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Emax_Efficacy" sheetId="14" r:id="rId14"/>
    <sheet name="Other_bioactivities" sheetId="15" r:id="rId15"/>
    <sheet name="BindingDB" sheetId="16" r:id="rId16"/>
    <sheet name="Commercial compounds" sheetId="17" r:id="rId17"/>
  </sheets>
  <calcPr calcId="124519" fullCalcOnLoad="1"/>
</workbook>
</file>

<file path=xl/sharedStrings.xml><?xml version="1.0" encoding="utf-8"?>
<sst xmlns="http://schemas.openxmlformats.org/spreadsheetml/2006/main" count="69240" uniqueCount="14385">
  <si>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</si>
  <si>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</si>
  <si>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</si>
  <si>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</si>
  <si>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</si>
  <si>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</si>
  <si>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</si>
  <si>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</si>
  <si>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</si>
  <si>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</si>
  <si>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</si>
  <si>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</si>
  <si>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</si>
  <si>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</si>
  <si>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</si>
  <si>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</si>
  <si>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</si>
  <si>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</si>
  <si>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</si>
  <si>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Heterogeneity in NECTIN4 expression across molecular subtypes of urothelial cancer mediates sensitivity to enfortumab vedotin.</t>
  </si>
  <si>
    <t>The actin-regulatory protein Hem-1 is essential for alveolar macrophage development.</t>
  </si>
  <si>
    <t>Screening Traditional Chinese Medicine Combination for Cotreatment of Alzheimer's Disease and Type 2 Diabetes Mellitus by Network Pharmacology.</t>
  </si>
  <si>
    <t>Experimental Type 2 Diabetes Differently Impacts on the Select Functions of Bone Marrow-Derived Multipotent Stromal Cells.</t>
  </si>
  <si>
    <t>[The Expression of Genes Encoding ABCA1 and ABCG1 Transporters and PPARgamma, LXRbeta, and RORalpha Transcriptional Factors in Subcutaneous and Visceral Adipose Tissue in Women with Metabolic Syndrome].</t>
  </si>
  <si>
    <t>Anti-inflammatory genes in PBMCs post-spontaneous intracerebral hemorrhage.</t>
  </si>
  <si>
    <t>Gut microbiota and metabolic marker alteration following dietary isoflavone-photoperiod interaction.</t>
  </si>
  <si>
    <t>Systematic profiling of the effective ingredients and mechanism of Scabiosa comosa and S. tschilliensis against hepatic fibrosis combined with network pharmacology.</t>
  </si>
  <si>
    <t>Use of Network Pharmacology to Investigate the Mechanism by Which Allicin Ameliorates Lipid Metabolism Disorder in HepG2 Cells.</t>
  </si>
  <si>
    <t>Effects of energy supplements on the differentiation of skeletal muscle satellite cells.</t>
  </si>
  <si>
    <t>5-Aminosalicylic Acid Ameliorates Colitis and Checks Dysbiotic Escherichia coli Expansion by Activating PPAR-gamma Signaling in the Intestinal Epithelium.</t>
  </si>
  <si>
    <t>Increasing Fat Deposition Via Upregulates the Transcription of Peroxisome Proliferator-Activated Receptor Gamma in Native Crossbred Chickens.</t>
  </si>
  <si>
    <t>Cardiac Troponin I R193H Mutation Is Associated with Mitochondrial Damage in Cardiomyocytes.</t>
  </si>
  <si>
    <t>Kdm2a deficiency in macrophages enhances thermogenesis to protect mice against HFD-induced obesity by enhancing H3K36me2 at the Pparg locus.</t>
  </si>
  <si>
    <t>N-Acetylcysteine Reduces miR-146a and NF-kappaB p65 Inflammatory Signaling Following Cadmium Hepatotoxicity in Rats.</t>
  </si>
  <si>
    <t>An isocaloric moderately high-fat diet extends lifespan in male rats and Drosophila.</t>
  </si>
  <si>
    <t>Breast cancer-associated skeletal muscle mitochondrial dysfunction and lipid accumulation is reversed by PPARG.</t>
  </si>
  <si>
    <t>Insulin-like 3 affects zebrafish spermatogenic cells directly and via Sertoli cells.</t>
  </si>
  <si>
    <t>ZBTB20 regulates WNT/CTNNB1 signalling pathway by suppressing PPARG during hepatocellular carcinoma tumourigenesis.</t>
  </si>
  <si>
    <t>DNA methylation in adipocytes from visceral and subcutaneous adipose tissue influences insulin-signaling gene expression in obese individuals.</t>
  </si>
  <si>
    <t>Genome-wide discovery of genetic loci that uncouple excess adiposity from its comorbidities.</t>
  </si>
  <si>
    <t>Maternal adiponectin prevents visceral adiposity and adipocyte hypertrophy in prenatal androgenized female mice.</t>
  </si>
  <si>
    <t>n-3 PUFAs protect against adiposity and fatty liver by promoting browning in postnatally overfed male rats: a role for NRG4.</t>
  </si>
  <si>
    <t>Bioinformatis analysis reveals possible molecular mechanism of PXR on regulating ulcerative colitis.</t>
  </si>
  <si>
    <t>Keratinocyte-derived IL-1beta induces PPARG downregulation and PPARD upregulation in human reconstructed epidermis following barrier impairment.</t>
  </si>
  <si>
    <t>Peroxisome proliferator-activated receptor gamma regulates genes involved in milk fat synthesis in mammary epithelial cells of water buffalo.</t>
  </si>
  <si>
    <t>Concentrations and endocrine disruptive potential of phthalates in marine mammals from the Norwegian Arctic.</t>
  </si>
  <si>
    <t>Effect of Chronic Western Diets on Non-Alcoholic Fatty Liver of Male Mice Modifying the PPAR-gamma Pathway via miR-27b-5p Regulation.</t>
  </si>
  <si>
    <t>Viburnum stellato-tomentosum Extract Suppresses Obesity and Hyperglycemia through Regulation of Lipid Metabolism in High-Fat Diet-Fed Mice.</t>
  </si>
  <si>
    <t>Oleanolic acid derivative HA-20 inhibits adipogenesis in a manner involving PPARgamma-FABP4/aP2 pathway.</t>
  </si>
  <si>
    <t>PPAR-gamma induced AKT3 expression increases levels of mitochondrial biogenesis driving prostate cancer.</t>
  </si>
  <si>
    <t>[Mechanism of Mahuang Lianqiao Chixiaodou Decoction in treating eczema by network pharmacology and molecular docking technology].</t>
  </si>
  <si>
    <t>Moderate aerobic exercise prevents matrix degradation and death in a mouse model of aortic dissection and aneurysm.</t>
  </si>
  <si>
    <t>Therapeutic role of d-pinitol on experimental colitis via activating Nrf2/ARE and PPAR-gamma/NF-kappaB signaling pathways.</t>
  </si>
  <si>
    <t>Effects of dried natto diet on the transcript levels of the peroxisome proliferator-activated receptor-gamma, coactivator-1alpha and -1beta, and nuclear receptor corepressor 1 genes in laying hens.</t>
  </si>
  <si>
    <t>Molecular Targets and Associated Signaling Pathways of Jingshu Granules in Ovarian Cysts Based on Systemic Pharmacological Analysis.</t>
  </si>
  <si>
    <t>Cell-Intrinsic Tumorigenic Functions of PPARgamma in Bladder Urothelial Carcinoma.</t>
  </si>
  <si>
    <t>Molecular characteristics of primary pulmonary lymphoepithelioma-like carcinoma based on integrated genomic analyses.</t>
  </si>
  <si>
    <t>Elongase of very long chain fatty acids 6 (ELOVL6) promotes lipid synthesis in buffalo mammary epithelial cells.</t>
  </si>
  <si>
    <t>Acetate regulates milk fat synthesis through the mammalian target of rapamycin/eukaryotic initiation factor 4E signaling pathway in bovine mammary epithelial cells.</t>
  </si>
  <si>
    <t>Bixin attenuates carbon tetrachloride induced oxidative stress, inflammation and fibrosis in kidney by regulating the Nrf2/TLR4/MyD88 and PPAR-gamma/TGF-beta1/Smad3 pathway.</t>
  </si>
  <si>
    <t>Lipopolysaccharide inhibits triglyceride synthesis in dairy cow mammary epithelial cells by upregulating miR-27a-3p, which targets the PPARG gene.</t>
  </si>
  <si>
    <t>Tm7sf2 gene promotes adipocyte differentiation of mouse embryonic fibroblasts and improves insulin sensitivity.</t>
  </si>
  <si>
    <t>The potential role of PSMA6 in modulating fat deposition in pigs by promoting preadipocyte proliferation and differentiation.</t>
  </si>
  <si>
    <t>Dihydromyricetin improves mitochondrial outcomes in the liver of alcohol-fed mice via the AMPK/Sirt-1/PGC-1alpha signaling axis.</t>
  </si>
  <si>
    <t>Autophagy regulates functional differentiation of mammary epithelial cells.</t>
  </si>
  <si>
    <t>Systematic Evaluation of the Mechanisms of Mulberry Leaf (Morus alba Linne) Acting on Diabetes Based on Network Pharmacology and Molecular Docking.</t>
  </si>
  <si>
    <t>Inhibitory efficacy of lutein on adipogenesis is associated with blockage of early phase regulators of adipocyte differentiation.</t>
  </si>
  <si>
    <t>PPARgamma enhanced Adiponectin polymerization and trafficking by promoting RUVBL2 expression during adipogenic differentiation.</t>
  </si>
  <si>
    <t>Interaction between piperine and genes associated with sciatica and its mechanism based on molecular docking technology and network pharmacology.</t>
  </si>
  <si>
    <t>Identification of potential bioactive compounds and mechanisms of GegenQinlian decoction on improving insulin resistance in adipose, liver, and muscle tissue by integrating system pharmacology and bioinformatics analysis.</t>
  </si>
  <si>
    <t>Permanent cystathionine-beta-Synthase gene knockdown promotes inflammation and oxidative stress in immortalized human adipose-derived mesenchymal stem cells, enhancing their adipogenic capacity.</t>
  </si>
  <si>
    <t>Phthalate inhibits Leydig cell differentiation and promotes adipocyte differentiation.</t>
  </si>
  <si>
    <t>Garcinia cambogia attenuates adipogenesis by affecting CEBPB and SQSTM1/p62-mediated selective autophagic degradation of KLF3 through RPS6KA1 and STAT3 suppression.</t>
  </si>
  <si>
    <t>Polymorphisms of the genes CTLA4, PTPN22, CD40, and PPARG and their roles in Graves' disease: susceptibility and clinical features.</t>
  </si>
  <si>
    <t>Characterization of local gut microbiome and intestinal transcriptome responses to rosiglitazone treatment in diabetic db/db mice.</t>
  </si>
  <si>
    <t>Dexamethasone programs lower fatty acid absorption and reduced PPAR-gamma and fat/CD36 expression in the jejunum of the adult rat offspring.</t>
  </si>
  <si>
    <t>Rifampicin impairs adipogenesis by suppressing NRF2-ARE activity in mice fed a high-fat diet.</t>
  </si>
  <si>
    <t>Dexmedetomidine inhibits LPS-induced inflammatory responses through peroxisome proliferator-activated receptor gamma (PPARgamma) activation following binding to alpha2 adrenoceptors.</t>
  </si>
  <si>
    <t>Preliminary adipose removal did not prevent diet-induced metabolic disorders in mice.</t>
  </si>
  <si>
    <t>A Transcriptional Regulatory Loop of Master Regulator Transcription Factors, PPARG, and Fatty Acid Synthesis Promotes Esophageal Adenocarcinoma.</t>
  </si>
  <si>
    <t>Direct conversion of osteosarcoma to adipocytes by targeting TNIK.</t>
  </si>
  <si>
    <t>The joint effect of PPARG upstream genetic variation in association with long-term persistent obesity: Tehran cardio-metabolic genetic study (TCGS).</t>
  </si>
  <si>
    <t>Maternal hypercholesterolemia exacerbates atherosclerosis lesions in female offspring through potentiating macrophage polarization toward an inflammatory M1 phenotype.</t>
  </si>
  <si>
    <t>Human milk derived peptide AOPDM1 attenuates obesity by restricting adipogenic differentiation through MAPK signalling.</t>
  </si>
  <si>
    <t>Virtual screening of the multi-gene regulatory molecular mechanism of Si-Wu-tang against non-triple-negative breast cancer based on network pharmacology combined with experimental validation.</t>
  </si>
  <si>
    <t>Estrogen receptor-associated receptor alpha and peroxisome proliferator-activated receptor gamma in metabolism and disease (Review).</t>
  </si>
  <si>
    <t>miR-32-5p Regulates Lipid Accumulation in Intramuscular Fat of Erhualian Pigs by Suppressing KLF3.</t>
  </si>
  <si>
    <t>Identification of Candidate Genes and Pathways in Nonsegmental Vitiligo Using Integrated Bioinformatics Methods.</t>
  </si>
  <si>
    <t>Isoleucine increases muscle mass through promoting myogenesis and intramyocellular fat deposition.</t>
  </si>
  <si>
    <t>Molecular mechanism of down-regulating adipogenic transcription factors in 3T3-L1 adipocyte cells by bioactive anti-adipogenic compounds.</t>
  </si>
  <si>
    <t>Anti-coronavirus disease 2019 (COVID-19) targets and mechanisms of puerarin.</t>
  </si>
  <si>
    <t>Characterization of adipogenic, PPARgamma, and TRbeta activities in house dust extracts and their associations with organic contaminants.</t>
  </si>
  <si>
    <t>FANCD2 and HES1 suppress inflammation-induced PPAR to prevent haematopoietic stem cell exhaustion.</t>
  </si>
  <si>
    <t>PPARG in osteocytes controls sclerostin expression, bone mass, marrow adiposity and mediates TZD-induced bone loss.</t>
  </si>
  <si>
    <t>Repression of PPARgamma reduces the ABCG2-mediated efflux activity of M2 macrophages.</t>
  </si>
  <si>
    <t>Precision control of mTORC1 is crucial for the maintenance and IL-13 responsiveness of alveolar macrophages.</t>
  </si>
  <si>
    <t>Human nuclear receptors (NRs) genes have prognostic significance in hepatocellular carcinoma patients.</t>
  </si>
  <si>
    <t>Associations among perfluorooctanesulfonic/perfluorooctanoic acid levels, nuclear receptor gene polymorphisms, and lipid levels in pregnant women in the Hokkaido study.</t>
  </si>
  <si>
    <t>Neuroprotective Effects of Tripeptides-Epigenetic Regulators in Mouse Model of Alzheimer's Disease.</t>
  </si>
  <si>
    <t>Ubiquitination-dependent and -independent repression of target genes by SETDB1 reveal a context-dependent role for its methyltransferase activity during adipogenesis.</t>
  </si>
  <si>
    <t>PPARD May Play a Protective Role for Major Depressive Disorder.</t>
  </si>
  <si>
    <t>Neuropeptide Y and its receptors are expressed in chicken skeletal muscle and regulate mitochondrial function.</t>
  </si>
  <si>
    <t>Cooperation of ATF4 and CTCF promotes adipogenesis through transcriptional regulation.</t>
  </si>
  <si>
    <t>Dexamethasone Induces Changes in Osteogenic Differentiation of Human Mesenchymal Stromal Cells via SOX9 and PPARG, but Not RUNX2.</t>
  </si>
  <si>
    <t>Interplay of Opposing Effects of the WNT/beta-Catenin Pathway and PPARgamma and Implications for SARS-CoV2 Treatment.</t>
  </si>
  <si>
    <t>In severe obesity, subcutaneous adipose tissue cell-derived cytokines are early markers of impaired glucose tolerance and are modulated by quercetin.</t>
  </si>
  <si>
    <t>Skeletal Muscle Proteomic Profile Revealed Gender-Related Metabolic Responses in a Diet-Induced Obesity Animal Model.</t>
  </si>
  <si>
    <t>mRNA Expressions of Candidate Genes in Gestational Day 16 Conceptus and Corresponding Endometrium in Repeat Breeder Dairy Cows with Suboptimal Uterine Environment Following Transfer of Different Quality Day 7 Embryos.</t>
  </si>
  <si>
    <t>Key Disease Mechanisms Linked to Alzheimer's Disease in the Entorhinal Cortex.</t>
  </si>
  <si>
    <t>Studies in a Murine Granuloma Model of Instilled Carbon Nanotubes: Relevance to Sarcoidosis.</t>
  </si>
  <si>
    <t>Variable Expressivity and Allelic Heterogeneity in Type 2 Familial Partial Lipodystrophy: The p.(Thr528Met) LMNA Variant.</t>
  </si>
  <si>
    <t>How autophagy controls the intestinal epithelial barrier.</t>
  </si>
  <si>
    <t>Sleep disruption and duration are associated with variants in genes involved in energy homeostasis in adults with HIV/AIDS.</t>
  </si>
  <si>
    <t>Cumulative incidence and risk factors for radiation induced leukoencephalopathy in high grade glioma long term survivors.</t>
  </si>
  <si>
    <t>Network Pharmacology-Based Investigation of the Therapeutic Mechanisms of Action of Danning Tablets in Nonalcoholic Fatty Liver Disease.</t>
  </si>
  <si>
    <t>Lipomatous Solitary Fibrous Tumors Harbor Rare NAB2-STAT6 Fusion Variants and Show Up-Regulation of the Gene PPARG, Encoding for a Regulator of Adipocyte Differentiation.</t>
  </si>
  <si>
    <t>Osteogenic Potential of Mesenchymal Stem Cells from Adipose Tissue, Bone Marrow and Hair Follicle Outer Root Sheath in a 3D Crosslinked Gelatin-Based Hydrogel.</t>
  </si>
  <si>
    <t>Systems biology approach highlights mechanistic differences between Crohn's disease and ulcerative colitis.</t>
  </si>
  <si>
    <t>Screening of Biological Target Molecules Related to Glucocorticoid-Induced Cataract (GIC) on the Basis of Constructing ceRNA Network.</t>
  </si>
  <si>
    <t>Bitter receptor TAS2R138 facilitates lipid droplet degradation in neutrophils during Pseudomonas aeruginosa infection.</t>
  </si>
  <si>
    <t>hTERT-immortalized adipose-derived stem cell line ASC52Telo demonstrates limited potential for adipose biology research.</t>
  </si>
  <si>
    <t>Survey of the Transcription Factor Responses of Mouse Lung Alveolar Macrophages to Pneumocystis murina.</t>
  </si>
  <si>
    <t>The Synergistic Effects of 5-Aminosalicylic Acid and Vorinostat in the Treatment of Ulcerative Colitis.</t>
  </si>
  <si>
    <t>Liver transcriptome response to periparturient hormonal and metabolic changes depends on the postpartum occurrence of subacute ruminal acidosis in Holstein cows.</t>
  </si>
  <si>
    <t>HTLV-1-associated myelopathy/tropical spastic paraparesis (HAM/TSP) versus adult T-cell leukemia/lymphoma (ATLL).</t>
  </si>
  <si>
    <t>Associations between obesity-related gene expression in maternal and cord blood and newborn adiposity: findings from the Araraquara Cohort study.</t>
  </si>
  <si>
    <t>GATA3 induces mitochondrial biogenesis in primary human CD4(+) T cells during DNA damage.</t>
  </si>
  <si>
    <t>The Impact of Variants in Four Genes: MC4R, FTO, PPARG and PPARGC1A in Overweight and Obesity in a Large Sample of the Brazilian Population.</t>
  </si>
  <si>
    <t>Systems Pharmacology and In Silico Docking Analysis Uncover Association of CA2, PPARG, RXRA, and VDR with the Mechanisms Underlying the Shi Zhen Tea Formula Effect on Eczema.</t>
  </si>
  <si>
    <t>Variation of PPARG Expression in Chemotherapy-Sensitive Patients of Hypopharyngeal Squamous Cell Carcinoma.</t>
  </si>
  <si>
    <t>Identification of differentially expressed genes in diabetic kidney disease by RNA-seq analysis of venous blood platelets.</t>
  </si>
  <si>
    <t>Differentially expressed genes, lncRNAs, and competing endogenous RNAs in Kawasaki disease.</t>
  </si>
  <si>
    <t>Anacardic Acid Suppresses Adipogenesis Through Inhibition of the Hsp90/Akt Signaling Pathway in 3T3-L1 Preadipocytes.</t>
  </si>
  <si>
    <t>Artemisinin derivatives inhibit adipogenic differentiation of 3T3-L1 preadipocytes through upregulation of CHOP.</t>
  </si>
  <si>
    <t>Oxidant therapy improves adipogenic differentiation of adipose-derived stem cells in human wound healing.</t>
  </si>
  <si>
    <t>Liver circadian clock disruption alters perivascular adipose tissue gene expression and aortic function in mice.</t>
  </si>
  <si>
    <t>Increased toxicity and retention of perflourooctane sulfonate (PFOS) in humanized CYP2B6-Transgenic mice compared to Cyp2b-null mice is relieved by a high-fat diet (HFD).</t>
  </si>
  <si>
    <t>Subtype-associated epigenomic landscape and 3D genome structure in bladder cancer.</t>
  </si>
  <si>
    <t>Identification and validation of redox-immune based prognostic signature for hepatocellular carcinoma.</t>
  </si>
  <si>
    <t>Molecular mechanisms, immune cell infiltration, and potential drugs for prostate cancer.</t>
  </si>
  <si>
    <t>Defining the lineage of thermogenic perivascular adipose tissue.</t>
  </si>
  <si>
    <t>Expression of Genes Encoding Nuclear Factors PPARgamma, LXRbeta, and RORalpha in Epicardial and Subcutaneous Adipose Tissues in Patients with Coronary Heart Disease.</t>
  </si>
  <si>
    <t>The menage a trois of autophagy, lipid droplets and liver disease.</t>
  </si>
  <si>
    <t>Oar-miR-16b and oar-miR-27a: negatively correlated with milk yield and milk protein in sheep.</t>
  </si>
  <si>
    <t>Benzosuberene-sulfone analogues synthesis from Cedrus deodara oil and their therapeutic evaluation by computational analysis to treat type 2 diabetes.</t>
  </si>
  <si>
    <t>beta-Carotene Inhibits Expression of Matrix Metalloproteinase-10 and Invasion in Helicobacter pylori-Infected Gastric Epithelial Cells.</t>
  </si>
  <si>
    <t>Inflammatory Gene Expression of Human Perivascular Adipose Tissue in Abdominal Aortic Aneurysms.</t>
  </si>
  <si>
    <t>Identification of the molecular regulation of differences in lipid deposition in dedifferentiated preadipocytes from different chicken tissues.</t>
  </si>
  <si>
    <t>Successful long-term use of pioglitazone in Berardinelli-Seip lipodystrophy-associated diabetes.</t>
  </si>
  <si>
    <t>Identification of co-expression network correlated with different periods of adipogenic and osteogenic differentiation of BMSCs by weighted gene co-expression network analysis (WGCNA).</t>
  </si>
  <si>
    <t>Novel PPARG mutation in multiple family members with chylomicronemia.</t>
  </si>
  <si>
    <t>Expression analysis of genes related to lipid metabolism in peripheral blood lymphocytes of chickens challenged with reticuloendotheliosis virus.</t>
  </si>
  <si>
    <t>Whole genome variation in 27 Mexican indigenous populations, demographic and biomedical insights.</t>
  </si>
  <si>
    <t>Berberine regulates lipid metabolism via miR-192 in porcine oocytes matured in vitro.</t>
  </si>
  <si>
    <t>Effects of metabolizable protein concentration, amino acid profile, and fiber source on the messenger RNA expression of skeletal muscle in peripartum dairy cows.</t>
  </si>
  <si>
    <t>INPP4B protects from metabolic syndrome and associated disorders.</t>
  </si>
  <si>
    <t>Network pharmacology study on the mechanism of the herb pair of prepared Rehmannia root-Chinese arborvitae kernel for anxiety disorders.</t>
  </si>
  <si>
    <t>Short-, medium-, and long-chain fatty acid profiles and signaling is responsive to dietary phytase and lactic acid treatment of cereals along the gastrointestinal tract of growing pigs.</t>
  </si>
  <si>
    <t>Chlorogenic acid, a natural product as potential inhibitor of COVID-19: virtual screening experiment based on network pharmacology and molecular docking.</t>
  </si>
  <si>
    <t>PPARgamma is essential for the development of bone marrow erythroblastic island macrophages and splenic red pulp macrophages.</t>
  </si>
  <si>
    <t>Identification of Blood miR-216a, miR-377 and Their Target Genes ANGPTL4, GAP-43 and Serum of PPARG as Biomarkers for Diabetic Peripheral Neuropathy of Type 2 Diabetes.</t>
  </si>
  <si>
    <t>Unique adaptations in neonatal hepatic transcriptome, nutrient signaling, and one-carbon metabolism in response to feeding ethyl cellulose rumen-protected methionine during late-gestation in Holstein cows.</t>
  </si>
  <si>
    <t>Circular RNA hsa_circ_0072309 inhibits the proliferation, invasion and migration of gastric cancer cells via inhibition of PI3K/AKT signaling by activating PPARgamma/PTEN signaling.</t>
  </si>
  <si>
    <t>Abundance of solute carrier family 27 member 6 (SLC27A6) in the bovine mammary gland alters fatty acid metabolism.</t>
  </si>
  <si>
    <t>PPARgamma and Diabetes: Beyond the Genome and Towards Personalized Medicine.</t>
  </si>
  <si>
    <t>Ubiquitin specific peptidase Usp53 regulates osteoblast versus adipocyte lineage commitment.</t>
  </si>
  <si>
    <t>Bioinformatics and In Vitro Studies Reveal the Importance of p53, PPARG and Notch Signaling Pathway in Inhibition of Breast Cancer Stem Cells by Hesperetin.</t>
  </si>
  <si>
    <t>Alternative exon splicing and differential expression in pancreatic islets reveals candidate genes and pathways implicated in early diabetes development.</t>
  </si>
  <si>
    <t>Environmental Pollutants Modulate Transcriptional Activity of Nuclear Receptors of Whales In Vitro.</t>
  </si>
  <si>
    <t>Janus effect of glucocorticoids on differentiation of muscle fibro/adipogenic progenitors.</t>
  </si>
  <si>
    <t>The Impact of PPARD and PPARG Polymorphisms on Glioma Risk and Prognosis.</t>
  </si>
  <si>
    <t>Identification of Differentially Expressed Gene Transcripts in Porcine Endometrium during Early Stages of Pregnancy.</t>
  </si>
  <si>
    <t>The kynurenine connection: how exercise shifts muscle tryptophan metabolism and affects energy homeostasis, the immune system, and the brain.</t>
  </si>
  <si>
    <t>ACSL1 affects Triglyceride Levels through the PPARgamma Pathway.</t>
  </si>
  <si>
    <t>Evaluation of 3D Printed Gelatin-Based Scaffolds with Varying Pore Size for MSC-Based Adipose Tissue Engineering.</t>
  </si>
  <si>
    <t>The expression signatures in liver and adipose tissue from obese Gottingen Minipigs reveal a predisposition for healthy fat accumulation.</t>
  </si>
  <si>
    <t>CD44 Loss Disrupts Lung Lipid Surfactant Homeostasis and Exacerbates Oxidized Lipid-Induced Lung Inflammation.</t>
  </si>
  <si>
    <t>Epidermal Mineralocorticoid Receptor Inactivation Affects the Homeostasis of All Skin Layers in Chronologically Aged Mice.</t>
  </si>
  <si>
    <t>Role of the XIST-miR-181a-COL4A1 axis in the development and progression of keratoconus.</t>
  </si>
  <si>
    <t>miRNA expression can classify pediatric thyroid lesions and increases the diagnostic yield of mutation testing.</t>
  </si>
  <si>
    <t>Different Drugs Effect on Mesenchymal Stem Cells Isolated From Abdominal Aortic Aneurysm.</t>
  </si>
  <si>
    <t>High-Dose Dexamethasone Manipulates the Tumor Microenvironment and Internal Metabolic Pathways in Anti-Tumor Progression.</t>
  </si>
  <si>
    <t>A systematic analysis of natural alpha-glucosidase inhibitors from flavonoids of Radix scutellariae using ultrafiltration UPLC-TripleTOF-MS/MS and network pharmacology.</t>
  </si>
  <si>
    <t>A Novel Risk Stratification System for Thyroid Nodules With Indeterminate Cytology-A Pilot Cohort Study.</t>
  </si>
  <si>
    <t>Characterization of different adipose depots in fattened buffalo: histological features and expression profiling of adipocyte markers.</t>
  </si>
  <si>
    <t>Molecular docking and network connections of active compounds from the classical herbal formula Ding Chuan Tang.</t>
  </si>
  <si>
    <t>Mogroside V Protects against Hepatic Steatosis in Mice on a High-Fat Diet and LO2 Cells Treated with Free Fatty Acids via AMPK Activation.</t>
  </si>
  <si>
    <t>A possible alternative therapy for type 2 diabetes using Myristica fragrans Houtt in combination with glimepiride: in vivo evaluation and in silico support.</t>
  </si>
  <si>
    <t>Network Pharmacology Identifies the Mechanisms of Action of TaohongSiwu Decoction Against Essential Hypertension.</t>
  </si>
  <si>
    <t>Association of Peroxisome Proliferator-Activated Receptors (PPARs) with Diabetic Retinopathy in Human and Animal Models: Analysis of the Literature and Genome Browsers.</t>
  </si>
  <si>
    <t>Divergent effects of myogenic differentiation and diabetes on the capacity for muscle precursor cell adipogenic differentiation in a fibrin matrix.</t>
  </si>
  <si>
    <t>Therapeutic Effect of Guggulsterone in Primary Cultured Orbital Fibroblasts Obtained From Patients with Graves' Orbitopathy.</t>
  </si>
  <si>
    <t>Fatty acid biosynthesis and transcriptional regulation of Stearoyl-CoA Desaturase 1 (SCD1) in buffalo milk.</t>
  </si>
  <si>
    <t>CCL2-CCR2 axis recruits tumor associated macrophages to induce immune evasion through PD-1 signaling in esophageal carcinogenesis.</t>
  </si>
  <si>
    <t>Identification of common key regulators in rat hepatocyte cell lines under exposure of different pesticides.</t>
  </si>
  <si>
    <t>Cytoplasmic PPARgamma is a marker of poor prognosis in patients with Cox-1 negative primary breast cancers.</t>
  </si>
  <si>
    <t>Fucoxanthin alleviates palmitate-induced inflammation in RAW 264.7 cells through improving lipid metabolism and attenuating mitochondrial dysfunction.</t>
  </si>
  <si>
    <t>In silico analysis of antidiabetic potential of phenolic compounds from blue corn (Zea mays L.) and black bean (Phaseolus vulgaris L.).</t>
  </si>
  <si>
    <t>Emergent Properties of the HNF4alpha-PPARgamma Network May Drive Consequent Phenotypic Plasticity in NAFLD.</t>
  </si>
  <si>
    <t>METTL3 is essential for postnatal development of brown adipose tissue and energy expenditure in mice.</t>
  </si>
  <si>
    <t>Effects of PPAR-gamma in the Myocardium on the Development of Ventricular Septation.</t>
  </si>
  <si>
    <t>beta-Caryophyllene Inhibits Cell Proliferation through a Direct Modulation of CB2 Receptors in Glioblastoma Cells.</t>
  </si>
  <si>
    <t>Epo receptor signaling in macrophages alters the splenic niche to promote erythroid differentiation.</t>
  </si>
  <si>
    <t>Antifibrotic Effects of the Thiazolidinediones in Eosinophilic Esophagitis Pathologic Remodeling: A Preclinical Evaluation.</t>
  </si>
  <si>
    <t>Peroxisome Proliferator-Activated Receptor Gamma Modulator Promotes Neonatal Mouse Primordial Follicle Activation In Vitro.</t>
  </si>
  <si>
    <t>Lipid metabolism adaptations are reduced in human compared to murine Schwann cells following injury.</t>
  </si>
  <si>
    <t>Sex- and age-dependent effects of maternal organophosphate flame-retardant exposure on neonatal hypothalamic and hepatic gene expression.</t>
  </si>
  <si>
    <t>Reducing 14-3-3zeta expression influences adipocyte maturity and impairs function.</t>
  </si>
  <si>
    <t>Pparg may Promote Chemosensitivity of Hypopharyngeal Squamous Cell Carcinoma.</t>
  </si>
  <si>
    <t>Atorvastatin protects against postoperative neurocognitive disorder via a peroxisome proliferator-activated receptor-gamma signaling pathway in mice.</t>
  </si>
  <si>
    <t>AFB1 Induced Transcriptional Regulation Related to Apoptosis and Lipid Metabolism in Liver of Chicken.</t>
  </si>
  <si>
    <t>High-throughput transcriptome and pathogenesis analysis of clinical psoriasis.</t>
  </si>
  <si>
    <t>A combination of borage seed oil and quercetin reduces fat accumulation and improves insulin sensitivity in obese rats.</t>
  </si>
  <si>
    <t>PPARG Drives Molecular Networks as an Inhibitor for the Pathologic Development and Progression of Lung Adenocarcinoma.</t>
  </si>
  <si>
    <t>Loss of Hepatocyte-Specific PPARgamma Expression Ameliorates Early Events of Steatohepatitis in Mice Fed the Methionine and Choline-Deficient Diet.</t>
  </si>
  <si>
    <t>Adipogenic effects of prenatal exposure to bisphenol S (BPS) in adult F1 male mice.</t>
  </si>
  <si>
    <t>A Data-Driven Review of the Genetic Factors of Pregnancy Complications.</t>
  </si>
  <si>
    <t>The functional link between microsomal prostaglandin E synthase-1 (mPGES-1) and peroxisome proliferator-activated receptor gamma (PPARgamma) in the onset of inflammation.</t>
  </si>
  <si>
    <t>The Expression Profile of Dental Pulp-Derived Stromal Cells Supports Their Limited Capacity to Differentiate into Adipogenic Cells.</t>
  </si>
  <si>
    <t>Comparative Transcriptomic Analysis of Subcutaneous Adipose Tissue from Local Pig Breeds.</t>
  </si>
  <si>
    <t>[Identification based on HPLC and anti-inflammatory targets as well as related constituents analysis of Asarum heterotropoides var. mandshuricum and A. sieboldii].</t>
  </si>
  <si>
    <t>Pork Meat Proteins Alter Gut Microbiota and Lipid Metabolism Genes in the Colon of Adaptive Immune-Deficient Mice.</t>
  </si>
  <si>
    <t>Characterisation and evaluation of the regenerative capacity of Stro-4+ enriched bone marrow mesenchymal stromal cells using bovine extracellular matrix hydrogel and a novel biocompatible melt electro-written medical-grade polycaprolactone scaffold.</t>
  </si>
  <si>
    <t>A dual effect of ursolic acid to the treatment of multiple sclerosis through both immunomodulation and direct remyelination.</t>
  </si>
  <si>
    <t>PPARG as therapeutic target for antifibrotic therapy.</t>
  </si>
  <si>
    <t>Comprehensive analysis of PPARgamma agonist activities of stereo-, regio-, and enantio-isomers of hydroxyoctadecadienoic acids.</t>
  </si>
  <si>
    <t>Lipid-Droplet Formation Drives Pathogenic Group 2 Innate Lymphoid Cells in Airway Inflammation.</t>
  </si>
  <si>
    <t>Soluble (pro)renin receptor treats metabolic syndrome in mice with diet-induced obesity via interaction with PPARgamma.</t>
  </si>
  <si>
    <t>MSC-induced lncRNA HCP5 drove fatty acid oxidation through miR-3619-5p/AMPK/PGC1alpha/CEBPB axis to promote stemness and chemo-resistance of gastric cancer.</t>
  </si>
  <si>
    <t>Oroxylin A exerts anticancer effects on human ovarian cancer cells via the PPARgammadependent reversal of the progesterone receptor membrane component 1/2 expression profile.</t>
  </si>
  <si>
    <t>Agriophyllum oligosaccharides ameliorate hepatic injury in type 2 diabetic db/db mice targeting INS-R/IRS-2/PI3K/AKT/PPAR-gamma/Glut4 signal pathway.</t>
  </si>
  <si>
    <t>Characterization of the variability in the extent of nonalcoholic fatty liver induced by a high-fat diet in the genetically diverse Collaborative Cross mouse model.</t>
  </si>
  <si>
    <t>VCAM-1-targeted and PPARdelta-agonist-loaded nanomicelles enhanced suppressing effects on apoptosis and migration of oxidized low-density lipoprotein-induced vascular smooth muscle cells.</t>
  </si>
  <si>
    <t>Genes controlling polyunsaturated fatty acid synthesis are developmentally regulated in broiler chicks.</t>
  </si>
  <si>
    <t>Association of the polymorphisms of the genes APOC3 (rs2854116), ESR2 (rs3020450), HFE (rs1799945), MMP1 (rs1799750) and PPARG (rs1801282) with lipodystrophy in people living with HIV on antiretroviral therapy: a systematic review.</t>
  </si>
  <si>
    <t>Pilot study and bioinformatics analysis of differentially expressed genes in adipose tissues of rats with excess dietary intake.</t>
  </si>
  <si>
    <t>Wnt2 overexpression protects against PINK1 mutantinduced mitochondrial dysfunction and oxidative stress.</t>
  </si>
  <si>
    <t>A molecular switch regulating transcriptional repression and activation of PPARgamma.</t>
  </si>
  <si>
    <t>IL10 rs1800872 Is Associated with Non-Steroidal Anti-Inflammatory Drugs Exacerbated Respiratory Disease in Mexican-Mestizo Patients.</t>
  </si>
  <si>
    <t>Epigenetic histone modulations of PPARgamma and related pathways contribute to olanzapine-induced metabolic disorders.</t>
  </si>
  <si>
    <t>Sustained activation of autophagy suppresses adipocyte maturation via a lipolysis-dependent mechanism.</t>
  </si>
  <si>
    <t>Telmisartan inhibits oxalate and calcium oxalate crystal-induced epithelial-mesenchymal transformation via PPAR-gamma-AKT/STAT3/p38 MAPK-Snail pathway.</t>
  </si>
  <si>
    <t>HOXC10 promotes proliferation and attenuates lipid accumulation of sheep bone marrow mesenchymal stem cells.</t>
  </si>
  <si>
    <t>Antiadipogenic Effects of Mixtures of Cornus officinalis and Ribes fasciculatum Extracts on 3T3-L1 Preadipocytes and High-Fat Diet-Induced Mice.</t>
  </si>
  <si>
    <t>Polymorphisms and endometriosis: a systematic review and meta-analyses.</t>
  </si>
  <si>
    <t>Evaluation of BRAF, RAS, RET/PTC, and PAX8/PPARg alterations in different Bethesda diagnostic categories: A multicentric prospective study on the validity of the 7-gene panel test in 1172 thyroid FNAs deriving from different hospitals in South Italy.</t>
  </si>
  <si>
    <t>Effects of DHA-enriched fish oil on gene expression levels of p53 and NF-kappaB and PPAR-gamma activity in PBMCs of patients with T2DM: A randomized, double-blind, clinical trial.</t>
  </si>
  <si>
    <t>Disruption of hepatic small heterodimer partner induces dissociation of steatosis and inflammation in experimental nonalcoholic steatohepatitis.</t>
  </si>
  <si>
    <t>Combining In Vitro Data and Physiologically Based Kinetic Modeling Facilitates Reverse Dosimetry to Define In Vivo Dose-Response Curves for Bixin- and Crocetin-Induced Activation of PPARgamma in Humans.</t>
  </si>
  <si>
    <t>Peroxisome proliferator-activated receptor gamma controls prostate cancer cell growth through AR-dependent and independent mechanisms.</t>
  </si>
  <si>
    <t>Mitochondrial dysfunction/NLRP3 inflammasome axis contributes to angiotensin II-induced skeletal muscle wasting via PPAR-gamma.</t>
  </si>
  <si>
    <t>The novel loss of function Ile354Val mutation in PPARG causes familial partial lipodystrophy.</t>
  </si>
  <si>
    <t>Gene Expression Microarray Data Meta-Analysis Identifies Candidate Genes and Molecular Mechanism Associated with Clear Cell Renal Cell Carcinoma.</t>
  </si>
  <si>
    <t>Identification of Ppargamma-modulated miRNA hubs that target the fibrotic tumor microenvironment.</t>
  </si>
  <si>
    <t>Network Inference Analysis Identifies SETDB1 as a Key Regulator for Reverting Colorectal Cancer Cells into Differentiated Normal-Like Cells.</t>
  </si>
  <si>
    <t>Hepatocyte-specific Nrf2 deficiency mitigates high-fat diet-induced hepatic steatosis: Involvement of reduced PPARgamma expression.</t>
  </si>
  <si>
    <t>In vivo liposomal delivery of PPARalpha/gamma dual agonist tesaglitazar in a model of obesity enriches macrophage targeting and limits liver and kidney drug effects.</t>
  </si>
  <si>
    <t>MicroRNA miR-222 mediates pioglitazone beneficial effects on skeletal muscle of diet-induced obese mice.</t>
  </si>
  <si>
    <t>Prostaglandin-endoperoxide synthase 2 is not required for preimplantation ovine conceptus development in sheep.</t>
  </si>
  <si>
    <t>Selective peroxisome proliferator-activated receptor-gamma modulator, INT131 exhibits anti-inflammatory effects in an EcoHIV mouse model.</t>
  </si>
  <si>
    <t>Macrofollicular Variant of Follicular Thyroid Carcinoma: A Rare Underappreciated Pitfall in the Diagnosis of Thyroid Carcinoma.</t>
  </si>
  <si>
    <t>Bisphenol AF promotes inflammation in human white adipocytes.</t>
  </si>
  <si>
    <t>Use of Chou's 5-Steps Rule to Reveal Active Compound and Mechanism of Shuangshen Pingfei San on Idiopathic Pulmonary Fibrosis.</t>
  </si>
  <si>
    <t>Molecular pathway analysis associates alterations in obesity-related genes and antipsychotic-induced weight gain.</t>
  </si>
  <si>
    <t>Functional Characterization of Knock-In Mice Expressing a 12/15-Lipoxygenating Alox5 Mutant Instead of the 5-Lipoxygenating Wild-Type Enzyme.</t>
  </si>
  <si>
    <t>Overcoming imatinib resistance in chronic myelogenous leukemia cells using non-cytotoxic cell death modulators.</t>
  </si>
  <si>
    <t>Allopregnanolone Reverses Bioenergetic Deficits in Female Triple Transgenic Alzheimer's Mouse Model.</t>
  </si>
  <si>
    <t>Wear particles induce a new macrophage phenotype with the potential to accelerate material corrosion within total hip replacement interfaces.</t>
  </si>
  <si>
    <t>Activation of peroxisome proliferator-activated receptor gamma/small heterodimer partner pathway prevents high fat diet-induced obesity and hepatic steatosis in Sprague-Dawley rats fed soybean meal.</t>
  </si>
  <si>
    <t>Tributyltin disrupts fin development in Fundulus heteroclitus from both PCB-sensitive and resistant populations: Investigations of potential interactions between AHR and PPARgamma.</t>
  </si>
  <si>
    <t>Activation of PPARG inhibits dominant follicle development in cattle.</t>
  </si>
  <si>
    <t>Endometrial expression of various genes (ISGs, PPARs, RXRs and MUC1) on day 16 post-ovulation in repeat breeder cows, with or without subclinical endometritis.</t>
  </si>
  <si>
    <t>Fat-specific protein 27b is regulated by hepatic peroxisome proliferator-activated receptor gamma in hepatic steatosis.</t>
  </si>
  <si>
    <t>miR-27a is an important adipogenesis regulator associated with differential lipid accumulation between intramuscular and subcutaneous adipose tissues of sheep.</t>
  </si>
  <si>
    <t>Functional Screening of Candidate Causal Genes for Insulin Resistance in Human Preadipocytes and Adipocytes.</t>
  </si>
  <si>
    <t>Hobnail cells in encapsulated papillary thyroid carcinoma: Report of 2 cases with immunohistochemical and molecular findings and literature analysis.</t>
  </si>
  <si>
    <t>PD-1 expression affects cytokine production by ILC2 and is influenced by peroxisome proliferator-activated receptor-gamma.</t>
  </si>
  <si>
    <t>Inhibition of class I HDACs imprints adipogenesis toward oxidative and brown-like phenotype.</t>
  </si>
  <si>
    <t>Targeted genotyping to identify potential functional variants associated with cholesterol content in bovine milk.</t>
  </si>
  <si>
    <t>Computational determination of human PPARG gene: SNPs and prediction of their effect on protein functions of diabetic patients.</t>
  </si>
  <si>
    <t>Transcriptome analyses of liver in newly-hatched chicks during the metabolic perturbation of fasting and re-feeding reveals THRSPA as the key lipogenic transcription factor.</t>
  </si>
  <si>
    <t>Suppression of NSDHL attenuates adipogenesis with a downregulation of LXR-SREBP1 pathway in 3T3-L1 cells.</t>
  </si>
  <si>
    <t>Anti-Obesity Effects of Grateloupia elliptica, a Red Seaweed, in Mice with High-Fat Diet-Induced Obesity via Suppression of Adipogenic Factors in White Adipose Tissue and Increased Thermogenic Factors in Brown Adipose Tissue.</t>
  </si>
  <si>
    <t>TGF-beta2 silencing to target biliary-derived liver diseases.</t>
  </si>
  <si>
    <t>The influence of conjugated linoleic acid on the expression of peroxisome proliferator-activated receptor-gamma and selected apoptotic genes in non-small cell lung cancer.</t>
  </si>
  <si>
    <t>Expression of key myogenic, fibrogenic and adipogenic genes in Longissimus thoracis and Masseter muscles in cattle.</t>
  </si>
  <si>
    <t>ERK1/2-PPARgamma pathway is involved in Chlamydia pneumonia-induced human umbilical vein endothelial cell apoptosis through increased LOX-1 expression.</t>
  </si>
  <si>
    <t>Acyloxyacyl hydrolase regulates voiding activity.</t>
  </si>
  <si>
    <t>FGF21 Protects against Aggravated Blood-Brain Barrier Disruption after Ischemic Focal Stroke in Diabetic db/db Male Mice via Cerebrovascular PPARgamma Activation.</t>
  </si>
  <si>
    <t>Lycopene attenuates body weight gain through induction of browning via regulation of peroxisome proliferator-activated receptor gamma in high-fat diet-induced obese mice.</t>
  </si>
  <si>
    <t>Pioglitazone as a modulator of the chemoresistance of renal cell adenocarcinoma to methotrexate.</t>
  </si>
  <si>
    <t>The roles of triiodothyronine and irisin in improving the lipid profile and directing the browning of human adipose subcutaneous cells.</t>
  </si>
  <si>
    <t>Characterization of the promoter region of the bovine IRX3 gene: roles of SREBF2 and PPARG.</t>
  </si>
  <si>
    <t>Protective effect of curcumin on ochratoxin A-induced liver oxidative injury in duck is mediated by modulating lipid metabolism and the intestinal microbiota.</t>
  </si>
  <si>
    <t>A Network-Based Bioinformatics Approach to Identify Molecular Biomarkers for Type 2 Diabetes that Are Linked to the Progression of Neurological Diseases.</t>
  </si>
  <si>
    <t>Association analysis of loci implied in "buffering" epistasis.</t>
  </si>
  <si>
    <t>Molecular mechanism for nobiletin to enhance ABCA1/G1 expression in mouse macrophages.</t>
  </si>
  <si>
    <t>Identification of Lineage-Specific Transcription Factors That Prevent Activation of Hepatic Stellate Cells and Promote Fibrosis Resolution.</t>
  </si>
  <si>
    <t>Impaired lipid biosynthesis hinders anti-tumor efficacy of intratumoral iNKT cells.</t>
  </si>
  <si>
    <t>Hyaluronan Degradation by Cemip Regulates Host Defense against Staphylococcus aureus Skin Infection.</t>
  </si>
  <si>
    <t>Unraveling the Hierarchy of cis and trans Factors That Determine the DNA Binding by Peroxisome Proliferator-Activated Receptor gamma.</t>
  </si>
  <si>
    <t>Glucosylceramide synthase regulates adipo-osteogenic differentiation through synergistic activation of PPARgamma with GlcCer.</t>
  </si>
  <si>
    <t>Ezetimibe ameliorates lipid accumulation during adipogenesis by regulating the AMPK-mTORC1 pathway.</t>
  </si>
  <si>
    <t>Strawberry (Fragaria x ananassa cv. Romina) methanolic extract promotes browning in 3T3-L1 cells.</t>
  </si>
  <si>
    <t>Indomethacin and juglone inhibit inflammatory molecules to induce apoptosis in colon cancer cells.</t>
  </si>
  <si>
    <t>Long term conjugated linoleic acid supplementation modestly improved growth performance but induced testicular tissue apoptosis and reduced sperm quality in male rabbit.</t>
  </si>
  <si>
    <t>Cardiovascular Risk and Safety Evaluation of a Dual Peroxisome Proliferator-Activated Receptor-Alpha/Gamma Agonist, Aleglitazar, in Patients With Type 2 Diabetes: A Meta-analysis.</t>
  </si>
  <si>
    <t>Long isoforms of NRF1 negatively regulate adipogenesis via suppression of PPARgamma expression.</t>
  </si>
  <si>
    <t>Effects of the Selective EP2 Receptor Agonist Omidenepag on Adipocyte Differentiation in 3T3-L1 Cells.</t>
  </si>
  <si>
    <t>Metabolic disturbance in Korean red ginseng-induced "Shanghuo" (excessive heat).</t>
  </si>
  <si>
    <t>Indole-3-carbinol prevents colitis and associated microbial dysbiosis in an IL-22-dependent manner.</t>
  </si>
  <si>
    <t>Metabolic effects of RUBCN/Rubicon deficiency in kidney proximal tubular epithelial cells.</t>
  </si>
  <si>
    <t>Pioglitazone Increases Blood-Brain Barrier Expression of Fatty Acid-Binding Protein 5 and Docosahexaenoic Acid Trafficking into the Brain.</t>
  </si>
  <si>
    <t>Perinatal exposure to 2-Ethylhexyl Diphenyl Phosphate (EHDPHP) affected the metabolic homeostasis of male mouse offspring: Unexpected findings help to explain dose- and diet- specific phenomena.</t>
  </si>
  <si>
    <t>Enquiring beneath the surface: can a gene expression assay shed light into the heterogeneity among newborns with neonatal encephalopathy?</t>
  </si>
  <si>
    <t>Anti-Obesity Effect of Ginkgo Vinegar, a Fermented Product of Ginkgo Seed Coat, in Mice Fed a High-Fat Diet and 3T3-L1 Preadipocyte Cells.</t>
  </si>
  <si>
    <t>Transcriptome Modifications in the Porcine Intramuscular Adipocytes during Differentiation and Exogenous Stimulation with TNF-alpha and Serotonin.</t>
  </si>
  <si>
    <t>LJ-529, a partial peroxisome proliferator-activated receptor gamma (PPARgamma) agonist and adenosine A3 receptor agonist, ameliorates elastase-induced pulmonary emphysema in mice.</t>
  </si>
  <si>
    <t>Decreased ANGPTL4 impairs endometrial angiogenesis during peri-implantation period in patients with recurrent implantation failure.</t>
  </si>
  <si>
    <t>Glucose transporter 10 modulates adipogenesis via an ascorbic acid-mediated pathway to protect mice against diet-induced metabolic dysregulation.</t>
  </si>
  <si>
    <t>Identification of Cooperative Gene Regulation Among Transcription Factors, LncRNAs, and MicroRNAs in Diabetic Nephropathy Progression.</t>
  </si>
  <si>
    <t>In-Vitro-Generated Hypertrophic-Like Adipocytes Displaying PPARG Isoforms Unbalance Recapitulate Adipocyte Dysfunctions In Vivo.</t>
  </si>
  <si>
    <t>Systems Pharmacology and Verification of ShenFuHuang Formula in Zebrafish Model Reveal Multi-Scale Treatment Strategy for Septic Syndrome in COVID-19.</t>
  </si>
  <si>
    <t>Chemical composition and pharmacological mechanism of shenfu decoction in the treatment of novel coronavirus pneumonia (COVID-19).</t>
  </si>
  <si>
    <t>The transcription factor EGR2 is the molecular linchpin connecting STAT6 activation to the late, stable epigenomic program of alternative macrophage polarization.</t>
  </si>
  <si>
    <t>Regulation of adipocyte differentiation by clusterin-mediated Kruppel-like factor 5 stabilization.</t>
  </si>
  <si>
    <t>The Obesity-Susceptibility Gene TMEM18 Promotes Adipogenesis through Activation of PPARG.</t>
  </si>
  <si>
    <t>Blocking PPARgamma interaction facilitates Nur77 interdiction of fatty acid uptake and suppresses breast cancer progression.</t>
  </si>
  <si>
    <t>Computational analysis of single nucleotide polymorphisms (SNPs) in PPAR gamma associated with obesity, diabetes and cancer.</t>
  </si>
  <si>
    <t>Expression of TNFalpha and ILbeta can be suppressed via the PPARgamma/mTOR signaling pathway in BV2 microglia: A potential antiinflammation mechanism.</t>
  </si>
  <si>
    <t>Prenatal androgen exposure affects ovarian lipid metabolism and steroid biosynthesis in rats.</t>
  </si>
  <si>
    <t>Eriobotrya japonica leaf triterpenoid acids ameliorate metabolic syndrome in C57BL/6J mice fed with high-fat diet.</t>
  </si>
  <si>
    <t>The critical role of piperamide derivative D4 in the regulation of inflammatory response by the microglia and astrocytic glial cells.</t>
  </si>
  <si>
    <t>Centrosome Protein 78 Is Overexpressed in Muscle-Invasive Bladder Cancer and Is Associated with Tumor Molecular Subtypes and Mutation Signatures.</t>
  </si>
  <si>
    <t>Protective Effect of Fuzi Lizhong Decoction against Non-alcoholic Fatty Liver Disease via Anti-inflammatory Response through Regulating p53 and PPARG Signaling.</t>
  </si>
  <si>
    <t>A Metabolically Unhealthy Phenotype Is Associated with ADIPOQ Genetic Variants and Lower Serum Adiponectin Levels.</t>
  </si>
  <si>
    <t>Autophagy receptor OPTN (optineurin) regulates mesenchymal stem cell fate and bone-fat balance during aging by clearing FABP3.</t>
  </si>
  <si>
    <t>Homotherapy for heteropathy active components and mechanisms of Qiang-Huo-Sheng-Shi decoction for treatment of rheumatoid arthritis and osteoarthritis.</t>
  </si>
  <si>
    <t>The Role of Peroxisome Proliferator-Activated Receptors (PPARs) in Pan-Cancer.</t>
  </si>
  <si>
    <t>Nanoemulsification of Rice Bran Wax Policosanol Enhances Its Cardio-protective Effects via Modulation of Hepatic Peroxisome Proliferator-activated Receptor gamma in Hyperlipidemic Rats.</t>
  </si>
  <si>
    <t>A standardized Terminalia chebula fruit extract alters the expression of genes associated with skin architecture and barrier formation.</t>
  </si>
  <si>
    <t>Imbalanced serum levels of resolvin E1 (RvE1) and leukotriene B4 (LTB4) in patients with allergic rhinitis.</t>
  </si>
  <si>
    <t>Metabolic Differences between Subcutaneous and Visceral Adipocytes Differentiated with an Excess of Saturated and Monounsaturated Fatty Acids.</t>
  </si>
  <si>
    <t>Analysis of key genes and pathways in breast ductal carcinoma in situ.</t>
  </si>
  <si>
    <t>Dim Light at Night Disturbs Molecular Pathways of Lipid Metabolism.</t>
  </si>
  <si>
    <t>Sex differences in human adipose tissue gene expression and genetic regulation involve adipogenesis.</t>
  </si>
  <si>
    <t>Differences in the Loin Tenderness of Iberian Pigs Explained through Dissimilarities in Their Transcriptome Expression Profile.</t>
  </si>
  <si>
    <t>Clinical Evidence of Antidepressant Effects of Insulin and Anti-Hyperglycemic Agents and Implications for the Pathophysiology of Depression-A Literature Review.</t>
  </si>
  <si>
    <t>Maternal-fetal genetic interactions, imprinting, and risk of placental abruption.</t>
  </si>
  <si>
    <t>A network-based pharmacology study of active compounds and targets of Fritillaria thunbergii against influenza.</t>
  </si>
  <si>
    <t>Beyond the Canonical Endocannabinoid System. A Screening of PPAR Ligands as FAAH Inhibitors.</t>
  </si>
  <si>
    <t>NFIA differentially controls adipogenic and myogenic gene program through distinct pathways to ensure brown and beige adipocyte differentiation.</t>
  </si>
  <si>
    <t>Low-dose trans-resveratrol induce poly(ADP)-ribosylation-dependent increase of the PPAR-gamma protein expression level in the in vitro model of non-alcoholic fatty liver disease.</t>
  </si>
  <si>
    <t>Ruminal epithelial cell proliferation and short-chain fatty acid transporters in vitro are associated with abundance of period circadian regulator 2 (PER2).</t>
  </si>
  <si>
    <t>Differentiation Potential of Early- and Late-Passage Adipose-Derived Mesenchymal Stem Cells Cultured under Hypoxia and Normoxia.</t>
  </si>
  <si>
    <t>Uncovering the pharmacological mechanism of motherwort (Leonurus japonicus Houtt.) for treating menstrual disorders: A systems pharmacology approach.</t>
  </si>
  <si>
    <t>Molecular Targets of Cannabidiol in Experimental Models of Neurological Disease.</t>
  </si>
  <si>
    <t>A Study on the Mechanism of Milkvetch Root in the Treatment of Diabetic Nephropathy Based on Network Pharmacology.</t>
  </si>
  <si>
    <t>Phytohormone Abscisic Acid Improves Memory Impairment and Reduces Neuroinflammation in 5xFAD Mice by Upregulation of LanC-Like Protein 2.</t>
  </si>
  <si>
    <t>Maternal intake of alpha-lipoic acid prevents development of symptoms associated with a fructose-rich diet in the male offspring in Wistar rats.</t>
  </si>
  <si>
    <t>Network Pharmacology-Oriented Identification of Key Proteins and Signaling Pathways Targeted by Xihuang Pill in the Treatment of Breast Cancer.</t>
  </si>
  <si>
    <t>ZIF-8 Modified Polypropylene Membrane: A Biomimetic Cell Culture Platform with a View to the Improvement of Guided Bone Regeneration.</t>
  </si>
  <si>
    <t>Lipid-Lowering Effects of Lotus Leaf Alcoholic Extract on Serum, Hepatopancreas, and Muscle of Juvenile Grass Carp via Gene Expression.</t>
  </si>
  <si>
    <t>[Active components and mechanism of Taohong Siwu Decoction in treatment of primary dysmenorrhea based on network pharmacology and molecular docking technology].</t>
  </si>
  <si>
    <t>Moderate and intensive mechanical loading differentially modulate the phenotype of tendon stem/progenitor cells in vivo.</t>
  </si>
  <si>
    <t>D-Mannose Inhibits Adipogenic Differentiation of Adipose Tissue-Derived Stem Cells via the miR669b/MAPK Pathway.</t>
  </si>
  <si>
    <t>Characterization of the Relationship Between the Expression of Aspartate beta-Hydroxylase and the Pathological Characteristics of Breast Cancer.</t>
  </si>
  <si>
    <t>Network pharmacology of bioactives from Sorghum bicolor with targets related to diabetes mellitus.</t>
  </si>
  <si>
    <t>EDR Peptide: Possible Mechanism of Gene Expression and Protein Synthesis Regulation Involved in the Pathogenesis of Alzheimer's Disease.</t>
  </si>
  <si>
    <t>Bola3 Regulates Beige Adipocyte Thermogenesis via Maintaining Mitochondrial Homeostasis and Lipolysis.</t>
  </si>
  <si>
    <t>Effects of cannabis oil extract on immune response gene expression in human small airway epithelial cells (HSAEpC): implications for chronic obstructive pulmonary disease (COPD).</t>
  </si>
  <si>
    <t>Endotoxemia by Porphyromonas gingivalis Alters Endocrine Functions in Brown Adipose Tissue.</t>
  </si>
  <si>
    <t>Novel Genetic Variants of PPARgamma2 Promoter in Gestational Diabetes Mellitus and its Molecular Regulation in Adipogenesis.</t>
  </si>
  <si>
    <t>Pharmacological effects of fibroblast growth factor 21 are sex-specific in mice with the lethal yellow (A(y)) mutation.</t>
  </si>
  <si>
    <t>Biochanin A Mitigates Atherosclerosis by Inhibiting Lipid Accumulation and Inflammatory Response.</t>
  </si>
  <si>
    <t>Role of PPARs in Progression of Anxiety: Literature Analysis and Signaling Pathways Reconstruction.</t>
  </si>
  <si>
    <t>Based on Network Pharmacology to Explore the Molecular Targets and Mechanisms of Gegen Qinlian Decoction for the Treatment of Ulcerative Colitis.</t>
  </si>
  <si>
    <t>TXNIP/VDUP1 attenuates steatohepatitis via autophagy and fatty acid oxidation.</t>
  </si>
  <si>
    <t>Impaired liver regeneration and lipid homeostasis in CCl4 treated WDR13 deficient mice.</t>
  </si>
  <si>
    <t>No Change - No Gain; The Effect of Age, Sex, Selected Genes and Training on Physiological and Performance Adaptations in Cross-Country Skiing.</t>
  </si>
  <si>
    <t>ERRalpha inhibitor acts as a potential agonist of PPARgamma to induce cell apoptosis and inhibit cell proliferation in endometrial cancer.</t>
  </si>
  <si>
    <t>Geniposide ameliorated sepsis-induced acute kidney injury by activating PPARgamma.</t>
  </si>
  <si>
    <t>The tyrosine kinase inhibitor crizotinib influences blood glucose and mRNA expression of GLUT4 and PPARs in the heart of rats with experimental diabetes.</t>
  </si>
  <si>
    <t>Integrating Network Pharmacology with Molecular Docking to Unravel the Active Compounds and Potential Mechanism of Simiao Pill Treating Rheumatoid Arthritis.</t>
  </si>
  <si>
    <t>Network Pharmacology Analysis to Identify Phytochemicals in Traditional Chinese Medicines That May Regulate ACE2 for the Treatment of COVID-19.</t>
  </si>
  <si>
    <t>Scopolin Prevents Adipocyte Differentiation in 3T3-L1 Preadipocytes and Weight Gain in an Ovariectomy-Induced Obese Mouse Model.</t>
  </si>
  <si>
    <t>Obesity and metabolic syndrome related macrophage promotes PD-L1 expression in TNBC through IL6/JAK/STAT pathway and can be reversed by telmisartan.</t>
  </si>
  <si>
    <t>circFLT1 and lncCCPG1 Sponges miR-93 to Regulate the Proliferation and Differentiation of Adipocytes by Promoting lncSLC30A9 Expression.</t>
  </si>
  <si>
    <t>Impact of Proliferator-Activated Receptor gamma Gene Polymorphisms on Risk of Schizophrenia: A Case-Control Study and Computational Analyses.</t>
  </si>
  <si>
    <t>Association study of rs1801282 PPARG gene polymorphism and immune cells and cytokine levels in a Spanish pregnant women cohort and their offspring.</t>
  </si>
  <si>
    <t>New Amphiphilic Squalene Derivative Improves Metabolism of Adipocytes Differentiated From Diabetic Adipose-Derived Stem Cells and Prevents Excessive Lipogenesis.</t>
  </si>
  <si>
    <t>Lauric acid alleviates insulin resistance by improving mitochondrial biogenesis in THP-1 macrophages.</t>
  </si>
  <si>
    <t>Osteonecrosis of the jaw risk factors in bisphosphonate-treated patients with metastatic cancer.</t>
  </si>
  <si>
    <t>Polygenic Profile of Elite Strength Athletes.</t>
  </si>
  <si>
    <t>Seeking genetic determinants of selected metabolic disorders in women aged 45-60.</t>
  </si>
  <si>
    <t>Encouraging Physical Activity during and after Pregnancy in the COVID-19 Era, and beyond.</t>
  </si>
  <si>
    <t>Downregulation of OCTN2 by cytokines plays an important role in the progression of inflammatory bowel disease.</t>
  </si>
  <si>
    <t>PPARG Pro12Ala Polymorphism with CKD in Asians: A Meta-Analysis Combined with a Case-Control Study-A Key for Reaching Null Association.</t>
  </si>
  <si>
    <t>Vitamin A Rich Diet Diminishes Early Urothelial Carcinogenesis by Altering Retinoic Acid Signaling.</t>
  </si>
  <si>
    <t>Knockout of butyrophilin subfamily 1 member A1 (BTN1A1) alters lipid droplet formation and phospholipid composition in bovine mammary epithelial cells.</t>
  </si>
  <si>
    <t>Viburnum opulus L. Juice Phenolics Inhibit Mouse 3T3-L1 Cells Adipogenesis and Pancreatic Lipase Activity.</t>
  </si>
  <si>
    <t>[Network pharmacological analysis and preliminary validation of mechanisms of Baitouweng Decoction in treatment of ulcerative colitis].</t>
  </si>
  <si>
    <t>Bis(ethylmaltolato)oxidovanadium (IV) mitigates neuronal apoptosis resulted from amyloid-beta induced endoplasmic reticulum stress through activating peroxisome proliferator-activated receptor gamma.</t>
  </si>
  <si>
    <t>Peroxisome proliferator-activated receptor gamma-ligand-binding domain mutations associated with familial partial lipodystrophy type 3 disrupt human trophoblast fusion and fibroblast migration.</t>
  </si>
  <si>
    <t>Agonist binding directs dynamic competition among nuclear receptors for heterodimerization with retinoid X receptor.</t>
  </si>
  <si>
    <t>Variants and expression changes in PPAR-encoding genes display no significant association with schizophrenia.</t>
  </si>
  <si>
    <t>Multi-omics Analysis Reveals Adipose-tumor Crosstalk in Patients with Colorectal Cancer.</t>
  </si>
  <si>
    <t>High-Fat Diet and Antibiotics Cooperatively Impair Mitochondrial Bioenergetics to Trigger Dysbiosis that Exacerbates Pre-inflammatory Bowel Disease.</t>
  </si>
  <si>
    <t>Early modulation of macrophage ROS-PPARgamma-NF-kappaB signalling by sonodynamic therapy attenuates neointimal hyperplasia in rabbits.</t>
  </si>
  <si>
    <t>Molecular Phenotyping of White Striping and Wooden Breast Myopathies in Chicken.</t>
  </si>
  <si>
    <t>Narrative review of the mechanisms of action of dachengqi decoction in the treatment of hyperlipidemic pancreatitis on six-hollow-organs to be unblocked theory.</t>
  </si>
  <si>
    <t>Isolation, identification, expression and subcellular localization of PPARG gene in buffalo mammary gland.</t>
  </si>
  <si>
    <t>Molecular Competition in G1 Controls When Cells Simultaneously Commit to Terminally Differentiate and Exit the Cell Cycle.</t>
  </si>
  <si>
    <t>PhyteByte: identification of foods containing compounds with specific pharmacological properties.</t>
  </si>
  <si>
    <t>Proof-of-concept for CRISPR/Cas9 gene editing in human preadipocytes: Deletion of FKBP5 and PPARG and effects on adipocyte differentiation and metabolism.</t>
  </si>
  <si>
    <t>How Does Ginsenoside Rh2 Mitigate Adipogenesis in Cultured Cells and Obese Mice?</t>
  </si>
  <si>
    <t>Transient metabolic improvement in obese mice treated with navitoclax or dasatinib/quercetin.</t>
  </si>
  <si>
    <t>UPR modulation of host immunity by Pseudomonas aeruginosa in cystic fibrosis.</t>
  </si>
  <si>
    <t>Anti-Alzheimer's Disease Molecular Mechanism of Acori Tatarinowii Rhizoma Based on Network Pharmacology.</t>
  </si>
  <si>
    <t>Sodium butyrate protects against oxidative stress in human nucleus pulposus cells via elevating PPARgamma-regulated Klotho expression.</t>
  </si>
  <si>
    <t>Chaperone-mediated Autophagy Governs Progression of Papillary Thyroid Carcinoma via PPARgamma-SDF1/CXCR4 Signaling.</t>
  </si>
  <si>
    <t>Identifying adipogenic chemicals: Disparate effects in 3T3-L1, OP9 and primary mesenchymal multipotent cell models.</t>
  </si>
  <si>
    <t>ALK7 Promotes Vascular Smooth Muscle Cells Phenotypic Modulation by Negative Regulating PPARgamma Expression.</t>
  </si>
  <si>
    <t>An integration analysis based on genomic, transcriptomic and QTX information reveals credible candidate genes for fat-related traits in pigs.</t>
  </si>
  <si>
    <t>Systematic bioinformatic analysis of nutrigenomic data of flavanols in cell models of cardiometabolic disease.</t>
  </si>
  <si>
    <t>Oleanolic acid induces a dual agonist action on PPARgamma/alpha and GLUT4 translocation: A pentacyclic triterpene for dyslipidemia and type 2 diabetes.</t>
  </si>
  <si>
    <t>Integrating Literature-Based Knowledge Database and Expression Data to Explore Molecular Pathways Connecting PPARG and Myocardial Infarction.</t>
  </si>
  <si>
    <t>PPARG Could Work as a Valid Therapeutic Strategy for the Treatment of Lung Squamous Cell Carcinoma.</t>
  </si>
  <si>
    <t>Clinical Management and Therapeutic Strategies for the Thyroid-Associated Ophthalmopathy: Current and Future Perspectives.</t>
  </si>
  <si>
    <t>Phthalate exposure causes browning-like effects on adipocytes in vitro and in vivo.</t>
  </si>
  <si>
    <t>In silico identification of therapeutic compounds against microRNA targets in drug-resistant pancreatic ductal adenocarcinoma.</t>
  </si>
  <si>
    <t>Differential Expression of Bipotent Commitment-Related Genes in Multipotent Mesenchymal Stromal Cells at Different O2 Levels.</t>
  </si>
  <si>
    <t>Ganoderic acid A attenuates high-fat-diet-induced liver injury in rats by regulating the lipid oxidation and liver inflammation.</t>
  </si>
  <si>
    <t>Frequency of PPAR-gamma, FTO and ABCC8 genetic variation in Pakistani cardiovascular smokers.</t>
  </si>
  <si>
    <t>Adipose depot-specific upregulation of Ucp1 or mitochondrial oxidative complex proteins are early consequences of genetic insulin reduction in mice.</t>
  </si>
  <si>
    <t>Flavonoid and Non-Flavonoid Compounds of Autumn Royal and Egnatia Grape Skin Extracts Affect Membrane PUFA's Profile and Cell Morphology in Human Colon Cancer Cell Lines.</t>
  </si>
  <si>
    <t>Muscle Transcriptome Analysis Reveals Potential Candidate Genes and Pathways Affecting Intramuscular Fat Content in Pigs.</t>
  </si>
  <si>
    <t>MicroRNA-27b-3p Promotes Tumor Progression and Metastasis by Inhibiting Peroxisome Proliferator-Activated Receptor Gamma in Triple-Negative Breast Cancer.</t>
  </si>
  <si>
    <t>Novel Insights into the Regulatory Role of Nuclear Factor (Erythroid-Derived 2)-Like 2 in Oxidative Stress and Inflammation of Human Fetal Membranes.</t>
  </si>
  <si>
    <t>Integrative analysis of key candidate genes and signaling pathways in autoimmune thyroid dysfunction related to anti-CTLA-4 therapy by bioinformatics.</t>
  </si>
  <si>
    <t>Exploring the association mechanism between metastatic osteosarcoma and non-metastatic osteosarcoma based on dysfunctionality module.</t>
  </si>
  <si>
    <t>Transcriptomic signature of fasting in human adipose tissue.</t>
  </si>
  <si>
    <t>Molecular &amp; biochemical analysis of Pro12Ala variant of PPAR-gamma2 gene in type 2 diabetes mellitus.</t>
  </si>
  <si>
    <t>Effects of exogenous C18 unsaturated fatty acids on milk lipid synthesis in bovine mammary epithelial cells.</t>
  </si>
  <si>
    <t>Cocaine-mediated circadian reprogramming in the striatum through dopamine D2R and PPARgamma activation.</t>
  </si>
  <si>
    <t>Effect of INSIG1 on the milk fat synthesis of buffalo mammary epithelial cells.</t>
  </si>
  <si>
    <t>PPARGC1A gene polymorphism is associated with exercise-induced fat loss.</t>
  </si>
  <si>
    <t>IFNT, ISGs, PPARs, RXRs and MUC1 in day 16 embryo and endometrium of repeat-breeder cows, with or without subclinical endometritis.</t>
  </si>
  <si>
    <t>Anti-proliferative activity of A. Oxyphylla and its bioactive constituent nootkatone in colorectal cancer cells.</t>
  </si>
  <si>
    <t>PML-RARalpha interaction with TRIB3 impedes PPARgamma/RXR function and triggers dyslipidemia in acute promyelocytic leukemia.</t>
  </si>
  <si>
    <t>Sinensol-C Isolated from Spiranthes sinensis Inhibits Adipogenesis in 3T3-L1 Cells through the Regulation of Adipogenic Transcription Factors and AMPK Activation.</t>
  </si>
  <si>
    <t>Adoptive Cell Transfer of Regulatory T Cells Exacerbates Hepatic Steatosis in High-Fat High-Fructose Diet-Fed Mice.</t>
  </si>
  <si>
    <t>Macrophage Polarization in Leprosy-HIV Co-infected Patients.</t>
  </si>
  <si>
    <t>Anticancer effects and possible mechanisms of lycopene intervention on N-methylbenzylnitrosamine induced esophageal cancer in F344 rats based on PPARgamma(1).</t>
  </si>
  <si>
    <t>Transcriptome analysis reveals a protective role of liver X receptor alpha against silica particle-induced experimental silicosis.</t>
  </si>
  <si>
    <t>n-3 PUFAs inhibit TGFbeta1-induced profibrogenic gene expression by ameliorating the repression of PPARgamma in hepatic stellate cells.</t>
  </si>
  <si>
    <t>The use of ensiled olive cake in the diets of Friesian cows increases beneficial fatty acids in milk and Halloumi cheese and alters the expression of SREBF1 in adipose tissue.</t>
  </si>
  <si>
    <t>p53-Mediated Repression of the PGC1A (PPARG Coactivator 1alpha) and APLNR (Apelin Receptor) Signaling Pathways Limits Fatty Acid Oxidation Energetics: Implications for Cardio-oncology.</t>
  </si>
  <si>
    <t>Histone deacetylase 3 controls lung alveolar macrophage development and homeostasis.</t>
  </si>
  <si>
    <t>IDH2 Deficiency Is Critical in Myogenesis and Fatty Acid Metabolism in Mice Skeletal Muscle.</t>
  </si>
  <si>
    <t>Physical fitness status modulates the inflammatory proteins in peripheral blood and circulating monocytes: role of PPAR-gamma.</t>
  </si>
  <si>
    <t>Network Pharmacology-Based Strategy to Investigate the Pharmacological Mechanisms of Ginkgo biloba Extract for Aging.</t>
  </si>
  <si>
    <t>Palmitoleic acid reduces high fat diet-induced liver inflammation by promoting PPAR-gamma-independent M2a polarization of myeloid cells.</t>
  </si>
  <si>
    <t>Maresin1 Promotes M2 Macrophage Polarization Through Peroxisome Proliferator-Activated Receptor-gamma Activation to Expedite Resolution of Acute Lung Injury.</t>
  </si>
  <si>
    <t>PPARG expression in colorectal cancer and its association with staging and clinical evolution.</t>
  </si>
  <si>
    <t>Increased lipid metabolism impairs NK cell function and mediates adaptation to the lymphoma environment.</t>
  </si>
  <si>
    <t>Activation of PPARgamma and inhibition of cell proliferation reduces key proteins associated with the basal subtype of bladder cancer in As3+-transformed UROtsa cells.</t>
  </si>
  <si>
    <t>PPARG (Pro12Ala) genetic variant and risk of T2DM: a systematic review and meta-analysis.</t>
  </si>
  <si>
    <t>Intrafollicular injection of nonesterified fatty acids impaired dominant follicle growth in cattle.</t>
  </si>
  <si>
    <t>Aerobic exercise training regulates serum extracellular vesicle miRNAs linked to obesity to promote their beneficial effects in mice.</t>
  </si>
  <si>
    <t>PPARG and FTO polymorphism can modulate the outcomes of a central European diet and a Mediterranean diet in centrally obese postmenopausal women.</t>
  </si>
  <si>
    <t>Tissue-Resident Macrophages Limit Pulmonary CD8 Resident Memory T Cell Establishment.</t>
  </si>
  <si>
    <t>Revised criteria for diagnosis of NIFTP reveals a better correlation with tumor biological behavior.</t>
  </si>
  <si>
    <t>Differential Expression of Adipocyte-Related Molecules in the Distal Epididymal Fat of Mouse during Postnatal Period.</t>
  </si>
  <si>
    <t>Resveratrol Inhibits Human Visceral Preadipocyte Proliferation and Differentiation in vitro.</t>
  </si>
  <si>
    <t>Fibroblast growth factor 21 protects against lipotoxicity-induced pancreatic beta-cell dysfunction via regulation of AMPK signaling and lipid metabolism.</t>
  </si>
  <si>
    <t>Identification of differentially expressed genes and pathways between intramuscular and abdominal fat-derived preadipocyte differentiation of chickens in vitro.</t>
  </si>
  <si>
    <t>Curcumin Recovers Intracellular Lipid Droplet Formation Through Increasing Perilipin 5 Gene Expression in Activated Hepatic Stellate Cells In Vitro.</t>
  </si>
  <si>
    <t>Adipocyte PU.1 knockout promotes insulin sensitivity in HFD-fed obese mice.</t>
  </si>
  <si>
    <t>Trichostatin A and vorinostat promote adipogenic differentiation through H3K9 acetylation and dimethylation.</t>
  </si>
  <si>
    <t>Tensor Decomposition-Based Unsupervised Feature Extraction Applied to Single-Cell Gene Expression Analysis.</t>
  </si>
  <si>
    <t>Nutrigenomic effect of conjugated linoleic acid on growth and meat quality indices of growing rabbit.</t>
  </si>
  <si>
    <t>ARID5B Genetic Polymorphisms Contribute to the Susceptibility and Prognosis of Male Acute Promyelocytic Leukemia.</t>
  </si>
  <si>
    <t>Pparg promotes differentiation and regulates mitochondrial gene expression in bladder epithelial cells.</t>
  </si>
  <si>
    <t>Involvement of adiponectin in age-related increases in tear production in mice.</t>
  </si>
  <si>
    <t>Serum PGE2, 15d-PGJ, PPARgamma and CRP levels in patients with schizophrenia.</t>
  </si>
  <si>
    <t>Polyunsaturated Fatty Acids from Astrocytes Activate PPARgamma Signaling in Cancer Cells to Promote Brain Metastasis.</t>
  </si>
  <si>
    <t>Glycogen Dynamics Drives Lipid Droplet Biogenesis during Brown Adipocyte Differentiation.</t>
  </si>
  <si>
    <t>Effects of second-generation antipsychotics on human subcutaneous adipose tissue metabolism.</t>
  </si>
  <si>
    <t>MicroRNA-300: A Transcellular Mediator in Exosome Regulates Melanoma Progression.</t>
  </si>
  <si>
    <t>Characterization of Growth, Fat Deposition, and Lipid Metabolism-Related Gene Expression in Lean and Obese Meat-Type Chickens.</t>
  </si>
  <si>
    <t>Potential molecular mechanisms underlying the effect of arsenic on angiogenesis.</t>
  </si>
  <si>
    <t>Systematic Elucidation of the Mechanism of Genistein against Pulmonary Hypertension via Network Pharmacology Approach.</t>
  </si>
  <si>
    <t>Postnatal Expressional Patterns of Adipose-Associated Molecules in the Mouse Proximal Epididymal Fat.</t>
  </si>
  <si>
    <t>PPARG Polymorphisms Are Associated with Unexplained Mild Vision Loss in Patients with Type 2 Diabetes Mellitus.</t>
  </si>
  <si>
    <t>Type II diabetes mellitus and obesity: Common links, existing therapeutics and future developments.</t>
  </si>
  <si>
    <t>Enhancer polymorphism rs10865710 associated with traumatic sepsis is a regulator of PPARG gene expression.</t>
  </si>
  <si>
    <t>Oleic acid influences the adipogenesis of 3T3-L1 cells via DNA Methylation and may predispose to obesity and obesity-related disorders.</t>
  </si>
  <si>
    <t>Association of Elite Sports Status with Gene Variants of Peroxisome Proliferator Activated Receptors and Their Transcriptional Coactivator.</t>
  </si>
  <si>
    <t>Exploring the Pharmacological Mechanism of the Herb Pair "HuangLian-GanJiang" against Colorectal Cancer Based on Network Pharmacology.</t>
  </si>
  <si>
    <t>Definition of functionally and structurally distinct repressive states in the nuclear receptor PPARgamma.</t>
  </si>
  <si>
    <t>Weighted Gene Co-Expression Network Analysis Identifies Critical Genes in the Development of Heart Failure After Acute Myocardial Infarction.</t>
  </si>
  <si>
    <t>Agonist of PPAR-gamma Reduced Epithelial-Mesenchymal Transition in Eosinophilic Chronic Rhinosinusitis with Nasal Polyps via Inhibition of High Mobility Group Box1.</t>
  </si>
  <si>
    <t>Effect of IGFBP2 Overexpression on the Expression of Fatty Acid Synthesis Genes in Primary Cultured Chicken Hepatocytes.</t>
  </si>
  <si>
    <t>Collaborative Regulation of LRG1 by TGF-beta1 and PPAR-beta/delta Modulates Chronic Pressure Overload-Induced Cardiac Fibrosis.</t>
  </si>
  <si>
    <t>Selection signature analysis reveals genes underlying sheep milking performance.</t>
  </si>
  <si>
    <t>PPARgamma inhibits breast cancer progression by upregulating PTPRF expression.</t>
  </si>
  <si>
    <t>A siRNA mediated hepatic dpp4 knockdown affects lipid, but not glucose metabolism in diabetic mice.</t>
  </si>
  <si>
    <t>Molecular basis of arrhythmic substrate in ageing murine peroxisome proliferator-activated receptor gamma co-activator deficient hearts modelling mitochondrial dysfunction.</t>
  </si>
  <si>
    <t>Transcriptome Analysis of Hypertrophic Heart Tissues from Murine Transverse Aortic Constriction and Human Aortic Stenosis Reveals Key Genes and Transcription Factors Involved in Cardiac Remodeling Induced by Mechanical Stress.</t>
  </si>
  <si>
    <t>RTD-1 therapeutically normalizes synovial gene signatures in rat autoimmune arthritis and suppresses proinflammatory mediators in RA synovial fibroblasts.</t>
  </si>
  <si>
    <t>Carbamazepine Enhances Adipogenesis by Inhibiting Wnt/beta-catenin Expression.</t>
  </si>
  <si>
    <t>Transcriptional Regulation of Autophagy Genes via Stage-Specific Activation of CEBPB and PPARG during Adipogenesis: A Systematic Study Using Public Gene Expression and Transcription Factor Binding Datasets.</t>
  </si>
  <si>
    <t>Transcriptional insights into key genes and pathways controlling muscle lipid metabolism in broiler chickens.</t>
  </si>
  <si>
    <t>Black Ginseng and Ginsenoside Rb1 Promote Browning by Inducing UCP1 Expression in 3T3-L1 and Primary White Adipocytes.</t>
  </si>
  <si>
    <t>Volume Adaptation Controls Stem Cell Mechanotransduction.</t>
  </si>
  <si>
    <t>Tributyltin chloride (TBT) induces RXRA down-regulation and lipid accumulation in human liver cells.</t>
  </si>
  <si>
    <t>MicroRNA-27a/b-3p and PPARG regulate SCAMP3 through a feed-forward loop during adipogenesis.</t>
  </si>
  <si>
    <t>Monogenic Forms of Diabetes</t>
  </si>
  <si>
    <t>Clinical cancer research : an official journal of the American Association for Cancer Research</t>
  </si>
  <si>
    <t>The Journal of experimental medicine</t>
  </si>
  <si>
    <t>Journal of Alzheimer's disease : JAD</t>
  </si>
  <si>
    <t>Cells</t>
  </si>
  <si>
    <t>Molekuliarnaia biologiia</t>
  </si>
  <si>
    <t>Translational neuroscience</t>
  </si>
  <si>
    <t>Endocrinology, diabetes &amp; metabolism</t>
  </si>
  <si>
    <t>Scientific reports</t>
  </si>
  <si>
    <t>Evidence-based complementary and alternative medicine : eCAM</t>
  </si>
  <si>
    <t>Food science &amp; nutrition</t>
  </si>
  <si>
    <t>mBio</t>
  </si>
  <si>
    <t>Animals : an open access journal from MDPI</t>
  </si>
  <si>
    <t>DNA and cell biology</t>
  </si>
  <si>
    <t>Cell death and differentiation</t>
  </si>
  <si>
    <t>Biological trace element research</t>
  </si>
  <si>
    <t>Cell metabolism</t>
  </si>
  <si>
    <t>American journal of physiology. Cell physiology</t>
  </si>
  <si>
    <t>Communications biology</t>
  </si>
  <si>
    <t>JHEP reports : innovation in hepatology</t>
  </si>
  <si>
    <t>International journal of obesity (2005)</t>
  </si>
  <si>
    <t>Nature metabolism</t>
  </si>
  <si>
    <t>FASEB journal : official publication of the Federation of American Societies for Experimental Biology</t>
  </si>
  <si>
    <t>The Journal of nutritional biochemistry</t>
  </si>
  <si>
    <t>Experimental dermatology</t>
  </si>
  <si>
    <t>Animal science journal = Nihon chikusan Gakkaiho</t>
  </si>
  <si>
    <t>Environment international</t>
  </si>
  <si>
    <t>International journal of molecular sciences</t>
  </si>
  <si>
    <t>Molecules (Basel, Switzerland)</t>
  </si>
  <si>
    <t>Journal of molecular endocrinology</t>
  </si>
  <si>
    <t>Oncogene</t>
  </si>
  <si>
    <t>Zhongguo Zhong yao za zhi = Zhongguo zhongyao zazhi = China journal of Chinese materia medica</t>
  </si>
  <si>
    <t>American journal of physiology. Heart and circulatory physiology</t>
  </si>
  <si>
    <t>Food &amp; function</t>
  </si>
  <si>
    <t>BioMed research international</t>
  </si>
  <si>
    <t>Molecular cancer research : MCR</t>
  </si>
  <si>
    <t>Signal transduction and targeted therapy</t>
  </si>
  <si>
    <t>Journal of animal physiology and animal nutrition</t>
  </si>
  <si>
    <t>Journal of dairy science</t>
  </si>
  <si>
    <t>International immunopharmacology</t>
  </si>
  <si>
    <t>Biochimica et biophysica acta. Molecular cell research</t>
  </si>
  <si>
    <t>Gene</t>
  </si>
  <si>
    <t>Alcohol (Fayetteville, N.Y.)</t>
  </si>
  <si>
    <t>Autophagy</t>
  </si>
  <si>
    <t>Combinatorial chemistry &amp; high throughput screening</t>
  </si>
  <si>
    <t>Biochimica et biophysica acta. Molecular and cell biology of lipids</t>
  </si>
  <si>
    <t>Molecular diversity</t>
  </si>
  <si>
    <t>Journal of ethnopharmacology</t>
  </si>
  <si>
    <t>Redox biology</t>
  </si>
  <si>
    <t>Chemosphere</t>
  </si>
  <si>
    <t>Endocrine</t>
  </si>
  <si>
    <t>Biomedicine &amp; pharmacotherapy = Biomedecine &amp; pharmacotherapie</t>
  </si>
  <si>
    <t>Life sciences</t>
  </si>
  <si>
    <t>Toxicology and applied pharmacology</t>
  </si>
  <si>
    <t>European journal of pharmacology</t>
  </si>
  <si>
    <t>Chinese medical journal</t>
  </si>
  <si>
    <t>Cancer research</t>
  </si>
  <si>
    <t>JCI insight</t>
  </si>
  <si>
    <t>Eating and weight disorders : EWD</t>
  </si>
  <si>
    <t>Biochimica et biophysica acta. General subjects</t>
  </si>
  <si>
    <t>Molecular medicine reports</t>
  </si>
  <si>
    <t>Lipids</t>
  </si>
  <si>
    <t>Dermatology (Basel, Switzerland)</t>
  </si>
  <si>
    <t>Molecular biology reports</t>
  </si>
  <si>
    <t>Journal of cellular and molecular medicine</t>
  </si>
  <si>
    <t>The Science of the total environment</t>
  </si>
  <si>
    <t>British journal of haematology</t>
  </si>
  <si>
    <t>Bone</t>
  </si>
  <si>
    <t>The international journal of biochemistry &amp; cell biology</t>
  </si>
  <si>
    <t>World journal of surgical oncology</t>
  </si>
  <si>
    <t>Pharmaceuticals (Basel, Switzerland)</t>
  </si>
  <si>
    <t>Genes to cells : devoted to molecular &amp; cellular mechanisms</t>
  </si>
  <si>
    <t>PPAR research</t>
  </si>
  <si>
    <t>General and comparative endocrinology</t>
  </si>
  <si>
    <t>Cell biology and toxicology</t>
  </si>
  <si>
    <t>Frontiers in immunology</t>
  </si>
  <si>
    <t>Journal of clinical medicine</t>
  </si>
  <si>
    <t>Sleep medicine</t>
  </si>
  <si>
    <t>The American journal of pathology</t>
  </si>
  <si>
    <t>Biochemical genetics</t>
  </si>
  <si>
    <t>Analytical biochemistry</t>
  </si>
  <si>
    <t>Pathogens (Basel, Switzerland)</t>
  </si>
  <si>
    <t>Frontiers in pharmacology</t>
  </si>
  <si>
    <t>Physiological genomics</t>
  </si>
  <si>
    <t>BMC research notes</t>
  </si>
  <si>
    <t>Nature communications</t>
  </si>
  <si>
    <t>FEBS open bio</t>
  </si>
  <si>
    <t>PeerJ</t>
  </si>
  <si>
    <t>Journal of medicinal food</t>
  </si>
  <si>
    <t>Biochemical and biophysical research communications</t>
  </si>
  <si>
    <t>Stem cell research &amp; therapy</t>
  </si>
  <si>
    <t>American journal of physiology. Regulatory, integrative and comparative physiology</t>
  </si>
  <si>
    <t>Food and chemical toxicology : an international journal published for the British Industrial Biological Research Association</t>
  </si>
  <si>
    <t>Genome biology</t>
  </si>
  <si>
    <t>International journal of medical sciences</t>
  </si>
  <si>
    <t>Cancer biomarkers : section A of Disease markers</t>
  </si>
  <si>
    <t>Bulletin of experimental biology and medicine</t>
  </si>
  <si>
    <t>Animal biotechnology</t>
  </si>
  <si>
    <t>Bioorganic chemistry</t>
  </si>
  <si>
    <t>European journal of vascular and endovascular surgery : the official journal of the European Society for Vascular Surgery</t>
  </si>
  <si>
    <t>BMC genomics</t>
  </si>
  <si>
    <t>Endocrinology, diabetes &amp; metabolism case reports</t>
  </si>
  <si>
    <t>Journal of clinical lipidology</t>
  </si>
  <si>
    <t>Poultry science</t>
  </si>
  <si>
    <t>PloS one</t>
  </si>
  <si>
    <t>Veterinary medicine and science</t>
  </si>
  <si>
    <t>Annals of palliative medicine</t>
  </si>
  <si>
    <t>Journal of animal science</t>
  </si>
  <si>
    <t>Natural product research</t>
  </si>
  <si>
    <t>Clinical laboratory</t>
  </si>
  <si>
    <t>Current diabetes reports</t>
  </si>
  <si>
    <t>Advanced pharmaceutical bulletin</t>
  </si>
  <si>
    <t>Mammalian genome : official journal of the International Mammalian Genome Society</t>
  </si>
  <si>
    <t>Environmental science &amp; technology</t>
  </si>
  <si>
    <t>Life (Basel, Switzerland)</t>
  </si>
  <si>
    <t>Macromolecular bioscience</t>
  </si>
  <si>
    <t>Nutrition &amp; diabetes</t>
  </si>
  <si>
    <t>The Journal of investigative dermatology</t>
  </si>
  <si>
    <t>Molecular vision</t>
  </si>
  <si>
    <t>Pediatric blood &amp; cancer</t>
  </si>
  <si>
    <t>Annals of vascular surgery</t>
  </si>
  <si>
    <t>BMC complementary medicine and therapies</t>
  </si>
  <si>
    <t>Frontiers in endocrinology</t>
  </si>
  <si>
    <t>Archives animal breeding</t>
  </si>
  <si>
    <t>Zeitschrift fur Naturforschung. C, Journal of biosciences</t>
  </si>
  <si>
    <t>Medical science monitor : international medical journal of experimental and clinical research</t>
  </si>
  <si>
    <t>Investigative ophthalmology &amp; visual science</t>
  </si>
  <si>
    <t>BMC genetics</t>
  </si>
  <si>
    <t>Molecular cancer</t>
  </si>
  <si>
    <t>Journal of translational medicine</t>
  </si>
  <si>
    <t>Heliyon</t>
  </si>
  <si>
    <t>Current medical science</t>
  </si>
  <si>
    <t>Cancers</t>
  </si>
  <si>
    <t>Blood</t>
  </si>
  <si>
    <t>Clinical and translational gastroenterology</t>
  </si>
  <si>
    <t>Reproductive toxicology (Elmsford, N.Y.)</t>
  </si>
  <si>
    <t>American journal of physiology. Endocrinology and metabolism</t>
  </si>
  <si>
    <t>The Journal of international medical research</t>
  </si>
  <si>
    <t>Toxins</t>
  </si>
  <si>
    <t>Journal of dermatological science</t>
  </si>
  <si>
    <t>Pharmacological research</t>
  </si>
  <si>
    <t>Genes</t>
  </si>
  <si>
    <t>Molecular nutrition &amp; food research</t>
  </si>
  <si>
    <t>Biomaterials</t>
  </si>
  <si>
    <t>Proceedings of the National Academy of Sciences of the United States of America</t>
  </si>
  <si>
    <t>EXCLI journal</t>
  </si>
  <si>
    <t>Bioscience reports</t>
  </si>
  <si>
    <t>Immunity</t>
  </si>
  <si>
    <t>Cell death &amp; disease</t>
  </si>
  <si>
    <t>Oncology reports</t>
  </si>
  <si>
    <t>British poultry science</t>
  </si>
  <si>
    <t>Biomolecules</t>
  </si>
  <si>
    <t>Molecular and cellular probes</t>
  </si>
  <si>
    <t>Human reproduction update</t>
  </si>
  <si>
    <t>Cancer cytopathology</t>
  </si>
  <si>
    <t>Nutrition, metabolism, and cardiovascular diseases : NMCD</t>
  </si>
  <si>
    <t>The Journal of biological chemistry</t>
  </si>
  <si>
    <t>The Prostate</t>
  </si>
  <si>
    <t>Laboratory investigation; a journal of technical methods and pathology</t>
  </si>
  <si>
    <t>Acta diabetologica</t>
  </si>
  <si>
    <t>Cell journal</t>
  </si>
  <si>
    <t>Theranostics</t>
  </si>
  <si>
    <t>Molecular and cellular endocrinology</t>
  </si>
  <si>
    <t>Molecular reproduction and development</t>
  </si>
  <si>
    <t>Thyroid : official journal of the American Thyroid Association</t>
  </si>
  <si>
    <t>Current molecular medicine</t>
  </si>
  <si>
    <t>Acta neuropsychiatrica</t>
  </si>
  <si>
    <t>Antioxidants &amp; redox signaling</t>
  </si>
  <si>
    <t>European journal of medicinal chemistry</t>
  </si>
  <si>
    <t>Neurotherapeutics : the journal of the American Society for Experimental NeuroTherapeutics</t>
  </si>
  <si>
    <t>Acta biomaterialia</t>
  </si>
  <si>
    <t>Aquatic toxicology (Amsterdam, Netherlands)</t>
  </si>
  <si>
    <t>Theriogenology</t>
  </si>
  <si>
    <t>Endocrine journal</t>
  </si>
  <si>
    <t>Domestic animal endocrinology</t>
  </si>
  <si>
    <t>Circulation research</t>
  </si>
  <si>
    <t>Pathology, research and practice</t>
  </si>
  <si>
    <t>Immunity, inflammation and disease</t>
  </si>
  <si>
    <t>Animal genetics</t>
  </si>
  <si>
    <t>Clinical and translational medicine</t>
  </si>
  <si>
    <t>Bioscience, biotechnology, and biochemistry</t>
  </si>
  <si>
    <t>Nutrients</t>
  </si>
  <si>
    <t>Gut</t>
  </si>
  <si>
    <t>Molecular and cellular biochemistry</t>
  </si>
  <si>
    <t>Animal : an international journal of animal bioscience</t>
  </si>
  <si>
    <t>Journal of receptor and signal transduction research</t>
  </si>
  <si>
    <t>American journal of physiology. Renal physiology</t>
  </si>
  <si>
    <t>International journal of environmental research and public health</t>
  </si>
  <si>
    <t>Atherosclerosis</t>
  </si>
  <si>
    <t>Gastroenterology</t>
  </si>
  <si>
    <t>Cell reports</t>
  </si>
  <si>
    <t>Molecular and cellular biology</t>
  </si>
  <si>
    <t>Journal of biochemical and molecular toxicology</t>
  </si>
  <si>
    <t>Journal of cardiovascular pharmacology</t>
  </si>
  <si>
    <t>Journal of ocular pharmacology and therapeutics : the official journal of the Association for Ocular Pharmacology and Therapeutics</t>
  </si>
  <si>
    <t>Molecular pharmaceutics</t>
  </si>
  <si>
    <t>Journal of hazardous materials</t>
  </si>
  <si>
    <t>Pediatric research</t>
  </si>
  <si>
    <t>Archives of pharmacal research</t>
  </si>
  <si>
    <t>PLoS genetics</t>
  </si>
  <si>
    <t>Frontiers in genetics</t>
  </si>
  <si>
    <t>Drug development and industrial pharmacy</t>
  </si>
  <si>
    <t>Genes &amp; development</t>
  </si>
  <si>
    <t>Journal of biomolecular structure &amp; dynamics</t>
  </si>
  <si>
    <t>The Journal of endocrinology</t>
  </si>
  <si>
    <t>Biological &amp; pharmaceutical bulletin</t>
  </si>
  <si>
    <t>Lifestyle genomics</t>
  </si>
  <si>
    <t>Computational biology and chemistry</t>
  </si>
  <si>
    <t>Journal of oleo science</t>
  </si>
  <si>
    <t>European journal of dermatology : EJD</t>
  </si>
  <si>
    <t>Oncology letters</t>
  </si>
  <si>
    <t>Genome research</t>
  </si>
  <si>
    <t>The journal of maternal-fetal &amp; neonatal medicine : the official journal of the European Association of Perinatal Medicine, the Federation of Asia and Oceania Perinatal Societies, the International Society of Perinatal Obstetricians</t>
  </si>
  <si>
    <t>Stem cells international</t>
  </si>
  <si>
    <t>Journal of developmental origins of health and disease</t>
  </si>
  <si>
    <t>Breast cancer (Dove Medical Press)</t>
  </si>
  <si>
    <t>International journal of nanomedicine</t>
  </si>
  <si>
    <t>Frontiers in physiology</t>
  </si>
  <si>
    <t>Journal of cannabis research</t>
  </si>
  <si>
    <t>Frontiers in cellular and infection microbiology</t>
  </si>
  <si>
    <t>Vavilovskii zhurnal genetiki i selektsii</t>
  </si>
  <si>
    <t>Oxidative medicine and cellular longevity</t>
  </si>
  <si>
    <t>Laboratory animal research</t>
  </si>
  <si>
    <t>Aging</t>
  </si>
  <si>
    <t>Canadian journal of physiology and pharmacology</t>
  </si>
  <si>
    <t>Cancer biology &amp; therapy</t>
  </si>
  <si>
    <t>Molecular therapy. Nucleic acids</t>
  </si>
  <si>
    <t>Iranian journal of psychiatry</t>
  </si>
  <si>
    <t>Journal of biomedical science</t>
  </si>
  <si>
    <t>Frontiers in cell and developmental biology</t>
  </si>
  <si>
    <t>Oral diseases</t>
  </si>
  <si>
    <t>Journal of strength and conditioning research</t>
  </si>
  <si>
    <t>Annals of agricultural and environmental medicine : AAEM</t>
  </si>
  <si>
    <t>Biochemical pharmacology</t>
  </si>
  <si>
    <t>Journal of animal science and biotechnology</t>
  </si>
  <si>
    <t>Journal of inorganic biochemistry</t>
  </si>
  <si>
    <t>Cancer prevention research (Philadelphia, Pa.)</t>
  </si>
  <si>
    <t>Cell host &amp; microbe</t>
  </si>
  <si>
    <t>BMC bioinformatics</t>
  </si>
  <si>
    <t>Clinical science (London, England : 1979)</t>
  </si>
  <si>
    <t>Medical science monitor basic research</t>
  </si>
  <si>
    <t>The Journal of clinical endocrinology and metabolism</t>
  </si>
  <si>
    <t>Toxicology in vitro : an international journal published in association with BIBRA</t>
  </si>
  <si>
    <t>Current eye research</t>
  </si>
  <si>
    <t>Doklady. Biochemistry and biophysics</t>
  </si>
  <si>
    <t>Environmental science and pollution research international</t>
  </si>
  <si>
    <t>Frontiers in oncology</t>
  </si>
  <si>
    <t>Investigational new drugs</t>
  </si>
  <si>
    <t>Journal of B.U.ON. : official journal of the Balkan Union of Oncology</t>
  </si>
  <si>
    <t>Saudi journal of biological sciences</t>
  </si>
  <si>
    <t>The Journal of dairy research</t>
  </si>
  <si>
    <t>BMC cancer</t>
  </si>
  <si>
    <t>Journal of the American Heart Association</t>
  </si>
  <si>
    <t>The Journal of surgical research</t>
  </si>
  <si>
    <t>Acta cirurgica brasileira</t>
  </si>
  <si>
    <t>Animal reproduction science</t>
  </si>
  <si>
    <t>Nutrition research (New York, N.Y.)</t>
  </si>
  <si>
    <t>Endocrine connections</t>
  </si>
  <si>
    <t>Development &amp; reproduction</t>
  </si>
  <si>
    <t>Research in veterinary science</t>
  </si>
  <si>
    <t>Asian journal of psychiatry</t>
  </si>
  <si>
    <t>Cancer discovery</t>
  </si>
  <si>
    <t>Psychoneuroendocrinology</t>
  </si>
  <si>
    <t>The journal of poultry science</t>
  </si>
  <si>
    <t>Journal of ophthalmology</t>
  </si>
  <si>
    <t>Journal of biosciences</t>
  </si>
  <si>
    <t>Critical care (London, England)</t>
  </si>
  <si>
    <t>Lipids in health and disease</t>
  </si>
  <si>
    <t>Circulation. Heart failure</t>
  </si>
  <si>
    <t>European review for medical and pharmacological sciences</t>
  </si>
  <si>
    <t>Disease markers</t>
  </si>
  <si>
    <t>ACS applied materials &amp; interfaces</t>
  </si>
  <si>
    <t>2021</t>
  </si>
  <si>
    <t>2020</t>
  </si>
  <si>
    <t>2019</t>
  </si>
  <si>
    <t>2018</t>
  </si>
  <si>
    <t>[]</t>
  </si>
  <si>
    <t>*Metabolic Syndrome/genetics / *PPAR gamma/genetics</t>
  </si>
  <si>
    <t>*circadian rhythms / *gut brain axis / *isoflavones / *metabolism / *microbiome / *obesity</t>
  </si>
  <si>
    <t>*Escherichia coli / *dysbiosis / *gut inflammation / *inflammatory bowel disease / *microbial communities</t>
  </si>
  <si>
    <t>Mitochondria/*metabolism / *Mutation / Myocytes, Cardiac/*cytology / Troponin I/*genetics</t>
  </si>
  <si>
    <t>*breast cancer / *cancer cachexia / *cancer-related fatigue / *mitochondrial metabolism / *peroxisome proliferator-activated receptor (PPAR) / Breast Neoplasms/complications/*metabolism/pathology / Cachexia/etiology/genetics/*metabolism/pathology / *Lipid Metabolism/drug effects / Mitochondria, Muscle/drug effects/genetics/*metabolism/pathology / Myoblasts, Skeletal/drug effects/*metabolism/pathology / PPAR gamma/agonists/genetics/*metabolism / *Paracrine Communication</t>
  </si>
  <si>
    <t>Adiposity/*genetics / Genetic Loci/*genetics / *Genome-Wide Association Study / Obesity/complications/*genetics</t>
  </si>
  <si>
    <t>*DEHP / *In vitro / *Nuclear receptor / *Polar bear / *Svalbard / *Whale / *Fin Whale / *Phthalic Acids/toxicity</t>
  </si>
  <si>
    <t>Diet, Western/*adverse effects / *Gene Expression Regulation / MicroRNAs/*biosynthesis / Non-alcoholic Fatty Liver Disease/etiology/*metabolism/pathology / PPAR gamma/*metabolism / *Signal Transduction</t>
  </si>
  <si>
    <t>Anti-Obesity Agents/pharmacology/*therapeutic use / *Diet, High-Fat / Hyperglycemia/blood/complications/*drug therapy/metabolism / *Lipid Metabolism/drug effects / Obesity/blood/complications/*drug therapy/*metabolism / Plant Extracts/pharmacology/*therapeutic use / Viburnum/*chemistry</t>
  </si>
  <si>
    <t>*Drugs, Chinese Herbal/pharmacology / *Eczema / *Ephedra sinica</t>
  </si>
  <si>
    <t>*BAPN / *aortic aneurysm / *aortic dissection / *exercise / *lysyl oxidase / Aneurysm, Dissecting/chemically induced/metabolism/pathology/*therapy / Aorta, Thoracic/metabolism/*pathology/physiopathology / Aortic Aneurysm, Thoracic/chemically induced/metabolism/pathology/*therapy / Aortic Rupture/chemically induced/metabolism/pathology/*prevention &amp; control / *Exercise Therapy / Extracellular Matrix/metabolism/*pathology / *Vascular Remodeling</t>
  </si>
  <si>
    <t>Colitis/*metabolism / Inositol/*analogs &amp; derivatives/pharmacology / NF-E2-Related Factor 2/*metabolism / Signal Transduction/*drug effects</t>
  </si>
  <si>
    <t>Drugs, Chinese Herbal/*pharmacology / Ovarian Cysts/*metabolism / Ovary/*drug effects/metabolism / Signal Transduction/*drug effects</t>
  </si>
  <si>
    <t>Acetates/*pharmacokinetics / Cattle/*metabolism / Eukaryotic Initiation Factor-4E/genetics/*metabolism / Lipogenesis/*drug effects/genetics / Mammary Glands, Animal/drug effects/*metabolism / TOR Serine-Threonine Kinases/*metabolism</t>
  </si>
  <si>
    <t>Anti-Inflammatory Agents/*pharmacology / Antioxidants/*pharmacology / Carotenoids/*pharmacology / Kidney/*drug effects/metabolism/pathology / Kidney Diseases/chemically induced/metabolism/pathology/*prevention &amp; control / Myeloid Differentiation Factor 88/*metabolism / NF-E2-Related Factor 2/*metabolism / Oxidative Stress/*drug effects / PPAR gamma/*metabolism / Smad3 Protein/*metabolism / Toll-Like Receptor 4/*metabolism / Transforming Growth Factor beta1/*metabolism</t>
  </si>
  <si>
    <t>Lipopolysaccharides/*pharmacology / Mammary Glands, Animal/*metabolism / MicroRNAs/*metabolism / PPAR gamma/*genetics/metabolism / Triglycerides/*biosynthesis</t>
  </si>
  <si>
    <t>*Adipocyte differentiation / *Mouse embryonic fibroblasts / *Tm7sf2 / CCAAT-Enhancer-Binding Proteins/*genetics / Cell Differentiation/*genetics / Oxidoreductases/*genetics / PPAR gamma/*genetics</t>
  </si>
  <si>
    <t>Adipocytes/*cytology / Adipose Tissue/*metabolism / Cell Differentiation/*physiology / Cell Proliferation/*physiology / Proteasome Endopeptidase Complex/genetics/*physiology</t>
  </si>
  <si>
    <t>*Alcoholic liver disease (ALD) / *Dihydromyricetin / *Ethanol / *Mitochondria / *PGC-1alpha / *Sirtuin</t>
  </si>
  <si>
    <t>*Development / *differentiation / *mammary gland / *mitochondria / *mitophagy / *parkin</t>
  </si>
  <si>
    <t>*3T3-L1 cells / *Adipocyte differentiation / *CEBP-alpha / *Early phase regulators / *Lutein / *PPAR-gamma / Adipocytes/cytology/*drug effects/metabolism / Adipogenesis/*drug effects/genetics / CCAAT-Enhancer-Binding Proteins/antagonists &amp; inhibitors/*genetics/metabolism / Cell Differentiation/*drug effects / Lutein/*pharmacology / PPAR gamma/antagonists &amp; inhibitors/*genetics/metabolism</t>
  </si>
  <si>
    <t>ATPases Associated with Diverse Cellular Activities/*genetics/metabolism / Adipocytes/*physiology / Adipogenesis/*genetics / Adiponectin/*metabolism / DNA Helicases/*genetics/metabolism / PPAR gamma/*metabolism</t>
  </si>
  <si>
    <t>Adipose Tissue/chemistry/drug effects/*metabolism / Computational Biology/*methods / Drugs, Chinese Herbal/analysis/*metabolism/pharmacology / Insulin Resistance/*physiology / Liver/chemistry/drug effects/*metabolism / Muscle, Skeletal/chemistry/drug effects/*metabolism / Systems Biology/*methods</t>
  </si>
  <si>
    <t>*Cellular senescence / *Cystathionine beta-synthase / *Human adipose-derived mesenchymal stem cells / *Inflammation / *Oxidative stress and adipogenesis</t>
  </si>
  <si>
    <t>Leydig Cells/*drug effects / Phthalic Acids/*toxicity</t>
  </si>
  <si>
    <t>Bacteria/*growth &amp; development / Diabetes Mellitus/*drug therapy/genetics/metabolism/microbiology / *Gastrointestinal Microbiome / Hypoglycemic Agents/*pharmacology / Intestines/*drug effects/*microbiology / Rosiglitazone/*pharmacology / Transcriptome/*drug effects</t>
  </si>
  <si>
    <t>CD36 Antigens/*metabolism / Dexamethasone/*pharmacology / Fatty Acids/*metabolism / Jejunum/*drug effects/metabolism / PPAR gamma/*metabolism / Prenatal Exposure Delayed Effects/*chemically induced</t>
  </si>
  <si>
    <t>*Adipogenesis / *Antioxidant response element / *High-fat diet / *NRF2 / *RFP / Adipocytes, White/*drug effects/metabolism/pathology / Adipogenesis/*drug effects/genetics / Adipose Tissue, White/*drug effects/metabolism/pathology/physiopathology / Antibiotics, Antitubercular/*toxicity / *Antioxidant Response Elements / NF-E2-Related Factor 2/genetics/*metabolism / Obesity/genetics/*metabolism/pathology/physiopathology / Rifampin/*toxicity</t>
  </si>
  <si>
    <t>Adrenergic alpha-2 Receptor Agonists/metabolism/*pharmacology / Anti-Inflammatory Agents/metabolism/*pharmacology / Dexmedetomidine/metabolism/*pharmacology / Inflammation/chemically induced/metabolism/*prevention &amp; control / Macrophages/*drug effects/metabolism/pathology / PPAR gamma/*agonists/genetics/metabolism / Receptors, Adrenergic, beta-2/*drug effects/metabolism</t>
  </si>
  <si>
    <t>*Adipose Tissue / *Insulin Resistance</t>
  </si>
  <si>
    <t>Adenocarcinoma/drug therapy/genetics/metabolism/*pathology / DNA-Binding Proteins/*genetics/metabolism / Esophageal Neoplasms/drug therapy/genetics/metabolism/*pathology / Fatty Acids/*biosynthesis/genetics / PPAR gamma/antagonists &amp; inhibitors/*genetics/metabolism / Proto-Oncogene Proteins c-ets/*genetics/metabolism / Transcription Factors/*genetics/metabolism</t>
  </si>
  <si>
    <t>*Adult stem cells / *Cell Biology / *Drug therapy / *Oncogenes / *Therapeutics / Adipocytes/*drug effects/metabolism/pathology / Bone Neoplasms/*drug therapy/genetics/pathology / Osteosarcoma/*drug therapy/genetics/pathology / Protein-Serine-Threonine Kinases/*antagonists &amp; inhibitors/genetics/metabolism</t>
  </si>
  <si>
    <t>*Apolipoprotein E / *Atherosclerosis / *Hypercholesterolemia / *Inflammation / *Macrophage</t>
  </si>
  <si>
    <t>*Adipocyte differentiation / *Breast milk / *MAPK pathway / *Obesity / *Peptide / Adipose Tissue/*drug effects/metabolism/pathology / Anti-Obesity Agents/chemical synthesis/*pharmacology / MAP Kinase Signaling System/*drug effects / Milk, Human/*chemistry / Obesity/etiology/genetics/metabolism/*prevention &amp; control / Peptides/chemical synthesis/*pharmacology</t>
  </si>
  <si>
    <t>Carcinogenesis/genetics/*metabolism / *Energy Metabolism / Estrogen Receptor alpha/genetics/*metabolism / *Gene Expression Regulation, Neoplastic / Neoplasm Proteins/genetics/*metabolism / PPAR gamma/genetics/*metabolism</t>
  </si>
  <si>
    <t>Adipose Tissue/*metabolism / Isoleucine/*pharmacology / Muscle Development/*drug effects / Muscle Proteins/*drug effects/metabolism / Muscle, Skeletal/*drug effects/*metabolism</t>
  </si>
  <si>
    <t>Anti-Obesity Agents/chemistry/*therapeutic use / Arthritis/etiology/genetics/pathology/*prevention &amp; control / Diabetes Mellitus/etiology/genetics/pathology/*prevention &amp; control / Heart Diseases/etiology/genetics/pathology/*prevention &amp; control / Neoplasms/etiology/genetics/pathology/*prevention &amp; control / Obesity/complications/*drug therapy/genetics/pathology / Phytochemicals/chemistry/*therapeutic use</t>
  </si>
  <si>
    <t>*COVID-19 / *molecular docking / *network pharmacology / *puerarin / *targets / Antiviral Agents/*therapeutic use / COVID-19/*drug therapy / Isoflavones/*therapeutic use / SARS-CoV-2/*drug effects</t>
  </si>
  <si>
    <t>*Air Pollution, Indoor/analysis / *Flame Retardants/analysis/toxicity / *PPAR gamma/metabolism / *Thyroid Hormone Receptors beta/metabolism</t>
  </si>
  <si>
    <t>*PPAR / *bone marrow transplant / *fatty acid oxidation / *haematopoietic stem and progenitor cells / *inflammation / *stem cell quiescence</t>
  </si>
  <si>
    <t>*ABCG2 / *IL-4 / *Macrophages / *PPAR / *STAT6</t>
  </si>
  <si>
    <t>Interleukin-13/genetics/*immunology / Macrophages, Alveolar/*immunology / TOR Serine-Threonine Kinases/genetics/*immunology / Tuberous Sclerosis Complex 1 Protein/genetics/*immunology</t>
  </si>
  <si>
    <t>*Carcinoma, Hepatocellular/genetics / *Liver Neoplasms/genetics</t>
  </si>
  <si>
    <t>Dexamethasone/*pharmacology / Glucocorticoids/*pharmacology / Mesenchymal Stem Cells/cytology/*drug effects/metabolism / Osteogenesis/*drug effects / PPAR gamma/genetics/*metabolism / SOX9 Transcription Factor/genetics/*metabolism</t>
  </si>
  <si>
    <t>*ACE2 / *COVID-19 / *PPARgamma / *WNT/beta-catenin pathway / *cytokine storm / COVID-19/*drug therapy / Cytokine Release Syndrome/*pathology / PPAR gamma/agonists/*metabolism / Wnt Signaling Pathway/*physiology / beta Catenin/*metabolism</t>
  </si>
  <si>
    <t>Muscle, Skeletal/*metabolism/physiology / Obesity/*metabolism/physiopathology</t>
  </si>
  <si>
    <t>Alzheimer Disease/*genetics/pathology / Amyloid beta-Peptides/*genetics / Genes, Switch/*genetics / Inflammation/*genetics/pathology</t>
  </si>
  <si>
    <t>*Disease Models, Animal / *Granuloma / *Nanotubes, Carbon / *Sarcoidosis</t>
  </si>
  <si>
    <t>*SARA / *dairy cow / *liver transcriptomes / *periparturient period</t>
  </si>
  <si>
    <t>*Human T-lymphotropic virus 1/genetics / *Leukemia-Lymphoma, Adult T-Cell/genetics / *Lymphoma / *Paraparesis, Tropical Spastic/genetics</t>
  </si>
  <si>
    <t>*Adipogenesis / *Proto-Oncogene Proteins c-akt/genetics/metabolism</t>
  </si>
  <si>
    <t>Adipocytes, Brown/*physiology / Adipose Tissue, Brown/growth &amp; development/*physiology / Cell Lineage/genetics/*physiology / Thermogenesis/genetics/*physiology</t>
  </si>
  <si>
    <t>Gastric Mucosa/*drug effects/enzymology/microbiology / Helicobacter pylori/drug effects/*pathogenicity / Matrix Metalloproteinase 10/genetics/*metabolism / Matrix Metalloproteinase Inhibitors/*pharmacology / beta Carotene/*pharmacology</t>
  </si>
  <si>
    <t>*Chickens/genetics / *Gene Expression Profiling</t>
  </si>
  <si>
    <t>*Mesenchymal Stem Cells / *MicroRNAs</t>
  </si>
  <si>
    <t>*Reticuloendotheliosis virus</t>
  </si>
  <si>
    <t>American Natives/*genetics / Angiotensin-Converting Enzyme 2/*genetics / *COVID-19/epidemiology/ethnology/genetics / *Genome, Human / *Phylogeny / *Polymorphism, Single Nucleotide / *SARS-CoV-2 / *Whole Genome Sequencing</t>
  </si>
  <si>
    <t>*Drugs, Chinese Herbal/therapeutic use / *Rehmannia / *Thuja</t>
  </si>
  <si>
    <t>*Methionine / *Rumen</t>
  </si>
  <si>
    <t>PPAR gamma/*genetics / PTEN Phosphohydrolase/*genetics / RNA, Circular/*genetics / Stomach Neoplasms/*genetics/pathology</t>
  </si>
  <si>
    <t>*Adipose tissue dysfunctions / *Dominant-negative isoforms / *Drug responsiveness / *PPARG genetic variants / *Post-tranlational modifications / *Type 2 diabetes / *Diabetes Mellitus, Type 2/drug therapy/genetics / *Insulin Resistance/genetics</t>
  </si>
  <si>
    <t>Environmental Pollutants/*analysis / *Fin Whale / Polychlorinated Biphenyls/*analysis / Water Pollutants, Chemical/*analysis</t>
  </si>
  <si>
    <t>Cell Differentiation/*drug effects/physiology / Drug Evaluation, Preclinical/*methods / Glucocorticoids/*pharmacology / Muscle Development/*drug effects/physiology / Muscle, Skeletal/*cytology/drug effects/pathology</t>
  </si>
  <si>
    <t>Astrocytoma/*genetics/mortality/therapy / Brain Neoplasms/*genetics/mortality/therapy / Glioma/*genetics/mortality/therapy / PPAR delta/*genetics / PPAR gamma/*genetics</t>
  </si>
  <si>
    <t>*exercise / *kynurenines / *metabolism / *skeletal muscle / *tryptophan / Central Nervous System/*metabolism/physiology / Kynurenine/genetics/*metabolism / Metabolic Networks and Pathways/*physiology / Muscle, Skeletal/*metabolism/physiology</t>
  </si>
  <si>
    <t>Coenzyme A Ligases/*blood/genetics / Myocardial Infarction/*blood/genetics/pathology / PPAR gamma/*blood/genetics / Triglycerides/*blood</t>
  </si>
  <si>
    <t>*adipogenic differentiation / *extrusion-based 3D-printing / *hydrogel / *mesenchymal stromal cells / *pore size / Adipocytes/cytology/*drug effects/metabolism / Biocompatible Materials/chemistry/*pharmacology/radiation effects / Gelatin/*chemistry/radiation effects / Mesenchymal Stem Cells/cytology/*drug effects/metabolism / Tissue Engineering/*methods / *Tissue Scaffolds</t>
  </si>
  <si>
    <t>Adipose Tissue/*metabolism / Liver/*metabolism / Obesity, Morbid/genetics/*metabolism</t>
  </si>
  <si>
    <t>*CD44 / *RNA sequencing / *alveolar macrophage / *flow cytometry / *lipidomics / *lung inflammation / *lung surfactant lipids / *oxidized lipids / Cholesterol/*metabolism / Homeostasis/*genetics / Hyaluronan Receptors/genetics/*metabolism / Macrophages, Alveolar/*metabolism / Phosphatidylcholines/*metabolism / Phospholipids/*metabolism / Pneumonia/*metabolism</t>
  </si>
  <si>
    <t>*Homeostasis / Receptors, Mineralocorticoid/*physiology / Skin/metabolism/*pathology / Skin Aging/*physiology</t>
  </si>
  <si>
    <t>Collagen Type IV/genetics/*metabolism / Keratoconus/*genetics/*metabolism / MicroRNAs/genetics/*metabolism / RNA, Long Noncoding/genetics/*metabolism</t>
  </si>
  <si>
    <t>*microRNA / *oncogene testing / *pediatric thyroid cancer / Biomarkers, Tumor/*genetics / DNA Mutational Analysis/*methods / MicroRNAs/*genetics / *Mutation / Thyroid Neoplasms/*classification/*diagnosis/genetics</t>
  </si>
  <si>
    <t>Aorta, Abdominal/*drug effects/metabolism/pathology / Aortic Aneurysm, Abdominal/*drug therapy/metabolism/pathology / Doxycycline/*pharmacology / Mesenchymal Stem Cells/*drug effects/metabolism/pathology / Pioglitazone/*pharmacology / Simvastatin/*pharmacology</t>
  </si>
  <si>
    <t>Antineoplastic Agents/*pharmacology / Carcinoma, Lewis Lung/*drug therapy / Dexamethasone/*pharmacology / Glycolysis/*drug effects / Lipid Metabolism/*drug effects</t>
  </si>
  <si>
    <t>Flavonoids/chemistry/*pharmacology / Glycoside Hydrolase Inhibitors/chemistry/*pharmacology / Plant Extracts/chemistry/*pharmacology / Scutellaria baicalensis/*chemistry</t>
  </si>
  <si>
    <t>*fine needle aspiration biopsy / *indeterminate cytology / *molecular testing / *thyroid nodule / *thyroid ultrasound / Carcinoma, Neuroendocrine/*diagnosis/diagnostic imaging / Cytodiagnosis/*methods / Risk Assessment/*methods / Thyroid Cancer, Papillary/*diagnosis/diagnostic imaging / Thyroid Neoplasms/*diagnosis/diagnostic imaging / Thyroid Nodule/*diagnosis/diagnostic imaging / Ultrasonography/*methods</t>
  </si>
  <si>
    <t>Diabetes Mellitus, Type 2/chemically induced/*drug therapy / Hypoglycemic Agents/*administration &amp; dosage/chemistry/pharmacology / Lignans/*administration &amp; dosage/chemistry/pharmacology / Myristica/*chemistry / Sulfonylurea Compounds/*administration &amp; dosage/chemistry/pharmacology</t>
  </si>
  <si>
    <t>Drugs, Chinese Herbal/*therapeutic use / Essential Hypertension/*drug therapy / Signal Transduction/*drug effects</t>
  </si>
  <si>
    <t>*Adipogenesis / *Fibrin / *Myogenesis / *Satellite cells / *Skeletal muscle / *Three-dimensional / *Adipogenesis/genetics / Diabetes Mellitus, Experimental/genetics/*pathology / Extracellular Matrix/*metabolism / Fibrin/*metabolism / Muscle Cells/*pathology / *Muscle Development/genetics / Stem Cells/*pathology</t>
  </si>
  <si>
    <t>Fibroblasts/*drug effects/metabolism / Graves Ophthalmopathy/*drug therapy/metabolism / Orbit/*drug effects/metabolism / Pregnenediones/*therapeutic use</t>
  </si>
  <si>
    <t>*Buffalo milk / *Fatty acid / *Overexpression / *RNA interference / *SCD1 / Fatty Acids/*biosynthesis / Stearoyl-CoA Desaturase/*genetics / *Transcription, Genetic</t>
  </si>
  <si>
    <t>*CCL2 / *CCR2 / *Carcinogenesis / *Esophageal squamous cell carcinoma (ESCC) / *Programmed death-1(PD-1) / *Tumor associated macrophages (TAMs) / Biomarkers, Tumor/genetics/*metabolism / Chemokine CCL2/genetics/*metabolism / Esophageal Neoplasms/genetics/*immunology/metabolism/pathology / Esophageal Squamous Cell Carcinoma/genetics/*immunology/metabolism/pathology / Programmed Cell Death 1 Receptor/genetics/*metabolism / Receptors, CCR2/genetics/*metabolism / Tumor-Associated Macrophages/*immunology/metabolism/pathology</t>
  </si>
  <si>
    <t>*Computational Biology / Gene Regulatory Networks/*drug effects / Genes, Regulator/*genetics / Pesticides/*toxicity / Transcription Factors/*genetics / Transcriptome/*drug effects</t>
  </si>
  <si>
    <t>*Breast cancer / *Cox-1 / *Cox-2 / *Cytoplasmic / *Overall survival / *PPARgamma / *Breast Neoplasms / *PPAR gamma</t>
  </si>
  <si>
    <t>Inflammation/chemically induced/*drug therapy / Lipid Metabolism/*drug effects / Macrophages/*drug effects / Mitochondria/*drug effects / Palmitates/*adverse effects / Xanthophylls/*pharmacology</t>
  </si>
  <si>
    <t>Adipose Tissue, Brown/*metabolism / Energy Metabolism/*genetics / *Methyltransferases/genetics/metabolism</t>
  </si>
  <si>
    <t>Heart/*embryology / Heart Septal Defects, Ventricular/*genetics / PPAR gamma/*genetics / Ventricular Septum/*growth &amp; development/metabolism</t>
  </si>
  <si>
    <t>*Cell Differentiation / Erythroid Cells/cytology/*metabolism / Macrophages/cytology/*metabolism / Receptors, Erythropoietin/genetics/*metabolism / *Signal Transduction / Spleen/cytology/*metabolism / *Stem Cell Niche</t>
  </si>
  <si>
    <t>Eosinophilic Esophagitis/*drug therapy/immunology/pathology / Esophagus/cytology/drug effects/immunology/*pathology / Myofibroblasts/*drug effects/immunology/metabolism / Pioglitazone/*pharmacology/therapeutic use / Rosiglitazone/*pharmacology/therapeutic use</t>
  </si>
  <si>
    <t>Anilides/*pharmacology / Ovarian Follicle/*cytology/drug effects/transplantation / PPAR gamma/*genetics/metabolism / Phosphatidic Acids/*pharmacology / Rosiglitazone/*pharmacology</t>
  </si>
  <si>
    <t>Lipid Metabolism/*physiology / Schwann Cells/*cytology/*metabolism</t>
  </si>
  <si>
    <t>*Endocrine disruptors / *Gene expression / *Hypothalamus / *Liver / *Maternal exposure / *Organophosphate flame retardants / *Sex differences / Flame Retardants/*toxicity / Gene Expression Regulation, Developmental/*drug effects / Hypothalamus/*drug effects/metabolism / Liver/*drug effects/metabolism / Organophosphates/*toxicity</t>
  </si>
  <si>
    <t>*14-3-3zeta / *adipocyte / *heterogeneity / *lipolysis / *maturity / *scaffold proteins / 14-3-3 Proteins/*genetics/metabolism / Adipocytes/*metabolism / Adipogenesis/*genetics / Lipolysis/*genetics</t>
  </si>
  <si>
    <t>Atorvastatin/*pharmacology/therapeutic use / Hippocampus/*drug effects/immunology/pathology / Hydroxymethylglutaryl-CoA Reductase Inhibitors/*pharmacology/therapeutic use / PPAR gamma/*metabolism / Postoperative Cognitive Complications/immunology/pathology/*prevention &amp; control</t>
  </si>
  <si>
    <t>*Roman layer / *aflatoxin B1 / *differential expression / *fat deposition / *high-throughput sequencing / *liver / Aflatoxin B1/*toxicity / Apoptosis/*drug effects/genetics / Hepatocytes/*drug effects/metabolism/pathology / Lipid Metabolism/*drug effects/genetics / Liver/*drug effects/metabolism/pathology / RNA/genetics/*metabolism / Transcription, Genetic/*drug effects</t>
  </si>
  <si>
    <t>*Gene Regulatory Networks / Psoriasis/*etiology/metabolism/pathology / Signal Transduction/*genetics / Skin/*pathology / *Transcriptome</t>
  </si>
  <si>
    <t>Adipose Tissue/*drug effects / *Borago / *Insulin Resistance / Obesity/blood/*metabolism / Plant Oils/administration &amp; dosage/*pharmacology / Quercetin/administration &amp; dosage/*pharmacology</t>
  </si>
  <si>
    <t>*Adipogenesis / *Prenatal Exposure Delayed Effects</t>
  </si>
  <si>
    <t>Genetic Predisposition to Disease/*genetics / Genome, Human/*genetics / Genome-Wide Association Study/*methods / *Polymorphism, Single Nucleotide / Pregnancy Complications/*genetics</t>
  </si>
  <si>
    <t>*12-HETE, (CID:5283154) / *13-HODE, (CID:6443013) / *13-oxoODE, (CID:6446027) / *15-HETE, (CID:5280724) / *5-HETE, (CID:5353349) / *8-HETE, (CID:5283154) / *9-HODE, (CID:5282945) / *9-oxoODE, (CID:9839084) / *Arachidonic acid (CID:444899) / *Inflammation / *LTB4, (CID:5280492) / *LTC4, (CID:5280493) / *LTE4, (CID:5280879) / *PGD(2), (CID:448457) / *PGE(2) / *PGE(2), (CID:5280360) / *PGF(2alpha), (CID:5280363) / *PGI(2), (CID:5282411) / *PPARgamma / *TXA(2), (CID:5280497) / *mPGES-1 / Inflammation/drug therapy/*enzymology/immunology / Inflammation Mediators/*metabolism / PPAR gamma/*metabolism / Prostaglandin-E Synthases/*metabolism / *Signal Transduction/drug effects</t>
  </si>
  <si>
    <t>Adipogenesis/*genetics / Dental Pulp/*cytology / Mesenchymal Stem Cells/*cytology/*metabolism</t>
  </si>
  <si>
    <t>*Alentejano pig / *Bisaro pig / *Dorsal subcutaneous fat / *RNA-seq / *differentially expressed genes (DEGs) / *transcriptome / *Adipogenesis / Computational Biology/*methods / *Lipogenesis / Red Meat/*analysis / Subcutaneous Fat/cytology/*metabolism / Swine/classification/*genetics / *Transcriptome</t>
  </si>
  <si>
    <t>Anti-Inflammatory Agents/*isolation &amp; purification / Asarum/*chemistry / *Chromatography, High Pressure Liquid</t>
  </si>
  <si>
    <t>*gut microbiome / *immune deficiency / *lipid metabolism / *oxidative stress / *pork meat</t>
  </si>
  <si>
    <t>*Bone marrow mesenchymal stromal cells / *Extracellular matrix / *Ovine / *Polycaprolactone / *Regeneration / *Stro-4 / *Mesenchymal Stem Cells</t>
  </si>
  <si>
    <t>*immunomodulation / *multiple sclerosis / *neural repair / *ursolic acid / Encephalomyelitis, Autoimmune, Experimental/*drug therapy/immunology/pathology / Immunomodulation/*drug effects / Multiple Sclerosis/*drug therapy/immunology/pathology / Remyelination/*drug effects / Triterpenes/*pharmacology/therapeutic use</t>
  </si>
  <si>
    <t>*PPARg agonist activity / *docking simulation / *hydroxyoctadecadienoic acid / *lipids / *luciferase reporter assay / *structural characterization / Linoleic Acids/chemistry/*pharmacology / PPAR gamma/*agonists/chemistry/metabolism</t>
  </si>
  <si>
    <t>*Dgat1 / *Pparg / *airway inflammation / *fatty acids / *innate lymphoid cells / *ketogenic diet / *lipid droplets / *metabolism / Allergens/*administration &amp; dosage / Asthma/chemically induced/*diet therapy/immunology/pathology / Diacylglycerol O-Acyltransferase/genetics/*immunology / Diet, Ketogenic/*methods / Interleukin-33/administration &amp; dosage/genetics/*immunology / Lipid Droplets/immunology/*metabolism / T-Lymphocyte Subsets/classification/drug effects/*immunology</t>
  </si>
  <si>
    <t>*Glucose metabolism / *Metabolism / Adipocytes/*metabolism/pathology / Dietary Fats/*adverse effects/pharmacology / Metabolic Syndrome/chemically induced/*metabolism / Obesity/chemically induced/genetics/*metabolism / PPAR gamma/genetics/*metabolism / Receptors, Cell Surface/genetics/*metabolism</t>
  </si>
  <si>
    <t>3-Hydroxyacyl CoA Dehydrogenases/*metabolism / AMP-Activated Protein Kinases/*metabolism / Acetyl-CoA C-Acyltransferase/*metabolism / Carbon-Carbon Double Bond Isomerases/*metabolism / Enoyl-CoA Hydratase/*metabolism / Fatty Acids/*metabolism / Neoplastic Stem Cells/drug effects/*metabolism/pathology / RNA, Long Noncoding/genetics/*metabolism / Racemases and Epimerases/*metabolism / Stomach Neoplasms/drug therapy/genetics/*metabolism/pathology</t>
  </si>
  <si>
    <t>Flavonoids/*pharmacology / Membrane Proteins/*metabolism / Ovarian Neoplasms/*drug therapy/metabolism/pathology / PPAR gamma/*agonists / Receptors, Progesterone/*metabolism</t>
  </si>
  <si>
    <t>Diabetes Mellitus, Type 2/complications/*drug therapy/metabolism / Glucose Transporter Type 4/genetics/*metabolism / Hypoglycemic Agents/*pharmacology / Insulin Receptor Substrate Proteins/genetics/*metabolism / Liver/*drug effects/enzymology/pathology / Liver Diseases/etiology/metabolism/pathology/*prevention &amp; control / Oligosaccharides/*pharmacology / PPAR gamma/genetics/*metabolism / Phosphatidylinositol 3-Kinase/genetics/*metabolism / Plant Extracts/*pharmacology / Proto-Oncogene Proteins c-akt/genetics/*metabolism / Receptor, Insulin/genetics/*metabolism</t>
  </si>
  <si>
    <t>* Cd36 / *collaborative cross mice / *gene expression / *nonalcoholic fatty liver disease / Collaborative Cross Mice/metabolism/*physiology / Diet, High-Fat/*adverse effects / Non-alcoholic Fatty Liver Disease/metabolism/*pathology</t>
  </si>
  <si>
    <t>*Atherosclerosis / *Nano micelles / *Peroxisome proliferator-activated receptor delta / *Vascular cell adhesion molecule-1 / *Vascular smooth muscle cell / Apoptosis/*drug effects / Cell Movement/*drug effects / *Drug Carriers / Lipoproteins, LDL/*toxicity / Muscle, Smooth, Vascular/*drug effects/metabolism/pathology / Myocytes, Smooth Muscle/*drug effects/metabolism/pathology / *Nanoparticles / PPAR gamma/*agonists/metabolism / Thiazoles/chemistry/metabolism/*pharmacology / Vascular Cell Adhesion Molecule-1/*antagonists &amp; inhibitors/metabolism</t>
  </si>
  <si>
    <t>*Adipogenesis / *Chickens/genetics</t>
  </si>
  <si>
    <t>HIV Infections/*genetics / HIV-Associated Lipodystrophy Syndrome/*genetics/*metabolism</t>
  </si>
  <si>
    <t>Adipose Tissue/*metabolism / Gene Expression Regulation/*genetics / Obesity/*metabolism / Receptors, Bombesin/genetics/*metabolism / Uncoupling Protein 1/genetics/*metabolism</t>
  </si>
  <si>
    <t>Drosophila Proteins/genetics/*metabolism / Mitochondria/*metabolism / *Oxidative Stress / Protein-Serine-Threonine Kinases/genetics/*metabolism / Wnt2 Protein/genetics/*metabolism</t>
  </si>
  <si>
    <t>Benzamides/*metabolism / Co-Repressor Proteins/chemistry/*metabolism / PPAR gamma/agonists/*chemistry/genetics/*metabolism / Pyridines/*metabolism</t>
  </si>
  <si>
    <t>*IL10 / *N-ERD / *SNP / *genetic association / Interleukin-10/*genetics/metabolism / Respiratory Tract Diseases/*drug therapy/*genetics/physiopathology</t>
  </si>
  <si>
    <t>*Adipogenesis / *Dyslipidemia / *Histone modification / *Olanzapine / *Transcriptional factors / Antipsychotic Agents/*adverse effects / Histones/*metabolism / Metabolic Diseases/*chemically induced/*metabolism / Olanzapine/*adverse effects / PPAR gamma/*metabolism</t>
  </si>
  <si>
    <t>*Adipocyte maturation / *MTORC1 / *autophagy / *lipolysis / *lysosome</t>
  </si>
  <si>
    <t>Epithelial-Mesenchymal Transition/*drug effects/physiology / Oxalates/*toxicity / PPAR gamma/genetics/*metabolism / Telmisartan/*pharmacology</t>
  </si>
  <si>
    <t>*Adipogenetic differentiation / *HOXC10 / *LPL / *Lipid accumulation / *Proliferation / *Sheep BMSCs / Homeodomain Proteins/*metabolism / *Lipid Metabolism / Mesenchymal Stem Cells/*cytology/*metabolism / Sheep/*metabolism</t>
  </si>
  <si>
    <t>Adipogenesis/*drug effects / CCAAT-Enhancer-Binding Proteins/*genetics / Cornus/*chemistry / PPAR gamma/*genetics / Ribes/*chemistry</t>
  </si>
  <si>
    <t>*endometriosis / *glutathione S-transferase mu 1 / *glutathione S-transferase pi 1 / *interferon gamma / *polymorphism / *predisposition / *wingless-type MMTV integration site family member 4 / Endometriosis/*diagnosis/*genetics / Glutathione S-Transferase pi/*genetics / Glutathione Transferase/*genetics / Interferon-gamma/*genetics / Wnt4 Protein/*genetics</t>
  </si>
  <si>
    <t>*7-gene test / *cancer / *cytopathology / *fine-needle aspiration / *molecular diagnostics / *thyroid / Biomarkers, Tumor/*analysis/genetics / Clinical Decision-Making/*methods / Genetic Testing/*methods / Thyroid Gland/*pathology / Thyroid Nodule/*diagnosis/genetics/pathology/surgery</t>
  </si>
  <si>
    <t>*Atherosclerosis / *Diabetes / *Docosahexaenoic acid / *Gene expression / *Inflammation / *PPAR-gamma / Diabetes Mellitus, Type 2/blood/diagnosis/*drug therapy/genetics / *Dietary Supplements/adverse effects / Docosahexaenoic Acids/*administration &amp; dosage/adverse effects / Leukocytes, Mononuclear/*drug effects/metabolism / NF-kappa B/*blood/genetics / PPAR gamma/*blood / Tumor Suppressor Protein p53/genetics/*metabolism</t>
  </si>
  <si>
    <t>*RNA sequencing / *fatty liver disease / *fibrosis / *inflammation / *lipid metabolism / *liver / *nonalcoholic steatohepatitis (NASH) / *nuclear receptor / *small heterodimer partner (SHP) / *steatosis / Inflammation/*pathology / Liver/*metabolism/*pathology / Non-alcoholic Fatty Liver Disease/genetics/*metabolism/*pathology / Receptors, Cytoplasmic and Nuclear/*metabolism</t>
  </si>
  <si>
    <t>*bixin / *crocetin / *peroxisome proliferator-activated receptor gamma / *physiologically based kinetic modeling / *reverse dosimetry / Carotenoids/*administration &amp; dosage/pharmacokinetics / *Dose-Response Relationship, Drug / PPAR gamma/*metabolism</t>
  </si>
  <si>
    <t>*PPARgamma / *androgen receptor / *prostate cancer / PPAR gamma/antagonists &amp; inhibitors/*metabolism / Prostatic Neoplasms/drug therapy/genetics/*metabolism/pathology / Receptors, Androgen/genetics/*metabolism</t>
  </si>
  <si>
    <t>Angiotensin II/*metabolism / Mitochondria/*metabolism / Muscular Atrophy/*metabolism/physiopathology / *NLR Family, Pyrin Domain-Containing 3 Protein/genetics/metabolism / PPAR gamma/*metabolism</t>
  </si>
  <si>
    <t>Lipodystrophy, Familial Partial/*genetics/metabolism / *Loss of Function Mutation / *Mutation, Missense / PPAR gamma/*genetics/metabolism</t>
  </si>
  <si>
    <t>*PPARgamma / *fibrosis / *hepatocellular carcinoma / *microRNAs / Carcinoma, Hepatocellular/*genetics/pathology / *Gene Expression Regulation, Neoplastic / Liver Cirrhosis/*pathology / Liver Neoplasms/*genetics/pathology / MicroRNAs/*genetics / PPAR gamma/*metabolism</t>
  </si>
  <si>
    <t>Colorectal Neoplasms/*genetics/metabolism/*pathology / Histone-Lysine N-Methyltransferase/*genetics/metabolism</t>
  </si>
  <si>
    <t>*Hepatocyte / *High-fat diet / *NALFD / *Nrf2 / *PPARgamma / Diet, High-Fat/*adverse effects / Hepatocytes/*cytology/drug effects/metabolism / NF-E2-Related Factor 2/*genetics/metabolism / Non-alcoholic Fatty Liver Disease/chemically induced/genetics/metabolism/*pathology / PPAR gamma/genetics/*metabolism</t>
  </si>
  <si>
    <t>*liposomes / *macrophages / *obesity-associated dysmetabolism / *peroxisome proliferator-activated receptors / *tesaglitazar / Alkanesulfonates/*pharmacology / Kidney/*drug effects/metabolism / Liposomes/*administration &amp; dosage/chemistry / Liver/*drug effects/metabolism / Macrophages/*drug effects/metabolism / Obesity/*drug therapy/metabolism/pathology / PPAR alpha/*agonists / PPAR gamma/*agonists / Phenylpropionates/*pharmacology</t>
  </si>
  <si>
    <t>*Insulin resistance / *MicroRNA / *Obesity / *Ppargamma / Diabetes Mellitus, Experimental/*drug therapy/metabolism / Diabetes Mellitus, Type 2/*drug therapy/metabolism / MicroRNAs/*metabolism / Muscle, Skeletal/*drug effects/metabolism / Pioglitazone/*pharmacology</t>
  </si>
  <si>
    <t>*conceptus / *genome editing / *implantation / *prostaglandins / *sheep / Blastocyst/*metabolism / Cyclooxygenase 2/genetics/*metabolism / Embryonic Development/*genetics / Pregnancy, Animal/*metabolism / Sheep/*embryology</t>
  </si>
  <si>
    <t>*HAND / *HIV-1 / *PPARgamma / *glial cells / *neuroinflammation / *Anti-Inflammatory Agents/pharmacokinetics/pharmacology / HIV Infections/*drug therapy/genetics/metabolism/pathology / HIV-1/genetics/*metabolism / Neurocognitive Disorders/*drug therapy/genetics/metabolism/pathology / PPAR gamma/*agonists/genetics/metabolism / *Quinolines/pharmacokinetics/pharmacology / *Sulfonamides/pharmacokinetics/pharmacology</t>
  </si>
  <si>
    <t>*NGS / *PPARG and RET rearrangements / *follicular carcinoma / *macrofollicular variant / *thyroid / Adenocarcinoma, Follicular/*diagnosis/genetics/pathology/surgery / Thyroid Gland/*pathology/surgery / Thyroid Neoplasms/*diagnosis/genetics/pathology/surgery</t>
  </si>
  <si>
    <t>*PPARgamma / *adipocyte / *inflammation / *metabolism / *transcription / Adipocytes, White/*drug effects/metabolism/pathology / Adipose Tissue, White/*drug effects/metabolism/pathology / Benzhydryl Compounds/*toxicity / Endocrine Disruptors/*toxicity / Energy Metabolism/*drug effects / Panniculitis/*chemically induced/metabolism/pathology / Phenols/*toxicity</t>
  </si>
  <si>
    <t>*Chou's 5-steps rule / *Shuangshen pingfei san / *active compound / *antifibrosis mechanism / *idiopathic pulmonary fibrosis. / Drugs, Chinese Herbal/*therapeutic use / Idiopathic Pulmonary Fibrosis/*drug therapy</t>
  </si>
  <si>
    <t>Antipsychotic Agents/*adverse effects / *Genome-Wide Association Study / Obesity/*genetics / Schizophrenia/*drug therapy / Weight Gain/*drug effects/*genetics</t>
  </si>
  <si>
    <t>*eicosanoids / *inflammation / *leukotrienes / *lipoxygenase / *resolvins / Aging/*genetics/metabolism / Arachidonate 5-Lipoxygenase/*genetics/*metabolism / *Mutation</t>
  </si>
  <si>
    <t>Antineoplastic Agents/chemistry/*pharmacology / Drug Resistance, Neoplasm/*drug effects / Imatinib Mesylate/chemistry/*pharmacology / Leukemia, Myelogenous, Chronic, BCR-ABL Positive/*drug therapy/metabolism/pathology / Telmisartan/analogs &amp; derivatives/chemistry/*pharmacology</t>
  </si>
  <si>
    <t>*Allopregnanolone / *Alzheimer's disease / *bioenergetics / *mitochondria / *therapeutics / *transcriptome / Alzheimer Disease/*metabolism / Brain/*drug effects/*metabolism / Pregnanolone/*administration &amp; dosage</t>
  </si>
  <si>
    <t>*CoCrMo / *Corrosion / *Electrochemical impedance spectroscopy (EIS) / *Gene expression / *Macrophage polarization / *Modular junction / *Monocytes / *THR / *Arthroplasty, Replacement, Hip / Macrophages/metabolism/*pathology / *Prosthesis Failure</t>
  </si>
  <si>
    <t>*Obesity / *PPARG / *SBM / *SHP / *SREBP-1 / Fatty Liver/*metabolism / *Lipid Metabolism / Obesity/*metabolism / PPAR gamma/*metabolism / *Soybeans / Sterol Regulatory Element Binding Protein 1/*metabolism</t>
  </si>
  <si>
    <t>Animal Fins/abnormalities/*drug effects / Embryo, Nonmammalian/abnormalities/*drug effects/metabolism / *Fundulidae / PPAR gamma/genetics/*metabolism / Polychlorinated Biphenyls/*toxicity / Receptors, Aryl Hydrocarbon/genetics/*metabolism / Trialkyltin Compounds/*toxicity / Water Pollutants, Chemical/*toxicity</t>
  </si>
  <si>
    <t>Ovarian Follicle/*drug effects/*physiology / PPAR gamma/*agonists/genetics/metabolism / Troglitazone/*pharmacology</t>
  </si>
  <si>
    <t>Cattle/*genetics/metabolism / Endometritis/*genetics/metabolism/pathology/veterinary / Endometrium/*metabolism/pathology / Ovulation/*genetics/metabolism / *Transcriptome</t>
  </si>
  <si>
    <t>Fatty Liver/*genetics/metabolism / PPAR gamma/*genetics / Proteins/*genetics/metabolism</t>
  </si>
  <si>
    <t>*Differentiation / *Fat deposition / *Proliferation / *RXR alpha / *miR-27a / Adipogenesis/*physiology / Adipose Tissue/*physiology / Lipid Metabolism/genetics/*physiology / MicroRNAs/genetics/*metabolism / Sheep/*metabolism</t>
  </si>
  <si>
    <t>*adipocytes / *adipogenesis / *diabetes mellitus, type 2 / *insulin resistance / *lipid metabolis / Adipocytes/*metabolism / Insulin Resistance/*genetics / *Quantitative Trait Loci</t>
  </si>
  <si>
    <t>Thyroid Cancer, Papillary/genetics/*pathology / Thyroid Neoplasms/genetics/*pathology</t>
  </si>
  <si>
    <t>*ILC2 / *cytokine / *peroxisome proliferator-activated receptor-gamma / Cytokines/*metabolism / *Immunity, Innate / Lymphocytes/*cytology/metabolism / Lymphoid Progenitor Cells/*cytology/metabolism / PPAR gamma/agonists/antagonists &amp; inhibitors/*metabolism / Programmed Cell Death 1 Receptor/antagonists &amp; inhibitors/genetics/*metabolism</t>
  </si>
  <si>
    <t>*Adipose differentiation / *Browning / *Histone deacetylases / *Oxidative metabolism / Adipocytes, Brown/cytology/*drug effects/metabolism / Adipogenesis/*drug effects / Epigenesis, Genetic/*drug effects / Histone Deacetylase Inhibitors/*pharmacology / Histone Deacetylases/genetics/*metabolism</t>
  </si>
  <si>
    <t>Cattle/*genetics/metabolism / Cholesterol/*metabolism / *Genotype / Milk/*chemistry</t>
  </si>
  <si>
    <t>Gene Expression Profiling/*veterinary / *Lipogenesis / Liver/*chemistry / Transcription Factors/*genetics</t>
  </si>
  <si>
    <t>3-Hydroxysteroid Dehydrogenases/*genetics / Adipogenesis/*genetics / Down-Regulation/*genetics / Liver X Receptors/*metabolism / Signal Transduction/*genetics / Sterol Regulatory Element Binding Protein 1/*metabolism</t>
  </si>
  <si>
    <t>Adipogenesis/*drug effects / Adipose Tissue, Brown/*drug effects/metabolism/physiopathology / Adipose Tissue, White/*drug effects/metabolism/physiopathology / Anti-Obesity Agents/isolation &amp; purification/*pharmacology / Obesity/*drug therapy/metabolism/physiopathology / Plant Extracts/isolation &amp; purification/*pharmacology / *Rhodophyta/chemistry / *Seaweed/chemistry / Thermogenesis/*drug effects</t>
  </si>
  <si>
    <t>*TGF-beta / *cholestasis / *fibrosis / *primary biliary cirrhosis / *primary sclerosing cholangitis / *Cholangitis, Sclerosing/metabolism/pathology / *Gene Silencing / *Liver Cirrhosis/metabolism/pathology/prevention &amp; control / *Liver Cirrhosis, Biliary/metabolism/pathology / *Oligonucleotides, Antisense / Transforming Growth Factor beta2/*genetics/*metabolism</t>
  </si>
  <si>
    <t>Apoptosis/*drug effects / Carcinoma, Non-Small-Cell Lung/genetics/*metabolism/pathology / Gene Expression Regulation/*drug effects / Linoleic Acids, Conjugated/*pharmacology / Lung Neoplasms/genetics/*metabolism/pathology / PPAR gamma/*biosynthesis/genetics</t>
  </si>
  <si>
    <t>*Adipogenesis/genetics / *Masseter Muscle</t>
  </si>
  <si>
    <t>Atherosclerosis/*genetics/microbiology/pathology / Cardiovascular Diseases/*genetics/microbiology/pathology / PPAR gamma/agonists/*genetics / Scavenger Receptors, Class E/*genetics</t>
  </si>
  <si>
    <t>*acyloxyacyl hydrolase / *bladder / *corticotrophin-releasing hormone / *corticotropin-releasing factor / *micturition / Carboxylic Ester Hydrolases/deficiency/genetics/*metabolism / Neurons/drug effects/*enzymology / Urinary Bladder/drug effects/*innervation / *Urination/drug effects / Urination Disorders/drug therapy/*enzymology/genetics/physiopathology / *Urodynamics/drug effects</t>
  </si>
  <si>
    <t>Blood-Brain Barrier/*metabolism / Diabetes Mellitus, Experimental/complications/genetics/*metabolism / Diabetes Mellitus, Type 2/complications/genetics/*metabolism / Fibroblast Growth Factors/*administration &amp; dosage/pharmacology / PPAR gamma/*metabolism / Stroke/*drug therapy/genetics/metabolism</t>
  </si>
  <si>
    <t>*Brown adipose tissue / *Lycopene / *Obese mice / *Peroxisome proliferator-activated receptor gamma / *White adipose tissue browning / Adipose Tissue, Brown/*metabolism / *Body Weight / *Diet, High-Fat / Glucose/*metabolism / Lycopene/chemistry/*pharmacology / PPAR gamma/*metabolism</t>
  </si>
  <si>
    <t>Carcinoma, Renal Cell/*drug therapy/genetics/pathology / Methotrexate/*pharmacology / PPAR gamma/*genetics / Pioglitazone/*pharmacology</t>
  </si>
  <si>
    <t>*Fat / *Lipid accumulation / *Oxidative stress / *RNA-Seq / *Thyroid hormone / Adipocytes, White/*drug effects/physiology / Cell Transdifferentiation/*drug effects/genetics / Fibronectins/*pharmacology/physiology / Lipid Metabolism/*drug effects/genetics / Triiodothyronine/*pharmacology/physiology</t>
  </si>
  <si>
    <t>*IRX3 gene / *PPARG / *SREBF2 / *promoter / *transcriptional regulation / Homeodomain Proteins/*genetics/metabolism / PPAR gamma/genetics/*metabolism / Promoter Regions, Genetic/*genetics / Sterol Regulatory Element Binding Protein 2/genetics/*metabolism / Transcription Factors/*genetics/metabolism</t>
  </si>
  <si>
    <t>Chemical and Drug Induced Liver Injury/etiology/prevention &amp; control/*veterinary / Curcumin/administration &amp; dosage/*pharmacology / *Ducks / Ochratoxins/*adverse effects / Poisons/*adverse effects / Poultry Diseases/etiology/*prevention &amp; control / Protective Agents/administration &amp; dosage/*pharmacology</t>
  </si>
  <si>
    <t>*bioinformatics / *computational biology / *gene ontology / *neurological disease / *pathways / *protein / *type 2 diabetes / Diabetes Mellitus, Type 2/*genetics / Nervous System Diseases/*genetics</t>
  </si>
  <si>
    <t>Cattle/*genetics / *Epistasis, Genetic / Fertility/*genetics / Genetic Loci/*genetics / Genome-Wide Association Study/*veterinary</t>
  </si>
  <si>
    <t>*ABCA1 / *ABCG1 / *AMPK / *HDL / *LXR / *Nobiletin / *PPAR / ATP Binding Cassette Transporter 1/genetics/*metabolism / ATP Binding Cassette Transporter, Subfamily G, Member 1/genetics/*metabolism / Flavones/*pharmacology / Hypolipidemic Agents/*pharmacology / Macrophages/*drug effects/*metabolism</t>
  </si>
  <si>
    <t>*Epigenetic Regulation / *Inactivation of Fibrogenic Myofibroblasts / *Lineage-Determining Transcription Factors / *Resolution of Liver Fibrosis / GATA6 Transcription Factor/genetics/*metabolism / Hepatic Stellate Cells/drug effects/*pathology / Liver Cirrhosis, Experimental/chemically induced/*pathology / Proto-Oncogene Protein c-ets-1/genetics/*metabolism</t>
  </si>
  <si>
    <t>Immunotherapy/*methods / Lipids/*biosynthesis / Natural Killer T-Cells/drug effects/pathology/*physiology / Tumor Microenvironment/drug effects/*immunology</t>
  </si>
  <si>
    <t>*Staphylococcus aureus / *antimicrobial peptides / *cathelicidin / *dermis / *glycosaminoglycans / *hyaluronan / *innate immunity / *skin / *Host-Pathogen Interactions / Hyaluronic Acid/*metabolism / Hyaluronoglucosaminidase/deficiency/*metabolism / Staphylococcal Infections/*microbiology / Staphylococcus aureus/*physiology</t>
  </si>
  <si>
    <t>*PPARgamma / *RXR / *adipocytes / *direct repeat 1 / *lineage-determining factors / *macrophages / *nuclear receptors / Adipocytes/*cytology / DNA-Binding Proteins/genetics/*metabolism / Macrophages/*cytology / PPAR gamma/genetics/*metabolism / Retinoid X Receptors/*metabolism</t>
  </si>
  <si>
    <t>*PDMP / *adipogenesis / *glucosylceramide / *glucosylceramide synthase / *mesenchymal stem cells / *osteogenesis / *peroxisome proliferator-activated receptor gamma / Adipocytes/*metabolism / *Cell Differentiation / Glucosylceramides/genetics/*metabolism / Glucosyltransferases/genetics/*metabolism / Mesenchymal Stem Cells/*metabolism / *Osteogenesis / PPAR gamma/genetics/*metabolism</t>
  </si>
  <si>
    <t>*AMPK / *adipogenesis / *ezetimibe / *mitotic clonal expansion / *obesity / AMP-Activated Protein Kinases/*metabolism / Adipogenesis/*drug effects / Ezetimibe/*pharmacology / *Lipid Metabolism / Mechanistic Target of Rapamycin Complex 1/*metabolism</t>
  </si>
  <si>
    <t>Adipocytes, Brown/*cytology / Adipocytes, White/cytology/*drug effects / Adipogenesis/*drug effects / Fragaria/*chemistry / Plant Extracts/*pharmacology</t>
  </si>
  <si>
    <t>Anti-Inflammatory Agents, Non-Steroidal/*pharmacology/therapeutic use / Antineoplastic Agents/*pharmacology/therapeutic use / Apoptosis/*drug effects / Colonic Neoplasms/drug therapy/*metabolism/pathology / Indomethacin/*pharmacology/therapeutic use / Inflammation Mediators/*metabolism / Naphthoquinones/*pharmacology/therapeutic use</t>
  </si>
  <si>
    <t>Apoptosis/*drug effects / Linoleic Acids, Conjugated/*pharmacology / Sperm Motility/*drug effects / Spermatozoa/*physiology</t>
  </si>
  <si>
    <t>Blood Glucose/*drug effects/metabolism / Cardiovascular Diseases/diagnosis/*epidemiology/mortality / Diabetes Mellitus, Type 2/blood/diagnosis/*drug therapy/mortality / Hypoglycemic Agents/adverse effects/*therapeutic use / Oxazoles/adverse effects/*therapeutic use / PPAR alpha/*agonists / PPAR gamma/*agonists / Thiophenes/adverse effects/*therapeutic use</t>
  </si>
  <si>
    <t>*Adipogenesis / *NRF1 / *PPARgamma / *White adipocytes / *Adipogenesis / NF-E2-Related Factor 1/*genetics/*metabolism / PPAR gamma/*genetics/*metabolism</t>
  </si>
  <si>
    <t>*EP2 agonist / *FP agonist / *adipogenesis / *deepening of the upper eyelid sulcus / *omidenepag</t>
  </si>
  <si>
    <t>Citric Acid Cycle/*drug effects / Metabolic Diseases/*chemically induced / Panax/*chemistry / Plant Extracts/administration &amp; dosage/*adverse effects</t>
  </si>
  <si>
    <t>*Immunology / *Inflammation / *Inflammatory bowel disease / *T cells / Colitis/metabolism/pathology/*prevention &amp; control / Dysbiosis/microbiology/*prevention &amp; control / Indoles/*pharmacology/therapeutic use / Interleukins/*metabolism</t>
  </si>
  <si>
    <t>*Autophagic flux / *RUBCN/Rubicon / *autophagy / *lipid efflux / *lysosome / *metabolic syndrome</t>
  </si>
  <si>
    <t>*Alzheimer's disease / *blood-brain barrier / *fatty acid-binding protein 5 / *peroxisome proliferator-activated receptor / *pioglitazone / Alzheimer Disease/*metabolism / Blood-Brain Barrier/drug effects/*metabolism / Docosahexaenoic Acids/*metabolism / Fatty Acid-Binding Proteins/*metabolism / Neoplasm Proteins/*metabolism / PPAR gamma/*agonists / Pioglitazone/*pharmacology / Signal Transduction/*drug effects</t>
  </si>
  <si>
    <t>*Diet / *Dose / *EHDPHP / *Metabolic homeostasis / *Organophosphate flame retardants / Flame Retardants/*toxicity / Organophosphates/*toxicity / *Prenatal Exposure Delayed Effects</t>
  </si>
  <si>
    <t>Acetic Acid/isolation &amp; purification/*pharmacology / Adipocytes/*drug effects/metabolism / Adipogenesis/*drug effects/genetics / Anti-Obesity Agents/isolation &amp; purification/*pharmacology / *Diet, High-Fat / *Ginkgo biloba/chemistry / Obesity/etiology/genetics/metabolism/*prevention &amp; control / Plant Extracts/isolation &amp; purification/*pharmacology / *Seeds/chemistry</t>
  </si>
  <si>
    <t>Adipocytes/*cytology/drug effects / Gene Expression Profiling/*veterinary / Muscle, Skeletal/*cytology / Serotonin/*pharmacology / Tumor Necrosis Factor-alpha/*pharmacology</t>
  </si>
  <si>
    <t>Adenosine/administration &amp; dosage/*analogs &amp; derivatives/pharmacology / Adenosine A3 Receptor Agonists/administration &amp; dosage/*pharmacology / Anti-Inflammatory Agents/administration &amp; dosage/*pharmacology / PPAR gamma/*agonists/genetics / Pulmonary Emphysema/*drug therapy/metabolism / Receptor, Adenosine A3/*metabolism / Thionucleosides/administration &amp; dosage/*pharmacology</t>
  </si>
  <si>
    <t>*ANGPTL4 / *angiogenesis / *endometrial receptivity / *recurrent implantation failure / *rosiglitazone / Angiopoietin-like 4 Protein/biosynthesis/deficiency/genetics/*physiology / Embryo Implantation/*physiology / Embryo Loss/blood/pathology/*physiopathology / Endometrium/*blood supply/metabolism/pathology / Neovascularization, Physiologic/*physiology</t>
  </si>
  <si>
    <t>Adipose Tissue, White/*metabolism / Ascorbic Acid/*metabolism / *DNA Methylation/drug effects / Diabetes Mellitus, Type 2/*genetics/metabolism / Diet, High-Fat/*adverse effects / Glucose Transport Proteins, Facilitative/*genetics/metabolism</t>
  </si>
  <si>
    <t>*PPARG isoforms / *PPARG splicing / *adipogenesis / *dominant-negative isoform / *hypertrophic adipocytes / *hypertrophic obesity / *in vitro adipocytes / *insulin-resistance / Adipocytes/*metabolism/*pathology/ultrastructure / PPAR gamma/*metabolism</t>
  </si>
  <si>
    <t>*COVID-19/drug therapy/metabolism / *Drugs, Chinese Herbal/chemistry/pharmacology / Molecular Docking Simulation/*methods / *Pneumonia, Viral/drug therapy/etiology / *SARS-CoV-2/drug effects/physiology / Signal Transduction/*drug effects</t>
  </si>
  <si>
    <t>*EGR2 / *IL-4 / *epigenomic regulation / *macrophage polarization / *transcription factor network / Cell Polarity/*genetics / Early Growth Response Protein 2/*genetics/*metabolism / Epigenesis, Genetic/*genetics / Macrophages/*cytology/physiology / STAT6 Transcription Factor/genetics/*metabolism / Transcriptional Activation/*genetics</t>
  </si>
  <si>
    <t>*adipogenesis / *clusterin / *ubiquitination / Adipocytes/*physiology / Cell Differentiation/*genetics / Clusterin/*genetics / Kruppel-Like Transcription Factors/*genetics</t>
  </si>
  <si>
    <t>*PPARG / *TMEM18 / *adipogenesis / *adipose progenitor cells / *adipose tissue / *adipose tissue dysfunction / *children / *obesity / *zebrafish</t>
  </si>
  <si>
    <t>*breast cancer / *cytosporone-B / *fatty acid uptake / *nuclear receptors Nur77 and PPARgamma / *ubiquitination / Breast Neoplasms/drug therapy/mortality/*pathology / Nuclear Receptor Subfamily 4, Group A, Member 1/agonists/*metabolism / PPAR gamma/agonists/*metabolism / Phenylacetates/*pharmacology</t>
  </si>
  <si>
    <t>Interleukin-1beta/genetics/*metabolism / Lipopolysaccharides/*adverse effects / Microglia/*cytology/drug effects/metabolism / PPAR gamma/genetics/*metabolism / TOR Serine-Threonine Kinases/genetics/*metabolism / Tumor Necrosis Factor-alpha/genetics/*metabolism</t>
  </si>
  <si>
    <t>*androgen excess / *cholesterol / *developmental programming / *ovary / *steroidogenesis / Gonadal Steroid Hormones/*biosynthesis / Lipid Metabolism/drug effects/*physiology / Ovary/drug effects/*metabolism / Prenatal Exposure Delayed Effects/*metabolism / Testosterone/*administration &amp; dosage</t>
  </si>
  <si>
    <t>*Diet, High-Fat / Energy Metabolism/*drug effects / *Eriobotrya/chemistry / Metabolic Syndrome/blood/etiology/genetics/*prevention &amp; control / Plant Extracts/isolation &amp; purification/*pharmacology / *Plant Leaves/chemistry / Triterpenes/isolation &amp; purification/*pharmacology</t>
  </si>
  <si>
    <t>Anti-Inflammatory Agents/*pharmacology / Astrocytes/*drug effects/immunology/metabolism / Brain/*drug effects/immunology/metabolism / Inflammation/immunology/metabolism/*prevention &amp; control / Microglia/*drug effects/immunology/metabolism / Piperidines/*pharmacology</t>
  </si>
  <si>
    <t>Cell Cycle Proteins/*metabolism / Urinary Bladder Neoplasms/classification/*metabolism</t>
  </si>
  <si>
    <t>*Adiponectin / *Genetic variants / *Metabolically unhealthy phenotype / *Obesity</t>
  </si>
  <si>
    <t>Arthritis, Rheumatoid/*drug therapy/genetics / Drugs, Chinese Herbal/metabolism/*pharmacology / Osteoarthritis/*drug therapy/genetics</t>
  </si>
  <si>
    <t>*Cardiotonic Agents / Fatty Alcohols/*pharmacology/*therapeutic use / Hyperlipidemias/etiology/*metabolism/*pathology / Liver/*metabolism/*pathology / Myocardium/*metabolism/*pathology / Oryza/*chemistry / PPAR gamma/*genetics/*metabolism / *Phytotherapy / Waxes/*chemistry</t>
  </si>
  <si>
    <t>Eicosapentaenoic Acid/*analogs &amp; derivatives/blood / Leukotriene B4/*blood / Rhinitis, Allergic/*blood</t>
  </si>
  <si>
    <t>*SAT / *VAT / *adipogenesis / *insulin signaling / *oleic acid / *palmitic acid / *Adipogenesis / *Cell Differentiation / Fatty Acids/*pharmacology / Fatty Acids, Monounsaturated/*pharmacology / Intra-Abdominal Fat/cytology/drug effects/*metabolism / Mesenchymal Stem Cells/cytology/drug effects/*metabolism / Subcutaneous Fat/cytology/drug effects/*metabolism</t>
  </si>
  <si>
    <t>Adipose Tissue/*metabolism / *Circadian Rhythm / *Gene Expression Regulation / Lighting/*adverse effects / *Lipid Metabolism / Liver/*metabolism</t>
  </si>
  <si>
    <t>Antidepressive Agents/*therapeutic use / Depression/*drug therapy/metabolism/pathology/physiopathology / Diabetes Mellitus, Type 2/*drug therapy/metabolism/pathology/physiopathology / Hypoglycemic Agents/*therapeutic use / Insulin/*therapeutic use / Metformin/*therapeutic use</t>
  </si>
  <si>
    <t>*Genetic variation / *fetal / *genetic interactions / *imprinting / *maternal</t>
  </si>
  <si>
    <t>Antiviral Agents/*chemistry/pharmacokinetics / Fritillaria/*chemistry / Orthomyxoviridae/*drug effects</t>
  </si>
  <si>
    <t>Amidohydrolases/*antagonists &amp; inhibitors/metabolism / *Enzyme Inhibitors/chemical synthesis/pharmacology / PPAR alpha/*agonists / PPAR delta/*agonists / PPAR gamma/*agonists</t>
  </si>
  <si>
    <t>Adipocytes, Beige/*cytology/physiology / Adipocytes, Brown/*cytology/physiology / Adipogenesis/genetics/*physiology / Muscle Development/genetics/*physiology / NFI Transcription Factors/genetics/*metabolism</t>
  </si>
  <si>
    <t>Gene Expression Regulation, Enzymologic/*drug effects / Non-alcoholic Fatty Liver Disease/*enzymology/pathology / PPAR gamma/*biosynthesis / Poly ADP Ribosylation/*drug effects / Resveratrol/*pharmacology</t>
  </si>
  <si>
    <t>Cell Proliferation/drug effects/*physiology / Gastric Mucosa/cytology/drug effects/*metabolism / Goats/*metabolism / Period Circadian Proteins/*metabolism / Rumen/*metabolism</t>
  </si>
  <si>
    <t>Drugs, Chinese Herbal/metabolism/*pharmacology / Leonurus/*chemistry / Menstruation Disturbances/*drug therapy/genetics</t>
  </si>
  <si>
    <t>Cannabidiol/*therapeutic use / Nervous System Diseases/*drug therapy</t>
  </si>
  <si>
    <t>Abscisic Acid/*pharmacology / Membrane Proteins/*metabolism / Memory Disorders/*drug therapy/metabolism/pathology / Neurodegenerative Diseases/*drug therapy/metabolism/pathology / Phosphate-Binding Proteins/*metabolism</t>
  </si>
  <si>
    <t>Bone Regeneration/*drug effects / Cell Culture Techniques/*methods / Guided Tissue Regeneration/*methods / *Membranes, Artificial / Polypropylenes/*chemistry/*pharmacology / Zeolites/*chemistry</t>
  </si>
  <si>
    <t>*Drugs, Chinese Herbal / *Dysmenorrhea/drug therapy</t>
  </si>
  <si>
    <t>Chondrocytes/*cytology/metabolism / Stem Cells/*cytology/metabolism / Tendinopathy/etiology/genetics/metabolism/*pathology / Tendons/metabolism/*pathology / Tenocytes/*cytology/metabolism</t>
  </si>
  <si>
    <t>Breast Neoplasms/diagnosis/*genetics/mortality/pathology / Calcium-Binding Proteins/*genetics/metabolism / Carcinoma, Ductal, Breast/diagnosis/*genetics/mortality/pathology / *Gene Expression Regulation, Neoplastic / *Gene Regulatory Networks / Membrane Proteins/*genetics/metabolism / Mixed Function Oxygenases/*genetics/metabolism / Muscle Proteins/*genetics/metabolism</t>
  </si>
  <si>
    <t>Gene Expression Regulation/*drug effects / Gene Regulatory Networks/*drug effects / Hypoglycemic Agents/*chemistry/isolation &amp; purification/pharmacology / Phytochemicals/*chemistry/isolation &amp; purification/pharmacology / Sorghum/*chemistry / Sterols/*chemistry/isolation &amp; purification/pharmacology</t>
  </si>
  <si>
    <t>Alzheimer Disease/drug therapy/genetics/metabolism/*pathology / Gene Expression Regulation/*drug effects / Oligopeptides/*pharmacology / Protein Biosynthesis/*drug effects</t>
  </si>
  <si>
    <t>*BolA family member 3 / *beige adipocyte / *lipolysis / *mitochondria / *thermogenesis / Adipocytes, Beige/cytology/*physiology / *Homeostasis / *Lipolysis / Mitochondria/*physiology / Mitochondrial Proteins/genetics/*metabolism / *Thermogenesis</t>
  </si>
  <si>
    <t>*Porphyromonas gingivalis / *brown adipose tissue / *endotoxemia / *obesity / *periodontal disease</t>
  </si>
  <si>
    <t>*adipogenesis / *genetic variant / *gestational diabetes / *molecular study / *promoter / Adipogenesis/*genetics / Diabetes, Gestational/*genetics / *Gene Expression Regulation / PPAR gamma/*genetics / Promoter Regions, Genetic/*genetics</t>
  </si>
  <si>
    <t>Atherosclerosis/*blood/*drug therapy/etiology / Brassica/*chemistry / Genistein/*administration &amp; dosage / Lipid Metabolism/*drug effects / Phytotherapy/*methods / Plant Extracts/*administration &amp; dosage / Protective Agents/*administration &amp; dosage / Trifolium/*chemistry</t>
  </si>
  <si>
    <t>Colitis, Ulcerative/*drug therapy/genetics / Drugs, Chinese Herbal/chemistry/pharmacology/*therapeutic use / *Molecular Targeted Therapy</t>
  </si>
  <si>
    <t>*carcinogenesis / *endometrial cancer / *estrogen-related receptor-alpha / *peroxisome proliferator-activated receptor-gamma / *prognosis / *Apoptosis/drug effects / *Cell Proliferation/drug effects / Endometrial Neoplasms/diagnosis/*metabolism / *Gene Expression Regulation, Neoplastic / PPAR gamma/agonists/*metabolism / Receptors, Estrogen/antagonists &amp; inhibitors/*metabolism</t>
  </si>
  <si>
    <t>*PPARgamma / *acute kidney injury / *geniposide / *inflammation / *sepsis / Acute Kidney Injury/etiology/*metabolism/*pathology/prevention &amp; control / Iridoids/*administration &amp; dosage / PPAR gamma/*metabolism / Sepsis/*complications</t>
  </si>
  <si>
    <t>Adipocytes/*metabolism/pathology / Cell Differentiation/*drug effects / Coumarins/*pharmacology / Gene Expression Regulation/*drug effects / Glucosides/*pharmacology / *Obesity/metabolism/pathology/prevention &amp; control / *Ovariectomy / Transcription, Genetic/*drug effects</t>
  </si>
  <si>
    <t>*Obesity/MetS / *PD-L1 / *TNBC / *macrophage / *telmisartan</t>
  </si>
  <si>
    <t>Glucose/*antagonists &amp; inhibitors/metabolism / Hypoglycemic Agents/*pharmacology / Lauric Acids/*pharmacology / Macrophages/cytology/*drug effects/metabolism / Mitochondria/*drug effects/genetics/metabolism</t>
  </si>
  <si>
    <t>Alpha-Ketoglutarate-Dependent Dioxygenase FTO/*genetics/metabolism / *Anthropometry / *Genetic Predisposition to Disease / Metabolic Syndrome/*genetics / PPAR gamma/*genetics/metabolism / Receptor, Melanocortin, Type 4/*genetics/metabolism</t>
  </si>
  <si>
    <t>*COVID-19 / *behaviour change / *physical activity / *postnatal / *pregnancy / *theory / Coronavirus Infections/epidemiology/prevention &amp; control/*psychology / *Exercise / Mothers/*psychology / *Pandemics / Pneumonia, Viral/epidemiology/prevention &amp; control/*psychology / Pregnancy Complications, Infectious/*prevention &amp; control/psychology</t>
  </si>
  <si>
    <t>*Inflammatory bowel diseases / *Luteolin / *OCTN2 / *Proinflammatory cytokines / *l-carnitine / Colitis, Ulcerative/chemically induced/*drug therapy/genetics/pathology / Crohn Disease/chemically induced/*drug therapy/genetics/pathology / Luteolin/*pharmacology / PPAR gamma/*genetics/metabolism / Retinoid X Receptor alpha/*genetics/metabolism / Solute Carrier Family 22 Member 5/antagonists &amp; inhibitors/*genetics/metabolism</t>
  </si>
  <si>
    <t>*case-control study / *chronic kidney disease / *gene polymorphism / *gene-environment interaction / *meta-analysis / *meta-regression / *peroxisome proliferator-activated receptor / *trial sequential analysis / *Genetic Association Studies / *Genetic Predisposition to Disease / PPAR gamma/*genetics / Renal Insufficiency, Chronic/epidemiology/*genetics/pathology</t>
  </si>
  <si>
    <t>Adipogenesis/*drug effects / Lipase/*antagonists &amp; inhibitors / Phenols/*pharmacology / Phytochemicals/*pharmacology / Viburnum/*chemistry</t>
  </si>
  <si>
    <t>*Colitis, Ulcerative / *Drugs, Chinese Herbal</t>
  </si>
  <si>
    <t>*Alzheimer's disease (AD) / *Amyloid-beta (Abeta) / *Bis(ethylmaltolato)oxidovanadium (IV) (BEOV) / *Endoplasmic reticulum stress (ER stress) / *Neuronal apoptosis / *Peroxisome proliferator-activated receptor gamma (PPARgamma) / Alzheimer Disease/drug therapy/genetics/*metabolism/pathology / Amyloid beta-Peptides/genetics/*metabolism / Apoptosis/*drug effects/genetics / Endoplasmic Reticulum Stress/*drug effects/genetics / Hippocampus/*metabolism/pathology / Neurons/*metabolism/pathology / PPAR gamma/genetics/*metabolism / Vanadates/*pharmacology</t>
  </si>
  <si>
    <t>*PPARG / *Placenta / *cell fusion / *cell migration / *familial partial lipodystrophy type 3 (FPLD3) / *trophoblast differentiation / *Cell Movement / Fibroblasts/metabolism/*pathology / Lipodystrophy, Familial Partial/*genetics/pathology / Mutation/*genetics / PPAR gamma/*chemistry/*genetics/metabolism / Trophoblasts/metabolism/*pathology</t>
  </si>
  <si>
    <t>*ChIP sequencing (ChIP-seq) / *confocal microscopy / *dimerization / *heterodimerization / *nuclear receptor / *nuclear receptors / *nuclear transport / *peroxisome proliferator-activated receptor (PPAR) / *retinoic acid receptor (RAR) / *retinoid / *retinoid X receptor (RXR) / *transcription factor / *transcription regulation / *vitamin D / *vitamin D receptor (VDR) / PPAR gamma/genetics/*metabolism / *Protein Multimerization / Receptors, Calcitriol/genetics/*metabolism / Retinoic Acid Receptor alpha/genetics/*metabolism / Retinoid X Receptor alpha/genetics/*metabolism</t>
  </si>
  <si>
    <t>*bioinformatics / *peroxisome proliferator-activated receptors / *psychotic disorders / *Genetic Predisposition to Disease / PPAR alpha/*genetics/metabolism / PPAR delta/*genetics/metabolism / PPAR gamma/*genetics/metabolism / Schizophrenia/blood/*genetics/pathology</t>
  </si>
  <si>
    <t>*Adipose Tissue / *Colorectal Neoplasms</t>
  </si>
  <si>
    <t>*antibiotics / *dysbiosis / *high-fat diet / *inflammatory bowel disease / *irritable bowel syndrome / *microbiota / Anti-Bacterial Agents/*adverse effects / Diet, High-Fat/*adverse effects / Dysbiosis/chemically induced/*pathology / Energy Metabolism/*physiology / Inflammatory Bowel Diseases/*microbiology / Irritable Bowel Syndrome/*microbiology</t>
  </si>
  <si>
    <t>Hyperplasia/*drug therapy / Macrophages/*metabolism / NF-kappa B p50 Subunit/*metabolism / Neointima/*drug therapy / PPAR gamma/*metabolism / Reactive Oxygen Species/*metabolism</t>
  </si>
  <si>
    <t>*Pancreatitis/drug therapy</t>
  </si>
  <si>
    <t>Buffaloes/*genetics / Mammary Glands, Animal/*metabolism / PPAR gamma/*genetics/metabolism</t>
  </si>
  <si>
    <t>*G1 lengthening / *PPARG / *adipocyte / *adipogenesis / *bistable switch / *cell cycle exit / *post-mitotic / *terminal cell differentiation / Cell Cycle/*physiology / Cell Differentiation/*physiology / Cell Division/*physiology / Stem Cells/*cytology</t>
  </si>
  <si>
    <t>Food Analysis/*methods / Phytochemicals/*chemistry</t>
  </si>
  <si>
    <t>Adipocytes/*metabolism / Cell Differentiation/*genetics / Gene Editing/*methods</t>
  </si>
  <si>
    <t>Ginsenosides/*pharmacology / Glutathione Reductase/*genetics / Obesity/*drug therapy/genetics/pathology / PPAR gamma/*genetics</t>
  </si>
  <si>
    <t>*diabetes / *mouse model / *obesity / *senescence / *senolytic / Aniline Compounds/*administration &amp; dosage / Cellular Senescence/*drug effects/physiology / Dasatinib/*administration &amp; dosage / Obesity/blood/*drug therapy/etiology/metabolism / Quercetin/*administration &amp; dosage / Sulfonamides/*administration &amp; dosage</t>
  </si>
  <si>
    <t>*Cystic Fibrosis / *ER stress / *PPARgamma / *antimicrobial peptides / *cystic fibrosis transmembrane conductance regulator / *host-pathogen interactions / Cystic Fibrosis/complications/*metabolism/microbiology / PPAR gamma/agonists/*metabolism / Pseudomonas Infections/immunology/*metabolism / Pseudomonas aeruginosa/*physiology / *Unfolded Protein Response</t>
  </si>
  <si>
    <t>Acorus/*chemistry/*metabolism / Alzheimer Disease/*drug therapy/metabolism</t>
  </si>
  <si>
    <t>Antioxidants/*pharmacology / Butyric Acid/*pharmacology / Nucleus Pulposus/*cytology / Oxidative Stress/*drug effects</t>
  </si>
  <si>
    <t>*PPARgamma / *SDF1/CXCR4 signaling / *chaperone-mediated autophagy / *papillary thyroid carcinoma / Antineoplastic Agents, Hormonal/*pharmacology/therapeutic use / Carcinogenesis/drug effects/genetics/*pathology / Chaperone-Mediated Autophagy/drug effects/genetics/*physiology / Estrogen Receptor alpha/antagonists &amp; inhibitors/genetics/*metabolism / Thyroid Cancer, Papillary/drug therapy/*pathology/surgery / Thyroid Neoplasms/drug therapy/*pathology/surgery</t>
  </si>
  <si>
    <t>*Adipogenesis / *Models, Biological</t>
  </si>
  <si>
    <t>Activin Receptors, Type I/genetics/*metabolism / *Cell Differentiation/drug effects / Muscle, Smooth, Vascular/drug effects/*enzymology / Myocytes, Smooth Muscle/drug effects/*enzymology / PPAR gamma/genetics/*metabolism</t>
  </si>
  <si>
    <t>Adiposity/*genetics / *Animal Husbandry / *Breeding / Sus scrofa/*genetics</t>
  </si>
  <si>
    <t>*Cardiovascular Diseases / Flavonols/*metabolism</t>
  </si>
  <si>
    <t>Adipocytes/*drug effects/metabolism / Glucose Transporter Type 4/genetics/*metabolism / Hypoglycemic Agents/*pharmacology / Hypolipidemic Agents/*pharmacology / Myoblasts, Skeletal/*drug effects/metabolism / Oleanolic Acid/*pharmacology / PPAR alpha/*agonists/genetics/metabolism / PPAR gamma/*agonists/genetics/metabolism</t>
  </si>
  <si>
    <t>*Thyroid-associated ophthalmopathy / *decompression surgery &amp; interventional medicine / *gene network analysis / *graves' ophthalmopathy / *therapeutics</t>
  </si>
  <si>
    <t>Adipocytes, Brown/*drug effects/metabolism / Diethylhexyl Phthalate/*analogs &amp; derivatives/toxicity</t>
  </si>
  <si>
    <t>*Gene Expression Profiling / *Gene Expression Regulation / Mesenchymal Stem Cells/*metabolism / Oxygen/*metabolism</t>
  </si>
  <si>
    <t>Heptanoic Acids/administration &amp; dosage/*pharmacology / Inflammation/chemically induced/*drug therapy/metabolism / Lanosterol/administration &amp; dosage/*analogs &amp; derivatives/pharmacology / Lipid Metabolism/*drug effects / Non-alcoholic Fatty Liver Disease/chemically induced/*drug therapy/metabolism / Protective Agents/administration &amp; dosage/*pharmacology</t>
  </si>
  <si>
    <t>*PPAR gamma/genetics/metabolism / *Smokers</t>
  </si>
  <si>
    <t>*adipose tissue / *hyperinsulinemia / *obesity / *oxidative phosphorylation / *uncoupling protein 1 / Adipose Tissue/*metabolism / Insulin/*genetics/*metabolism / Mitochondria/*metabolism / Uncoupling Protein 1/*biosynthesis</t>
  </si>
  <si>
    <t>Antineoplastic Agents, Phytogenic/chemistry/*pharmacology / Cell Membrane/*chemistry/drug effects / Colonic Neoplasms/drug therapy/genetics/*metabolism / Fatty Acids, Unsaturated/*analysis / Flavonoids/chemistry/*pharmacology / Vitis/*chemistry/classification</t>
  </si>
  <si>
    <t>Extraembryonic Membranes/*metabolism / Lipopolysaccharides/*adverse effects / NF-E2-Related Factor 2/*metabolism / Smoke/*adverse effects / *Up-Regulation</t>
  </si>
  <si>
    <t>*Autoimmune thyroid dysfunction / *CTLA-4 / *Differentially expressed genes / *Immune checkpoint blockade / *Signaling pathway</t>
  </si>
  <si>
    <t>Bone Neoplasms/*genetics/*pathology / Osteosarcoma/*genetics/*pathology</t>
  </si>
  <si>
    <t>*adipose tissue / *fasting / *human / *lipolysis / *starvation</t>
  </si>
  <si>
    <t>Circadian Clocks/*drug effects/physiology / Cocaine/administration &amp; dosage/*adverse effects / Cocaine-Related Disorders/drug therapy/*physiopathology / Nucleus Accumbens/*drug effects/physiopathology / PPAR gamma/agonists/*metabolism / Receptors, Dopamine D2/genetics/*metabolism</t>
  </si>
  <si>
    <t>*Exercise / Peroxisome Proliferator-Activated Receptor Gamma Coactivator 1-alpha/*genetics / *Polymorphism, Single Nucleotide / Weight Loss/*genetics</t>
  </si>
  <si>
    <t>Cell Proliferation/*drug effects / Colorectal Neoplasms/*drug therapy/genetics/pathology / Plant Extracts/chemistry/*pharmacology / Polycyclic Sesquiterpenes/chemistry/isolation &amp; purification/*pharmacology</t>
  </si>
  <si>
    <t>*AML / *Cancer / *leukemia / *lipid metabolism / *tribbles / Cell Cycle Proteins/*metabolism / Dyslipidemias/*metabolism / Leukemia, Promyelocytic, Acute/*metabolism / Oncogene Proteins, Fusion/*metabolism / PPAR gamma/*metabolism / Protein-Serine-Threonine Kinases/*antagonists &amp; inhibitors/metabolism / Repressor Proteins/*metabolism / Retinoid X Receptors/*metabolism</t>
  </si>
  <si>
    <t>Adenylate Kinase/*metabolism / Adipocytes/*drug effects/metabolism / Obesity/*drug therapy / Orchidaceae/*chemistry / Phenanthrenes/chemistry/*pharmacology / Transcription Factors/*metabolism</t>
  </si>
  <si>
    <t>*PPAR-gamma / *T helper 1 cells / *adipose tissue inflammation / *adoptive cell transfer / *non-alcoholic steatohepatitis / *regulatory T cells / Adoptive Transfer/*methods / Intra-Abdominal Fat/*immunology / Non-alcoholic Fatty Liver Disease/etiology/*pathology / Subcutaneous Fat/*immunology / T-Lymphocytes, Regulatory/*transplantation</t>
  </si>
  <si>
    <t>*HIV-1 / *co-infection / *leprosy / *macrophage phenotype / *monocyte subsets / Antiretroviral Therapy, Highly Active/*adverse effects / HIV Infections/complications/*immunology/therapy / HIV-1/*physiology / Leprosy/complications/*immunology/therapy / Macrophages/*immunology / Monocytes/*immunology / Mycobacterium leprae/*physiology</t>
  </si>
  <si>
    <t>Anticarcinogenic Agents/*pharmacology / Cell Transformation, Neoplastic/chemically induced/*drug effects/metabolism/pathology / Esophageal Neoplasms/chemically induced/metabolism/pathology/*prevention &amp; control / Esophagus/*drug effects/metabolism/pathology / Lycopene/*pharmacology</t>
  </si>
  <si>
    <t>*Silicon Dioxide / *Silicosis</t>
  </si>
  <si>
    <t>*Fatty acids / *Hepatic stellate cells / *Liver fibrosis / *PPARgamma / *Profibrogenic genes / *n-3 PUFA / Fatty Acids, Omega-3/*metabolism / Hepatic Stellate Cells/cytology/*metabolism / PPAR gamma/genetics/*metabolism / Transforming Growth Factor beta1/genetics/*metabolism</t>
  </si>
  <si>
    <t>Adipose Tissue/*metabolism / *Animal Feed / Cheese/*analysis / *Dietary Supplements / Fatty Acids/*analysis / Milk/*chemistry / Sterol Regulatory Element Binding Protein 1/*metabolism</t>
  </si>
  <si>
    <t>*cardiac metabolism / *cardiotoxicity / *doxorubicin / *p53 / Antibiotics, Antineoplastic/*adverse effects / Apelin Receptors/*metabolism / Doxorubicin/*adverse effects / Myocardium/*metabolism / Peroxisome Proliferator-Activated Receptor Gamma Coactivator 1-alpha/*metabolism</t>
  </si>
  <si>
    <t>Histone Deacetylases/deficiency/*genetics/metabolism / Homeostasis/*genetics / Lung/embryology/growth &amp; development/*metabolism / Macrophages, Alveolar/cytology/*metabolism</t>
  </si>
  <si>
    <t>Fatty Acids/genetics/*metabolism / Isocitrate Dehydrogenase/deficiency/*genetics / Mitochondria/*genetics/metabolism / Muscle Development/*genetics</t>
  </si>
  <si>
    <t>Exercise/*physiology / Lipopolysaccharides/blood/*metabolism / Oxygen Consumption/*physiology / PPAR gamma/agonists/*blood/*metabolism / Physical Fitness/*physiology</t>
  </si>
  <si>
    <t>*Hepatic macrophages / *Inflammation / *Non-alcoholic fatty liver disease / *Obesity / *Palmitoleic acid / Fatty Acids, Monounsaturated/metabolism/*pharmacology / Inflammation/*drug therapy/genetics/metabolism/pathology / Non-alcoholic Fatty Liver Disease/*drug therapy/genetics/metabolism / PPAR gamma/*genetics</t>
  </si>
  <si>
    <t>*Acute lung injury / *Macrophage polarization / *Maresin1 / *Peroxisome proliferator-activated receptor-gamma / *Resolution / Acute Lung Injury/*drug therapy/immunology/pathology / Docosahexaenoic Acids/*pharmacology/therapeutic use / Macrophages/*drug effects/immunology/metabolism / PPAR gamma/*agonists/antagonists &amp; inhibitors/metabolism</t>
  </si>
  <si>
    <t>*Colorectal Neoplasms</t>
  </si>
  <si>
    <t>Killer Cells, Natural/*immunology/pathology / Lipid Metabolism/*immunology / Lymphoma, Large B-Cell, Diffuse/genetics/*immunology/pathology / Tumor Microenvironment/genetics/*immunology</t>
  </si>
  <si>
    <t>Arsenites/*pharmacology / Cell Proliferation/*drug effects / PPAR gamma/agonists/*metabolism / Troglitazone/*pharmacology</t>
  </si>
  <si>
    <t>Diabetes Mellitus, Type 2/*genetics / *Genetic Predisposition to Disease / PPAR gamma/*genetics / *Polymorphism, Single Nucleotide</t>
  </si>
  <si>
    <t>*adipose tissue / *extracellular vesicles / *noncoding RNAs / *physical exercise / *steatosis / Extracellular Vesicles/*metabolism / MicroRNAs/*blood / Obesity/*blood / Physical Conditioning, Animal/*physiology</t>
  </si>
  <si>
    <t>*Central European diet / *Mediterranean diet / *Postmenopausal women / *Single-nucleotide polymorphism / *Weight loss intervention / Alpha-Ketoglutarate-Dependent Dioxygenase FTO/*genetics / Diet/*methods / Obesity, Abdominal/*diet therapy/*genetics / PPAR gamma/*genetics / Polymorphism, Single Nucleotide/*genetics</t>
  </si>
  <si>
    <t>*CD169 / *CD69 / *CD8 T cell differentiation / *PPAR-gamma / *alveolar macrophage / *influenza / *tissue-resident memory / CD8-Positive T-Lymphocytes/*immunology/pathology/virology / *Immunologic Memory / Influenza A virus/*immunology / Lung/*immunology/pathology/virology / Macrophages, Alveolar/*immunology/pathology/virology / Orthomyxoviridae Infections/genetics/*immunology/pathology</t>
  </si>
  <si>
    <t>*Differentiation / *HPA-v / *LMO3 / *Proliferation / Adipocytes/*cytology/*drug effects / Cell Differentiation/*drug effects / Resveratrol/*pharmacology</t>
  </si>
  <si>
    <t>*Apoptosis / *CVX343 / *Insulin / *Islets / *Obesity / *Type 2 diabetes / AMP-Activated Protein Kinases/*metabolism / Antibodies, Monoclonal, Humanized/*pharmacology / Apoptosis/*drug effects / Diabetes Mellitus, Type 2/genetics/metabolism/pathology/*prevention &amp; control / Fibroblast Growth Factors/deficiency/genetics/*metabolism/*pharmacology / *Insulin Resistance / Insulin-Secreting Cells/*drug effects/enzymology/pathology / Obesity/*drug therapy/genetics/metabolism/pathology / Palmitic Acid/*toxicity</t>
  </si>
  <si>
    <t>Abdominal Fat/*cytology/metabolism / *Adipogenesis / Gene Expression Profiling/*methods / *Gene Regulatory Networks / Muscles/*cytology/metabolism</t>
  </si>
  <si>
    <t>Curcumin/*pharmacology / Hepatic Stellate Cells/cytology/*drug effects/metabolism / Lipid Droplets/*drug effects/metabolism / Perilipin-1/agonists/*genetics/metabolism / Perilipin-5/agonists/*genetics/metabolism</t>
  </si>
  <si>
    <t>Adipocytes/*metabolism / Insulin/blood/*metabolism / *Insulin Resistance / Obesity/blood/etiology/genetics/*metabolism / Proto-Oncogene Proteins/genetics/*metabolism / Trans-Activators/genetics/*metabolism</t>
  </si>
  <si>
    <t>Adipogenesis/*drug effects / Epigenesis, Genetic/*drug effects / Goats/*physiology / Histone Deacetylase Inhibitors/*pharmacology / Hydroxamic Acids/*pharmacology / Vorinostat/*pharmacology</t>
  </si>
  <si>
    <t>*Diet / Fatty Acids, Unsaturated/*metabolism / Linoleic Acids, Conjugated/*pharmacology / Muscle, Skeletal/drug effects/*metabolism</t>
  </si>
  <si>
    <t>DNA-Binding Proteins/*genetics / Leukemia, Promyelocytic, Acute/*diagnosis/epidemiology/*genetics / *Polymorphism, Single Nucleotide / Transcription Factors/*genetics</t>
  </si>
  <si>
    <t>*Cell Differentiation / Epithelial Cells/*metabolism / *Gene Expression / Genes, Mitochondrial/*genetics / PPAR gamma/genetics/*metabolism / Urothelium/cytology/*metabolism</t>
  </si>
  <si>
    <t>*adiponectin / *aging / *dry eye / *peroxisome proliferator-activated receptor gamma / *senescence-associated T cells / Adiponectin/*genetics / Aging/*physiology / Dry Eye Syndromes/*metabolism / *Lacrimal Apparatus/metabolism/pathology / PPAR gamma/*genetics / T-Lymphocytes/*pathology / Tears/*metabolism</t>
  </si>
  <si>
    <t>C-Reactive Protein/*metabolism / Dinoprostone/*blood / Inflammation/*blood / PPAR gamma/*blood / Prostaglandin D2/*analogs &amp; derivatives/blood / Schizophrenia/*blood</t>
  </si>
  <si>
    <t>Astrocytes/cytology/*metabolism/pathology / Brain Neoplasms/genetics/metabolism/*pathology/*secondary / Fatty Acids, Unsaturated/*metabolism / PPAR gamma/*genetics</t>
  </si>
  <si>
    <t>*BAT / *adipocyte differentiation / *adipocyte metabolism / *autophagy / *brown adipose tissue / *embryonic development / *glycogen / *glycophagy / *lipid / *lipid droplet biogenesis / Adipocytes, Brown/*metabolism/ultrastructure / Adipogenesis/*genetics / Adipose Tissue, Brown/embryology/*metabolism/ultrastructure / Embryo, Mammalian/*metabolism / Glycogen/*metabolism/ultrastructure / Lipid Droplets/*metabolism/ultrastructure</t>
  </si>
  <si>
    <t>*Adipose tissue / *Glucose metabolism / *Inflammation / *Lipid metabolism / *Mitochondrial dysfunction / *Second-generation antipsychotics / Antipsychotic Agents/administration &amp; dosage/classification/*pharmacology / Subcutaneous Fat/*drug effects/*metabolism</t>
  </si>
  <si>
    <t>Arsenicals/*pharmacology/therapeutic use / Neoplasms/blood supply/*drug therapy/pathology / Neovascularization, Pathologic/*chemically induced / Neovascularization, Physiologic/*drug effects</t>
  </si>
  <si>
    <t>*Antihypertensive Agents/chemistry/pharmacology / Apoptosis/*drug effects / *Genistein/chemistry/pharmacology / *Hypertension, Pulmonary/drug therapy/metabolism/pathology/physiopathology / *Molecular Docking Simulation / Signal Transduction/*drug effects</t>
  </si>
  <si>
    <t>Diabetes Mellitus, Type 2/complications/*drug therapy / Glucose/*metabolism / Metabolic Syndrome/complications/*drug therapy/genetics / Obesity/complications/*drug therapy/genetics</t>
  </si>
  <si>
    <t>*Peroxisome proliferator-activated receptor gamma / *Sepsis / *Transcriptional regulation / *Trauma / *rs10865710 / *Gene Expression Regulation / PPAR gamma/*genetics/metabolism / *Polymorphism, Single Nucleotide / Sepsis/etiology/*genetics / Wounds and Injuries/*complications</t>
  </si>
  <si>
    <t>CCAAT-Enhancer-Binding Proteins/*genetics / DNA Methylation/*drug effects / Obesity/*genetics / Oleic Acid/*metabolism/pharmacology / PPAR gamma/*genetics</t>
  </si>
  <si>
    <t>PPAR alpha/*genetics / PPAR gamma/*genetics / Peroxisome Proliferator-Activated Receptor Gamma Coactivator 1-alpha/*genetics</t>
  </si>
  <si>
    <t>Co-Repressor Proteins/*metabolism / PPAR gamma/agonists/antagonists &amp; inhibitors/*metabolism/ultrastructure / Peptides/*metabolism</t>
  </si>
  <si>
    <t>HMGB1 Protein/*genetics/pharmacology / Nasal Polyps/complications/*genetics / PPAR gamma/antagonists &amp; inhibitors/*genetics / Rhinitis/complications/*genetics/pathology / Sinusitis/complications/*genetics/pathology</t>
  </si>
  <si>
    <t>*animals / *humans / *leucine / *mice / *stroke volume / Fibroblasts/*metabolism/pathology / Glycoproteins/deficiency/genetics/*metabolism / Heart Diseases/*metabolism/pathology/physiopathology / Myocardium/*metabolism/pathology / PPAR gamma/deficiency/genetics/*metabolism / PPAR-beta/deficiency/genetics/*metabolism / Transforming Growth Factor beta1/*metabolism / *Ventricular Function, Left / *Ventricular Remodeling</t>
  </si>
  <si>
    <t>Breast Neoplasms/genetics/metabolism/*pathology / PPAR gamma/*metabolism / Receptor-Like Protein Tyrosine Phosphatases, Class 2/*genetics/*metabolism / *Up-Regulation</t>
  </si>
  <si>
    <t>Diabetes Mellitus, Experimental/*metabolism / *Gene Knockdown Techniques / Glucose/*metabolism / *Lipid Metabolism / Liver/*metabolism/pathology / RNA, Small Interfering/*metabolism</t>
  </si>
  <si>
    <t>*cardiac arrhythmia / *connexins / *voltage-gated channels / Aging/*genetics/metabolism/pathology / Arrhythmias, Cardiac/*genetics/metabolism/pathology / Mitochondria/*genetics/pathology / PPAR gamma/*genetics</t>
  </si>
  <si>
    <t>Aortic Valve Stenosis/*genetics / Cardiomegaly/*genetics / Transcription Factors/*genetics</t>
  </si>
  <si>
    <t>*RNA-Seq / *defensin / *pristane induced arthritis / *rheumatoid arthritis / Arthritis, Rheumatoid/chemically induced/*drug therapy/metabolism / Fibroblasts/*metabolism / Inflammation Mediators/*antagonists &amp; inhibitors / Peptides, Cyclic/*pharmacology/*therapeutic use / Synovial Membrane/*metabolism / Transcriptome/*drug effects / alpha-Defensins/*pharmacology/*therapeutic use</t>
  </si>
  <si>
    <t>*Wnt/beta-catenin / *adipocyte differentiation / *adipogenesis / *carbamazepine / *obesity / Adipocytes/*cytology/drug effects/metabolism / *Adipogenesis / Carbamazepine/*pharmacology / *Down-Regulation / Wnt Signaling Pathway/*drug effects</t>
  </si>
  <si>
    <t>*CEBPB / *PPARG / *adipocyte / *autophagy / *differentiation / *transcription / Adipogenesis/*genetics/physiology / Autophagy/*genetics</t>
  </si>
  <si>
    <t>Avian Proteins/classification/*genetics/metabolism / Cholesterol/*biosynthesis / Lipid Metabolism/*genetics / Meat/*analysis / Pectoralis Muscles/*metabolism / *Transcriptome / Triglycerides/*biosynthesis</t>
  </si>
  <si>
    <t>Adipocytes, Brown/*drug effects/metabolism / Adipocytes, White/*drug effects/metabolism / Adipogenesis/*drug effects / Anti-Obesity Agents/*pharmacology / Ginsenosides/*pharmacology / *Panax/chemistry / Plant Extracts/isolation &amp; purification/*pharmacology / Uncoupling Protein 1/*metabolism</t>
  </si>
  <si>
    <t>Adipogenesis/drug effects/*genetics / Cell Differentiation/*drug effects/genetics / Mechanotransduction, Cellular/*genetics / Osteogenesis/*genetics</t>
  </si>
  <si>
    <t>Down-Regulation/*drug effects / Hepatocytes/*drug effects/metabolism / Lipid Metabolism/*drug effects / Retinoid X Receptor alpha/genetics/*metabolism / Trialkyltin Compounds/*pharmacology</t>
  </si>
  <si>
    <t>Adipogenesis/*genetics/physiology / Carrier Proteins/*genetics / Membrane Proteins/*genetics / MicroRNAs/*genetics / PPAR gamma/*genetics</t>
  </si>
  <si>
    <t>Purpose: Enfortumab vedotin (EV) is an antibody-drug conjugate (ADC) targeting NECTIN4 (encoded by the PVRL4/NECTIN4 gene) approved for treatment-refractory metastatic urothelial cancer. Factors that mediate sensitivity or resistance to EV are unknown. In the present study, we sought to 1) examine heterogeneity of NECTIN4 gene expression across molecular subtypes of bladder cancer and 2) determine if NECTIN4 expression mediates EV sensitivity or resistance. Experimental Design: Molecular subtyping and NECTIN4 expression data from seven muscle-invasive bladder cancer clinical cohorts (n=1,915 total specimens) were used to assess NECTIN4 expression across molecular subtypes. The outcome of the transcriptomic analysis was relative NECTIN4 expression in the consensus molecular subtypes of bladder cancer. Expression of NECTIN4 was validated in bladder cancer cell lines. NECTIN4 was stably over-expressed or knocked down in basal and luminal bladder cancer cell lines and EV drug sensitivity assays were performed, as measured by cell proliferation and clonogenic assays. Results: NECTIN4 expression is heterogenous across molecular subtypes of bladder cancer and significantly enriched in luminal subtypes. NECTIN4 expression is positively correlated with luminal markers GATA3, FOXA1, and PPARG across all cohorts. NECTIN4 expression is both necessary and sufficient for EV sensitivity in luminal and basal subtypes of urothelial bladder cancer cells. Downregulation of NECTIN4 leads to EV resistance. Conclusions: Sensitivity to EV is mediated by expression of NECTIN4, which is enriched in luminal subtypes of bladder cancer. These findings may have implications for biomarker development, patient selection and the inclusion of molecular subtyping in ongoing and future EV clinical trials.</t>
  </si>
  <si>
    <t>Hematopoietic protein-1 (Hem-1) is a hematopoietic cell-specific actin-regulatory protein. Loss-of-function (LOF) variants in the NCKAP1L gene encoding Hem-1 have recently been found to result in primary immunodeficiency disease (PID) in humans, characterized by recurring respiratory infections, asthma, and high mortality. However, the mechanisms of how Hem-1 variants result in PID are not known. In this study, we generated constitutive and myeloid cell-specific Nckap1l-KO mice to dissect the importance of Hem-1 in lung immunity. We found that Hem-1-deficient mice accumulated excessive surfactant and cell debris in airways (pulmonary alveolar proteinosis) due to impaired development of alveolar macrophages (AMs) and reduced expression of the AM differentiation factor Pparg. Residual Hem-1-deficient AMs shifted to a proinflammatory phenotype, and Hem-1-deficient neutrophils and monocytes failed to migrate normally. Myeloid cell-specific Hem-1-deficient mice exhibited increased morbidity following influenza A virus or Streptococcus pneumoniae challenge. These results provide potential mechanisms for how LOF variants in Hem-1 result in recurring respiratory diseases.</t>
  </si>
  <si>
    <t>BACKGROUND: In recent years, the efficacy of type 2 diabetes mellitus (T2DM) drugs in the treatment of Alzheimer's disease (AD) has attracted extensive interest owing to the close associations between the two diseases. OBJECTIVE: Here, we screened traditional Chinese medicine (TCM) and multi-target ingredients that may have potential therapeutic effects on both T2DM and AD from T2DM prescriptions. METHODS: Network pharmacology and molecular docking were used. RESULTS: Firstly, the top 10 frequently used herbs and corresponding 275 active ingredients were identified from 263 T2DM-related TCM prescriptions. Secondly, through the comparative analysis of 208 potential targets of ingredients, 1,740 T2DM-related targets, and 2,060 AD-related targets, 61 common targets were identified to be shared. Thirdly, by constructing pharmacological network, 26 key targets and 154 representative ingredients were identified. Further enrichment analysis showed that common targets were involved in regulating multiple pathways related to T2DM and AD, while network analysis also found that the combination of Danshen (Radix Salviae)-Gancao (Licorice)-Shanyao (Rhizoma Dioscoreae) contained the vast majority of the representative ingredients and might be potential for the cotreatment of the two diseases. Fourthly, MAPK1, PPARG, GSK3B, BACE1, and NR3C1 were selected as potential targets for virtual screening of multi-target ingredients. Further docking studies showed that multiple natural compounds, including salvianolic acid J, gancaonin H, gadelaidic acid, icos-5-enoic acid, and sigmoidin-B, exhibited high binding affinities with the five targets. CONCLUSION: To summarize, the present study provides a potential TCM combination that might possess the potential advantage of cotreatment of AD and T2DM.</t>
  </si>
  <si>
    <t>Bone marrow-derived multipotent stromal cells (BMMSCs) represent an attractive therapeutic modality for cell therapy in type 2 diabetes mellitus (T2DM)-associated complications. T2DM changes the bone marrow environment; however, its effects on BMMSC properties remain unclear. The present study aimed at investigating select functions and differentiation of BMMSCs harvested from the T2DM microenvironment as potential candidates for regenerative medicine. BMMSCs were obtained from Zucker diabetic fatty (ZDF; an obese-T2DM model) rats and their lean littermates (ZL; controls), and cultured under normoglycemic conditions. The BMMSCs derived from ZDF animals were fewer in number, with limited clonogenicity (by 2-fold), adhesion (by 2.9-fold), proliferation (by 50%), migration capability (by 25%), and increased apoptosis rate (by 2.5-fold) compared to their ZL counterparts. Compared to the cultured ZL-BMMSCs, the ZDF-BMMSCs exhibited (i) enhanced adipogenic differentiation (increased number of lipid droplets by 2-fold; upregulation of the Pparg, AdipoQ, and Fabp genes), possibly due to having been primed to undergo such differentiation in vivo prior to cell isolation, and (ii) different angiogenesis-related gene expression in vitro and decreased proangiogenic potential after transplantation in nude mice. These results provided evidence that the T2DM environment impairs BMMSC expansion and select functions pertinent to their efficacy when used in autologous cell therapies.</t>
  </si>
  <si>
    <t>The study aimed to investigate tissue-specific gene expression of ABCA1 and ABCG1, encoding cholesterol transporters, as well as PPARG, LXRbeta (NR1H2), and RORA, encoding the most important transcriptional regulators of lipid metabolism, in subcutaneous and visceral adipose tissue (SAT and VAT) in women with metabolic syndrome. It was shown that the ABCG1 mRNA SAT/VAT ratio decreases with age and correlates with the development of metabolic syndrome. After age adjustment, women have reduced chances of metabolic syndrome development when ABCG1 gene expression in SAT is higher relative to VAT than women with VAT ABCG1 gene expression higher or comparable to SAT: OR = 0.15 (95% CI 0.03-0.76), p = 0.023. The ABCA1 mRNA SAT/VAT ratio positively correlated with HDL cholesterol levels (after age adjustment beta = 0.350, p = 0.046), therefore individuals with higher ABCA1 mRNA level in SAT relative to VAT had elevated HDL levels. The ABCA1 mRNA level in SAT was decreased in smokers (p = 0.001). There was a negative correlation between the PPARG mRNA level in SAT with body mass index and waist circumference in the general sample (beta = -0.602, p = 0.003 and beta = -0.642, p = 0.001, respectively, after age adjustment). A decrease of the PPARG mRNA SAT/VAT ratio was associated with elevated plasma insulin level and the insulin resistance index HOMA-IR beta = -0.819, p = 0.004 and beta = -1.053, p = 0.008, respectively, after age adjustment). Thus, the study has shown that the ratio of ABCA1, ABCG1, and PPARG genes expression in different types of adipose tissue (SAT/VAT) could be a significant factor that predicts the development of atherogenic dyslipidemia, metabolic syndrome, and insulin resistance in obesity.</t>
  </si>
  <si>
    <t>Background: Neuroinflammation is important in the pathophysiology of spontaneous intracerebral hemorrhage (ICH) and peripheral inflammatory cells play a role in the clinical evolution and outcome. Methodology: Blood samples from ICH patients (n = 20) were collected at admission for 5 consecutive days for peripheral blood mononuclear cells (PBMCs). Frozen PBMCs were used for real-time PCR using Taqman probes (NFKB1, SOD1, PPARG, IL10, NFE2L2, and REL) and normalized to GAPDH. Data on hospital length of stay and modified Rankin score (MRS) were collected with 90-day MRS &lt;/= 3 as favorable outcome. Statistical analysis of clinical characteristics to temporal gene expression from early to delayed timepoints was compared for MRS groups (favorable vs unfavorable) and hematoma volume. Principle findings and results: IL10, SOD1, and REL expression were significantly higher at delayed timepoints in PBMCs of ICH patients with favorable outcome. PPARG and REL increased between timepoints in patients with favorable outcome. NFKB1 expression was not sustained, but significantly decreased from higher levels at early onset in patients with unfavorable outcome. IL10 expression showed a negative correlation in patients with high hematoma volume (&gt;30 mL). Conclusions and significance: Anti-inflammatory, pro-survival regulators were highly expressed at delayed time points in ICH patients with a favorable outcome, and IL10 expression showed a negative correlation to high hematoma volume.</t>
  </si>
  <si>
    <t>Introduction: The interaction between isoflavones and the gut microbiota has been highlighted as a potential regulator of obesity and diabetes. In this study, we examined the interaction between isoflavones and a shortened activity photoperiod on the gut microbiome. Methods: Male mice were exposed to a diet containing no isoflavones (NIF) or a regular diet (RD) containing the usual isoflavones level found in a standard vivarium chow. These groups were further divided into regular (12L:12D) or short active (16L:8D) photoperiod, which mimics seasonal changes observed at high latitudes. White adipose tissue and genes involved in lipid metabolism and adipogenesis processes were analysed. Bacterial genomic DNA was isolated from fecal boli, and 16S ribosomal RNA sequencing was performed. Results: NIF diet increased body weight and adipocyte size when compared to mice on RD. The lack of isoflavones and photoperiod alteration also caused dysregulation of lipoprotein lipase (Lpl), glucose transporter type 4 (Glut-4) and peroxisome proliferator-activated receptor gamma (Pparg) genes. Using 16S ribosomal RNA sequencing, we found that mice fed the NIF diet had a greater proportion of Firmicutes than Bacteroidetes when compared to animals on the RD. These alterations were accompanied by changes in the endocrine profile, with lower thyroid-stimulating hormone levels in the NIF group compared to the RD. Interestingly, the NIF group displayed increased locomotion as compared to the RD group. Conclusion: Together, these data show an interaction between the gut bacterial communities, photoperiod length and isoflavone compounds, which may be essential for understanding and improving metabolic health.</t>
  </si>
  <si>
    <t>Scabiosa comosa and S. tschilliensis (SCST) are traditionally used for liver diseases in Mongolian medicine. However, their active ingredients and molecular mechanisms are unknown. The present study employed network pharmacology and experimental verification approaches to decipher the common pharmacological mechanisms of SCST on liver fibrosis, which is the key step in liver diseases. We predicted the targets of all available SCST ingredients with the SWISS and SuperPred servers and clustered the targets related to liver fibrosis from DrugBank, the OMIM database and the literature. We further evaluated the links between the herbal ingredients and pharmacological actions to explore the potential mechanism of action of SCST. We found that the PPARG signalling pathway could be regulated by SCST for liver fibrosis through enrichment analysis. The key targets included 8 co-targets, including HSP90AA1, PPARG, HSP90AB1, STAT1, etc., which play pivotal roles in the pathogenesis of liver fibrosis. Additionally, the top 15 key compounds included flavonoids and phenylpropanoids. Central to the pathogenesis of liver fibrosis is trans-differentiation or activation of hepatic stellate cells (HSCs). Therefore, LX2 cells, an immortalized human HSC line, were studied. Here, a total 37 components were isolated and identified from the inflorescences of SCST, including the new compound tschilliensisin, and the first separated components, beta-sitosterol and luteolin, and these compounds were assessed against anti-hepatic fibrosis. An MTT assay and quantitative real-time polymerase chain reaction (qRT-PCR) and Western blotting analyses demonstrated that the flavonoids of SCST revealed anti-hepatic fibrosis effects via anti-proliferation and increases in the Stat1, Pparg, Hsp90aa1 genes and STAT1 and PPARG proteins in LX-2 cells. In conclusion, these results indicate that SCST has multi-targeted and multi-component synergistic anti-hepatic fibrosis effects.</t>
  </si>
  <si>
    <t>Allicin has been well documented to exhibit a wide spectrum of biological activities, especially lipid-lowering activity, as a promising candidate for the management of nonalcoholic fatty liver disease (NALFD). However, the mechanisms underlying the therapeutic effects of allicin require further investigation. It is tempting to think of combining network pharmacology and experimental validation to investigate the mechanism by which allicin ameliorates lipid metabolism disorder in HepG2 cells. We established a cell model of hepatic steatosis induced by PA to investigate the antisteatotic effects of allicin. The studies showed that allicin reduced PA-induced lipid accumulation using Nile red staining and TC and TG assays. Then, 219 potential targets of allicin were successfully predicted by PharmMapper. According to Reactome Pathway Analysis, 44 potential targets related to lipid metabolism were screened out. Molecular signaling cascades mediated by allicin included PPARA, PPARG, FABP4, and FABP6 by cytoHubba and qPCR analysis. Results revealed that allicin activated the gene expression of PPARA and FABP6 and suppressed the gene expression of FABP4 and PPARG. Thus, the present study united the methods of network pharmacology and experimental validation to investigate the protein targets of allicin on PA-induced lipid metabolism disorders to supply a reference for related application for the first time.</t>
  </si>
  <si>
    <t>To investigate the effects of the activator of AMPK and high glucose on the differentiation of mouse SMSCs, primary SMSCs were isolated from mouse extensor digitorum longus muscle and grown to near confluence (80%). Postconfluent cells were cultured in a growth medium with different inductors: AICAR, glucose, and AICAR mixed with glucose. The specific protein expressions of SMSCs, myoblasts, adipocytes, and brown adipocytes were analyzed on days 0, 3, 5, 7, and 10. The results showed treatment with AICAR in SMSCs markedly activated AMPK phosphorylation (p &lt; .05) and increased protein expression of Pax7 and MyoD (p &lt; .05), high concentrations of intracellular glucose upregulated UCP-1 protein expression and enhanced lipid accumulation (p &lt; .05), the cowork of AICAR and glucose affected a decrease on MyoD, PPARg, and UCP-1 expression (p &lt; .05) and an increase on Pax7. The present study indicated that the certain energy supplements influence the direction of SMSC differentiation which may contribution on the structure of muscle and meat quality, sequentially.</t>
  </si>
  <si>
    <t>5-Aminosalicylic acid (5-ASA), a peroxisome proliferator-activated receptor gamma (PPAR-gamma) agonist, is a widely used first-line medication for the treatment of ulcerative colitis, but its anti-inflammatory mechanism is not fully resolved. Here, we show that 5-ASA ameliorates colitis in dextran sulfate sodium (DSS)-treated mice by activating PPAR-gamma signaling in the intestinal epithelium. DSS-induced colitis was associated with a loss of epithelial hypoxia and a respiration-dependent luminal expansion of Escherichia coli, which could be ameliorated by treatment with 5-ASA. However, 5-ASA was no longer able to reduce inflammation, restore epithelial hypoxia, or blunt an expansion of E. coli in DSS-treated mice that lacked Pparg expression specifically in the intestinal epithelium. These data suggest that the anti-inflammatory activity of 5-ASA requires activation of epithelial PPAR-gamma signaling, thus pointing to the intestinal epithelium as a potential target for therapeutic intervention in ulcerative colitis.IMPORTANCE An expansion of Enterobacterales in the fecal microbiota is a microbial signature of dysbiosis that is linked to many noncommunicable diseases, including ulcerative colitis. Here, we used Escherichia coli, a representative of the Enterobacterales, to show that its dysbiotic expansion during colitis can be remediated by modulating host epithelial metabolism. Dextran sulfate sodium (DSS)-induced colitis reduced mitochondrial activity in the colonic epithelium, thereby increasing the amount of oxygen available to fuel an E. coli expansion through aerobic respiration. Activation of epithelial peroxisome proliferator-activated receptor gamma (PPAR-gamma) signaling with 5-aminosalicylic acid (5-ASA) was sufficient to restore mitochondrial activity and blunt a dysbiotic E. coli expansion. These data identify the host's epithelial metabolism as a potential treatment target to remediate microbial signatures of dysbiosis, such as a dysbiotic E. coli expansion in the fecal microbiota.</t>
  </si>
  <si>
    <t>This study aimed to study the role of PPARs on fat deposition in native crossbred chicken. We studied the growth, abdominal, subcutaneous, and intramuscular fat, and mRNA expression of PPARA and PPARG in adipose and muscle tissues of four chicken breeds (CH breed (100% Thai native chicken), KM1 (50% CH background), KM2 (25% CH background), and broiler (BR)). The result shows that the BR chickens had higher abdominal fat than other breeds (p &lt; 0.05) and the KM2 had an abdominal fat percentage higher than KM1 and CH respectively (p &lt; 0.05). The intramuscular fat of BR was greater than KM1 and CH (p &lt; 0.05). In adipose tissue, PPARA expression was different among the chicken breeds. However, there were breed differences in PPARG expression. Study of abdominal fat PPARG expression showed the BR breed, KM1, and KM2 breed significantly greater (p &lt; 0.05) than CH. In 8 to 12 weeks of age, the PPARG expression of the CH breed is less than (p &lt; 0.05) KM2. Crossbreeding improved the growth of the Thai native breed, there was also a corresponding increase in carcass fatness. However, there appears to be a relationship between PPARG expression and fat deposition traits. therefore, PPARG activity hypothesized to plays a key role in lipid accumulation by up-regulation.</t>
  </si>
  <si>
    <t>Malfunction of myocardial mitochondria plays a crucial role in the development of cardiovascular disorders, especially hypertrophic and dilated cardiomyopathies. Cardiac troponin I (cTnI) is an important structural protein and essential to contraction and relaxation of cardiomyocytes. Recent studies suggest that mutated cTnIR193H could function as a regulatory molecule for other cell functions. This study was to determine whether mutated cTnI could contribute to mitochondrial dysfunction of cardiomyocytes. Primary cardiomyocytes were transfected with cTnIR193H adenovirus with empty vector as control. Mitochondrial structure and function were evaluated in the cells 72 h after transfection. Transmission electron microscopy examination showed mitochondria in the cardiomyocytes with R193H mutation displayed broken cristae, vacuolation, and mitophagy. Mitochondrial function studies revealed a significant decrease in complex I activity, ATP and reactive oxygen species levels, and oxygen consumption rate compared with controls. Western blot analysis demonstrated that expressions of mitochondria-related genes, including ND5 (ubiquinone oxidoreductase chain 5), LRPPRC (a leucine-rich protein of pentatricopeptide repeat family), and PGC-1alpha (PPARG co-activator 1 alpha), were significantly downregulated in R193H mutation cardiomyocytes compared with the control. Swelling and broken cristae were observed in the mitochondria of cardiomyocytes from cTnIR193H mutation transgenic mice with decreased mitochondrial function, not from the littermate control mice. The data from the present study demonstrated that mitochondrial structure and function were significantly impaired in cardiomyocytes with cTnIR193H mutation, suggesting that cTnI might be critically involved in maintaining the structural and functional integrity of myocardial mitochondria.</t>
  </si>
  <si>
    <t>Kdm2a catalyzes H3K36me2 demethylation to play an intriguing epigenetic regulatory role in cell proliferation, differentiation, and apoptosis. Herein we found that myeloid-specific knockout of Kdm2a (LysM-Cre-Kdm2a(f/f), Kdm2a(-/-)) promoted macrophage M2 program by reprograming metabolic homeostasis through enhancing fatty acid uptake and lipolysis. Kdm2a(-/-) increased H3K36me2 levels at the Pparg locus along with augmented chromatin accessibility and Stat6 recruitment, which rendered macrophages with preferential M2 polarization. Therefore, the Kdm2a(-/-) mice were highly protected from high-fat diet (HFD)-induced obesity, insulin resistance, and hepatic steatosis, and featured by the reduced accumulation of adipose tissue macrophages and repressed chronic inflammation following HFD challenge. Particularly, Kdm2a(-/-) macrophages provided a microenvironment in favor of thermogenesis. Upon HFD or cold challenge, the Kdm2a(-/-) mice manifested higher capacity for inducing adipose browning and beiging to promote energy expenditure. Collectively, our findings demonstrate the importance of Kdm2a-mediated H3K36 demethylation in orchestrating macrophage polarization, providing novel insight that targeting Kdm2a in macrophages could be a viable therapeutic approach against obesity and insulin resistance.</t>
  </si>
  <si>
    <t>We performed a thorough screening and analysis of the impact of cadmium chloride (CdCl2) and N-acetylcysteine (NAC) on the miR146a/NF-kappaB p65 inflammatory pathway and mitochondrial biogenesis dysfunction in male albino rats. A total of 24 male albino rats were divided into three groups: a control group, a CdCl2-treated group (3 mg/kg, orally), and a CdCl2 + NAC-treated group (200 mg/kg of NAC, 1 h after CdCl2 treatment), for 60 consecutive days. Real-time quantitative PCR was used to analyze the expression of miR146a, Irak1, Traf6, Nrf1, Nfe2l2, Pparg, Prkaa, Stat3, Tfam, Tnfa, and Il1b, whereas tumor necrosis factor-alpha, interleukin-1beta, and cyclooxygenase-2 protein levels were assessed using ELISA, and NF-kappaB p65 was detected using western blotting. A significant restoration of homeostatic inflammatory processes as well as mitochondrial biogenesis was observed after NAC and CdCl2 treatment. Decreased miR146a and NF-kappaB p65 were also found after treatment with NAC and CdCl2 compared with CdCl2 treatment alone. Collectively, our findings demonstrate that CdCl2 caused mtDNA release because of Tfam loss, leading to NF-kappaB p65 activation. Co-treatment with NAC could alleviate Cd-induced genotoxicity in liver tissue. We concluded that adding NAC to CdCl2 resulted in a decreased signaling of the NF-kappaB p65 signaling pathway.</t>
  </si>
  <si>
    <t>The health effect of dietary fat has been one of the most vexing issues in the field of nutrition. Few animal studies have examined the impact of high-fat diets on lifespan by controlling energy intake. In this study, we found that compared to a normal diet, an isocaloric moderately high-fat diet (IHF) significantly prolonged lifespan by decreasing the profiles of free fatty acids (FFAs) in serum and multiple tissues via downregulating FFA anabolism and upregulating catabolism pathways in rats and flies. Proteomics analysis in rats identified PPRC1 as a key protein that was significantly upregulated by nearly 2-fold by IHF, and among the FFAs, only palmitic acid (PA) was robustly and negatively associated with the expression of PPRC1. Using PPRC1 transgenic RNAi/overexpression flies and in vitro experiments, we demonstrated that IHF significantly reduced PA, which could upregulate PPRC1 through PPARG, resulting in improvements in oxidative stress and inflammation and prolonging the lifespan.</t>
  </si>
  <si>
    <t>The peroxisome proliferator-activated receptors (PPARs) have been previously implicated in the pathophysiology of skeletal muscle dysfunction in women with breast cancer (BC) and animal models of BC. This study investigated alterations induced in skeletal muscle by BC-derived factors in an in vitro conditioned media (CM) system and tested the hypothesis that BC cells secrete a factor that represses PPAR-gamma (PPARG) expression and its transcriptional activity, leading to downregulation of PPARG target genes involved in mitochondrial function and other metabolic pathways. We found that BC-derived factors repress PPAR-mediated transcriptional activity without altering protein expression of PPARG. Furthermore, we show that BC-derived factors induce significant alterations in skeletal muscle mitochondrial function and lipid accumulation, which are rescued with exogenous expression of PPARG. The PPARG agonist drug rosiglitazone was able to rescue BC-induced lipid accumulation but did not rescue effects of BC-derived factors on PPAR-mediated transcription or mitochondrial function. These data suggest that BC-derived factors alter lipid accumulation and mitochondrial function via different mechanisms that are both related to PPARG signaling, with mitochondrial dysfunction likely being altered via repression of PPAR-mediated transcription, and lipid accumulation being altered via transcription-independent functions of PPARG.</t>
  </si>
  <si>
    <t>Pituitary hormones can use local signaling molecules to regulate target tissue functions. In adult zebrafish testes, follicle-stimulating hormone (Fsh) strongly increases the production of insulin-like 3 (Insl3), a Leydig cell-derived growth factor found in all vertebrates. Little information is available regarding Insl3 function in adult spermatogenesis. The Insl3 receptors Rxfp2a and 2b were expressed by type A spermatogonia and Sertoli and myoid cells, respectively, in zebrafish testis tissue. Loss of insl3 increased germ cell apoptosis in males starting at 9 months of age, but spermatogenesis appeared normal in fully fertile, younger adults. Insl3 changed the expression of 409 testicular genes. Among others, retinoic acid (RA) signaling was up- and peroxisome proliferator-activated receptor gamma (Pparg) signaling was down-regulated. Follow-up studies showed that RA and Pparg signaling mediated Insl3 effects, resulting in the increased production of differentiating spermatogonia. This suggests that Insl3 recruits two locally active nuclear receptor pathways to implement pituitary (Fsh) stimulation of spermatogenesis.</t>
  </si>
  <si>
    <t>Background &amp; Aims: Zinc finger and BTB domain containing 20 (ZBTB20) has been implicated as a potential oncogene in liver cancer. However, knockout studies have shown it to be a transcriptional repressor of the alpha-foetoprotein (Afp) gene in adult liver, and reduced levels of ZBTB20 allow for upregulation of AFP with increased tumour severity in certain cases of hepatocellular carcinoma (HCC). As there are many discrepancies in the literature regarding its role in liver tumourigenesis, the aim of this study was to elucidate the role of ZBTB20 in HCC tumourigenesis. Methods: A reverse genetic study using the Sleeping Beauty (SB) transposon system in mice was performed to elucidate the role of ZBTB20 in HCC tumourigenesis. In vitro ZBTB20 gain- and loss-of-function experiments were used to assess the relationship amongst ZBTB20, peroxisome proliferator activated receptor gamma (PPARG) and catenin beta 1 (CTNNB1). Results: Transgenic overexpression of ZBTB20 in hepatocytes and in the context of transformation related protein (T r p53) inactivation induced hepatic hypertrophy, activation of WNT/CTNNB1 signalling, and development of liver tumours. In vitro overexpression and knockout experiments using CRISPR/Cas9 demonstrated the important role for ZBTB20 in downregulating PPARG, resulting in activation of the WNT/CTNNB1 signalling pathway and its downstream effectors in HCC tumourigenesis. Conclusions: These findings demonstrate a novel interaction between ZBTB20 and PPARG, which leads to activation of the WNT/CTNNB1 signalling pathway in HCC tumourigenesis. Lay summary: ZBTB20 has been implicated as a potential oncogene in liver cancer. Herein, we uncover its important role in liver cancer development. We show that it interacts with PPARG to upregulate the WNT/CTNNB1 signalling pathway, leading to tumourigenesis.</t>
  </si>
  <si>
    <t>OBJECTIVE: Both obesity and insulin resistance are characterized by severe long-term changes in the expression of many genes of importance in the regulation of metabolism. Because these changes occur throughout life, as a result of external factors, the disorders of gene expression could be epigenetically regulated. MATERIALS/METHODS: We analyzed the relationship between obesity and insulin resistance in enrolled patients by means of evaluation of the expression rate of numerous genes involved in the regulation of adipocyte metabolism and energy homeostasis in subcutaneous and visceral adipose tissue depots. We also investigated global and site-specific DNA methylation as one of the main regulators of gene expression. Visceral and subcutaneous adipose tissue biopsies were collected from 45 patients during abdominal surgery in an age range of 40-60 years. RESULTS: We demonstrated hypermethylation of PPARG, INSR, SLC2A4, and ADIPOQ promoters in obese patients with insulin resistance. Moreover, the methylation rate showed a negative correlation with the expression of the investigated genes. More, we showed a correlation between the expression of PPARG and the expression of numerous genes important for proper insulin action. Given the impact of PPARgamma on the regulation of the cell insulin sensitivity through modulation of insulin pathway genes expression, hypermethylation in the PPARG promoter region may constitute one of the epigenetic pathways in the development of insulin resistance in obesity. CONCLUSIONS: Our research shows that epigenetic regulation through excessive methylation may constitute a link between obesity and subsequent insulin resistance.</t>
  </si>
  <si>
    <t>Obesity is a major risk factor for cardiometabolic diseases. Nevertheless, a substantial proportion of individuals with obesity do not suffer cardiometabolic comorbidities. The mechanisms that uncouple adiposity from its cardiometabolic complications are not fully understood. Here, we identify 62 loci of which the same allele is significantly associated with both higher adiposity and lower cardiometabolic risk. Functional analyses show that the 62 loci are enriched for genes expressed in adipose tissue, and for regulatory variants that influence nearby genes that affect adipocyte differentiation. Genes prioritized in each locus support a key role of fat distribution (FAM13A, IRS1 and PPARG) and adipocyte function (ALDH2, CCDC92, DNAH10, ESR1, FAM13A, MTOR, PIK3R1 and VEGFB). Several additional mechanisms are involved as well, such as insulin-glucose signalling (ADCY5, ARAP1, CREBBP, FAM13A, MTOR, PEPD, RAC1 and SH2B3), energy expenditure and fatty acid oxidation (IGF2BP2), browning of white adipose tissue (CSK, VEGFA, VEGFB and SLC22A3) and inflammation (SH2B3, DAGLB and ADCY9). Some of these genes may represent therapeutic targets to reduce cardiometabolic risk linked to excess adiposity.</t>
  </si>
  <si>
    <t>Hyperandrogenism is the main characteristic of polycystic ovary syndrome, which affects placental function and fetal growth, and leads to reproductive and metabolic dysfunction in female offspring. Adiponectin acts on the placenta and may exert endocrine effects on the developing fetus. This study aims to investigate if maternal and/or fetal adiponectin can prevent metabolic and reproductive dysfunction in prenatal androgenized (PNA) female offspring. Adiponectin transgenic (APNtg) and wild-type dams received dihydrotestosterone/vehicle injections between gestational days 16.5-18.5 to induce PNA offspring, which were followed for 4 months. Offspring from APNtg dams were smaller than offspring from wild-type dams, independent of genotype. Insulin sensitivity was higher in wild-type mice from APNtg dams compared to wild-types from wild-type dams, and insulin sensitivity correlated with fat mass and adipocyte size. PNA increased visceral fat% and adipocyte size in wild-type offspring from wild-type dams, while wild-type and APNtg offspring from APNtg dams were protected against this effect. APNtg mice had smaller adipocytes than wild-types and this morphology was associated with an increased expression of genes regulating adipogenesis (Ppard, Pparg, Cebpa, and Cebpb) and metabolism (Chrebp and Lpl). Anogenital distance was increased in all PNA-exposed wild-type offspring, but there was no increase in PNA APNtg offspring, suggesting that adiponectin overexpression protects against this effect. In conclusion, elevated adiponectin levels in utero improve insulin sensitivity, reduce body weight and fat mass gain in the adult offspring and protect against PNA-induced visceral adiposity. In conclusion, these data suggest that PNA offspring benefit from prenatal adiponectin supplementation.</t>
  </si>
  <si>
    <t>Early-life nutrition plays an important role in regulating adult metabolism. This study evaluated the effects of early nutrition during the suckling and postweaning periods on expression of the adipocytokine Neuregulin 4 (Nrg4) and its relationship with nonalcoholic fatty liver disease (NAFLD) in adulthood. In vivo, male rats were adjusted to litter sizes of three (small litter, SL) or ten (normal litter, NL) on postnatal day 3. Pups were fed control chow (NL and SL groups) or a high-fat diet (NL-HF and SL-HF groups), and SL pups specifically were fed a fish oil diet rich in n-3 polyunsaturated fatty acids (n-3 PUFAs) (SL-FO group), from postnatal weeks 3 to 13. The results demonstrated that postnatal overnutrition increased weight, hepatic de novo lipogenesis (DNL) gene expression and NAFLD and decreased body temperature and Nrg4, Ucp1 and Pgc1a mRNA expression in adipose tissues in SL, SL-HF and NL-HF rats compared to NL rats in adulthood. The opposite trends were observed in SL-FO rats. Moreover, in vitro, recombinant NRG4 protein reduced lipid accumulation by inhibiting DNL gene expression in fatty HepG2 cells stimulated with sodium oleate. In HPAs, eicosapentaenoic acid (EPA) treatment elevated NRG4 production and caused adipocyte browning, and these effects were abrogated by PPARG antagonism. In conclusion, a postweaning n-3 PUFA diet enhanced Nrg4 expression in adipose tissues, associated with attenuation of NAFLD induced by SL rearing. Additionally, external NRG4 reduced lipogenesis in steatotic hepatocytes. Thus, white adipose tissue browning induced by n-3 PUFAs may promote NRG4 production through the PPARG pathway.</t>
  </si>
  <si>
    <t>Inflammatory bowel disease (IBD) is a chronic, recurrent inflammatory disease of the gastrointestinal (GI) tract. Ulcerative colitis (UC) is a type of IBD. Pregnane X Receptor (PXR) is a member of the nuclear receptor superfamily. In order to deepen understanding and exploration of the molecular mechanism of regulation roles of PXR on UC, biological informatics analysis was performed. First, 878 overlapping differentially expressed genes (DEGs) between UC and normal samples were obtained from the Gene Expression Omnibus (GEO) database (GSE59071 and GSE38713) by using the "limma" R language package. Then WGCNA analysis was performed by 878 DEGs to obtain co-expression modules that were positively and negatively correlated with clinical traits. GSEA analysis of PXR results obtained the signal pathways enriched in the PXR high and low expression group and the active genes of each signal pathway. Then the association of PXR with genes that are both active in high expression group and negatively related to diseases (gene set 1), or both active in low expression group and negatively related to diseases (gene set 2) was analyzed by String database. Finally, carboxylesterase 2 (CES2), ATP binding cassette subfamily G member 2 (ABCG2), phosphoenolpyruvate carboxykinase (PCK1), PPARG coactivator 1 alpha (PPARGC1A), cytochrome P450 family 2 subfamily B member 6 (CYP2B6) from gene set 1 and C-X-C motif chemokine ligand 8 (CXCL8) from gene set 2 were screened out. After the above analysis and reverse transcriptase quantitative polymerase chain reaction (RT-qPCR) verification, we speculated that PXR may exert a protective role on UC by promoting CES2, ABCG2, PCK1, PPARGC1A, CYP2B6 expression and inhibiting CXCL8 expression in their corresponding signal pathway in intestinal tissue.</t>
  </si>
  <si>
    <t>Peroxisome proliferator-activated receptors (PPARs) are a family of nuclear hormone receptors. In skin, PPARs modulate inflammation, lipid synthesis, keratinocyte differentiation and proliferation and thus are important for skin barrier homeostasis. Accordingly, PPAR expression is altered in various skin conditions that entail epidermal barrier impairment, that is atopic dermatitis (AD) and psoriasis. Using human epidermal equivalents (HEEs), we established models of acute epidermal barrier impairment devoid of immune cells. We assessed PPAR and cytokine expression after barrier perturbation and examined effects of keratinocyte-derived cytokines on PPAR expression. We show that acetone or SDS treatment causes graded impairment of epidermal barrier function. Furthermore, we demonstrate that besides IL-1beta and TNFalpha, IL-33 and TSLP are highly relevant markers for acute epidermal barrier impairment. Both SDS- and acetone-mediated epidermal barrier impairment reduce PPARG expression levels, whereas only SDS enhances PPARD expression. In line with findings in IL-1beta and TNFalpha-treated HEEs, abrogation of IL-1 signalling restores PPARG expression and limits the increase of PPARD expression in SDS-induced epidermal barrier impairment. Thus, following epidermal barrier perturbation, keratinocyte-derived IL-1beta and partly TNFalpha modulate PPARG and PPARD expression. These results emphasize a role for PPARgamma and PPARbeta/delta in acute epidermal barrier impairment with possible implications for diseases such as AD and psoriasis.</t>
  </si>
  <si>
    <t>Peroxisome proliferator-activated receptor gamma (PPARgamma) is a critical transcription factor regulating lipid and glucose metabolism. However, the regulatory effect of PPARgamma on milk fat synthesis in buffalo mammary gland is not clear. In order to explore the role of buffalo PPARG gene in milk fat synthesis, lentivirus-mediated interference was used to knock it down and then the recombinant fusion expression vector was transfected into buffalo mammary epithelial cell (BMEC) to overexpress it. PPARG gene knockdown significantly decreased the expression of CD36, FABP3, FABP4, ACSS2, ELOVL6, DGAT2, BTN1A1, AGPAT6, LPIN1, ABCG2, PPARGC1A, INSIG1, FASN, and SREBF2 genes and significantly upregulated the expression of INSIG2 gene but had no significant effect on the expression of ACSL1, GPAM, and SREBF1 genes. PPARG overexpression significantly increased the relative mRNA abundance of CD36, FABP3, FABP4, ACSS2, ELOVL6, DGAT2, BTN1A1, AGPAT6, LPIN1, PPARGC1A, INSIG1, and SREBF2 genes and significantly downregulated the expression of INSIG2 gene but had no significant effect on the expression of ACSL1, GPAM, ABCG2, FASN, and SREBF1 genes. In addition, knockdown/overexpression of PPARG gene significantly decreased/increased triacylglycerol (TAG) content in BMECs. This study revealed that buffalo PPARG gene is a key gene regulating buffalo milk fat synthesis.</t>
  </si>
  <si>
    <t>This study investigated concentrations of phthalates (diesters of phthalic acids) in blubber/adipose tissue of blue whales (Balaenoptera musculus), fin whales (Balaenoptera physalus), bowhead whales (Balaena mysticetus) and polar bears (Ursus maritimus) sampled in the Svalbard Archipelago (extending westward in the case of bowhead whales). Additionally, total concentrations (free and conjugated forms) of eight phthalate monoester metabolites were analysed in plasma of polar bears. Bis(2-ethylhexyl) phthalate (DEHP) was the only phthalate quantified among the 12 phthalates investigated. This compound was present in 6/7 fin whale samples, 4/7 blue whale samples, 2/5 bowhead whale samples and 1/12 polar bear samples. DEHP concentrations ranged from &lt;20-398 ng/g wet weight. Phthalate metabolites, mono-n-butyl phthalate and monoisobutyl phthalate, were found in low concentrations (&lt;1.2 ng/mL) in some of the polar bear samples. In vitro reporter gene assays were used to assess transcriptional activity of fin whale peroxisome proliferator-activated receptor gamma (PPARG), glucocorticoid receptor (GR) and the thyroid hormone receptor beta (THRB) by DEHP and diisononyl phthalate (DiNP). Due to the high degree of similarity of the ligand binding domain in the THRB and PPARG among whales, polar bears and humans, the transactivation results also apply for these species. DEHP showed both agonistic and antagonistic effects towards whale THRB at considerably higher concentrations than measured in the study animals; DiNP was a weak agonist of whale THRB. No significant agonistic or antagonistic effects were detected for DEHP or DiNP for whale PPARG, whereas DEHP and DiNP decreased basal luciferase activity mediated by whale GR at several test concentrations. In conclusion, DEHP was detected in the blubber of marine mammals from the Norwegian Arctic and it appears to have potential to modulate the transcriptional activity of whale THRB, but current DEHP concentrations do not modulate the function of the studied nuclear receptors in adipose tissue of blue whales, fin whales, bowhead whales or polar bears sampled from the Norwegian Arctic.</t>
  </si>
  <si>
    <t>Western diets contribute to metabolic diseases. However, the effects of various diets and epigenetic mechanisms are mostly unknown. Here, six week-old C57BL/6J male and female mice were fed with a low-fat diet (LFD), high-fat diet (HFD), and high-fat high-fructose diet (HFD-HF) for 20 weeks. We determined that HFD-HF or HFD mice experienced significant metabolic dysregulation compared to the LFD. HFD-HF and HFD-fed male mice showed significantly increased body weight, liver size, and fasting glucose levels with downregulated PPARgamma, SCD1, and FAS protein expression. In contrast, female mice were less affected by HFD and HFD-HF. As miR-27b contains a seed sequence in PPARgamma, it was discovered that these changes are accompanied by male-specific upregulation of miR-27b-5p, which is even more pronounced in the HFD-HF group (p &lt; 0.01 vs. LFD) compared to the HFD group (p &lt; 0.05 vs. LFD). Other miR-27 subtypes were increased but not significantly. HFD-HF showed insignificant changes in fibrosis markers when compared to LFD. Interestingly, fat ballooning in hepatocytes was increased in HFD-fed mice compared to HFD-HF fed mice, however, the HFD-HF liver showed an increase in the number of small cells. Here, we concluded that chronic Western diet-composition administered for 20 weeks may surpass the non-alcoholic fatty liver (NAFL) stage but may be at an intermediate stage between fatty liver and fibrosis via miR-27b-5p-induced PPARgamma downregulation.</t>
  </si>
  <si>
    <t>The potential biological activities of Viburnum stellato-tomentosum (VS), a plant mainly found in Costa Rica, have yet to be reported. Supplementation of VS extract for 17 weeks significantly decreased body weight gain, fat weight, fasting glucose, insulin, homeostasis model assessment of insulin resistance (HOMA-IR), and triglyceride levels in high-fat diet (HFD)-fed C57BL/6J mice. The molecular mechanisms underlying the anti-obesity and glucose-lowering effects of VS extract were investigated. VS extract suppressed adipocyte hypertrophy by regulating lipogenesis-related CCAAT/enhancer-binding protein alpha (C/EBPalpha) and insulin sensitivity-related peroxisome proliferator-activated receptor gamma (Pparg) expression in adipose tissue (AT) and hepatic steatosis by inhibiting C/EBPalpha and lipid transport-related fatty acid binding protein 4 (FABP4) expression. VS extract enhanced muscular fatty acid beta-oxidation-related AMP-activated protein kinase (AMPK) and PPARalpha expression with increasing Pparg levels. Furthermore, VS extract contained a much higher content of amentoflavone (AMF) (29.4 mg/g extract) compared to that in other Viburnum species. AMF administration decreased Cebpa and Fabp4 levels in the AT and liver, as well as improved insulin signaling-related insulin receptor substrate 1 (Irs1) and glucose transporter 1 (Glut1) levels in the muscle of HFD-fed mice. This study elucidated the in vivo molecular mechanisms of AMF for the first time. Therefore, VS extract effectively diminished obesity and hyperglycemia by suppressing C/EBPalpha-mediated lipogenesis in the AT and liver, enhancing PPARalpha-mediated fatty acid beta-oxidation in muscle, and PPARgamma-mediated insulin sensitivity in AT and muscle.</t>
  </si>
  <si>
    <t>Obesity is a chronic disease that increases the risk of type II diabetes, heart diseases and nonalcoholic fatty liver disease. Unfortunately, to date, only a handful of drugs are approved for clinical use. This study aims at the discovery of anti-obesity agents based on naturally sourced oleanolic acid (OA) derivatives. 3T3-L1 preadipocytes were differentiated into mature adipocytes for in vitro assays, and a high-fat diet (HFD)-induced obesity mice model was established for in vivo studies. The screening of the OA derivatives was performed with 3T3-L1 cell, and resulted in a discovery of a novel compound HA-20 with a potent inhibitory activity on 3T3-L1 adipogenesis. In vitro data demonstrated that HA-20 markedly suppressed the adipogenesis in 3T3-L1 at the early stage without cytotoxicity. In vivo research using HFD mice revealed that HA-20 lowered the body weight, and possessed a lipid-lowering effect. Transcriptome analysis discovered that the mainly adipogenesis/lipogenesis genes regulated by HA-20 were Pparg, Cebpa, Fas, Acc, and Fabp4/aP2. Mechanism study revealed that HA-20 played its bioactive roles at least via downregulating PPARgamma-FABP4/aP2 pathway in 3T3-L1, which was further confirmed in HFD-induced obesity mice. Our findings provided a new insight into fighting fat accumulation based on OA derivatives, and demonstrated that HA-20 may sever as a worthy leading compound for the further development of anti-obesity agents.</t>
  </si>
  <si>
    <t>Peroxisome Proliferator-Activated Receptor Gamma (PPARG) is one of the three members of the PPAR family of transcription factors. Besides its roles in adipocyte differentiation and lipid metabolism, we recently demonstrated an association between PPARG and metastasis in prostate cancer. In this study a functional effect of PPARG on AKT serine/threonine kinase 3 (AKT3), which ultimately results in a more aggressive disease phenotype was identified. AKT3 has previously been shown to regulate PPARG co-activator 1 alpha (PGC1alpha) localisation and function through its action on chromosome maintenance region 1 (CRM1). AKT3 promotes PGC1alpha localisation to the nucleus through its inhibitory effects on CRM1, a known nuclear export protein. Collectively our results demonstrate how PPARG over-expression drives an increase in AKT3 levels, which in turn has the downstream effect of increasing PGC1alpha localisation within the nucleus, driving mitochondrial biogenesis. Furthermore, this increase in mitochondrial mass provides higher energetic output in the form of elevated ATP levels which may fuel the progression of the tumour cell through epithelial to mesenchymal transition (EMT) and ultimately metastasis.</t>
  </si>
  <si>
    <t>To study the molecular mechanism of Mahuang Lianqiao Chixiaodou Decoction in the treatment of eczema by means of network pharmacology and molecular docking. First, the TCMSP database was used to excavate the active ingredient of each drug in Mahuang Lianqiao Chixiaodou Decoction and predict its target, and the Uniprot database was used to standardize the names of target proteins, in order to obtain the disease targets of eczema through GeneCards, OMIM, PharmGkb, DrugBank and other databases. And next, the potential targets on which drug targets and disease targets work together were selected to make a Venn diagram, the Cytoscape 3.6.1 software was used to screen out and construct the &amp;quot;active ingredient-core targets&amp;quot; network. STRING database was used to construct a protein-protein interaction(PPI) network, and the R language was used to perform GO enrichment analysis and KEGG pathway analysis. Finally, the molecular docking verification of main active ingredients and core targets of the drug was performed by AutoDock software. The study showed that 74 active ingredients and 103 targets of Mahuang Lianqiao Chixiaodou Decoction for the treatment of eczema were screened. The main active ingredients included quercetin, luteolin, wogonin, kaempferol, and the main targets included PTGS1, ESR1, PPARG, and MAPK3. In addition, eight key targets, including MAPK8, MAPK3, JUN, MAPK14, TP53, MAPK1, ESR1 and RELA, were calculated by PPI network. GO enrichment analysis involved 2 024 biological processes, 81 cell components, and 140 molecular functions. KEGG pathway enrichment analysis was performed to screen out 158 eczema-related pathways, which mainly acted on AGE-RAGE signaling pathway, IL-17 signaling pathway, virus-related pathways, and the results of molecular docking showed that the main active compounds could respectively bind to representative targets and exhibit a good affinity. The study proved that the treatment of eczema with Mahuang Lianqiao Chixiaodou Decoction involved multiple signaling pathways and biological processes, and the combination of main active ingredients(such as quercetin, luteolin, wogonin, kaempferol) and key targets(such as MAPK8, MAPK3, JUN, MAPK14, TP53, MAPK1, ESR1, RELA) may be one of the important mechanisms of action.</t>
  </si>
  <si>
    <t>Thoracic aortic aneurysm and dissection (TAAD) is a deadly disease characterized by intimal disruption induced by hemodynamic forces of the circulation. The effect of exercise in patients with TAAD is largely unknown. beta-Aminopropionitrile (BAPN) is an irreversible inhibitor of lysyl oxidase that induces TAAD in mice. The objective of this study was to investigate the effect of aerobic exercise on BAPN-induced TAAD. Upon weaning, mice were given either BAPN-containing water or standard drinking water and subjected to either conventional cage activity (BAPN-CONV) or forced treadmill exercise (BAPN-EX) for up to 26 wk. Mortality was 23.5% (20/85) for BAPN-CONV mice versus 0% (0/22) for BAPN-EX mice (hazard ratio 3.8; P = 0.01). BAPN induced significant elastic lamina fragmentation and intimal-medial thickening compared with BAPN-untreated controls, and aneurysms were identified in 50% (5/10) of mice that underwent contrast-enhanced CT scanning. Exercise significantly decreased BAPN-induced wall thickening, calculated circumferential wall tension, and lumen diameter, with 0% (0/5) of BAPN-EX demonstrating chronic aortic aneurysm formation on CT scan. Expression of selected genes relevant to vascular diseases was analyzed by qRT-PCR. Notably, exercise normalized BAPN-induced increases in TGF-beta pathway-related genes Cd109, Smad4, and Tgfbetar1; inflammation-related genes Vcam1, Bcl2a1, Ccr2, Pparg, Il1r1, Il1r1, Itgb2, and Itgax; and vascular injury- and response-related genes Mmp3, Fn1, and Vwf. Additionally, exercise significantly increased elastin expression in BAPN-treated animals compared with controls. This study suggests that moderate aerobic exercise may be safe and effective in preventing the most devastating outcomes in TAAD.NEW &amp; NOTEWORTHY Moderate aerobic exercise was shown to significantly reduce mortality, extracellular matrix degradation, and thoracic aortic aneurysm and dissection formation associated with lysyl oxidase inhibition in a mouse model. Gene expression suggested a reversal of TGF-beta, inflammation, and extracellular matrix remodeling pathway dysregulation, along with augmented elastogenesis with exercise.</t>
  </si>
  <si>
    <t>Ulcerative colitis is a recrudescent intestinal inflammation coupled with diarrhea, weight loss, pus, and blood stool, which seriously impacts the quality of patient life. d-Pinitol, which can be a food supplement isolated from the food plant-like soybeans, Ceratonia siliqua Linn and Bruguiera gymnorrhiza, has been proved to show anti-oxidative and anti-inflammatory effects. However, the potential mechanism of d-pinitol still remains ill-defined contemporarily. In the current study, the therapeutic effect and potential mechanisms of d-pinitol against colitis were investigated. Oxidative stress and inflammation of experimental colitis were caused by 3% DSS treatment once daily for 7 days. During DSS treatment, the mice of the positive drug group and three other groups were orally administered SASP or d-pinitol once daily. Clinical symptoms were analyzed, and macroscopic scores were calculated. The levels of oxidative and inflammatory cytokines were measured using assay kits and RT-PCR. Additionally, the protein expression of the Nrf2/ARE pathway and PPAR-gamma was measured by Western blot. Results showed that d-pinitol enormously alleviated DSS-induced bodyweight loss, colon shortening, and histological injuries, achieving a therapeutic efficacy superior to SASP. Moreover, the oxidative stress and colonic inflammatory response were mitigated. d-pinitol not only significantly activated the Nrf2/ARE signaling pathway via facilitating the translocation of Nrf2 from sitoplazma to cytoblast, upregulating the protein expression levels of GCLC, GCLM, HO-1, and NQO1, but also improved the PPAR-gamma level by binding to the active site of PPAR-gamma, when suppressing NF-kappaB p65 and IkappaBalpha phosphorylation. In conclusion, d-pinitol exhibited a dramatic anti-colitis efficacy by activating the Nrf2/ARE pathway and PPAR-gamma. Hence, d-pinitol may be a promising therapeutic drug against UC in the future.</t>
  </si>
  <si>
    <t>The effects of natto, a fermented soybean food, on transcript levels of hen peroxisome proliferator-activated receptor-gamma (PPARG), PPARG coactivator-1alpha and -1beta (PPARGC1A and PPARGC1B), and nuclear receptor corepressor 1 (NCOR1) were investigated using real-time polymerase chain reaction in white leghorn (Julia strain) hens. Twenty-one- and 34-week-old hens were fed a basic or 3% dried natto-supplemented diet for 8 weeks. In the 21- and 34-week-old hens fed the natto-supplemented diet, hepatic PPARGC1B and NCOR1 transcript levels and adipose and hepatic PPARG transcript levels were significantly lower, respectively, than those in the control group. Furthermore, 34- and 42-week-old hens were fed a basic diet supplemented with 3% of the protein/fiber-enriched fraction (PFB) or 0.6% of the fat-enriched fraction (FAT) of natto, respectively, for 8 weeks. Adipose PPARG transcript levels were higher in the FAT diet group and significantly lower in the PFB diet group than in the control group. However, both FAT and PFB diet groups showed significantly lower hepatic PPARG transcript levels than did the control group. These results suggest that dried natto influences the transcript levels of PPARG, PPARGC1B, and NCOR1, and the FAT and PFB of natto influence the adipose and hepatic PPARG transcript levels in hens.</t>
  </si>
  <si>
    <t>Background: More than a third of women could develop ovarian cysts during their lifetime. Jingshu granules are used for the treatment of gynecological disease of primary dysmenorrhea. However, the molecular mechanisms of Jingshu granules in ovarian cysts are still unreported. We aimed to find the active ingredients, molecular targets, and potential signaling pathways of Jingshu granules in ovarian cysts by using the systemic pharmacological analysis. Methods: Firstly, the effect of Jingshu granules on female hormones and reproductive organs of young female rats was evaluated. Secondly, candidate pharmaceutical ingredients of Jingshu granules were retrieved from the traditional Chinese medicine systems pharmacology (TCMSP) database and analysis platform. Potential protein targets for the active ingredients in Jingshu granules were then identified according to the oral bioavailability and drug-likeness indices. Thirdly, ovarian cyst-related gene targets were screened based on different databases. Finally, enrichment analysis was used to analyze the potential biological function of intersection targets between Jingshu granules and ovarian cysts. Results: In young female rats, Jingshu granules reduced the secretion of estradiol, progesterone, and prolactin and could affect the development of the uterus. This suggested that Jingshu granules played roles in hormone secretion and reproduction. From the TCMSP, a total of 1021 pharmaceutical ingredients of Jingshu granules were retrieved. After further screening, a total of 166 active ingredients and 159 protein targets of Jingshu granules were identified. In addition, 4488 gene targets of ovarian cysts were screened out. After taking the intersection, a total of 110 intersection targets were identified between potential protein targets of Jingshu granules and gene targets of ovarian cysts. In the functional analysis of 110 intersection targets, 8 signaling pathways including progesterone-mediated oocyte maturation (MAPK8 and CDK1 involved), GnRH signaling pathway (JUN involved), T cell receptor signaling pathway and Toll-like receptor signaling pathway (MAPK1 involved), NOD-like receptor signaling pathway (TNF, IL6, and IL1B involved), p53 signaling pathway (CDK2 and CDK4 involved), VEGF signaling pathway (MAPK14 involved), and PPAR signaling pathway (PPARG involved) were obtained. Conclusion: Our study revealed that Jingshu granules could function in patients with ovarian cysts through a number of molecular targets and signaling pathways. Our study may provide a new field into the mechanisms of Jingshu granules in ovarian cysts, from the molecular to the signaling pathway level.</t>
  </si>
  <si>
    <t>The role of PPAR gamma (PPARgamma) has been well characterized in the developmental process of adipogenesis, yet its aberrant expression patterns and functions in cancer subtypes are less understood. Although PPARgamma has been recently demonstrated to play non-cell-autonomous roles in promoting bladder urothelial carcinoma (UC) progression, underlying mechanisms of the cell-intrinsic oncogenic activity remain unknown. Here, we report robust expression and nuclear accumulation of PPARgamma in 47% of samples of patients with UC, exceeding mRNA expression patterns published by The Cancer Genome Atlas. In vitro assays revealed for the first time that treatment of UC cells with PPARgamma inverse agonist or PPARG knockout by CRISPR-Cas9 reduces proliferation, migration, and invasion of multiple established UC cell lines, most strongly in those characterized by PPARG genomic amplification or activating mutations of RXRA, the obligate heterodimer of PPARgamma. Through genome-wide approaches including chromatin immunoprecipitation sequencing and RNA sequencing, we define a novel set of PPARgamma-regulated genes in UC, including Sonic Hedgehog (SHH). Similar to PPARgamma, genetic inhibition of SHH reduces proliferation and motility. Finally, we demonstrate the PPARgamma dependency of UC tumors in vivo by genetic and pharmacologic PPARgamma inhibition in subcutaneous xenografts. Collectively, our data indicate that PPARgamma promotes UC progression in a subset of patients, at least in part, through cell-autonomous mechanisms linked to SHH signaling. IMPLICATIONS: Genome-wide analysis of DNA-binding sites for oncogenic factor PPARgamma revealed SHH as a novel downstream target involved in UC progression, providing important insight into the tumorigenic nature and molecular mechanism of PPARgamma signaling in UC.</t>
  </si>
  <si>
    <t>Primary pulmonary lymphoepithelioma-like carcinoma (pLELC) is a rare non-small cell lung cancer (NSCLC) subtype. Clinical features have been described in our previous report, but molecular characteristics remain unclear. Herein, pLELC genomic features were explored. Among 41,574 lung cancers, 128 pLELCs and 162 non-pLELC NSCLCs were enrolled. Programmed cell death ligand 1 (PD-L1) and protein 53 (p53) expression was detected in 47 surgically resected pLELC samples by immunohistochemical assays. Multiomics genomic analyses, including whole-genome sequencing (WGS), RNA whole-transcriptome sequencing (RNA-seq), and Epstein-Barr virus (EBV) integration analyses, were performed on eight frozen pLELC tissues and compared with 50 lung adenocarcinomas (LUADs) and 50 lung squamous cell carcinomas (LUSCs) from The Cancer Genome Atlas (TCGA) and another 26 EBV-positive nasopharynx cancers (EBV(+)-NPCs). Progression-free survival (PFS) and overall survival (OS) of pLELC patients were better than those of non-pLELC patients. High PD-L1 or p53 expression was associated with extended disease-free survival (DFS). pLELC had 14 frequently mutated genes (FMGs). Somatically mutated genes and enrichment of genetic lesions were found, which differed from observations in LUAD, LUSC, and EBV(+)-nasopharyngeal carcinoma (NPC). Three tumor-associated genes, zinc finger and BTB domain-containing 16 (ZBTB16), peroxisome proliferator activated receptor gamma (PPARG), and transforming growth factor beta receptor 2 (TGFBR2), were downregulated with copy number variation (CNV) loss. EBV was prone to integrating into intergenic and intronic regions with two upregulated miR-BamH1-A rightward transcripts (BARTs), BART5-3P and BART20-3P. Our findings reveal that pLELC has a distinct genomic signature. Three tumor-associated genes with CNV loss and two miR-BARTs might be involved in pLELC tumorigenesis.</t>
  </si>
  <si>
    <t>Recent studies have shown elongase of very-long-chain fatty acids 6 (ELOVL6) is a vital protein for endogenous synthesis of saturated and monounsaturated long-chain fatty acids in some mammals. Nevertheless, its role in lipid synthesis in buffalo mammary gland is still unclear. In this work, the full-length coding sequence (CDS) of ELOVL6 was cloned and identified from buffalo mammary gland. As a result, the CDS of this gene is 795 bp, which encodes a polypeptide of 264 amino acid residues. The buffalo ELOVL6 contains an ELO domain which belongs to the ELO superfamily. Among the 10 tissues of buffalo in peak lactation detected by RT-qPCR, the expression level of ELOVL6 was the highest in the brain, followed by the spleen, and then decreased in the mammary gland, muscle, kidney, heart, liver, rumen, intestine and lung. However, only the expression in the brain and spleen was statistically different from that in other tissues (p &lt; 0.05). Compared with that of the dry-off period, the mRNA abundance of ELOVL6 in the mammary gland was significantly increased in peak lactation. The experiments based on lentivirus transfection in buffalo mammary epithelial cells (BuMECs) displayed that the overexpression of ELOVL6 markedly promoted the expression of INSIG1, INSIG2, SREBP, PPARG, FASN, GPAM, DGAT2 and APGAT6 genes, and the knockdown of ELOVL6 significantly decreased the mRNA abundance of INSIG2, SREBP, FASN, SCD, GPAM, APGAT6 and TIP47 genes. In addition, the increase or decrease of ELOVL6 expression level also caused the corresponding change of total triglyceride content in the BuMECs. The results here suggest that the ELOVL6 can catalyse the synthesis of long-chain fatty acids in the BuMECs, and it can indirectly affect the expression of genes related to milk fat synthesis through its catalytic products to promote the lipid biosynthesis of BuMECs.</t>
  </si>
  <si>
    <t>Acetate is a short-chain fatty acid (SFA) that is the major substrate for de novo fatty acid synthesis. The mammalian target of rapamycin/eukaryotic initiation factor 4E (mTOR/eIF4E) signaling pathway is involved in fat synthesis. However, the effect and mechanism of acetate on fatty acid synthesis by the mTOR/eIF4E signaling pathway is unclear in bovine mammary epithelial cells (BMECs). The objectives of this study were to investigate the effect of acetate on cell viability, triacylglycerol (TG), and mRNA expression of the genes related to lipid synthesis. The mechanism of acetate regulation milk fat synthesis through the mTOR/eIF4E signaling pathway was assessed by blocking the mTOR signaling pathway and silencing eIF4E in BMECs. Third-passage BMECs were allocated to 6 treatments including 0, 4, 6, 8, 10, and 12 mM acetate to evaluate the effect of acetate on lipid synthesis; the optimum concentration in the first study was selected for the subsequent study. Subsequently, cells were randomly allocated to 4 treatments, 1 control group and 3 treated groups, consisting of acetate (6 mM), rapamycin (100 nM), and acetate + rapamycin to test the role of mTOR signaling pathway response to acetate in milk lipid synthesis. Finally, eIF4E was silenced by small interfering RNA (siRNA) to detect the role of eIF4E in milk lipid synthesis. Treatments included control, eIF4E siRNA, acetate (6 mM), and acetate+ eIF4E siRNA. Results showed that acetate increased TG accumulation and the relative expression of fatty acid synthase (FASN), acetyl-coenzyme A carboxylase alpha (ACACA), fatty acid-binding protein 3 (FABP3), sterol regulatory element binding protein 1 (SREBP1), peroxisome proliferator-activated receptor gamma (PPARG), mTOR, eIF4E, P70 ribosomal protein S6 kinase-1 (S6K1), and 4E-binding protein-1 (4EBP1) in a dose-dependent manner. Rapamycin effectively inhibited the positive effect of acetate on the relative expression of mTOR, eIF4E, S6K1, 4EBP1, FASN, ACACA, FABP3, stearoyl-CoA desaturase (SCD1), SREBP1, and PPARG. The upregulation of acetate on the relative expressions of FASN, ACACA, SCD1, and SREBP1 was suppressed when eIF4E was knocked down. It suggested that acetate regulated milk fat synthesis through mTOR/eIF4E signaling pathway in BMECs.</t>
  </si>
  <si>
    <t>Bixin, an natural carotenoid extracted from the seeds of the Bixa orellana has been shown to possess numerous important pharmacological activities. The present study was aimed to investigate the mechanisms of Bixin on carbon tetrachloride (CCl4)-induced kidney inflammation, fibrosis and oxidative stress in mice. Our results showed that Bixin improved renal damage by decreasing the serum levels of creatinine, urea, uric acid and alleviating kidney fibrosis. Bixin ameliorated CCl4-induced inflammation in kidneys by reducing the levels of TNF-alpha and IL-1beta. Bixin suppressed oxidative stress by decreasing the MDA level and increasing the activation of SOD, CAT and GPx. Furthermore, Bixin increased the levels of PPAR-gamma, NQO1, HO-1 and the nuclear translocation of Nrf2 in the kidneys of mice. Bixin supplementation inhibited the activation of TLR4, MyD88, NF-kappaB, TGF-beta and Smad3. Thus, this study demonstrated that Bixin possesses anti-oxidant, anti-inflammatory and anti-fibrosis properties through regulating the Nrf2/TLR4/MyD88 and PPAR-gamma/TGF-beta1/Smad3 pathways.</t>
  </si>
  <si>
    <t>The fat content of milk determines the quality of milk, and triglycerides are the major components of milk fat. Milk fat synthesis is regulated by many factors. Lipopolysaccharide (LPS) has been shown to inhibit milk fat synthesis in bovine mammary epithelial cells, but research on the underlying mechanisms has been limited. MicroRNA (miRNA) are involved in many physiological processes, but there have been few studies on their regulation in milk fat synthesis. In this study, we aimed to investigate whether LPS upregulates miR-27a-3p, which targets PPARG, thereby inhibiting the synthesis of triglycerides in a dairy cow mammary epithelial cell line (MAC-T). After LPS stimulation of MAC-T cells, PPARG gene expression and milk fat synthesis were inhibited. TargetScan software was used to predict miRNA targeting PPARG, and miR-27a-3p was selected as a candidate. A dual luciferase reporter assay further confirmed the targeting connection between miR-27a-3p and the PPARG gene. To investigate the functions of miR-27a-3p, miR-27a-3p mimic and inhibitors were transfected into MAC-T cells. The mRNA and protein levels of PPAR-gamma were negatively correlated with the expression of miR-27a-3p. Lipid droplet accumulation and triglyceride synthesis were also negatively correlated with miR-27a-3p expression. Inhibition of miR-27a-3p partially reversed the LPS-induced decreases in PPARG expression and milk fat synthesis. In summary, our results reveal that LPS can inhibit MAC-T cell milk fat synthesis by upregulating miR-27a-3p, which targets the PPARG gene.</t>
  </si>
  <si>
    <t>Adipogenesis is a finely orchestrated program involving a transcriptional cascade coordinated by CEBP and PPAR family members and by hormonally induced signaling pathways. Alterations in any of these factors result into impaired formation of fully differentiated adipocytes. Tm7sf2 gene encodes for a Delta(14)-sterol reductase primarily involved in cholesterol biosynthesis. Furthermore, TM7SF2 modulates the expression of the master gene of adipogenesis PPARgamma, suggesting a role in the regulation of adipose tissue homeostasis. We investigated the differentiation of Tm7sf2(-/-) MEFs into adipocytes, compared to Tm7sf2(+/+) MEFs. Tm7sf2 expression was increased at late stage of differentiation in wild type cells, while Tm7sf2(-/-) MEFs exhibited a reduced capacity to differentiate into mature adipocytes. Indeed, Tm7sf2(-/-) MEFs had lower neutral lipid accumulation and reduced expression of adipogenic regulators. At early stage, the reduction in C/EBPbeta expression impaired mitotic clonal expansion, which is needed by preadipocytes for adipogenesis induction. At late stage, the expression and activity of C/EBPalpha and PPARgamma were inhibited in Tm7sf2(-/-) cells, leading to the reduced expression of adipocyte genes like Srebp-1c, Fasn, Scd-1, Adipoq, Fabp4, and Glut4. Loss of the acquisition of adipocyte phenotype was accompanied by a reduction in the levels of Irs1, and phosphorylated Akt and ERK1/2, indicating a blunted insulin signaling in differentiating Tm7sf2(-/-) cells. Moreover, throughout the differentiation process, increased expression of the antiadipogenic Mmp3 was observed in MEFs lacking Tm7sf2. These findings indicate Tm7sf2 as a novel factor influencing adipocyte differentiation that could be relevant to adipose tissue development and maintenance of metabolic health.</t>
  </si>
  <si>
    <t>To investigate whether the proteasome subunit alpha 6 (PSMA6) gene has an effect on fat deposition, the gene expression profile was first detected in Berkshire pigs and Jinhua pigs (JHP). The results demonstrated that significantly higher levels of mRNA expression were identified in adipose tissues and the liver. Interestingly, when compared to the longissimus dorsi muscle (LDM) in each breed, it was discovered that the expression levels of the PSMA6 gene in these tissues of JHP were considerably higher than those in Berkshire pigs. Meantime, some significant correlations of PSMA6 mRNA expression in lipid metabolism-related tissues such as the liver and LDM with the marbling score, as well as the content of intramuscular fat (IMF), in pigs were found by correlation coefficient analysis. To further explore the effects of PSMA6 expression on fat deposition, we performed PSMA6 overexpression in 3T3-L1 cells via Lentivirus infection. Our results indicated that PSMA6 could promote cell proliferation and accelerate cell division. It was also found that the transcription factors CCAAT/enhancer-binding protein alpha (CEBPA) and peroxisome proliferator-activated receptor gamma (PPARG), as well as the key genes related to adipogenesis, were upregulated, while the genes related to fat oxidation were significantly downregulated, which indicated that the PSMA6 gene could stimulate the differentiation of preadipocytes.</t>
  </si>
  <si>
    <t>Alcoholic liver disease (ALD), due to the multifactorial damage associated with alcohol (ethanol) consumption and metabolism, is one of the most prevalent liver diseases in the United States. The liver is the primary site of ethanol metabolism and is subsequently injured due to the production of reactive oxygen species (ROS), acetaldehyde, and metabolic stress. Building evidence suggests that dihydromyricetin (DHM), a bioactive flavonoid isolated from Hovenia dulcis, provides hepatoprotection by enhancing ethanol metabolism in the liver by maintaining hepatocellular bioenergetics, reductions of oxidative stress, and activating lipid oxidation pathways. The present study investigates the utility of DHM on hepatic mitochondrial biogenesis via activation of the AMP-activated protein kinase (AMPK)/Sirtuin (Sirt)-1/PPARG coactivator 1 (PGC)-1alpha signaling pathway. We utilized a forced drinking ad libitum study that chronically fed 30% ethanol to male C57BL/6J mice over 8 weeks and induced ALD pathology. We found that chronic ethanol feeding resulted in the suppression of AMPK activation and cytoplasmic Sirt-1 and mitochondrial Sirt-3 expression, effects that were reversed with daily DHM administration (5 mg/kg; intraperitoneally [i.p.]). Chronic ethanol feeding also resulted in hepatic hyperacetylation of PGC-1alpha, which was improved with DHM administration and its mediated increase of Sirt-1 activity. Furthermore, ethanol-fed mice were found to have increased expression of mitochondrial transcription factor A (TFAM), reduced mitochondrial content as assessed by mitochondrial DNA to nuclear DNA ratios, and significantly lower levels of hepatic ATP. In contrast, DHM administration significantly increased TFAM expression, hepatic ATP concentrations, and induced mitochondrial expression of respiratory complex III and V. In total, this work demonstrates a novel mechanism of DHM that improves hepatic bioenergetics, metabolic signaling, and mitochondrial viability, thus adding to the evidence supporting the use of DHM for treatment of ALD and other metabolic disorders.</t>
  </si>
  <si>
    <t>Mitochondria operate as a central hub for many metabolic processes by sensing and responding to the cellular environment. Developmental cues from the environment have been implicated in selective autophagy, or mitophagy, of mitochondria during cell differentiation and tissue development. Mitophagy occurring in this context, termed programmed mitophagy, responds to cell state rather than mitochondrial damage and is often accompanied by a metabolic transition. However, little is known about the mechanisms that engage and execute mitophagy under physiological or developmental conditions. As the mammary gland undergoes post-natal development and lactation challenges mitochondrial homeostasis, we investigated the contribution of mitochondria to differentiation of mammary epithelial cells (MECs). Using lactogenic differentiation of the HC11 mouse MEC line, we demonstrated that HC11 cells transition to a highly energetic state during differentiation by engaging both oxidative phosphorylation and glycolysis. Interestingly, this transition was lost when autophagy was inhibited with bafilomycin A1 or knockdown of Atg7 (autophagy related 7). To evaluate the specific targeting of mitochondria, we traced mitochondrial oxidation and turnover in vitro with the fluorescent probe, pMitoTimer. Indeed, we found that differentiation engaged mitophagy. To further evaluate the requirement of mitophagy during differentiation, we knocked down the expression of Prkn/parkin in HC11 cells. We found that MEC differentiation was impaired in shPrkn cells, implying that PRKN is required for MEC differentiation. These studies suggest a novel regulation of MEC differentiation through programmed mitophagy and provide a foundation for future studies of development and disease associated with mitochondrial function in the mammary gland.Abbreviations: AA: antimycin A; ATG5: autophagy related 5; BAF: bafilomycin A1; BNIP3: BCL2 interacting protein 3; BNIP3L/NIX: BCL2 interacting protein 3 like; COX8A: cytochrome c oxidase subunit 8A; CQ: chloroquine; CSN2: casein beta; ECAR: extracellular acidification rate; FCCP: trifluoromethoxy carbonylcyanide phenylhydrazone; FUNDC1: FUN14 domain containing 1; HIF1A: hypoxia inducible factor 1 subunit alpha; L1: lactation day 1; MAP1LC3B: microtubule associated protein 1 light chain 3 beta; MEC: mammary epithelial cell; mitoQ: mitoquinol; mROS: mitochondrial reactive oxygen species; OCR: oxygen consumption rate; P: priming; P16: pregnancy day 16; PARP1: poly(ADP-ribose) polymerase 1; PINK1: PTEN induced kinase 1; PPARGC1A: PPARG coactivator 1 alpha; PRKN: parkin RBR E3 ubiquitin protein ligase; shNT: short hairpin non-targeting control; SQSTM1: sequestosome 1; STAT3: signal transducer and activator of transcription 3; TEM: transmission electron microscopy; TFAM: transcription factor A, mitochondrial; U: undifferentiated.</t>
  </si>
  <si>
    <t>BACKGROUND: Diabetes mellitus is one of the most common endocrine metabolic disorder- related diseases. The application of herbal medicine to control glucose levels and improve insulin action might be a useful approach in the treatment of diabetes. Mulberry leaves (ML) have been reported to exert important activities of anti-diabetic. OBJECTIVE: In this work, we aimed to explore the multi-targets and multi-pathways regulatory molecular mechanism of Mulberry leaves (ML, Morus alba Linne) acting on diabetes. METHODS: Identification of active compounds of Mulberry leaves using Traditional Chinese Medicine Systems Pharmacology (TCMSP) database was carried out. Bioactive components were screened by FAF-Drugs4 website (Free ADME-Tox Filtering Tool). The targets of bioactive components were predicted from SwissTargetPrediction website, and the diabetes related targets were screened from GeneCards database. The common targets of ML and diabetes were used for Gene Ontology (GO) and pathway enrichment analysis. The visualization networks were constructed by Cytoscape 3.7.1 software. The biological networks were constructed to analyze the mechanisms as follows: (1) compound-target network; (2) common target-compound network; (3) common targets protein interaction network; (4) compound-diabetes protein-protein interactions (ppi) network; (5) target-pathway network; and (6) compound-target-pathway network. At last, the prediction results of network pharmacology were verified by molecular docking method. RESULTS: 17 active components were obtained by TCMSP database and FAF-Drugs4 website. 51 potential targets (11 common targets and 40 associated indirect targets) were obtained and used to build the PPI network by the String database. Furthermore, the potential targets were used for GO and pathway enrichment analysis. Eight key active compounds (quercetin, Iristectorigenin A, 4- Prenylresveratrol, Moracin H, Moracin C, Isoramanone, Moracin E and Moracin D) and 8 key targets (AKT1, IGF1R, EIF2AK3, PPARG, AGTR1, PPARA, PTPN1 and PIK3R1) were obtained to play major roles in Mulberry leaf acting on diabetes. And the signal pathways involved in the mechanisms mainly include AMPK signaling pathway, PI3K-Akt signaling pathway, mTOR signaling pathway, insulin signaling pathway and insulin resistance. The molecular docking results show that the 8 key active compounds have good affinity with the key target of AKT1, and the 5 key targets (IGF1R, EIF2AK3, PPARG, PPARA and PTPN1) have better affinity than AKT1 with the key compound of quercetin. CONCLUSION: Based on network pharmacology and molecular docking, this study provided an important systematic and visualized basis for further understanding of the synergy mechanism of ML acting on diabetes.</t>
  </si>
  <si>
    <t>A comprehensive molecular mechanistic role of lutein on adipogenesis is not well understood. The present study focused to evaluate the effect of lutein at the early and late phase of adipocyte differentiation in vitro using a 3T3-L1 cell model. The effect of purified carotenoid on the viability of normal and differentiated 3T3-L1 cells was analyzed by WST-1 assay. Oil Red O and Nile red staining were employed to observe lipid droplets in mature adipocytes. The effect of lutein on gene and protein expression of major transcription factors and adipogenic markers was analyzed by RT-PCR and western blotting, respectively. The role of lutein on mitotic clonal expansion was analyzed by flow cytometry. The results showed a significant reduction (p &lt; 0.05) in the accumulation of lipid droplets in lutein-treated (5 muM) cells. Inhibition in lipid accumulation was associated with down-regulated expression of CEBP-alpha and PPAR-gamma at gene and protein levels. Subsequently, lutein repressed gene expression of FAS, FABP4, and SCD1 in mature adipocytes. Interestingly, it blocks the protein expression of CEBP-alpha and PPAR-gamma in the initial stages of adipocyte differentiation. This early-stage inhibition of adipocyte differentiation is linked with repressed phosphorylation AKT and ERK. Further, upregulated cyclin D and down-regulated CDK4 and CDK2 in lutein treated adipocytes enumerate its role in delaying the cell cycle progression at the G0/G1 phase. Our results emphasize that adipogenesis inhibitory efficacy of lutein is potentiated by halting early phase regulators of adipocyte differentiation, which strengthens the competency of lutein besides its inevitable presence in the human body.</t>
  </si>
  <si>
    <t>Adipocyte differentiation is an essential part of adipose tissue development, and is closely related to obesity and obesity-related diseases. In this study, we found that the expression of PPARgamma, RUVBL2 and Adiponectin were concurrently obviously increased in the 5th-7th day of 3T3-L1 cell differentiation. PPARgamma overexpression or the PPARgamma activator facilitated Adiponectin trafficking and secretion and upregulated RUVBL2 expression as well as AS160 phosphorylation during adipogenic differentiation of 3T3-L1 cells. Consistently RUVBL2 overexpression also enhanced the polymerization and secretion of Adiponectin, in contrast, RUVBL2 knockdown reduced Adiponectin secretion. Further, PPARgamma significantly enhanced RUVBL2 promoter activity and transcription. The progressive deletions and mutations of RUVBL2 promoter for PPARgamma binding sites suggested that the PPARgamma binding motif situated at -804/-781 bp is an essential component required for RUVBL2 promoter activity. Chromatin immunoprecipitation (ChIP) assays determined that PPARgamma can directly interact with the RUVBL2 promoter DNA. Taken together, these data suggest that PPARgamma promotes the expression, polymerization and secretion of Adiponectin by activating RUVBL2 transcriptionally, which accelerates 3T3-L1 cell differentiation.</t>
  </si>
  <si>
    <t>Piperine is the main active component of Piper longum L., which is also the main component of anti-sciatica Mongolian medicine Naru Sanwei pill. It has many pharmacological activities such as anti-inflammatory and immune regulation. This paper aims to preliminarily explore the potential mechanism of piperine in the treatment of sciatica through network pharmacology and molecular docking. TCMSP, ETCM database and literature mining were used to collect the active compounds of Piper longum L. Swiss TargetPrediction and SuperPred server were used to find the targets of compounds. At the same time, CTD database was used to collect the targets of sciatica. Then the above targets were compared and analyzed to select the targets of anti-sciatica in Piper longum L. The Go (gene ontology) annotation and KEGG pathway of the targets were enriched and analyzed by Metascape database platform. The molecular docking between the effective components and the targets was verified by Autodock. After that, the sciatica model of rats was established and treated with piperine. The expression level of inflammatory factors and proteins in the serum and tissues of rat sciatic nerve were detected by ELISA and Western blot. HE staining and immunohistochemistry were carried out on the sciatica tissues of rats. The results showed that Piper longum L. can regulate the development of sciatica and affect the expressions of PPARG and NF-kB1 through its active ingredient piperine, and there is endogenous interaction between PPARG and NF-kB1.</t>
  </si>
  <si>
    <t>ETHNOPHARMACOLOGICAL RELEVANCE: GegenQinlian Decoction (GQD), a classical formula in traditional Chinese medicine, is widely used in the treatment of diabetes. While studies have demonstrated that GQD is an efficacious treatment for insulin resistance (IR) in type 2 diabetes mellitus (T2DM), the potential bioactive compounds and mechanisms remain unclear. AIM OF THE STUDY: To further investigate the potential bioactive compounds, targets, and pathways of GQD on improving IR in T2DM for adipose, liver, and muscle tissue using an integrated strategy of system pharmacology and bioinformatics analysis. MATERIALS AND METHODS: We screened the candidate compounds and targets of GQD and identified IR-associated differentially expressed genes (DEGs) of adipose, liver, and muscle tissue, respectively. Then the intersecting target genes between candidate targets and DEGs were used for "GQD-compounds-targets-tissue" network construction in each type of tissue. The top 10 bioactive compounds acting on each type of tissue were intersected and consequently identified as potential bioactive compounds of GQD. Furthermore, pathway enrichment, protein-protein interaction (PPI) network construction, and hub target identification were performed based on the targets of GQD and the targets of quercetin in each type of tissue, respectively. Finally, to further confirm the role of quercetin, we intersected the hub targets of quercetin and the hub targets of GQD, and the pathways were intersected as well. RESULTS: 132 compounds and 119 potential targets of these compounds were obtained. 1,765, 3,206, and 3594 DEGs were identified between IR and insulin sensitivity (IS) tissue in adipose, liver, and muscle, respectively. There were 21, 23, 45 targets and 103, 73, 123 compounds in the "GQD-compounds-targets-tissue" network of adipose, liver, and muscle tissue, respectively. Then compounds such as quercetin, kaempferol, baicalein, wogonin, isorhamnetin, beta-sitosterol and licochalcone A, were identified as the potential bioactive compounds of GQD, and quercetin had the highest degree among the compounds. Moreover, based on the targets of GQD, hub targets like PPARG, RELA, EGFR, CASP3, VEGFA, AR, ESR1 and CCND1, and signaling pathways such as insulin signaling pathway, endocrine resistance, TNF signaling pathway, PI3K-Akt signaling pathway, AMPK signaling pathway, MAPK signaling pathway, NF-kappaB signaling pathway, HIF-1 signaling pathway, apoptosis, and VEGF signaling pathway, were filtered out as the underlying mechanisms of GQD on improving diabetic IR. In addition, the hub targets and pathways of quercetin coincided with most of the hub targets and pathways of GQD in each type of tissue, respectively, suggesting that quercetin may be a potential representative compound of GQD. CONCLUSIONS: Our analysis identifies the potential bioactive compounds, targets, and pathways of GQD on improving IR in T2DM for adipose, liver, and muscle tissue, which shows the characteristics of multi-compounds, multi-targets, multi-pathways, and multi-mechanisms of GQD and lays a solid foundation for further experimental research and clinical application.</t>
  </si>
  <si>
    <t>In the present study, we aimed to investigate the impact of permanent cystathionine-beta-Synthase (CBS) gene knockdown in human telomerase reverse transcriptase (hTERT) immortalized human adipose-derived mesenchymal stem cells (ASC52telo) and in their capacity to differentiate into adipocytes. CBS gene KD in ASC52telo cells led to increased cellular inflammation (IL6, CXCL8, TNF) and oxidative stress markers (increased intracellular reactive oxygen species and decreased reduced glutathione levels) in parallel to decreased H2S production and rejuvenation (LC3 and SIRT1)-related gene expression. In addition, CBS gene KD in ASC52telo cells resulted in altered mitochondrial respiratory function, characterised by decreased basal respiration (specifically proton leak) and spare respiratory capacity, without significant effects on cell viability and proliferation. In this context, shCBS-ASC52telo cells displayed enhanced adipogenic (FABP4, ADIPOQ, SLC2A4, CEBPA, PPARG)-, lipogenic (FASN, DGAT1)- and adipocyte (LEP, LBP)-related gene expression markers, decreased expression of proinflammatory cytokines, and increased intracellular lipid accumulation during adipocyte differentiation compared to control ASC52telo cells. Otherwise, the increased adipogenic potential of shCBS-ASC52telo cells was detrimental to the ability to differentiate into osteogenic linage. In conclusion, this study demonstrated that permanent CBS gene KD in ASC52telo cells promotes a cellular senescence phenotype with a very increased adipogenic potential, promoting a non-physiological enhanced adipocyte differentiation with excessive lipid storage.</t>
  </si>
  <si>
    <t>Studies have shown that phthalates are capable of affecting the development and functions of male reproductive system. The effect of phthalates on Leydig cell functions is well documented. However, little is known about their potential effects on the functions of stem Leydig cells (SLC). In the present study, we have examined the effects of mono-(2-ethylhexyl) phthalate (MEHP) on SLC functions in vitro by culturing seminiferous tubules and isolated SLCs. The results indicate that MEHP can significantly inhibit the proliferation and differentiation of SLCs in both the organ and cell culture systems. Interestingly, the minimal effective concentration that is able to affect SLC function was lower in the tubule culture system (1 muM) than in the isolated cells (10 muM), suggesting a possible involvement of the niche cells. Also, MEHP appeared to affect both the efficiency of SLCs to form Leydig cells and a selected group of Leydig cell-specific genes, including Lhcgr, Scarb1, Hsd3b1, Cyp17a1, Star, Srd5a1, Akr1c14, Insl3, Hao2 and Pah. Since SLCs are multipotent, we also tested the effect of MEHP on the differentiation of SLCs to adipocytes. Though MEHP by itself can not specify SLCs into adipocyte lineage, it indeed significantly increased the adipogenic activity of SLCs if used with an adipocyte inducing medium by up-regulation of multiple adipogenic-related genes, including Pparg and Cebpa. Overall, the results indicate that MEHP inhibits SLCs differentiating into Leydig lineage while stimulates the differentiating potential of SLCs to adipocytes.</t>
  </si>
  <si>
    <t>The overexpansion of adipose tissues leads to obesity and eventually results in metabolic disorders. Garcinia cambogia (G. cambogia) has been used as an antiobesity supplement. However, the molecular mechanisms underlying the effects of G. cambogia on cellular processes have yet to be fully understood. Here, we discovered that G. cambogia attenuated the expression of CEBPB (CCAAT/enhancer binding protein (C/EBP), beta), an important adipogenic factor, suppressing its transcription in differentiated cells. In addition, G. cambogia inhibited macroautophagic/autophagic flux by decreasing autophagy-related gene expression and autophagosome formation. Notably, G. cambogia markedly elevated the expression of KLF3 (Kruppel-like factor 3 (basic)), a negative regulator of adipogenesis, by reducing SQSTM1/p62-mediated selective autophagic degradation. Furthermore, increased KLF3 induced by G. cambogia interacted with CTBP2 (C-terminal binding protein 2) to form a transcriptional repressor complex and inhibited Cebpa and Pparg transcription. Importantly, we found that RPS6KA1 and STAT3 were involved in the G. cambogia-mediated regulation of CEBPB and autophagic flux. In an obese animal model, G. cambogia reduced high-fat diet (HFD)-induced obesity by suppressing epididymal and inguinal subcutaneous white adipose tissue mass and adipocyte size, which were attributed to the regulation of targets that had been consistently identified in vitro. These findings provide new insight into the mechanism of G. cambogia-mediated regulation of adipogenesis and suggest molecular links to therapeutic targets for the treatment of obesity.</t>
  </si>
  <si>
    <t>PURPOSE: CTLA4, PTPN22, and CD40 are immune-regulatory genes strongly associated with GD, as well as PPARG, but their clinical significance in different populations is still uncertain. METHODS: We genotyped 282 Brazilian GD patients (234 women and 48 men, 39.80 +/- 11.69 years old), including 144 patients with GO, and 308 healthy control individuals (246 women and 62 men, 36.86 +/- 12.95 years old). RESULTS: A multivariate analysis demonstrated that the inheritance of the GG genotype rs3087243 of CTLA4 (OR = 2.593; 95% CI = 1.630-4.123; p &lt; 0.0001) and the CC genotype of rs3789607 of PTPN22 (OR = 2.668; 95% CI = 1.399-5.086; p = 0.0029) consisted in factors independent of the susceptibility to GD. The inheritance of polymorphic genotypes of rs5742909 of CTLA4 was associated with older age at the time of diagnosis (42.90 +/- 10.83 versus 38.84 +/- 11.81 years old; p = 0.0105), with higher TRAb levels (148.17 +/- 188.90 U/L versus 112.14 +/- 208.54 U/L; p = 0.0229) and the need for higher therapeutic doses of radioiodine (64.23 +/- 17.16 versus 50.22 +/- 16.86; p = 0.0237). The inheritance of the CC genotype of rs1883832 CD40 gene was more frequent among women (69.65%) than men (52.00%; p = 0.0186). The polymorphic genotype of PPARG gene (rs1801282) was associated with TPOAb positivity (p = 0.0391), and the GG genotype of rs2476601 of PTPN22 gene was associated with positivity for both TgAb (p = 0.0360) and TPOAb (p &lt; 0.0001). Both polymorphic genotypes rs2476601 and rs3789607 of the PTPN22 gene were more frequent among nonsmoking patients (p = 0.0102 and p = 0.0124, respectively). CONCLUSIONS: Our data confirm the important role of CTLA4 polymorphisms in GD susceptibility; demonstrate the role of PTPN22 polymorphisms in patients' clinical features; and suggest these genes may influence the severity of the disease.</t>
  </si>
  <si>
    <t>The gut microbiota has been implicated in the therapeutic effects of antidiabetics. It is unclear if antidiabetics directly influences gut microbiome-host interaction. Oral peroxisome proliferator-activated receptor-gamma (PPAR-gamma) agonists, such as rosiglitazone, are potent insulin sensitizers used in the treatment of type 2 diabetes (T2D). PPAR-gamma is abundantly expressed in the intestine, making it possible that PPAR-gamma agonists directly influences gut microbiome-host homeostasis. The presented study therefore aimed to characterize local gut microbiome and intestinal transcriptome responses in diabetic db/db mice following rosiglitazone treatment. Diabetic B6.BKS(D)-Lepr(db)/J (db/db) mice (8 weeks of age) received oral dosing once daily with vehicle (n = 12) or rosiglitazone (3 mg/kg, n = 12) for 8 weeks. Gut segments (duodenum, jejunum, ileum, caecum, and colon) were sampled for paired analysis of gut microbiota and host transcriptome signatures using full-length bacterial 16S rRNA sequencing and RNA sequencing (n = 5-6 per group). Treatment with rosiglitazone improved glucose homeostasis without influencing local gut microbiome composition in db/db mice. In contrast, rosiglitazone promoted marked changes in ileal and colonic gene expression signatures associated with peroxisomal and mitochondrial lipid metabolism, carbohydrate utilization and immune regulation. In conclusion, rosiglitazone treatment markedly affected transcriptional markers of intestinal lipid metabolism and immune regulation but had no effect on the gut microbiome in diabetic db/db mice.</t>
  </si>
  <si>
    <t>The progeny of rats born and breastfed by mothers receiving dexamethasone (DEX) during pregnancy exhibits permanent reduction in body weight and adiposity but the precise mechanisms related to this programming are not fully understood. In order to clarify this issue, the present study investigated key aspects of lipoprotein production and lipid metabolism by the liver and the intestine that would explain the reduced adiposity seen in the adult offspring exposed to DEX in utero. Female Wistar rats were treated with DEX (0.1 mg/kg/day) between the 15th and the 21st days of pregnancy, while control mothers were treated with vehicle. Male offspring born to control mothers were nursed by either adoptive control mothers (CTL/CTL) or DEX-treated mothers (CTL/DEX). Male offspring born to DEX-treated mothers were nursed by either control mothers (DEX/CTL) or adoptive DEX-treated mothers (DEX/DEX). We found that only the male DEX/DEX offspring had reduced adiposity. Additionally, male DEX/DEX progeny had lower circulating triacylglycerol (TAG) levels only in fed-state. The four groups of offspring presented similar energy expenditure, respiratory quotient and very low-density lipoprotein (VLDL) production. On the other hand, DEX/DEX rats displayed reduced TAG levels after gavage with olive oil and reduced expression of fatty acid translocase Cd36 (Fat/Cd36) and peroxisome proliferator-activated receptor gamma (Pparg) in the jejunum. Altogether, our study supports the notion that reduced fat absorption by the jejunum may contribute to the lower adiposity of the adult offspring born and breastfed by mothers treated with DEX during pregnancy.</t>
  </si>
  <si>
    <t>Prolonged treatment with rifampicin (RFP), a first-line antibacterial agent used in the treatment of drug-sensitive tuberculosis, may cause various side effects, including metabolic disorders. The nuclear factor (erythroid-derived 2)-like 2 (NFE2L2, also known as NRF2) plays an essential regulatory role in cellular adaptive responses to stresses via the antioxidant response element (ARE). Our previous studies discovered that NRF2 regulates the expression of CCAAT-enhancer-binding protein beta (Cebpb) and peroxisome proliferator-activated receptor gamma (Pparg) in the process of adipogenesis. Here, we found that prolonged RFP treatment in adult male mice fed a high-fat diet developed insulin resistance, but reduced fat accumulation and decreased expression of multiple adipogenic genes in white adipose tissues. In 3 T3-L1 preadipocytes, RFP reduced the induction of Cebpb, Pparg and Cebpa at mRNA and protein levels in the early and/or later stage of hormonal cocktail-induced adipogenesis. Mechanistic investigations demonstrated that RFP inhibits NRF2-ARE luciferase reporter activity and expression of NRF2 downstream genes under normal culture condition and in the early stage of adipogenesis in 3 T3-L1 preadipocytes, suggesting that RFP can disturb adipogenic differentiation via NRF2-ARE interference. Taken together, we demonstrate a potential mechanism that RFP impairs adipose function by which RFP likely inhibits NRF2-ARE pathway and thereby interrupts its downstream adipogenic transcription network.</t>
  </si>
  <si>
    <t>Over the past decade, dexmedetomidine (DEX) has been found to possess an anti-inflammatory effect. However, the local anti-inflammatory mechanism of DEX has not been fully clarified. Some intracellular inflammatory pathways lead to negative feedback during the inflammatory process. The cyclooxygenase (COX) cascade synthesizes prostaglandins (PGs) and plays a key role in inflammation, but is known to also have anti-inflammatory properties through an alternative route of a PGD2 metabolite, 15-deoxy-delta-12,14-prostaglandin J2 (15d-PGJ2), and its receptor, peroxisome proliferator-activated receptor gamma (PPARgamma). Therefore, we hypothesized that DEX inhibits LPS-induced inflammatory responses through 15d-PGJ2 and/or PPARgamma activation, and evaluated the effects of DEX on these responses. The RAW264.7 mouse macrophage-like cells were pre-incubated with DEX, followed by the addition of LPS to induce inflammatory responses. Concentrations of TNFalpha, IL-6, PGE2, and 15d-PGJ2 in the supernatants of the cells were measured, and gene expressions of PPARgamma and COX-2 were evaluated in the cells. Furthermore, we evaluated whether a selective alpha2 adrenoceptor antagonist, yohimbine or a selective PPARgamma antagonist, T0070907, reversed the effects of DEX on the LPS-induced inflammatory responses. DEX inhibited LPS-induced TNFalpha, IL-6, and PGE2 productions and COX-2 mRNA expression, and the effects of DEX were reversed by yohimbine. On the other hand, DEX significantly increased 15d-PGJ2 production and PPARgamma mRNA expression, and yohimbine reversed these DEX's effects. Furthermore, T0070907 reversed the anti-inflammatory effects of DEX on TNFalpha and IL-6 productions in the cells. These results suggest that DEX inhibits LPS-induced inflammatory responses through PPARgamma activation following binding to alpha2 adrenoceptors.</t>
  </si>
  <si>
    <t>BACKGROUND: Obesity is a fundamental factor in metabolic disorders such as hyperlipidemia, insulin resistance, fatty liver, and atherosclerosis. However, effective preventive measures are still lacking. This study aimed to investigate different surgical protocols for removing partial adipose tissue before the onset of obesity and determine whether, and by which protocol, preliminary adipose removal could exert potent preventive effects against diet-induced metabolic disorders. METHODS: Male low-density lipoprotein receptor (LDL-R) knockout (KO) mice were randomly divided into four groups and subjected to epididymal fat removal (Epi-FR) surgery, subcutaneous fat removal (suQ-FR) surgery, both subcutaneous and epididymal fat removal (Epi + suQ-FR) surgery, or sham-operation. After 1 week of recovery, all mice were given a high-fat diet (HFD) for 10 weeks to induce metabolic disorders. RESULTS: In the Epi-FR group and the sham-operated group, the mean numbers of the residual subcutaneous fat were 28.59 mg/g and 18.56 mg/g, respectively. The expression of relative genes such as Pparg, Cebpa, Dgat2, Fabp4 and Cd36 in the residual subcutaneous fat increased 2.62, 3.90, 3.11, 2.06, 1.78 times in the Epi-FR group compared with that in the sham-operated group. Whereas in the other fat-removal groups, the residual fat depots had no significant change in either size or gene expression, as compared with those of the sham-operated group. Plasma lipid and glucose levels and insulin sensitivity, as detected by the glucose tolerance test, were not significantly alleviated in the three fat removal groups. Liver mass or lipid content was not attenuated in any of the three fat removal groups. The atherosclerosis burdens in the entire inner aorta and aortic root did not decrease in any of the three fat removal groups. CONCLUSIONS: Our data suggest that removal of epididymal adipose or subcutaneous adipose alone or in combination before the onset of obesity did not protect against hyperlipidemia, insulin resistance, fatty liver, or atherosclerosis in LDL-R KO mice fed with a HFD. Hence, adipose removal possibly does not represent a potential approach in preventing obesity-related metabolic disorders in the obesity-susceptible population.</t>
  </si>
  <si>
    <t>Although obesity is one of the strongest risk factors for esophageal adenocarcinoma, the molecular mechanisms underlying this association remain unclear. We recently identified four esophageal adenocarcinoma-specific master regulator transcription factors (MRTF) ELF3, KLF5, GATA6, and EHF. In this study, gene-set enrichment analysis of both esophageal adenocarcinoma patient samples and cell line models unbiasedly underscores fatty acid synthesis as the central pathway downstream of three MRTFs (ELF3, KLF5, GATA6). Further characterizations unexpectedly identified a transcriptional feedback loop between MRTF and fatty acid synthesis, which mutually activated each other through the nuclear receptor, PPARG. MRTFs cooperatively promoted PPARG transcription by directly regulating its promoter and a distal esophageal adenocarcinoma-specific enhancer, leading to PPARG overexpression in esophageal adenocarcinoma. PPARG was also elevated in Barrett's esophagus, a recognized precursor to esophageal adenocarcinoma, implying that PPARG might play a role in the intestinal metaplasia of esophageal squamous epithelium. Upregulation of PPARG increased de novo synthesis of fatty acids, phospholipids, and sphingolipids as revealed by mass spectrometry-based lipidomics. Moreover, ChIP-seq, 4C-seq, and a high-fat diet murine model together characterized a novel, noncanonical, and cancer-specific function of PPARG in esophageal adenocarcinoma. PPARG directly regulated the ELF3 super-enhancer, subsequently activating the transcription of other MRTFs through an interconnected regulatory circuitry. Together, elucidation of this novel transcriptional feedback loop of MRTF/PPARG/fatty acid synthesis advances our understanding of the mechanistic foundation for epigenomic dysregulation and metabolic alterations in esophageal adenocarcinoma. More importantly, this work identifies a potential avenue for prevention and early intervention of esophageal adenocarcinoma by blocking this feedback loop. SIGNIFICANCE: These findings elucidate a transcriptional feedback loop linking epigenomic dysregulation and metabolic alterations in esophageal adenocarcinoma, indicating that blocking this feedback loop could be a potential therapeutic strategy in high-risk individuals.</t>
  </si>
  <si>
    <t>Osteosarcoma (OS) is an aggressive mesenchymal tumor for which no molecularly targeted therapies are available. We have previously identified TRAF2- and NCK-interacting protein kinase (TNIK) as an essential factor for the transactivation of Wnt signal target genes and shown that its inhibition leads to eradication of colorectal cancer stem cells. The involvement of Wnt signaling in the pathogenesis of OS has been implicated. The aim of the present study was to examine the potential of TNIK as a therapeutic target in OS. RNA interference or pharmacological inhibition of TNIK suppressed the proliferation of OS cells. Transcriptome analysis suggested that a small-molecule inhibitor of TNIK upregulated the expression of genes involved in OS cell metabolism and downregulated transcription factors essential for maintaining the stem cell phenotype. Metabolome analysis revealed that this TNIK inhibitor redirected the metabolic network from carbon flux toward lipid accumulation in OS cells. Using in vitro and in vivo OS models, we confirmed that TNIK inhibition abrogated the OS stem cell phenotype, simultaneously driving conversion of OS cells to adipocyte-like cells through induction of PPARgamma. In relation to potential therapeutic targeting in clinical practice, TNIK was confirmed to be in an active state in OS cell lines and clinical specimens. From these findings, we conclude that TNIK is applicable as a potential target for treatment of OS, affecting cell fate determination.</t>
  </si>
  <si>
    <t>PURPOSE: This study is the first study that aims to assess the association between SNPs located at the PPARG gene with long term persistent obesity. In this cohort association study, all adult individuals who had at least three consecutive phases of BMI (at least nine years) in Tehran genetic Cardio-metabolic Study (TCGS) were included. METHODS: Individuals who always had 30 &lt;/= BMI &lt; 35 and individuals who always had 20 &lt; BMI &lt;/= 25 were assigned to the long-term persistent obese group and persistent normal weight group, respectively. Other individuals were excluded from the study. We used four gamete rules to make SNP sets from correlated nearby SNPs and kernel machine regression to analyze the association between SNP sets and persistent obesity or normal weight. RESULTS: The normal group consisted of 1547 individuals with the mean age of 40 years, and the obese group consisted of 1676 individuals with mean age of 48 years. Two groups had a significant difference between all measured clinical characteristics at entry time. The kernel machine result shows that nine correlated SNPs located upstream of PPARG have a significant joint effect on persistence obesity. CONCLUSION: This is the first study on the association between PPARG variants with persistent obesity. Three of the nine associated markers were reported in previous GWAS studies to be associated with related diseases. For the studied markers in the PPARG gene, the Iranian allele frequency was near the American and European populations. LEVEL III: Case-control analytic study.</t>
  </si>
  <si>
    <t>Maternal hypercholesterolemia induces early onset of cardiovascular diseases in offspring; however, its underlying mechanism remains poorly understood. We hypothesized that maternal hypercholesterolemia increases offspring susceptibility to atherosclerosis in adulthood through developmental modifications of macrophages. Female apolipoprotein E (ApoE)-deficient mice were fed a Western-type diet (WD) or a control diet (CD) prior to and throughout gestation and lactation. The offspring were all fed a WD after weaning. Sixteen-week-old female offspring of WD-fed dams showed a significant increase in atherosclerotic lesions of the aorta and aortic root compared with those of CD-fed dams. This effect was associated with increased macrophage accumulation within lesions, macrophage inflammation and an increase in circulating Ly6C(high) monocyte and F4/80 macrophage counts. We further evidenced that in utero WD exposure promoted macrophage polarization toward the M1 phenotype by elevating M1 markers (Cd86, Inos/Nos2) without affecting M2 markers (Cd206, Arg1). Proinflammatory cytokine synthesis was also enhanced in response to LPS. Finally, maternal WD intake strongly inhibited the macrophage expression of Pparg and Lxra, which was associated with aberrant DNA methylation of Lxra promoter. Our findings demonstrate that maternal hypercholesterolemia exacerbates atherosclerosis, in part by altering the epigenetic state of the macrophage genome of the offspring, imprinting gene expression, and changing macrophage polarization, which ultimately contributes to plaque macrophage burden.</t>
  </si>
  <si>
    <t>BACKGROUND: Emerging evidence revealed peptides within breast milk may be an abundant source of potential candidates for metabolism regulation. Our previous work identified numerous peptides existed in breast milk, but its function has not been validated. Thus, our study aims to screen for novel peptides that have the potential to antagonize obesity and diabetes. METHODS: A function screen was designed to identify the candidate peptide and then the peptide effect was validated by assessing lipid storage. Afterwards, the in vivo study was performed in two obese models: high-fat diet (HFD)-induced obese mice and obese ob/ob mice. For mechanism study, a RNA-seq analysis was conducted to explore the pathway that account for the biological function of peptide. RESULTS: By performing a small scale screening, a peptide (AVPVQALLLNQ) termed AOPDM1 (anti-obesity peptide derived from breast milk 1) was identified to reduce lipid storage in adipocytes. Further study showed AOPDM1 suppressed adipocyte differentiation by sustaining ERK activity at later stage of differentiation which down-regulated PPARgamma expression. In vivo, AOPDM1 effectively reduced fat mass and improved glucose metabolism in high-fat diet (HFD)-induced obese mice and obese ob/ob mice. CONCLUSIONS: We identified a novel peptide AOPDM1 derived from breast milk could restrict adipocyte differentiation and ameliorate obesity through regulating MAPK pathway. GENERAL SIGNIFICANCE: Our findings may provide a potential candidate for the discovery of therapeutic drugs for obesity and type 2 diabetes.</t>
  </si>
  <si>
    <t>ETHNOPHARMACOLOGICAL RELEVANCE: Si-Wu-Tang (SWT), a prestigious herbal formula from China, has been extensively used for centuries for female-related diseases. It has been documented that SWT has a significant inhibitory effect on non-triple-negative breast cancer (non-TNBC) cells. However, there has been limited comprehensive analysis of the targeted effects of the anticancer components of SWT and its exact biological mechanism. AIM OF THE STUDY: This study aims to uncover the mechanism by which SWT treats non-TNBC by applying a network pharmacological method combined with experimental validation. MATERIALS AND METHODS: First, SWT compounds were collected from the Traditional Chinese Medicines Systems Pharmacology database (TCMSP) and The Encyclopedia of Traditional Chinese Medicine (ETCM), and then the targets related to SWT were obtained from the TCMSP and SwissTarget databases. Second, a target data set of non-TNBC proteins was established by using the Online Mendelian Inheritance in Man (OMIM), GeneCards and Gene Expression Omnibus (GEO) databases. Third, based on the overlap of targets between SWT and non-TNBC, a protein-protein interaction (PPI) network was built to analyse the interactions among these targets, which focused on screening for hub targets by topology. On these hub genes, we conducted a meta-analysis and survival analysis to screen the best match targets, ESR1, PPARG, CAT, and PTGS2, which had a strong correlation with the ingredients of SWT in our verification by molecular docking. In vitro experiments further proved the reliability of the network pharmacology findings. Finally, FunRich software and the ClusterProfiler package were utilized for the enrichment analysis of Gene Ontology (GO) and Kyoto Encyclopedia of Genes and Genomes (KEGG) data. RESULTS: A total of 141 active ingredients and 116 targets of SWT were selected. GO enrichment analysis showed that the biological processes through which SWT acted against non-TNBC (FDR&lt;0.01) mainly involved modulating energy metabolism and apoptosis. According to RT-qPCR and Western blotting, the mRNA and protein expression of ESR1, PPARG and PTGS2 were upregulated (P &lt; 0.01), and the mRNA and protein levels of CAT were downregulated (P &lt; 0.01), suggesting a multi-gene regulatory molecular mechanism of SWT against non-triple-negative breast cancer. CONCLUSIONS: This research explored the multi-gene pharmacological mechanism of action of SWT against non-TNBC through network pharmacology and in vitro experiments. The findings provide new ideas for research on the mechanism of action of Chinese medicine against breast cancer.</t>
  </si>
  <si>
    <t>Estrogen receptorassociated receptor alpha (ERRalpha) is an orphan nuclear receptor that lacks corresponding ligands. ERRalpha recruits coregulators to regulate gene transcription and plays an important role in human physiological functions. Peroxisome proliferatoractivated receptor gamma (PPARgamma) is also a nuclear receptor that regulates the expression of target genes via a liganddependent mechanism, thereby participating in a series of physiological processes. Both ERRalpha and PPARgamma are involved in the process of energy metabolism and tumorigenesis. In the present review, a concise overview of the important roles governed by ERRalpha and PPARgamma in metabolism and their association with various disease are provided.</t>
  </si>
  <si>
    <t>Intramuscular fat (IMF) and subcutaneous fat (SCF) are important traits affecting the economics of the pork industry, in which less SCF and more IMF content is desirable. However, the mechanisms that regulate IMF and SCF content are not clear yet. In this study, we demonstrate that KLF3 (Kruppel-like factor 3) was negatively correlated with IMF content in the longissimus dorsi muscle of Erhualian pigs. In addition, the expression level of KLF3 was significantly higher in IMF than SCF. Overexpression and knockdown experiments revealed that KLF3 could suppress adipocyte differentiation in vitro by downregulating adipogenic markers, including PPARG, C/EBPA, and FABP4. Luciferase activity analysis proved that miR-32-5p was able to suppress KLF3. Notably, miR-32-5p level was negatively correlated to KLF3 mRNA level in both IMF and SCF tissues. The same relationship was proved in samples with different IMF content. Further studies showed that miR-32-5p could promote adipocyte differentiation via inhibiting KLF3. Our results suggest that the miR-32-5p-KLF3 pathway is involved in the regulation of differential fat deposition of IMF and SCF tissues.</t>
  </si>
  <si>
    <t>BACKGROUND: Nonsegmental vitiligo (NSV) is an acquired depigmentation disorder of unknown origin. Enormous interests focus on finding novel biomarkers and pathways responsible for NSV. METHODS: The gene expression level was obtained by integrating microarray datasets (GSE65127 and GSE75819) from the Gene Expression Omnibus database using the sva R package. Differentially expressed genes (DEGs) between each group were identified by the limma R package. The interaction network was constructed using STRING, and significant modules coupled with hub genes were identified by cytoHubba and molecular complex detection. Pathway analyses were conducted using generally applicable gene set enrichment and further visualized in R environment. RESULTS: A total of 102 DEGs between vitiligo lesional skin and healthy skin, 14 lesion-specific genes, and 29 predisposing genes were identified from the integrated dataset. Except for the anticipated decrease in melanogenesis, three major functional changes were identified, including oxidative phosphorylation, p53, and peroxisome proliferator-activated receptor (PPAR) signaling in lesional skin. PPARG, MUC1, S100A8, and S100A9 were identified as key hub genes involved in the pathogenesis of vitiligo. Besides, upregulation of the T cell receptor signaling pathway was considered to be associated with susceptibility of the skin in NSV patients. CONCLUSION: Our study reveals several potential pathways and related genes involved in NSV using integrated bioinformatics methods. It might provide references for targeted strategies for NSV.</t>
  </si>
  <si>
    <t>Isoleucine (Ile), as a branched-chain amino acid (BCAA), has a vital role in regulating body weight and muscle protein synthesis. However, the regulatory effect of Ile on muscle mass under high-fat diet (HFD) conditions and intramyocellular lipid deposition remains largely unclear. In this study, a feeding experiment with HFD with or without 25 g L(-1) Ile was performed using 32 wild male C57BL/6J mice randomly divided into two groups. The results showed that Ile significantly increased both muscle and fat mass, as well as causing insulin resistance and meanwhile upregulating the levels of key adipogenic and myogenic proteins. More importantly, Ile damaged the mitochondrial function by vacuolation, swelling and cristae fracture in the gastrocnemius (GAS) and tibialis anterior (TA) with downregulation of mitochondrial function-related genes. Furthermore, Ile promoted myogenesis and more lipid droplet accumulation in myotubes. Compared with the control, the protein levels of myosin heavy chain (MyHC), myoblast determination protein 1 (MyoD), myogenin (MyoG), peroxisome proliferator-activated receptor gamma (PPARg) and fatty acid synthase (FAS) were upregulated in the Ile group, whereas the protein levels of adipose triglyceride lipase (ATGL) and lipoprotein lipase (LPL) were downregulated. Collectively, Ile increased muscle mass through myogenesis and intramyocellular lipid deposition. Our findings provide a new perspective for not only improving the lean juiciness of farm animals by increasing intramyocellular lipid accumulation, but also modulating myopathies under obesity.</t>
  </si>
  <si>
    <t>Obesity is growing at an alarming rate, which is characterized by increased adipose tissue. It increases the probability of many health complications, such as diabetes, arthritis, cardiac disease, and cancer. In modern society, with a growing population of obese patients, several individuals have increased insulin resistance. Herbal medicines are known as the oldest method of health care treatment for obesity-related secondary health issues. Several traditional medicinal plants and their effective phytoconstituents have shown anti-diabetic and anti-adipogenic activity. Adipose tissue is a major site for lipid accumulation as well as the whole-body insulin sensitivity region. 3T3-L1 cell line model can achieve adipogenesis. Adipocyte characteristics features such as expression of adipocyte markers and aggregation of lipids are chemically induced in the 3T3-L1 fibroblast cell line. Differentiation of 3T3-L1 is an efficient and convenient way to obtain adipocyte like cells in experimental studies. Peroxisome proliferation activated receptor gamma (PPARgamma) and Cytosine-Cytosine-Adenosine-Adenosine-Thymidine/Enhancer-binding protein alpha (CCAAT/Enhancer-binding protein alpha or C/EBPalpha) are considered to be regulating adipogenesis at the early stage, while adiponectin and fatty acid synthase (FAS) is responsible for the mature adipocyte formation. Excess accumulation of these adipose tissues and lipids leads to obesity. Thus, investigating adipose tissue development and the underlying molecular mechanism is important in the therapeutical approach. This review describes the cellular mechanism of 3T3-L1 fibroblast cells on potential anti-adipogenic herbal bioactive compounds.</t>
  </si>
  <si>
    <t>The present study aimed to uncover the pharmacological function and underlying mechanism of puerarin as a potential treatment for COVID-19, using an in silico methodology, including network pharmacology and molecular docking. The pivotal targets of puerarin to treat COVID-19 were identified and included the epidermal growth factor receptor (EGFR), tumour necrosis factor (TNF), tumour protein p53 (TP53), caspase 3 (CASP3), RELA proto-oncogene (RELA), Fos proto-oncogene (FOS), caspase 8 (CASP8), prostaglandin-endoperoxide synthase 2 (PTGS2), interleukin 2 (IL2), protein kinase CB (PRKCB), B cell lymphoma/leukaemia gene-2 (BCL2), protein kinase CA (PRKCA), nitric oxide synthase 3 (NOS3) and peroxisome proliferator-activated receptor gamma (PPARG). Functionally, the anti-COVID-19 action of puerarin was associated with the suppression of oxidative stress and inflammatory cascades, and cell apoptosis. The signalling pathways of puerarin to treat COVID-19 included modulation of the pathways of apoptosis, IL-17 signalling, mitogen-activated protein kinase (MAPK) signalling and TNF signalling. Molecular docking data illustrated the binding capacity of puerarin with COVID-19 and the effective anti-COVID-19 activity of puerarin. Taken together, our current network pharmacology-based findings revealed the pharmacological role of puerarin in the treatment of COVID-19. Furthermore, the bioinformatic findings elucidated that some of these pivotal targets might serve as potential molecular markers for detecting COVID-19.</t>
  </si>
  <si>
    <t>In this study, we sought to expand our previous research on associations between bioactivities in dust and associated organic contaminants. Dust samples were collected from central NC homes (n = 188), solvent extracted, and split into two fractions, one for analysis using three different bioassays (nuclear receptor activation/inhibition and adipocyte development) and one for mass spectrometry (targeted measurement of 124 organic contaminants, including flame retardants, polychlorinated biphenyls, perfluoroalkyl substances, pesticides, phthalates, and polycyclic aromatic hydrocarbons). Approximately 80% of dust extracts exhibited significant adipogenic activity at concentrations that are comparable to estimated exposure for children and adults (e.g. ~20 mug/well dust) via either triglyceride accumulation (65%) and/or pre-adipocyte proliferation (50%). Approximately 76% of samples antagonized thyroid receptor beta (TRbeta), and 21% activated peroxisome proliferator activated receptor gamma (PPARgamma). Triglyceride accumulation was significantly correlated with TRbeta antagonism. Sixty-five contaminants were detected in at least 75% of samples; of these, 26 were correlated with adipogenic activity and ten with TRbeta antagonism. Regression models were used to evaluate associations of individual contaminants with adipogenic and TRbeta bioactivities, and many individual contaminants were significantly associated. An exploratory g-computation model was used to evaluate the effect of mixtures. Contaminant mixtures were positively associated with triglyceride accumulation, and the magnitude of effect was larger than for any individually measured chemical. For each quartile increase in mixture exposure, triglyceride accumulation increased by 212% (RR = 3.12 and 95% confidence interval: 1.58, 6.17). These results suggest that complex mixtures of chemicals present in house dust may induce adipogenic activity in vitro at environmental concentrations and warrants further research.</t>
  </si>
  <si>
    <t>The Fanconi anaemia protein FANCD2 suppresses PPAR to maintain haematopoietic stem cell's (HSC) function; however, the underlying mechanism is not known. Here we show that FANCD2 acts in concert with the Notch target HES1 to suppress inflammation-induced PPAR in HSC maintenance. Loss of HES1 exacerbates FANCD2-KO HSC defects. However, deletion of HES1 does not cause more severe inflammation-mediated HSC defects in FANCD2-KO mice, indicating that both FANCD2 and HES1 are required for limiting detrimental effects of inflammation on HSCs. Further analysis shows that both FANCD2 and HES1 are required for transcriptional repression of inflammation-activated PPARg promoter. Inflammation orchestrates an overlapping transcriptional programme in HSPCs deficient for FANCD2 and HES1, featuring upregulation of genes in fatty acid oxidation (FAO) and oxidative phosphorylation. Loss of FANCD2 or HES1 augments both basal and inflammation-primed FAO. Targeted inhibition of PPAR or the mitochondrial carnitine palmitoyltransferase-1 (CPT1) reduces FAO and ameliorates HSC defects in inflammation-primed HSPCs deleted for FANCD2 or HES1 or both. Finally, depletion of PPARg or CPT1 restores quiescence in these mutant HSCs under inflammatory stress. Our results suggest that this novel FANCD2/HES1/PPAR axis may constitute a key component of immunometabolic regulation, connecting inflammation, cellular metabolism and HSC function.</t>
  </si>
  <si>
    <t>The peroxisome proliferator activated receptor gamma (PPARG) nuclear receptor regulates energy metabolism and insulin sensitivity. In this study, we present novel evidence for an essential role of PPARG in the regulation of osteocyte function, and support for the emerging concept of the conjunction between regulation of energy metabolism and bone mass. We report that PPARG is essential for sclerostin production, a recently approved target to treat osteoporosis. Our mouse model of osteocyte-specific PPARG deletion (Dmp1(Cre)Ppargamma(flfl) or gammaOT(KO)) is characterized with increased bone mass and reduced bone marrow adiposity, which is consistent with upregulation of WNT signaling and increased bone forming activity of endosteal osteoblasts. An analysis of osteocytes derived from gammaOT(KO) and control mice showed an excellent correlation between PPARG and SOST/sclerostin at the transcript and protein levels. The 8 kb sequence upstream of Sost gene transcription start site possesses multiple PPARG binding elements (PPREs) with at least two of them binding PPARG with dynamics reflecting its activation with full agonist rosiglitazone and correlating with increased levels of Sost transcript and sclerostin protein expression (Pearson's r = 0.991, p = 0.001). Older gammaOT(KO) female mice are largely protected from TZD-induced bone loss providing proof of concept that PPARG in osteocytes can be pharmacologically targeted. These findings demonstrate that transcriptional activities of PPARG are essential for sclerostin expression in osteocytes and support consideration of targeting PPARG activities with selective modulators to treat osteoporosis.</t>
  </si>
  <si>
    <t>Even though subclasses of macrophage have distinct roles during progression of infectious diseases, it remains poorly understood whether there is a subset-specific difference in drug responses. Here, we report that ABCG2 was expressed specifically in M2-like macrophages and that it controlled their efflux activities. Abcg2 expression is markedly induced during polarization of PMA-primed macrophages toward an M2 type. IL-4 and IL-13 induced Pparg expression through STAT6 and PPARgamma in turn acted on the Abcg2 promoter for its transcription activation. Once polarized to M2-like macrophages, these cells had sustained PPARgamma transcription activation of Abcg2 gene. Accordingly, interruption of this machinery by T0070907, an inverse agonist of PPARgamma, was shown to be effective in Abcg2 downregulation and its efflux activity in M2-like macrophages. Taken together, our results implicate that ABCG2 of M2 macrophages may function as an important pump that plays a potential role in drug efflux and that T0070907 may be used to increase the efficacy of M2 macrophage-targeting drugs such as antibiotics.</t>
  </si>
  <si>
    <t>Alveolar macrophages (AMs) are the lung resident macrophages critically involved in pulmonary homeostasis and immune response. Recent researches have uncovered a diversity of regulators responsible for the development, maintenance, and function of AMs. Nevertheless, the molecular underpinnings that determine the developmental and functional specification of AMs remain incompletely understood. Here, we investigated the role of the TSC1-mTOR pathway in murine AMs by genetic ablating Tsc1 or mTor alleles through Cd11c-Cre or LysM-Cre. Flow cytometry analyses revealed a prominent decrease in AMs in Tsc1(f/f-Cd11c-Cre) and Tsc1(f/f/-LysM-Cre) mice. Moreover, a reduction in AMs was also noted in mTor(f/f-Cd11c-Cre) or Rptor(f/f-Cd11c-Cre) mice. Further evidence implicated that elevation in cell death, most likely aberrant apoptosis or/and necroptosis, might be attributable to disrupted AM homeostasis. Whereas a diversity of cytokines involved in AM homeostasis and function triggered mTOR activation, only the IL-13 signaling, particularly Jak1 and Stat3 activation, was affected by TSC1 in macrophages. Further, select genes induced by IL-13, including AM surface markers such as Pparg, Fabp4/5, Nfil3 and Car4, and M2 hallmarks such as Arg1, Fizz, Ym1 and Clec7a were fine-tuned by the TSC1-mTOR pathway. Therefore, our results demonstrated that the TSC1-mTOR pathway has a crucial role in the homeostasis and functional specification of AMs through integrating cytokine signaling with metabolic cues.</t>
  </si>
  <si>
    <t>BACKGROUND: Hepatocellular carcinoma (HCC) is the third leading cause of cancer-related mortality in the world. METHOD: We downloaded the mRNA profiles and clinical information of 371 HCC patients from The Cancer Genome Atlas (TCGA) database. The consensus clustering analysis with the mRNA levels of 48 nuclear receptors (NRs) was performed by the "ConsensusClusterPlus." The univariate Cox regression analysis was performed to predict the prognostic significance of NRs on HCC. The risk score was calculated by the prognostic model constructed based on eight optimal NRs. Then multivariate Cox regression analysis was performed to determine whether the risk score is an independent prognostic signature. Finally, the nomogram based on multiple independent prognostic factors was used to predict the long-term survival of HCC patients. RESULTS: The prognostic model constructed based on the eight optimal NRs (NR1H3, ESR1, NR1I2, NR2C1, NR6A1, PPARD, PPARG, and VDR) could effectively predict the prognosis of HCC patients as an independent prognostic signature. Moreover, the nomogram was constructed based on multiple independent prognostic factors including risk score and tumor node metastasis (TNM) stage and could better predict the long-term survival for 3- and 5-year of HCC patients. CONCLUSION: Our results provided novel evidences that NRs could act as the potential prognostic signatures for HCC patients.</t>
  </si>
  <si>
    <t>The effect of interactions between perfluorooctanesulfonic (PFOS)/perfluorooctanoic acid (PFOA) levels and nuclear receptor genotypes on fatty acid (FA) levels, including those of triglycerides, is not clear understood. Therefore, in the present study, we aimed to analyse the association of PFOS/PFOA levels and single-nucleotide polymorphisms (SNPs) in nuclear receptors with FA levels in pregnant women. We analysed 504 mothers in a birth cohort between 2002 and 2005 in Japan. Serum PFOS/PFOA and FA levels were measured using liquid chromatography-tandem mass spectrometry and gas chromatography-mass spectrometry. Maternal genotypes in PPARA (rs1800234; rs135561), PPARG (rs3856806), PPARGC1A (rs2970847; rs8192678), PPARD (rs1053049; rs2267668), CAR (rs2307424; rs2501873), LXRA (rs2279238) and LXRB (rs1405655; rs2303044; rs4802703) were analysed. When gene-environment interaction was considered, PFOS exposure (log10 scale) decreased palmitic, palmitoleic, and oleic acid levels (log10 scale), with the observed beta in the range of - 0.452 to - 0.244; PPARGC1A (rs8192678) and PPARD (rs1053049; rs2267668) genotypes decreased triglyceride, palmitic, palmitoleic, and oleic acid levels, with the observed beta in the range of - 0.266 to - 0.176. Interactions between PFOS exposure and SNPs were significant for palmitic acid (Pint = 0.004 to 0.017). In conclusion, the interactions between maternal PFOS levels and PPARGC1A or PPARD may modify maternal FA levels.</t>
  </si>
  <si>
    <t>KED and EDR peptides prevent dendritic spines loss in amyloid synaptotoxicity in in vitro model of Alzheimer's disease (AD). The objective of this paper was to study epigenetic mechanisms of EDR and KED peptides' neuroprotective effects on neuroplasticity and dendritic spine morphology in an AD mouse model. Daily intraperitoneal administration of the KED peptide in 5xFAD mice from 2 to 4 months of age at a concentration of 400 mug/kg tended to increase neuroplasticity. KED and EDR peptides prevented dendritic spine loss in 5xFAD-M mice. Their action's possible molecular mechanisms were investigated by molecular modeling and docking of peptides in dsDNA, containing all possible combinations of hexanucleotide sequences. Similar DNA sequences were found in the lowest-energy complexes of the studied peptides with DNA in the classical B-form. EDR peptide has binding sites in the promoter region of CASP3, NES, GAP43, APOE, SOD2, PPARA, PPARG, GDX1 genes. Protein products of these genes are involved in AD pathogenesis. The neuroprotective effect of EDR and KED peptides in AD can be defined by their ability to prevent dendritic spine elimination and neuroplasticity impairments at the molecular epigenetic level.</t>
  </si>
  <si>
    <t>The lysine methyltransferase SETDB1, an enzyme responsible for methylation of histone H3 at lysine 9, plays a key role in H3K9 tri-methylation-dependent silencing of endogenous retroviruses and developmental genes. Recent studies have shown that ubiquitination of human SETDB1 complements its catalytic activity and the silencing of endogenous retroviruses in human embryonic stem cells. However, it is not known whether SETDB1 ubiquitination is essential for its other major role in epigenetic silencing of developmental gene programs. We previously showed that SETDB1 contributes to the formation of H3K4/H3K9me3 bivalent chromatin domains that keep adipogenic Cebpa and Pparg genes in a poised state for activation and restricts the differentiation potential of pre-adipocytes. Here, we show that ubiquitin-resistant K885A mutant of SETDB1 represses adipogenic genes and inhibits pre-adipocyte differentiation similar to wild-type SETDB1. We show this was due to a compensation mechanism for H3K9me3 chromatin modifications on the Cebpa locus by other H3K9 methyltransferases Suv39H1 and Suv39H2. In contrast, the K885A mutant did not repress other SETDB1 target genes such as Tril and Gas6 suggesting SETDB1 represses its target genes by two mechanisms; one that requires its ubiquitination and another that still requires SETDB1 but not its enzyme activity.</t>
  </si>
  <si>
    <t>Activation of PPARD has been shown to inhibit depressive behaviors and enhances neurogenesis. However, whether PPARD is involved in the pathological development of major depressive disorder (MDD) is largely unknown. To explore the potential connection between PPARD and MDD, we first conducted a literature-based data mining to construct a PPARD-driven MDD regulating network. Then, we tested the PPARD expression changes in MDD patients from 18 independent MDD RNA expression datasets, followed by coexpression analysis, multiple linear regression analysis, and a heterogeneity analysis to study the influential factors for PPARD expression levels. Our results showed that overexpression of PPARD could inhibit inflammatory cytokine signaling pathways and the ROS and glutamate pathways that have been shown to play important roles in the pathological development of MDD. However, PPARD could also activate nitric oxide formation and ceramide synthesis, which was implicated as promoters in the pathogenesis of MDD, indicating the complexity of the relationship between PPARD and MDD. PPARG presented significant within- and between-study variations in the 18 MDD datasets (p value = 0.97), which were significantly associated with the population region (country) and sample source (p &lt; 2.67e - 5). Our results suggested that PPARD could be a potential regulator rather than a biomarker in the pathological development of MDD. This study may add new insights into the understanding of the PPARD-MDD relationship.</t>
  </si>
  <si>
    <t>Neuropeptide Y (NPY) is a highly conserved 36-amino acid neurotransmitter, which is primarily expressed in the mammalian arcuate nucleus of the hypothalamus. It is a potent orexigenic neuropeptide, stimulating appetite and inducing feed intake in a variety of species. Recent research has shown that NPY and its receptors can be expressed by peripheral tissues, but their role is not yet well defined. Specifically, this information is particularly sparse in avian species. Therefore, the aim of this study was to determine the expression of NPY and its receptors, and determine their regulation by environmental and nutritional stressors, in the skeletal muscle of avian species using in vivo and in vitro approaches. Here, we show that NPY and its receptors are expressed in chicken breast and leg muscle as well as in quail myoblast (QM7) cell line. Intraperitoneal injection of recombinant NPY increased feed intake in 9-d old chicks and upregulated the expression of NPY and NPY receptors in breast and leg muscle, suggesting autocrine and/or paracrine roles for NPY. Additionally, NPY is able to modulate the mitochondrial network. In breast muscle, a low dose of NPY upregulated (P &lt; 0.05) the expression of genes involved in ATP production (uncoupling protein, UCP; nuclear factor erythroid 2 like 2, NFE2L2) and dynamics (mitofusin 1, MFN1), while a high dose decreased (P &lt; 0.05) markers of mitochondrial dynamics (mitofusin 2, MFN2; OPA1 mitochondrial dynamin like GTPase, OPA1) and increased (P &lt; 0.05) genes involved in mitochondrial biogenesis (D-loop, peroxisome proliferator activated receptor gamma, PPARG). In leg muscle, NPY decreased (P &lt; 0.05) markers of mitochondrial biogenesis and ATP synthesis (D-loop; peroxisome proliferator activated receptor alpha, PCG1A; peroxisome proliferator-activated receptor gamma, coactivator 1 beta, PPARGC1B; PPARG; NFE2L2). In QM7 cells, genes associated with mitochondrial biogenesis, dynamics, and ATP synthesis were all upregulated (P &lt; 0.05), even though basal respiration and ATP production were decreased (P &lt; 0.05) with NPY treatment as measured by XF Flux analysis. Together, these data show that the NPY system is expressed in avian skeletal muscle and plays a role in mitochondrial function.</t>
  </si>
  <si>
    <t>Adipogenesis is a multi-step process orchestrated by activation of numerous TFs, whose cooperation and regulatory network remain elusive. Activating transcription factor 4 (ATF4) is critical for adipogenesis, yet its regulatory network is unclarified. Here, we mapped genome-wide ATF4 binding landscape and its regulatory network by Chip-seq and RNA-seq and found ATF4 directly modulated transcription of genes enriching in fat cell differentiation. Motifs of TFs especially CTCF were found from ATF4 binding sites, suggesting a direct role of ATF4 in regulating adipogenesis associated with CTCF and other TFs. Deletion of CTCF attenuated adipogenesis while overexpression enhanced adipocyte differentiation, indicating CTCF is indispensable for adipogenesis. Intriguingly, combined analysis of Chip-seq data of these two TFs showed that ATF4 co-localized with CTCF in the promoters of key adipogenic genes including Cebpd and PPARg and co-regulated their transactivation. Moreover, ATF4 directly regulated CTCF expression and interacted with CTCF in differentiated 3T3-L1 cells. In vivo, downregulation of ATF4 suppressed the expression of CTCF, Cebpd, and PPARg, leading to reduced adipose tissue expansion in refeeding mice. Consistently, mRNA expression of ATF4 and CTCF was positively correlated with each other in human subcutaneous adipose tissue and inversely associated with BMI, indicating a possible involvement of these two TFs in adipose development. Taken together, our data propose for the first time that ATF4 and CTCF work cooperatively to control adipogenesis and adipose development via orchestrating transcription of adipogenic genes. Our findings reveal novel therapeutic targets in obesity treatment.</t>
  </si>
  <si>
    <t>Despite the huge body of research on osteogenic differentiation and bone tissue engineering, the translation potential of in vitro results still does not match the effort employed. One reason might be that the protocols used for in vitro research have inherent pitfalls. The synthetic glucocorticoid dexamethasone is commonly used in protocols for trilineage differentiation of human bone marrow mesenchymal stromal cells (hBMSCs). However, in the case of osteogenic commitment, dexamethasone has the main pitfall of inhibiting terminal osteoblast differentiation, and its pro-adipogenic effect is well known. In this work, we aimed to clarify the role of dexamethasone in the osteogenesis of hBMSCs, with a particular focus on off-target differentiation. The results showed that dexamethasone does induce osteogenic differentiation by inhibiting SOX9 expression, but not directly through RUNX2 upregulation as it is commonly thought. Rather, PPARG is concomitantly and strongly upregulated, leading to the formation of adipocyte-like cells within osteogenic cultures. Limiting the exposure to dexamethasone to the first week of differentiation did not affect the mineralization potential. Gene expression levels of RUNX2, SOX9, and PPARG were simulated using approximate Bayesian computation based on a simplified theoretical model, which was able to reproduce the observed experimental trends but with a different range of responses, indicating that other factors should be integrated to fully understand how dexamethasone influences cell fate. In summary, this work provides evidence that current in vitro differentiation protocols based on dexamethasone do not represent a good model, and further research is warranted in this field.</t>
  </si>
  <si>
    <t>The Coronavirus disease 2019 (COVID-19), caused by the novel coronavirus SARS-CoV-2 (severe acute respiratory syndrome coronavirus 2), has quickly reached pandemic proportions. Cytokine profiles observed in COVID-19 patients have revealed increased levels of IL-1beta, IL-2, IL-6, and TNF-alpha and increased NF-kappaB pathway activity. Recent evidence has shown that the upregulation of the WNT/beta-catenin pathway is associated with inflammation, resulting in a cytokine storm in ARDS (acute respire distress syndrome) and especially in COVID-19 patients. Several studies have shown that the WNT/beta-catenin pathway interacts with PPARgamma in an opposing interplay in numerous diseases. Furthermore, recent studies have highlighted the interesting role of PPARgamma agonists as modulators of inflammatory and immunomodulatory drugs through the targeting of the cytokine storm in COVID-19 patients. SARS-CoV2 infection presents a decrease in the angiotensin-converting enzyme 2 (ACE2) associated with the upregulation of the WNT/beta-catenin pathway. SARS-Cov2 may invade human organs besides the lungs through the expression of ACE2. Evidence has highlighted the fact that PPARgamma agonists can increase ACE2 expression, suggesting a possible role for PPARgamma agonists in the treatment of COVID-19. This review therefore focuses on the opposing interplay between the canonical WNT/beta-catenin pathway and PPARgamma in SARS-CoV2 infection and the potential beneficial role of PPARgamma agonists in this context.</t>
  </si>
  <si>
    <t>BACKGROUND: Excessive adiposity provides an inflammatory environment. However, in people with severe obesity, how systemic and local adipose tissue (AT)-derived cytokines contribute to worsening glucose tolerance is not clear. METHODS: Ninty-two severely obese (SO) individuals undergoing bariatric surgery were enrolled and subjected to detailed clinical phenotyping. Following an oral glucose tolerance test, participants were included in three groups, based on the presence of normal glucose tolerance (NGT), impaired glucose tolerance (IGT), or type 2 diabetes (T2D). Serum and subcutaneous AT (SAT) biopsies were obtained and mesenchymal stem cells (MSCs) were isolated, characterized, and differentiated in adipocytes in vitro. TNFA and PPARG mRNA levels were determined by qRT-PCR. Circulating, adipocyte- and MSC-released cytokines, chemokines, and growth factors were assessed by multiplex ELISA. RESULTS: Serum levels of IL-9, IL-13, and MIP-1beta were increased in SO individuals with T2D, as compared with those with either IGT or NGT. At variance, SAT samples obtained from SO individuals with IGT displayed levels of TNFA which were threefold higher compared to those with NGT, but not different from those with T2D. Elevated levels of TNFalpha were also found in differentiated adipocytes, isolated from the SAT specimens of individuals with IGT and T2D, compared to those with NGT. Consistent with the pro-inflammatory milieu, IL-1beta and IP-10 secretion was significantly higher in adipocytes from individuals with IGT and T2D. Moreover, increased levels of TNFalpha, both mRNA and secreted protein were detected in MSCs obtained from IGT and T2D, compared to NGT SO individuals. Exposure of T2D and IGT-derived MSCs to the anti-inflammatory flavonoid quercetin reduced TNFalpha levels and was paralleled by a significant decrease of the secretion of inflammatory cytokines. CONCLUSION: In severe obesity, enhanced SAT-derived inflammatory phenotype is an early step in the progression toward T2D and maybe, at least in part, attenuated by quercetin.</t>
  </si>
  <si>
    <t>Obesity is a chronic, complex pathology associated with a risk of developing secondary pathologies, including cardiovascular diseases, cancer, type 2 diabetes (T2DM) and musculoskeletal disorders. Since skeletal muscle accounts for more than 70% of total glucose disposal, metabolic alterations are strictly associated with the onset of insulin resistance and T2DM. The present study relies on the proteomic analysis of gastrocnemius muscle from 15 male and 15 female C56BL/J mice fed for 14 weeks with standard, 45% or 60% high-fat diets (HFD) adopting a label-free LC-MS/MS approach followed by bioinformatic pathway analysis. Results indicate changes in males due to HFD, with increased muscular stiffness (Col1a1, Col1a2, Actb), fiber-type switch from slow/oxidative to fast/glycolytic (decreased Myh7, Myl2, Myl3 and increased Myh2, Mylpf, Mybpc2, Myl1), increased oxidative stress and mitochondrial dysfunction (decreased respiratory chain complex I and V and increased complex III subunits). At variance, females show few alterations and activation of compensatory mechanisms to counteract the increase of fatty acids. Bioinformatics analysis allows identifying upstream molecules involved in regulating pathways identified at variance in our analysis (Ppargc1a, Pparg, Cpt1b, Clpp, Tp53, Kdm5a, Hif1a). These findings underline the presence of a gender-specific response to be considered when approaching obesity and related comorbidities.</t>
  </si>
  <si>
    <t>Effect of the gestational day (GD) 7 embryo quality grade (QG) and subclinical endometritis (SCE) on mRNA and protein expressions of candidate genes [Interferon-tau (IFNT), IFN stimulated genes (ISG15, CTSL1, RSAD2, SLC2A1, CXCL10, and SLC27A6), Peroxisome proliferator activated receptors (PPARA, D, and G), Retinoid X receptors (RXRA, B, and G), and Mucin-1 (MUC1)] in GD16 conceptus and corresponding endometrium were evaluated. After screening of performance records (n = 2389) and selection of repeat breeders (n = 681), cows with SCE (&gt;/=6% polymorphonuclear neutrophils-PMN; n = 180) and no-SCE (&lt;6%PMN; n = 180) received GD7 embryos of different QGs. Based on GD16 conceptus recovery, cows with SCE (n = 30) and No- SCE (n = 30) that received GD7 embryos QG1 (good, n = 20), 2 (fair, n = 20), and 3 (poor, n = 20) were included for gene analysis. mRNA and protein expressions (IFNT, ISG15, CXCL10, PPARG, RXRG, SLC2A1, and SLC27A6) differed between SCE and embryo QG groups. All genes but MUC1 and all proteins but MUC1 expression was greater in filamentous conceptus and corresponding endometrium vs. tubular conceptus and matching endometrium in SCE and embryo QG groups. In conclusion, disrupted embryo-uterine communication by altered expression of candidate genes in SCE cows, and in cows following the transfer of poor embryo negatively programs the conceptus development and plausibly affects conceptus survival.</t>
  </si>
  <si>
    <t>Alzheimer's disease (AD) is a chronic, neurodegenerative brain disorder affecting millions of Americans that is expected to increase in incidence with the expanding aging population. Symptomatic AD patients show cognitive decline and often develop neuropsychiatric symptoms due to the accumulation of insoluble proteins that produce plaques and tangles seen in the brain at autopsy. Unexpectedly, some clinically normal individuals also show AD pathology in the brain at autopsy (asymptomatic AD, AsymAD). In this study, SWItchMiner software was used to identify key switch genes in the brain's entorhinal cortex that lead to the development of AD or disease resilience. Seventy-two switch genes were identified that are differentially expressed in AD patients compared to healthy controls. These genes are involved in inflammation, platelet activation, and phospholipase D and estrogen signaling. Peroxisome proliferator-activated receptor gamma (PPARG), zinc-finger transcription factor (YY1), sterol regulatory element-binding transcription factor 2 (SREBF2), and early growth response 1 (EGR1) were identified as transcription factors that potentially regulate switch genes in AD. Comparing AD patients to AsymAD individuals revealed 51 switch genes; PPARG as a potential regulator of these genes, and platelet activation and phospholipase D as critical signaling pathways. Chemical-protein interaction analysis revealed that valproic acid is a therapeutic agent that could prevent AD from progressing.</t>
  </si>
  <si>
    <t>Poorly soluble environmental antigens, including carbon pollutants, are thought to play a role in the incidence of human sarcoidosis, a chronic inflammatory granulomatous disease of unknown causation. Currently, engineered carbon products such as multiwall carbon nanotubes (MWCNT) are manufactured commercially and have been shown to elicit acute and chronic inflammatory responses in experimental animals, including the production of granulomas or fibrosis. Several years ago, we hypothesized that constructing an experimental model of chronic granulomatosis resembling that associated with sarcoidosis might be achieved by oropharyngeal instillation of MWCNT into mice. This review summarizes the results of our efforts to define mechanisms of granuloma formation and identify potential therapeutic targets for sarcoidosis. Evidence is presented linking findings from the murine MWCNT granuloma model to sarcoidosis pathophysiology. As our goal was to determine what pulmonary inflammatory pathways might be involved, we utilized mice of knock-out (KO) backgrounds which corresponded to deficiencies noted in sarcoidosis patients. A primary example of this approach was to study mice with a myeloid-specific knock-out of the lipid-regulated transcription factor, peroxisome proliferator-activated receptor gamma (PPARgamma) which is strikingly depressed in sarcoidosis. Among the major findings associated with PPARgamma KO mice compared to wild-type were: (1) exacerbation of granulomatous and fibrotic histopathology in response to MWCNT; (2) elevation of inflammatory mediators; and (3) pulmonary retention of a potentially antigenic ESAT-6 peptide co-instilled with MWCNT. In line with these data, we also observed that activation of PPARgamma in wild-type mice by the PPARgamma-specific ligand, rosiglitazone, significantly reduced both pulmonary granuloma and inflammatory mediator production. Similarly, recognition of a deficiency of ATP-binding cassette (ABC) lipid transporter ABCG1 in sarcoidosis led us to study MWCNT instillation in myeloid-specific ABCG1 KO mice. As anticipated, ABCG1 deficiency was associated with larger granulomas and increased levels of inflammatory mediators. Finally, a transcriptional survey of alveolar macrophages from MWCNT-instilled wild-type mice and human sarcoidosis patients revealed several common themes. One of the most prominent mediators identified in both human and mouse transcriptomic analyses was MMP12. Studies with MMP12 KO mice revealed similar acute reactions to those in wild-type but at chronic time points where wild-type maintained granulomatous disease, resolution occurred with MMP12 KO mice suggesting MMP12 is necessary for granuloma progression. In conclusion, these studies suggest that the MWCNT granuloma model has relevance to human sarcoidosis study, particularly with respect to immune-specific pathways.</t>
  </si>
  <si>
    <t>Type 2 familial partial lipodystrophy, or Dunnigan disease, is a metabolic disorder characterized by abnormal subcutaneous adipose tissue distribution. This rare condition results from variants principally affecting exons 8 and 11 of the LMNA gene. In this study, five FPLD2-diagnosed patients carrying the c.1583C&gt;T, p.(Thr528Met) variant in exon 9 of the LMNA gene and with obvious clinical heterogeneity were evaluated. Specific polymorphisms in LMNA and in PPARG were also detected. Exhaustive clinical course, physical examination, biochemical features and family history were recorded, along with the assessment of anthropometric features and body composition by dual-energy X-ray absorptiometry. Preadipocytes obtained from a T528M patient were treated with the classic adipose differentiation medium with pioglitazone. Various adipogenes were evaluated by real-time PCR, and immunofluorescence was used to study intracellular localization of emerin, lamin A and its precursors. As demonstrated with Oil red O staining, the preadipocytes of the T528M patient failed to differentiate, the expression of various adipogenic genes was reduced in the lipodystrophic patient and immunofluorescence studies showed an accumulation of farnesylated prelamin A in T528M cells. We conclude that the T528M variant in LMNA could lead to FPLD2, as the adipogenic machinery is compromised.</t>
  </si>
  <si>
    <t>Macroautophagy/autophagy is a cellular catabolic process that results in lysosome-mediated recycling of organelles and protein aggregates, as well as the destruction of intracellular pathogens. Its role in the maintenance of the intestinal epithelium is of particular interest, as several autophagy-related genes have been associated with intestinal disease. Autophagy and its regulatory mechanisms are involved in both homeostasis and repair of the intestine, supporting intestinal barrier function in response to cellular stress through tight junction regulation and protection from cell death. Furthermore, a clear role has emerged for autophagy not only in secretory cells but also in intestinal stem cells, where it affects their metabolism, as well as their proliferative and regenerative capacity. Here, we review the physiological role of autophagy in the context of intestinal epithelial maintenance and how genetic mutations affecting autophagy contribute to the development of intestinal disease.Abbreviations: AKT1S1: AKT1 substrate 1; AMBRA1: autophagy and beclin 1 regulator 1; AMPK: AMP-activated protein kinase; APC: APC regulator of WNT signaling pathway; ATF6: activating transcription factor 6; ATG: autophagy related; atg16l1[DeltaIEC] mice: mice with a specific deletion of Atg16l1 in intestinal epithelial cells; ATP: adenosine triphosphate; BECN1: beclin 1; bsk/Jnk: basket; CADPR: cyclic ADP ribose; CALCOCO2: calcium binding and coiled-coil domain 2; CASP3: caspase 3; CD: Crohn disease; CDH1/E-cadherin: cadherin 1; CF: cystic fibrosis; CFTR: CF transmembrane conductance regulator; CGAS: cyclic GMP-AMP synthase; CLDN2: claudin 2; CoPEC: colibactin-producing E. coli; CRC: colorectal cancer; CYP1A1: cytochrome P450 family 1 subfamily A member 1; DC: dendritic cell; DDIT3: DNA damage inducible transcript 3; DEPTOR: DEP domain containing MTOR interacting protein; DSS: dextran sulfate sodium; EGF: epidermal growth factor; EGFR: epidermal growth factor receptor; EIF2A: eukaryotic translation initiation factor 2A; EIF2AK3: eukaryotic translation initiation factor 2 alpha kinase 3; EIF2AK4/GCN2: eukaryotic translation initiation factor 2 alpha kinase 4; ER: endoplasmic reticulum; ERN1: endoplasmic reticulum to nucleus signaling 1; GABARAP: GABA type A receptor-associated protein; HMGB1: high mobility group box 1; HSPA5/GRP78: heat shock protein family A (Hsp70) member 5; IBD: inflammatory bowel disease; IEC: intestinal epithelial cell; IFN: interferon; IFNG/IFNgamma:interferon gamma; IL: interleukin; IRGM: immunity related GTPase M; ISC: intestinal stem cell; LGR5: leucine rich repeat containing G protein-coupled receptor 5; LRRK2: leucine rich repeat kinase 2; MAP1LC3A/LC3: microtubule associated protein 1 light chain 3 alpha; MAPK/JNK: mitogen-activated protein kinase; MAPK14/p38 MAPK: mitogen-activated protein kinase 14; MAPKAP1: MAPK associated protein 1; MAVS: mitochondrial antiviral signaling protein; miRNA: microRNA; MLKL: mixed lineage kinase domain like pseudokinase; MLST8: MTOR associated protein, LST8 homolog; MNV: murine norovirus; MTOR: mechanistic target of rapamycin kinase; NBR1: NBR1 autophagy cargo receptor; NLRP: NLR family pyrin domain containing; NOD: nucleotide binding oligomerization domain containing; NRBF2: nuclear receptor binding factor 2; OPTN: optineurin; OXPHOS: oxidative phosphorylation; P: phosphorylation; Patj: PATJ crumbs cell polarity complex component; PE: phosphatidyl-ethanolamine; PI3K: phosphoinositide 3-kinase; PIK3C3/VPS34: phosphatidylinositol 3-kinase catalytic subunit type 3; PIK3R4: phosphoinositide-3-kinase regulatory subunit 4; PPARG: peroxisome proliferator activated receptor gamma; PRR5: proline rich 5; PRR5L: proline rich 5 like; PtdIns3K: phosphatidylinositol 3-kinase; PtdIns3P: phosphatidylinositol 3-phosphate; RB1CC1/FIP200: RB1 inducible coiled-coil 1; RER: rough endoplasmic reticulum; RHEB: Ras homolog, MTORC1 binding; RICTOR: RPTOR independent companion of MTOR complex 2; RIPK1: receptor interacting serine/threonine kinase 1; ROS: reactive oxygen species; RPTOR: regulatory associated protein of MTOR complex 1; RPS6KB1: ribosomal protein S6 kinase B1; SH3GLB1: SH3 domain containing GRB2 like, endophilin B1; SNP: single-nucleotide polymorphism; SQSTM1: sequestosome 1; STAT3: signal transducer and activator of transcription 3; STING1: stimulator of interferon response cGAMP interactor 1; TA: transit-amplifying; TFEB: transcription factor EB; TFE3: transcription factor binding to IGHM enhancer 3; TGM2: transglutaminase 2; TJ: tight junction; TJP1/ZO1: tight junction protein 1; TNBS: 2,4,6-trinitrobenzene sulfonic acid; TNF/TNFalpha: tumor necrosis factor; Tor: target of rapamycin; TRAF: TNF receptor associated factor; TRIM11: tripartite motif containing 11; TRP53: transformation related protein 53; TSC: TSC complex subunit; Ub: ubiquitin; UC: ulcerative colitis; ULK1: unc-51 like autophagy activating kinase 1; USO1/p115: USO1 vesicle transport factor; UVRAG: UV radiation resistance associated; WIPI: WD repeat domain, phosphoinositide interacting; WNT: WNT family member; XBP1: X-box binding protein 1; ZFYVE1/DFCP1: zinc finger FYVE-type containing 1.</t>
  </si>
  <si>
    <t>OBJECTIVE: To determine whether selected genes and plasma markers involved in energy homeostasis are associated with sleep disruption or duration in adults with HIV/AIDS. METHODS: A sample of 289 adults with HIV/AIDS wore a wrist actigraph for 72 h to estimate total sleep time (TST) and wake after sleep onset (WASO). Twenty-three single nucleotide polymorphisms (SNP) spanning 5 energy homeostasis genes (adiponectin [ADIPOQ], ghrelin [GHRL], leptin [LEP], peroxisome proliferator-activated receptor-alpha [PPARA], and -gamma [PPARG]) were genotyped using a custom array. Plasma markers of energy homeostasis (adiponectin, ghrelin, leptin) were measured by commercial multiplex assay. RESULTS: After adjusting for demographic and clinical characteristics (race/ethnicity, gender, CD4 cell count, waist circumference, medications), both WASO and TST were associated with SNPs in ADIPOQ (rs182052), LEP (rs10244329, rs3828942), PPARA (rs135551, rs4253655), and PPARG (rs709151). Additional SNPs in ADIPOQ were associated with WASO (rs1501299, rs3821799, rs6773957) and TST (rs2241766). TST was also associated with SNPs in GHRL (rs26802), LEP (rs11760956), PPARA (rs135547, rs8138102, rs4253776), and PPARG (rs12490265, rs796313). Many covariate-adjusted associations involved a significant interaction with markers of HIV (viral load, years since diagnosis). Among plasma markers, higher adiponectin was associated with less WASO, higher ghrelin and glucose levels with shorter TST, and higher leptin with longer TST. CONCLUSIONS: Replication of SNPs in all five genes and three plasma markers of energy homeostasis were associated with objective sleep measures. HIV disease influenced many of the associations. Findings strengthen evidence for associations between energy homeostasis genetics and poor sleep, and provide direction for pharmacological intervention research.</t>
  </si>
  <si>
    <t>The incidence and risk factors associated with radiation-induced leukoencephalopathy (RIL) in long-term survivors of high-grade glioma (HGG) are still poorly investigated. We performed a retrospective research in our institutional database for patients with supratentorial HGG treated with focal radiotherapy, having a progression-free overall survival &gt; 30 months and available germline DNA. We reviewed MRI scans for signs of leukoencephalopathy on T2/FLAIR sequences, and medical records for information on cerebrovascular risk factors and neurological symptoms. We investigated a panel of candidate single nucleotide polymorphisms (SNPs) to assess genetic risk. Eighty-one HGG patients (18 grade IV and 63 grade III, 50M/31F) were included in the study. The median age at the time of radiotherapy was 48 years old (range 18-69). The median follow-up after the completion of radiotherapy was 79 months. A total of 44 patients (44/81, 54.3%) developed RIL during follow-up. Twenty-nine of the 44 patients developed consistent symptoms such as subcortical dementia (n = 28), gait disturbances (n = 12), and urinary incontinence (n = 9). The cumulative incidence of RIL was 21% at 12 months, 42% at 36 months, and 48% at 60 months. Age &gt; 60 years, smoking, and the germline SNP rs2120825 (PPARg locus) were associated with an increased risk of RIL. Our study identified potential risk factors for the development of RIL (age, smoking, and the germline SNP rs2120825) and established the rationale for testing PPARg agonists in the prevention and management of late-delayed radiation-induced neurotoxicity.</t>
  </si>
  <si>
    <t>Nonalcoholic fatty liver disease (NAFLD) is a rising global public health concern due to its prevalence. Danning Tablets (DNt), a composite prescription of Chinese herbal medicine, shows significant curative effects on NAFLD in clinical application. This study aimed to decipher the bioactive substances and potential mechanisms of action of DNt in the treatment of NAFLD, applying an integrated network pharmacology approach. First, the bioactive compounds of DNt were screened based on their pharmacokinetic properties, and the corresponding drug targets were predicted. Then, the NAFLD-related targets were collected. The overlapping targets between the putative targets of DNt and NAFLD-related targets were identified as the potential therapeutic targets of DNt against NAFLD. Subsequently, the networks were constructed and analyzed, and the key bioactive compounds and targets were screened out depending on their importance in the networks. Functional enrichment analysis was carried out to elucidate the potential mechanisms of DNt acting on NAFLD. Finally, a molecular docking simulation was implemented to assess the potential binding affinity between the key targets and the bioactive compounds. As a result, 43 bioactive compounds of DNt and 69 putative targets were identified. Based on the network analysis, we found seven key bioactive compounds (quercetin, ss-sitosterol, luteolin, kaempferol, supraene, curcumenolactone C, and stigmasterol) of DNt might treat NAFLD via intervening IL6, MAPK8, VEGFA, CASP3, ALB, APP, MYC, PPARG, and RELA. The functional enrichment analysis revealed that DNt might affect NAFLD by modulating the signaling pathways involved in lipid metabolism, inflammation, oxidation, insulin resistance (IR), atherosclerosis, and apoptosis. Furthermore, most key bioactive compounds might bind firmly with the key targets. This study predicted the multicomponent, multitarget, and multipathway mechanisms of DNt in the treatment of NAFLD from a holistic perspective. DNt could be a promising agent for NAFLD, but further experimental verifications are still needed.</t>
  </si>
  <si>
    <t>Solitary fibrous tumors (SFTs) harbor activating NAB2-STAT6 gene fusions. Different variants of the NAB2-STAT6 gene fusion have been associated with distinct clinicopathologic features. Lipomatous SFTs are a morphologic variant of SFTs, characterized by a fat-forming tumor component. Our aim was to evaluate NAB2-STAT6 fusion variants and to further study the molecular genetic features in a cohort of lipomatous SFTs. A hybrid-capture-based next-generation sequencing panel was employed to detect NAB2-STAT6 gene fusions at the RNA level. In addition, the RNA expression levels of 507 genes were evaluated using this panel, and were compared with a control cohort of nonlipomatous SFTs. Notably, 5 of 11 (45%) of lipomatous SFTs in the current series harbored the uncommon NAB2 exon 4-STAT6 exon 4 gene fusion variant, which is observed in only 0.9% to 1.4% of nonlipomatous SFTs. Furthermore, lipomatous SFTs displayed significant differences in gene expression compared with their nonlipomatous counterparts, including up-regulation of the gene peroxisome proliferator activated receptor-gamma (PPARG). Peroxisome proliferator activated receptor-gamma is a nuclear receptor regulating adipocyte differentiation, providing a possible explanation for the fat-forming component in lipomatous SFTs. In summary, the current study provides a possible molecular genetic basis for the distinct morphologic features of lipomatous SFTs.</t>
  </si>
  <si>
    <t>Bone transplantation is regarded as the preferred therapy to treat a variety of bone defects. Autologous bone tissue is often lacking at the source, and the mesenchymal stem cells (MSCs) responsible for bone repair mechanisms are extracted by invasive procedures. This study explores the potential of autologous mesenchymal stem cells derived from the hair follicle outer root sheath (MSCORS). We demonstrated that MSCORS have a remarkable capacity to differentiate in vitro towards the osteogenic lineage. Indeed, when combined with a novel gelatin-based hydrogel called Osteogel, they provided additional osteoinductive cues in vitro that may pave the way for future application in bone regeneration. MSCORS were also compared to MSCs from adipose tissue (ADMSC) and bone marrow (BMMSC) in a 3D Osteogel model. We analyzed gel plasticity, cell phenotype, cell viability, and differentiation capacity towards the osteogenic lineage by measuring alkaline phosphatase (ALP) activity, calcium deposition, and specific gene expression. The novel injectable hydrogel filled an irregularly shaped lesion in a porcine wound model displaying high plasticity. MSCORS in Osteogel showed a higher osteo-commitment in terms of calcium deposition and expression dynamics of OCN, BMP2, and PPARG when compared to ADMSC and BMMSC, whilst displaying comparable cell viability and ALP activity. In conclusion, autologous MSCORS combined with our novel gelatin-based hydrogel displayed a high capacity for differentiation towards the osteogenic lineage and are acquired by non-invasive procedures, therefore qualifying as a suitable and expandable novel approach in the field of bone regeneration therapy.</t>
  </si>
  <si>
    <t>The molecular mechanisms of IBD have been the subject of intensive exploration. We, therefore, assembled the available information into a suite of causal biological network models, which offer comprehensive visualization of the processes underlying IBD. Scientific text was curated by using Biological Expression Language (BEL) and compiled with OpenBEL 3.0.0. Network properties were analysed by Cytoscape. Network perturbation amplitudes were computed to score the network models with transcriptomic data from public data repositories. The IBD network model suite consists of three independent models that represent signalling pathways that contribute to IBD. In the "intestinal permeability" model, programmed cell death factors were downregulated in CD and upregulated in UC. In the "inflammation" model, PPARG, IL6, and IFN-associated pathways were prominent regulatory factors in both diseases. In the "wound healing" model, factors promoting wound healing were upregulated in CD and downregulated in UC. Scoring of publicly available transcriptomic datasets onto these network models demonstrated that the IBD models capture the perturbation in each dataset accurately. The IBD network model suite can provide better mechanistic insights of the transcriptional changes in IBD and constitutes a valuable tool in personalized medicine to further understand individual drug responses in IBD.</t>
  </si>
  <si>
    <t>Glucocorticoid-induced cataract (GIC)-associated biomarkers were screened by ceRNA network construction. The GIC samples' GSE3040 were obtained from the NCBI-GEO database. R's Limma package was used to identify differentially expressed RNAs (DERs) between the normal and GIC samples group (4- and 16-h). The Kyoto Encyclopedia of Genes and Genomes (KEGG) pathways enrichment analysis for the mRNAs in the constructed GIC lncRNA-miRNA-mRNA ceRNA regulation network was implemented. A total of 1665 and 1443 DERs were obtained in the 4- and 16-h group, respectively. At two time points, 256 overlapping DERs were identified, of which 210 (17 lncRNAs and 203 mRNAs) had significant differential expression (4 down- and 206 up-regulated). A total of 534 co-expressed ligation pairs (all up-regulated) were obtained. A ceRNA regulation network was constructed. RPS6KA5, GAB1, CCR7, CCL2, COL4A4, and PPARG were obtained and significantly enriched in the 4 KEGG signaling pathways and were featured as GIC target molecules.</t>
  </si>
  <si>
    <t>Bitter receptors function primarily in sensing taste, but may also have other functions, such as detecting pathogenic organisms due to their agile response to foreign objects. The mouse taste receptor type-2 member 138 (TAS2R138) is a member of the G-protein-coupled bitter receptor family, which is not only found in the tongue and nasal cavity, but also widely distributed in other organs, such as the respiratory tract, gut, and lungs. Despite its diverse functions, the role of TAS2R138 in host defense against bacterial infection is largely unknown. Here, we show that TAS2R138 facilitates the degradation of lipid droplets (LDs) in neutrophils during Pseudomonas aeruginosa infection through competitive binding with PPARG (peroxisome proliferator-activated receptor gamma) antagonist: N-(3-oxododecanoyl)-L-homoserine lactone (AHL-12), which coincidently is a virulence-bound signal produced by this bacterium (P. aeruginosa). The released PPARG then migrates from nuclei to the cytoplasm to accelerate the degradation of LDs by binding PLIN2 (perilipin-2). Subsequently, the TAS2R138-AHL-12 complex targets LDs to augment their degradation, and thereby facilitating the clearance of AHL-12 in neutrophils to maintain homeostasis in the local environment. These findings reveal a crucial role for TAS2R138 in neutrophil-mediated host immunity against P. aeruginosa infection.</t>
  </si>
  <si>
    <t>In the modern world obesity and insulin resistance contribute to a high impact on the structure of mortality. Basic research and pharmacological screenings for the search of new targets and insulin sensitizers require relevant cell models of adipocytes. Today the 3T3-L1 preadipocytes cell line is a widely used mouse-based model for investigation of adipocyte biology. Nonetheless, animal studies cannot be transferred directly in human research and nowadays the search for relevant and renewable cell models of human adipocyte is of undeniable importance. In the present study, we have compared pooled culture of human adipose-derived stem cells (ADSC) with immortalized ADSC cell line ASC52Telo. Both cell types had mesenchymal stem cell phenotype verified by flow cytometry. However, the efficacy of adipogenic differentiation, stimulation of FABP4 and PPARg protein expressions, and glucose uptake stimulation by insulin were reduced for ASC52Telo-derived adipocytes in comparison with ADSC-derived adipocytes. In addition, the analysis of insulin signaling has shown impaired phosphorylation of IRS1 and AS160 in ASC52Telo-derived cells. In summary, we have shown that immortalized cell line of human ADSC ASC52Telo have mesenchymal stem cell phenotype. Nevertheless, ASC52Telo-derived adipocytes demonstrate impaired adipogenesis and insulin sensitivity that are the main properties of healthy adipocytes.</t>
  </si>
  <si>
    <t>Pneumocystis jirovecii is a fungal pathogen that can cause life-threatening infections in individuals who are immunocompromised. Acquired via inhalation, upon entering the respiratory tract, the fungi first encounter innate immune cells such as alveolar macrophages (AMs). Relatively little is known about the AM cellular responses to the organism, and particularly transcription factor (TF) profiles leading to early host responses during infection. Utilizing the Mouse Transcription Factors RT(2) Profiler PCR Array, we report an initial TF survey of these macrophage and Pneumocystis interactions. Expression levels of a panel of mouse TFs were compared between unstimulated and Pneumocystis murina-stimulated AMs. Interestingly, a number of TFs previously implicated in pathogen-host cell interactions were highly up- or downregulated, including hif1a and Pparg. qPCR experiments were further conducted to verify the results of these surveyed transcripts. Furthermore, with immunoblotting, we show that HIF-1A and PPAR-gamma are indeed significantly upregulated and downregulated, respectively. Lastly, and importantly, we report that in the mouse model of Pneumocystis pneumonia (PCP), which mimics human Pneumocystis jirovecii pneumonia (PJP), qPCR analysis of Pneumocystis murina lungs also mimic the initial TF profile analysis, suggesting an importance for these TFs in immunocompromised hosts with Pneumocystis pneumonia. These data demonstrate the use of TF profiling in host AMs and Pneumocystis organism interactions that may lead to a better understanding of the specific inflammatory responses of the host to Pneumocystis pneumonia and may inform novel strategies for potential therapeutics.</t>
  </si>
  <si>
    <t>Background: The drug 5-aminosalicylic acid (5-ASA) is the first-line therapy for the treatment of patients with mild-to-moderate ulcerative colitis (UC). However, in some cases, 5-ASA cannot achieve the desired therapeutic effects. Therefore, patients have to undergo therapies that include corticosteroids, monoclonal antibodies or immunosuppressants, which are expensive and may be accompanied by significant side effects. Synergistic drug combinations can achieve greater therapeutic effects than individual drugs while contributing to combating drug resistance and lessening toxic side effects. Thus, in this study, we sought to identify synergistic drugs that can act synergistically with 5-ASA. Methods: We started our study with protein-metabolite analysis based on peroxisome proliferator-activated receptor gamma (PPARG), the therapeutic target of 5-ASA, to identify more additional potential drug targets. Then, we further evaluated the possibility of their synergy with PPARG by integrating Kyoto Encyclopedia of Genes and Genome (KEGG) pathway enrichment analysis, pathway-pathway interaction analysis, and semantic similarity analysis. Finally, we validated the synergistic effects with in vitro and in vivo experiments. Results: The combination of 5-ASA and vorinostat (SAHA) showed lower toxicity and mRNA expression of p65 in human colonic epithelial cell lines (Caco-2 and HCT-116), and more efficiently alleviated the symptoms of dextran sulfate sodium (DSS)-induced colitis than treatment with 5-ASA and SAHA alone. Conclusion: SAHA can exert effective synergistic effects with 5-ASA in the treatment of UC. One possible mechanism of synergism may be synergistic inhibition of the nuclear factor kappa B (NF-kB) signaling pathway. Moreover, the metabolite-butyric acid may be involved.</t>
  </si>
  <si>
    <t>We investigated changes in rumen fermentation, peripheral blood metabolites and hormones, and hepatic transcriptomic dynamics in Holstein cows with and those without subacute ruminal acidosis (SARA) during the periparturient period. Sixteen multiparous Holstein cows were categorized in the SARA (n-=-8) or non-SARA (n-=-8) groups depending on whether they developed SARA during the 2 weeks after parturition. Reticulo-ruminal pH was measured continuously throughout the study. Rumen fluid, blood, and liver tissue samples were collected at 3 weeks prepartum and 2 and 6 weeks postpartum, with an additional blood sample collected at 0 and 4 weeks postpartum. The 1-h mean pH was depressed postpartum in both groups, whereas depression was more severe in the SARA group simultaneously with significantly longer duration of time (for pH &lt;5.6 and 5.8). Significant expression of differentially expressed genes in liver tissue (DEGs; false discovery rate corrected P-&lt;-0.1) were identified only in the non-SARA group, and were further analyzed by Ingenuity Pathway Analysis software. Among the top expressed DEGs, the hepatic genes encoding lipid and cholesterol secretion (APOA1, APOA4, and G0S2) and gluconeogenesis (PC, G6PC, and PCK1) were upregulated postpartum. In silico analysis revealed the significant postpartum activation of upstream regulators, such as INSR, PPARG, and PPARGC1A. These results suggested that hepatic transcriptomic responsiveness to postpartum metabolic load and hormones were likely discouraged in cows with SARA when compared to the significant activation of genes and signaling pathways for adequate metabolic adaption to postpartum high-grain diet feeding in Holstein cows without SARA.</t>
  </si>
  <si>
    <t>OBJECTIVES: Human T cell leukemia virus-1 (HTLV-1) infection may lead to one or both diseases including HTLV-1-associated myelopathy/tropical spastic paraparesis (HAM/TSP) or adult T cell leukemia lymphoma (ATLL). The complete interactions of the virus with host cells in both diseases is yet to be determined. This study aims to construct an interaction network for distinct signaling pathways in these diseases based on finding differentially expressed genes (DEGs) between HAM/TSP and ATLL. RESULTS: We identified 57 hub genes with higher criteria scores in the primary protein-protein interaction network (PPIN). The ontology-based enrichment analysis revealed following important terms: positive regulation of transcription from RNA polymerase II promoter, positive regulation of transcription from RNA polymerase II promoter involved in meiotic cell cycle and positive regulation of transcription from RNA polymerase II promoter by histone modification. The upregulated genes TNF, PIK3R1, HGF, NFKBIA, CTNNB1, ESR1, SMAD2, PPARG and downregulated genes VEGFA, TLR2, STAT3, TLR4, TP53, CHUK, SERPINE1, CREB1 and BRCA1 were commonly observed in all the three enriched terms in HAM/TSP vs. ATLL. The constructed interaction network was then visualized inside a mirrored map of signaling pathways for ATLL and HAM/TSP, so that the functions of hub genes were specified in both diseases.</t>
  </si>
  <si>
    <t>BACKGROUND/OBJECTIVES: Genes involved in the regulation of metabolism, adipose tissue deposition, inflammation, and the appetite-satiety axis may play an important role in fetal development, and possibly induce permanent metabolic changes and fat accumulation. In this study we investigated: (1) obesity-related gene expression in maternal and cord blood of overweight/obese and normal-weight pregnant women; (2) associations between obesity-related gene expression in maternal and cord blood; and (3) associations of gene expression in each of maternal and cord blood with newborn adiposity. SUBJECTS/METHODS: Twenty-five overweight/obese and 32 normal-weight pregnant women were selected from the Araraquara Cohort Study according to their pre-pregnancy BMI. Maternal and cord blood gene expression of LEPR, STAT3, PPARG, TLR4, IL-6, IL-10, FTO, MC4R, TNF-alpha, and NFkappaB were investigated by relative real-time PCR quantification. The body composition of the newborns was assessed by air displacement plethysmography. Associations between maternal and cord blood gene expression and markers of newborn adiposity (weight, BMI, and fat mass%) were explored by linear regression models controlling for maternal age, pre-pregnancy BMI, maternal gestational weight gain, gestational age, and newborn sex. RESULTS: There was higher TLR4, NFkappaB, and TNF-a expression, and lower IL-6 expression, in overweight/obese pregnant women and their respective newborns compared with normal-weight women and their newborns (p &lt; 0.001). Maternal PPARG gene expression was associated with both weight and fat mass % of the newborns, and cord blood IL-10 expression was associated with BMI and fat mass %, controlling for confounders. CONCLUSION: To our knowledge, this is the first study to evaluate the relationship of maternal and cord blood gene expression with adiposity markers of the newborn. Our results provide evidence for the contribution of maternal and cord blood gene expression-particularly maternal PPARG and TLR4 expression, and cord blood IL-10 expression-to newborn weight, BMI, and fat mass %.</t>
  </si>
  <si>
    <t>GATA3 is as a lineage-specific transcription factor that drives the differentiation of CD4(+) T helper 2 (Th2) cells, but is also involved in a variety of processes such as immune regulation, proliferation and maintenance in other T cell and non-T cell lineages. Here we show a mechanism utilised by CD4(+) T cells to increase mitochondrial mass in response to DNA damage through the actions of GATA3 and AMPK. Activated AMPK increases expression of PPARG coactivator 1 alpha (PPARGC1A or PGC1alpha protein) at the level of transcription and GATA3 at the level of translation, while DNA damage enhances expression of nuclear factor erythroid 2-related factor 2 (NFE2L2 or NRF2). PGC1alpha, GATA3 and NRF2 complex together with the ATR to promote mitochondrial biogenesis. These findings extend the pleotropic interactions of GATA3 and highlight the potential for GATA3-targeted cell manipulation for intervention in CD4(+) T cell viability and function after DNA damage.</t>
  </si>
  <si>
    <t>Obesity and overweight are worldwide public health problems with an evident genetic predisposition that is still poorly understood. In addition, great variability has been described across populations. In this work, we analyzed the association of variants in four genes: PPARG (rs1801282), PPARGC1A (rs8192678), FTO (rs9939609) and MC4R (rs17782313) with overweight and obesity in a large sample of the Brazilian population. The case-control study involved 4084 individuals (1844 with overweight or obesity; and 2240 with normal BMI). Genotyping was performed by quantitative PCR. MC4R rs17782313-C was associated with obesity (OR = 1.27, p = 0.038) and when stratifying by sex associated only in women (OR = 1.36, p = 0.030). FTO rs9939609-A allele was associated with overweight however for women it represented a risk factor (OR = 1.24, p = 0.034) and for men, a protective factor (OR = 0.68, p = 0.033). PPARG was the strongest associated gene, with both overweight and obesity, and this association was also restricted to women (rs1801282-GG OR = 1.46, p = 0.027). The combined effect of the three risk alleles on overweight and obesity had an OR of 1.65 (p = 0.008) and when stratifying by sex again it was significant only in females (OR = 1.95, p = 0.0028). Our findings indicate that the three genes play a significant role in predisposing to overweight and/or obesity in the Brazilian population, reaching together a relatively high impact on these traits. Interestingly our results also suggest a strong sex-specific genetic effect of these variants.</t>
  </si>
  <si>
    <t>Eczema is a complex chronic inflammatory skin disease impacted by environmental factors, infections, immune disorders, and deficiencies in skin barrier function. Shi Zhen Tea (SZT), derived from traditional Chinese medicine Xiao-Feng-San, has shown to be an effective integrative therapy for treating skin lesions, itching, and sleeping loss, and it facilitates reduction of topical steroid and antihistamine use in pediatric and adult patients with severe eczema. Yet, its active compounds and therapeutic mechanisms have not been elucidated. In this study, we sought to investigate the active compounds and molecular mechanisms of SZT in treating eczema using systems pharmacology and in silico docking analysis. SZT is composed of 4 medicinal herbs, Baizhu (Atractylodis macrocephalae rhizome), Jingjie (Schizonepetae herba), Kushen (Sophorae flavescentis radix), and Niubangzi (Arctii fructus). We first identified 51 active compounds from SZT and their 81 potential molecular targets by high-throughput computational analysis, from which we identified 4 major pathways including Th17 cell differentiation, metabolic pathways, pathways in cancer, and the PI3K-Akt signaling pathway. Through network analysis of the compound-target pathway, we identified hub molecular targets within these pathways including carbonic anhydrase II (CA2), peroxisome proliferator activated receptor gamma (PPAR gamma), retinoid X receptor alpha (RXRA), and vitamin D receptor (VDR). We further identified top 5 compounds including cynarine, stigmasterin, kushenol, beta-sitosterol, and (24S)-24-propylcholesta-5-ene-3beta-ol as putative key active compounds on the basis of their molecular docking scores with identified hub target proteins. Our study provides an insight into the therapeutic mechanism underlying multiscale benefits of SZT for eczema and paves the way for developing new and potentially more effective eczema therapies.</t>
  </si>
  <si>
    <t>Our previous study showed that the upregulation of peroxisome proliferator-activated receptor gamma (PPARG) could promote chemosensitivity of hypopharyngeal squamous cell carcinoma (HSCC) in chemotherapeutic treatments. Here, we acquired two more independent expression data of PPARG to validate the expression levels of PPARG in chemotherapy-sensitive patients (CSP) and its individualized variations compared to chemotherapy-non-sensitive patients (CNSP). Our results showed that overall PPARG expression was mildly downregulated (log fold change = -0.55; p value = 0.42; overexpression in three CSPs and reduced expression in four CSPs), which was not consistent with previous results (log fold change = 0.50; p = 0.22; overexpression in nine CSPs and reduced expression in three CSPs). Both studies indicated that PPARG expression variation was significantly associated with the Tumor-Node-Metastasis (TNM) stage (p = 7.45e - 7 and 6.50e - 4, for the first and second studies, respectively), which was used as one of the predictors of chemosensitivity. The new dataset analysis revealed 51 genes with significant gene expression changes in CSPs (LFC &gt; 1 or &lt;-1; p value &lt; 0.01), and two of them (TMEM45A and RBP1) demonstrated strong coexpression with PPARG (Pearson correlation coefficient &gt; 0.6 or &lt;-0.6). There were 21 significant genes in the data from the first study, with no significant association with PPARG and no overlap with the 51 genes revealed in this study. Our results support the connection between PPARG and chemosensitivity in HSCC tumor cells. However, significant PPARG variation exists in CSPs, which may be influenced by multiple factors, including the TNM stage.</t>
  </si>
  <si>
    <t>Diabetic kidney disease (DKD) is the leading cause of end-stage renal disease (ESRD). However, due to shared complications between DKD and chronic kidney disease (CKD), the description and characterization of DKD remain ambiguous in the clinic, hindering the diagnosis and treatment of early stage DKD patients. Although estimated glomerular filtration rate (eGFR) and albuminuria are well-established biomarkers of DKD, early stage DKD is rarely accompanied by high eGFR, and thus there is a need for new sensitive biomarkers. Transcriptome profiling of kidney tissue has been reported previously, but RNA sequencing analysis of the venous blood platelets in DKD patients has not yet been described. In this study, we performed RNA sequencing analysis of venous blood platelets from 3 patients with CKD, 5 patients with DKD, and 10 healthy controls (HC), and compared the results with a CKD-related microarray dataset. In total, 2097 genes with differential transcript levels (GDTLs) were identified in platelets of DKD patients and HC, and 462 GDTLs were identified in platelets of DKD patients and CKD patients. Through KEGG pathway enrichment analysis, we selected 11 pathways, from which 9 potential biomarkers (IL-1B, CD-38, CSF1R, PPARG, NR1H3, DDO, HDC, DPYS and CAD) were identified. Furthermore, by comparing the RNA-seq results with the GSE30566 dataset, we found that the biomarker KCND3 was the only up-regulated gene in DKD patients. These biomarkers may have potential application for the therapy and diagnosis of DKD, as well aiding elucidation of the mechanisms underlying DKD.</t>
  </si>
  <si>
    <t>Background: Kawasaki disease (KD) is an acute and febrile systemic vasculitis of unknown etiology. This study aimed to identify the competing endogenous RNA (ceRNA) networks of lncRNAs, miRNAs, and genes in KD and explore the molecular mechanisms underlying KD. Methods: GSE68004 and GSE73464 datasets were downloaded from the Gene Expression Omnibus. Differentially expressed lncRNAs (DElncRNAs) and genes (DEGs) in KD were identified using the criteria of p &lt; 0.05 and | log2 (fold change) | &gt;/= 1. MicroRNAs (miRNAs) related to KD were searched from databases. The lncRNA-miRNA-mRNA networks involving the DElncRNAs and DEGs were constructed. Results: A total of 769 common upregulated, 406 common downregulated DEGs, and six DElncRNAs were identified in the KD samples. The lncRNA-miRNA-mRNA network consisted of four miRNAs, three lncRNAs (including the upregulated PSORS1C3, LINC00999, and the downregulated SNHG5) and four DEGs (including the downregulated GATA3 and the upregulated SOD2, MAPK14, and PPARG). Validation in the GSE18606 dataset showed that intravenous immunoglobulin treatment significantly alleviated the deregulated profiles of the above RNAs in KD patients. Three ceRNA networks of LINC00999-hsa-miR-6780-SOD2, PSORS1C3-hsa-miR-216a-PPARG/MAPK14, and SNHG5-hsa-miR-132/hsa-miR-92-GATA3 were identified. Four genes were associated with functional categories, such as inflammatory response and vascular endothelial cell. Conclusions: The ceRNA networks involve genes, such as SOD2, MAPK14, and PPARG, and lncRNAs, including PSORS1C3, LINC00999, and SNHG5, which might play a key role in the pathogenesis and development of KD by regulating inflammation.</t>
  </si>
  <si>
    <t>Anacardic acid (AA), a major component of cashew nut shell liquid, has extensive bioactivities. However, little is known about its antiadipogenic properties or the mechanism that underpins them. The aim of this study was to investigate the effect of AA on 3T3-L1 preadipocyte differentiation and its mechanisms of action. AA inhibits lipid accumulation during adipogenesis in 3T3-L1 preadipocyte (IC50 = 25.45 muM). AA abrogates mRNA expressions of the genes implicated in lipogenesis and their transcription factors, especially Pparg and Cebpa. Furthermore, antibody microarray and Kyoto Encyclopedia of Genes and Genomes (KEGG) analysis results showed that the proteins implicated in the Akt signaling pathway were most likely altered by AA. Notably, upon AA treatment, heat shock protein 90 (Hsp90), a positive regulator of Akt, was decreased, resulting in Akt degradation. These findings indicate that AA, a natural product that acts as a Hsp90/Akt signaling inhibitor, may be a possible antiadipogenic agent.</t>
  </si>
  <si>
    <t>Artemisinin derivatives could inhibit adipogenic differentiation of 3T3-L1 preadipocytes and prevent obesity in mice. However, the molecular mechanism remains largely unclear. Our research was designed to investigate the specific molecular target of artemisinin derivatives in adipogenic differentiation of 3T3-L1 preadipocytes. Here, we revealed that in response to dihydroartemisinin (DHA) or artesunate (ATS), intracellular lipid was decreased in a concentration dependent manner as shown by BODIPY staining. Quantitative PCR analysis showed that expression of Cebpa, Pparg, Fabp4 and Plin was significantly decreased by DHA treatment in a concentration and time dependent manner. Also, DHA treatment remarkably downregulated expression of CCAAT/enhancer-binding protein alpha (C/EBPalpha) and nuclear receptor peroxisome proliferation-activated receptor gamma (PPARgamma) of adipogenic induced 3T3-L1 cells as assayed by western blotting. RNA-seq analysis identified thousands of differential expression genes (DEGs), among which CHOP expression was significantly improved in DHA treated cells. Upregulation of CHOP was verified by quantitative PCR and western blotting, respectively. Knockdown of CHOP by the specific shRNA revealed that the inhibition of adipogenesis by DHA was strongly blocked, resulting in restored lipid accumulation and expression of adipogenic molecules. In conclusions, the inhibitory effect of DHA on adipogenic differentiation of 3T3-L1 preadipocytes was exerted in a concentration and time dependent manner, which was mediated by expression of CHOP.</t>
  </si>
  <si>
    <t>BACKGROUND: Adipose-derived stem cells (ASC) and adipocytes are involved in numerous physiological and pathophysiological conditions, which have been extensively described in subcutaneous and visceral fat depots over the past two decades. However, much less is known about ASC and adipocytes outside classical fat tissue depots and their necessity in tissue remodeling after injury. Therefore, we investigated the etiology of adipocytes in human granulation tissue and define their possible role wound healing. METHODS: Identification of human wound tissue adipocytes was determined by immunohistochemical staining of granulation tissue sections from patients undergoing surgical debridement. Stromal cell fractions from granulation tissue and subcutaneous fat tissue were generated by collagenase type II-based protocols. Pro- and anti-inflammatory wound bed conditions were mimicked by THP1- and CD14(+) monocyte-derived macrophage models in vitro. Effects of macrophage secretome on ASC differentiation and metabolism were determined by immunoblotting, flow cytometry, and microscopy assessing early and late adipocyte differentiation states. Functional rescuing experiments were conducted by lentiviral transduction of wildtype PPARG, IL1RA, and N-chlorotaurine (NCT) treatment. RESULTS: Single and clustered adipocyte populations were detected in 11 out of 13 granulation tissue specimens and single-cell suspensions from granulation tissue showed adipogenic differentiation potential. Pro-inflammatory signaling by IFNG/LPS-stimulated macrophages (M (IFNG/LPS)) inhibited the maturation of lipid droplets in differentiated ASC. In contrast, anti-inflammatory IL4/IL13-activated macrophages (M (IL4/IL13)) revealed minor effects on adipocyte development. The M (IFNG/LPS)-induced phenotype was associated with a switch from endogenous fatty acid synthesis to glycolysis-dominated cell metabolism and increased pro-inflammatory cytokine production. Impaired adipogenesis was associated with increased, but seemingly non-functional, CEBPB levels, which failed to induce downstream PPARG and CEBPA. Neither transgenic PPARG overexpression, nor inhibition of IL1B was sufficient to rescue the anti-adipogenic effects induced by IFNG/LPS-activated macrophages. Instead, macrophage co-treatment during stimulation with NCT, a mild oxidant produced by activated granulocytes present in human wounds in vivo, significantly attenuated the anti-adipogenic effects. CONCLUSIONS: In conclusion, the appearance of adipocytes in wound tissue indicates a prevailing anti-inflammatory environment that could be promoted by NCT treatment and may be associated with improved healing outcomes.</t>
  </si>
  <si>
    <t>The liver plays a central role that influences cardiovascular disease outcomes through regulation of glucose and lipid metabolism. It is recognized that the local liver molecular clock regulates some liver-derived metabolites. However, it is unknown whether the liver clock may impact cardiovascular function. Perivascular adipose tissue (PVAT) is a specialized type of adipose tissue surrounding blood vessels. Importantly, crosstalk between the endothelium and PVAT via vasoactive factors is critical for vascular function. Therefore, we designed studies to test the hypothesis that cardiovascular function, including PVAT function, is impaired in mice with liver-specific circadian clock disruption. Bmal1 is a core circadian clock gene, thus studies were undertaken in male hepatocyte-specific Bmal1 knockout (HBK) mice and littermate controls (i.e., flox mice). HBK mice showed significantly elevated plasma levels of beta-hydroxybutyrate, non-esterified fatty acids/free fatty acids, triglycerides and insulin-like growth factor 1 compared to flox mice. Thoracic aorta PVAT in HBK mice had increased mRNA expression of several key regulatory and metabolic genes, Ppargc1a, Pparg, Adipoq, Lpl and Ucp1, suggesting altered PVAT energy metabolism and thermogenesis. Sensitivity to acetylcholine-induced vasorelaxation was significantly decreased in aortae of HBK mice with PVAT attached compared to aortae of HBK mice with PVAT removed, however, aortic vasorelaxation in flox mice showed no differences with or without attached PVAT. HBK mice had a significantly lower systolic blood pressure during the inactive period of the day. These new findings establish a novel role of the liver circadian clock in regulating PVAT metabolic gene expression and PVAT-mediated aortic vascular function.</t>
  </si>
  <si>
    <t>PFOS is a persistent, fluorosurfactant used in multiple products. Murine Cyp2b's are induced by PFOS and high-fat diets (HFD) and therefore we hypothesized that human CYP2B6 may alleviate PFOS-induced steatosis. Cyp2b-null and hCYP2B6-Tg mice were treated with 0, 1, or 10 mg/kg/day PFOS by oral gavage for 21-days while provided a chow diet (ND) or HFD. Similar to murine Cyp2b10, CYP2B6 is inducible by PFOS. Furthermore, three ND-fed hCYP2B6-Tg females treated with 10 mg/kg/day PFOS died during the exposure period; neither Cyp2b-null nor HFD-fed mice died. hCYP2B6-Tg mice retained more PFOS in serum and liver than Cyp2b-null mice presumably causing the observed toxicity. In contrast, serum PFOS retention was reduced in the HFD-fed hCYP2B6-Tg mice; the opposite trend observed in HFD-fed Cyp2b-null mice. Hepatotoxicity biomarkers, ALT and ALP, were higher in PFOS-treated mice and repressed by a HFD. However, PFOS combined with a HFD exacerbated steatosis in all mice, especially in the hCYP2B6-Tg mice with significant disruption of key lipid metabolism genes such as Srebp1, Pparg, and Hmgcr. In conclusion, CYP2B6 is induced by PFOS but does not alleviate PFOS toxicity presumably due to increased retention. CYP2B6 protects from PFOS-mediated steatosis in ND-fed mice, but increases steatosis when co-treated with a HFD.</t>
  </si>
  <si>
    <t>Muscle-invasive bladder cancers are characterized by their distinct expression of luminal and basal genes, which could be used to predict key clinical features such as disease progression and overall survival. Transcriptionally, FOXA1, GATA3, and PPARG are shown to be essential for luminal subtype-specific gene regulation and subtype switching, while TP63, STAT3, and TFAP2 family members are critical for regulation of basal subtype-specific genes. Despite these advances, the underlying epigenetic mechanisms and 3D chromatin architecture responsible for subtype-specific regulation in bladder cancer remain unknown. RESULT: We determine the genome-wide transcriptome, enhancer landscape, and transcription factor binding profiles of FOXA1 and GATA3 in luminal and basal subtypes of bladder cancer. Furthermore, we report the first-ever mapping of genome-wide chromatin interactions by Hi-C in both bladder cancer cell lines and primary patient tumors. We show that subtype-specific transcription is accompanied by specific open chromatin and epigenomic marks, at least partially driven by distinct transcription factor binding at distal enhancers of luminal and basal bladder cancers. Finally, we identify a novel clinically relevant transcription factor, Neuronal PAS Domain Protein 2 (NPAS2), in luminal bladder cancers that regulates other subtype-specific genes and influences cancer cell proliferation and migration. CONCLUSION: In summary, our work identifies unique epigenomic signatures and 3D genome structures in luminal and basal urinary bladder cancers and suggests a novel link between the circadian transcription factor NPAS2 and a clinical bladder cancer subtype.</t>
  </si>
  <si>
    <t>The intimate interaction between redox signaling and immunity has been widely revealed. However, the clinical application of relevant therapeutic is unavailable due to the absence of validated markers that stratify patients. Here, we identified novel biomarkers for prognosis prediction in hepatocellular carcinoma (HCC). Prognostic redox-immune-related genes for predicting overall survival (OS) of HCC were identified using datasets from TCGA, LIRI-JP, and GSE14520. LASSO Cox regression was employed to construct the signature model and generate a risk score in the TCGA cohort. The signature contained CDO1, G6PD, LDHA, GPD1L, PPARG, FABP4, CCL20, SPP1, RORC, HDAC1, STC2, HDGF, EPO, and IL18RAP. Patients in the high-risk group had a poor prognosis compared to the low-risk group. Univariate and multivariate Cox regressions identified this signature as an independent factor for predicting OS. Nomogram constructed by multiple clinical parameters showed good performance for predicting OS indicated by the c-index, the calibration curve, and AUC. GSEA showed that oxidoreductase activity and peroxisome-related metabolic pathways were enriched in the low-risk group, while glycolysis activity and hypoxia were higher in the high-risk group. Furthermore, immune profiles analysis showed that the immune score and stromal score were significantly decreased in the high-risk group in the TCGA cohort. There was a considerably lower infiltration of anti-tumor immune cells while a higher proportion of pro-tumor immune cells in silico. Immune markers were distinctly expressed between the subgroups, and redox-sensitive immunoregulatory biomarkers were at higher levels in the high-risk group. Altogether, we identified a redox-immune prognostic signature. A more severe redox perturbation-driven immunosuppressive environment in the high-risk group stratified by the signature may account for poor survival. This may provide a clue to the combined therapy targeting redox and immune in HCC.</t>
  </si>
  <si>
    <t>BACKGROUND: The molecular mechanisms involved in the prostate cancer and their relationship with immune cell infiltration are not fully understood. The prostate cancer patients undergoing standard androgen deprivation therapy eventually develop castration resistant prostate cancer (CRPC) for which there is no effective treatment currently available, and the hub genes involved in this process remain unclear. OBJECTIVE: To study prostate cancer systematically and comprehensively. METHODS: Differentially expressed genes (DEGs) of prostate cancer were screened in The Cancer Genome Atlas (TCGA) database. Gene Ontology (GO) and Kyoto Encyclopedia of Genes and Genomes (KEGG) pathway enrichment analyses were performed. Connectivity Map (Cmap) software was applied to discover potential treatment drugs. A protein-protein interaction (PPI) analysis was performed to obtained the hub genes, and the relationship between hub genes and immune cell infiltration was investigated. Next, RNAseq data of hormone-sensitive prostate cancer samples and CRPC samples obtained from TCGA database was further analyzed to identify DEGs. Finally, a PPI analysis was performed to obtain the hub genes. RESULTS: A total of 319 DEGs were identified between prostate cancer samples and normal adjacent samples from TCGA database using comparative analysis. The KEGG pathway analysis showed significant correlations with drug metabolism, metabolism of xenobiotics by cytochrome P450, and chemical carcinogenesis. AMACR, FOLH1 and NPY, three hub genes, were found to be upregulated. FOLH1 was positively correlated with CD8+ T cell infiltration. FOLH1, AMACR, and NPY were negatively correlated with CD4+ T cell infiltration. A total of 426 DEGs were identified from RNAseq data of hormone-sensitive prostate cancer samples and CRPC samples using further comparative analysis. KEGG pathway enrichment analysis showed significant correlations with arachidonic acid metabolism, PPAR signaling pathway, AMPK signaling pathway, and metabolic pathways. The top 10 hub genes in PPI network were screened out, including PPARG, SREBF1, SCD, HMGCR, FASN, PTGS2, HMGCS2, SREBF2, FDFT1, and INSIG1. Among them, SCD and FASN are expected to be the potential therapeutic targets for CRPC. CONCLUSIONS: AMACR, FOLH1 and NPY may be effective therapeutic targets and specific diagnostic markers for prostate cancer. AMACR, FOLH1, and NPY are also closely associated with immune cell infiltration in prostate cancer. Moreover, aminoglutethimide and resveratrol were found to be the promising drugs for treating prostate cancer. The progression of hormone-sensitive prostate cancer to CRPC may be related to arachidonic acid metabolism, PPAR signaling pathway, AMPK signaling pathway, and other metabolic pathways. SCD and FASN are expected to be the potential therapeutic targets for CRPC.</t>
  </si>
  <si>
    <t>Brown adipose tissue can expend large amounts of energy, and therefore increasing its size or activity is a promising therapeutic approach to combat metabolic disease. In humans, major deposits of brown fat cells are found intimately associated with large blood vessels, corresponding to perivascular adipose tissue (PVAT). However, the cellular origins of PVAT are poorly understood. Here, we determine the identity of perivascular adipocyte progenitors in mice and humans. In mice, thoracic PVAT develops from a fibroblastic lineage, consisting of progenitor cells (Pdgfra(+), Ly6a(+) and Pparg(-)) and preadipocytes (Pdgfra(+), Ly6a(+) and Pparg(+)), which share transcriptional similarity with analogous cell types in white adipose tissue. Interestingly, the aortic adventitia of adult animals contains a population of adipogenic smooth muscle cells (Myh11(+), Pdgfra(-) and Pparg(+)) that contribute to perivascular adipocyte formation. Similarly, human PVAT contains presumptive fibroblastic and smooth muscle-like adipocyte progenitor cells, as revealed by single-nucleus RNA sequencing. Together, these studies define distinct populations of progenitor cells for thermogenic PVAT, providing a foundation for developing strategies to augment brown fat activity.</t>
  </si>
  <si>
    <t>The nuclear factors PPARgamma, RORalpha, and LXRbeta are involved in transcriptional control of adipogenesis and implicated in glucose and lipid metabolism. In adipose tissues, they regulate inflammation. This study focuses on expression of the PPARG, RORA, and LXRbeta (NR1H2) genes in epicardial and subcutaneous adipose tissues in patients with coronary heart disease as well as with concomitant abdominal obesity. In patients with coronary heart disease and abdominal obesity, PPARG mRNA level in subcutaneous adipose tissue was reduced in comparison with control group. In patients with total coronary occlusions, LXRbeta mRNA level in epicardial adipose tissue was reduced, and it positively correlated with plasma HDL cholesterol. Thus, in cases of concomitant abdominal obesity and chronic total coronary occlusions, coronary heart disease is characterized by down-regulated expression of the genes of various transcriptional adipogenesis-regulating factors in adipose tissue.</t>
  </si>
  <si>
    <t>Autophagic pathways cross with lipid homeostasis and thus provide energy and essential building blocks that are indispensable for liver functions. Energy deficiencies are compensated by breaking down lipid droplets (LDs), intracellular organelles that store neutral lipids, in part by a selective type of autophagy, referred to as lipophagy. The process of lipophagy does not appear to be properly regulated in fatty liver diseases (FLDs), an important risk factor for the development of hepatocellular carcinomas (HCC). Here we provide an overview on our current knowledge of the biogenesis and functions of LDs, and the mechanisms underlying their lysosomal turnover by autophagic processes. This review also focuses on nonalcoholic steatohepatitis (NASH), a specific type of FLD characterized by steatosis, chronic inflammation and cell death. Particular attention is paid to the role of macroautophagy and macrolipophagy in relation to the parenchymal and non-parenchymal cells of the liver in NASH, as this disease has been associated with inappropriate lipophagy in various cell types of the liver.Abbreviations: ACAT: acetyl-CoA acetyltransferase; ACAC/ACC: acetyl-CoA carboxylase; AKT: AKT serine/threonine kinase; ATG: autophagy related; AUP1: AUP1 lipid droplet regulating VLDL assembly factor; BECN1/Vps30/Atg6: beclin 1; BSCL2/seipin: BSCL2 lipid droplet biogenesis associated, seipin; CMA: chaperone-mediated autophagy; CREB1/CREB: cAMP responsive element binding protein 1; CXCR3: C-X-C motif chemokine receptor 3; DAGs: diacylglycerols; DAMPs: danger/damage-associated molecular patterns; DEN: diethylnitrosamine; DGAT: diacylglycerol O-acyltransferase; DNL: de novo lipogenesis; EHBP1/NACSIN (EH domain binding protein 1); EHD2/PAST2: EH domain containing 2; CoA: coenzyme A; CCL/chemokines: chemokine ligands; CCl4: carbon tetrachloride; ER: endoplasmic reticulum; ESCRT: endosomal sorting complexes required for transport; FA: fatty acid; FFAs: free fatty acids; FFC: high saturated fats, fructose and cholesterol; FGF21: fibroblast growth factor 21; FITM/FIT: fat storage inducing transmembrane protein; FLD: fatty liver diseases; FOXO: forkhead box O; GABARAP: GABA type A receptor-associated protein; GPAT: glycerol-3-phosphate acyltransferase; HCC: hepatocellular carcinoma; HDAC6: histone deacetylase 6; HECT: homologous to E6-AP C-terminus; HFCD: high fat, choline deficient; HFD: high-fat diet; HSCs: hepatic stellate cells; HSPA8/HSC70: heat shock protein family A (Hsp70) member 8; ITCH/AIP4: itchy E3 ubiquitin protein ligase; KCs: Kupffer cells; LAMP2A: lysosomal associated membrane protein 2A; LDs: lipid droplets; LDL: low density lipoprotein; LEP/OB: leptin; LEPR/OBR: leptin receptor; LIPA/LAL: lipase A, lysosomal acid type; LIPE/HSL: lipase E, hormone sensitive type; LIR: LC3-interacting region; LPS: lipopolysaccharide; LSECs: liver sinusoidal endothelial cells; MAGs: monoacylglycerols; MAPK: mitogen-activated protein kinase; MAP3K5/ASK1: mitogen-activated protein kinase kinase kinase 5; MAP1LC3/LC3: microtubule associated protein 1 light chain 3; MCD: methionine-choline deficient; MGLL/MGL: monoglyceride lipase; MLXIPL/ChREBP: MLX interacting protein like; MTORC1: mechanistic target of rapamycin kinase complex 1; NAFLD: nonalcoholic fatty liver disease; NAS: NAFLD activity score; NASH: nonalcoholic steatohepatitis; NPC: NPC intracellular cholesterol transporter; NR1H3/LXRalpha: nuclear receptor subfamily 1 group H member 3; NR1H4/FXR: nuclear receptor subfamily 1 group H member 4; PDGF: platelet derived growth factor; PIK3C3/VPS34: phosphatidylinositol 3-kinase catalytic subunit type 3; PLIN: perilipin; PNPLA: patatin like phospholipase domain containing; PNPLA2/ATGL: patatin like phospholipase domain containing 2; PNPLA3/adiponutrin: patatin like phospholipase domain containing 3; PPAR: peroxisome proliferator activated receptor; PPARA/PPARalpha: peroxisome proliferator activated receptor alpha; PPARD/PPARdelta: peroxisome proliferator activated receptor delta; PPARG/PPARgamma: peroxisome proliferator activated receptor gamma; PPARGC1A/PGC1alpha: PPARG coactivator 1 alpha; PRKAA/AMPK: protein kinase AMP-activated catalytic subunit; PtdIns3K: class III phosphatidylinositol 3-kinase; PtdIns3P: phosphatidylinositol-3-phosphate; PTEN: phosphatase and tensin homolog; ROS: reactive oxygen species; SE: sterol esters; SIRT1: sirtuin 1; SPART/SPG20: spartin; SQSTM1/p62: sequestosome 1; SREBF1/SREBP1c: sterol regulatory element binding transcription factor 1; TAGs: triacylglycerols; TFE3: transcription factor binding to IGHM enhancer 3; TFEB: transcription factor EB; TGFB1/TGFbeta: transforming growth factor beta 1; Ub: ubiquitin; UBE2G2/UBC7: ubiquitin conjugating enzyme E2 G2; ULK1/Atg1: unc-51 like autophagy activating kinase 1; USF1: upstream transcription factor 1; VLDL: very-low density lipoprotein; VPS: vacuolar protein sorting; WIPI: WD-repeat domain, phosphoinositide interacting; WDR: WD repeat domain.</t>
  </si>
  <si>
    <t>The characterization of miRNAs from sheep milk and their effect on milk yield and composition in sheep are remain unclear. Therefore, the aim of this study was to determine the expression pattern of several important miRNAs, which are associated with lactation in the sheep milk between high and low lactating-yield ewe groups. In addition to experimentally obtained miRNA expression results, the miRNA target genes were determined by bioinformatics analysis to identify biological pathways involved. miRNAs found to differ significantly in the expression level between the groups were oar-miR-181a, oar-miR-23a, oar-miR-27a, oar-miR-16b and oar-miR-374. Also, oar-miR-27a was shown negative correlation with milk protein and lactose contents while oar-miR-16b was shown negative correlation with milk yield in the high milk yield group. The highest connected hub genes for miR-27a target genes were determined as MAPK14 and PPARG. Also, six genes (HSPA4L, DNAJA2, ATP6V1B2, PPP2R1A, PPP2R1B, and PRKAR2A) were detected as hub genes for miR-16b. In this study, the relationship between expression profiles of several important miRNAs in sheep milk and milk yield and milk composition were investigated for the first time in high and low lactating yield groups.</t>
  </si>
  <si>
    <t>Benzosuberene-sulfone (BSS) analogues have been semi-synthesized following green approaches from himachalenes, which has been extracted from essential oil of Cedrus deodara. In this process, benzosuberene in presence of different aryl or alkyl sodium sulfinates, I2 and potassium persulfate (K2S2O8) in acetonitrile-water solvent conditions gave BSS-analogues at room temperature. Under this reaction, a facile endocyclic beta-H elimination has been noticed for BSS-analogues synthesis instead of vinyl sulfones and the reason may be due to its specific structure and electronic environment. The BSS-compounds were obtained with moderate to excellent yields under mild conditions. All the compounds were computationally subjected to drug likeliness and toxicity prediction studies. Further, the synthesized molecules were evaluated under in-silico studies for their binding affinity towards the native Peroxisome Proliferator-Activated Receptor Gamma (PPARG), and two PPARG mutants (R357A and V290M). Both the mutant forms of PPARG are deficient in eliciting a response to treatment with full and partial agonists. Our computational studies suggested that the molecule 3q performed better than the standard drug (Rosiglitazone) in all three protein structures. This implies that our suggested molecule could act as a more potent antagonist to native PPARG and could also be developed to treat type-2 diabetes patients with R357A and V290M mutations, which didn't elicit any response to currently available drugs in the market.</t>
  </si>
  <si>
    <t>Matrix metalloproteinases (MMPs), key molecules of cancer invasion and metastasis, degrade the extracellular matrix and cell-cell adhesion molecules. MMP-10 plays a crucial role in Helicobacter pylori-induced cell-invasion. The mitogen-activated protein kinase (MAPK) signaling pathway, which activates activator protein-1 (AP-1), is known to mediate MMP expression. Infection with H. pylori, a Gram-negative bacterium, is associated with gastric cancer development. A toxic factor induced by H. pylori infection is reactive oxygen species (ROS), which activate MAPK signaling in gastric epithelial cells. Peroxisome proliferator-activated receptor gamma (PPAR-gamma) mediates the expression of antioxidant enzymes including catalase. beta-Carotene, a red-orange pigment, exerts antioxidant and anti-inflammatory properties. We aimed to investigate whether beta-carotene inhibits H. pylori-induced MMP expression and cell invasion in gastric epithelial AGS (gastric adenocarcinoma) cells. We found that H. pylori induced MMP-10 expression and increased cell invasion via the activation of MAPKs and AP-1 in gastric epithelial cells. Specific inhibitors of MAPKs suppressed H. pylori-induced MMP-10 expression, suggesting that H. pylori induces MMP-10 expression through MAPKs. beta-Carotene inhibited the H. pylori-induced activation of MAPKs and AP-1, expression of MMP-10, and cell invasion. Additionally, it promoted the expression of PPAR-gamma and catalase, which reduced ROS levels in H. pylori-infected cells. In conclusion, beta-carotene exerts an inhibitory effect on MAPK-mediated MMP-10 expression and cell invasion by increasing PPAR-gamma-mediated catalase expression and reducing ROS levels in H. pylori-infected gastric epithelial cells.</t>
  </si>
  <si>
    <t>OBJECTIVE: Perivascular adipose tissue (PVAT) contributes to vascular homeostasis and is increasingly linked to vascular pathology. PVAT density and volume were associated with abdominal aortic aneurysm (AAA) presence and dimensions on imaging. However, mechanisms underlying the role of PVAT in AAA have not been clarified. This study aimed to explore differences in PVAT from AAA using gene expression and functional tests. METHODS: Human aortic PVAT and control subcutaneous adipose tissue were collected during open AAA surgery. Gene analyses and functional tests were performed. The control group consisted of healthy aorta from non-living renal transplant donors. Gene expression tests were performed to study genes potentially involved in various inflammatory processes and AAA related genes. Live PVAT and subcutaneous adipose tissue (SAT) from AAA were used for ex vivo co-culture with smooth muscle cells (SMCs) retrieved from non-pathological aortas. RESULTS: Adipose tissue was harvested from 27 AAA patients (n [gene expression] = 22, n [functional tests] = 5) and five control patients. An increased inflammatory gene expression of PTPRC (p = .008), CXCL8 (p = .033), LCK (p = .003), CCL5 (p = .004) and an increase in extracellular matrix breakdown marker MMP9 (p = .016) were found in AAA compared with controls. Also, there was a decreased anti-inflammatory gene expression of PPARG in AAA compared with controls (p = .040). SMC co-cultures from non-pathological aortas with PVAT from AAA showed increased MMP9 (p = .033) and SMTN (p = .008) expression and SAT increased SMTN expression in these SMC. CONCLUSION: The data revealed that PVAT from AAA shows an increased pro-inflammatory and matrix metallopeptidase gene expression and decreased anti-inflammatory gene expression. Furthermore, increased expression of genes involved in aneurysm formation was found in healthy SMC co-culture with PVAT of AAA patients. Therefore, PVAT from AAA might contribute to inflammation of the adjacent aortic wall and thereby plays a possible role in AAA pathophysiology. These proposed pathways of inflammatory induction could reveal new therapeutic targets in AAA treatment.</t>
  </si>
  <si>
    <t>BACKGROUND: A body distribution with high intramuscular fat and low abdominal fat is the ideal goal for broiler breeding. Preadipocytes with different origins have differences in terms of metabolism and gene expression. The transcriptome analysis performed in this study of intramuscular preadipocytes (DIMFPs) and adipose tissue-derived preadipocytes (DAFPs) aimed to explore the characteristics of lipid deposition in different chicken preadipocytes by dedifferentiation in vitro. RESULTS: Compared with DAFPs, the total lipid content in DIMFPs was reduced (P &lt; 0.05). Moreover, 72 DEGs related to lipid metabolism were screened, which were involved in adipocyte differentiation, fatty acid transport and fatty acid synthesis, lipid stabilization, and lipolysis. Among the 72 DEGs, 19 DEGs were enriched in the PPAR signaling pathway, indicating its main contribution to the regulation of the difference in lipid deposition between DAFPs and DIMFPs. Among these 19 genes, the representative APOA1, ADIPOQ, FABP3, FABP4, FABP7, HMGCS2, LPL and RXRG genes were downregulated, but the ACSL1, FABP5, PCK2, PDPK1, PPARG, SCD, SCD5, and SLC27A6 genes were upregulated (P &lt; 0.05 or P &lt; 0.01) in the DIMFPs. In addition, the well-known pathways affecting lipid metabolism (MAPK, TGF-beta and calcium) and the pathways related to cell communication were enriched, which may also contribute to the regulation of lipid deposition. Finally, the regulatory network for the difference in lipid deposition between chicken DAFPs and DIMFPs was proposed based on the above information. CONCLUSIONS: Our data suggested a difference in lipid deposition between DIMFPs and DAFPs of chickens in vitro and proposed a molecular regulatory network for the difference in lipid deposition between chicken DAFPs and DIMFPs. The lipid content was significantly increased in DAFPs by the direct mediation of PPAR signaling pathways. These findings provide new insights into the regulation of tissue-specific fat deposition and the optimization of body fat distribution in broilers.</t>
  </si>
  <si>
    <t>Summary: Berardinelli-Seip congenital lipodystrophy (BSCL) is a rare autosomal recessive disease, characterized by the absence of subcutaneous adipose tissue, leptin deficiency and severe metabolic complications, such as insulin resistance, diabetes mellitus, and dyslipidemia. The most common mutation occurs in BCSL2 which encodes seipin, a protein involved in adipogenesis. We report a patient with BSCL who was diagnosed with diabetes at 11 years old. He was started on metformin 1000 mg twice daily, which lowered glycated hemoglobin (HbA1c) to less than 7%. Four months later, HbA1c raised above 7.5%, indicating secondary failure to metformin. Therefore, we added the peroxisome proliferator-activated receptor-gamma (PPARG) agonist, pioglitazone. Since then and for the last 5 years his HbA1c has been within the normal range. These findings indicate that pioglitazone should be considered as a valid alternative in the treatment of diabetes in BSCL patients. To the best of our knowledge, this is the first specific report of successful long-term treatment with pioglitazone in a patient with BSCL. Learning points: Berardinelli-Seip congenital lipodystrophy (BSCL) is a recessive genetic disorder associated with severe insulin resistance and early onset diabetes, usually around puberty. Failure of oral antidiabetic medication occurs within the first years of treatment in BSCL patients. When failure to achieve metabolic control with metformin occurs, pioglitazone may be a safe option, lowering insulin resistance and improving both the metabolic control and lipodystrophic phenotype. Herein we show that pioglitazone can be a safe and efficient alternative in the long-term treatment of BSCL patients with diabetes.</t>
  </si>
  <si>
    <t>BACKGROUND: The differentiation of bone marrow mesenchymal stem cells is a complex and dynamic process. The gene expression pattern and mechanism of different periods of adipogenic and osteogenic differentiation remain unclear. Additionally, the interaction between these two lineage determination requires further exploration. RESULTS: Five modules that were most significantly associated with osteogenic or adipogenic differentiation of BMSCs were selected for further investigation. Biological terms (e.g. ribosome biogenesis, TNF-alpha signalling pathway, glucose import and fatty acid metabolism) along with hub transcription factors (e.g. PPARG and YY1) and hub miRNAs (e.g. hsa-mir-26b-5p) were enriched in different modules. The expression pattern of 6 hub genes, ADIPOQ, FABP4, SLC7A5, SELPLG, BIRC3, and KLHL30 was validated by RT-qPCR. Finally, cell staining experiments extended the findings of bioinformatics analysis. CONCLUSION: This study identified the key genes, biological functions, and regulators of each time point of adipogenic and osteogenic differentiation of BMSCs and provided novel evidence and ideas for further research on the differentiation of BMSCs.</t>
  </si>
  <si>
    <t>Chylomicronemia is characterized by severe hypertriglyceridemia when chylomicrons persist in plasma despite a fasting state. The recessive monogenic form is due to homozygous or compound heterozygous loss-of-function mutations in the LPL gene or genes involved in the assembly, transport, or function of LPL, including APOC2, APOA5, GP1HBP1, and LMF1. The multifactorial form of chylomicronemia is due to both common small-effect variants and rare heterozygous large-effect variants in genes in which mutations are associated secondarily with hypertriglyceridemia. The combined inheritance of these variants increases susceptibility to chylomicronemia, and the number of hypertriglyceridemia-associated alleles carried by an individual represents a genetic or polygenic triglyceride risk score. Among these genes associated with hypertriglyceridemia is PPARG. PPARgamma is a nuclear transcription factor encoded by the PPARG gene expressed predominantly in adipocytes that is involved in glucose, lipid, and adipose tissue metabolism. Known rare mutations and common polymorphisms in the PPARG genes are associated with a broad range of clinical phenotypes, including hypertriglyceridemia. Here, we present multiple family members with a novel heterozygous PPARG mutation that has not been previously reported.</t>
  </si>
  <si>
    <t>The underlying molecular mechanism of lipid metabolism in peripheral blood lymphocytes from chicken infected with reticuloendotheliosis virus (REV) remains poorly understood. Therefore, this scientific question was explored in vitro and in vivo. The results indicated that triglyceride content was significantly reduced, but the free fatty acid content and carnitine palmitoyltransferase-1 activity were significantly increased in blood lymphocytes after REV infection. By RNA sequencing, 97 known differentially expressed genes (DEG) related to lipid metabolism or glycometabolism were screened via Gene Ontology term analysis. On the basis of these 97 DEG, enriched pathways, including the peroxisome proliferators-activated receptor (PPAR) signaling pathway, were identified. Among these 97 DEG, some representative genes were related to lipolysis and fatty acid utilization (PPARG, LPL, PLIN2, ACOX1, ACSL1, FABP3, and FABP4). However, other genes related to lipid biosynthesis (ACSL3, ACSL6, DGAT2, LPIN1, and LPIN2) were downregulated. The quantitative polymerase chain reaction results confirmed the accuracy of the RNA sequencing data, and the in vivo outcome supports theses in vitro results. Our findings revealed that REV regulates fatty acid and lipid metabolism in peripheral blood lymphocytes from chicken. After the lymphocytes were infected with REV, the exogenous fatty acids were preferentially used; genes involved in fatty acid utilization were upregulated via the PPAR pathway, whereas genes involved in lipid and fatty acid biosynthesis were downregulated.</t>
  </si>
  <si>
    <t>There has been limited study of Native American whole genome diversity to date, which impairs effective implementation of personalized medicine and a detailed description of its demographic history. Here we report high coverage whole genome sequencing of 76 unrelated individuals, from 27 indigenous groups across Mexico, with more than 97% average Native American ancestry. On average, each individual has 3.26 million Single Nucleotide Variants and short indels, that together comprise a catalog of 9,737,152 variants, 44,118 of which are novel. We report 497 common Single Nucleotide Variants (with allele frequency &gt; 5%) mapped to drug responses and 316,577 in enhancer or promoter elements; interestingly we found some of these enhancer variants in PPARG, a nuclear receptor involved in highly prevalent health problems in Mexican population, such as obesity, diabetes, and insulin resistance. By detecting signals of positive selection we report 24 enriched key pathways under selection, most of them related to immune mechanisms. No missense variants in ACE2, the receptor responsible for the entry of the SARS CoV-2 virus, were found in any individual. Population genomics and phylogenetic analyses demonstrated stratification in a Northern-Central-Southern axis, with major substructure in the Central region. The Seri, a northern group with the most genetic divergence in our study, showed a distinctive genomic context with the most novel variants, and the most population specific genotypes. Genome-wide analysis showed that the average haplotype blocks are longer in Native Mexicans than in other world populations. With this dataset we describe previously undetected population level variation in Native Mexicans, helping to reduce the gap in genomic data representation of such groups.</t>
  </si>
  <si>
    <t>BACKGROUND: The berberine (Ber) is an isoquinoline alkaloid compound extracted from Rhizoma coptidis and has the effect that reduces adipose. MicroRNA-192 (miR-192) is related to fat metabolism. However, the relevant mechanism of berberine on lipid metabolism during in vitro maturation (IVM) of porcine oocytes remains unclear. OBJECTIVES: In this study, we investigated the molecular mechanism by which berberine promotes the IVM and lipid metabolism of porcine oocytes via miR-192. METHODS: Ber was added to IVM medium of porcine oocytes. MiR-192 agomir, miR-192 antagomir and negative control fragment were microinjected into the cytoplasm of oocytes without Ber. Rates of oocyte IVM and embryonic development in each group were observed. The content of lipid droplets in IVM oocytes in each group was analyzed by Nile red staining. Expression levels of miR-192 and FABP3, SREBF1 and PPARG, were detected by qPCR and western blotting. The target genes of miR-192 were determined by luciferase reporter assays. RESULTS AND CONCLUSIONS: We found that Ber significantly increased the rate of oocytes IVM and blastocyst development, and decreased the area and numbers of lipid droplets in IVM oocytes. Ber significantly increased the expression of miR-192 in IVM oocytes, and significantly decreased the expression of SREBF1 and PPARG, which were target genes of miR-192. This study indicates that Ber promotes lipid metabolism in porcine oocytes by activating the expression of miR-192 and down-regulating SREBF1 and PPARG, thus, improving IVM of porcine oocytes.</t>
  </si>
  <si>
    <t>After parturition, dairy cows mobilize AA from skeletal muscle to meet metabolizable protein (MP) requirements. High mobilization may compromise cow health and longer-term milk production. Postpartum diets with higher MP concentrations, improved AA profiles, or MP increased at the expense of forages rather than nonforage fiber sources may attenuate muscle catabolism; however, the molecular mechanisms responsible need investigation. We evaluated mRNA expression in the longissimus dorsi of cows fed postpartum diets differing in MP concentration, AA profile, and fiber source. From 0 to 25 d after parturition, 40 multiparous cows received the following diets: (1) 13% deficient in MP (D-MP), (2) adequate in MP using primarily soy protein (A-MP), (3) adequate in MP using blends of proteins and individual AA to improve the AA profile (Blend), or (4) similar to Blend except additional protein replaced forage (Blend-fNDF). Biopsies were taken approximately -5, 7, and 25 d relative to parturition. Greater dietary MP concentration (D-MP vs. A-MP and Blend) decreased expression of genes related to protein synthesis (MTOR, RPS6KB1) and degradation (FOXO1), inflammation (IFNG, TLR4), and endoplasmic reticulum (ER) stress (HSPA5, DDIT) and increased genes associated with lipogenesis (PPARG) and glucose oxidation (LDH, MB). In Blend versus A-MP (i.e., effect of AA profile), expression related to apoptosis (CASP8) and inflammation (TNFA) decreased and genes associated with cell cycle progression (E2F1) and fast-twitch glycolytic muscle fiber type (MYH4) increased. Less forage (Blend-fNDF vs. Blend) decreased genes associated with lipogenesis (PPARG, ACACA) and ER stress (BCL2, DDIT3, EIF2AK3, PPP1R15A) and increased genes associated with inflammation (TNF), inhibition of myogenesis (MSTN), and autophagy (PEBP1). In summary and based on mRNA expression, increasing MP supply may attenuate muscle turnover and ER stress. However, an unbalanced AA supply reduced cell cycle progression and protein synthesis. Lower energy supplies may reduce cell growth and cause autophagy.</t>
  </si>
  <si>
    <t>A high fat diet and obesity have been linked to the development of metabolic dysfunction and the promotion of multiple cancers. The causative cellular signals are multifactorial and not yet completely understood. In this report, we show that Inositol Polyphosphate-4-Phosphatase Type II B (INPP4B) signaling protects mice from diet-induced metabolic dysfunction. INPP4B suppresses AKT and PKC signaling in the liver thereby improving insulin sensitivity. INPP4B loss results in the proteolytic cleavage and activation of a key regulator in de novo lipogenesis and lipid storage, SREBP1. In mice fed with the high fat diet, SREBP1 increases expression and activity of PPARG and other lipogenic pathways, leading to obesity and non-alcoholic fatty liver disease (NAFLD). Inpp4b(-/-) male mice have reduced energy expenditure and respiratory exchange ratio leading to increased adiposity and insulin resistance. When treated with high fat diet, Inpp4b(-/-) males develop type II diabetes and inflammation of adipose tissue and prostate. In turn, inflammation drives the development of high-grade prostatic intraepithelial neoplasia (PIN). Thus, INPP4B plays a crucial role in maintenance of overall metabolic health and protects from prostate neoplasms associated with metabolic dysfunction.</t>
  </si>
  <si>
    <t>BACKGROUND: Although anxiety disorders are one of the most common mental illness in population, antianxiety drugs often only have single action targets, require long-term use, and are associated with many adverse reactions and dependencies. Professor Yan Zhaojun from Shandong Provincial Hospital of Traditional Chinese Medicine (TCM) has applied the modified Renshu Powder, a TCM formula, to treat anxiety disorders, with satisfactory outcomes. Here, we investigated the mechanism of action of two core herbs (prepared Rehmannia root and Chinese arborvitae kernel) in the Renshu Powder in the treatment of anxiety disorders by using network pharmacology approaches. METHODS: Candidate compounds of the herb pair of prepared Rehmannia root-Chinese arborvitae kernel were extracted via the Traditional Chinese Medicine Systems Pharmacology (TCMSP) platform. The targets of action of the main compounds were collected using the SwissTargetPrediction database. Targets associated with anxiety disorders were retrieved from DisGeNET, Online Mendelian Inheritance in Man (OMIM), DrugBank, GeneCards, and Comparative Toxicogenomics Database (CTD) databases. The compound-target interaction network was constructed by Cytoscape 3.7.2 software, and the protein-protein interaction (PPI) network was constructed using the Search Tool for the Retrieval of Interacting Genes/Proteins (STRING) platform. Gene Ontology (GO) and Kyoto Encyclopedia of Genes and Genomes (KEGG) analyses the data by using Metascape. RESULTS: The main active compounds of the herb pair included arachidonic acid, stigmasterol, and beta-sitosterol. The key targets included Nitric Oxide Synthase 3 (NOS3), Epidermal growth factor (EGF), Prostaglandin-Endoperoxide Synthase 2 (PTGS2), Caspase 3 (CASP3), Mitogen-Activated Protein Kinase 1 (MAPK1), Peroxisome proliferator-activated receptor gamma (PPARG), RELA Proto-Oncogene, NF-KB Subunit (RELA), Estrogen Receptor 1 (ESR1), Solute Carrier Family 6 Member 4 (SLC6A4), and Phosphatase and Tensin homolog deleted on chromosome 10 (PTEN). Anxiety disorder-related GO analysis mainly involved synaptic signaling, neurotransmitter receptor activity, and G protein-coupled neurotransmitter receptor activity. The KEGG pathways involved neuroactive ligand-receptor interaction, serotonergic synapse, PI3K/AKT/mTOR signaling pathway, and MAPK signaling pathway. CONCLUSIONS: The mechanism of action of the prepared Rehmannia root-Chinese arborvitae kernel in treating anxiety disorders involves multiple ingredients, multiple targets, and pathways.</t>
  </si>
  <si>
    <t>Dietary and microbially derived fatty acids (FA) play important roles in gut mucosal inflammatory signaling, barrier function, and oxidative stress response. Nevertheless, little information is available about gastrointestinal FA profiles and receptor distribution in pigs, especially for long-chain FA (LCFA). Therefore, the present pilot study aimed to (1) investigate the gastrointestinal FA profiles; (2) link the luminal FA profiles to the mucosal expression of genes related to FA sensing and signaling; and (3) assess potential dietary effects on gut and systemic lipid metabolism in pigs. Gut, liver, and serum samples were obtained from barrows (13.1 +/- 2.3 kg) fed diets containing either phytase (500 phytase units/kg diet) or cereals treated with 2.5% lactic acid (LA; n = 8/diet) for 18 d. Results showed gut regional and diet-related differences in luminal FA profiles and mucosal receptor expression, whereas diet little affected hepatic expression levels and serum lipids. Short-chain fatty acids (SCFA) increased from stomach, jejunum, and ileum to the cecum (P &lt; 0.05), whereas LCFA were higher in stomach, cecum, and colon than in jejunum and ileum (P &lt; 0.05). LA-treated cereals enhanced cecal acetate and butyrate, whereas phytase and LA treated cereals decreased the LCFA by 35.9% and 14.4%, respectively (P &lt; 0.05). Gut regional differences suggested stronger signaling via FFAR1 expression in the ileum, and via FFAR2, FFAR4, and HCAR1 expression in cecum and colon (P &lt; 0.05). Expression of AMPK, FASN, PPARG, SREBP1, and SREBP2 was higher in the cecum and colon compared with the small intestine (P &lt; 0.05), with stronger sensing via FASN and SREBP2. Phytase decreased expression of FFAR2 and FFAR4, whereas it increased that of FFAR3 and MCT1 in the cecum (P &lt; 0.05). LA-treated cereals raised cecal expression of FFAR3 and HCAR1 (P &lt; 0.05). Pearson's correlations (|r| &gt; 0.35; P &lt; 0.05) supported that FA receptor- and nuclear transcription factor-dependent pathways were involved in the mucosal regulation of gut incretin expression but differed across gut regions. In conclusion, results support regional differences in SCFA, lactate and LCFA sensing and absorption capacities in the small and large intestines of pigs. Effects of phytase and the LA-treated cereals on intestinal FA levels and signaling can be explained by differences in nutrient flows (e.g., phosphorus and carbohydrate fractions). This overview provides a solid basis for future intestinal FA sensing in pigs.</t>
  </si>
  <si>
    <t>Chlorogenic acid (CGA) is a potential inhibitor of Coronavirus Disease 2019 (COVID-19). ACE2 and its co-expressed proteins are SARS-CoV-2 receptors, which have been linked to SARS-CoV-2 infection and considered as the key target of SARS-CoV-2 in entering target cells. Here, network pharmacology was used to investigate the mechanism by which CGA affected COVID-19. A total of 70 potential targets related to the treatment of COVID-19 were obtained, among which NFE2L2, PPARG, ESR1, ACE, IL6, and HMOX1 might be the main potential targets. Finally, CGA and potential target proteins were scored by molecular docking, and the prediction results of network pharmacology were preliminarily verified. Moreover, CGA had potential anti-SARS-CoV-2 activity via integrating three common receptors in clinical practice compared with clinical trial drugs registered for the treatment of COVID-19, as shown by molecular docking. The mechanism of CGA against COVID-19 was initially investigated using network pharmacology, followed by molecular docking.</t>
  </si>
  <si>
    <t>Tissue-resident macrophages play a crucial role in maintaining homeostasis. Macrophage progenitors migrate to tissues perinatally, where environmental cues shape their identity and unique functions. Here, we show that the absence of PPARgamma affects neonatal development and VCAM-1 expression of splenic iron-recycling red pulp macrophages (RPMs) and bone marrow erythroblastic island macrophages (EIMs). Transcriptome analysis of the few remaining Pparg-deficient RPM-like and EIM-like cells suggests that PPARgamma is required for RPM and EIM identity, cell cycling, migration, and localization, but not function in mature RPMs. Notably, Spi-C, another transcription factor implicated in RPM development, was not essential for neonatal expansion of RPMs, even though the transcriptome of Spic-deficient RPMs was strongly affected and indicated a loss of identity. Similarities shared by Pparg- and Spic-deficient RPM-like cells allowed us to identify pathways that rely on both factors. PPARgamma and Spi-C collaborate in inducing transcriptional changes, including VCAM-1 and integrin alphaD expression, which could be required for progenitor retention in the tissue, allowing access to niche-related signals that finalize differentiation.</t>
  </si>
  <si>
    <t>BACKGROUND: Diabetic peripheral neuropathy (DPN) is one of the most common and complex chronic complications of diabetes, but it is clinically lacking effective means for early diagnosis and early treatment. MicroRNA, in the occurrence and development of the disease, has an important regulatory role. Its role in diabetes has been reported more. However, specific research on microRNA in DPN is rare. METHODS: Based on the results of bioinformatics screening, miR-377 and miR-216a, their respective target molecules growth association protein 43 (GAP-43) and angiopoietin-like 4 protein (ANGPTL4), and related pathways peroxisome proliferator activated receptor gamma (PPARG) and chemerin were tested by RT-qPCR and ELISA in blood samples of DPN to analyze the correlation between these differentially expressed molecules and clinico-pathological factors of DPN. RESULTS: In this study, we found that miR-377, miR-216a, GAP-43, ANGPTL4, and PPARG were significantly differentially expressed genes for DPN. The correlation analysis showed that they were closely related to the clinical indicators of DPN suggesting that they may be involved in the development of DPN. In addition, receiver operating characteristic (ROC) curves generated for miR216a, miR377, ANGPTL4, GAP43, PPARG revealed that they can be used as new molecular diagnostic markers of DPN. CONCLUSIONS: miR-216a, miR-377, ANGPTL4, GAP-43, and PPARG could potentially be biomarkers of DPN.</t>
  </si>
  <si>
    <t>BACKGROUND: Methionine (Met) supply during late-pregnancy enhances fetal development in utero and leads to greater rates of growth during the neonatal period. Due to its central role in coordinating nutrient and one-carbon metabolism along with immune responses of the newborn, the liver could be a key target of the programming effects induced by dietary methyl donors such as Met. To address this hypothesis, liver biopsies from 4-day old calves (n = 6/group) born to Holstein cows fed a control or the control plus ethyl-cellulose rumen-protected Met for the last 28 days prepartum were used for DNA methylation, transcriptome, metabolome, proteome, and one-carbon metabolism enzyme activities. RESULTS: Although greater withers and hip height at birth in Met calves indicated better development in utero, there were no differences in plasma systemic physiological indicators. RNA-seq along with bioinformatics and transcription factor regulator analyses revealed broad alterations in 'Glucose metabolism', 'Lipid metabolism, 'Glutathione', and 'Immune System' metabolism due to enhanced maternal Met supply. Greater insulin sensitivity assessed via proteomics, and efficiency of transsulfuration pathway activity suggested beneficial effects on nutrient metabolism and metabolic-related stress. Maternal Met supply contributed to greater phosphatidylcholine synthesis in calf liver, with a role in very low density lipoprotein secretion as a mechanism to balance metabolic fates of fatty acids arising from the diet or adipose-depot lipolysis. Despite a lack of effect on hepatic amino acid (AA) transport, a reduction in metabolism of essential AA within the liver indicated an AA 'sparing effect' induced by maternal Met. CONCLUSIONS: Despite greater global DNA methylation, maternal Met supply resulted in distinct alterations of hepatic transcriptome, proteome, and metabolome profiles after birth. Data underscored an effect on maintenance of calf hepatic Met homeostasis, glutathione, phosphatidylcholine and taurine synthesis along with greater efficiency of nutrient metabolism and immune responses. Transcription regulators such as FOXO1, PPARG, E2F1, and CREB1 appeared central in the coordination of effects induced by maternal Met. Overall, maternal Met supply induced better immunometabolic status of the newborn liver, conferring the calf a physiologic advantage during a period of metabolic stress and suboptimal immunocompetence.</t>
  </si>
  <si>
    <t>Gastric cancer (GC) is a common malignant tumor in the digestive system, which presents without specific symptoms. Circular RNAs (circRNAs) play important roles in tumor progression and cellular functions; however, the relationship between GC and hsa_circ_0072309 remains unclear. The aim of the present study was to investigate the molecular mechanisms of hsa_circ_0072309 and the role that hsa_circ_0072309 plays in proliferation, invasion and migration of GC cells. The expression of hsa_circ_0072309 was evaluated using reverse transcriptionquantitative PCR. A series of functional experiments were performed to study the role that hsa_circ_0072309 has in survival and metastasis of GC cells. In the present study, hsa_circ_0072309 was downregulated in GC cell lines and its overexpression inhibited the proliferation, migration and invasion of GC cells. In addition, hsa_circ_0072309 overexpression induced activation of the peroxisome proliferatoractivated receptor gamma (PPARgamma)/PTEN pathway and inhibition of PI3K/AKT signaling. Moreover, pioglitazone, a PPARgamma agonist, strengthened the effects of abundant hsa_circ_0072309 on the proliferative, migratory and invasive capabilities of GC cells, while GW9662, a PPARgamma antagonist, abolished the effects of hsa_circ_0072309 overexpression on cell proliferation, migration and invasion. The present findings suggested that hsa_circ_0072309 inhibited proliferation, invasion and migration of gastric cancer cells via the inhibition of PI3K/AKT signaling by activating the PPARgamma/PTEN signaling pathway. Targeting hsa_circ_0072309 may be an innovative therapeutic strategy for the treatment of GC.</t>
  </si>
  <si>
    <t>Milk fatty acid (FA) composition is associated with the nutritional value of milk and is known to vary with the stage of lactation. Although biochemical aspects controlling FA metabolism in the bovine mammary gland are well-established, less is known about the underlying molecular mechanisms. Thus, to address some of these shortcomings, the present study sought to evaluate milk FA composition and mammary transcriptome profiles at different stages of lactation. Compared with 90 d of lactation, at 315 d of lactation, there was an increase in the concentrations of C18:2, polyunsaturated fatty acids (PUFA), and short-chain fatty acids (SCFA), and a decrease in C16:0 and long-chain fatty acids (LCFA) in milk. To further identify candidate genes and pathways responsible for these phenotypic differences, the transcriptome of bovine mammary tissue at 90 d (peak) and 315 d (late) of lactation was profiled using RNA-seq. A total of 827 differentially expressed genes were identified. Bioinformatic analysis revealed that the major differentially modulated lipid metabolic pathways were the PPAR signaling pathway, alpha-linolenic acid metabolism and linoleic acid metabolism. Compared with peak lactation, the mammary tissue at late lactation had lower abundance of genes related to FA transport and activation (CD36, SLC27A6, ACSM1, FABP3 and FABP4). Thus, to further explore the role of FA transport into mammary cells, we knocked down fatty acid transport protein 6 (solute carrier family 27 member 6, SLC27A6) in the bovine mammary epithelial cells (BMECs) using siRNA. The knockdown of SLC27A6 dramatically downregulated the mRNA abundance of genes associated with FA activation (ACSL4), oxidation (CPT1A) and transport (CD36), while the abundance of genes associated with transcription regulation (PPARG), diacylglycerol acyltransferase 1 (DGAT1), FA binding (FABP3), and desaturation (FADS2) was upregulated. In addition, SLC27A6 silenced the intracellular content of triglyceride (TG) and the percentage of C18:1cis9 and C20:4cis5,8,11,14 was greater, whereas that of C16:0 and C18:0 was lower. Overall, in vivo results indicated that LCFA transport into mammary cells during late lactation partly explains the difference in the FA profiles. In vitro analyses underscored how FA transport via SLC27A6 could dictate in part the intracellular utilization of FA for TG synthesis versus oxidation. The data provide strong support for a central role of SLC27A6 in the regulation of FA metabolism in BMECs.</t>
  </si>
  <si>
    <t>PURPOSE OF REVIEW: Full and partial synthetic agonists targeting the transcription factor PPARgamma are contained in FDA-approved insulin-sensitizing drugs and used for the treatment of metabolic syndrome-related dysfunctions. Here, we discuss the association between PPARG genetic variants and drug efficacy, as well as the role of alternative splicing and post-translational modifications as contributors to the complexity of PPARgamma signaling and to the effects of synthetic PPARgamma ligands. RECENT FINDINGS: PPARgamma regulates the transcription of several target genes governing adipocyte differentiation and glucose and lipid metabolism, as well as insulin sensitivity and inflammatory pathways. These pleiotropic functions confer great relevance to PPARgamma in physiological regulation of whole-body metabolism, as well as in the etiology of metabolic disorders. Accordingly, PPARG gene mutations, nucleotide variations, and post-translational modifications have been associated with adipose tissue disorders and the related risk of insulin resistance and type 2 diabetes (T2D). Moreover, PPARgamma alternative splicing isoforms-generating dominant-negative isoforms mainly expressed in human adipose tissue-have been related to impaired PPARgamma activity and adipose tissue dysfunctions. Thus, multiple regulatory levels that contribute to PPARgamma signaling complexity may account for the beneficial as well as adverse effects of PPARgamma agonists. Further targeted analyses, taking into account all these aspects, are needed for better deciphering the role of PPARgamma in human pathophysiology, especially in insulin resistance and T2D. The therapeutic potential of full and partial PPARgamma synthetic agonists underlines the clinical significance of this nuclear receptor. PPARG mutations, polymorphisms, alternative splicing isoforms, and post-translational modifications may contribute to the pathogenesis of metabolic disorders, also influencing the responsiveness of pharmacological therapy. Therefore, in the context of the current evidence-based trend to personalized diabetes management, we highlight the need to decipher the intricate regulation of PPARgamma signaling to pave the way to tailored therapies in patients with insulin resistance and T2D.</t>
  </si>
  <si>
    <t>We have previously shown that parathyroid hormone (PTH) induces the phosphorylation of the DNA-binding protein Nascent polypeptide associated complex And Coregulator alpha (NACA), leading to nuclear translocation of NACA and activation of target genes. Using ChIP-Seq against NACA in parallel with RNA-sequencing, we report the identification of Ubiquitin Specific Peptidase 53 (Usp53) as a target gene of PTH-activated NACA in osteoblasts. A binding site for NACA within the ChIP fragment from the Usp53 promoter was confirmed by electrophoretic mobility shift assay. Activity of the Usp53 promoter (- 2325/+ 238 bp) was regulated by the JUN-CREB complex and this activation relied on activated PKA and the presence of NACA. Usp53 knockdown in ST2 stromal cells stimulated expression of the osteoblastic markers Bglap2 (Osteocalcin) and Alpl (Alkaline phosphatase) and inhibited expression of the adipogenic markers Pparg and Cebpa. A similar effect was measured when knocking down Naca. During osteoblastogenesis, the impact of Usp53 knockdown on PTH responses varied depending on the maturation stage of the cells. In vivo implantation of Usp53-knockdown bone marrow stromal cells in immunocompromised mice showed an increase in osteoblast number and a decrease in adipocyte counts. Our data suggest that Usp53 modulates the fate of mesenchymal cells by impacting lineage selection.</t>
  </si>
  <si>
    <t>Purpose: The failure of chemotherapy in breast cancer is caused by breast cancer stem cells (BCSCs), a minor population of cells in bulk mammary tumors. Previously, hesperetin, a citrus flavonoid, showed cytotoxicity in several cancer cells and increased cytotoxicity of doxorubicin and cisplatin. Hesperetin also inhibited osteogenic and adipocyte differentiation, however, a study of the effect of hesperetin on BCSCs has not yet been performed. Methods: In this study, we combined bioinformatics and in vitro works. A bioinformatic approach was performed to identify molecular targets, key proteins, and molecular mechanisms of hesperetin targeted at BCSCs, and genetic alterations among key genes. In addition, an in vitro study was carried out to measure the effects of hesperetin on BCSCs using the spheroids model of MCF-7 breast cancer cells (mammospheres). Results: Using a bioinformatics approach, we identified P53, PPARG, and Notch signaling as potential targets of hesperetin in inhibition of BCSCs. The in vitro study showed that hesperetin exhibits cytotoxicity on mammospheres, inhibits mammosphere and colony formation, and inhibits migration. Hesperetin modulates the cell cycle and induces apoptosis in mammospheres. Moreover, hesperetin treatment modulates the expression of p53, PPARG, and NOTCH1. Conclusion: Taken together, hesperetin has potential for the treatment of BCSC by targeting p53, PPARG and Notch signaling. Further investigation of the molecular mechanisms involved is required for the development of hesperetin as a BCSC-targeted drug.</t>
  </si>
  <si>
    <t>Type 2 diabetes (T2D) has a strong genetic component. Most of the gene variants driving the pathogenesis of T2D seem to target pancreatic beta-cell function. To identify novel gene variants acting at early stage of the disease, we analyzed whole transcriptome data to identify differential expression (DE) and alternative exon splicing (AS) transcripts in pancreatic islets collected from two metabolically diverse mouse strains at 6 weeks of age after three weeks of high-fat-diet intervention. Our analysis revealed 1218 DE and 436 AS genes in islets from NZO/Hl vs C3HeB/FeJ. Whereas some of the revealed genes present well-established markers for beta-cell failure, such as Cd36 or Aldh1a3, we identified numerous DE/AS genes that have not been described in context with beta-cell function before. The gene Lgals2, previously associated with human T2D development, was DE as well as AS and localizes in a quantitative trait locus (QTL) for blood glucose on Chr.15 that we reported recently in our N2(NZOxC3H) population. In addition, pathway enrichment analysis of DE and AS genes showed an overlap of only half of the revealed pathways, indicating that DE and AS in large parts influence different pathways in T2D development. PPARG and adipogenesis pathways, two well-established metabolic pathways, were overrepresented for both DE and AS genes, probably as an adaptive mechanism to cope for increased cellular stress. Our results provide guidance for the identification of novel T2D candidate genes and demonstrate the presence of numerous AS transcripts possibly involved in islet function and maintenance of glucose homeostasis.</t>
  </si>
  <si>
    <t>This study reports the transcriptional activity of fin (Balaenoptera physalus) and blue whale (Balaenoptera musculus) peroxisome proliferator-activated receptor gamma (PPARG), glucocorticoid receptor (GR), and thyroid hormone receptor beta (THRB), when exposed to 14 persistent organic pollutants (so-called "legacy" persistent organic pollutants (POPs)) and a synthetic mixture of POPs, using GAL4-UAS-based in vitro luciferase reporter gene assays. Polychlorinated biphenyls (PCBs) had both agonistic and antagonistic effects on PPARG and GR, and mainly antagonistic, except for PCB153, effects on THRB. 1,1,1-Trichloro-2,2-bis(p-chlorophenyl)ethane (DDT) and its metabolites had mainly antagonistic effects on all of the receptors, except for o,p'-DDT. Given that the ligand-binding domain (LBD) of PPARG is the same in killer whales, white whales, polar bears, and humans, and that GR-LBD is identical in killer whales and minke whales and that the LBD of THRB is the same in killer whales, white whales, and humans, it is likely that the results of this study are representative for these other species as well. It is important to note that several environmental pollutants modulated the transcriptional activity of tested nuclear receptors at environmentally relevant concentrations for whales.</t>
  </si>
  <si>
    <t>Muscle resident fibro-adipogenic progenitors (FAPs), support muscle regeneration by releasing cytokines that stimulate the differentiation of myogenic stem cells. However, in non-physiological contexts (myopathies, atrophy, aging) FAPs cause fibrotic and fat infiltrations that impair muscle function. We set out to perform a fluorescence microscopy-based screening to identify compounds that perturb the differentiation trajectories of these multipotent stem cells. From a primary screen of 1,120 FDA/EMA approved drugs, we identified 34 compounds as potential inhibitors of adipogenic differentiation of FAPs isolated from the murine model (mdx) of Duchenne muscular dystrophy (DMD). The hit list from this screen was surprisingly enriched with compounds from the glucocorticoid (GCs) chemical class, drugs that are known to promote adipogenesis in vitro and in vivo. To shed light on these data, three GCs identified in our screening efforts were characterized by different approaches. We found that like dexamethasone, budesonide inhibits adipogenesis induced by insulin in sub-confluent FAPs. However, both drugs have a pro-adipogenic impact when the adipogenic mix contains factors that increase the concentration of cAMP. Gene expression analysis demonstrated that treatment with glucocorticoids induces the transcription of Gilz/Tsc22d3, an inhibitor of the adipogenic master regulator PPARgamma, only in anti-adipogenic conditions. Additionally, alongside their anti-adipogenic effect, GCs are shown to promote terminal differentiation of satellite cells. Both the anti-adipogenic and pro-myogenic effects are mediated by the glucocorticoid receptor and are not observed in the presence of receptor inhibitors. Steroid administration currently represents the standard treatment for DMD patients, the rationale being based on their anti-inflammatory effects. The findings presented here offer new insights on additional glucocorticoid effects on muscle stem cells that may affect muscle homeostasis and physiology.</t>
  </si>
  <si>
    <t>Recent studies showed that peroxisome proliferator-activated receptors (PPARs) had effects on the progression of multiple tumors, but the role of PPARD and PPARG in glioma remains poorly understand. We conducted a case-control study to investigate the association of polymorphisms in PPARD and PPARG with glioma risk and prognosis in the Chinese Han population. Seven polymorphisms (PPARD: rs2016520, rs67056409, rs1053049 and rs2206030; PPARG: rs2920503, rs4073770 and rs1151988) were genotyped using the Agena MassARRAY system in 568 glioma patients and 509 healthy controls. The odd ratios (OR) and 95% confidence interval (CI) were calculated to assess the association of PPARD and PPARG polymorphisms with glioma risk. The Multifactor dimensionality reduction (MDR) method was used to analysis interactions of genetic polymorphisms on glioma risk. Then, we conducted log-rank test, Kaplan-Meier analysis and Cox regression model to evaluate the relationship of PPARD and PPARG polymorphisms with glioma prognosis. We found PPARD polymorphisms (rs2016520, rs67056409, rs1053049) were significantly associated with glioma risk in multiple models (P &lt; 0.05). Stratified analysis showed rs2016520, rs67056409, rs1053049 of PPARD significantly decreased risk of glioma in the subgroup of age &gt; 40 and astrocytoma (P &lt; 0.05). For male, PPARD rs1053049 had a strong relationship with glioma risk in allele (P = 0.041), dominant (P = 0.040) and additive (P = 0.040) models. The effect of PPARG rs2920503 on glioma risk was related to glioma grade (P &lt; 0.05). MDR showed that a seven-locus model was the best polymorphisms interaction pattern. Moreover, surgery and chemotherapy had strongly impact on overall survival and progression free survival of glioma patients. Our findings suggested that PPARD and PPARG polymorphisms were associated with glioma risk and prognosis in the Chinese Han population, and further studies are need to confirm our results.</t>
  </si>
  <si>
    <t>During the early stages of pregnancy, the uterine endometrium undergoes dramatic morphologic and functional changes accompanied with dynamic variation in gene expression. Pregnancy-stage specific differentially expressed gene (DEG)-transcript-probes were investigated and identified by comparing endometrium transcriptome at 9th day (9D), 12th day (12D) and 16th day (16D) of early pregnancy in Polish large-white (PLW) gilts. Endometrium comparisons between 9D-vs-12D, 9D-vs-16D and 12D-vs-16D of early pregnancy identified 6049, 374 and 6034 highly significant DEG-transcript-probes (p &lt; 0.001; &gt;2 FC). GO term enrichment analysis identified commonly shared upregulated endometrial DEG-transcript-probes (p &lt; 0.001; &gt;2 FC), that were regulating the gene functions of anatomic structure development and transport (TG), DNA-binding and methyltransferase activity (ZBTB2), ion-binding and kinase activity (CKM), cell proliferation and apoptosis activity (IL1B). Downregulated DEG-transcript-probes (p &lt; 0.001; &gt;2 FC) were involved in regulating the gene functions of phosphatase activity (PTPN11), TC616413 gene-transcript and Sus-scrofa LOC100525539. Moreover, blastn comparison of microarray-probes sequences against sus-scrofa11 assembly identified commonly shared upregulated endometrial DEG-transcript-probes (E &lt; 0.06; &gt;2 FC), that were regulating the gene functions of reproduction and growth (SELENOP), cytoskeleton organization and kinase activity (CDC42BPA), phosphatase activity (MINPP1), enzyme-binding and cell-population proliferation (VAV3), cancer-susceptibility candidate gene (CASC4), cytoskeletal protein-binding (COBLL1), ion-binding, enzyme regulator activity (ACAP2) Downregulated endometrial DEG-transcript-probes (E &lt; 0.06; &gt;2FC) were involved in regulating the gene functions of signal-transduction (TMEM33), catabolic and metabolic processes (KLHL15). Microarray validation experiment on selected candidate genes showed complementarity to significant endometrial DEG-transcript-probes responsible for the regulation of immune response (IL1B, S100A11), lipid metabolism (FABP3, PPARG), cell-adhesion (ITGAV), angiogenesis (IL1B), intercellular transmission (NMB), cell-adhesion (OPN) and response to stimuli (RBP4) was confirmed by RT-PCR. This study provides a clue that identified pregnancy-stage specific microarray transcript probes could be considered as candidate genes for recognition and establishment of early pregnancy in the pig.</t>
  </si>
  <si>
    <t>Tryptophan catabolism through the kynurenine pathway generates a variety of bioactive metabolites. Physical exercise can modulate kynurenine pathway metabolism in skeletal muscle and thus change the concentrations of select compounds in peripheral tissues and in the central nervous system. Here we review recent advances in our understanding of how exercise alters tryptophan-kynurenine metabolism in muscle and its subsequent local and distal effects. We propose that the effects of kynurenine pathway metabolites on skeletal muscle, adipose tissue, immune system, and the brain suggest that some of these compounds could qualify as exercise-induced myokines. Indeed, some of the more recently discovered biological activities for kynurenines include many of the best-known benefits of exercise: improved energy homeostasis, promotion of an anti-inflammatory environment, and neuroprotection. Finally, by considering the tissue expression of the different membrane and cytosolic receptors for kynurenines, we discuss known and potential biological activities for these tryptophan metabolites.</t>
  </si>
  <si>
    <t>In clinical cohort studies, high expression of long-chain acyl-coenzyme A synthetases 1 (ACSL1 gene) in peripheral white blood cells of patients with acute myocardial infarction (AMI) has been utilized as molecular markers of myocardial infarction diagnosis. The plasma triglyceride level of AMI patients is significantly higher than that of healthy individuals. We hypothesized that the high expression of ACSL1 increases the level of triglyceride, which is one of the pathogenesis of AMI promoted by ACSL1. In this report, cell culture based methods were adopted to test the hypothesis and further investigate the effect and mechanism of ACSL1 on lipid metabolism. In this study, liver cells of healthy individuals were cultured, the overexpression and the knockdown vectors of ACSL1 were constructed and transfected into liver cells. The transfection was verified at the mRNA and protein level. Intracellular triglyceride content was quantitatively analyzed using ELISA. Changes of genes related to lipid metabolism were subsequently measured through PCR array. Overexpression of ACSL1 led to higher gene expression and protein levels compared to control and the triglyceride content was significantly increased in overexpressing cells. The expression level of fatty acid oxidation pathway PPARgamma was significantly down-regulated compared with the control group, as were genes associated with fatty acid synthesis pathways: SREBP1, ACC, FAS, and SCD1. ACSL1 knockdown decreased the content of triglyceride whereas PPARgamma was up-regulated and SREBP1, ACC, FAS, and SCD1 were down-regulated compared with the control group. In summary, high expression of ACSL1 reduced fatty acid beta-oxidation through the PPARgamma pathway, thereby increasing triglyceride levels.</t>
  </si>
  <si>
    <t>Adipose tissue engineering aims to provide solutions to patients who require tissue reconstruction following mastectomies or other soft tissue trauma. Mesenchymal stromal cells (MSCs) robustly differentiate into the adipogenic lineage and are attractive candidates for adipose tissue engineering. This work investigates whether pore size modulates adipogenic differentiation of MSCs toward identifying optimal scaffold pore size and whether pore size modulates spatial infiltration of adipogenically differentiated cells. To assess this, extrusion-based 3D printing is used to fabricate photo-crosslinkable gelatin-based scaffolds with pore sizes in the range of 200-600 microm. The adipogenic differentiation of MSCs seeded onto these scaffolds is evaluated and robust lipid droplet formation is observed across all scaffold groups as early as after day 6 of culture. Expression of adipogenic genes on scaffolds increases significantly over time, compared to TCP controls. Furthermore, it is found that the spatial distribution of cells is dependent on the scaffold pore size, with larger pores leading to a more uniform spatial distribution of adipogenically differentiated cells. Overall, these data provide first insights into the role of scaffold pore size on MSC-based adipogenic differentiation and contribute toward the rational design of biomaterials for adipose tissue engineering in 3D volumetric spaces.</t>
  </si>
  <si>
    <t>BACKGROUND: Model animals are valuable resources for dissecting basic aspects of the regulation of obesity and metabolism. The translatability of results relies on understanding comparative aspects of molecular pathophysiology. Several studies have shown that despite the presence of overt obesity and dyslipidemia in the pig key human pathological hepatic findings such as hepatocellular ballooning and abundant steatosis are lacking in the model. OBJECTIVES: The aim of this study was to elucidate why these histopathological characteristics did not occur in a high fat, fructose and cholesterol (FFC) diet-induced obese Gottingen Minipig model. METHODS: High-throughput expression profiling of more than 90 metabolically relevant genes was performed in liver, subcutaneous adipose tissue (SAT) and visceral adipose tissue (VAT) of male minipigs diet fed: standard chow (SD, n = 7); FFC diet (n = 14); FFC diet in streptozotocin-induced diabetic pigs (FFCDIA, n = 8). Moreover, histopathological assessment of SAT and VAT was performed. RESULTS: 12, 4 and 1 genes were highly significantly differentially expressed in liver, SAT and VAT when comparing the FFC and SD groups whereas the corresponding numbers were 15, 2, and 1 when comparing the FFCDIA and SD groups. Although the minipigs in both FFC groups developed sever obesity and dyslipidemia, the insulin-signaling pathways were not affected. Notably, four genes involved in lipid acquisition and removal, were highly deregulated in the liver: PPARG, LPL, CD36 and FABP4. These genes have been reported to play a major role in promoting hepatic steatosis in rodents and humans. Since very little macrophage-associated pro-inflammatory response was detected in the adipose tissues the expansion appears to have no adverse impact on adipose tissue metabolism. CONCLUSION: The study shows that morbidly obese Gottingen Minipigs are protected against many of the metabolic and hepatic abnormalities associated with obesity due to a remarkable ability to expand the adipose compartments to accommodate excess calories.</t>
  </si>
  <si>
    <t>Alveolar macrophages (AMs) are CD44 expressing cells that reside in the alveolar space where they maintain lung homeostasis by serving critical roles in immunosurveillance and lipid surfactant catabolism. AMs lacking CD44 are unable to bind the glycosaminoglycan, hyaluronan, which compromises their survival and leads to reduced numbers of AMs in the lung. Using RNA sequencing, lipidomics and multiparameter flow cytometry, we demonstrate that CD44(-/-) mice have impaired AM lipid homeostasis and increased surfactant lipids in the lung. CD44(-/-) AMs had increased expression of CD36, a lipid scavenger receptor, as well as increased intracellular lipid droplets, giving them a foamy appearance. RNA sequencing revealed the differential expression of genes associated with lipid efflux and metabolism in CD44(-/-) AMs. Lipidomic analysis showed increased lipids in both the supernatant and cell pellet extracted from the bronchoalveolar lavage of CD44(-/-) mice. Phosphatidylcholine species, cholesterol, oxidized phospholipids and levels of reactive oxygen species (ROS) were increased in CD44(-/-) AMs. Oxidized phospholipids were more cytotoxic to CD44(-/-) AMs and induced greater lung inflammation in CD44(-/-) mice. Reconstitution of CD44(+/+) mice with CD44(-/-) bone marrow as well as adoptive transfer of CD44(-/-) AMs into CD44(+/+) mice showed that lipid accumulation in CD44(-/-) AMs occurred irrespective of the lung environment, suggesting a cell intrinsic defect. Administration of colony stimulating factor 2 (CSF-2), a critical factor in AM development and maintenance, increased AM numbers in CD44(-/-) mice and decreased phosphatidylcholine levels in the bronchoalveolar lavage, but was unable to decrease intracellular lipid accumulation in CD44(-/-) AMs. Peroxisome proliferator-activated receptor gamma (PPARgamma), downstream of CSF-2 signaling and a regulator of lipid metabolism, was reduced in the nucleus of CD44(-/-) AMs, and PPARgamma inhibition in normal AMs increased their lipid droplets. Thus, CD44 deficiency causes defects in AMs that lead to abnormal lipid accumulation and oxidation, which exacerbates oxidized lipid-induced lung inflammation. Collectively, these findings implicate CD44 as a regulator of lung homeostasis and inflammation.</t>
  </si>
  <si>
    <t>The increased production of endogenous glucocorticoids (GCs) in the skin of the elderly population contributes to age-related defects strikingly similar to those occurring after pharmacologic treatments with GCs. GCs act through the ligand-dependent transcription factors GC receptor (GR) and mineralocorticoid receptor (MR). We reported that epidermal MR plays nonredundant roles relative to GR in adult mouse skin homeostasis; however, its relative contribution to natural skin aging has not been previously investigated. A 13-month-old MR epidermal knockout (MR(EKO)) mice showed differential features of aging relative to controls (CO) in all skin compartments. MR(EKO) mice were resistant to age-induced epidermal atrophy but showed reduced dermal thickness, with decreased collagen deposition and decreased SMAD2 and 3 activity. Importantly, the dermal white adipose tissue (dWAT) was 2.5-fold enlarged in 13-month MR(EKO) versus CO, featuring adipocyte hyperplasia and hypertrophy at least in part through early increases in Pparg. These changes correlated with compartment-specific alterations in GC signaling. In addition, conditioned medium from MR(EKO) keratinocytes increased adipocyte differentiation, indicating paracrine regulation of adipogenesis through mechanisms that include activation of beta-catenin signaling. These findings highlight the importance of epidermal MR in regulating cross-talk among skin compartments in naturally aged skin through GC and beta-catenin signaling pathways.</t>
  </si>
  <si>
    <t>Background: As a disorder occurs in the eyes, keratoconus (KC) is induced by the thinning of the corneal stroma. This study was designed to reveal the key long non-coding RNAs (lncRNAs), microRNAs (miRNAs), and mRNAs involved in the mechanisms of KC. Methods: Transcriptome RNA-seq data set GSE112155 was acquired from the Gene Expression Omnibus database, which contained 10 KC samples and 10 myopic control samples. Using the edgeR package, the differentially expressed (DE)-mRNAs between KC and control samples were screened. The DE-lncRNAs and DE-miRNAs in this data set were identified using the HUGO Gene Nomenclature Committee (HGNC). Using the pheatmap package, bidirectional hierarchical clustering of the DE-RNAs was conducted. Then, an enrichment analysis of the DE-mRNAs was performed using the DAVID tool. Moreover, a competitive endogenous RNA (ceRNA) regulatory network was built using the Cytoscape software. After KC-associated pathways were searched within the Comparative Toxicogenomics Database, a KC-associated ceRNA regulatory network was constructed. Results: There were 282 DE-lncRNAs (192 upregulated and 90 downregulated), 40 DE-miRNAs (29 upregulated and 11 downregulated), and 910 DE-mRNAs (554 upregulated and 356 downregulated) between the KC and control samples. A total of 34 functional terms and 9 pathways were enriched for the DE-mRNAs. In addition, 6 mRNAs (including PPARG, HLA-B, COL4A1, and COL4A2), 5 miRNAs (including miR-181a), 9 lncRNAs (including XIST), and the XIST-miR-181a-COL4A1 axis were involved in the KC-associated ceRNA regulatory network. Conclusions: PPARG, HLA-B, COL4A1, COL4A2, miR-181a, and XIST might be correlated with the development of KC. Further, the XIST-miR-181a-COL4A1 axis might be implicated in the pathogenesis of KC.</t>
  </si>
  <si>
    <t>BACKGROUND: Genetic alterations in multiple cell signaling pathways are involved in the molecular pathogenesis of thyroid cancer. Oncogene mutation testing and gene-expression profiling are routinely used for the preoperative risk management of adult thyroid nodules. In this study, we evaluated the potential value of miRNA biomarkers for the classification of pediatric thyroid lesions. PROCEDURE: Double-blind case-control study with 113 resected pediatric lesions: 66 malignant and 47 benign. Quantitative and qualitative molecular data generated with a 10-miRNA expression panel (ThyraMIR) and a next-generation sequencing oncogene panel (ThyGeNEXT) were compared with clinicopathological parameters. RESULTS: miRNAs were differentially expressed in benign versus malignant tumors with distinct expression patterns in different histopathology categories. The 10-miRNA classifier identified 39 (59%) malignant lesions with 100% specificity. A positive classifier score was associated with lymph node metastasis, extrathyroidal extension and intrathyroidal spread. Genetic alterations associated with increased risk for malignancy were detected in 35 (53%) malignant cases, 20 positive for point mutations in BRAF, HRAS, KRAS, NRAS, PIK3CA, or TERT and 15 positive for gene rearrangements involving ALK, NTRK3, PPARG, or RET. The 10-miRNA classifier correctly identified 11 mutation-negative malignant cases. The performance of the combined molecular test was 70% sensitivity and 96% specificity with an area under the curve of 0.924. CONCLUSIONS: These data suggest that the regulatory miRNA pathways underlying thyroid tumorigenesis are similar in adults and children. miRNA expression can identify malignant lesions with high specificity, augment the diagnostic yield of mutation testing, and improve the molecular classification of pediatric thyroid nodules.</t>
  </si>
  <si>
    <t>BACKGROUND: Abdominal aortic aneurysm (AAA) is a progressive dilation of the aortic wall, determined by the unbalanced activity of matrix metalloproteinase (MMPs). In vitro and in vivo studies support the pivotal role of MMP-9 to AAA pathogenesis. In our experience, we elucidated the expression of MMP-9 in an ex vivo model of human mesenchymal stem cells isolated from AAA specimen (AAA-MSCs). Thus, MMP-9 inhibition could be an attractive therapeutic strategy for inhibiting AAA degeneration and rupture. Our study was aimed at testing the effect of 3 different drugs (pioglitazone, doxycycline, simvastatin) on MMP-9 and peroxisome proliferator-activated receptor (PPAR)-gamma expression in AAA-MSCs. METHODS: Aneurysmal aortic wall segments were taken from AAA patients after the open surgical treatment. MSCs were isolated from AAA (n = 20) tissues through enzymatic digestion. AAA-MSCs were exposed to different doses of pioglitazone (5-10-25 muM), doxycycline (10-25 muM), and simvastatin (10 muM) for 24 h. The effect of each drug was evaluated in terms of cell survival, by crystal violet stain. MMP-9 and PPAR-gamma mRNA were analyzed using real-time PCR. RESULTS: AAA-MSCs were not affected by the exposure to the selected drugs, as shown by the analysis of cell viability. Interestingly, MMP-9 mRNA resulted significantly decreased after each treatment, recording a downregulation of 50% in presence of pioglitazone, 90% with doxycycline, and 40% with exposed to simvastatin, in comparison to untreated cells. We further analyzed the expression of PPAR-gamma, target of pioglitazone, observing an upregulation in exposed AAA-MSCs to controls. CONCLUSIONS: Our data support the potential therapeutic effect of pioglitazone, doxycycline, and simvastatin on AAA by reducing the MMP-9 expression in a patient-specific model (AAA-MSCs). In addition, pioglitazone drives the increase of PPAR-G, another promising target for AAA therapy. Further studies are necessary to elucidate the mechanism driving this inhibitory pathway, which can reduces the mortality risk associated with AAA rupture.</t>
  </si>
  <si>
    <t>High-dose dexamethasone (DEX) is used to treat chemotherapy-induced nausea and vomiting or to control immunotherapy-related autoimmune diseases in clinical practice. However, the underlying mechanisms of high-dose DEX in tumor progression remain unaddressed. Therefore, we explored the effects of high-dose DEX on tumor progression and the potential mechanisms of its anti-tumor function using immunohistochemistry, histological examination, real-time quantitative PCR (qPCR), and Western blotting. Tumor volume, blood vessel invasion, and levels of the cell proliferation markers Ki67 and c-Myc and the anti-apoptotic marker Bcl2 decreased in response to high-dose DEX. However, the cell apoptosis marker cleaved caspase 3 increased significantly in mice treated with 50 mg/kg DEX compared with controls. Some genes associated with immune responses were significantly downregulated following treatment with 50 mg/kg DEX e.g., Cxcl9, Cxcl10, Cd3e, Gzmb, Ifng, Foxp3, S100a9, Arg1, and Mrc1. In contrast, the M1-like tumor-associated macrophages (TAMs) activation marker Nos2 was shown to be increased. Moreover, the expression of peroxisome proliferator-activated receptors alpha and gamma (Pparalpha and Pparg, respectively) was shown to be significantly upregulated in livers or tumors treated with DEX. However, high-dose DEX treatment decreased the expression of glucose and lipid metabolic pathway-related genes such as glycolysis-associated genes (Glut1, Hk2, Pgk1, Idh3a), triglyceride (TG) synthesis genes (Gpam, Agpat2, Dgat1), exogenous free fatty acid (FFA) uptake-related genes (Fabp1, Slc27a4, and CD36), and fatty acid oxidation (FAO) genes (Acadm, Acaa1, Cpt1a, Pnpla2). In addition, increased serum glucose and decreased serum TG and non-esterified fatty acid (NEFA) were observed in DEX treated-xenografted tumor mice. These findings indicate that high-dose DEX-inhibited tumor progression is a complicated process, not only activated by M1-like TAMs, but also decreased by the uptake and consumption of glucose and lipids that block the raw material and energy supply of cancer cells. Activated M1-like TAMs and inefficient glucose and lipid metabolism delayed tumor cell growth and promoted apoptosis. These findings have important implications for the application of DEX combined with drugs that target key metabolism pathways for tumor therapy in clinical practice.</t>
  </si>
  <si>
    <t>BACKGROUND: Flavonoids from plant medicines are supposed to be viable alternatives for the treatment of type 2 diabetes (T2D) as less toxicity and side effects. Radix scutellariae (RS) is a widely used traditional medicine in Asia. It has shown great potential in the research of T2D. However, the pharmacological actions remain obscured due to the complex chemical nature of plant medicines. METHODS: In the present study, a systematic method combining ultrafiltration UPLC-TripleTOF-MS/MS and network pharmacology was developed to screen alpha-glucosidase inhibitors from flavonoids of RS, and explore the underlying mechanism for the treatment of T2D. RESULTS: The n-butanol part of ethanol extract from RS showed a strong alpha-glucosidase inhibition activity (90.55%, IC50 0.551 mg/mL) against positive control acarbose (90.59%, IC50 1.079 mg/mL). A total of 32 kinds of flavonoids were identified from the extract, and their ESI-MS/MS behaviors were elucidated. Thirteen compounds were screened as alpha-glucosidase inhibitors, including viscidulin III, 2',3,5,6',7-pentahydroxyflavanone, and so on. A compound-target-pathway (CTP) network was constructed by integrating these alpha-glucosidase inhibitors, target proteins, and related pathways. This network exhibited an uneven distribution and approximate scale-free property. Chrysin (k = 87), 5,8,2'-trihydroxy-7-methoxyflavone (k = 21) and wogonin (k = 20) were selected as the main active constituents with much higher degree values. A protein-protein interaction (PPI) weighted network was built for target proteins of these alpha-glucosidase inhibitors and drug targets of T2D. PPARG (Cd = 0.165, Cb = 0.232, Cc = 0.401), ACACB (Cd = 0.155, Cb = 0.184, Cc = 0.318), NFKB1 (Cd = 0.233, Cb = 0.161, Cc = 0.431), and PGH2 (Cd = 0.194, Cb = 0.157, Cc = 0.427) exhibited as key targets with the highest scores of centrality indices. Furthermore, a core subnetwork was extracted from the CTP and PPI weighted network. Type II diabetes mellitus (hsa04930) and PPAR signaling pathway (hsa03320) were confirmed as the critical pathways. CONCLUSIONS: These results improved current understanding of natural flavonoids on the treatment of T2D. The combination of ultrafiltration UPLC-TripleTOF-MS/MS and network pharmacology provides a novel strategy for the research of plant medicines and complex diseases.</t>
  </si>
  <si>
    <t>Background: Thyroid ultrasound (US), fine needle aspiration biopsy (FNAB), and molecular testing have been widely used to stratify the risk of malignancy in thyroid nodules. The goal of this study was to investigate a novel diagnostic approach for cytologically indeterminate thyroid nodules (ITN) based upon a combination of US features and genetic alterations. Methods: We performed a pilot cohort study of patients with ITN (Bethesda III/IV), who underwent surgical treatment. Based on standardized sonographic patterns established by the American Thyroid Association (ATA), each ITN received an US score (XUS), ranging between 0 and 0.9 according to its risk of thyroid cancer (TC). DNA and RNA were extracted from pathologic material, available for all patients, and subjected to Oncomine Comprehensive Assay v2 (OCAv2) next-generation sequencing. Each genetic alteration was annotated based on its strength of association with TC and its sum served as the genomic classifier score (XGC). The total risk score (TRS) was the sum of XUS and XGC. ROC curves were generated to assess the diagnostic accuracy of XUS, XGC, and TRS. Results: The study cohort consisted of 50 patients (39 females and 11 males), aged 47.5 +/- 14.8 years. Three patients were excluded due to molecular testing failure. Among the remaining 47 patients, 28 (59.6%) were diagnosed with TC. BRAFV600E was the most common mutation in papillary TC, PAX8-PPARG fusion was present in NIFTP, pathogenic variants of SLX4, ATM, and NRAS were found in Hurthle cell TC and RET mutations in medullary TC. The diagnostic accuracy of XGC and TRS was significantly higher compared with XUS (88 vs. 62.5%, p &lt; 0.001; 85.2 vs. 62.5%, p &lt; 0.001, respectively). However, this increased accuracy was due to significantly better sensitivity (80.7 vs. 34.6%, p &lt; 0.001; 84.6 vs. 34.6%, p &lt; 0.001, respectively) without improved specificity (94.7 vs. 90%, p = 0.55; 85.7 vs. 90%, p = 0.63, respectively). Conclusion: Molecular testing might not be necessary in ITN with high-risk US pattern (XUS = 0.9), as specificity of TC diagnosis based on Xus alone is sufficient and not improved with molecular testing. OCAv2 is useful in guiding the management of ITN with low-to-intermediate risk US features (XUS &lt; 0.9), as it increases the accuracy of TC diagnosis.</t>
  </si>
  <si>
    <t>Adipose tissue (AT) is a multi-depot organ in mammals. AT from various depots differs in composition and function. Revealing the composition feature of AT depots will provide valuable information for further research on the development and fat deposition patterns in buffalo. This study explored the cellular morphology and gene expression profiles of brown and beige markers in seven AT depots of fattened buffalo: three subcutaneous depots (back, sternum, and inguinal) and four visceral depots (perirenal, mesenteric, pericardial, and omental). Histological results showed unilocular adipocytes in all seven AT depots. Uncoupling protein 1 (UCP1) mRNA, a brown and beige adipocyte gene, was detected in all depots with the highest level in VAT depots, and a limited number of UCP1-positive unilocular adipocytes were observed in the three VAT depots. The mRNAs of PPARG coactivator 1 alpha (PGC1 alpha ) and transmembrane protein 26 (TMEM26), brown or beige adipocyte markers, were identified in all seven depots and were mainly expressed in VAT depots. However, the mRNA of zinc finger protein of the cerebellum 1 (ZIC1), a brown adipocyte-specific marker, was almost undetectable. Our results demonstrated that all seven AT depots are white adipose tissue (WAT), with potential function of non-shivering thermogenesis in fattened buffalo. Beige adipocytes are more active in VAT depots than in WAT depots. These results improve our knowledge on the feature of different adipose tissue depots in buffalo, which will be useful for the research of fat deposition.</t>
  </si>
  <si>
    <t>Background: Ding Chuan Tang (DCT), a traditional Chinese herbal formula, has been consistently prescribed for the therapeutic management of wheezing and asthma-related indications since the Song Dynasty (960-1279 AD). This study aimed to identify molecular network pharmacology connections to understand the biological asthma-linked mechanisms of action of DCT and potentially identify novel avenues for asthma drug development. Methods: Employing molecular docking (AutoDock Vina) and computational analysis (Cytoscape 3.6.0) strategies for DCT compounds permitted examination of docking connections for proteins that were targets of DCT compounds and asthma genes. These identified protein targets were further analyzed to establish and interpret network connections associated with asthma disease pathways. Results: A total of 396 DCT compounds and 234 asthma genes were identified through database search. Computational molecular docking of DCT compounds identified five proteins (ESR1, KDR, LTA4H, PDE4D and PPARG) mutually targeted by asthma genes and DCT compounds and 155 docking connections associated with cellular pathways involved in the biological mechanisms of asthma. Conclusions: DCT compounds directly target biological pathways connected with the pathogenesis of asthma including inflammatory and metabolic signaling pathways.</t>
  </si>
  <si>
    <t>Previous studies presented various beneficial effects of mogrosides extract from Siraitia grosvenorii, which has been included in the list of Medicine Food Homology Species in China. Mogroside V (MV) is one of the main ingredients in mogrosides extract; however, whether and how MV improves impaired lipid metabolism in the liver remains to be elucidated. Herein, we investigated the therapeutic effects of mogroside V upon hepatic steatosis in vivo and in vitro and explored the underlying mechanisms. The results showed that MV significantly ameliorated hepatic steatosis in high-fat diet- (HFD-) fed mice. Furthermore, the increased protein expression of PPAR-gamma, SREBP-1, and FASN and mRNA expression of pparg, srebp1, scd1, and fasn in the liver in HFD-fed mice, which contribute to de novo lipogenesis, were dose-dependently reversed by MV treatment. Meanwhile, MV counteracted the suppressed expression of PPAR-alpha and CPT-1A and mRNA expression of atgl, hsl, ppara, and cpt1a, thus increasing lipolysis and fatty acid oxidation. In addition, in free fatty acids- (FFAs-) incubated LO2 cells MV downregulated de novo lipogenesis and upregulated lipolysis and fatty acid oxidation, thereby attenuating lipid accumulation, which was significantly abrogated by treatment with Compound C, an inhibitor of AMP-activated protein kinase (AMPK). Taken together, these results suggested that MV exerted a pronounced effect upon improving hepatic steatosis through regulating the disequilibrium of lipid metabolism in the liver via an AMPK-dependent pathway, providing a potential lead compound candidate for preventing nonalcoholic fatty liver disease.</t>
  </si>
  <si>
    <t>The current study aimed to evaluate the in vivo hypoglycemic potential of Myristica fragrans seed extract co-administered with glimepiride in Swiss albino mice. Computational tools were used to further verify the in vivo findings and to help compare this combination to the glimepiride-pioglitazone combination in terms of the binding affinity of the ligands to their respective target protein receptors and the relative stability of the drug-protein complexes. The effect of the combined therapy was observed both in alloxan- and glucose-induced hyperglycemic Swiss albino mice. The mean fasting blood glucose level of the test groups was measured and statistically evaluated using Student's t test. The combined therapy significantly reduced the blood glucose level in a time-dependent manner compared to glimepiride alone. The binding affinity of glimepiride was found to be -7.6 kcal/mol with sulfonylurea receptor 1 in molecular docking. Conversely, macelignan-peroxisome proliferator-activated receptor (PPAR) alpha and macelignan-PPAR gamma complexes were stabilized with -9.2 and -8.3 kcal/mol, respectively. Molecular dynamic simulation revealed that macelignan-PPAR alpha and gamma complexes were more stable than pioglitazone complexes. The combination shows promise in animal and computer models and requires further trials to provide evidence of its activity in humans.</t>
  </si>
  <si>
    <t>BACKGROUND TaohongSiwu decoction (THSWT), a traditional herbal formula, has been used to treat cardiovascular and cerebrovascular diseases such as essential hypertension (EH) in China. However, the pharmacological mechanism is not clear. To investigate the mechanisms of THSWT in the treatment of EH, we performed compounds, targets prediction and network analysis using a network pharmacology method. MATERIAL AND METHODS We selected chemical constituents and targets of THSWT according to TCMSP and UniProtKB databases and collected therapeutic targets on EH from Online Mendelian Inheritance in Man (OMIM), Drugbank and DisGeNET databases. The protein-protein interaction (PPI) was analyzed by using String database. Then network was constructed by using Cytoscape_v3.7.1, and the Kyoto Encyclopedia of Genes and Genomes (KEGG) pathway enrichment was performed by using Database for Annotation, Visualization and Integrated Discovery (DAVID) software. RESULTS The results of our network pharmacology research showed that the THSWT, composed of 6 Chinese herbs, contained 15 compounds, and 23 genes regulated the main signaling pathways related to EH. Moreover, the PPI network based on targets of THSWT on EH revealed the interaction relationship between targets. These core compounds were 6 of the 15 disease-related compounds in the network, kaempferol, quercetin, luteolin, Myricanone, beta-sitosterol, baicalein, and the core genes contained ADRB2, CALM1, HMOX1, JUN, PPARG, and VEGFA, which were regulated by more than 3 compounds and significantly associated with Calcium signaling pathway, cGMP-PKG signaling pathway, cAMP signaling pathway, PI3K-Akt signaling pathway, Rap1 signaling pathway, and Ras signaling pathway. CONCLUSIONS This network pharmacological study can reveal potential mechanisms of multi-target and multi-component THSWT in the treatment of EH, provide a scientific basis for studying the mechanism.</t>
  </si>
  <si>
    <t>Diabetic retinopathy (DR) is a condition that develops after long-lasting and poorly handled diabetes and is presently the main reason for blindness among elderly and youth. Peroxisome proliferator-activated receptors (PPARs) are nuclear receptors that are involved in carbohydrate and fatty-acid metabolism and have also been associated with DR. Three PPAR isoforms are known: PPARG, PPARA, and PPARD. In the present study, we retrieved articles reporting associations between PPARs and DR from PubMed database and compiled the data in two catalogues, for human and animal models. Extracted data was then complemented with additional relevant genomic information. Seven retrieved articles reported testing an association between PPARs with DR in human. Four of them concluded association of PPARG and PPARA with DR in European and Asian populations, having a protective role on DR development. One study reported pathogenic role of PPARG, while two articles reported no association between PPARG and DR among Indian and Chinese populations. Six retrieved articles reported testing of involvement of PPARG and PPARA in DR in animal models, including mouse and rat. The review includes case-control studies, meta-analysis, expression studies, animal models, and cell line studies. Despite a large number of documented sequence variants of the PPAR genes available in genome browsers, researchers usually focus on a small set of previously reported variants. Data extraction from Ensembl genome browser revealed several sequence variants with predicted deleterious effect on protein function which present candidates for further experimental validation. Results of the present analysis will enable more holistic approach for understanding of PPARs in DR development. Additionally, developed catalogues present a baseline for standardized reporting of PPAR-phenotype association in upcoming studies.</t>
  </si>
  <si>
    <t>The development of ectopic adipose tissue in skeletal muscle is associated with several skeletal muscle and metabolic pathologies, including Type II Diabetes Mellitus. The adipogenic differentiation of muscle precursor cells (MPCs) has been postulated to occur in skeletal muscle in vivo in a three-dimensional (3-D) configuration; therefore, it is appropriate to investigate this phenomenon using 3-D matrices in vitro. The capacity for MPC adipogenic differentiation in a 3-D environment was investigated in fibrin hydrogels by treating MPCs derived from healthy or diabetic animals with adipogenic induction medias that differed in their ability to increase lipid accumulation and activate the expression of genes associated with adipogenic differentiation (peroxisome proliferator-activated receptor gamma (PPARG), adiponectin (ADIPOQ), and fatty acid synthase (FAS)). The capacity for adipogenic differentiation was diminished, but not prevented, if myogenic differentiation preceded MPC exposure to adipogenic induction conditions. Conversely, adipogenic differentiation was greater in hydrogels containing MPCs from diabetic rats as compared to those derived from lean rats, as evidenced by an increase in lipid accumulation and adipogenic gene expression. Collectively, the data herein support a role for the MPCs in adipogenesis in a 3-D environment and that they may contribute to the ectopic accumulation of adipose tissue. The observation that the potential for adipogenic differentiation is maintained even after a period of myogenic differentiation alludes to the possibility that adipogenesis may occur during different phases of muscle development. Finally, the increase in adipogenic differentiation in hydrogels containing MPCs derived from diabetic animals provides strong evidence that a pathological environment in vivo increases their capacity for adipogenesis.</t>
  </si>
  <si>
    <t>Purpose: Inflammation, hyaluronan production, and adipogenesis are the main pathological events leading to Graves' orbitopathy (GO). Guggulsterone (GS), a phytosterol found in the resin of the guggul plant, is a well-known treatment for several inflammatory disorders, such as arthritis, obesity, and hyperlipidemia. Here we investigated the effects of GS treatment on GO pathology. Methods: Using primary cultures of orbital fibroblasts from GO patients and non-GO controls, we examined the effects of GS on hyaluronan production and the production of proinflammatory cytokines induced by interleukin (IL)-1beta, using real-time reverse transcription-polymerase chain reaction analysis, western blots, and enzyme-linked immunosorbent assays. Further, adipogenic differentiation was evaluated by quantification of Oil Red O staining and assessment of protein levels of peroxisome proliferator activator gamma (PPARgamma), CCAAT-enhancer-binding proteins (C/EBP) alpha and beta, and sterol regulatory element-binding protein-1 (SREBP-1). Results: Treatment with noncytotoxic concentrations of GS resulted in the dose-dependent inhibition of IL-1beta-induced inflammatory cytokines, including IL-6, IL-8, MCP-1, and COX-2, at both mRNA and protein levels. The hyaluronan level was also significantly suppressed by GS. Moreover, GS significantly decreased the formation of lipid droplets and expression of PPARgamma, C/EBP alpha/beta, and SREBP-1 in a dose-dependent manner. GS pretreatment attenuated the phosphorylation of nuclear factor-kappa B induced by IL-1beta. Conclusions: Our data show significant inhibitory effects of GS on inflammation, production of hyaluronan, and adipogenesis in orbital fibroblasts. To our knowledge, this is the first in vitro preclinical evidence of the therapeutic effect of GS in GO.</t>
  </si>
  <si>
    <t>BACKGROUND: Buffalo milk is considered as a highly nutritious food owing to its higher contents of fatty acids (FA) and rich nutrient profile. Higher fat contents of buffalo milk make it suitable for processing to develop various healthy and nutritious products. Moreover, buffalo milk contains more unsaturated FAs (UFA) such as oleic and linolenic acid, which are important from the human health point of view owing to their desirable physiological effects. However, inadequate information is available about the chemical composition and mechanism of FA synthesis in buffalo milk. In this study, we hypothesized that expression of SCD1 gene could alter the biosynthesis of FA in epithelial cells of mammary gland and subsequently affect the FA contents in buffalo milk. We investigated the transcriptional and biological role of Stearoyl-CoA Desaturase 1 (SCD1) in the buffalo mammary epithelial cells (BMECs) during FA and triacylglycerol (TAG) synthesis. RESULTS: Results revealed that unsaturated fatty acid contents were much higher in concentration in buffalo milk as compared to Holstein cow. Significant increase in the expression level of FAS, ACACA, SREBP1, PPARG, GPAT, and AGPAT genes was observed in response to altered expression of SCD1 in buffalo milk. Moreover, change in SCD1 gene in BMECs also mediated the expression of genes related to FA biosynthesis subsequently leading to alter the FA composition. Overexpression of SCD1 significantly increased the expression of genes associated with FA and TAG synthesis leading to enhance FA and unsaturated FA contents in BMECs. However, down-regulation of SCD1 exhibited opposite consequences. CONCLUSION: Our study provides mechanistic insights on transcriptional regulation of SCD1 to alter FA and TAG synthesis through directly or indirectly mediating biosynthesis and metabolic pathways in BMECs. We provide preliminary findings regarding engineering of FA contents in buffalo milk through SCD1 signaling.</t>
  </si>
  <si>
    <t>BACKGROUND: The poor prognosis of esophageal squamous cell carcinoma (ESCC) highlights the need for novel strategies against this disease. Our previous study suggested the involvement of CCL2 and tumor associated macrophages (TAMs) in esophageal carcinogenesis. Despite the recognition of TAMs as a promising target for cancer treatment, mechanisms underlying its infiltration, activation and tumor-promotive function in ESCC remain unknown. METHODS: Human esophageal tissue array and TCGA database were used to evaluate the clinical relevance of CCL2 and TAMs in ESCC. F344 rats and C57BL/6 mice were treated with N-nitrosomethylbenzylamine (NMBA) to establish orthotopic models of esophageal carcinogenesis. CCL2/CCR2 gene knockout mice and macrophage-specific PPARG gene knockout mice were respectively used to investigate the role of infiltration and polarization of TAMs in ESCC. CCL2-mediated monocyte chemotaxis was estimated in malignantly transformed Het-1A cells. THP-1 cells were used to simulate TAMs polarization in vitro. RNA-sequencing was performed to uncover the mechanism. RESULTS: Increasing expression of CCL2 correlated with TAMs accumulation in esophageal carcinogenesis, and they both predicts poor prognosis in ESCC cohort. Animal studies show blockade of CCL2-CCR2 axis strongly reduces tumor incidence by hindering TAMs recruitment and thereby potentiates the antitumor efficacy of CD8(+) T cells in the tumor microenvironment. More importantly, M2 polarization increases PD-L2 expression in TAMs, resulting in immune evasion and tumor promotion through PD-1 signaling pathway. CONCLUSION: This study highlights the role of CCL2-CCR2 axis in esophageal carcinogenesis. Our findings provide new insight into the mechanism of immune evasion mediated by TAMs in ESCC, suggesting the potential of TAMs-targeted strategies for ESCC prevention and immunotherapy.</t>
  </si>
  <si>
    <t>Pesticides exposure can have harmful effects on human health. The liver is the most common organ of pesticides toxicity due to its major metabolic activity. The molecular mechanism of pesticides effect is complex and is controlled by gene regulatory networks. All components of regulatory networks are controlled by transcription factors and other regulatory elements. Therefore, identification of key regulators through system biology approaches and high-throughput techniques can help to provide comprehensive insights into molecular mechanisms of the pesticide effect. In the current study, a microarray data-set was used to potentially identify molecular mechanisms that regulate gene expression profile of rat hepatocyte cell lines in response to pesticides exposure. Results showed that the number of differentially expressed genes (DEGs) and differentially expressed transcription factors (DE-TFs) were dramatically different among pesticides tested. Results also revealed 205 common DEGs and 11 DE-TFs among pesticides tested. Additionally, we found that six DE-TFs (CREB1, CTNNB1, PPARG, SP1, SRF and STAT3) had the highest number of interactions with other DEGs and acted as the key regulatory genes. The results of this study revealed regulator genes that have the key functions in response to pesticides toxicity in rat liver, which can provide the basis for future studies. Furthermore, these regulatory genes can be used as toxicity biomarkers to improve diagnosis and prognosis.</t>
  </si>
  <si>
    <t>BACKGROUND: The aim of this study was to investigate the expression of the nuclear receptor PPARgamma, together with that of the cyclooxygenases Cox-1 and Cox-2, in breast cancer (BC) tissues and to correlate the data with several clinicobiological parameters including patient survival. METHODS: In a well characterized cohort of 308 primary BC, PPARgamma, Cox-1 and Cox-2 cytoplasmic and nuclear expression were evaluated by immunohistochemistry. Correlations with clinicopathological and aggressiveness features were analyzed, as well as survival using Kaplan-Meier analysis. RESULTS: PPARgamma was expressed in almost 58% of the samples with a predominant cytoplasmic location. Cox-1 and Cox-2 were exclusively cytoplasmic. Cytoplasmic PPARgamma was inversely correlated with nuclear PPARgamma and ER expression, but positively with Cox-1, Cox-2, and other high-risk markers of BC, e.g. HER2, CD133, and N-cadherin. Overall survival analysis demonstrated that cytoplasmic PPARgamma had a strong correlation with poor survival in the whole cohort, and even stronger in the subgroup of patients with no Cox-1 expression where cytoplasmic PPARgamma expression appeared as an independent marker of poor prognosis. In support of this cross-talk between PPARgamma and Cox-1, we found that Cox-1 became a marker of good prognosis only when cytoplasmic PPARgamma was expressed at high levels. CONCLUSION: Altogether, these data suggest that the relative expression of cytoplasmic PPARgamma and Cox-1 may play an important role in oncogenesis and could be defined as a potential prognosis marker to identify specific high risk BC subgroups.</t>
  </si>
  <si>
    <t>In this study, we aimed to examine the effects of fucoxanthin on inflammation triggered by palmitate in macrophages. Raw 264.7 cells were treated with palmitate with or without fucoxanthin co-treatment. Fucoxanthin greatly alleviated palmitate-induced decrease in cell viability and loss of mitochondrial membrane potential. Fucoxanthin also significantly attenuated the palmitate-induced transcriptional expression of Il-6, Il-1beta, Tnfalpha and Nlrp3 inflammasomes and increased the expression of Tgfb. In addition, fucoxanthin decreased triglyceride accumulation induced by palmitate through enhancing the expression of Cpt1a, Pparg and other lipid metabolism genes. Inhibition of CPT1a by etomoxir attenuated the anti-inflammatory effect of fucoxanthin. Furthermore, fucoxanthin increased AMPK phosphorylation and AMPKa1 knockdown by its specific siRNA diminished protective function. In addition, fucoxanthin restored palmitate-mediated mitochondrial dysfunction and improved mitophagy-related gene expression. These findings suggest that fucoxanthin could attenuate free fatty acid-induced inflammation in macrophages through modulating lipid metabolism and mitigating mitochondrial dysfunction.</t>
  </si>
  <si>
    <t>The growing interest in bioactive compounds, especially in polyphenols, is due to their abundance in the human diet and potentially positive effects on health. The consumption of polyphenols has been shown to possess anti-diabetic properties by preventing insulin resistance or insulin secretion through different signaling pathways, this effect is associated with their capacity to exert genomic modulations. Several studies have suggested that polyphenols could also bind to cellular proteins and modulate their activity, however, the mechanisms of action underlying their beneficial effects are complex and are not fully understood. The aim of this work was to characterize phenolic compounds present in blue corn and black bean extracts as well as identify their potential interactions with target proteins involved in diabetes pathogenesis using in silico approach. Total polyphenols content of both blue corn and black beans was identified using UPLC-ESI/qTOF/MS and quantified by colorimetric assays. In this work we identified twenty-eight phenolic compounds in the extracts, mainly anthocyanins, flavonols, hydroxycinamic acids, dihydroxybenzoic acids, flavones, isoflavones, and flavanols. Interactome of these compounds with thirteen target proteins involved in type 2 diabetes mellitus was performed in-silico. In total, 312 bioactive compounds/protein interaction analyses were acquired. Molecular docking results highlighted that nine of the top ten interactions correspond to anthocyanins, cyanidin 3-glucoside with 11beta-HS, GFAT, PPARG; delphinidin 3-glucoside with 11beta-HS, GFAT, PTP and RTKs; and petunidin 3-glucoside with 11beta-HS and PTP. These proteins are involved in mechanisms regulating functions such as inflammation, insulin resistance, oxidative stress, glucose and lipid metabolism. In conclusion, this work provides a prediction of the potential molecular mechanism of black bean and blue corn polyphenols, specifically anthocyanins and could constitute new pathways by which compounds exert their antidiabetic benefits.</t>
  </si>
  <si>
    <t>Non-alcoholic fatty liver disease (NAFLD) is the most common form of chronic liver disease in adults and children. It is characterized by excessive accumulation of lipids in the hepatocytes of patients without any excess alcohol intake. With a global presence of 24% and limited therapeutic options, the disease burden of NAFLD is increasing. Thus, it becomes imperative to attempt to understand the dynamics of disease progression at a systems-level. Here, we decoded the emergent dynamics of underlying gene regulatory networks that were identified to drive the initiation and the progression of NAFLD. We developed a mathematical model to elucidate the dynamics of the HNF4alpha-PPARgamma gene regulatory network. Our simulations reveal that this network can enable multiple co-existing phenotypes under certain biological conditions: an adipocyte, a hepatocyte, and a "hybrid" adipocyte-like state of the hepatocyte. These phenotypes may also switch among each other, thus enabling phenotypic plasticity and consequently leading to simultaneous deregulation of the levels of molecules that maintain a hepatic identity and/or facilitate a partial or complete acquisition of adipocytic traits. These predicted trends are supported by the analysis of clinical data, further substantiating the putative role of phenotypic plasticity in driving NAFLD. Our results unravel how the emergent dynamics of underlying regulatory networks can promote phenotypic plasticity, thereby propelling the clinically observed changes in gene expression often associated with NAFLD.</t>
  </si>
  <si>
    <t>Brown adipose tissue (BAT) undergoes rapid postnatal development and then protects against cold and obesity into adulthood. However, the molecular mechanism that determines postnatal development and maturation of BAT is largely unknown. Here we show that METTL3 (a key RNA methyltransferase) expression increases significantly in interscapular brown adipose tissue (iBAT) after birth and plays an essential role in the postnatal development and maturation of iBAT. BAT-specific deletion of Mettl3 severely impairs maturation of BAT in vivo by decreasing m(6)A modification and expression of Prdm16, Pparg, and Ucp1 transcripts, which leads to a marked reduction in BAT-mediated adaptive thermogenesis and promotes high-fat diet (HFD)-induced obesity and systemic insulin resistance. These data demonstrate that METTL3 is an essential regulator that controls iBAT postnatal development and energy homeostasis.</t>
  </si>
  <si>
    <t>Ventricular septum defects (VSDs) are common types of congenital heart diseases caused by developmental defect; they contribute to 25%-30% of all adult congenital heart diseases. The peroxisome proliferator-activated receptor gamma (PPAR-gamma) is widely expressed in mammalian tissues and in the immune system, regulating cell differentiation and immune and inflammatory responses. The PPAR-gamma gene has recently been found crucial for heart development, but the mechanism of action is not clear. This study aims to investigate the effects of the PPAR-gamma gene in the myocardium on the development of ventricular septation. In this study, we applied Cre-loxP recombination enzyme (CRE) technology to downregulate the expression of the PPAR-gamma gene in different cardiac tissues, RT-PCR to examine the expression of the c-fos and TGF-beta1 genes, and histology staining to check the defect of embryonic heart at embryonic day 14.5 (E14.5). We found that the downregulation of the PPAR-gamma gene resulted in a ventricular membranous septation defect of the embryonic heart at E14.5. Furthermore, only conversion of a Tnt:Cre, but not Mef2c:Cre, Tie2:Cre, or Wnt:Cre PPAR-gamma floxed allele to a null allele resulted in VSD. PPAR-gamma(Tnt-Cre/+) embryos showed increases in atrioventricular (AV)-cushion cells and the expression of c-fos gene but no change in the expression of TGF-beta1 at E10.5. Our study demonstrates PPAR-gamma in the myocardium is required for ventricular septation through regulation of AV-cushion cell proliferation by a Tnt/c-fos signal.</t>
  </si>
  <si>
    <t>Glioblastomas are aggressive cancers characterized by uncontrolled proliferation and inflammation. b-caryophyllene (BCP) is a cannabinoid receptor 2 (CB2) agonist that showed an important anti-inflammatory effect through the interaction of CB2 and peroxisome proliferator-activated receptor gamma (PPARg) receptors. BCP effects were investigated in an in vitro model of glioblastoma. U-373 and U87, derived from a human glioblastoma, and human glioma stem-like cells (GSCs) were treated with BCP at different doses and time-points. AM360, a specific CB2 antagonist, was added 2 h before BCP treatment. BCP showed a significant anti-proliferative effect, reducing cell viability, inhibiting cell cycle, and increasing apoptosis, as demonstrated by Tunel assay, caspase-3 and caspase -9 activation. In addition, the pro-apoptotic BAX expression was increased, whereas the anti-apoptotic Bcl-2 expression was reduced. Treatment with BCP decreased Beclin-1, LC3 and p62/SQSTM1 expression, indicating a possible switch of autophagy to apoptosis. BCP's anti-inflammatory effect was demonstrated by NF-kappaB reduction, PPARg activation and TNF-a decrease; BCP significantly reduced Jun N-Terminal Kinase (JNK) expression as a consequence of TNF-alpha inhibition. AM360 abrogated BCP effects, thus demonstrating the BCP mechanism of action through the CB2 receptor. These findings let us hypothesize that BCP may act as a tumor suppressor in glioblastoma, acting on CB2 receptor and modulating JNK.</t>
  </si>
  <si>
    <t>Anemic stress induces stress erythropoiesis, which rapidly generates new erythrocytes to restore tissue oxygenation. Stress erythropoiesis is best understood in mice where it is extramedullary and occurs primarily in the spleen. However, both human and mouse stress erythropoiesis use signals and progenitor cells that are distinct from steady-state erythropoiesis. Immature stress erythroid progenitors (SEPs) are derived from short-term hematopoietic stem cells. Although the SEPs are capable of self-renewal, they are erythroid restricted. Inflammation and anemic stress induce the rapid proliferation of SEPs, but they do not differentiate until serum erythropoietin (Epo) levels increase. Here we show that rather than directly regulating SEPs, Epo promotes this transition from proliferation to differentiation by acting on macrophages in the splenic niche. During the proliferative stage, macrophages produce canonical Wnt ligands that promote proliferation and inhibit differentiation. Epo/Stat5-dependent signaling induces the production of bioactive lipid mediators in macrophages. Increased production of prostaglandin J2 (PGJ2) activates peroxisome proliferator-activated receptor gamma (PPARgamma)-dependent repression of Wnt expression, whereas increased production of prostaglandin E2 (PGE2) promotes the differentiation of SEPs.</t>
  </si>
  <si>
    <t>INTRODUCTION: Eosinophilic esophagitis (EoE) is a T-helper 2 (Th2), eosinophilic disease associated with pathologic tissue remodeling that leads to end-organ dysfunction. During early-stage disease, inflammation and subepithelial fibrosis are coupled and reversible, but in late-stage or therapy-resistant disease, there can be uncoupling of these features with progressive esophageal rigidity and strictures contributing to clinical dysphagia and food impactions. No current pharmacotherapeutic interventions directly target esophageal fibrosis. Based on the ability of the thiazolidinediones (TZD) to regulate intestinal and hepatic fibrosis, we tested the antifibrotic effects of the TZDs, rosiglitazone and pioglitazone, in preclinical studies using primary human esophageal fibroblasts. METHODS: Primary fibroblasts isolated from normal or EoE esophagi were treated with transforming growth factor (TGF)-beta1 in the absence or presence of TZDs and, in some experiments, without or with budesonide and analyzed by quantitative real-time PCR and immunoblotting. Immunohistochemical analysis of human esophageal biopsies was performed. RESULTS: EoE esophageal biopsies and esophageal fibroblasts expressed higher levels of the TZD receptor, peroxisome proliferator-activated receptor-gamma (PPAR-gamma), than normal controls. PPAR-gamma was inducible by the Th2 cytokine, interleukin 4 (IL-4). TZD significantly reduced TGF-beta1-induced myofibroblast and fibrotic gene and protein expression preferentially in EoE, but not normal esophageal fibroblasts. In esophageal fibroblasts, TGF-beta1 increased phosphorylated Smad2/3 and p38, but TZDs preferentially inhibited p38 phosphorylation, suggesting signaling pathway-specific effects. The TZDs were more potent than budesonide at decreasing collagen-1alpha1 expression. DISCUSSION: The TZDs preferentially exert antifibrotic effects in TGF-beta1-activated EoE fibroblasts and provide a preclinical foundation for further investigation of the potential of the TZDs in EoE pathologic remodeling.</t>
  </si>
  <si>
    <t>Peroxisome proliferator-activated receptor gamma (PPARgamma) is known as a regulator of cellular functions, including adipogenesis and immune cell activation. The objectives of this study were to investigate the expression of PPARgamma and identify the mechanism of primordial follicle activation via PPARgamma modulators in mouse ovaries. We first measured the gene expression of PPARgamma and determined its relationship with phosphatase and tensin homolog (PTEN), protein kinase B (AKT1), and forkhead box O3a (FOXO3a) expression in neonatal mouse ovaries. We then incubated neonatal mouse ovaries with PPARgamma modulators, including rosiglitazone (a synthetic agonist of PPARgamma), GW9662 (a synthetic antagonist of PPARgamma), and cyclic phosphatidic acid (cPA, a physiological inhibitor of PPARgamma), followed by transplantation into adult ovariectomized mice. After the maturation of the transplanted ovaries, primordial follicle growth activation, follicle growth, and embryonic development were evaluated. Finally, the delivery of live pups after embryo transfer into recipient mice was assessed. While PPARgamma was expressed in ovaries from mice of all ages, its levels were significantly increased in ovaries from 20-day-old mice. In GW9662-treated ovaries in vitro, PTEN levels were decreased, AKT was activated, and FOXO3a was excluded from the nuclei of primordial follicles. After 1 month, cPA-pretreated, transplanted ovaries produced the highest numbers of oocytes and polar bodies, exhibited the most advanced embryonic development, and had the greatest blastocyst formation rate compared to the rosiglitazone- and GW9662-pretreated groups. Additionally, the successful delivery of live pups after embryo transfer into the recipient mice transplanted with cPA-pretreated ovaries was confirmed. Our study demonstrates that PPARgamma participates in primordial follicle activation and development, possibly mediated in part by the PI3K/AKT signaling pathway. Although more studies are required, adapting these findings for the activation of human primordial follicles may lead to treatments for infertility that originates from poor ovarian reserves.</t>
  </si>
  <si>
    <t>Mammals differ in their regeneration potential after traumatic injury, which might be caused by species-specific regeneration programs. Here, we compared murine and human Schwann cell (SC) response to injury and developed an ex vivo injury model employing surgery-derived human sural nerves. Transcriptomic and lipid metabolism analysis of murine SCs following injury of sural nerves revealed down-regulation of lipogenic genes and regulator of lipid metabolism, including Pparg (peroxisome proliferator-activated receptor gamma) and S1P (sphingosine-1-phosphate). Human SCs failed to induce similar adaptations following ex vivo nerve injury. Pharmacological PPARg and S1P stimulation in mice resulted in up-regulation of lipid gene expression, suggesting a role in SCs switching towards a myelinating state. Altogether, our results suggest that murine SC switching towards a repair state is accompanied by transcriptome and lipidome adaptations, which are reduced in humans.</t>
  </si>
  <si>
    <t>After the phase-out of polybrominated diphenyl ethers, their replacement compounds, organophosphate flame retardants (OPFRs) became ubiquitous in home and work environments. OPFRs, which may act as endocrine disruptors, are detectable in human urine, breast milk, and blood samples collected from pregnant women. However, the effects of perinatal OPFR exposure on offspring homeostasis and gene expression remain largely underexplored. To address this knowledge gap, virgin female mice were mated and dosed with either a sesame oil vehicle or an OPFR mixture (tris(1,3-dichloro-2-propyl)phosphate, tricresyl phosphate, and triphenyl phosphate, 1 mg/kg each) from gestational day (GD) 7 to postnatal day (PND) 14. Hypothalamic and hepatic tissues were collected from one female and one male pup per litter on PND 0 and PND 14. Expression of genes involved in energy homeostasis, reproduction, glucose metabolism, and xenobiotic metabolism were analyzed using quantitative real-time PCR. In the mediobasal hypothalamus, OPFR increased Pdyn, Tac2, Esr1, and Pparg in PND 14 females. In the liver, OPFR increased Pparg and suppressed Insr, G6pc, and Fasn in PND 14 males and increased Esr1, Foxo1, Dgat2, Fasn, and Cyb2b10 in PND 14 females. We also observed striking sex differences in gene expression that were dependent on the age of the pup. Collectively, these data suggest that maternal OPFR exposure alters hypothalamic and hepatic development by influencing neonatal gene expression in a sex-dependent manner. The long-lasting consequences of these changes in expression may disrupt puberty, hormone sensitivity, and metabolism of glucose, fatty acids, and triglycerides in the maturing juvenile.</t>
  </si>
  <si>
    <t>One of the primary metabolic functions of a mature adipocyte is to supply energy via lipolysis, or the catabolism of stored lipids. Adipose triacylglycerol lipase (ATGL) and hormone-sensitive lipase (HSL) are critical lipolytic enzymes, and their phosphorylation generates phospho-binding sites for 14-3-3 proteins, a ubiquitously expressed family of molecular scaffolds. Although we previously identified essential roles of the 14-3-3zeta isoform in murine adipogenesis, the presence of 14-3-3 protein binding sites on ATGL and HSL suggests that 14-3-3zeta could also influence mature adipocyte processes like lipolysis. Here we demonstrate that 14-3-3zeta is necessary for lipolysis in male mice and fully differentiated 3T3-L1 adipocytes, as depletion of 14-3-3zeta significantly impaired glycerol and free fatty acid (FFA) release. Unexpectedly, reducing 14-3-3zeta expression was found to significantly impact adipocyte maturity, as observed by reduced abundance of peroxisome proliferator-activated receptor (PPAR)gamma2 protein and expression of mature adipocyte genes and those associated with de novo triglyceride synthesis and lipolysis. The impact of 14-3-3zeta depletion on adipocyte maturity was further examined with untargeted lipidomics, which revealed that reductions in 14-3-3zeta abundance promoted the acquisition of a lipidomic signature that resembled undifferentiated preadipocytes. Collectively, these findings reveal a novel aspect of 14-3-3zeta in adipocytes, as reducing 14-3-3zeta was found to have a negative effect on adipocyte maturity and adipocyte-specific processes like lipolysis.</t>
  </si>
  <si>
    <t>The upregulation of peroxisome proliferator-activated receptor gamma (PPARG) has been shown to increase the chemosensitivity of several human cancers. This study is aimed at studying if PPARG sensitizes hypopharyngeal squamous cell carcinoma (HSCC) in chemotherapeutic treatments and at dissecting possible mechanisms of observed effects. We integrated large-scale literature data and HSCC gene expression data to identify regulatory pathways that link PPARG and chemosensitivity in HSCC. Expression levels of molecules within the PPARG regulatory pathways were compared in 21 patients that underwent chemotherapy for primary HSCC, including 12 chemotherapy-sensitive patients (CSP) and 9 chemotherapy-nonsensitive patients (CNSP). In the CPS group, expression levels of PPARG were higher than that in the CNSP group (log-fold-change = 0.50). Structured text mining identified two chemosensitivity-related regulatory pathways driven by PPARG. In the CSP group, expression levels for 7 chemosensitivity-promoting genes were increased, while for 13 chemosensitivity suppressing the gene expression levels were decreased. Our results support the chemosensitivity-promoting role of PPARG in HSCC tumor cells, most likely by affecting both cell proliferation and cell motility pathways.</t>
  </si>
  <si>
    <t>OBJECTIVE: Postoperative neurocognitive disorder (PND) is a main complication that is commonly seen postoperatively in elderly patients. The underlying mechanism remains unclear, although neuroinflammation has been increasingly observed in PND. Atorvastatin is a pleiotropic agent with proven anti-inflammatory effects. In this study, we investigated the effects of atorvastatin on a PND mouse model after peripheral surgery. MATERIAL AND METHODS: The mice were randomized into five groups. The PND models were established, and an open field test and fear condition test were performed. Hippocampal inflammatory cytokine expression was determined using ELISA. Peroxisome proliferator-activated receptor-gamma (PPARgamma) expression in the hippocampus was tested using qRT-PCR and western blot analysis. RESULTS: On day 1 after surgery, inflammatory cytokines such as tumor necrosis factor-alpha, interleukin-1beta, and interleukin-6 showed a significant increase in the hippocampus, with prominent cognitive impairment. Atorvastatin treatment improved cognitive function in the mouse model, attenuated neuroinflammation, and increased PPARgamma expression in the hippocampus. However, treatment with the PPARgamma antagonist GW9662 partially reversed the protective effects of atorvastatin. CONCLUSIONS: These results indicated that atorvastatin improves several hippocampal functions and alleviates inflammation in PND mice after surgery, probably through a PPARgamma-involved signaling pathway.</t>
  </si>
  <si>
    <t>Aflatoxin B1 (AFB1) leads to a major risk to poultry and its residues in meat products can also pose serious threat to human health. In this study, after feeding 165-day-old Roman laying hens for 35 days, the toxic effects of aflatoxin B1 at different concentrations were evaluated. The purpose of this study was to explore the mechanism of liver toxicosis responses to AFB1. We found that highly toxic group exposure resulted in liver fat deposition, increased interstitial space, and hepatocyte apoptosis in laying hens. Furthermore, a total of 164 differentially expressed lnRNAs and 186 differentially expressed genes were found to be highly correlated (Pearson Correlation Coefficient &gt; 0.80, p-value &lt; 0.05) by sequencing the transcriptome of control (CB) and highly toxic group (TB3) chickens. We also identify 29 differentially expressed genes and 19 miRNAs that have targeted regulatory relationships. Based on the liver cell apoptosis and fatty liver syndrome that this research focused on, we found that the highly toxic AFB1 led to dysregulation of the expression of PPARG and BCL6. They are cis-regulated by TU10057 and TU45776, respectively. PPARG was the target gene of gga-miR-301a-3p, gga-miR-301b-3p, and BCL6 was the target gene of gga-miR-190a-3p. In summary, highly toxic AFB1 affects the expression levels of protein-coding genes and miRNAs in the liver of Roman layer hens, as well as the expression level of long non-coding RNA in the liver, which upregulates the expression of PPARG and downregulates the expression of Bcl-6. Our study provides information on possible genetic regulatory networks in AFB1-induced hepatic fat deposition and hepatocyte apoptosis.</t>
  </si>
  <si>
    <t>BACKGROUND: Previous psoriasis studies have mostly focused on skin-related immunology, but the exact mechanisms remain elusive. Clinical evidence, such as higher morbidity among obese individuals and emotional factors, indicate that psoriasis is a complex systemic disease. High-throughput transcriptome analysis provides an effective method to comprehensively assess the disease. OBJECTIVE: The present study is aiming to understand transcriptome changes of clinical psoriasis skins and comprehensively assess the diseases using pathways analysis. METHODS: We performed transcriptome sequence of clinical psoriatic samples. Biological pathway analyses were conducted using differentially expressed RNAs, as well as identified competing endogenous RNAs (ceRNAs). qRT-PCR and histological immunofluorescence staining was conducted to verify the differentially expressed RNAs (DE_RNAs) and the three important enriched biological pathways. RESULTS: Numerous DE_RNAs were identified between psoriasis patients and healthy people. Functional analysis indicated PPAR-fatty acids metabolism pathways, neural-hormone regulations, circadian entrainment were the three mostly appeared pathways. For PPAR-fatty acids metabolism pathways, the expression of seven randomly selected genes, including ACSBG1, ACOT2), CYP27A1, ELOVL3, FABP7, FADS2 and PPARG were all significantly decreased in psoriasis lesions. For neural-hormone regulation pathways, the expression of CFL1, EPHA2, HRAS were all significantly upregulated in psoriasis lesions. While the expression of four randomly selected genes from circadian entrainment pathways, including CRY2, PER3, NR1D1 and RORC were all significantly downregulated. Histological immunofluorescence staining of FADS2, EPHA2 and CRY2 were consistent with their genes' expressions. CONCLUSION: Our results revealed transcriptome changes of psoriasis, and indicated three important pathways involved in psoriasis, including PPAR-fatty acids metabolism pathways, neural-hormone regulations, circadian entrainment.</t>
  </si>
  <si>
    <t>The metabolic properties of omega-6 fatty acid consumption are being increasingly accepted. We had previously observed that supplementation with a borage seed oil (BSO), as a source of linoleic (18:2n-6; LA) and gamma-linolenic (18:3n-6; GLA) acids, reduces body weight and visceral adiposity and improves insulin sensitivity in a diet-induced obesity model of Wistar rats. Here, it was investigated whether the anti-obesogenic properties of BSO could be maintained in a pre-obese model of rats, and if these effects are enhanced by a combination with low doses of quercetin, together with its potential role in the regulation of the adipocyte biology. The combination of BSO and quercetin during 8 weeks was able to ameliorate glucose intolerance and insulin resistance, and to improve liver steatosis. Although no effects were observed on body weight, animals supplemented with this combination exhibited a lower proportion of visceral adiposity. In addition, in vitro differentiation of epididymal adipose-precursor cells of the BSO-treated animals exhibited a down-regulation of Fasn, Glut4, Pparg and Srebp1 genes, in comparison with the control group. Finally, in vitro evaluation of the components of BSO demonstrated that the anti-adipogenic activity of quercetin was significantly potentiated by the combination with both LA and GLA through the down-regulation of different adipogenesis-key genes in 3T3-L1 cells. All these data suggest that omega-6 fatty acids LA and GLA, and their natural sources such as BSO, could be combined with quercetin to potentiate their effects in the prevention of the excess of adiposity and the insulin resistance.</t>
  </si>
  <si>
    <t>Previous studies showed that low PPARG expression was associated with poor prognosis of lung adenocarcinoma (LA) with limited mechanisms identified. We first conducted a large-scale literature-based data mining to identify potential molecular pathways where PPARG could exert influence on the pathological development of LA. Then a mega-analysis using 13 independent LA expression datasets and a Pathway Enrichment Analysis (PEA) was conducted to study the gene expression levels and the functionalities of PPARG and the PPARG-driven triggers within the molecular pathways. Finally, a protein-protein interaction (PPI) network was established to reveal the functional connection between PPARG and its driven molecules. We identified 25 PPARG-driven molecule triggers forming multiple LA-regulatory pathways. Mega-analysis using 13 LA datasets supported these pathways and confirmed the downregulation of PPARG in the case of LA (p = 1.07e (-05)). Results from the PEA and PPI analysis suggested that PPARG might inhibit the development of LA through the regulation of tumor cell proliferation and transmission-related molecules, including an LA tumor cell suppressor MIR145. Our results suggested that increased expression of PPARG could drive multiple molecular triggers against the pathologic development and prognosis of LA, indicating PPARG as a valuable therapeutic target for LA treatment.</t>
  </si>
  <si>
    <t>The prevalence of nonalcoholic fatty liver disease (NAFLD) is increasing worldwide. To date, there is not a specific and approved treatment for NAFLD yet, and therefore, it is important to understand the molecular mechanisms that lead to the progression of NAFLD. Methionine- and choline-deficient (MCD) diets are used to reproduce some features of NAFLD in mice. MCD diets increase the expression of hepatic peroxisome proliferator-activated receptor gamma (PPARgamma, Pparg) and the fatty acid translocase (CD36, Cd36) which could increase hepatic fatty acid uptake and promote the progression of NAFLD in mice and humans. In this study, we assessed the contribution of hepatocyte-specific PPARgamma and CD36 expression to the development of early events induced by the MCD diet. Specifically, mice with adult-onset, hepatocyte-specific PPARgamma knockout with and without hepatocyte CD36 overexpression were fed a MCD diet for three weeks. Hepatocyte PPARgamma and/or CD36 expression did not contribute to the development of steatosis induced by the MCD diet. However, the expression of inflammatory and fibrogenic genes seems to be dependent on the expression of hepatocyte PPARgamma and CD36. The expression of PPARgamma and CD36 in hepatocytes may be relevant in the regulation of some features of NAFLD and steatohepatitis.</t>
  </si>
  <si>
    <t>Bisphenol S (BPS) has been increasingly used as a substitute for bisphenol A (BPA), a known endocrine disruptor. Early-life exposure to BPA affects fetal development and the risk of obesity in adolescence and adulthood. However, the effects of fetal exposure BPS in later life are unknown. This study aimed to investigate the effects of prenatal BPS exposure on adiposity in adult F1 mice. Pregnant C57BL/6 N mice were exposed to BPS (0, 0.05, 0.5, 5, and 50 mg/kg/d) via drinking water from gestation day 9 until delivery. Thereafter, two groups of offspring (6 weeks old) were either administered a standard diet (STD) or a high-fat diet (HFD) for 4 weeks until euthanasia. The body weight and gonadal white adipose tissue (gWAT) mass were determined, and the energy expenditure for the adiposity phenotype was computed especially for male mice, followed by histological analysis of the gWAT. Thereafter, the expression levels of adipogenic marker genes (Pparg, Cebpa, Fabp4, Lpl, and Adipoq) were analyzed in the gWAT via reverse-transcription PCR analysis. BPS-exposed male mice displayed apparent gWAT hypertrophy, consistent with the significant increase in adipocyte size in the gWAT and upregulation of Pparg and its direct target genes among HFD mice in comparison with the control mice. These results suggest that prenatal BPS exposure potentially increases the susceptibility to HFD-induced adipogenesis in male adult mice.</t>
  </si>
  <si>
    <t>Over the recent years, many advances have been made in the research of the genetic factors of pregnancy complications. In this work, we use publicly available data repositories, such as the National Human Genome Research Institute GWAS Catalog, HuGE Navigator, and the UK Biobank genetic and phenotypic dataset to gain insights into molecular pathways and individual genes behind a set of pregnancy-related traits, including the most studied ones-preeclampsia, gestational diabetes, preterm birth, and placental abruption. Using both HuGE and GWAS Catalog data, we confirm that immune system and, in particular, T-cell related pathways are one of the most important drivers of pregnancy-related traits. Pathway analysis of the data reveals that cell adhesion and matrisome-related genes are also commonly involved in pregnancy pathologies. We also find a large role of metabolic factors that affect not only gestational diabetes, but also the other traits. These shared metabolic genes include IGF2, PPARG, and NOS3. We further discover that the published genetic associations are poorly replicated in the independent UK Biobank cohort. Nevertheless, we find novel genome-wide associations with pregnancy-related traits for the FBLN7, STK32B, and ACTR3B genes, and replicate the effects of the KAZN and TLE1 genes, with the latter being the only gene identified across all data resources. Overall, our analysis highlights central molecular pathways for pregnancy-related traits, and suggests a need to use more accurate and sophisticated association analysis strategies to robustly identify genetic risk factors for pregnancy complications.</t>
  </si>
  <si>
    <t>Many years have elapsed since the discovery of anti-inflammatories as effective therapeutics for the treatment of inflammatory-related diseases, but we are still uncovering their various mechanisms of action. Recent biochemical and pharmacological studies have shown that in different tissues and cell types lipid mediators from thearachidonic acid cascade, play a crucial role in the initiation and resolution of inflammation by shifting from pro-inflammatory prostaglandin (PG)E2 to anti-inflammatory PGD2 and PGJ2. Considering that until now very little is known about the biological effects evoked by microsomal prostaglandin E synthase-1 (mPGES-1) and contextually by peroxisome proliferator-activated receptor gamma (PPARgamma) modulation (key enzymes involved in PGE2 and PGD2/PGJ2metabolism), in this opinion paper we sought to define the coordinate functional regulation between these two enzymes at the "crossroads of phlogistic pathway" involved in the induction and resolution of inflammation.</t>
  </si>
  <si>
    <t>Mesenchymal stromal cells (MSCs) can self-renew, differentiate into specialised cells and have different embryonic origins-ectodermal for dental pulp-derived MSCs (DPSCs) and mesodermal for adipose tissue-derived MSCs (ADSCs). Data on DPSCs adipogenic differentiation potential and timing vary, and the lack of molecular and genetic information prompted us to gain a better understanding of DPSCs adipogenic differentiation potential and gene expression profile. While DPSCs differentiated readily along osteogenic and chondrogenic pathways, after 21 days in two different types of adipogenic induction media, DPSCs cultures did not contain lipid vacuoles and had low expression levels of the adipogenic genes proliferator-activated receptor gamma (PPARG), lipoprotein lipase (LPL) and CCAAT/enhancer-binding protein alpha (CEBPA). To better understand this limitation in adipogenesis, transcriptome analysis in undifferentiated DPSCs was carried out, with the ADSC transcriptome used as a positive control. In total, 14,871 transcripts were common to DPSCs and ADSCs, some were unique (DPSCs: 471, ADSCs: 1032), and 510 were differentially expressed genes. Detailed analyses of overrepresented transcripts showed that DPSCs express genes that inhibit adipogenic differentiation, revealing the possible mechanism for their limited adipogenesis.</t>
  </si>
  <si>
    <t>When compared to modern lean-type breeds, Portuguese local Alentejano (AL) and Bisaro (BI) pig breeds present a high potential for subcutaneous and intramuscular fat (IMF) deposition which contributes for better meat quality. The aim of this work was to explore the genome function to better understand the underlying physiological mechanisms associated with body fat accretion. Dorsal subcutaneous fat samples were collected at slaughter from adult animals (n = 4 for each breed) with ~150 kg body weight. Total RNA was obtained and sequenced for transcriptome analysis using DESeq2. A total of 458 differentially expressed (DE) genes (q-value &lt; 0.05) were identified, with 263 overexpressed in AL and 195 in BI. Key genes involved in de novo fatty acid biosynthesis, elongation and desaturation were upregulated in AL such as ACLY, FASN, ME1, ELOVL6 and SCD. A functional enrichment analysis of the DE genes was performed using Ingenuity Pathway Analysis. Cholesterol synthesis is suggested to be higher in AL via SREBF2, SCAP and PPARG, while lipolytic activity may be more active in BI through GH and AMPK signalling. Increased signalling of CD40 together with the predicted activation of INSIG1 and INSIG2 in BI suggests that this breed is more sensitive to insulin whereas the AL is less sensitive like the Iberian breed.</t>
  </si>
  <si>
    <t>The present work is to establish an HPLC characteristic chromatograms of Asarum heterotropoides var. mandshuricum(AH) and A. sieboldii(AS), combined with cluster analysis for the identification of the two species, and predict their potential anti-inflammatory related targets by network pharmacological method. Eighty-nine samples(12 batches of AS and 77 batches of AH) were analyzed, and 11 characteristic peaks were identified by reference substances, UV spectrum and LC-MS. Cluster analysis showed that AS and AH were divided into two groups, and the ratio of characteristic peak areas can be used to distinguish them. When the ratio of characteristic peak sarisan to kakuol was greater than 5, it was AS, and when the ratio was less than 2, it was AH. The network pharmacological analysis of 119 constituents of Asari Radix et Rhizoma suggested that the anti-inflammatory effect of Asari Radix et Rhizoma might be related to COX-2, COX-1, iNOS, MAPK14, NR3 C1, PPARG and TNF. Among them, COX-2 is a relatively key target, which interacted with the characteristic constituents, asarinin, sesamin, safrole, methyleugenol and sarisan. The characteristic constituents asarinin and sesamin also interacted with the iNOS and MAPK14. Safrole and sarisan can also interact with iNOS, COX-1 and LAT4 H. Methyleugenol also showed interaction with COX-1 and LAT4 H. Since asarinin and sesamin interacted with three targets, COX-2, iNOS and MAPK14, it implied that they were the main active constituents for the anti-inflammatory activity of Asari Radix et Rhizoma. The COX-2 inhibitory activities of asarinin and sesamin were further studied by molecular docking and bioassay. The HPLC method established was simple, feasible and reliable, with predicted anti-inflammatory targets and anti-inflammatory constituents, which could provide a reference for improving the quality evaluation system of Asari Radix et Rhizoma.</t>
  </si>
  <si>
    <t>SCOPE: Excessive consumption of processed meat has been linked to an increasing risk of gut diseases. It is investigated how pork meat proteins affect colon homeostasis between normal and immune-compromised mice. METHODS AND RESULTS: Immune-deficient mice (Rag1(-/-) ) and wild-type mice are fed a diet that contains 20% casein or protein isolated from cooked pork or dry-cured pork for 3 months. Rag1(-/-) mice show greater variations in transcriptome responses and higher microbial diversity than wild-type mice after consumption of the pork meat protein diets. Intake of pork meat protein diets also increases body weight and induces colonic oxidative stress, low-grade inflammation, and gene expression involved in immune function, cell cycle, and migration. Key genes like Hmox1, Ppara, and Pparg are highly upregulated by pork meat protein. These changes are associated with decreased abundances of Blautia, Bifidobacterium, and Alistipes and increased abundances of Akkermansia muciniphila and Ruminococcaceae. CONCLUSION: Pork meat proteins affect colon health in both wild-type and Rag1(-/-) mice by altering the microbiome profile under the complex interaction with adaptive immunity. The findings herein give a new insight into the understanding of meat intake, immunity, and gut health.</t>
  </si>
  <si>
    <t>Many skeletal tissue regenerative strategies centre around the multifunctional properties of bone marrow derived stromal cells (BMSC) or mesenchymal stem/stromal cells (MSC)/bone marrow derived skeletal stem cells (SSC). Specific identification of these particular stem cells has been inconclusive. However, enriching these heterogeneous bone marrow cell populations with characterised skeletal progenitor markers has been a contributing factor in successful skeletal bone regeneration and repair strategies. In the current studies we have isolated, characterised and enriched ovine bone marrow mesenchymal stromal cells (oBMSCs) using a specific antibody, Stro-4, examined their multipotential differentiation capacity and, in translational studies combined Stro-4+ oBMSCs with a bovine extracellular matrix (bECM) hydrogel and a biocompatible melt electro-written medical-grade polycaprolactone scaffold, and tested their bone regenerative capacity in a small in vivo, highly vascularised, chick chorioallantoic membrane (CAM) model and a preclinical, critical-sized ovine segmental tibial defect model. Proliferation rates and CFU-F formation were similar between unselected and Stro-4+ oBMSCs. Col1A1, Col2A1, mSOX-9, PPARG gene expression were upregulated in respective osteogenic, chondrogenic and adipogenic culture conditions compared to basal conditions with no significant difference between Stro-4+ and unselected oBMSCs. In contrast, proteoglycan expression, alkaline phosphatase activity and adipogenesis were significantly upregulated in the Stro-4+ cells. Furthermore, with extended cultures, the oBMSCs had a predisposition to maintain a strong chondrogenic phenotype. In the CAM model Stro-4+ oBMSCs/bECM hydrogel was able to induce bone formation at a femur fracture site compared to bECM hydrogel and control blank defect alone. Translational studies in a critical-sized ovine tibial defect showed autograft samples contained significantly more bone, (4250.63 mm(3), SD = 1485.57) than blank (1045.29 mm(3), SD = 219.68) ECM-hydrogel (1152.58 mm(3), SD = 191.95) and Stro-4+/ECM-hydrogel (1127.95 mm(3), SD = 166.44) groups. Stro-4+ oBMSCs demonstrated a potential to aid bone repair in vitro and in a small in vivo bone defect model using select scaffolds. However, critically, translation to a large related preclinical model demonstrated the complexities of bringing small scale reported stem-cell material therapies to a clinically relevant model and thus facilitate progression to the clinic.</t>
  </si>
  <si>
    <t>Current multiple sclerosis (MS) medications are mainly immunomodulatory, having little or no effect on neuroregeneration of damaged central nervous system (CNS) tissue; they are thus primarily effective at the acute stage of disease, but much less so at the chronic stage. An MS therapy that has both immunomodulatory and neuroregenerative effects would be highly beneficial. Using multiple in vivo and in vitro strategies, in the present study we demonstrate that ursolic acid (UA), an antiinflammatory natural triterpenoid, also directly promotes oligodendrocyte maturation and CNS myelin repair. Oral treatment with UA significantly decreased disease severity and CNS inflammation and demyelination in experimental autoimmune encephalomyelitis (EAE), an animal model of MS. Importantly, remyelination and neural repair in the CNS were observed even after UA treatment was started on day 60 post immunization when EAE mice had full-blown demyelination and axonal damage. UA treatment also enhanced remyelination in a cuprizone-induced demyelination model in vivo and brain organotypic slice cultures ex vivo and promoted oligodendrocyte maturation in vitro, indicating a direct myelinating capacity. Mechanistically, UA induced promyelinating neurotrophic factor CNTF in astrocytes by peroxisome proliferator-activated receptor gamma(PPARgamma)/CREB signaling, as well as by up-regulation of myelin-related gene expression during oligodendrocyte maturation via PPARgamma activation. Together, our findings demonstrate that UA has significant potential as an oral antiinflammatory and neural repair agent for MS, especially at the chronic-progressive stage.</t>
  </si>
  <si>
    <t>Hydroxyoctadecadienoic acids (HODEs) are produced by oxidation and reduction of linoleates. There are several regio- and stereo-isomers of HODE, and their concentrations in vivo are higher than those of other lipids. Although conformational isomers may have different biological activities, comparative analysis of intracellular function of HODE isomers has not yet been performed. We evaluated the transcriptional activity of peroxisome proliferator-activated receptor gamma (PPARgamma), a therapeutic target for diabetes, and analyzed PPARgamma agonist activity of HODE isomers. The lowest scores for docking poses of 12 types of HODE isomers (9-, 10-, 12-, and 13-HODEs) were almost similar in docking simulation of HODEs into PPARgamma ligand-binding domain (LBD). Direct binding of HODE isomers to PPARgamma LBD was determined by water-ligand observed via gradient spectroscopy (WaterLOGSY) NMR experiments. In contrast, there were differences in PPARgamma agonist activities among 9- and 13-HODE stereo-isomers and 12- and 13-HODE enantio-isomers in a dual-luciferase reporter assay. Interestingly, the activity of 9-HODEs was less than that of other regio-isomers, and 9-(E,E)-HODE tended to decrease PPARgamma-target gene expression during the maturation of 3T3-L1 cells. In addition, 10- and 12-(Z,E)-HODEs, which we previously proposed as biomarkers for early-stage diabetes, exerted PPARgamma agonist activity. These results indicate that all HODE isomers have PPARgamma-binding affinity; however, they have different PPARgamma agonist activity. Our findings may help to understand the biological function of lipid peroxidation products.</t>
  </si>
  <si>
    <t>Innate lymphoid cells (ILCs) play an important role in the control and maintenance of barrier immunity. However, chronic activation of ILCs results in immune-mediated pathology. Here, we show that tissue-resident type 2 ILCs (ILC2s) display a distinct metabolic signature upon chronic activation. In the context of allergen-driven airway inflammation, ILC2s increase their uptake of both external lipids and glucose. Externally acquired fatty acids are transiently stored in lipid droplets and converted into phospholipids to promote the proliferation of ILC2s. This metabolic program is imprinted by interleukin-33 (IL-33) and regulated by the genes Pparg and Dgat1, which are both controlled by glucose availability and mTOR signaling. Restricting dietary glucose by feeding mice a ketogenic diet largely ablated ILC2-mediated airway inflammation by impairing fatty acid metabolism and the formation of lipid droplets. Together, these results reveal that pathogenic ILC2 responses require lipid metabolism and identify ketogenic diet as a potent intervention strategy to treat airway inflammation.</t>
  </si>
  <si>
    <t>The therapies available for management of obesity and associated conditions are limited, because they are often directed toward an individual component of metabolic syndrome and are associated with adverse effects. Here, we report the multifaceted therapeutic potential of histidine-tagged recombinant soluble (pro)renin receptor (sPRR), termed sPRR-His, in a mouse model of diet-induced obesity (DIO). In the DIO model, 2-week administration of sPRR-His lowered body weight and remarkably improved multiple metabolic parameters in the absence of fluid retention. Conversely, inhibition of endogenous sPRR production by PF429242 induced diabetes and insulin resistance, both of which were reversed by the sPRR-His supplement. At the cellular level, sPRR-His enhanced insulin-induced increases in glucose uptake via upregulation of phosphorylated AKT and protein abundance of glucose transporter 4. Promoter and gene expression analysis revealed PRR as a direct target gene of PPARgamma. Adipocyte-specific PPARgamma deletion induced severe diabetes and insulin resistance associated with reduced adipose PRR expression and circulating sPRR. The sPRR-His supplement in the null mice nearly normalized blood glucose and insulin levels. Additionally, sPRR-His treatment suppressed DIO-induced renal sodium-glucose cotransporter-2 (SGLT2) expression. Overall, sPRR-His exhibits a therapeutic potential in management of metabolic syndrome via interaction with PPARgamma.</t>
  </si>
  <si>
    <t>Chemotherapy is the first-tier treatment regime for gastric cancer (GC) patients at advance stages. Mesenchymal stem cell (MSC) cam affect drug-resistance of GC cells in tumor microenvironment, but the detailed mechanism remains poorly understood. Present study aimed to investigate the regulation of MSC-induced long non-coding RNA (lncRNA) in GC. Dysregulated lncRNAs in GC were analyzed based on GEO data. Stemness and drug-resistance of GC cells were detected by sphere formation, colony formation, CCK-8, and flow cytometry analyses. MicroRNA (miRNA)-related pathways were analyzed by online KEGG analysis tool DAVID6.8. Molecular interactions were determined by luciferase reporter assay, pulldown, RNA immunoprecipitation (RIP), chromatin immunoprecipitation (ChIP), and co-immunoprecipitation (CoIP). Results revealed that MSC co-culture improved stemness and drug-resistance of GC cells. LncRNA histocompatibility leukocyte antigen complex P5 (HCP5) was induced in GC cells by MSC co-culture, contributing to stemness and drug-resistance. Mechanistically, HCP5 sequestered miR-3619-5p and upregulated PPARG coactivator 1 alpha (PPARGC1A), increasing transcription complex Peroxisome proliferator activated receptor (PPAR) coactivator-1alpha (PGC1alpha)/CEBPB and transcriptionally inducing carnitine palmitoyltransferase 1 (CPT1), which prompted the fatty acid oxidation (FAO) in GC cells. In conclusion, MSC-induced lncRNA HCP5 drove FAO through miR-3619-5p/AMPK/PGC1alpha/CEBPB axis to promote stemness and chemo-resistance of GC, indicating that targeting HCP5 was a novel approach to enhancing the efficacy of chemotherapy in GC.</t>
  </si>
  <si>
    <t>Ovarian cancer is the most lethal gynecological cancer worldwide. To date, the therapeutic approaches available for the treatment of ovarian cancer are still very limited. The present study first demonstrated that the Chinese herb, Oroxylin A, exerts inhibitory effects on both the migratory ability and viability of ovarian cancer cells. Notably, the inhibitory effects of the drug occurred in a dosedependent manner. Oroxylin A only inhibited cell migration at the lower dose, whereas it induced early or late apoptosis at the middle or higher doses, respectively. Mechanistically, Oroxylin A increased peroxisome proliferatoractivated receptor gamma (PPARgamma) expression and altered the expression profile of progesterone receptor membrane component (PGRMC)1/2. Notably, PPARgamma was revealed to play a central role in Oroxylin Amediated anticancer activity. The silencing of PPARgamma significantly abrogated Oroxylin Ainduced apoptotic cell death and restored the expression profile of the PGRMC1/2 family in ovarian cancer cells. Collectively, the present study revealed that Oroxylin A exerted marked anticancer effects against ovarian cancer in vitro. Thus, Oroxylin A may have potential for use as a complementary therapy in the treatment of ovarian cancer.</t>
  </si>
  <si>
    <t>ETHNOPHARMACOLOGICAL RELEVANCE: Agriophyllum squarrosum (L.) Moq. is a traditional Mongol medicine generally used to treat diabetes. OBJECTIVE: To investigate the protective effects and potential mechanisms of Agriophyllum oligosaccharides (AOS) on liver injury in type 2 diabetic db/db mice. MATERIALS AND METHODS: The db/db mice were divided into the model group (Model), metformin group (MET), high-dose AOS group (HAOS), and low-dose AOS group (LAOS). Nondiabetic littermate control db/m mice were used as the normal control group (Control). Mice in AOS groups were treated with AOS (380 or 750 mg/kg) daily, for 8 weeks. At 8 weeks, blood samples were collected to detect lipid and enzyme parameters concerning hepatic function, including alanine aminotransferase (ALT), aspartate aminotransferase (AST), total protein (TP), albumin (ALB), globulin (GLB), triglyceride (TG), total cholesterol (TC), and high-density lipoprotein cholesterol (HDL-C). Random blood glucose (RBG) test, oral glucose tolerance test (OGTT), and oral maltose tolerance test (OMTT) were also conducted. Microscopy was used to observe morphological changes in the liver of AOS-treated groups. Real-time PCR was used to detect the mRNA expression, including insulin receptor substrate 2 (IRS-2), phosphatidylinositol 3 kinase (PI3K), protein kinase B (AKT), peroxisome proliferator-activated receptor (PPAR)-gamma, insulin receptor (INS-R), and Glut4. Furthermore, western blotting was performed to identify proteins, including phosphorylation of IRS-2 (p-IRS-2), PI3K, p-AKT, PPAR-gamma, INS-R, and Glut4. Hepatic protein expression of p-IRS-2, PI3K, p-AKT, PPAR-gamma, INS-R, and Glut4 was observed using immunohistochemical staining. RESULTS: AOS treatment significantly decreased RBG, OGTT, and OMTT in mice, as well as serum ALT and AST activities. AOS groups demonstrated significantly higher expressions of p-IRS-2, PI3K, PPAR-gamma, p-AKT, INS-R, and Glut4 protein and IRS-2, PI3K, AKT, PPAR-gamma, INS-R, and Glut4 mRNA in the liver tissue of db/db mice; the degeneration and necrosis of hepatocytes and formation of collagen fibres markedly reduced, improving the structural disorder in the liver. CONCLUSION: The results suggest that AOS could protect the liver in type 2 diabetes, in part by activating insulin in the INS-R/IRS2/PI3K/AKT/Glut4/PPAR-gamma signal pathway, facilitating hepatocyte proliferation, and further reducing the blood glucose levels.</t>
  </si>
  <si>
    <t>Interindividual variability and sexual dimorphisms in the development of nonalcoholic fatty liver disease (NAFLD) are still poorly understood. In the present study, male and female strains of Collaborative Cross (CC) mice were fed a high-fat and high-sucrose (HF/HS) diet or a control diet for 12 weeks to investigate interindividual- and sex-specific variations in the development of NAFLD. The severity of liver steatosis varied between sexes and individual strains and was accompanied by an elevation of serum markers of insulin resistance, including increases in total cholesterol, low-density lipoproteins, high-density lipoproteins, phospholipids, and glucose. The development of NAFLD was associated with overexpression of the critical fatty acid uptake and de novo lipogenesis genes Pparg, Mogat1, Cd36, Acaab1, Fabp2, and Gdf15 in male and female mice. The expression of Pparg, Mogat1, and Cd36 was positively correlated with liver triglycerides in male mice, and Mogat1 and Cd36 expression were positively correlated with liver triglycerides in female mice. Our results indicate the value of CC mice in combination with HF/HS diet-induced alterations as an approach to study the susceptibility and interindividual variabilities in the pathogenesis of nonalcoholic fatty liver and early nonalcoholic steatohepatitis at the population level, uncovering of susceptible and resistant cohorts, and identifying sex-specific molecular determinants of disease susceptibility.</t>
  </si>
  <si>
    <t>PURPOSE: Nanomicelles (NMs) have been widely used for various biomedical applications due to its unique physiochemical properties. The present study aims to investigate the effects of vascular cell adhesion molecule-1 (VCAM-1)-targeted and peroxisome proliferator-activated receptor delta (PPARdelta) agonist (GW0742)-loaded NMs on apoptosis and migration in oxidized low-density lipoprotein (ox-LDL)-induced human aortic vascular smooth muscle cells (HAVSMCs). METHODS: The GW0742-loaded NMs (M-GW) and VCAM-1-targeted NMs loaded with GW0742 (TM-GW) were prepared, and then the morphologies and the size distribution of M-GM and TM-GM were observed by transmission electron microscopy (TEM) and dynamic light scattering (DLS), respectively. In vitro drug release assay of M-GM and TM-GM were performed as well. Next, HAVSMCs were cultured in medium containing ox-LDL to mimic atherosclerotic environment, and the effects of free GW0742, M-GM and TM-GM on endocytosis, cell migration and apoptosis, as well as the expression of VCAM-1, and proteins associated with migration and apoptosis were measured in HAVSMCs treated with ox-LDL. RESULTS: M-GM and TM-GM were successfully prepared. VCAM-1 was overexpressed in HAVSMCs treated with ox-LDL, and TM-GM had a strong targeting ability to HAVSMCs treated with ox-LDL compared with M-GM. In addition, compared with free GW0742, both M-GM and TM-GM significantly diminished cell apoptosis and migration in HAVSMCs treated with ox-LDL. CONCLUSIONS: TM-GM had a superior suppressing effect on apoptosis and migration of ox-LDL-induced HAVSMCs.</t>
  </si>
  <si>
    <t>1. The objective of this study was to characterise the regulation of the pathways that synthesise long-chain polyunsaturated fatty acids (PUFA) on developing adipose deposits in broiler embryos and chicks. Subcutaneous adipose depots were harvested from embryos and embryonic d E13, E15 and E17. Subcutaneous, abdominal and crop (neck) adipose, as well as liver, were collected at 7 and 14 d post-hatch. 2. Targeted RNA sequencing was used to quantify expression of 6 elongation of very long-chain fatty acid (ELOVL) genes, two isoforms of stearoyl-CoA desaturase (SCD and SCD5), and three fatty acid desaturases (FADS1, FADS2, and FADS6) in each depot and in the liver. Expression levels of marker genes for fatty acid oxidation and adipogenesis (peroxisome proliferator-activated receptor gamma (PPARG)) were quantified. Fatty acid composition of subcutaneous adipose was analysed using gas chromatograph-mass spectrometry (GC/MS). 3. Genes in the PUFA synthetic pathway were differentially expressed across developmental ages and between depots. These include elongase and desaturase genes, that have not previously been characterised in chicken. Correlation analyses identified subsets of co-regulated genes and fatty acids and highlighted relationships that may influence adipose metabolism and development. 4. It was concluded that PUFA synthesis is an active and dynamically regulated pathway in developing adipose deposits in the broiler chick. These data highlighted potential novel roles for specific elongase and desaturase genes in adipose deposition and metabolism.</t>
  </si>
  <si>
    <t>The aim of this study was to perform a systematic review to identify data reported in the literature concerning the association of APOC3 (rs2854116), ESR2 (rs3020450), HFE (rs1799945), MMP1 (rs1799750) and PPARG (rs1801282) polymorphisms with lipodystrophy in people living with HIV (PLWHIV) on antirretroviral therapy. The research was conducted in six databases and the studies were selected in two steps. First, a search was undertaken in the following electronic databases: PubMed, Science Direct, Medline, World Wide Science, Directory of Open Access Journals, Scielo, Lilacs and Medcarib. The titles and abstracts of 24,859 articles were read to select those that match the elegibilty criteria. Five papers that addressed the association of HAART, lipodystrophy and polymorphisms were selected for the review. There was no association between the polymorphisms of the genes APOC3 and PPARG and lipodystrophy. Another study described an association between the variant allele (G) of HFE and protection concerning the development of lipoatrophy (0.02) when compared with the reference allele (C). On the other hand, the variant allele (T) of the ESR2 gene was associated with the development of lipoatrophy (p = 0.007) when compared with the reference allele (C). In addition, the genotype and the variant allele of the gene MMP1 (2G) were associated with lipodystrophy in PLWHIV on HAART (p = 0.0002 and p = 0.0008, respectively). Therefore, further studies with other populations, involving PLWHIV on HAART are necessary to better understand the role of genetic markers, which may be involved in a predisposition to lipodystrophy.</t>
  </si>
  <si>
    <t>Excessive adipose tissue accumulation is an increasing health problem worldwide. The present study aimed to determine differentially expressed genes (DEGs) that are associated with the excessive accumulation of adipose tissues by PCR arrays in an excess dietary intake animal model. For this purpose, male Sprague Dawley rats were randomly assigned to 2 groups: Control (given an ordinary diet) and experimental (given twice the amount of the ordinary diet). After 2 months of feeding, the abdominal cavities of the rats from each group were opened, then subcutaneous and visceral adipose tissues were removed. The adipose tissues collected were then used for total RNA extraction and then reverse transcribed to cDNA, which was then used as a template to identify the DEGs of 84 transcripts for rat obesity by RT2 Profiler PCR Arrays. The results showed significant downregulation of bombesinlike receptor 3 (BRS3) and uncoupling protein 1 (UCP1) in visceral adipose tissues of experimental rats compared with those of the control rats, and differential gene expression analysis showed an association with fat cell differentiation and regulation of triglyceride sequestration, as well as fatty acid binding. The gene expression patterns observed in the present study, which may be associated with peroxisome proliferatoractivated receptorgamma (PPARG) on excessive visceral adipose tissue accumulation, may be useful in identifying a group of surrogate biomarkers for the early dietinduced accumulation of visceral adipose tissue detection in humans. The biomarkers can also be the specific targets for drug development to reduce excessive visceral adipose tissue accumulation in the body and its associated diseases.</t>
  </si>
  <si>
    <t>The PTEN induced putative kinase 1 (PINK1) mutation is the second most common cause of autosomal recessive adolescent Parkinson's disease (PD). Furthermore, mitochondrial disorders and oxidative stress are important mechanisms in the pathogenesis of PD. Numerous members of the Wnt family have been found to be associated with neurodegenerative diseases. Therefore, the present study investigated the role of the Wnt2 gene in PINK1B9 transgenic flies, which is a PD model, and its underlying mechanism. It was identified that overexpression of Wnt2 reduced the abnormality rate of PD transgenic Drosophila and improved their flight ability, while other intervention groups had no significant effect. Furthermore, an increase in ATP concentration normalized mitochondrial morphology, and increased the mRNA expression levels of NADHubiquinone oxidoreductase chain 1 (ND1), ND42, ND75, succinate dehydrogenase complex subunits B, Cytochrome b and Cyclooxygenase 1, which are associated with Wnt2 overexpression. Moreover, overexpression of Wnt2 in PD transgenic Drosophila resulted in the downregulation of reactive oxygen species and malondialdehyde production, and increased manganese superoxide dismutase (MnSOD), while glutathione was not significantly affected. It was found that overexpression of Wnt2 did not alter the protein expression of betacatenin in PINK1B9 transgenic Drosophila, but did increase the expression levels of PPARG coactivator 1alpha (PGC1alpha) and forkhead box subgroup O (FOXO). Collectively, the present results indicated that the Wnt2 gene may have a protective effect on PD PINK1B9 transgenic Drosophila. Thus, it was speculated that the reduction of oxidative stress and the restoration of mitochondrial function via Wnt2 overexpression may be related to the PGC1alpha/FOXO/MnSOD signaling pathway in PINK1 mutant transgenic Drosophila.</t>
  </si>
  <si>
    <t>Nuclear receptor (NR) transcription factors use a conserved activation function-2 (AF-2) helix 12 mechanism for agonist-induced coactivator interaction and NR transcriptional activation. In contrast, ligand-induced corepressor-dependent NR repression appears to occur through structurally diverse mechanisms. We report two crystal structures of peroxisome proliferator-activated receptor gamma (PPARgamma) in an inverse agonist/corepressor-bound transcriptionally repressive conformation. Helix 12 is displaced from the solvent-exposed active conformation and occupies the orthosteric ligand-binding pocket enabled by a conformational change that doubles the pocket volume. Paramagnetic relaxation enhancement (PRE) NMR and chemical crosslinking mass spectrometry confirm the repressive helix 12 conformation. PRE NMR also defines the mechanism of action of the corepressor-selective inverse agonist T0070907, and reveals that apo-helix 12 exchanges between transcriptionally active and repressive conformations-supporting a fundamental hypothesis in the NR field that helix 12 exchanges between transcriptionally active and repressive conformations.</t>
  </si>
  <si>
    <t>Non-steroidal anti-inflammatory drugs (NSAID) exacerbated respiratory disease (N-ERD) is a disease integrated by asthma, nasal polyps, and hypersensitivity to non-steroidal anti-inflammatory drugs (NSAID). Genetic association studies have explored single nucleotide polymorphisms (SNPs) in genes involved in theoretical pathophysiological mechanisms, but most of these lack replication of findings in second populations. Our objective was to evaluate the association of SNPs in candidate genomic regions described in Asian and European subjects with N-ERD in Mexican-mestizo patients. We designed a replicative study in two stages. We included 381 SNPs selected by fine mapping of associated genes in a microarray, which were tested in three groups: N-ERD (N), asthma (A), and control group (CG); by means of GoldenGate array, positive results by genetic models were validated in the second stage in another population through qPCR with the same methodology. In the allelic model, we identified 11 SNPs in N vs. CG comparison, and five in N vs. A and A vs. CG, respectively. By genetics models, all SNPs in PPARG, rs13239058 in TBXAS1, and rs1554286 and rs1800872 in IL10 were associated in both models. In the second stage, only rs1800872CC showed an association in the dominant model comparing N vs. GC, p = 0.004, OR = 0.44. In conclusion, rs1800872 in IL10 was the only associated with N-ERD in Mexican-mestizo patients.</t>
  </si>
  <si>
    <t>The antipsychotic drug olanzapine is widely used in the treatment of schizophrenia, bipolar and other mental disorders; however, it causes serious metabolic disorders, including dyslipidemia. Our previous studies have identified that olanzapine activated expression of the sterol regulatory element binding transcription factor 1 (SREBP-1) gene, a key transcriptional factor for lipogenesis in the liver and adipocytes. SREBP-1 has been reported to positively regulate the peroxisome proliferator-activated receptor gamma (PPARgamma), a master regulator in the process of adipogenesis. This study aimed to investigate epigenetic modulations of the hepatic PPARgamma pathway in olanzapine-induced lipid dysfunctions. Olanzapine led to significant increases of body weight gain, white adipose tissue, fasting triglyceride, and fat accumulation in the liver. A significant upregulation of PPARgamma was observed in olanzapine-treated rats. ChIP-deep sequencing showed the increase of H3K4me2 binding on the whole gene loci of key regulators of adipogenesis and lipogenesis, the Pparg, Srebp-1, Cebps families (Cebpa, Cebpb and Cebpd), the Signal transducer and activator of transcription 5 families (Stat5a and Stat5b) and Klfs families (Klf9 and Klf15), as well as muscarinic M3 receptor (Chrm3). ChIP-qPCR revealed that H3K9me3 binding on the promoter of Pparg2 was significantly decreased. Consistently, KDM4B, KDM1A and PHF2, the three histone demethylases responsible for site-specific erasure of H3K9me, was increased in olanzapine-treated rats. These results suggested that olanzapine acted as stimuli to trigger the cascade of adipogenesis and lipogenesis through modulating hepatic histone modifications and subsequently upregulating key transcriptional factors. These findings provided new insight into effective strategies for the prevention and treatment of metabolic side-effects induced by antipsychotic medication.</t>
  </si>
  <si>
    <t>Dysregulation of macroautophagy/autophagy is implicated in obesity and insulin resistance. However, it remains poorly defined how autophagy regulates adipocyte development. Using adipose-specific rptor/raptor knockout (KO), atg7 KO and atg7 rptor double-KO mice, we show that inhibiting MTORC1 by RPTOR deficiency led to autophagic sequestration of lipid droplets, formation of LD-containing lysosomes, and elevation of basal and isoproterenol-induced lipolysis in vivo and in primary adipocytes. Despite normal differentiation at an early phase, progressive degradation and shrinkage of cellular LDs and downregulation of adipogenic markers PPARG and PLIN1 occurred in terminal differentiation of rptor KO adipocytes, which was rescued by inhibiting lipolysis or lysosome. In contrast, inactivating autophagy by depletion of ATG7 protected adipocytes against RPTOR deficiency-induced formation of LD-containing lysosomes, LD degradation, and downregulation of adipogenic markers in vitro. Ultimately, atg7 rptor double-KO mice displayed decreased lipolysis, restored adipose tissue development, and upregulated thermogenic gene expression in brown and inguinal adipose tissue compared to RPTOR-deficient mice in vivo. Collectively, our study demonstrates that autophagy plays an important role in regulating adipocyte maturation via a lipophagy and lipolysis-dependent mechanism. ABBREVIATIONS: ATG7: autophagy related 7; BAT: brown adipose tissue; CEBPB/C/EBPbeta: CCAAT enhancer binding protein beta; DGAT1: diacylglycerol O-acyltransferase 1; eWAT: epididymal white adipose tissue; iWAT: inguinal white adipose tissue; KO: knockout; LD: lipid droplet; MAP1LC3/LC3: microtubule-associated protein 1 light chain 3; MTOR: mechanistic target of rapamycin kinase; MTORC1: mechanistic target of rapamycin kinase complex 1; PLIN1: perepilin 1; PNPLA2/ATGL: patatin-like phospholipase domain containing 2; PPARG/PPARgamma: peroxisome proliferator activated receptor gamma; RPTOR: regulatory associated protein of MTOR complex1; TG: triglyceride; ULK1: unc-51 like kinase 1; UCP1: uncoupling protein 1; WAT: white adipose tissue.</t>
  </si>
  <si>
    <t>AIMS: Telmisartan (TLM), a highly selective angiotensin II type 1 receptor blocker (ARB) and partial PPAR-gamma agonist, has versatile beneficial effects against oxidative stress, apoptosis, inflammatory responses and epithelial-mesenchymal transition (EMT). However, its underlying mechanism of inhibiting oxalate and calcium oxalate (CaOx) crystal-induced EMT by activating the PPAR-gamma pathway remains unclear. MAIN METHODS: CCK-8 assays were used to evaluate the effects of TLM on cell viability. In addition, intracellular reactive oxygen species (ROS) levels were measured by the cell-permeable fluorogenic probe 2,7-dichlorofluorescein diacetate (DCFH-DA). Wound-healing and Transwell assays were used to evaluate the migration ability of HK2 cells exposed to oxalate. Moreover, immunofluorescence, immunohistochemistry and western blotting were used to examine the expression of E-cadherin, N-cadherin, vimentin and alpha-SMA and explore the underlying molecular mechanisms in HK2 cells and a stone-forming rat model. KEY FINDINGS: Our results showed that TLM treatment could protect HK2 cells from oxalate-induced cytotoxicity and oxidative stress injury. Additionally, TLM prevented EMT induction by oxalate and CaOx crystals via the PPAR-gamma-AKT/STAT3/p38 MAPK-Snail pathway in vitro and in vivo. However, knockdown of PPAR-gamma with small interfering RNA or the PPAR-gamma-specific antagonist GW9662 abrogated these protective effects of TLM. SIGNIFICANCE: As a PPAR-gamma agonist, TLM can ameliorate oxalate and CaOx crystal-induced EMT by exerting an antioxidant effect through the PPAR-gamma-AKT/STAT3/p38 MAPK-Snail signaling pathway. Therefore, TLM can block EMT progression and could be a potential therapeutic agent for preventing and treating calcium oxalate urolithiasis formation and recurrence.</t>
  </si>
  <si>
    <t>Homeodomain-containing gene C10 (HOXC10), known to regulate cell differentiation and proliferation, is a key negative regulator in the browning of white adipose tissue in mice. Sheep is an important farm animal that provides meat for human consumption, with fat content being an important meat quality determinant; however, there is no report about the role of HOXC10 in sheep adipocytes or adipogenesis. In this study, we investigated the effect of HOXC10 on proliferation and adipogenic differentiation in sheep bone marrow mesenchymal stem cells (sBMSCs). In sBMSCs, HOXC10 overexpression promoted cell proliferation and upregulated the expression of p-PI3K, p-AKT, p-p70S6K, p-MEK, and p-ERK, whereas HOXC10 knockdown was associated with the opposite effects. These results suggested that HOXC10 may promote cell proliferation by activating the MEK/ERK and PI3K/AKT/mTOR/p70S6K signaling pathways. In addition, we found that HOXC10 expression was negatively associated with lipid accumulation in adipogenic-differentiated sBMSCs. HOXC10 overexpression in sBMSCs significantly decreased lipid droplet accumulation and suppressed the expression of adipogenic-specific genes, including ACC, LPL, PPARG, and FABP4, while HOXC10 knockdown was associated with the opposite effects. Furthermore, our study suggested a new regulatory mechanism of the effect of HOXC10 on lipid accumulation and metabolism; HOXC10 may negatively regulate lipid accumulation in adipogenic-differentiated sBMSCs, at least in part, by suppressing LPL expression. Overall, our research not only contributes to a better understanding of the mechanism of lipid accumulation and metabolism in sheep, but also shed light on meat quality control in the future.</t>
  </si>
  <si>
    <t>Medicinal plants have been used worldwide as primary alternative healthcare supplements. Cornus officinalis (CO) and Ribes fasciculatum (RF) are traditional medicinal plants applied in East Asia to treat human diseases such as hepatitis, osteoporosis, oxidative stress and allergy. The aim of this study was to examine the anti-obesity effect of CO and RF on preadipocyte 3T3-L1 cells in vitro and high-fat diet (HFD)-induced obesity mice in vivo. Combination treatment of CO and RF in differentiated 3T3-L1 cells inhibited adipocyte differentiation through downregulation of adipogenesis-associated genes such as CCAAT/enhancer-binding protein alpha (Cebpa), fatty acid binding protein 4 (Fabp4), peroxisome proliferator-activated receptor gamma (Pparg) and sterol regulatory element binding protein (Srebp1). In vivo animal models showed that a mixture of CO and RF inhibited HFD-induced weight gain, resulting in decreased abdominal visceral fat tissues and fatty hepatocyte deposition. In addition, CO+RF treatment decreased HFD-induced adipogenesis-associated genes in abdominal white fat tissue. These results suggest that administration of a CO and RF mixture prevented adipocyte differentiation and lipid accumulation in preadipocyte cells and HFD-induced body weight in obesity mice. Therefore, combined therapy of CO and RF may be a protective therapeutic agent against obesity.</t>
  </si>
  <si>
    <t>BACKGROUND: Endometriosis is an estrogen-dependent gynecological disorder that affects at least 10% of women of reproductive age. It may lead to infertility and non-specific symptoms such as chronic pelvic pain. Endometriosis screening and diagnosis are difficult and time-consuming. Late diagnosis (with a delay ranging from 3.3 to 10.7 years) is a major problem and may contribute to disease progression and a worse response to treatment once initiated. Efficient screening tests might reduce this diagnostic delay. As endometriosis is presumed to be a complex disease with several genetic and non-genetic pathogenic factors, many researchers have sought to identify polymorphisms that predispose to this condition. OBJECTIVE AND RATIONALE: We performed a systematic review and meta-analysis of the most regularly reported polymorphisms in order to identify those that might predispose to endometriosis and might thus be of value in screening. SEARCH METHODS: The MEDLINE database was searched for English-language publications on DNA polymorphisms in endometriosis, with no date restriction. The PubTator text mining tool was used to extract gene names from the selected publications' abstracts. We only selected polymorphisms reported by at least three studies, having applied strict inclusion and exclusion criteria to their control populations. No stratification based on ethnicity was performed. All steps were carried out according to PRISMA guidelines. OUTCOMES: The initial selection of 395 publications cited 242 different genes. Sixty-two genes (corresponding to 265 different polymorphisms) were cited at least in three publications. After the application of our other selection criteria (an original case-control study of endometriosis, a reported association between endometriosis and at least one polymorphism, data on women of reproductive age and a diagnosis of endometriosis in the cases established by surgery and/or MRI and confirmed by histology), 28 polymorphisms were eligible for meta-analysis. Only five of the 28 polymorphisms were found to be significantly associated with endometriosis: interferon gamma (IFNG) (CA) repeat, glutathione S-transferase mu 1 (GSTM1) null genotype, glutathione S-transferase pi 1 (GSTP1) rs1695 and wingless-type MMTV integration site family member 4 (WNT4) rs16826658 and rs2235529. Six others showed a significant trend towards an association: progesterone receptor (PGR) PROGINS, interCellular adhesion molecule 1 (ICAM1) rs1799969, aryl-hydrocarbon receptor repressor (AHRR) rs2292596, cytochrome family 17 subfamily A polypeptide 1 (CYP17A1) rs743572, CYP2C19 rs4244285 and peroxisome proliferator-activated receptor gamma (PPARG) rs1801282), and 12 showed a significant trend towards the lack of an association: tumor necrosis factor (TNF) rs1799964, interleukin 6 (IL6) rs1800796, transforming growth factor beta 1 (TGFB1) rs1800469, estrogen receptor 1 (ESR1) rs2234693, PGR rs10895068, FSH receptor (FSHR) rs6166, ICAM1 rs5498, CYP1A1 rs4646903, CYP19A1 rs10046, tumor protein 53 (TP53) rs1042522, X-ray repair complementing defective repair in Chinese hamster cells 1 (XRCC1) rs25487 and serpin peptidase inhibitor clade E member 1 (SERPINE1) rs1799889; however, for the 18 polymorphisms identified in the latter two groups, further studies of the potential association with the endometriosis risk are needed. The remaining five of the 28 polymorphisms were not associated with endometriosis: glutathione S-transferase theta 1 (GSTT1) null genotype, vascular endothelial growth factor alpha (VEGFA) rs699947, rs833061, rs2010963 and rs3025039. WIDER IMPLICATIONS: By carefully taking account of how the control populations were defined, we identified polymorphisms that might be candidates for use in endometriosis screening and polymorphisms not associated with endometriosis. This might constitute the first step towards identifying polymorphism combinations that predispose to endometriosis (IFNG (CA) repeat, GSTM1 null genotype, GSTP1 rs1695, WNT4 rs16826658 and WNT4 rs2235529) in a large cohort of patients with well-defined inclusion criteria. In turn, these results might improve the diagnosis of endometriosis in primary care. Lastly, our present findings may enable a better understanding of endometriosis and improve the management of patients with this disease.</t>
  </si>
  <si>
    <t>BACKGROUND: Thyroid fine-needle aspiration (FNA) is a reliable and cost-effective diagnostic tool for establishing the nature of thyroid nodules, although up to 30% of FNAs are still classified as "indeterminate." Molecular testing of FNAs could improve preoperative diagnosis, thereby reducing unnecessary surgery. In this multicenter prospective study the authors investigated, using a 7-gene assay, the distribution and diagnostic impact of BRAF, RAS, RET/PTC, and PAX8/PPARg, the most frequent genomic alterations occurring during thyroid oncogenesis. METHODS: In total, of 1172 routine FNAs from 7 centers in southern Italy were classified according to the Bethesda System for Reporting Thyroid Cytopathology. Each specimen was tested, and molecular data were compared with available histology or cytologic follow-up. RESULTS: In particular, for atypia of undetermined significance/follicular lesion of undetermined significance cases, the 7-gene test confirmed the high positive predictive value of BRAFV600E and BRAF-like mutations (80%) and the moderate positive predictive value of RAS-like alterations (32.4%), suggesting different surgical management, depending on the type of mutation. The rate of mutation-positive FNAs was strictly related to the risk of malignancy of each diagnostic class, supporting the identification of prognostically relevant diagnostic categories. CONCLUSIONS: The 7-gene panel test improves the preoperative risk stratification of indeterminate thyroid FNAs, especially when considering the biologic significance of the different types of mutations. Moreover, the rate of mutation-positive FNAs is related to the risk of malignancy of each diagnostic class.</t>
  </si>
  <si>
    <t>BACKGROUND AND AIMS: Omega-3 polyunsaturated fatty acids (PUFAs) are natural peroxisome proliferator-activated receptor gamma (PPAR-gamma) ligands. Activated PPAR-gamma protects the cardiovascular system against atherosclerotic lesion formation and exerts its anti-inflammatory role by suppressing cytokines induced by nuclear factor kappa-B (NF-kappaB) in endothelial cells (ECs), and it is hypothesized that apoptosis and cell cycle arrest induced by PPAR-gamma ligands may be mediated by the p53-dependent pathway. The aim of our study was to investigate the effects of docosahexaenoic acid (DHA)-enriched fish oil supplement on PPAR-gamma activity and mRNA expression levels of p53 and NF-kappaB. METHODS AND RESULTS: Fifty patients with type 2 diabetes mellitus (T2DM) aged 30-70 years were randomly assigned to receive either 2400 mg/d DHA-rich fish oil or placebo for 8 weeks. Metabolic parameters were assessed at baseline and at the end of the intervention. PPAR-gamma activity in the peripheral blood mononuclear cells (PBMCs) was measured using ELISA-based PPAR-gamma Transcription Factor Assay Kit, and the gene expression levels of p53 and NF-kappaB were assessed using real-time quantitative reverse transcription polymerase chain reaction (RT-PCR). On the basis of our finding, 8 weeks of treatment with DHA-rich fish oil increased PPAR-gamma activity in PBMCs of subjects with T2DM (p &lt; 0.01) compared to that in placebo (p = 0.4). Between-group comparisons of mean PPAR-gamma activity changes showed significant differences (p = 0.03), whereas mRNA expression levels of the p53 and NF-kappaB genes did not show significant differences between studied groups (p = 0.2 and p = 0.5, respectively). CONCLUSION: Our findings indicated that short-term DHA-rich fish oil supplementation may modulate PPAR-gamma activity in PBMCs.</t>
  </si>
  <si>
    <t>Nonalcoholic steatohepatitis (NASH) is a leading cause of chronic liver disease worldwide and is characterized by steatosis, inflammation, and fibrosis. The molecular mechanisms underlying NASH development remain obscure. The nuclear receptor small heterodimer partner (Shp) plays a complex role in lipid metabolism and inflammation. Here, we sought to determine SHP's role in regulating steatosis and inflammation in NASH. Shp deletion in murine hepatocytes (Shp (Hep-/-)) resulted in massive infiltration of macrophages and CD4(+) T cells in the liver. Shp (Hep-/-) mice developed reduced steatosis, but surprisingly increased hepatic inflammation and fibrosis after being fed a high-fat, -cholesterol, and -fructose (HFCF) diet. RNA-Seq analysis revealed that pathways involved in inflammation and fibrosis are significantly activated in the liver of Shp (Hep-/-) mice fed a chow diet. After having been fed the HFCF diet, WT mice displayed up-regulated peroxisome proliferator-activated receptor gamma (Pparg) signaling in the liver; however, this response was completely abolished in the Shp (Hep-/-) mice. In contrast, livers of Shp (Hep-/-) mice had consistent NF-kappaB activation. To further characterize the role of Shp specifically in the transition of steatosis to NASH, mice were fed the HFCF diet for 4 weeks, followed by Shp deletion. Surprisingly, Shp deletion after steatosis development exacerbated hepatic inflammation and fibrosis without affecting liver steatosis. Together, our results indicate that, depending on NASH stage, hepatic Shp plays an opposing role in steatosis and inflammation. Mechanistically, Shp deletion in hepatocytes activated NF-kappaB and impaired Pparg activation, leading to the dissociation of steatosis, inflammation, and fibrosis in NASH development.</t>
  </si>
  <si>
    <t>SCOPE: It is investigated whether at realistic dietary intake bixin and crocetin could induce peroxisome proliferator-activated receptor gamma (PPARgamma)-mediated gene expression in humans using a combined in vitro-in silico approach. METHODS AND RESULTS: Concentration-response curves obtained from in vitro PPARgamma-reporter gene assays are converted to in vivo dose-response curves using physiologically based kinetic modeling-facilitated reverse dosimetry, from which the benchmark dose levels resulting in a 50% effect above background level (BMD50 ) are predicted and subsequently compared to dietary exposure levels. Bixin and crocetin activated PPARgamma-mediated gene transcription in a concentration-dependent manner with similar potencies. Due to differences in kinetics, the predicted BMD50 values for in vivo PPARgamma activation are about 30-fold different, amounting to 115 and 3505 mg kg bw(-1) for crocetin and bixin, respectively. Human dietary and/or supplemental estimated daily intakes may reach these BMD50 values for crocetin but not for bixin, pointing at better possibilities for in vivo PPARgamma activation by crocetin. CONCLUSION: Based on a combined in vitro-in silico approach, it is estimated whether at realistic dietary intakes plasma concentrations of bixin and crocetin are likely to reach concentrations that activate PPARgamma-mediated gene expression, without the need for a human intervention study.</t>
  </si>
  <si>
    <t>BACKGROUND: Prostate cancer (PC) remains a leading cause of cancer mortality and the most successful chemopreventative and treatment strategies for PC come from targeting the androgen receptor (AR). Although AR plays a key role, it is likely that other molecular pathways also contribute to PC, making it essential to identify and develop drugs against novel targets. Recent studies have identified peroxisome proliferator-activated receptor gamma (PPARgamma), a nuclear receptor that regulates fatty acid (FA) metabolism, as a novel target in PC, and suggest that inhibitors of PPARgamma could be used to treat existing disease. We hypothesized that PPARgamma acts through AR-dependent and independent mechanisms to control PC development and growth and that PPARgamma inhibition is a viable PC treatment strategy. METHODS: Immunohistochemistry was used to determine expression of PPAR in a cohort of patients with PC. Standard molecular techniques were used to investigate the PPAR signaling in PC cells as well a xenograft mouse model to test PPAR inhibition in vivo. Kaplan-Meier curves were created using cBioportal. RESULTS: We confirmed the expression of PPAR in human PC. We then showed that small molecule inhibition of PPARgamma decreases the growth of AR-positive and -negative PC cells in vitro and that T0070907, a potent PPARgamma antagonist, significantly decreased the growth of human PC xenografts in nude mice. We found that PPARgamma antagonists or small interfering RNA (siRNA) do not affect mitochondrial activity nor do they cause apoptosis; instead, they arrest the cell cycle. In AR-positive PC cells, antagonists and siRNAs reduce AR transcript and protein levels, which could contribute to growth inhibition. AR-independent effects on growth appear to be mediated by effects on FA metabolism as the specific FASN inhibitor, Fasnall, inhibited PC cell growth but did not have an additive effect when combined with PPARgamma antagonists. Patients with increased PPAR target gene expression, but not alterations in PPAR itself, were found to have significantly worse overall survival. CONCLUSIONS: Having elucidated the direct cancer cell effects of PPARgamma inhibition, our studies have helped to determine the role of PPARgamma in PC growth, and support the hypothesis that PPARgamma inhibition is an effective strategy for PC treatment.</t>
  </si>
  <si>
    <t>Angiotensin II (Ang II) levels are elevated in patients with chronic kidney disease or heart failure, and directly causes skeletal muscle wasting in rodents, but the molecular mechanisms of Ang II-induced skeletal muscle wasting and its potential as a therapeutic target are unknown. We investigated the NLR family pyrin domain containing 3 (NLRP3) inflammasome-mediated muscle atrophy response to Ang II in C2C12 myotubes and Nlrp3 knockout mice. We also assessed the mitochondrial dysfunction (MtD)/NLRP3 inflammasome axis in Ang II-induced C2C12 myotubes. Finally, we examined whether a peroxisome proliferator-activated receptor-gamma (PPAR-gamma) agonist could attenuate skeletal muscle wasting by targeting the MtD/NLRP3 inflammasome axis in vitro and in vivo. We demonstrated that Ang II increased NLRP3 inflammasome activation in cultured C2C12 myotubes dose dependently. Nlrp3 knockdown or Nlrp3(-/-) mice were protected from the imbalance of protein synthesis and degradation. Exposure of C2C12 to Ang II increased mitochondrial ROS (mtROS) generation, accompanied by MtD. Remarkably, the mitochondrial-targeted antioxidant not only decreased mtROS and MtD, it also significantly inhibited NLRP3 inflammasome activation and restored skeletal muscle atrophy. Finally, the PPAR-gamma agonist protected against Ang II-induced muscle wasting by preventing MtD, oxidative stress, and NLRP3 inflammasome activation in vitro and in vivo. This work suggests a potential role of MtD/NLRP3 inflammasome pathway in the pathogenesis of Ang II-induced skeletal muscle wasting, and targeting the PPAR-gamma/MtD/NLRP3 inflammasome axis may provide a therapeutic approach for muscle wasting.</t>
  </si>
  <si>
    <t>AIMS: Familial partial lipodystrophy (FPLD) is a rare autosomal dominant disorder, mostly due to mutations in lamin A (LMNA) or in peroxisome proliferator-activated receptor gamma (PPARG) genes. In the present study, we aimed to identify and functionally characterize the genetic defect underlying FPLD in an Italian family presenting with several affected individuals in three consecutive generations. METHODS: Mutational screening by direct Sanger sequencing has been carried out on both LMNA and PPARG genes. In silico analyses and functional in vitro studies on transfected cell lines have been also performed to evaluate the biological impact of the identified mutation. RESULTS: We identified a novel PPARG missense mutation (i.e., PPARgamma2 Ile354Val) segregating with FPLD in the study family. In silico analyses and in vitro experiments showed that probably altering the PPARgamma2 ligand binding domain conformation, the Ile354Val aminoacid change leads to a significant reduction (i.e., ~ 30-35%) of transcriptional activity in the mutant receptor, with no evidences of a dominant negative effect on the wild-type receptor. CONCLUSIONS: Our present data extend the spectrum of PPARG mutations responsible for FPLD3 and reinforce the notion that even loss of function mutations affecting transcriptional activity to an extent lower than that observed in the case of haploinsufficiency are able to cause a severe FPLD3 phenotype.</t>
  </si>
  <si>
    <t>Objective: We aimed to explore potential molecular mechanisms of clear cell renal cell carcinoma (ccRCC) and provide candidate target genes for ccRCC gene therapy. Materials and Methods: This is a bioinformatics-based study. Microarray datasets of GSE6344, GSE781 and GSE53000 were downloaded from Gene Expression Omnibus database. Using meta-analysis, differentially expressed genes (DEGs) were identified between ccRCC and normal samples, followed by Kyoto Encyclopedia of Genes and Genomes (KEGG) pathway and Gene Ontology (GO) function analyses. Then, protein-protein interaction (PPI) networks and modules were investigated. Furthermore, miRNAs-target gene regulatory network was constructed. Results: Total of 511 up-regulated and 444 down-regulated DEGs were determined in the present gene expression microarray data meta-analysis. These DEGs were enriched in functions like immune system process and pathways like Toll-like receptor signaling pathway. PPI network and eight modules were further constructed. A total of 10 outstanding DEGs including TYRO protein tyrosine kinase binding protein (TYROBP), interferon regulatory factor 7 (IRF7) and PPARG co-activator 1 alpha (PPARGC1A) were detected in PPI network. Furthermore, the miRNAs-target gene regulation analyses showed that miR-412 and miR-199b respectively targeted IRF7 and PPARGC1A to regulate the immune response in ccRCC. Conclusion: TYROBP, IRF7 and PPARGC1A might play important roles in ccRCC via taking part in the immune system process.</t>
  </si>
  <si>
    <t>Liver fibrosis interferes with normal liver function and facilitates hepatocellular carcinoma (HCC) development, representing a major threat to human health. Here, we present a comprehensive perspective of microRNA (miRNA) function on targeting the fibrotic microenvironment. Starting from a murine HCC model, we identify a miRNA network composed of 8 miRNA hubs and 54 target genes. We show that let-7, miR-30, miR-29c, miR-335, and miR-338 (collectively termed antifibrotic microRNAs [AF-miRNAs]) down-regulate key structural, signaling, and remodeling components of the extracellular matrix. During fibrogenic transition, these miRNAs are transcriptionally regulated by the transcription factor Ppargamma and thus we identify a role of Ppargamma as regulator of a functionally related class of AF-miRNAs. The miRNA network is active in human HCC, breast, and lung carcinomas, as well as in 2 independent mouse liver fibrosis models. Therefore, we identify a miRNA:mRNA network that contributes to formation of fibrosis in tumorous and nontumorous organs of mice and humans.</t>
  </si>
  <si>
    <t>Cancer cells exhibit properties of cells in a less differentiated state than the adjacent normal cells in the tissue. We explored whether cancer cells can be converted to a differentiated normal-like state by restoring the gene regulatory network (GRN) of normal cells. Here, we report that colorectal cancer cells exhibit a range of developmental states from embryonic and intestinal stem-like cells to differentiated normal-like cells. To identify the transcription factors (TF) that commit stem-like colorectal cancer cells into a differentiated normal-like state, we reconstructed GRNs of normal colon mucosa and identified core TFs (CDX2, ELF3, HNF4G, PPARG, and VDR) that govern the cellular state. We further found that SET Domain Bifurcated 1 (SETDB1), a histone H3 lysine 9-specific methyltransferase, hinders the function of the identified TFs. SETDB1 depletion effectively converts stem-like colorectal cancer cells into postmitotic cells and restores normal morphology in patient-derived colorectal cancer organoids. RNA-sequencing analyses revealed that SETDB1 depletion recapitulates global gene expression profiles of normal differentiated cells by restoring the transcriptional activity of core TFs on their target genes. IMPLICATIONS: Our study provides insights into the molecular regulatory mechanism underlying the developmental hierarchy of colorectal cancer and suggests that induction of a postmitotic state may be a therapeutic alternative to destruction of cancer cells.</t>
  </si>
  <si>
    <t>Non-alcoholic fatty liver disease (NAFLD) is an emerging global disease with increasing prevalence. However, the mechanism of NAFLD development is not fully understood. To elucidate the cell-specific role of nuclear factor erythroid-derived 2-like 2 (NRF2) in the pathogenesis of NAFLD, we utilized hepatocyte- and macrophage-specific Nrf2-knockout [Nrf2(L)-KO and Nrf2(Mvarphi)-KO] mice to examine the progress of NAFLD induced by high-fat diet (HFD). Compared to Nrf2-LoxP littermates, Nrf2(L)-KO mice showed less liver enlargement, milder inflammation and less hepatic steatosis after HFD feeding. In contrast, Nrf2(Mvarphi)-KO mice displayed no significant difference in HFD-induced hepatic steatosis from Nrf2-LoxP control mice. Mechanistic investigations revealed that Nrf2 deficiency in hepatocytes dampens the expression of peroxisome proliferator-activated receptor gamma (PPARgamma) and its downstream lipogenic genes in the liver and/or primary hepatocytes induced by HFD and palmitate exposure, respectively. While PPARgamma agonists augmented PPARgamma expression and its transcriptional activity in primary hepatocytes in a NRF2-dependent manner, forced overexpression of PPARgamma1 or gamma2 distinctively reversed the decreased expression of their downstream genes fatty acid binding protein 4, lipoprotein lipase and/or fatty acid synthase caused by Nrf2 deficiency. We conclude that NRF2-dependent expression of PPARgamma in hepatocytes is a critical initiating process in the development of NAFLD, suggesting that inhibition of NRF2 specifically in hepatocytes may be a valuable approach to prevent the disease.</t>
  </si>
  <si>
    <t>Macrophages are important regulators of obesity-associated inflammation and PPARalpha and -gamma agonism in macrophages has anti-inflammatory effects. In this study, we tested the efficacy with which liposomal delivery could target the PPARalpha/gamma dual agonist tesaglitazar to macrophages while reducing drug action in common sites of drug toxicity: the liver and kidney, and whether tesaglitazar had anti-inflammatory effects in an in vivo model of obesity-associated dysmetabolism. Methods: Male leptin-deficient (ob/ob) mice were administered tesaglitazar or vehicle for one week in a standard oral formulation or encapsulated in liposomes. Following the end of treatment, circulating metabolic parameters were measured and pro-inflammatory adipose tissue macrophage populations were quantified by flow cytometry. Cellular uptake of liposomes in tissues was assessed using immunofluorescence and a broad panel of cell subset markers by flow cytometry. Finally, PPARalpha/gamma gene target expression levels in the liver, kidney, and sorted macrophages were quantified to determine levels of drug targeting to and drug action in these tissues and cells. Results: Administration of a standard oral formulation of tesaglitazar effectively treated symptoms of obesity-associated dysmetabolism and reduced the number of pro-inflammatory adipose tissue macrophages. Macrophages are the major cell type that took up liposomes with many other immune and stromal cell types taking up liposomes to a lesser extent. Liposome delivery of tesaglitazar did not have effects on inflammatory macrophages nor did it improve metabolic parameters to the extent of a standard oral formulation. Liposomal delivery did, however, attenuate effects on liver weight and liver and kidney expression of PPARalpha and -gamma gene targets compared to oral delivery. Conclusions: These findings reveal for the first time that tesaglitazar has anti-inflammatory effects on adipose tissue macrophage populations in vivo. These data also suggest that while nanoparticle delivery reduced off-target effects, yet the lack of tesaglitazar actions in non-targeted cells such (as hepatocytes and adipocytes) and the uptake of drug-loaded liposomes in many other cell types, albeit to a lesser extent, may have impacted overall therapeutic efficacy. This fulsome analysis of cellular uptake of tesaglitazar-loaded liposomes provides important lessons for future studies of liposome drug delivery.</t>
  </si>
  <si>
    <t>Pioglitazone belongs to the class of drugs thiazolidinediones (TZDs) and is an oral hypoglycemic drug, used in the treatment of type 2 diabetes, which improves insulin sensitivity in target tissues. Adipose tissue is the main target of pioglitazone, a PPARg and PPARa agonist; however, studies also point to skeletal muscle as a target. Non-PPAR targets of TZDs have been described, thus we aimed to study the direct effects of pioglitazone on skeletal muscle and the possible role of microRNAs as targets of this drug. Pioglitazone treatment of obese mice increased insulin-mediated glucose transport as a result of increased fatty acid oxidation and mitochondrial activity. PPARg blockage by treatment with GW9662 nullified pioglitazone's effect on systemic and muscle insulin sensitivity and citrate synthase activity of obese mice. After eight weeks of high-fat diet, miR-221-3p expression in soleus muscle was similar among the groups and miR-23b-3p and miR-222-3p were up-regulated in obese mice compared to the control group, and treatment with pioglitazone was able to reverse this condition. In vitro studies in C2C12 cells suggest that inhibition of miR-222-3p protects C2C12 cells from insulin resistance and increased non-mitochondrial respiration induced by palmitate. Together, these data demonstrate a role of pioglitazone in the downregulation of microRNAs that is not dependent on PPARg. Moreover, miR-222 may be a novel PPARg-independent mechanism through which pioglitazone improves insulin sensitivity in skeletal muscle.</t>
  </si>
  <si>
    <t>Conceptus development and elongation is required for successful pregnancy establishment in ruminants and is coincident with the production of interferon tau (IFNT) and prostaglandins (PGs). In both the conceptus trophectoderm and endometrium, PGs are primarily synthesized through a prostaglandin-endoperoxide synthase 2 (PTGS2) pathway and modify endometrial gene expression and thus histotroph composition in the uterine lumen to promote conceptus growth and survival. Chemical inhibition of PG production by both the endometrium and the conceptus prevented elongation in sheep. However, the contributions of conceptus-derived PGs to preimplantation conceptus development remain unclear. In this study, CRISPR-Cas9 genome editing was used to inactivate PTGS2 in ovine embryos to determine the role of PTGS2-derived PGs in conceptus development and elongation. PTGS2 edited conceptuses produced fewer PGs, but secreted similar amounts of IFNT to their Cas9 control counterparts and elongated normally. Expression of PTGS1 was lower in PTGS2 edited conceptuses, but PPARG expression and IFNT secretion were unaffected. Content of PGs in the uterine lumen was similar as was gene expression in the endometrium of ewes who received either Cas9 control or PTGS2 edited conceptuses. These results support the idea that intrinsic PTGS2-derived PGs are not required for preimplantation embryo or conceptus survival and development in sheep.</t>
  </si>
  <si>
    <t>Despite the use of antiretroviral therapy for the treatment of HIV-1 infection, cognitive impairments, that is, HIV-1-associated neurocognitive disorders remain prevalent potentially due to persistent viral replication, production of viral proteins, associated brain inflammation or in certain instances, antiretroviral neurotoxicity. Cellular targets in the brain include microglia which in response to infection release inflammatory markers and viral proteins. Evidence suggests that PPARgamma agonists exert anti-inflammatory properties in neurological disorders. However, these agonists namely, thiazolidinediones have limited use in the clinic due to reported adverse side effects. INT131 is a novel non-thiazolidinedione compound that belongs to a new class of drugs known as selective PPARgamma modulators. INT131 is considered to have a safer profile; however, its neuroprotective role in vivo is not known.The goal of this study was to examine the effect of INT131 in the context of EcoHIV-induced inflammation in vitro, in primary cultures of mouse glial cells and in vivo, in a mouse model of EcoHIV-associated brain inflammation, as well as characterize its pharmacokinetic properties and brain penetration. In primary cultures of glial cells and in the in vivo mouse model, EcoHIV exposure resulted in a significant elevation of inflammatory markers such as TNFalpha, IL-1beta, CCL3, and C3 which were attenuated with INT131 treatment. Pharmacokinetic analyses revealed that INT131 penetrates into the brain with a brain to blood partition ratio Kp value of 8.5%. Overall, this is the first report to demonstrate that INT131 could be a potential candidate for the treatment of HIV-1-associated brain inflammation.</t>
  </si>
  <si>
    <t>Background: Follicular-patterned thyroid nodules predominantly composed of macrofollicular structures without nuclear atypia are generally regarded as benign (i.e., hyperplastic nodules or follicular adenomas). In line with this concept, fine-needle aspiration cytology (FNAC) also assigns a benign connotation to the presence of macrofollicular structures, unless thyrocytes present papillary thyroid carcinoma (PTC)-related nuclear features that raise the possibility of a macrofollicular variant of PTC. However, cases showing macrofollicular architecture, capsular invasion, and no PTC features can also be observed. Methods: We describe the clinical, cytological, histological, and molecular genetic features of four cases of encapsulated follicular neoplasms that presented histologically with a predominant (&gt;70%) macrofollicular architecture, but which also showed clear signs of capsular invasion, and thus were classified as macrofollicular variant of follicular thyroid carcinoma (MV-FTC). Results: Cytologically, macrofollicular structures were identified in all cases, leading to a benign FNAC diagnosis in three of the four cases. Due to increasing nodule size, thyroidectomy was performed in all cases. Histology showed focal and limited capsular invasion, without vascular invasion. Next-generation sequencing (custom 394 gene panel) of each tumor compared with matched normal DNA revealed a total of 7 somatic variants, including dual (likely biallelic) mutations in the DICER1 gene in 2 patients. The clinical outcome was excellent in all cases. Conclusions: Similar to the classical minimally invasive follicular thyroid carcinoma, MV-FTC appears to behave indolently. MV-FTC has a high rate of false-negative FNAC results, but MV-FTC is very rare (&lt;0.05% of all thyroidectomies) and apparently has an indolent behavior. Further studies comprising larger series are necessary to better clarify the biology of this diagnostically challenging rare tumor.</t>
  </si>
  <si>
    <t>Endocrine-disrupting chemicals interact with transcription factors essential for adipocyte differentiation. Exposure to endocrine-disrupting chemicals corresponds with elevated risks of obesity, but the effects of these compounds on human cells remain largely undefined. Widespread use of bisphenol AF (BPAF) as a bisphenol A (BPA) alternative in the plastics industry presents unknown health risks. To this end, we discovered that BPAF interferes with the metabolic function of mature human adipocytes. Although 4-day exposures to BPAF accelerated adipocyte differentiation, we observed no effect on mature fat cell marker genes. Additional gene and protein expression analysis showed that BPAF treatment during human adipocyte differentiation failed to suppress the proinflammatory transcription factor STAT1. Microscopy and respirometry experiments demonstrated that BPAF impaired mitochondrial function and structure. To test the hypothesis that BPAF fosters vulnerabilities to STAT1 activation, we treated mature adipocytes previously exposed to BPAF with interferon-gamma (IFNgamma). BPAF increased IFNgamma activation of STAT1 and exposed mitochondrial vulnerabilities that disrupt adipocyte lipid and carbohydrate metabolism. Collectively, our data establish that BPAF activates inflammatory signaling pathways that degrade metabolic activity in human adipocytes. These findings suggest how the BPA alternative BPAF contributes to metabolic changes that correspond with obesity.</t>
  </si>
  <si>
    <t>BACKGROUND: Shuangshen Pingfei San (SPS) is the derivative from the classic formula Renshen Pingfei San in treating idiopathic pulmonary fibrosis (IPF). METHODS: In this study, Chou's 5-steps rule was performed to explore the potential active compound and mechanism of SPS on IPF. Compound-target network, target- pathway network, herb-target network and the core gene target interaction network were established and analyzed. A total of 296 compounds and 69 candidate therapeutic targets of SPS in treating IPF were obtained. Network analysis revealed that the main active compounds were flavonoids (such as apigenin, quercetin, naringenin, luteolin), other clusters (such as ginsenoside Rh2, diosgenin, tanshinone IIa), which might also play significant roles. SPS regulated multiple IPF relative genes, which affect fibrosis (PTGS2, KDR, FGFR1, TGFB, VEGFA, MMP2/9) and inflammation (PPARG, TNF, IL13, IL4, IL1B, etc.). CONCLUSION: In conclusion, anti-pulmonary fibrosis effect of SPS might be related to the regulation of inflammation and pro-fibrotic signaling pathways. These findings revealed that the potential active compounds and mechanisms of SPS on IPF were a benefit to further study.</t>
  </si>
  <si>
    <t>OBJECTIVE: Antipsychotics often induce excessive weight gain. We hypothesised that individuals with genetic variations related to known obesity-risk genes have an increased risk of excessive antipsychotic-induced weight gain (AIWG). This hypothesis was tested in a subset of the Clinical Antipsychotic Trials of Intervention Effectiveness (CATIE) trial data set. METHODS: The CATIE trial compared effects and side effects of five different antipsychotics through an 18-month period. Based on the maximum weight gain recorded, excessive weight gain was defined as &gt;7% weight gain. Cytoscape and GeneMANIA were instrumental in composing a molecular pathway from eight selected genes linked to obesity. Genetic information on a total of 495.172 single-nucleotide polymorphisms (SNPs) were available from 765 (556 males) individuals. Enrichment test was conducted through ReactomePA and Bioconductor. A permutation test was performed, testing the generated pathway against 105 permutated pathways (p &lt;/= 0.05). In addition, a standard genome-wide association study (GWAS) analysis was performed. RESULT: GWAS analysis did not detect significant differences related to excessive weight gain. The pathway generated contained 28 genes. A total of 2067 SNPs were significantly expressed (p &lt; 0.01) within this pathway when comparing excessive weight gainers to the rest of the sample. Affected genes including PPARG and PCSK1 were not previously related to treatment-induced weight gain. CONCLUSIONS: The molecular pathway composed from high-risk obesity genes was shown to overlap with genetics of patients who gained &gt;7% weight gain during the CATIE trial. This suggests that genes related to obesity compose a pathway of increased risk of excessive AIWG. Further independent analyses are warranted that may confirm or clarify the possible reasoning behind.</t>
  </si>
  <si>
    <t>Aims: Most mammalian genomes involve several genes encoding for functionally distinct arachidonate lipoxygenase (ALOX isoforms). Proinflammatory leukotrienes are formed via the ALOX5 pathway, but 12/15-lipoxygenating ALOX isoforms have been implicated in the biosynthesis of pro-resolving mediators. In vitro mutagenesis of the triad determinants abolished the leukotriene synthesizing activity of ALOX5, but the biological consequences of these alterations have not been studied. To fill this gap, we created Alox5 knock-in mice, which express the 12/15-lipoxygenating Phe359Trp + Ala424Ile + Asn425Met Alox5 triple mutant and characterized its phenotypic alterations. Results: The mouse Alox5 triple mutant functions as arachidonic acid 15-lipoxygenating enzyme, which also forms 12S-hydroxy and 8S-hydroxy arachidonic acid. In contrast to the wild-type enzyme, the triple mutant effectively oxygenates linoleic acid to 13S-hydroxy linoleic acid (13S-HODE), which functions as activating ligand of the type-2 nuclear receptor peroxisome proliferator-activated receptor gamma (PPARgamma). Knock-in mice expressing the mutant enzyme are viable, fertile, and develop normally. The mice cannot synthesize proinflammatory leukotrienes but show significantly attenuated plasma levels of lipolytic endocannabinoids. When aging, the animals gained significantly more body weight, which may be related to the fivefold higher levels of 13-HODE in the adipose tissue. Innovation: These data indicate for the first time that in vivo mutagenesis of the triad determinants of mouse Alox5 abolished the biosynthetic capacity of the enzyme for proinflammatory leukotrienes and altered the catalytic properties of the protein favoring the formation of 13-HODE. Conclusion: In vivo triple mutation of the mouse Alox5 gene impacts the body weight homeostasis of aging mice via augmented formation of the activating PPARgamma ligand 13-HODE.</t>
  </si>
  <si>
    <t>Recent studies examined the possibility to overcome imatinib resistance in chronic myeloid leukemia (CML) patients by combination therapy with peroxisome proliferator-activated receptor gamma (PPARgamma) ligands. Pioglitazone, a full PPARgamma agonist, improved the survival of patients by the gradual elimination of the residual CML stem cell pool. To evaluate the importance of the pharmacological profile of PPARgamma agonists on the ability to circumvent resistance, the partial PPARgamma agonist 4'-((2-propyl-1H-benzo[d]imidazol-1-yl)methyl)-[1,1'-biphenyl]-2-carboxylic acid, derived from telmisartan, and other related derivatives were investigated. The 4-substituted benzimidazole derivatives bearing a [1,1'-biphenyl]-2-carboxamide moiety sensitized K562-resistant cells to imatinib treatment. Especially the derivatives 18a-f, which did not activate PPARgamma to more than 40% at 10muM, retrieved the cytotoxicity of imatinib in these cells. The cell death modulating properties were higher than that of pioglitazone. It is of interest to note that all novel compounds were not cytotoxic neither on non-resistant nor on resistant cells. They exerted antitumor potency only in combination with imatinib.</t>
  </si>
  <si>
    <t>Previously, we reported that the neurosteroid allopregnanolone (Allo) promoted neural stem cell regeneration, restored cognitive function, and reduced Alzheimer's Disease (AD) pathology in the triple transgenic Alzheimer's mouse model (3xTgAD). To investigate the underlying systems biology of Allo action in AD models in vivo, we assessed the regulation of Allo on the bioenergetic system of the brain. Outcomes of these analysis indicated that Allo significantly reversed deficits in mitochondrial respiration and biogenesis and key mitochondrial enzyme activity and reduced lipid peroxidation in the 3xTgAD mice in vivo. To explore the mechanisms by which Allo regulates the brain metabolism, we conducted targeted transcriptome analysis. These data further confirmed that Allo upregulated genes involved in glucose metabolism, mitochondrial bioenergetics, and signaling pathways while simultaneously downregulating genes involved in Alzheimer's pathology, fatty acid metabolism, and mitochondrial uncoupling and dynamics. Upstream regulatory pathway analysis predicted that Allo induced peroxisome proliferator-activated receptor gamma (PPARG) and coactivator 1-alpha (PPARGC1A) pathways while simultaneously inhibiting the presenilin 1 (PSEN 1), phosphatase and tensin homolog (PTEN), and tumor necrosis factor (TNF) pathways to reduce AD pathology. Collectively, these data indicate that Allo functions as a systems biology regulator of bioenergetics, cholesterol homeostasis, and beta-amyloid reduction in the brain. These systems are critical to neurological health, thus providing a plausible mechanistic rationale for Allo as a therapeutic to promote neural cell function and reduce the burden of AD pathology.</t>
  </si>
  <si>
    <t>Evidence that macrophages can play a role in accelerating corrosion in CoCrMo alloy in total hip replacement (THR) interfaces leads to questions regarding the underlying cellular mechanisms and immunological responses. Hence, we evaluated the role of macrophages in corrosion processes using the cell culture supernatant from different conditions and the effect of wear particles on macrophage dynamics. Monocytes were exposed to CoCrMo wear particles and their effect on macrophage differentiation was investigated by comparisons with M1 and M2 macrophage differentiation. Corrosion associated macrophages (MCA macrophages) exhibited upregulation of TNF-alpha, iNOS, STAT-6, and PPARG and down-regulation of CD86 and ARG, when compared to M1 and M2 macrophages. MCA cells also secreted higher levels of IL-8, IL-1beta, IL-6, IL-10, TNF-alpha, and IL-12p70 than M1 macrophages and/or M2 macrophages. Our findings revealed variation in macrophage phenotype (MCA) induced by CoCrMo wear particles in generating a chemical environment that induces cell-accelerated corrosion of CoCrMo alloy at THR modular interfaces. STATEMENT OF SIGNIFICANCE: Fretting wear and corrosion within the implant's modular taper junction are prominent causes of implant failure, as they promote the release of corrosion products and subsequent development of adverse local tissue reactions. Being a multifactorial process, several in vitro models have been developed to recreate the in vivo corrosion process, often summarized as mechanically-assisted crevice corrosion. Considering the excellent corrosion properties of CoCrMo alloy, the severity of chemically-generated damage observed at the modular interface has been surprising and poorly understood. The aim of the current study is to provide a better understanding of macrophages and their plasticity at the THR taper interface when they encounter wear debris from CoCrMo alloy. This is a preliminary study along the path towards determining the mechanism(s) of CAC.</t>
  </si>
  <si>
    <t>Soybeans are a complete nutritional resource and soybean proteins are known to affect lipid metabolism via multiple mechanisms. Soybean meal (SBM) is produced after extraction of soybean oil and in this study, we investigated the ability whether the SBM could prevent high fat diet-induced obesity and understand the underlying mechanisms. Male Sprague-Dawley rats, aged 5 weeks, were randomly divided into three groups (n=8 each) and fed one of three diets for 28 days: Cont (AIN-93G), HFD (high fat diet with 40% of calories derived from fat) and HFD+SBM (HFD with 30% SBM). White adipose tissue weight as well as plasma and hepatic triglycerides were significantly decreased in HFD+SBM rats. Expression of hepatic SREBP-1 and its target genes was significantly decreased in HFD+SBM rats. Meanwhile, expression of SHP gene expression was significantly increased in HFD+SBM, and there was a negative correlation between SHP and SREBP-1 expression. Together these results suggest that hepatic SREBP-1 gene expression is negatively regulated by SHP. Expression of PPARG, the transcriptional factor that regulates SHP expression, was increased in HFD+SBM rats. Furthermore, expression of genes controlled by PPARG/SHP, such as those involved in hepatic gluconeogenesis, was also significantly decreased in HFD+SBM rats. Therefore, in addition to the previous findings of SBM on obesity here we show an additional mechanism which by changing the expression of genes involved in lipid metabolism via the PPARG/SHP pathway in the liver.</t>
  </si>
  <si>
    <t>Tributyltin (TBT) and dioxin-like polychlorinated biphenyls (PCBs) are environmental contaminants that are highly toxic to fish and co-occur in New Bedford Harbor (NBH), an estuarine Superfund site located in Massachusetts, USA. Atlantic killifish (Fundulus heteroclitus) that reside in NBH (and other highly contaminated sites along the east coast of the United States) have developed resistance to activation of the aryl hydrocarbon receptor (AHR) pathway and the toxicity of dioxin-like chemicals, such as 3,3',4,4',5-pentachlorobiphenyl, PCB126. In many biological systems, TBT disregulates adipose and bone development via the PPARgamma-RXR pathway; AHR activation also disrupts adipose and bone homeostasis, potentially through molecular crosstalk between AHR and PPARgamma. However, little is known about how co-exposure and the interaction of these pathways modulate the toxicological effects of these contaminants. Here, we tested the hypotheses that TBT would induce teratogenesis in killifish via activation of PPARgamma and that PCB126 co-exposure would suppress PPARgamma pathway activation in PCB-sensitive killifish from a reference site (Scorton Creek, SC, PCB-sensitive) but not in PCB-tolerant NBH killifish. Killifish embryos from both populations exposed to TBT (50 and 100nM) displayed caudal fin deformities. TBT did not change the expression of pparg or its target genes related to adipogenesis (fabp11a and fabp1b) in either population. However, expression of osx/sp7, an osteoblast marker gene, and col2a1b, a chondroblast marker gene, was significantly suppressed by TBT only in SC killifish. An RXR-specific agonist, but not a PPARgamma-specific agonist, induced caudal fin deformities like those observed in TBT-treated embryos. PCB126 did not induce caudal fin deformities and did not exacerbate TBT-induced fin deformities. Further, PCB126 increased expression of pparg in SC embryos and not NBH embryos, but did not change the expression of fabp1b. Taken together, these results suggest that in killifish embryos the PPARgamma pathway is regulated in part by AHR, but is minimally active at least in this early life stage. In killifish, RXR activation, rather than PPARgamma activation, appears to be the mechanism by which TBT induces caudal fin teratogenicity, which is not modulated by AHR responsiveness.</t>
  </si>
  <si>
    <t>The peroxisome proliferator-activated receptor gamma (PPARG, also called NR1C3) is a nuclear receptor of the peroxisome proliferator-activated receptor family (PPAR). PPARs are involved in the regulation of apoptosis, cell cycle, estradiol and progesterone synthesis, and metabolism. However, the role of PPARs and their regulation during follicular development and ovulation in monovular species remain poorly understood. In this study, a well-established intrafollicular injection model was used to investigate if the PPARG participates in the regulation of dominant follicle development and ovulation in cattle. Findings from this study revealed that the relative mRNA abundance of PPARG was similar between dominant and subordinate follicles around follicle deviation, decreased after the LH surge, and increased before ovulation. In addition, a quadratic correlation was found between PPARG mRNA levels in granulosa cells and progesterone concentration in the follicular fluid. Intrafollicular injection of 50muM Troglitazone (TGZ; a PPARG agonist) inhibited follicular growth and decreased CYP19A1 mRNA abundance in granulosa cells. These findings indicate that PPARG is involved in the regulation of steroidogenesis, follicle growth and ovulation in cattle.</t>
  </si>
  <si>
    <t>Our objective was to elucidate differences in endometrial mRNA expressions of interferon-stimulated genes (ISG15, CTSL1, RSAD2, SLC2A1, CXCL10, and SLC27A6), peroxisome proliferator activated receptors (PPARA, PPARD, and PPARG), retinoic acid receptors (RXRA, RXRB, and RXRG), and mucin 1 (MUC1) in repeat breeder cows, with or without subclinical endometritis (RB + SE and RB, respectively) and normal cows on day 16 post-ovulation (n = 4 cows per group). The CXCL10 and SLC27A6 mRNA abundances were greater for normal cows compared to RB and RB + SE cows (P &lt; 0.05 and P &lt; 0.01 respectively) whereas ISG15 and SLC2A1 mRNA abundances were greater for normal cows compared to RB + SE (P &lt; 0.05). The SLC27A6 mRNA abundances were greater for RB versus RB + SE (P &lt; 0.01). Similarly, PPARD, PPARG, RXRA and RXRG mRNA abundances were greater for normal cows compared to RB and RB + SE (P &lt; 0.01 and P &lt; 0.05, respectively). Abundances of PPARD, PPARG, RXRA and RXRG mRNA were greater for RB versus RB + SE (P &lt; 0.05) and MUC1 was lower in abundance in normal cows compared to RB or RB + SE (P &lt; 0.05). Key predicted molecular functions were binding, signal transducer and transporter; key biological processes were cellular, localization and metabolic; key cellular components were cell part, membrane and organelle components; and key protein classes were nucleic acid binding, receptor, and transcription factors. Gene networking analysis highlighted interactions and pathways involving PAPRs, RXRs, and MUC1, notably among PPARD, PPARG, and MUC1. In conclusion, endometrial mRNA expressions of ISGs (CXCL10 and SLC27A6), PPAR isomers (PPARD and PPARG), and RXRs (RXRA and RXRG) were in lower abundances, whereas MUC1 expression was more abundant in RB or RB + SE compared to normal cows on day 16. In addition, ISG15 and SLC2A1 genes were less abundant in RB + SE versus RB or normal cows. Altered expression of these uterine genes and associated potential impairment in embryo elongation and implantation may promote embryonic loss in repeat breeder cows. Furthermore, interactions among PPARD, PPARG and MUC1 may be therapeutically exploitable.</t>
  </si>
  <si>
    <t>The fat-specific protein 27 gene (Fsp27) belongs to the cell death-inducing DNA fragmentation factor 45-like effector family. Fsp27 is highly expressed in adipose tissue and fatty liver. In adipocytes, FSP27 localizes to the membrane of lipid droplets and promotes lipid droplet hypertrophy. Recently, FSP27 was shown to consist of two isoforms, FSP27alpha and FSP27beta. Previously, we demonstrated that Fsp27a is directly regulated by peroxisome proliferator-activated receptor gamma (PPARgamma) in fatty livers of genetically obese leptin deficient ob/ob mice and that Fsp27b may potentially be regulated by different factors transcriptionally as they both have a different promoter region. Thus, the aim of the present study was to elucidate whether Fsp27b is regulated by PPARgamma in fatty liver. Fsp27a and Fsp27b were markedly induced in fatty liver of ob/ob mice compared with those in the normal liver. However, both Fsp27a/b were expressed at markedly lower levels in liver-specific PPARgamma knockout mice with an ob/ob background. Further, the PPAR response element (PPRE) for the PPARgamma-dependent promotion of Fsp27b promotor activity was revealed at position -1,163/-1,151 from the transcriptional start site (+1). Interestingly, the cis-element responsible for the PPARgamma-dependent induction of Fsp27b was the same as that responsible for PPARgamma-dependent induction of Fsp27a. These results suggest that PPARgamma regulates not only Fsp27a but also Fsp27b in fatty liver of ob/ob mice through a common PPRE.</t>
  </si>
  <si>
    <t>Micro ribonucleic acids (miRNAs) are crucial regulators for various biological processes. Despite important function in the proliferation and differentiation of preadipocytes, miRNA studies are limited in regional differences in adipogenesis. Here, we show that miR-27a plays an important role in regulating differential lipid accumulation between intramuscular (IM) and subcutaneous (SC) adipose tissues in sheep. Invivo, we observed that miR-27a expression in IM adipose tissue is more abundant than in SC adipose tissue. However, the expression of Peroxisome Proliferator-Activated Receptor Gamma (PPARG) and retinoid X receptor alpha (RXR alpha) in IM adipose tissue was significantly lower than that in SC adipose tissue. In the ovine preadipocyte differentiation model, we found that the expression of miR-27a was significantly decreased in differentiated ovine adipocytes. Overexpression of miR-27a significantly downregulated the expression of PPARG and RXR alpha and suppressed the accumulation of triglyceride but promoted the proliferation of ovine preadipocytes. Whereas, inhibition of miR-27a suppressed preadipocyte proliferation but enhanced PPARG and RXR alpha expression and lipid droplet formation. In addition, dual-luciferase activity assays showed that RXR alpha was a direct target of miR-27a. Thus, miR-27a enhances ovine preadipocytes proliferation and inhibits ovine preadipocytes differentiation through regulating the expression of target RXR alpha. Collectively, our study demonstrates the functional importance of miR-27a in ovine adipogenesis and provides novel insights into exploring regional differences in adipogenesis.</t>
  </si>
  <si>
    <t>Rationale: Genome-wide association studies have identified genetic loci associated with insulin resistance (IR) but pinpointing the causal genes of a risk locus has been challenging. Objective: To identify candidate causal genes for IR, we screened regional and biologically plausible genes (16 in total) near the top 10 IR-loci in risk-relevant cell types, namely preadipocytes and adipocytes. Methods and Results: We generated 16 human Simpson-Golabi-Behmel syndrome preadipocyte knockout lines each with a single IR-gene knocked out by lentivirus-mediated CRISPR (clustered regularly interspaced short palindromic repeats)/Cas9 system. We evaluated each gene knockout by screening IR-relevant phenotypes in the 3 insulin-sensitizing mechanisms, including adipogenesis, lipid metabolism, and insulin signaling. We performed genetic analyses using data on the genotype-tissue expression portal expression quantitative trait loci database and accelerating medicines partnership type 2 diabetes mellitus Knowledge Portal to evaluate whether candidate genes prioritized by our in vitro studies were expression quantitative trait loci genes in human subcutaneous adipose tissue, and whether expression of these genes is associated with risk of IR, type 2 diabetes mellitus, and cardiovascular diseases. We further validated the functions of 3 new adipose IR genes by overexpression-based phenotypic rescue in the Simpson-Golabi-Behmel syndrome preadipocyte knockout lines. Twelve genes, PPARG, IRS-1, FST, PEPD, PDGFC, MAP3K1, GRB14, ARL15, ANKRD55, RSPO3, COBLL1, and LYPLAL1, showed diverse phenotypes in the 3 insulin-sensitizing mechanisms, and the first 7 of these genes could affect all the 3 mechanisms. Five out of 6 expression quantitative trait loci genes are among the top candidate causal genes and the abnormal expression levels of these genes (IRS-1, GRB14, FST, PEPD, and PDGFC) in human subcutaneous adipose tissue could be associated with increased risk of IR, type 2 diabetes mellitus, and cardiovascular disease. Phenotypic rescue by overexpression of the candidate causal genes (FST, PEPD, and PDGFC) in the Simpson-Golabi-Behmel syndrome preadipocyte knockout lines confirmed their function in adipose IR. Conclusions: Twelve genes showed diverse phenotypes indicating differential roles in insulin sensitization, suggesting mechanisms bridging the association of their genomic loci with IR. We prioritized PPARG, IRS-1, GRB14, MAP3K1, FST, PEPD, and PDGFC as top candidate genes. Our work points to novel roles for FST, PEPD, and PDGFC in adipose tissue, with consequences for cardiometabolic diseases.</t>
  </si>
  <si>
    <t>Papillary thyroid carcinoma (PTC) is the most common malignant tumor of the thyroid gland with most tumors behaving in an indolent fashion. However, morphologic variants have been described, such as tall cell, diffuse sclerosing, columnar cell etc. which are biologically more aggressive. One of these variants includes the more recently described hobnail variant (HVPTC) which shows micropapillae and presence of large cells with apically placed hyperchromatic nuclei, reverse polarity, and eosinophilic cytoplasm, akin to hobnail cells. The presence of &gt;30% hobnail cells in a PTC deserves categorization as a hobnail variant. This variant is usually associated with extra thyroidal extension, lymphovascular invasion and lymph node metastasis. We describe the pathologic and molecular features of two cases of encapsulated PTC with hobnail cells in a 68year old male and a 22year old female (30% and 10% hobnail cells respectively). Both cases presented as low stage (pT2) tumors and showed no aggressive features like lymph node metastasis, or extrathyroidal extension (ETE) at the time of presentation. Tumors in both cases showed presence of BRAFV600E mutation, absence of RAS and/or TP53 mutations, and were negative for RET and PAX88/PPARG gene rearrangements.</t>
  </si>
  <si>
    <t>INTRODUCTION: Innate lymphoid cells (ILCs) can provide early cytokine help against a variety of pathogens in the lungs and gastrointestinal tract. Type 2 ILC (ILC2) are comparable to T helper 2 cells found in the adaptive immune system, which secrete cytokines such as interleukin 5 (IL-5) and IL-13 and have been found to play roles in host defense against helminth infections and in allergic responses. Recent studies have identified that programmed cell death protein 1 (PD-1) and peroxisome proliferator activated receptor-gamma (PPAR-gamma) are highly expressed by ILC2. We examined whether PD-1 plays a role in ILC2 function and whether there was any connection between PD-1 and PPAR-gamma METHODS: To ensure that only innate immune cells were present, ILC2 cells were examined from RAG1(-/-) and PD-1(-/-) xRAG1(-/-) mice under steady-state or following inoculation with IL-33. We also tested ILC2 generated from bone marrow of RAG1(-/-) and PD-1(-/-) xRAG1(-/-) mice for their production of cytokines. These in vitro-derived ILC2 were also exposed to agonist and antagonist of PPAR-gamma. RESULTS: We found that ILC2 from PD-1(-/-) xRAG1(-/-) mice had reduced frequencies of IL-5 and IL-13 producing cells both in vitro upon IL-33 stimulation and in vivo following intraperitoneal administration of IL-33 when compared with ILC2 from RAG1(-/-) mice. However, by adding IL-2, IL-25, and thymic stromal lymphopoietin to the in vitro cultures, the frequency of IL-5 and IL-13 expressing ILC2 from PD-1(-/-) xRAG1(-/-) mice became similar to the frequency observed for ILC2 from RAG1(-/-) mice. In addition, PPAR-gamma agonists and antagonists were found to increase and decrease PD-1 expression on ILC2 respectively. CONCLUSIONS: These findings illustrate that chronic loss of PD-1 plays a role in ILC2 function and PD-1 expression can be modulated by PPAR-gamma.</t>
  </si>
  <si>
    <t>Obesity is characterized by uncontrolled expansion of adipose tissue mass, resulting in adipocyte hypertrophy (increased adipocyte size) and hyperplasia (increased number of adipocytes). The number of adipose cells is directly related to adipocyte differentiation process from stromal vascular cells to mature adipocytes. It is known that epigenetic factors influence adipose differentiation program. However, how specific epigenome modifiers affect white adipocyte differentiation and metabolic phenotype is still matter of research. Here, we provide evidence that class I histone deacetylases (HDACs) are involved both in the differentiation of adipocytes and in determining the metabolic features of these cells. We demonstrate that inhibition of class I HDACs from the very first stage of differentiation amplifies the differentiation process and imprints cells toward a highly oxidative phenotype. These effects are related to the capacity of the inhibitor to modulate H3K27 acetylation on enhancer regions regulating Pparg and Ucp1 genes. These epigenomic modifications result in improved white adipocyte functionality and metabolism and induce browning. Collectively, our results show that modulation of class I HDAC activity regulates the metabolic phenotype of white adipocytes via epigenetic imprinting on a key histone mark.</t>
  </si>
  <si>
    <t>High blood cholesterol concentration, mainly caused by high dietary cholesterol, is a potential risk factor for human health. Dairy products are important sources of human dietary cholesterol intake. Therefore, monitoring bovine milk cholesterol concentration is important for human health benefit. Genetic selection for improvement of cow milk cholesterol content requires understanding of the genetics of milk cholesterol. For this purpose, we performed analyses of additive and dominance effects of 126 potentially functional SNPs within 43 candidate genes with milk cholesterol content [expressed as mg of cholesterol in 100 g of fat (CHL_fat) or in 100 mg of milk (CHL_milk)]. The additive and dominance effects of SNPs rs380643365 in AGPAT1 (P = 0.04) and rs134357240 in SOAT1 (P = 0.035) genes associated significantly with CHL_fat. Moreover, five (rs109326954 and rs523413537 in DGAT1, rs109376747 in LDLR, rs42781651 in FAM198B and rs109967779 in ACAT2) and four (rs137347384 in RBM19, rs109376747 in LDLR, rs42016945 in PPARG and rs110862179 in SCAP) SNPs were significantly associated with CHL_milk (P &lt; 0.05) based on additive and dominance effect analyses respectively. Rs109326954 and rs523413537 in DGAT1 explained a considerable portion of the phenotypic variance of CHL_milk (7.54 and 6.84% respectively), and might be useful in selection programs for reduced milk cholesterol content. Several significantly associated SNPs were in genes (such as ACAT2 and LDLR) involved in cholesterol metabolism in the liver or cholesterol transport, suggesting multiple mechanisms regulating milk cholesterol content. Nine and seven SNPs identified by additive or dominance effect analyses associated significantly with milk yield and fat yield respectively. Further analyses are required to better understand the consequences of these variants and their potential use in genomic selection of the studied traits.</t>
  </si>
  <si>
    <t>BACKGROUND: The Peroxisome proliferator-activated receptor gamma gene (PPARG), encodes a member of the peroxisome-activated receptor subfamily of nuclear receptors. PPARs form heterodimers with retinoid X receptors (RXRs) which regulate transcription of various genes. Three subtypes of PPARs are known: PPAR-alpha, PPAR-delta and PPAR-gamma. The protein encoded by this gene is PPAR-gamma which is a regulator of adipocyte differentiation. PPARG-gamma has been implicated in the pathology of numerous diseases including obesity, diabetes, atherosclerosis and cancer. AIM: This study aimed to perform insilico analysis to predict the effects that can be imposed by SNPs reported in PPARG gene. METHODOLOGY: This gene was investigated in NCBI database (http://www.ncbi.nlm.nih.gov/) during the year 2016 and the SNPs in coding region (exonal SNPs) that are non-synonymous (ns SNPs) were analyzed by computational softwares. SIFT, Polyphen, I-Mutant and PHD-SNP softwares). SIFT was used to filter the deleterious SNPs, Polyphen was used to determine the degree of pathogenicity, I-Mutant was used to determine the effect of mutation on protein stability while PHD-SNP software was used to investigate the effect of mutation on protein function. Furthermore, Structural and functional analysis of ns SNPs was also studied using Project HOPE software and modeling was conducted by Chimera. RESULTS: A total of 34,035 SNPs from NCBI, were found, 21,235 of them were found in Homo sapiens, 134 in coding non synonymous (missense) and 89 were synonymous. Only SNPs present in coding regions were selected for analysis. Out of 12 deleterious SNPs sorted by SIFT, 10 were predicted by Polyphen to be probably damaging with PISC score = 1 and only two were benign. All these 10 double positive SNPs were disease related as predicted by PHD-SNPs and revealed decreased stability indicated by I-Mutant. CONCLUSION: Based on the findings of this study, it can be concluded that the deleterious ns SNPs (rs72551364 and rs121909244SNPs) of PPARG are important candidates for the cause of different types of human diseases including diabetes mellitus.</t>
  </si>
  <si>
    <t>BACKGROUND: The fasting-refeeding perturbation has been used extensively to reveal specific genes and metabolic pathways that control energy metabolism in the chicken. Most global transcriptional scans of the fasting-refeeding response in liver have focused on juvenile chickens that were 1, 2 or 4 weeks old. The present study was aimed at the immediate post-hatch period, in which newly-hatched chicks were subjected to fasting for 4, 24 or 48 h, then refed for 4, 24 or 48 h, and compared with a fully-fed control group at each age (D1-D4). RESULTS: Visual analysis of hepatic gene expression profiles using hierarchical and K-means clustering showed two distinct patterns, genes with higher expression during fasting and depressed expression upon refeeding and those with an opposing pattern of expression, which exhibit very low expression during fasting and more abundant expression with refeeding. Differentially-expressed genes (DEGs), identified from five prominent pair-wise contrasts of fed, fasted and refed conditions, were subjected to Ingenuity Pathway Analysis. This enabled mapping of analysis-ready (AR)-DEGs to canonical and metabolic pathways controlled by distinct gene interaction networks. The largest number of hepatic DEGs was identified by two contrasts: D2FED48h/D2FAST48h (968 genes) and D2FAST48h/D3REFED24h (1198 genes). The major genes acutely depressed by fasting and elevated upon refeeding included ANGTPL, ATPCL, DIO2, FASN, ME1, SCD, PPARG, SREBP2 and THRSPA-a primary lipogenic transcription factor. In contrast, major lipolytic genes were up-regulated by fasting or down-regulated after refeeding, including ALDOB, IL-15, LDHB, LPIN2, NFE2L2, NR3C1, NR0B1, PANK1, PPARA, SERTAD2 and UPP2. CONCLUSIONS: Transcriptional profiling of liver during fasting/re-feeding of newly-hatched chicks revealed several highly-expressed upstream regulators, which enable the metabolic switch from fasted (lipolytic/gluconeogenic) to fed or refed (lipogenic/thermogenic) states. This rapid homeorhetic shift of whole-body metabolism from a catabolic-fasting state to an anabolic-fed state appears precisely orchestrated by a small number of ligand-activated transcription factors that provide either a fasting-lipolytic state (PPARA, NR3C1, NFE2L2, SERTAD2, FOX01, NR0B1, RXR) or a fully-fed and refed lipogenic/thermogenic state (THRSPA, SREBF2, PPARG, PPARD, JUN, ATF3, CTNNB1). THRSPA has emerged as the key transcriptional regulator that drives lipogenesis and thermogenesis in hatchling chicks, as shown here in fed and re-fed states.</t>
  </si>
  <si>
    <t>Previous RNA-Seq analyses revealed that NAD(P)H steroid dehydrogenase-like (NSDHL) has a different expression during 3T3-L1 differentiation; however, its roles in adipogenesis are unknown. In the present study, using quantitative real-time PCR, we confirmed that NSDHL knockdown increased the proliferation of 3T3-L1 preadipocytes, but attenuated the differentiation of 3T3-L1 preadipocytes, as evidenced by reduced lipid accumulation and down-regulation of PPARgamma gene expression. Further analyses showed that the expression peak of NSDHL was at the early stage of 3T3-L1 preadipocytes differentiation and LXR-SREBP1 signaling pathway was downregulated in NSDHL-knockdown 3T3-L1 cells. Collectively, our findings indicate that NSDHL is a novel modulator of adipogenesis. Moreover, our data provide insight into the complex relationships between sterol sensing, LXR-SREBP1 signaling pathway, and PPARgamma in 3T3-L1 cells.</t>
  </si>
  <si>
    <t>Obesity is a serious metabolic syndrome characterized by high levels of cholesterol, lipids in the blood, and intracellular fat accumulation in adipose tissues. It is known that the suppression of adipogenic protein expression is an effective approach for the treatment of obesity, and regulates fatty acid storage and transportation in adipose tissues. The 60% ethanol extract of Grateloupia elliptica (GEE), a red seaweed from Jeju Island in Korea, was shown to exert anti-adipogenic activity in 3T3-L1 cells and in mice with high-fat diet (HFD)-induced obesity. GEE inhibited intracellular lipid accumulation in 3T3-L1 cells, and significantly reduced expression of adipogenic proteins. In vivo experiments indicated a significant reduction in body weight, as well as white adipose tissue (WAT) weight, including fatty liver, serum triglycerides, total cholesterol, and leptin contents. The expression of the adipogenic proteins, SREBP-1 and PPAR-gamma, was significantly decreased by GEE, and the expression of the metabolic regulator protein was increased in WAT. The potential of GEE was shown in WAT, with the downregulation of PPAR-gamma and C/EBP-alpha mRNA; in contrast, in brown adipose tissue (BAT), the thermogenic proteins were increased. Collectively, these research findings suggest the potential of GEE as an effective candidate for the treatment of obesity-related issues via functional foods or pharmaceutical agents.</t>
  </si>
  <si>
    <t>OBJECTIVE: TGF-beta2 (TGF-beta, transforming growth factor beta), the less-investigated sibling of TGF-beta1, is deregulated in rodent and human liver diseases. Former data from bile duct ligated and MDR2 knockout (KO) mouse models for human cholestatic liver disease suggested an involvement of TGF-beta2 in biliary-derived liver diseases. DESIGN: As we also found upregulated TGFB2 in liver tissue of patients with primary sclerosing cholangitis (PSC) and primary biliary cholangitis (PBC), we now fathomed the positive prospects of targeting TGF-beta2 in early stage biliary liver disease using the MDR2-KO mice. Specifically, the influence of TgfB2 silencing on the fibrotic and inflammatory niche was analysed on molecular, cellular and tissue levels. RESULTS: TgfB2-induced expression of fibrotic genes in cholangiocytes and hepatic stellate cellswas detected. TgfB2 expression in MDR2-KO mice was blunted using TgfB2-directed antisense oligonucleotides (AON). Upon AON treatment, reduced collagen deposition, hydroxyproline content and alphaSMA expression as well as induced PparG expression reflected a significant reduction of fibrogenesis without adverse effects on healthy livers. Expression analyses of fibrotic and inflammatory genes revealed AON-specific regulatory effects on Ccl3, Ccl4, Ccl5, Mki67 and Notch3 expression. Further, AON treatment of MDR2-KO mice increased tissue infiltration by F4/80-positive cells including eosinophils, whereas the number of CD45-positive inflammatory cells decreased. In line, TGFB2 and CD45 expression correlated positively in PSC/PBC patients and localised in similar areas of the diseased liver tissue. CONCLUSIONS: Taken together, our data suggest a new mechanistic explanation for amelioration of fibrogenesis by TGF-beta2 silencing and provide a direct rationale for TGF-beta2-directed drug development.</t>
  </si>
  <si>
    <t>In recent years, peroxisome proliferator-activated receptor-gamma (PPARgamma) has been intensively studied. Because its activation is often associated with changes in the expression level of various apoptotic genes, many studies have emphasized the role of PPARgamma as an important anticancer agent. However, in different types of cancer, different genes are influenced by PPARgamma action. Previous studies showed that conjugated linoleic acid (CLA) was able to induce apoptosis, upregulate PPARG gene expression and activate PPARgamma protein in certain human cancer cell lines. Moreover, some PPARgamma agonists inhibited the growth of human lung cancer cells through the induction of apoptosis. Nevertheless, the impact of CLA on PPARgamma mRNA and protein levels in non-small cell lung cancer (NSCLC) cell lines has not been investigated thus far. Therefore, in our study, we analysed the influence of the c9,t11 linoleic acid isomer on the expression of PPARG and other genes involved in the apoptotic response (BCL-2, BAX, and CDKN1A) in two NSCLC cell lines of different histological origin (A549 and Calu-1) and in normal human bronchial epithelial Beas-2B cells. Cells were treated with several doses of c9,t11 CLA, followed by RNA and protein isolation, cDNA synthesis, real-time quantitative PCR (RT-qPCR) and Western blot analysis. We showed that the investigated CLA isomer was able to enhance the expression of PPARgamma in the examined cell lines and alter the mRNA and protein levels of genes involved in apoptosis. Fluorescent staining and MMT assay revealed the antiproliferative potential of CLA as well as its ability to activate pathways that lead to cell death.</t>
  </si>
  <si>
    <t>Adipogenesis, myogenesis and fibrogenesis are related processes that can contribute to meat quality. Therefore, extending the knowledge of these processes would facilitate the identification of molecular markers that predict intramuscular fat accretion. The main purpose of this work, based on previous results, was to further study the expression of key genes related to adipogenic, myogenic, fibrogenic processes and some cytokines in Longissimus thoracis (LT) and Masseter (MS) muscles of Pirenaica and Holstein young bulls. Longissimus thoracis and MS muscles from Pirenaica (n = 4) and Spanish Holstein (n = 4) were sampled for proximate analysis, determination of adipocyte size distribution and expression of key candidate genes. Fat percentage was lower in LT than in MS muscle in Pirenaica young bulls (P = 0.023) and was higher in LT muscle in Holstein than in Pirenaica young bulls (P = 0.007). Gene expression analysis revealed that the mRNA level of myogenic differentiation 1 (MYOD) was higher in LT than in MS muscles in both groups of animals (P &lt; 0.001) and that myostatin (MSTN) expression was also higher in LT than in MS muscle in Holstein bulls (P = 0.001). On the other hand, MSTN and PPARG showed higher expression in LT and MS in Pirenaica young bulls (P = 0.026), while the expression of fatty acid-binding protein 4 (FABP4) was higher in Holstein young bulls, also in both muscles (P &lt; 0.001). The results suggested that the development of intramuscular adipose depot was directly related to the expression of adipogenic genes, such as FABP4, but inversely related to the expression of the cytokine MSTN and the myogenic gene MYOD, genes which showed a muscle-specific expression.</t>
  </si>
  <si>
    <t>Chlamydia pneumonia (C.pn) is a common respiratory pathogen that is involved in human cardiovascular diseases and promotes the development of atherosclerosis in hyperlipidemic animal models. C.pn reportedly up-regulated lectin-like oxidized low-density lipoprotein receptor-1 (LOX-1) in endothelial cells. Recently, the anti-atherosclerotic activity of peroxisome proliferator-activated receptor gamma (PPARgamma) has been documented. In the present study, we investigated the effect of C.pn on LOX-1 expression in human umbilical vein endothelial cells (HUVECs) and identified the involvement of the PPARgamma signaling pathway therein. The results showed that C.pn increased the expression of LOX-1 in HUVECs in a dose- and time-dependent manner. C.pn-induced up-regulation of LOX-1 was mediated by ERK1/2, whereas p38 MAPK and JNK had no effect on this process. C.pn induced apoptosis, inhibited cell proliferation, and decreased the expression PPARgamma in HUVECs. Additionally, LOX-1 activity and cell injury caused by C.pn through activation of ERK1/2 was completely inhibited by rosiglitazone, a PPARgamma agonist. In conclusion, we inferred that activation of PPARgamma in HUVECs suppressed C.pn-induced LOX-1 expression and cell damage by inhibiting ERK1/2 signaling.</t>
  </si>
  <si>
    <t>Corticotropin-releasing factor (CRF) regulates diverse physiological functions, including bladder control. We recently reported that Crf expression is under genetic control of Aoah, the locus encoding acyloxyacyl hydrolase (AOAH), suggesting that AOAH may also modulate voiding. Here, we examined the role of AOAH in bladder function. AOAH-deficient mice exhibited enlarged bladders relative to wild-type mice and had decreased voiding frequency and increased void volumes. AOAH-deficient mice had increased nonvoiding contractions and increased peak voiding pressure in awake cystometry. AOAH-deficient mice also exhibited increased bladder permeability and higher neuronal firing rates of bladder afferents in response to stretch. In wild-type mice, AOAH was expressed in bladder projecting neurons and colocalized in CRF-expressing neurons in Barrington's nucleus, an important brain area for voiding behavior, and Crf was elevated in Barrington's nucleus of AOAH-deficient mice. We had previously identified aryl hydrocarbon receptor (AhR) and peroxisome proliferator-activated receptor-gamma as transcriptional regulators of Crf, and conditional knockout of AhR or peroxisome proliferator-activated receptor-gamma in Crf-expressing cells restored normal voiding in AOAH-deficient mice. Finally, an AhR antagonist improved voiding in AOAH-deficient mice. Together, these data demonstrate that AOAH regulates bladder function and that the AOAH-Crf axis is a therapeutic target for treating voiding dysfunction.</t>
  </si>
  <si>
    <t>Recombinant fibroblast growth factor 21 (rFGF21) has been shown to be potently beneficial for improving long-term neurological outcomes in type 2 diabetes mellitus (T2DM) stroke mice. Here, we tested the hypothesis that rFGF21 protects against poststroke blood-brain barrier (BBB) damage in T2DM mice via peroxisome proliferator-activated receptor gamma (PPARgamma) activation in cerebral microvascular endothelium. We used the distal middle cerebral occlusion (dMCAO) model in T2DM mice as well as cultured human brain microvascular endothelial cells (HBMECs) subjected to hyperglycemic and inflammatory injury in the current study. We detected a significant reduction in PPARgamma DNA-binding activity in the brain tissue and mRNA levels of BBB junctional proteins and PPARgamma-targeting gene CD36 and FABP4 in cerebral microvasculature at 24 h after stroke. Ischemic stroke induced a massive BBB leakage two days after stroke in T2DM mice compared to in their lean controls. Importantly, all abnormal changes were significantly prevented by rFGF21 administration initiated at 6 h after stroke. Our in vitro experimental results also demonstrated that rFGF21 protects against hyperglycemia plus interleukin (IL)-1beta-induced transendothelial permeability through upregulation of junction protein expression in an FGFR1 activation and PPARgamma activity elevation-dependent manner. Our data suggested that rFGF21 has strong protective effects on acute BBB leakage after diabetic stroke, which is partially mediated by increasing PPARgamma DNA-binding activity and mRNA expression of BBB junctional complex proteins. Together with our previous investigations, rFGF21 might be a promising candidate for treating diabetic stroke.</t>
  </si>
  <si>
    <t>Lycopene (LYC), one of the major carotenoids in tomatoes, has been preclinically and clinically used to obesity and type 2 diabetes management. However, whether its ability of countering body weight gain is related to induction of brown-like adipocyte phenotype in white adipose tissues (WAT) remains largely unknown. Activation of peroxisome proliferator-activated receptor gamma (PPARgamma) serves the brown-like phenotype conversion and energy expenditure. Here, we show that LYC treatment promotes glucose consumption and improves insulin sensitivity, as well as fosters white adipocytes browning through up-regulating mRNA and protein expression levels of PPARgamma, uncoupling protein 1, PPARgamma coactivator-1alpha and PR domain-containing 16 in the differentiated 3T3-L1 adipocytes and primary adipocytes, as well as in the WAT of HFD-exposed obese mice. In addition, LYC treatment attenuates body weight gain and improves serum lipid profiles as well as promotes brown adipose tissue activation in obese mice. Moreover, PPARgamma is induced with LYC intervention in mitochondria respiration and browning in white adipocytes and tissues. Taken together, these results suggest that LYC counteracts obesity and improves glucose and lipid metabolism through induction of the browning via up-regulation of PPARgamma, which offers a new perspective of this compound to combat obesity and obesity-related disorders.</t>
  </si>
  <si>
    <t>Kidney cancer is one of the most lethal urological malignancies associated with a high risk of mortality. Recent studies have shown that several antidiabetic drugs may limit the risk of the growth of different types of cancer. Pioglitazone (PIO) belongs to a novel class of antidiabetic drugs called thiazolidinediones (TZDs), which are commonly used in the treatment of type 2 diabetes. This drug has been demonstrated to exert an inhibitory effect on cell growth in colon, prostatic, breast and pancreatic cancer lines. The aim of the present study was to assess the inhibitory effect of PIO on the proliferation of the renal adenocarcinoma cell line 769P. In addition, the proapoptotic potential of combined treatment with PIO and methotrexate (MTX) was evaluated, as well as the impact of the above drugs on the cell cycle of the 769P cells. The present study showed that PIO efficaciously inhibited the proliferation and viability of renal cancer cells, and it induced subG1 cell cycle arrest and a decrease in the number of cells in the G2 phase, which indicated cytotoxic activity. PIO also exhibited proapoptotic properties at the lowest dose applied (10 microM). Furthermore, combined therapy with PIO and MTX increased the sensitivity of tumor cells to MTX while at the same time this combined therapy did not exhibit a cytotoxic effect to normal kidney cells. In renal adenocarcinoma cells, the combination of the above cytostatic agent at the lowest dose administered (MTX, 5 microM) with the peroxisome proliferatoractivated receptor gamma agonist PIO exhibited better efficacy in triggering the process of apoptosis than that displayed by MTX alone.</t>
  </si>
  <si>
    <t>Triiodothyronine (T3) and irisin (I) can modulate metabolic status, increase heat production, and promote differentiation of white adipose tissue (WAT) into brown adipose tissue (BAT). Herein, human subcutaneous white adipocytes were treated with 10 nM T3 or 20 nM I for 24 h to evaluate intracellular lipid accumulation, triglyceride, and glycerol levels, oxidative stress, DNA damage, and protein levels of uncoupling protein 1 (UCP1), adiponectin, leptin, peroxisome proliferator-activated receptor gamma (PPARgamma), and fibronectin type III domain-containing protein 5 (FNDC5). T3 and irisin improved UCP1 production, lipid profile, oxidative stress, and DNA damage. T3 elevated adiponectin and leptin levels with a concomitant decrease in PPARy and FNDC5 levels. However, irisin did not alter adipokine, PPARy, and FNDC5 levels. The results indicate that T3 may be used to increase leptin and adiponectin levels to improve insulin sensitivity, and irisin may be used to prevent obesity or maintain weight due to its impact on the lipid profile without altering adipokine levels.</t>
  </si>
  <si>
    <t>As a member of the Iroquois homeobox gene family, the IRX3 gene plays an important role in regulating the growth, development and fat deposition of chordates. In the present study, we found, using real-time PCR, that the bovine IRX3 gene was highly expressed in lung, kidney, heart, subcutaneous fat and longissimus dorsi muscle. We cloned the full-length sequence of the bovine IRX3 gene promoter and constructed eight series of 5' deletion promoter plasmid luciferase reporter assays and then transfected them to 3T3-L1 and C2C12 cell lines to detect its core promoter regions. The results showed that the core promoter of bovine IRX3 was located within a -292/-42 bp region relative to the transcriptional start site. Furthermore, sequence analysis identified eight CpG islands in the promoter region. A chromatin immunoprecipitation assay in combination with site-directed mutation and siRNA interference demonstrated that SREBF2 and PPARG binding occurs in region -292/-42 and is essential in bovine IRX3 transcription. These results lay an important theoretical foundation for exploring the molecular regulation mechanism of the IRX3 gene in bovine fat deposition.</t>
  </si>
  <si>
    <t>Curcumin has antioxidant functions, regulates the intestinal microbial composition, and alleviates mycotoxin toxicity. The present study aimed to explore whether curcumin could alleviate ochratoxin A (OTA)-induced liver injury via the intestinal microbiota. A total of 720 mixed-sex 1-day-old White Pekin ducklings were randomly assigned into 4 groups: CON (control group, without OTA), OTA (fed a diet with 2 mg/kg OTA), CUR (ducks fed a diet with 400 mg/kg curcumin), and OTA + CUR (2 mg/kg OTA plus 400 mg/kg curcumin). Each treatment consisted of 6 replicates and 30 ducklings per replicate. Treatment lasted for 21 D. Results were analyzed by a two-tailed Student t test between 2 groups. Our results demonstrated that OTA treatment had the highest serum low-density lipoprotein (LDL) level among 4 groups. Compared with OTA group, OTA + CUR decreased serum LDL level (P &lt; 0.05). OTA decreased liver catalase (CAT) activity in ducks (P &lt; 0.05), while addition of curcumin in OTA group increased liver CAT activity (P &lt; 0.05). 16S ribosomal RNA sequencing suggested that curcumin increased the richness indices (ACE index) and diversity indices (Simpson index) compared with OTA group (P &lt; 0.05) and recovered the OTA-induced alterations in composition of the intestinal microbiota. Curcumin supplementation relieved the decreased abundance of butyric acid producing bacteria, including blautia, butyricicoccus, and butyricimonas, induced by OTA (P &lt; 0.05). OTA also significantly influenced the metabolism of the intestinal microbiota, such as tryptophan metabolism and glyceropholipid metabolism. Curcumin could alleviate the upregulation of oxidative stress pathways induced by OTA. OTA treatment also increased SREBP-1c expression (P &lt; 0.05). The curcumin group had the lowest expression of FAS and PPARG mRNA (P &lt; 0.05) and the highest expression of NRF2 and HMOX1 mRNA. These results indicated that curcumin could alleviate OTA-induced oxidative injury and lipid metabolism disruption by modulating the cecum microbiota.</t>
  </si>
  <si>
    <t>Neurological diseases (NDs) are progressive disorders, the progression of which can be significantly affected by a range of common diseases that present as comorbidities. Clinical studies, including epidemiological and neuropathological analyses, indicate that patients with type 2 diabetes (T2D) have worse progression of NDs, suggesting pathogenic links between NDs and T2D. However, finding causal or predisposing factors that link T2D and NDs remains challenging. To address these problems, we developed a high-throughput network-based quantitative pipeline using agnostic approaches to identify genes expressed abnormally in both T2D and NDs, to identify some of the shared molecular pathways that may underpin T2D and ND interaction. We employed gene expression transcriptomic datasets from control and disease-affected individuals and identified differentially expressed genes (DEGs) in tissues of patients with T2D and ND when compared to unaffected control individuals. One hundred and ninety seven DEGs (99 up-regulated and 98 down-regulated in affected individuals) that were common to both the T2D and the ND datasets were identified. Functional annotation of these identified DEGs revealed the involvement of significant cell signaling associated molecular pathways. The overlapping DEGs (i.e., seen in both T2D and ND datasets) were then used to extract the most significant GO terms. We performed validation of these results with gold benchmark databases and literature searching, which identified which genes and pathways had been previously linked to NDs or T2D and which are novel. Hub proteins in the pathways were identified (including DNM2, DNM1, MYH14, PACSIN2, TFRC, PDE4D, ENTPD1, PLK4, CDC20B, and CDC14A) using protein-protein interaction analysis which have not previously been described as playing a role in these diseases. To reveal the transcriptional and post-transcriptional regulators of the DEGs we used transcription factor (TF) interactions analysis and DEG-microRNAs (miRNAs) interaction analysis, respectively. We thus identified the following TFs as important in driving expression of our T2D/ND common genes: FOXC1, GATA2, FOXL1, YY1, E2F1, NFIC, NFYA, USF2, HINFP, MEF2A, SRF, NFKB1, USF2, HINFP, MEF2A, SRF, NFKB1, PDE4D, CREB1, SP1, HOXA5, SREBF1, TFAP2A, STAT3, POU2F2, TP53, PPARG, and JUN. MicroRNAs that affect expression of these genes include mir-335-5p, mir-16-5p, mir-93-5p, mir-17-5p, mir-124-3p. Thus, our transcriptomic data analysis identifies novel potential links between NDs and T2D pathologies that may underlie comorbidity interactions, links that may include potential targets for therapeutic intervention. In sum, our neighborhood-based benchmarking and multilayer network topology methods identified novel putative biomarkers that indicate how type 2 diabetes (T2D) and these neurological diseases interact and pathways that, in the future, may be targeted for treatment.</t>
  </si>
  <si>
    <t>The existence of buffering mechanisms is an emerging property of biological networks, and this results in the buildup of robustness through evolution. So far, there are no explicit methods to find loci implied in buffering mechanisms. However, buffering can be seen as interaction with genetic background. Here we develop this idea into a tractable model for quantitative genetics, in which the buffering effect of one locus with many other loci is condensed into a single statistical effect, multiplicative on the total additive genetic effect. This allows easier interpretation of the results and simplifies the problem of detecting epistasis from quadratic to linear in the number of loci. Using this formulation, we construct a linear model for genome-wide association studies that estimates and declares the significance of multiplicative epistatic effects at single loci. The model has the form of a variance components, norm reaction model and likelihood ratio tests are used for significance. This model is a generalization and explanation of previous ones. We test our model using bovine data: Brahman and Tropical Composite animals, phenotyped for body weight at yearling and genotyped at high density. After association analysis, we find a number of loci with buffering action in one, the other, or both breeds; these loci do not have a significant statistical additive effect. Most of these loci have been reported in previous studies, either with an additive effect or as footprints of selection. We identify buffering epistatic SNPs present in or near genes reported in the context of signatures of selection in multi-breed cattle population studies. Prominent among these genes are those associated with fertility (INHBA, TSHR, ESRRG, PRLR, and PPARG), growth (MSTN, GHR), coat characteristics (KIT, MITF, PRLR), and heat resistance (HSPA6 and HSPA1A). In these populations, we found loci that have a nonsignificant statistical additive effect but a significant epistatic effect. We argue that the discovery and study of loci associated with buffering effects allow attacking the difficult problems, among others, of the release of maintenance variance in artificial and natural selection, of quick adaptation to the environment, and of opposite signs of marker effects in different backgrounds. We conclude that our method and our results generate promising new perspectives for research in evolutionary and quantitative genetics based on the study of loci that buffer effect of other loci.</t>
  </si>
  <si>
    <t>BACKGROUND AND AIMS: Nobiletin (NOB), a functional ingredient found in citrus peel, is said to act against diabetes, obesity, and atherosclerosis. It has been reported to activate AMPK pathway, as well as increase SREBP1c, PPARalpha and PPARgamma expression. However, no molecular mechanism has been elucidated to be able to integrate these sporadic findings with some controversies to lead to concrete outcomes. In this study, regulation of HDL biogenesis by NOB was investigated modulating ABCA1 and ABCG1 expression. METHODS AND RESULTS: Regulation of ABCA1/G1 by NOB was investigated in mouse macrophages J774.1. NOB increased mRNA and protein levels of ABCA1/G1, and cell cholesterol release by these factors. It also increased mRNA of PPARgamma and LXRalpha but not PPARalpha. The increase in ABCA1/G1 mRNA levels by NOB was suppressed by antagonists of PPARgamma and LXRalpha. The increase in PPARgamma mRNA levels by NOB was suppressed by an LXRalpha antagonist, and the increase in LXRalpha mRNA levels was suppressed by a PPARgamma antagonist. NOB increased CD36 mRNA and this was suppressed by an LXRalpha antagonist. The increase in ABCA1 mRNA by a PPARgamma agonist was also suppressed by an LXRalpha antagonist. NOB did not influence LPL1 mRNA expression levels. NOB stimulated AMPK phosphorylation, and the increase in ABCA1/G1, LXRalpha and PPARgamma mRNA levels and ABCA1/G1 protein levels by NOB was reversed by an AMPK inhibitor. AMPK siRNA suppressed ABCA1 expression. CONCLUSIONS: NOB activates AMPK and subsequently LXRalpha to promote the expression of ABCA1 and ABCG1, and an LXRalpha - PPARgamma loop pathway amplifies these signals.</t>
  </si>
  <si>
    <t>BACKGROUND &amp; AIMS: Development of liver fibrosis is associated with activation of quiescent hepatic stellate cells (HSCs) into collagen type I-producing myofibroblasts (activated HSCs). Cessation of liver injury often results in fibrosis resolution and inactivation of activated HSCs/myofibroblasts into a quiescent-like state (inactivated HSCs). We aimed to identify molecular features of phenotypes of HSCs from mice and humans. METHODS: We performed studies with Lrat(Cre), Ets1-floxed, Nf1-floxed, Ppargamma-floxed, Gata6-floxed, Rag2(-/-)gammac(-/-), and C57/Bl6 (control) mice. Some mice were given carbon tetrachloride (CCl4) to induce liver fibrosis, with or without a peroxisome proliferator-activated receptor-gamma (PPARgamma) agonist. Livers from mice were analyzed by immunohistochemistry. Quiescent, activated, and inactivated HSCs were isolated from livers of Col1alpha1(YFP) mice and analyzed by chromatin immunoprecipitation and sequencing. Human HSCs were isolated from livers denied for transplantation. We compared changes in gene expression patterns and epigenetic modifications (histone H3 lysine 4 dimethylation and histone H3 lysine 27 acetylation) in primary mouse and human HSCs. Transcription factors were knocked down with small hairpin RNAs in mouse HSCs. RESULTS: Motif enrichment identified E26 transcription-specific transcription factors (ETS) 1, ETS2, GATA4, GATA6, interferon regulatory factor (IRF) 1, and IRF2 transcription factors as regulators of the mouse and human HSC lineage. Small hairpin RNA-knockdown of these transcription factors resulted in increased expression of genes that promote fibrogenesis and inflammation, and loss of HSC phenotype. Disruption of Gata6 or Ets1, or Nf1 or Ppargamma (which are regulated by ETS1), increased the severity of CCl4-induced liver fibrosis in mice compared to control mice. Only mice with disruption of Gata6 or Ppargamma had defects in fibrosis resolution after CCl4 administration was stopped, associated with persistent activation of HSCs. Administration of a PPARgamma agonist accelerated regression of liver fibrosis after CCl4 administration in control mice but not in mice with disruption of Ppargamma. CONCLUSIONS: Phenotypes of HSCs from humans and mice are regulated by transcription factors, including ETS1, ETS2, GATA4, GATA6, IRF1, and IRF2. Activated mouse and human HSCs can revert to a quiescent-like, inactivated phenotype. We found GATA6 and PPARgamma to be required for inactivation of human HSCs and regression of liver fibrosis in mice.</t>
  </si>
  <si>
    <t>Dysfunction of invariant natural killer T (iNKT) cells in tumor microenvironment hinders their anti-tumor efficacy, and the underlying mechanisms remain unclear. Here we report that iNKT cells increase lipid biosynthesis after activation, and that is promoted by PPARgamma and PLZF synergically through enhancing transcription of Srebf1. Among those lipids, cholesterol is required for the optimal IFN-gamma production from iNKT cells. Lactic acid in tumor microenvironment reduces expression of PPARgamma in intratumoral iNKT cells and consequently diminishes their cholesterol synthesis and IFN-gamma production. Importantly, PPARgamma agonist pioglitazone, a thiazolidinedione drug for type 2 diabetes, successfully restores IFN-gamma production in tumor-infiltrating iNKT cells from both human patients and mouse models. Combination of pioglitazone and alpha-galactosylceramide treatments significantly enhances iNKT cell-mediated anti-tumor immune responses and prolongs survival of tumor-bearing mice. Our studies provide a strategy to augment the anti-tumor efficacy of iNKT cell-based immunotherapies via promoting their lipid biosynthesis.</t>
  </si>
  <si>
    <t>Staphylococcus aureus is a major human bacterial pathogen responsible for deep tissue skin infections. Recent observations have suggested that rapid, localized digestion of hyaluronic acid in the extracellular matrix (ECM) of the dermis may influence bacterial invasion and tissue inflammation. In this study we find that cell migration-inducing protein (Cemip) is the major inducible gene responsible for hyaluronan catabolism in mice. Cemip(-/-) mice failed to digest hyaluronan and had significantly less evidence of infection after intradermal bacterial challenge by S. aureus. Stabilization of large-molecular-weight hyaluronan enabled increased expression of cathelicidin antimicrobial peptide (Camp) that was due in part to enhanced differentiation of preadipocytes to adipocytes, as seen histologically and by increased expression of Pref1, PPARg, and Adipoq. Cemip(-/-) mice challenged with S. aureus also had greater IL-6 expression and neutrophil infiltration. These observations describe a mechanism for hyaluronan in the dermal ECM to regulate tissue inflammation and host antimicrobial defense.</t>
  </si>
  <si>
    <t>Peroxisome proliferator-activated receptor gamma (PPARgamma) is a nuclear receptor essential for adipocyte development and the maintenance of the alternatively polarized macrophage phenotype. Biochemical studies have established that as an obligate heterodimer with retinoid X receptor (RXR), PPARgamma binds directly repeated nuclear receptor half sites spaced by one nucleotide (direct repeat 1 [DR1]). However, it has not been analyzed systematically and genome-wide how cis factors such as the sequences of DR1s and adjacent sequences and trans factors such as cobinding lineage-determining transcription factors (LDTFs) contribute to the direct binding of PPARgamma in different cellular contexts. We developed a novel motif optimization approach using sequence composition and chromatin immunoprecipitation with high-throughput sequencing (ChIP-seq) densities from macrophages and adipocytes to complement de novo motif enrichment analysis and to define and classify high-affinity binding sites. We found that approximately half of the PPARgamma cistrome represents direct DNA binding; both half sites can be extended upstream, and these are typically not of equal strength within a DR1. Strategically positioned LDTFs have greater impact on PPARgamma binding than the quality of DR1, and the presence of the extension of DR1 provides a remarkable synergy with LDTFs. This approach of considering not only nucleotide frequencies but also their contribution to protein binding in a cellular context is applicable to other transcription factors.</t>
  </si>
  <si>
    <t>Dysregulation of the adipo-osteogenic differentiation balance of mesenchymal stem cells (MSCs), which are common progenitor cells of adipocytes and osteoblasts, has been associated with many pathophysiologic diseases, such as obesity, osteopenia, and osteoporosis. Growing evidence suggests that lipid metabolism is crucial for maintaining stem cell homeostasis and cell differentiation; however, the detailed underlying mechanisms are largely unknown. Here, we demonstrate that glucosylceramide (GlcCer) and its synthase, glucosylceramide synthase (GCS), are key determinants of MSC differentiation into adipocytes or osteoblasts. GCS expression was increased during adipogenesis and decreased during osteogenesis. Targeting GCS using RNA interference or a chemical inhibitor enhanced osteogenesis and inhibited adipogenesis by controlling the transcriptional activity of peroxisome proliferator-activated receptor gamma (PPARgamma). Treatment with GlcCer sufficiently rescued adipogenesis and inhibited osteogenesis in GCS knockdown MSCs. Mechanistically, GlcCer interacted directly with PPARgamma through A/B domain and synergistically enhanced rosiglitazone-induced PPARgamma activation without changing PPARgamma expression, thereby treatment with exogenous GlcCer increased adipogenesis and inhibited osteogenesis. Animal studies demonstrated that inhibiting GCS reduced adipocyte formation in white adipose tissues under normal chow diet and high-fat diet feeding and accelerated bone repair in a calvarial defect model. Taken together, our findings identify a novel lipid metabolic regulator for the control of MSC differentiation and may have important therapeutic implications.</t>
  </si>
  <si>
    <t>Adipogenesis, a critical process that converts adipocyte precursors into adipocytes, is considered a potential therapeutic target for the treatment of obesity. Ezetimibe, a drug approved by the United States Food and Drug Administration, is used for the treatment of hypercholesterolemia. Recently, it was reported to ameliorate high fat diet-induced dyslipidemia in mice and reduce lipid accumulation in hepatocytes through the activation of AMPK. However, the anti-adipogenic effects of ezetimibe and the underlying molecular mechanism have not yet been elucidated. Here, we found that ezetimibe reduced lipid accumulation via activating AMPK during the early phase of adipogenesis. We also observed that ezetimibe inhibited peroxisome proliferator-activated receptor gamma, which is a major transcription factor of adipogenesis. Furthermore, ezetimibe-mediated AMPK activation reduced lipid accumulation by inhibiting mTORC1 signaling, leading to the downregulation of lipogenesis-related genes. Mitotic clonal expansion, required for adipogenesis, accelerates cell cycle progression and cell proliferation. We additionally observed that ezetimibe prevented the progression of mitotic clonal expansion by arresting the cell cycle at the G0/G1 phase, which was followed by the inhibition of cell proliferation. Collectively, ezetimibe-mediated inhibition of adipogenesis is dependent on the AMPK-mTORC1 pathway. Thus, we suggest that ezetimibe might be a promising drug for the treatment of obesity.</t>
  </si>
  <si>
    <t>In recent years, the conversion of white adipocytes to brown-like adipocytes by pharmacological and dietary compounds has gained attention as an effective strategy to fight obesity. Strawberry bioactive compounds present several biological activities including antioxidant, anti-inflammatory, anti-cancer, anti-atherosclerotic and antiadipogenic properties. However, to the best of our knowledge, the possible role of strawberry bioactive compounds in white adipose tissue (WAT) browning has never been explored. Our results demonstrated that a strawberry methanolic extract (SE) significantly reduced 3T3-L1 pre-adipocytes differentiation, and down-regulated the mRNA expression of the adipogenic transcription factors CCAAT/enhancer-binding protein (C/REB- alpha) and peroxisome proliferation-activated receptor (PPAR-gamma). It also down-regulated the mRNA expression of resistin and angiotensinogen, two genes considered as markers of white adipocytes, while increased the mRNA expression of pyruvate dehydrogenase lipoamide kinase isozyme 4 (PDK4) and uncoupling protein 1 (UCP1) which, conversely, are brown adipocyte-specific markers. Likewise, SE stimulated AMP-activated protein kinase (AMPKalpha), sirtuin 1 (Sirt1) and the peroxisome proliferator activated receptor gamma coactivator 1-alpha (PGC-1alpha), suggesting a possible increase in mitochondrial biogenesis. It also stimulated oxygen consumption rate and uncoupled respiration. Taken together, all these results suggest that SE induces brown fat-like phenotype in 3T3-L1 cells and may have potential therapeutic implications for treatment and/or prevention of obesity.</t>
  </si>
  <si>
    <t>Colorectal cancer (CRC) is the third most common fatal cancer. Indomethacin, a nonsteroidal anti-inflammatory drug, is known to reduce the occurrence of CRC. This study evaluated the potential anticolon cancer effects of juglone (5-hydroxy-1,4-naphthoquinone) in combination with indomethacin. Human colon adenocarcinoma cells (HT29) were subjected to treatment with indomethacin, juglone, and a combination of both. Morphological analysis, cell cycle regulation, and dual staining using acridine orange and ethidium bromide in control and treated cells revealed the apoptotic potential of these compounds. Bcl2 and inflammatory molecules (tumor necrosis factor-alpha, nuclear factor kappa B, and Cox-2) were found to be decreased with a concomitant increase in the expression of proapoptotic molecules (Bad, Bax, cytochrome c, and PUMA) as a result of the molecular regulation of Wnt, Notch, and peroxisome proliferator-activated receptor-gamma signaling. Treatment with juglone was not as effective as with indomethacin; however, a combination of both was shown to be more effective, suggesting that juglone may be considered for therapeutic intervention of colon cancer.</t>
  </si>
  <si>
    <t>Conjugated linoleic acid (CLA) is known for its multiple benefits including improvement of growth, increasing lean mass, and anti-carcinogenic effects. However, when used in long-term supplementations CLA does not improve semen parameters in boar and bull and reduces fertility in Japanese quails. The content of unsaturated fatty acids in dietary lipids plays a significant role in spermatogenesis owning the high proportion of unsaturated fatty acids in plasma membrane of sperms. Whether CLA plays a role in testicular tissue and epididymal fat is still unknown. Therefore, in this study we hypothesize that long-term supplementation of equal proportion of CLA isomer mix (c9,t11-CLA and t10,c12- CLA) in rabbit bucks might alter male reproductive potentials. Twelve V-Line weaned male rabbits were used in 26 weeks trial, rabbits were individually raised and randomly allocated into three dietary groups. Control group (CON) received a basal diet, a group received 0.5% CLA (CLA 0.5%), and a group received 1% CLA (CLA 1%). Rabbits were euthanized at the end of the trial and several parameters were evaluated related to growth, semen quality, and testicular and epididymal tissue histopathology and transcriptome. The long-term supplementation of CLA increased feed intake by 5% and body weight by 2-3%. CLA 1% decreased sperm progressive motility. In testicular tissue L-carnitine and alpha-tocopherol were decreased by CLA supplementation. In epididymal fat, CLA tended to decrease concentration of polyunsaturated fatty acids, the expression of SCD5 gene was upregulated by CLA 1% and CASP3 gene was upregulated by CLA 0.5%. Transcription of PPARG was downregulated by CLA. Feeding 1% CLA also decreased testicular epithelial thickness. Long-term supplementation of CLA modestly enhanced male rabbit growth, but negatively impacted male reproduction, especially at high dose of CLA.</t>
  </si>
  <si>
    <t>This study evaluates the cardiovascular risk and safety of a dual peroxisome proliferator-activated receptor alpha and gamma (PPARalpha&amp;gamma), aleglitazar, for the management of type 2 diabetes mellitus. Studies were identified after a literature search in electronic databases and included in the meta-analysis according to eligibility criteria. Meta-analyses of mean differences in the changes from the baseline or odds ratios of selected indices between the aleglitazar- and the placebo/comparator-treated participants were performed. Seven studies {11,832 individuals; age 59.3 years [95% confidence interval (CI) 56.4-61.9]; body mass index 30.8 kg/m [95% CI 30.1-31.7]; sex, 54% males [44-64]} were included. In comparison with the placebo or pioglitazone, the aleglitazar treatment significantly improved %HbA1c, high-density lipoprotein-cholesterol (HDL-chol), and triglycerides. Aleglitazar also significantly decreased fasting plasma glucose and apolipoprotein B compared with the placebo. However, compared with the placebo or pioglitazone, aleglitazar significantly increased serum creatinine levels and significantly decreased the estimated glomerular filtration rate. In addition, the aleglitazar treatment was associated with a significantly increased body weight. Incidence of hypoglycemia, gastrointestinal hemorrhage, bone fractures, heart failure, cardiovascular death, and malignancy was higher in the aleglitazar group. Despite efficacy in glycemic and lipidic control, the aleglitazar treatment was associated with a poor safety profile.</t>
  </si>
  <si>
    <t>Nuclear factor erythroid 2-related factor 1 (NRF1), a ubiquitously expressed CNC-bZIP transcription factor, plays a critical role in white adipocyte (WAC) biology, whereas the underlying mechanisms remain unknown. The mouse Nrf1 gene is transcribed in a number of alternatively spliced forms, resulting in two long protein isoforms (L-NRF1) containing 741 and 742 amino acids (aa) and multiple short isoforms (S-NRF1). Our previous study found that adipocyte-specific knockout of Nrf1 [Nrf1(f)-KO] in mice disturbs the expression of lipolytic genes in adipocytes, leading to adipocyte hypertrophy followed by inflammation, pyroptosis and insulin resistance. In the present study, we found that the stromal vascular fraction (SVF) cells isolated from white adipose tissues (WAT) of Nrf1(f)-KO mice display augmented adipogenesis showing elevated mRNA and protein expression of adipogenic markers and lipid accumulation. In 3T3-L1 cells, stable knockdown (KD) of all or long isoforms of Nrf1 (termed as A-Nrf1-KD and L-Nrf1-KD, respectively) using lentiviral shRNAs resulted in enhanced and accelerated adipogenic differentiation. Conversely, overexpression of L-NRF1-741, but not any of the S-NRF1, substantially attenuated adipogenesis in 3T3-L1 cells. These findings indicate that L-NRF1 might serve as a critical negative regulator of adipogenesis. Mechanistic investigation revealed that L-NRF1 may negatively regulates the transcription of peroxisome proliferator-activated receptor gamma (PPARgamma), in particular the master regulator of adipogenesis PPARgamma2. Taken all together, the findings in the present study provide further evidence for a novel role of NRF1 beyond its participation in cellular antioxidant response and suggest that L-NRF1 is a negative regulator of PPARgamma2 expression and thereby can suppress adipogenesis.</t>
  </si>
  <si>
    <t>Purpose: We aimed at comparing the effects of omidenepag (OMD) with those of prostaglandin F (FP) receptor agonists (FP agonists) on adipogenesis in mouse 3T3-L1 cells. Methods: To evaluate the agonistic activities of OMD against the mouse EP2 (mEP2) receptor, we determined cAMP contents in mEP2 receptor-expressing CHO cells by using radioimmunoassays. Overall, 3T3-L1 cells were cultured in differentiation medium for 10 days and adipocyte differentiation was assessed according to Oil Red O-stained cell areas. Changes in expression levels of the adipogenic transcription factors Pparg, Cebpa, and Cebpb were determined by using real-time polymerase chain reaction (PCR). OMD at 0.1, 1, 10, and 40 mumol/L, latanoprost free acid (LAT-A) at 0.1 mumol/L, or prostaglandin F2alpha (PGF2alpha), at 0.1 mumol/L were added to cell culture media during adipogenesis. Oil Red O-stained areas and expression patterns of transcription factor targets of OMD or FP agonists were compared with those of untreated controls. Results: The 50% effective concentration (EC50) of OMD against the mEP2 receptor was 3.9 nmol/L. Accumulations of Oil Red O-stained lipid droplets were observed inside control cells on day 10. LAT-A and PGF2alpha significantly inhibited the accumulation of lipid droplets; however, OMD had no effect on this process even at concentrations up to 40 mumol/L. LAT-A and PGF2alpha significantly suppressed Pparg, Cebpa, and Cebpb gene expression levels during adipocyte differentiation. Conversely, OMD had no obvious effects on the expression levels of these genes. Conclusions: A selective EP2 receptor agonist, OMD, did not affect the adipocyte differentiation in 3T3-L1 cells, whereas FP agonists significantly inhibited this process.</t>
  </si>
  <si>
    <t>ETHNOPHARMACOLOGICAL RELEVANCE: Northeast China is one of the Korean Red Ginseng (KRG) producing areas. As a health care product, KRG is popular amongst Chinese people. However, few studies have reported the side effects of overusing KRG. AIM OF THE STUDY: The main purpose of this study is to explore the mechanism of Korean Red Ginseng (KRG)-induced "Shanghuo" (excessive heat). MATERIALS AND METHODS: After the baseline characteristics were evaluated, 30 healthy volunteers were administrated with 3g of KRG for 10-16 days and diagnosed with "Shanghuo". The volunteers prior to the administration of KRG were considered as the control group. The volunteers after being diagnosed with "Shanghuo" (excessive heat) were considered as "Shanghuo" group. The two groups were assessed by the tests of serum metabolic products, Succinate Dehydrogenase (SDH) activity, and mRNA expressions of adenosine monophosphate (AMP)-activated protein kinase (AMPK), PPARG Coactivator 1 Alpha (PGC-1alpha) and Nuclear Respiratory Factor 1 (NRF1). RESULTS: Most of the serum metabolites in the "Shanghuo" group were increased compared with the control group, from high to low including serine, valine, heptacosane, xylose, glycerol 1-monostearate, d-glucose, 3-pyridinol, glyceryl palmitate, urea, phosphoric acid, glycerol, stearic acid, palmitic acid, cyclohexaneacetic acid. Only cholesterol was significantly reduced, The SDH activity and the mRNA expressions of AMPK, PGC-1alpha and NRF1 were significantly increased in the "Shanghuo" group. CONCLUSIONS: Overconsumption of KRG could induce "Shanghuo", which has a close relationship with an accelerated TCA cycle and the increased AMPK activity.</t>
  </si>
  <si>
    <t>Colitis, an inflammatory bowel disease, is caused by a variety of factors, but luminal microbiota are thought to play crucial roles in disease development and progression. Indole is produced by gut microbiota and is believed to protect the colon from inflammatory damage. In the current study, we investigated whether indole-3-carbinol (I3C), a naturally occurring plant product found in numerous cruciferous vegetables, can prevent colitis-associated microbial dysbiosis and attempted to identify the mechanisms. Treatment with I3C led to repressed colonic inflammation and prevention of microbial dysbiosis caused by colitis, increasing a subset of gram-positive bacteria known to produce butyrate. I3C was shown to increase production of butyrate, and when mice with colitis were treated with butyrate, there was reduced colonic inflammation accompanied by suppression of Th17 and induction of Tregs, protection of the mucus layer, and upregulation in Pparg expression. Additionally, IL-22 was increased only after I3C but not butyrate administration, and neutralization of IL-22 prevented the beneficial effects of I3C against colitis, as well as blocked I3C-mediated dysbiosis and butyrate induction. This study suggests that I3C attenuates colitis primarily through induction of IL-22, which leads to modulation of gut microbiota that promote antiinflammatory butyrate.</t>
  </si>
  <si>
    <t>Macroautophagy/autophagy is a lysosomal degradation system which plays a protective role against kidney injury. RUBCN/Rubicon (RUN domain and cysteine-rich domain containing, Beclin 1-interacting protein) inhibits the fusion of autophagosomes and lysosomes. However, its physiological role in kidney proximal tubular epithelial cells (PTECs) remains uncertain. In the current study, we analyzed the phenotype of newly generated PTEC-specific rubcn-deficient (KO) mice. Additionally, we investigated the role of RUBCN in lipid metabolism using isolated rubcn-deficient PTECs. Although KO mice exhibited sustained high autophagic flux in PTECs, they were not protected from acute ischemic kidney injury. Unexpectedly, KO mice exhibited hallmark features of metabolic syndrome accompanied by expanded lysosomes containing multi-layered phospholipids in PTECs. RUBCN deficiency in cultured PTECs promoted the mobilization of phospholipids from cellular membranes to lysosomes via enhanced autophagy. Treatment of KO PTECs with oleic acid accelerated fatty acids transfer to mitochondria. Furthermore, KO PTECs promoted massive triglyceride accumulation in hepatocytes (BNL-CL2 cells) co-cultured in transwell, suggesting accelerated fatty acids efflux from the PTECs contributes to the metabolic syndrome in KO mice. This study shows that sustained high autophagic flux by RUBCN deficiency in PTECs leads to metabolic syndrome concomitantly with an accelerated mobilization of phospholipids from cellular membranes to lysosomes. Abbreviations: ABC: ATP binding cassette; ACADM: acyl-CoA dehydrogenase medium chain; ACTB: actin, beta; ATG: autophagy related; AUC: area under the curve; Baf: bafilomycin A1; BAT: brown adipose tissue; BODIPY: boron-dipyrromethene; BSA: bovine serum albumin; BW: body weight; CAT: chloramphenicol acetyltransferase; CM: complete medium; CPT1A: carnitine palmitoyltransferase 1a, liver; CQ: chloroquine; CTRL: control; EGFP: enhanced green fluorescent protein; CTSD: cathepsin D; EAT: epididymal adipose tissue; EGFR: epidermal growth factor receptor; EIF4EBP1: eukaryotic translation initiation factor 4E binding protein 1; FA: fatty acid; FBS: fetal bovine serum; GTT: glucose tolerance test; HE: hematoxylin and eosin; HFD: high-fat diet; I/R: ischemia-reperfusion; ITT: insulin tolerance test; KAP: kidney androgen regulated protein; KO: knockout; LAMP1: lysosomal associated membrane protein 1; LD: lipid droplet; LRP2: low density lipoprotein receptor related protein 2; MAP1LC3B: microtubule associated protein 1 light chain 3 beta; MAT: mesenteric adipose tissue; MS: mass spectrometry; MTOR: mechanistic target of rapamycin kinase; MTORC1: MTOR complex 1; NDRG1: N-myc downstream regulated 1; NDUFB5: NADH:ubiquinone oxidoreductase subunit B5; NEFA: non-esterified fatty acid; OA: oleic acid; OCT: optimal cutting temperature; ORO: Oil Red O; PAS: Periodic-acid Schiff; PFA: paraformaldehyde; PIK3C3: phosphatidylinositol 3-kinase catalytic subunit type 3; PPARA: peroxisome proliferator activated receptor alpha; PPARGC1A: PPARG coactivator 1 alpha; PTEC: proximal tubular epithelial cell; RAB7A: RAB7A, member RAS oncogene family; RPS6: ribosomal protein S6; RPS6KB1: ribosomal protein S6 kinase B1; RT: reverse transcription; RUBCN: rubicon autophagy regulator; SAT: subcutaneous adipose tissue; SFC: supercritical fl uid chromatography; SQSTM1: sequestosome 1; SREBF1: sterol regulatory element binding transcription factor 1; SV-40: simian virus-40; TFEB: transcription factor EB; TG: triglyceride; TS: tissue specific; TUNEL: terminal deoxynucleotidyl transferase-mediated dUTP nick-end labeling; UN: urea nitrogen; UQCRB: ubiquinol-cytochrome c reductase binding protein; UVRAG: UV radiation resistance associated; VPS: vacuolar protein sorting; WAT: white adipose tissue.</t>
  </si>
  <si>
    <t>Brain levels of docosahexaenoic acid (DHA), an essential cognitively beneficial fatty acid, are reduced in Alzheimer's disease (AD). We have demonstrated in an AD mouse model that this is associated with reduced blood-brain barrier (BBB) transport of DHA and lower expression of the key DHA-trafficking protein, fatty acid-binding protein 5 (FABP5). This study focused on assessing the impact of activating peroxisome proliferator-activated receptor (PPAR) isoforms on FABP5 expression and function at the BBB. Using immortalized human brain endothelial (hCMEC/D3) cells, a 72 h treatment with the PPARalpha agonist clofibrate (100 muM), and PPARbeta/delta agonists GW0742 (1 muM) and GW501506 (0.5 muM), did not affect FABP5 protein expression. In contrast, the PPARgamma agonists rosiglitazone (5 muM), pioglitazone (25 muM), and troglitazone (1 muM) increased FABP5 protein expression by 1.15-, 1.18-, and 1.24-fold in hCMEC/D3 cells, respectively, with rosiglitazone and pioglitazone also increasing mRNA expression of FABP5. In line with an increase in FABP5 expression, pioglitazone increased (14)C-DHA uptake into hCMEC/D3 cells 1.20- to 1.33-fold over a 2 min period, and this was not associated with increased expression of membrane transporters involved in DHA uptake. Furthermore, treating male C57BL/6J mice with pioglitazone (40 mg/kg/day for 7 days) led to a 1.79-fold increase in BBB transport of (14)C-DHA over 1 min, using an in situ transcardiac perfusion technique, which was associated with a 1.82-fold increase in brain microvascular FABP5 protein expression. Overall, this study demonstrated that PPARgamma can regulate FABP5 at the BBB and facilitate DHA transport across the BBB, important in restoring brain levels of DHA in AD.</t>
  </si>
  <si>
    <t>The environmental health risks of a new type of organophosphate flame retardant, 2-ethylhexyl diphenyl phosphate (EHDPHP), which is present in large quantities in various Nordic foods, have attracted the attention of scientists recently. In this study, the metabolic homeostasis of low-fat diet (LFD) and high-fat diet (HFD) fed male mice offspring was assessed after perinatal exposure to two doses (30 mug/kg bw/day and 300 mug/kg bw/day) of EHDPHP. Perinatal exposure to EHDPHP resulted in weight changes in male mice offspring, altered glucose tolerance and induced liver damage, and surprisingly these changes were dose- and diet- specific. Then the (1)H NMR-based metabolomics, 16S rRNA sequencing, and qRT-PCR techniques were used to explore the mechanisms of these specific changes. The results indicate that the increase in short-chain fatty acids and the increase in Clostridium in the high-dose group may be responsible for the dose-specificity, while the attenuation of the purine metabolic pathway and the decrease in glutamine levels in the HFD group are accountable for the diet-specificity. In addition, down-regulation of PPARG (peroxisome proliferator-activated receptor gamma) gene expression levels might have caused the decrease in body weight in the H + HFD (high dose exposure with HFD feeding) group. Over all, these results elucidated the effects of dosage and diet on the toxicology of EHDPHP.</t>
  </si>
  <si>
    <t>BACKGROUND: We aimed to assess whether a gene expression assay provided insights for understanding the heterogeneity among newborns affected by neonatal encephalopathy (NE). METHODS: Analysis by RT-qPCR of the mRNA expression of candidate genes in whole blood from controls (n = 34) and NE (n = 24) patients at &lt;6, 12, 24, 48, 72 and 96 h of life, followed by determination of differences in gene expression between conditions and correlation with clinical variables. RESULTS: During the first 4 days of life, MMP9, PPARG, IL8, HSPA1A and TLR8 were more expressed and CCR5 less expressed in NE patients compared to controls. MMP9 and PPARG increased and CCR5 decreased in moderate/severe NE patients compared to mild. At 6-12 h of life, increased IL8 correlated with severe NE and death, decreased CCR5 correlated with chorioamnionitis and increased HSPA1A correlated with expanded multiorgan dysfunction, severe NE and female sex. CONCLUSIONS: MMP9, PPARG and CCR5 mRNA expression within first days of life correlates with the severity of NE. At 6-12 h, IL8 and HSPA1A are good reporters of clinical variables in NE patients. HSPA1A may have a role in the sexual dimorphism observed in NE. CCR5 is potentially involved in the link between severe NE and chorioamnionitis.</t>
  </si>
  <si>
    <t>Ginkgo seed coat is rarely used and is typically discarded, due to its offensive odor and its toxicity. Ginkgo vinegar is a fermented product of ginkgo seed coat, and fermentation removes the bad smell and most of the toxicity. Thus, ginkgo vinegar contains very low concentrations of toxic components. The present study examined the anti-obesity effect of ginkgo vinegar in mice fed a high-fat diet and its inhibition of adipogenesis in 3T3-L1 cells. Ginkgo vinegar suppressed high-fat diet-induced body weight gain and reduced the size of fat cells in mice. Ginkgo vinegar suppressed the expression of C/EBPdelta and PPARgamma, key proteins in adipogenesis, and inhibited lipid accumulation in 3T3-L1 cells that were induced to become adipocytes. These results suggested that ginkgo vinegar inhibited adipocyte differentiation. On the other hand, a corresponding concentration of acetic acid had significantly less effect on lipid accumulation and virtually no effect on adipogenic gene expression. These results suggested that, similar to Ginkgo biloba extract, ginkgo vinegar might prevent and improve adiposity. Therefore, ginkgo seed coat could be a useful material for medicinal ingredients.</t>
  </si>
  <si>
    <t>Adipocytes are dynamic cells that have critical functions to maintain body energy homeostasis. Adipocyte physiology is affected by the adipogenic differentiation, cell program, as well as by the exogenous stimulation of biochemical factors, such as serotonin and TNF-alpha. In this work, we investigated the global transcriptome modifications when porcine intramuscular preadipocyte (PIP) was differentiated into porcine mature adipocyte (pMA). Moreover, we studied transcriptome changes in pMA after stimulation with serotonin or TNF-alpha by using a microarray approach. Transcriptome analysis revealed that the expression of 270, 261, and 249 genes were modified after differentiation, or after serotonin and TNF-alpha stimulation, respectively. Expression changes in APP, HNF4A, ESR1, EGR1, SRC, HNF1A, FN1, ALB, STAT3, CBL, CEBPB, AR, FOS, CFTR, PAN2, PTPN6, VDR, PPARG, STAT5A and NCOA3 genes which are enriched in the 'PPAR signaling' and 'insulin resistance' pathways were found in adipocytes during the differentiation process. Dose-dependent serotonin stimulation resulted in a decreased fat accumulation in pMAs. Serotonin-induced differentially expressed genes in pMAs were found to be involved in the significant enrichment of 'GPCR ligand-binding', 'cell chemotaxis', 'blood coagulation and complement', 'metabolism of lipid and lipoproteins', 'regulation of lipid metabolism by PPARA', and 'lipid digestion, mobilization and transport' pathways. TNF-alpha stimulation also resulted in transcriptome modifications linked with proinflammatory responses in the pMA of intramuscular origin. Our results provide a landscape of transcriptome modifications and their linked-biological pathways in response to adipogenesis, and exogenous stimulation of serotonin- and TNF-alpha to the pMA of intramuscular origin.</t>
  </si>
  <si>
    <t>Chronic obstructive pulmonary disease (COPD) is the leading cause of human death worldwide. Currently available therapies for COPD mainly relieve symptoms and preserve lung function, suggesting the need to develop novel therapeutic or preventive regimens. Because chronic inflammation is a mechanism of emphysematous lesion formation and because adenosine A3 receptor signaling and peroxisome proliferator-activated receptor gamma (PPARgamma) regulate inflammation, we investigated the effect of LJ-529, a selective adenosine A3 receptor agonist and partial PPARgamma agonist, on inflammation in vitro and elastase-induced pulmonary emphysema in vivo. LJ-529 markedly ameliorated elastase-induced emphysematous lesion formation in the lungs in vivo, as indicated by the restoration of pulmonary function, suppression of airspace enlargement, and downregulation of elastase-induced matrix metalloproteinase activity and apoptotic cell death in the lungs. LJ-529 induced the expression of PPARgamma target genes, the activity of PPARgamma and several cytokines involved in inhibiting inflammation and inducing anti-inflammatory M2-like phenotypes. Moreover, LJ-529 did not exhibit significant cytotoxicity in normal cell lines derived from various organs in vitro and induced minimal changes in body weight in vivo, suggesting no overt toxicity of LJ-529 in vitro or in vivo. These results indicate the potential of LJ-529 as a novel therapeutic/preventive agent for emphysema with limited toxicity.</t>
  </si>
  <si>
    <t>Insufficient endometrial angiogenesis during peri-implantation impairs endometrial receptivity (ER), which contributes to recurrent implantation failure (RIF) during in vitro fertilization and embryo transfer (IVF-ET). Angiopoietin-like protein 4 (ANGPTL4) acts as a multifunctional secretory protein and is involved in the regulation of lipid metabolism and angiogenesis in various tissues including the endometrium. Herein, we found decreased ANGPTL4 expression in endometrial tissue and serum during peri-implantation period in 18 RIF-affected women with elevated uterine arterial impedance (UAI) compared with the pregnancy controls. ANGPTL4 and peroxisome proliferator-activated receptor gamma (PPARgamma) expression were up-regulated upon decidualization on human endometrial stromal cells (HESCs). Rosiglitazone promoted the expression of ANGPTL4 in HESCs and human umbilical vein endothelial cells (HUVECs) via PPARgamma. ANGPTL4 promoted the proliferation, migration and angiogenesis of HUVECs in vitro. Our results suggest that decreased abundance of ANGPTL4 in endometrial tissues impairs the endometrial receptivity via restraining endometrial angiogenesis during decidualization; while rosiglitazone-induced ANGPTL4 up-regulation in hESCs and HUVECs through PPARgamma. Therefore, ANGPTL4 could be a potential therapeutic approach for some RIF-affected women with elevated UAI.</t>
  </si>
  <si>
    <t>The development of type 2 diabetes mellitus (T2DM) depends on interactions between genetic and environmental factors, and a better understanding of gene-diet interactions in T2DM will be useful for disease prediction and prevention. Ascorbic acid has been proposed to reduce the risk of T2DM. However, the links between ascorbic acid and metabolic consequences are not fully understood. Here, we report that glucose transporter 10 (GLUT10) maintains intracellular levels of ascorbic acid to promote adipogenesis, white adipose tissue (WAT) development and protect mice from high-fat diet (HFD)-induced metabolic dysregulation. We found genetic polymorphisms in SLC2A10 locus are suggestively associated with a T2DM intermediate phenotype in non-diabetic Han Taiwanese. Additionally, mice carrying an orthologous human Glut10G128E variant (Glut10G128E mice) with compromised GLUT10 function have reduced adipogenesis, reduced WAT development and increased susceptibility to HFD-induced metabolic dysregulation. We further demonstrate that GLUT10 is highly expressed in preadipocytes, where it regulates intracellular ascorbic acid levels and adipogenesis. In this context, GLUT10 increases ascorbic acid-dependent DNA demethylation and the expression of key adipogenic genes, Cebpa and Pparg. Together, our data show GLUT10 regulates adipogenesis via ascorbic acid-dependent DNA demethylation to benefit proper WAT development and protect mice against HFD-induced metabolic dysregulation. Our findings suggest that SLC2A10 may be an important HFD-associated susceptibility locus for T2DM.</t>
  </si>
  <si>
    <t>The pathogenesis of diabetic nephropathy (DN) is accompanied by alterations in biological function and signaling pathways regulated through complex molecular mechanisms. A number of regulatory factors, including transcription factors (TFs) and non-coding RNAs (ncRNAs, including lncRNAs and miRNAs), have been implicated in DN; however, it is unclear how the interactions among these regulatory factors contribute to the development of DN pathogenesis. In this study, we developed a network-based analysis to decipher interplays between TFs and ncRNAs regulating progression of DN by combining omics data with regulatory factor-target information. To accomplish this, we identified differential expression programs of mRNAs and miRNAs during early DN (EDN) and established DN. We then uncovered putative interactive connections among miRNA-mRNA, lncRNA-miRNA, and lncRNA-mRNA implicated in transcriptional control. This led to the identification of two lncRNAs (MALAT1 and NEAT1) and the three TFs (NF-kappaB, NFE2L2, and PPARG) that likely cooperate with a set of miRNAs to modulate EDN and DN target genes. The results highlight how crosstalk among TFs, lncRNAs, and miRNAs regulate the expression of genes both transcriptionally and post-transcriptionally, and our findings provide new insights into the molecular basis and pathogenesis of progressive DN.</t>
  </si>
  <si>
    <t>Reduced neo-adipogenesis and dysfunctional lipid-overloaded adipocytes are hallmarks of hypertrophic obesity linked to insulin resistance. Identifying molecular features of hypertrophic adipocytes requires appropriate in vitro models. We describe the generation of a model of human hypertrophic-like adipocytes directly comparable to normal adipose cells and the pathologic evolution toward hypertrophic state. We generate in vitro hypertrophic cells from mature adipocytes, differentiated from human mesenchymal stem cells. Combining optical, confocal, and transmission electron microscopy with mRNA/protein quantification, we characterize this cellular model, confirming specific alterations also in subcutaneous adipose tissue. Specifically, we report the generation and morphological/molecular characterization of human normal and hypertrophic-like adipocytes. The latter displays altered morphology and unbalance between canonical and dominant negative (PPARGDelta5) transcripts of PPARG, paralleled by reduced expression of PPARgamma targets, including GLUT4. Furthermore, the unbalance of PPARgamma isoforms associates with GLUT4 down-regulation in subcutaneous adipose tissue of individuals with overweight/obesity or impaired glucose tolerance/type 2 diabetes, but not with normal weight or glucose tolerance. In conclusion, the hypertrophic-like cells described herein are an innovative tool for studying molecular dysfunctions in hypertrophic obesity and the unbalance between PPARgamma isoforms associates with down-regulation of GLUT4 and other PPARgamma targets, representing a new hallmark of hypertrophic adipocytes.</t>
  </si>
  <si>
    <t>The outbreak of coronavirus disease 2019 (COVID-19) has affected millions of people worldwide. Critically ill COVID-19 patients develop viral septic syndrome, including inflammatory damage, immune dysfunction, and coagulation disorder. In this study, we investigated ShenFuHuang formula (SFH), a traditional Chinese medicine, which has been widely used as complementary therapy for clinical treatment of COVID-19 in Wuhan, to understand its pharmacological properties. Results of systems pharmacology identified 49 active compounds of SFH and their 69 potential targets, including GSK3beta, ESR1, PPARG, PTGS2, AKR1B10, and MAPK14. Network analysis illustrated that the targets of SFH may be involved in viral disease, bacterial infection/mycosis, and metabolic disease. Moreover, signaling pathway analysis showed that Toll-like receptors, MAPK, PPAR, VEGF, NOD-like receptor, and NF-kappa B signaling pathways are highly connected with the potential targets of SFH. We further employed multiple zebrafish models to confirm the pharmacological effects of SFH. Results showed that SFH treatment significantly inhibited the inflammatory damage by reducing the generation of neutrophils in Poly (I:C)-induced viral infection model. Moreover, SFH treatment could improve the phagocytosis of macrophages and enhance the expression of immune genes in an immune deficiency model. Furthermore, SFH treatment exhibited promising anti-thrombosis effect in a thrombus model. This study provided additional evidence of SFH formula for treating COVID-19 patients with septic syndrome using multiple-scale estimation.</t>
  </si>
  <si>
    <t>PURPOSE: Shenfu decoction has outstanding curative effects in the treatment of COVID-19. This study aimed to explore the material basis and molecular mechanism of Shenfu Decoction through network pharmacology and molecular mechanisms, to provide a research basis for clinical medication and clues for subsequent research. METHODS: The active components and targets of Shenfu decoction were searched in the Traditional Chinese Medicine Systems Pharmacology Database and Analysis Platform (TCMSP), and the COVID-19-associated genes were collected using the Gene Cards platform. The target protein-protein interaction network map was constructed by mapping two genes, and the 'drug-active ingredient-target' network was constructed using Cytoscape software. The Gene Ontology (GO) function and Kyoto Encyclopedia of Genes and Genomes (KEGG) pathway enrichment of the mapping targets were analyzed. RESULT: Based on Traditional Chinese medicine, Shenfu Decoction can take effect in the lung, spleen, kidney and heart. Considering oral bioavailability (OB) &gt;/= 30% and drug-like (DL) &gt;/= 0.18 as the standard, 43 active compounds were screened and 114 Shenfu decoction action targets were collected. The key targets were CASP3, MAPK8, PTGS2, IL1B, PPARG, ICAM1, IFNG, RELA, NOS2, NOS3, HMOX1, CASP8, STAT1, and TGFB1. According to the standard of p &lt; .05, GO function was enriched in 108 biological processes, 16 cell processes and 27 molecular processes. Sixty-three signaling pathways were enriched by KEGG, which can be divided into four types: viral infection pathways, signal pathways, biological process pathways and different disease pathways. The comparison of negative and positive prescriptions further reflects the positive effect of Shenfu decoction against COVID-19. Finally, the effective ingredients with the high degree were molecular docked with Mpro, Rdrp and Spro proteins to further confirm the intervention effect of Shenfu Decoction on COVID-19. CONCLUSION: Shenfu decoction played an important role in regulating the anti-virus process, regulating immunity, inhibiting inflammation and regulating apoptosis through the interrelated regulation mechanism of multi-components and multi-targets, to treat patients with severe COVID-19.</t>
  </si>
  <si>
    <t>Macrophages polarize into functionally distinct subtypes while responding to microenvironmental cues. The identity of proximal transcription factors (TFs) downstream from the polarization signals are known, but their activity is typically transient, failing to explain the long-term, stable epigenomic programs developed. Here, we mapped the early and late epigenomic changes of interleukin-4 (IL-4)-induced alternative macrophage polarization. We identified the TF, early growth response 2 (EGR2), bridging the early transient and late stable gene expression program of polarization. EGR2 is a direct target of IL-4-activated STAT6, having broad action indispensable for 77% of the induced gene signature of alternative polarization, including its autoregulation and a robust, downstream TF cascade involving PPARG. Mechanistically, EGR2 binding results in chromatin opening and the recruitment of chromatin remodelers and RNA polymerase II. Egr2 induction is evolutionarily conserved during alternative polarization of mouse and human macrophages. In the context of tissue resident macrophages, Egr2 expression is most prominent in the lung of a variety of species. Thus, EGR2 is an example of an essential and evolutionarily conserved broad acting factor, linking transient polarization signals to stable epigenomic and transcriptional changes in macrophages.</t>
  </si>
  <si>
    <t>Clusterin (CLU) is a heterodimeric glycoprotein involved in a range of biological processes. We investigated the function of CLU as a novel regulator of adipogenesis. CLU expression increased during 3T3-L1 preadipocyte differentiation. CLU overexpression promoted adipogenic differentiation of preadipocytes and increased the mRNA levels of adipogenic markers including peroxisome proliferator-activated receptor gamma (Pparg) and CCAAT enhancer-binding protein alpha (Cebpa). Conversely, knockdown of CLU attenuated adipogenesis and reduced transcript levels of Pparg and Cebpa. However, the promoter activities of both the Pparg and the Cebpa gene were not affected by alteration of CLU expression on its own. Additionally, the protein level of Kruppel-like factor 5 (KLF5), an upstream transcription factor of Pparg and Cebpa involved in adipogenic differentiation, was upregulated by CLU overexpression, although the mRNA level of Klf5 was not altered by changes in the expression level of CLU. Cycloheximide chase assay showed that the increased level of KLF5 by CLU overexpression was due to decreased degradation of KLF5 protein. Interestingly, CLU increased the stability of KLF5 by decreasing KLF5 ubiquitination. CLU inhibited the interaction between KLF5 and F-box/WD repeat-containing protein 7, which is an E3 ubiquitin ligase that targets KLF5. The adipogenic role of CLU was also addressed in mesenchymal stem cells (MSCs) and Clu(-/-) mouse embryonic fibroblasts (MEFs). Furthermore, CLU enhanced KLF5-mediated transcriptional activation of both the Cebpa and the Pparg promoter. Taken together, these results suggest that CLU is a novel regulator of adipocyte differentiation by modulating the protein stability of the adipogenic transcription factor KLF5.</t>
  </si>
  <si>
    <t>TMEM18 is the strongest candidate for childhood obesity identified from GWASs, yet as for most GWAS-derived obesity-susceptibility genes, the functional mechanism remains elusive. We here investigate the relevance of TMEM18 for adipose tissue development and obesity. We demonstrate that adipocyte TMEM18 expression is downregulated in children with obesity. Functionally, downregulation of TMEM18 impairs adipocyte formation in zebrafish and in human preadipocytes, indicating that TMEM18 is important for adipocyte differentiation in vivo and in vitro. On the molecular level, TMEM18 activates PPARG, particularly upregulating PPARG1 promoter activity, and this activation is repressed by inflammatory stimuli. The relationship between TMEM18 and PPARG1 is also evident in adipocytes of children and is clinically associated with obesity and adipocyte hypertrophy, inflammation, and insulin resistance. Our findings indicate a role of TMEM18 as an upstream regulator of PPARG signaling driving healthy adipogenesis, which is dysregulated with adipose tissue dysfunction and obesity.</t>
  </si>
  <si>
    <t>Nuclear receptor Nur77 participates in multiple metabolic regulations and plays paradoxical roles in tumorigeneses. Herein, we demonstrated that the knockout of Nur77 stimulated mammary tumor development in two mouse models, which would be reversed by a specific reexpression of Nur77 in mammary tissues. Mechanistically, Nur77 interacted and recruited corepressors, the SWI/SNF complex, to the promoters of CD36 and FABP4 to suppress their transcriptions, which hampered the fatty acid uptake, leading to the inhibition of cell proliferation. Peroxisome proliferator-activated receptor-gamma (PPARgamma) played an antagonistic role in this process through binding to Nur77 to facilitate ubiquitin ligase Trim13-mediated ubiquitination and degradation of Nur77. Cocrystallographic and functional analysis revealed that Csn-B, a Nur77-targeting compound, promoted the formation of Nur77 homodimer to prevent PPARgamma binding by steric hindrance, thereby strengthening the Nur77's inhibitory role in breast cancer. Therefore, our study reveals a regulatory function of Nur77 in breast cancer via impeding fatty acid uptake.</t>
  </si>
  <si>
    <t>The single nucleotide polymorphisms (SNPs) are the common genetic variations in human genomes and act as markers for molecular susceptibility of complex traits and diseases in humans. Amino acid variations in the non-synonymous SNPs (nsSNPs) in coding and non-coding regions affect the function/structure of the proteins. The Peroxisome proliferator-activated receptor gamma (PPARgamma or PPARG) is a nuclear receptor that plays a significant role in lipid metabolism and insulin production and is associated with diabetes, obesity, and cancer. In this study, the PPARG sequence was retrieved from the NCBI database (dbSNP: NP_619726.2), and an analysis was done to predict the damaged/harmful mutated amino acids. We identified five mutated variants (C162S, R166W, Q286P, or Q314P and P467L), which were mostly expressed in cancer tissues and associated with insulin resistance and partial lipodystrophy. The identified mutations were induced, and the analysis of molecular dynamics simulation was established to determine the dynamic stability/flexibility of PPARG. The dynamic trajectories were analyzed by RMSD, RMSF, and Radius of Gyration (Rg) analysis; a vast difference was noticed in each of the protein structure when compared with the PPARG wild-type, and the mutations in PPARG impaired its functions, leading to more significant problems in humans.Communicated by Ramaswamy H. Sarma.</t>
  </si>
  <si>
    <t>Currently, microglia are considered as crucial factors in suppressing inflammatory reactions, but the specific molecular mechanism remains unknown. To elucidate whether peroxisome proliferatoractivated receptorgamma (PPARgamma) can inhibit neuroinflammatory cytokine expression via the mTOR signal pathway, the BV2 cell line was incubated with lipopolysaccharide (10 mM/ml) to induce an inflammatory injury. PPARgamma was activated by rosiglitazone, and was inhibited by GW9662. The mTOR signal pathway was activated by phosphatidic acid (P.A.), while it was inhibited by rapamycin. Western blotting and reverse transcriptionquantitative PCR were used to evaluate the expression levels of PPARgamma/mTOR signal pathway related proteins and neuroinflammatory cytokines, including NFkappaB, tumor necrosis factor (TNF)alpha and interleukin (IL)1beta. When treated with P.A., the expression levels of phosphorylated (p)mTOR and pribosomal protein S6 kinase (pS6K) were significantly increased and the expression levels of TNFalpha and IL1beta were significantly lower. However, the expression of PPARgamma was similar in P.A. treated cells and cells treated with rapamycin. When PPARgamma was activated, pmTOR and pS6K protein expression levels were significantly decreased, and the mRNA expression levels of TNFalpha and IL1beta were significantly reduced, but this inhibition could be alleviated by administrating GW9662. Collectively, it was indicated that the mTOR signal pathway may be located downstream of PPARgamma. Furthermore, neuroinflammatory reactions could be inhibited via the activation of PPARgamma by suppressing the mTOR signal pathway in microglia.</t>
  </si>
  <si>
    <t>Prenatal androgen exposure affects reproductive functions and has been proposed as an underlying cause of polycystic ovary syndrome (PCOS). In this study, we aimed to investigate the impact of prenatal androgen exposure on ovarian lipid metabolism and to deepen our understanding of steroidogenesis regulation during adulthood. Pregnant rats were hyperandrogenized with testosterone and female offspring were studied when adult. This treatment leads to two different phenotypes: irregular ovulatory and anovulatory animals. Our results showed that prenatally hyperandrogenized (PH) animals displayed altered lipid and hormonal profile together with alterations in steroidogenesis and ovarian lipid metabolism. Moreover, PH animals showed alterations in the PPARg system, impaired mRNA levels of cholesterol receptors (Ldlr and Srb1) and decreased expression of the rate-limiting enzyme of de novo cholesterol production (Hmgcr). Anovulatory PH animals presented an increase of ovarian cholesteryl esters levels and lipid peroxidation index. Together with alterations in cholesterol metabolism, we found an impairment of the steroidogenic pathway in PH animals in a phenotype-specific manner. Regarding fatty acid metabolism, our results showed, in PH animals, an altered expression of Srebp1 and Atgl, which are involved in fatty acid metabolism and triglycerides hydrolysis, respectively. In conclusion, fatty acid and cholesterol metabolism, which are key players in steroidogenesis acting as a source of energy and substrate for steroid production, were affected in animals exposed to androgens during gestation. These results suggest that prenatal androgen exposure leads to long-term effects that affect ovary lipid metabolism and ovarian steroid formation from the very first steps.</t>
  </si>
  <si>
    <t>BACKGROUND: It has been demonstrated in some studies that triterpenoid acid extract fromEriobotrya japonica leaf is beneficial to prevent hyperlipidemia or insulin resistance. However, the effect of triterpenoid acids in Eriobotrya japonica leaf on a series of typical symptoms of metabolic syndrome (MetS) has been rarely studied systematically. Therefore, the present study aims to systematically evaluate the effect of Eriobotrya japonica leaf triterpenoid acids (ELTA) on MetS and explore its potential mechanism. METHODS: ELTA (HPLC purity 95.2 %) was prepared and administered orally (200 mg/kg) to C57BL/6 J mice fed with a high-fat diet (HFD) for 12 weeks. Pioglitazone (30 mg/kg) was used as a positive control drug. Food intake, body weight, total lipid in feces, lipid profiles, inflammatory factors in serum, hepatic glutathione, and lipid peroxide were measured. Oral glucose tolerance test (OGTT) and insulin tolerance test (ITT) were performed to evaluate insulin sensitivity. RT-qPCR and molecular docking were performed to explore the potential mechanism. RESULTS: ELTA administration reduced body weight gain, relative liver weight, and relative visceral adipose weight. The levels of serum total cholesterol, triglycerides, low-density lipoprotein cholesterol, hepatic total cholesterol, and hepatic triglycerides were also reduced. ELTA reduced the area under curve (AUC) of blood glucose curves in OGTT and ITT. Relative mRNA level analysis of genes related to MetS showed that ELTA can effectively increase the transcriptional levels of Nrf2, HO-1, PPAR-gamma, GluT2, GK, FXR, while effectively decrease those of PTP1B, p65, TNF-alpha, IL-6, SREBP, 11betaHSD-1. Molecular docking showed that the ligands in ELTA can bind to 11betaHSD-1, GK, PPAR-gamma, and JNK, the important targets involved in MetS. CONCLUSIONS: ELTA can effectively alleviate visceral central obesity, insulin resistance, dyslipidemia, oxidative stress, and inflammation of HFD-induced MetS in C57BL/6 J mice. This is possibly achieved by acting on 11betaHSD-1, GK, PPAR-gamma, and JNK.</t>
  </si>
  <si>
    <t>Acute and chronic inflammation in the central nervous system plays a critical role in the development of neurodegenerative disorders. Various pro-inflammatory cytokines, chemokines, and enzymes such as TNF-alpha, IL1-beta, IL-6, COX-1, COX-2, iNOS, IKK, and inducible nitric oxide are expressed in several signalling pathways, and mediate the neuroinflammatory process. ROS and NF-kB nuclear translocation are the two fundamental pathways involved in neuroinflammatory pathogenesis in neuronal and glial cells. In recent years several compoundswere designed to affect the neuroinflammation and suppress neurodegenerative process. Derivatives of natural products (NPs) attract the most attention of drug developers and industries due to their safety and lesser side effects in comparison with generic drugs. One of the most well-known NP is piperine, which is a yellow crystalline alkaloid extracted from black and white pepper. Recently, we developed a novel piperine derivative (((2E,4E)-5-(benzo[d][1,3]dioxol-5-yl)-N-(4-(hydroxymethyl)phenyl)penta-2,4-diena mide, D4) to enhance the specificity and efficacy of the base molecule. Next, we evaluated the potential anti-inflammatory properities of D4 in CHME3 and SVG cell-lines corresponding to human microglia and astrocytes, respectively. Our results indicated that D4 inhibited NF-kB translocation pathway, and significantly reduced transcript and protein levels of pro-inflammatory cytokines in comparison with Aspirin, as a well-known non-selective NSAID. Furthermore, in silico study showed excellent D4 bioavailability in oral administration. The results of the present study suggest a novel molecule with high anti-neuroinflammatory potency for further pre-clinical tests and pharmacological drug investigation.</t>
  </si>
  <si>
    <t>BACKGROUND Centrosome aberrations have long been linked to tumorigenesis. Centrosome protein 78 (CEP78) is a centrosome component that is required to regulate the cell cycle, but its role in bladder cancer has not been elucidated. MATERIAL AND METHODS Real-time quantitative polymerase chain reaction and immunohistochemistry were used to examine the expression of CEP78 in bladder cancer tissues and adjacent non-cancer tissues. RESULTS Analysis of the RNA-Seq data from the TCGA (The Cancer Genome Atlas) MIBC cohort (n=408) revealed that CEP78 was overexpressed in tumor tissues, which was confirmed with fresh-frozen and formalin-fixed paraffin-embedded specimens collected from 28 and 33 MIBC patients, respectively, in the present study. The clinicopathological relevance of CEP78 was further investigated. High CEP78 expression was found to be correlated with non-papillary histological type, luminal, basal-squamous and neuronal molecular subtypes, TP53 mutation, RB1 mutation, wild-type FGFR3, PPARG fusion and amplification, high total number of single-nucleotide variants, and high neoantigen load, but it was not associated with tumor stages or overall survival. CONCLUSIONS The results of this study suggest that CEP78 plays in a role in promoting the development of MIBC and could be a novel diagnostic and therapeutic target.</t>
  </si>
  <si>
    <t>Fuzi Lizhong decoction (FLD) is derived from an ancient Chinese Pharmacopoeia and has been used in clinical treatment for years. The present study aimed to investigate the activities and underlying mechanisms of FLD against non-alcoholic fatty liver disease (NAFLD). Network pharmacology analysis demonstrated that FLD might affect NAFLD through regulating p53 and peroxisome proliferator activated receptor gamma (PPARG), which has been confirmed in vitro and in vivo. In vivo NAFLD was induced in rats by a high-fat diet, and in vitro studies were performed on HL-7702 cells treated with oleic acid and linoleic acid. We showed that FLD significantly improved NAFLD by regulating the immune system to induce the release of interleukin-10 (IL-10), interferon-alpha (IFN-alpha), and IFN-beta through activating p53 signaling and inhibiting PPARG signaling in vivo and in vitro. P53 inhibition induced by NAFLD was recused by FLD, while PPARG overexpression induced by NAFLD was inhibited by FLD. In addition, NAFLD resulted in increased levels of total cholesterol, triglyceride, and blood glucose in the serum and free fatty acid in the liver, which were reduced by FLD treatment. Evidently, FLD exhibited potent protective effects against NAFLD via p53 and PPARG signaling. Our study could provide novel insights into the mechanisms of FLD as an anti-inflammatory candidate for the treatment of NAFLD in the future.</t>
  </si>
  <si>
    <t>BACKGROUND: Even though excessive adipose tissue is related to chronic metabolic disturbances, not all subjects with excess weight (EW) display metabolic alterations, and not all normal-weight (NW) subjects have a metabolically healthy (MH) phenotype, probably due to gene-environment interactions. The aim of this study was to investigate the interaction effects of ADIPOQ and PPARG genetic variants in NW and EW individuals with different metabolic phenotypes. METHODS: Data on 345 adults from western Mexico were analyzed. The individuals were classified into NW and EW groups according to body mass index, and were categorized as MH or metabolically unhealthy (MUH), considering homeostatic model assessment insulin resistance (HOMA-IR) and National Cholesterol Education Program Adult Treatment Panel III (NCEP-ATP III) cut-off points for glucose, triglycerides, high-density lipoprotein cholesterol, and blood pressure. Subjects with &lt;/=1 altered parameter were classified as MH. The single nucleotide polymorphisms (SNPs) -11377C&gt;G, -11391G&gt;A, +45T&gt;G, and +276G&gt;T for ADIPOQ and Pro12Ala for PPARG were analyzed by allelic discrimination. High-molecular-weight adiponectin isoform levels were measured by ELISA. RESULTS: Lower serum adiponectin levels were associated with the MUH phenotype in EW subjects. NW subjects with the GG or TG genotype for the +45T&gt;G SNP had reduced odds of the MUH phenotype. Individuals who carried two copies of the GG haplotype at the -11391G&gt;A and -11377C&gt;G SNPs for ADIPOQ had lower serum adiponectin levels than those with zero copies. CONCLUSION: In this population, lower serum adiponectin levels were found in the EW-MUH phenotype, and no differences were observed between the NW-MH and the EW-MH phenotype. In addition, the +45T&gt;G SNP was associated with reduced odds of the MUH phenotype.</t>
  </si>
  <si>
    <t>Senile osteoporosis (OP) is often concomitant with decreased autophagic activity. OPTN (optineurin), a macroautophagy/autophagy (hereinafter referred to as autophagy) receptor, is found to play a pivotal role in selective autophagy, coupling autophagy with bone metabolism. However, its role in osteogenesis is still mysterious. Herein, we identified Optn as a critical molecule of cell fate decision for bone marrow mesenchymal stem cells (MSCs), whose expression decreased in aged mice. Aged mice revealed osteoporotic bone loss, elevated senescence of MSCs, decreased osteogenesis, and enhanced adipogenesis, as well as optn(-)(/ -) mice. Importantly, restoring Optn by transplanting wild-type MSCs to optn(-)(/ -) mice or infecting optn(-)(/ -) mice with Optn-containing lentivirus rescued bone loss. The introduction of a loss-of-function mutant of Optn(K193R) failed to reestablish a bone-fat balance. We further identified FABP3 (fatty acid binding protein 3, muscle and heart) as a novel selective autophagy substrate of OPTN. FABP3 promoted adipogenesis and inhibited osteogenesis of MSCs. Knockdown of FABP3 alleviated bone loss in optn(-)(/ -) mice and aged mice. Our study revealed that reduced OPTN expression during aging might lead to OP due to a lack of FABP3 degradation via selective autophagy. FABP3 accumulation impaired osteogenesis of MSCs, leading to the occurrence of OP. Thus, reactivating OPTN or inhibiting FABP3 would open a new avenue to treat senile OP.Abbreviations: ADIPOQ: adiponectin, C1Q and collagen domain containing; ALPL: alkaline phosphatase, liver/bone/kidney; BGLAP/OC/osteocalcin: bone gamma carboxyglutamate protein; BFR/BS: bone formation rate/bone surface; CALCOCO2/NDP52: calcium binding and coiled-coil domain 2; CDKN1A/p21: cyclin-dependent kinase inhibitor 1A; CDKN2A/p16: cyclin dependent kinase inhibitor 2A; CDKN2B/p15: cyclin dependent kinase inhibitor 2B; CEBPA: CCAAT/enhancer binding protein (C/EBP), alpha; COL1A1: collagen, type I, alpha 1; Ct. BV/TV: cortical bone volume fraction; Ct. Th: cortical thickness; Es. Pm: endocortical perimeter; FABP4/Ap2: fatty acid binding protein 4, adipocyte; H2AX: H2A.X variant histone; HE: hematoxylin and eosin; MAP1LC3B: microtubule-associated protein 1 light chain 3 beta; MAR: mineral apposition rate; MSCs: bone marrow mesenchymal stem cells; NBR1: NBR1, autophagy cargo receptor; OP: osteoporosis; OPTN: optineurin; PDB: Paget disease of bone; PPARG: peroxisome proliferator activated receptor gamma; Ps. Pm: periosteal perimeter; qRT-PCR: quantitative real-time PCR; gammaH2AX: Phosphorylation of the Serine residue of H2AX; ROS: reactive oxygen species; RUNX2: runt related transcription factor 2; SA-GLB1: senescence-associated (SA)-GLB1 (galactosidase, beta 1); SP7/Osx/Osterix: Sp7 transcription factor 7; SQSTM1/p62: sequestosome 1; TAX1BP1: Tax1 (human T cell leukemia virus type I) binding protein 1; Tb. BV/TV: trabecular bone volume fraction; Tb. N: trabecular number; Tb. Sp: trabecular separation; Tb. Th: trabecular thickness; muCT: micro computed tomography.</t>
  </si>
  <si>
    <t>Qiang-Huo-Sheng-Shi decoction (QHSSD), a classic traditional Chinese herbal formula, which has been reported to be effective in rheumatoid arthritis (RA) and osteoarthritis (OA). However, the concurrent targeting mechanism of how the aforementioned formula is valid in the two distinct diseases OA and RA, which represents the homotherapy-for-heteropathy principle in traditional Chinese medicine (TCM), have not yet been clarified. In the present study, network pharmacology was adopted to analyze the potential molecular mechanism, and therapeutic effective components of QHSSD on both OA and RA. A total of 153 active ingredients in QHSSD were identified, 142 of which associated with 59 potential targets for the two diseases were identified. By constructing the protein-protein interaction network and the compound-target-disease network, 72 compounds and 10 proteins were obtained as the hub targets of QHSSD against OA and RA. The hub genes of ESR1, PTGS2, PPARG, IL1B, TNF, MMP2, IL6, CYP3A4, MAPK8, and ALB were mainly involved in osteoclast differentiation, the NF-kappaB and TNF signaling pathways. Moreover, molecular docking results showed that the screened active compounds had a high affinity for the hub genes. This study provides new insight into the molecular mechanisms behind how QHSSD presents homotherapy-for-heteropathy therapeutic efficacy in both OA and RA. For the first time, a two-disease model was linked with a TCM formula using network pharmacology to identify the key active components and understand the common mechanisms of its multi-pathway regulation. This study will inspire more innovative and important studies on the modern research of TCM formulas.</t>
  </si>
  <si>
    <t>Peroxisome proliferator-activated receptors (PPARs) are members of nuclear transcription factors. The functions of the PPAR family (PPARA, PPARD, and PPARG) and their coactivators (PPARGC1A and PPARGC1B) in maintenance of lipid and glucose homeostasis have been unveiled. However, the roles of PPARs in cancer development remain elusive. In this work, we made use of 11,057 samples across 33 TCGA tumor types to analyze the relationship between PPAR transcriptional expression and tumorigenesis as well as drug sensitivity. We performed multidimensional analyses on PPARA, PPARG, PPARD, PPARGC1A, and PPARGC1B, including differential expression analysis in pan-cancer, immune subtype analysis, clinical analysis, tumor purity analysis, stemness correlation analysis, and drug responses. PPARs and their coactivators expressed differently in different types of cancers, in different immune subtypes. This analysis reveals various expression patterns of the PPAR family at a level of pan-cancer and provides new clues for the therapeutic strategies of cancer.</t>
  </si>
  <si>
    <t>Policosanol, a mixture of long-chain alcohols found in animal and plant waxes, has several biological effects including lipid-lowering that have been extensively studied. However, its bioavailability is low. To investigate the effect of nanoemulsified rice bran wax policosanol (NPOL) on plasma homocysteine, heart and liver histology in hyperlipidemic rats, high-fat diet containing 2.5% cholesterol was used to induce hyperlipidemia in Sprague Dawley rats. The hyperlipidemic rats were treated with NPOL and rice bran wax policosanol (POL) in comparison with normal diet (ND), high-cholesterol diet (HCD) and simvastatin-treated rats. Plasma homocysteine, heart and liver histology, and hepatic mRNA expression of peroxisome proliferator-activated receptor gamma (PPARG) were evaluated. The NPOL group, similar to the simvastatin group, showed reduced plasma homocysteine, preserved heart and liver histology, and down-regulated hepatic PPARG mRNA in comparison to the control group, and was better than the POL group. The results suggest that the modest effect of NPOL on homocysteine and preservation of heart and liver histology could be through the regulation of PPARG expression on a background of increased assimilation of rice bran wax policosanol.</t>
  </si>
  <si>
    <t>BACKGROUND: Terminalia chebula (TC) is a deciduous tree of which extracts have demonstrated efficacy for treatment of photodamage, skin aging, and wound healing. However, molecular and cellular mechanisms underlying these benefits remain unclear. OBJECTIVE: To profile dermal expression responses to a standardized tannin-enriched TC fruit extract (Synastol((R)) TC). MATERIALS AND METHODS: Microarrays were used to evaluate gene expression in three-dimensional reconstituted human skin cultures. RESULTS: Genome-wide expression responses to TC were the opposite to those observed in cells exposed to oxidative stress, solar-simulated UV radiation, and wounding, with increased expression of genes associated with water homeostasis, skin barrier establishment, blood vessel development, and circadian rhythms. TC also increased expression of extracellular matrix components, such as collagens (COL1A1, COL1A2) and proteoglycans (PRELP, OGN), and in separate assays, we showed that TC inhibits MMP enzymes (MMP-1, MMP-2, MMP-3, MMP-9, MMP-12) and microbial activity (S. aureus, P. acnes). Unexpectedly, mRNA and protein levels of late keratinocyte (KC) differentiation markers (FLG, LOR) were increased by TC, and expression responses in skin cultures broadly resembled those that occur with KC differentiation. Consistent with these results, TC increased expression of transcription factors regulating KC differentiation (FOS, GHRL3, PPARG) and we noted enrichment of AP-1 binding sites in regions upstream of TC-increased genes. CONCLUSION: These results demonstrate that functionally important TC extract responses occur in the epidermis and are therefore not restricted to the dermal layer. Our findings thus suggest mechanisms by which TC may strengthen full-thickness skin architecture for treatment of skin aging and/or chronic wounds.</t>
  </si>
  <si>
    <t>Timely and successful resolution of acute inflammation plays a crucial role in preventing the development of chronic airway inflammation in allergic rhinitis (AR). This study intends to assess the serum levels of pro-inflammatory leukotriene B4 (LTB4), anti-inflammatory mediators, including resolvin E1 (RvE1), RvD1, IL-10, and TGF-beta, besides mRNA expression level of G-protein coupled receptor 120 (GPR120) and peroxisome proliferator-activated receptor-gamma (PPAR-gamma) receptors in peripheral blood leukocytes of AR patients. Thirty-seven AR patients and thirty age- and gender-matched healthy subjects were enrolled in this study. The serum levels of LTB4, RvE1, RvD1, IL-10, and TGF-beta were measured using enzyme-linked immunosorbent assay (ELISA) technique, and the mRNA expression level of GPR120 and PPAR-gamma was assessed by the real-time PCR method. The serum levels of RvE1 and LTB4 were significantly higher in patients with AR than in healthy subjects (P &lt; 0.01 and P &lt; 0.0001, respectively). However, a significantly lower ratio of RvE1 and RvD1 to LTB4 was found in patients with AR relative to healthy subjects (P &lt; 0.05 and P &lt; 0.0001, respectively). Likewise, the serum levels of both IL-10 and TGF-beta cytokines were significantly reduced in patients with AR compared to healthy subjects (P &lt; 0.01 and P &lt; 0.0001, respectively). Furthermore, the mRNA expression of PPAR-gamma was significantly lower in patients with AR than in healthy subjects (P &lt; 0.05). Our findings indicate that imbalanced pro-resolving lipid mediator RvE1 and pro-inflammatory LTB4 might contribute to the defective airway inflammation-resolution and subsequent progression toward chronic inflammation in AR patients.</t>
  </si>
  <si>
    <t>Obesity is a major health problem in highly industrialized countries. High-fat diet (HFD) is one of the most common causes of obesity and obesity-related disorders. There are considerable differences between fat depots and the corresponding risks of metabolic disorders. We investigated the various effects of an excess of fatty acids (palmitic 16:0, stearic 18:0, and oleic acids 18:1n-9) on adipogenesis of subcutaneous- and visceral-derived mesenchymal stem cells (MSCs) and phenotypes of mature adipocytes. MSCs of white adipose tissue were acquired from adipose tissue biopsies obtained from subcutaneous and visceral fat depots from patients undergoing abdominal surgery. The MSCs were extracted and differentiated in vitro with the addition of fatty acids. Oleic acid stimulated adipogenesis, resulting in higher lipid content and larger adipocytes. Furthermore, oleic acid stimulated adipogenesis by increasing the expression of CCAAT enhancer binding protein beta (CEBPB) and peroxisome proliferator activated receptor gamma (PPARG). All of the examined fatty acids attenuated the insulin-signaling pathway and radically reduced glucose uptake following insulin stimulation. Visceral adipose tissue was shown to be more prone to generate inflammatory stages. The subcutaneous adipose tissue secreted a greater quantity of adipokines. To summarize, oleic acid showed the strongest effect on adipogenesis. Furthermore, all of the examined fatty acids attenuated insulin signaling and secretion of cytokines and adipokines.</t>
  </si>
  <si>
    <t>Breast cancer (BC) remains the most common cancer in females. Therefore, the present study aimed to identify key genes involved in the carcinogenesis of BC and to explore their prognostic values by integrating bioinformatics tools. The gene expression profiles of 46 ductal carcinoma in situ (DCIS) and three normal breast tissues from the GSE59248 dataset were downloaded. Differentially expressed genes (DEGs) were subsequently identified using the online tool GEO2R and a functional enrichment analysis was performed. In addition, a protein-protein interaction (PPI) network was constructed and the top eight hub genes were identified. The prognostic values of the hub genes were further investigated. A total of 316 DEGs, including 32 upregulated and 284 downregulated genes, were identified. Furthermore, eight hub genes, including lipase E hormone sensitive type, patatin like phospholipase domain containing 2, adiponectin C1Q and collagen domain containing (ADIPOQ), peroxisome proliferator activated receptor gamma (PPARG), fatty acid binding protein 4 (FABP4), diacylglycerol O-acyltransferase 2, lipoprotein lipase (LPL) and leptin (LEP), were identified from the PPI network. The downregulated expression of ADIPOQ, PPARG, FABP4, LPL and LEP was significantly associated with poor overall survival in patients with DCIS. Therefore, these genes may serve as potential biomarkers for prognosis prediction. However, further investigation is required to validate the results obtained in the present study.</t>
  </si>
  <si>
    <t>Dim light at night (dLAN) is associated with metabolic risk but the specific effects on lipid metabolism have only been evaluated to a limited extent. Therefore, to explore whether dLAN can compromise lipid metabolic homeostasis in healthy individuals, we exposed Wistar rats to dLAN (~2 lx) for 2 and 5 weeks and analyzed the main lipogenic pathways in the liver and epididymal fat pad, including the control mechanisms at the hormonal and molecular level. We found that dLAN promoted hepatic triacylglycerol accumulation, upregulated hepatic genes involved in de novo synthesis of fatty acids, and elevated glucose and fatty acid uptake. These observations were paralleled with suppressed fatty acid synthesis in the adipose tissue and altered plasma adipokine levels, indicating disturbed adipocyte metabolic function with a potential negative impact on liver metabolism. Moreover, dLAN-exposed rats displayed an elevated expression of two peroxisome proliferator-activated receptor family members (Pparalpha and Ppargamma) in the liver and adipose tissue, suggesting the deregulation of important metabolic transcription factors. Together, our results demonstrate that an impaired balance of lipid biosynthetic pathways caused by dLAN can increase lipid storage in the liver, thereby accounting for a potential linking mechanism between dLAN and metabolic diseases.</t>
  </si>
  <si>
    <t>Sex differences in adipose tissue distribution and function are associated with sex differences in cardiometabolic disease. While many studies have revealed sex differences in adipocyte cell signaling and physiology, there is a relative dearth of information regarding sex differences in transcript abundance and regulation. We investigated sex differences in subcutaneous adipose tissue transcriptional regulation using omic-scale data from approximately 3000 geographically and ethnically diverse human samples. We identified 162 genes with robust sex differences in expression. Differentially expressed genes were implicated in oxidative phosphorylation and adipogenesis. We further determined that sex differences in gene expression levels could be related to sex differences in the genetics of gene expression regulation. Our analyses revealed sex-specific genetic associations, and this finding was replicated in a study of 98 inbred mouse strains. The genes under genetic regulation in human and mouse were enriched for oxidative phosphorylation and adipogenesis. Enrichment analysis showed that the associated genetic loci resided within binding motifs for adipogenic transcription factors (e.g., PPARG and EGR1). We demonstrated that sex differences in gene expression could be influenced by sex differences in genetic regulation for six genes (e.g., FADS1 and MAP1B). These genes exhibited dynamic expression patterns during adipogenesis and robust expression in mature human adipocytes. Our results support a role for adipogenesis-related genes in subcutaneous adipose tissue sex differences in the genetic and environmental regulation of gene expression.</t>
  </si>
  <si>
    <t>Tenderness is one of the most important meat quality traits and it can be measured through shear force with the Warner-Bratzler test. In the current study, we use the RNA-seq technique to analyze the transcriptome of Longissimus dorsi (LD) muscle in two groups of Iberian pigs (Tough and Tender) divergent for shear force breeding values. We identified 200 annotated differentially expressed genes (DEGs) and 245 newly predicted isoforms. The RNAseq expression results of 10 genes were validated with quantitative PCR (qPCR). Functional analyses showed an enrichment of DE genes in biological processes related to proteolysis (CTSC, RHOD, MYH8, ACTC1, GADD45B, CASQ2, CHRNA9 and ANKRD1), skeletal muscle tissue development (ANKRD1, DMD, FOS and MSTN), lipid metabolism (FABP3 and PPARGC1A) and collagen metabolism (COL14A1). The upstream analysis revealed a total of 11 transcription regulatory factors that could regulate the expression of some DEGs. Among them, IGF1, VGLL3 and PPARG can be highlighted since they regulate the expression of genes involved in biological pathways that could affect tenderness. The experiment revealed a set of candidate genes and regulatory factors suggestive to search polymorphisms that could be incorporated in a breeding program for improving meat tenderness.</t>
  </si>
  <si>
    <t>Close connections between depression and type 2 diabetes (T2DM) have been suggested by many epidemiological and experimental studies. Disturbances in insulin sensitivity due to the disruption of various molecular pathways cause insulin resistance, which underpins many metabolic disorders, including diabetes, as well as depression. Several anti-hyperglycemic agents have demonstrated antidepressant properties in clinical trials, probably due to their action on brain targets based on the shared pathophysiology of depression and T2DM. In this article, we review reports of clinical trials examining the antidepressant effect of these medications, including insulin, metformin, glucagon like peptide-1 receptor agonists (GLP-1RA), and peroxisome proliferator-activated receptor (PPAR)-gamma agonists, and briefly consider possible molecular mechanisms underlying the associations between amelioration of insulin resistance and improvement of depressive symptoms. In doing so, we intend to suggest an integrative perspective for understanding the pathophysiology of depression.</t>
  </si>
  <si>
    <t>BACKGROUND: Maternal genetic variations, including variations in mitochondrial biogenesis (MB) and oxidative phosphorylation (OP), are associated with placental abruption (PA). However, the role of maternal-fetal genetic interactions (MFGI) and parent-of-origin (imprinting) effects in PA remain unknown. OBJECTIVE: To investigate MFGI in MB-OP, and imprinting effects in relation to risk of PA. METHODS: Among Peruvian mother-infant pairs (503 PA cases and 1052 controls), independent single nucleotide polymorphisms (SNPs), with linkage-disequilibrium coefficient &lt;0.80, were selected to characterize genetic variations in MB-OP (78 SNPs in 24 genes) and imprinted genes (2713 SNPs in 73 genes). For each MB-OP SNP, four multinomial models corresponding to fetal allele effect, maternal allele effect, maternal and fetal allele additive effect, and maternal-fetal allele interaction effect were fit under Hardy-Weinberg equilibrium, random mating, and rare disease assumptions. The Bayesian information criterion (BIC) was used for model selection. For each SNP in imprinted genes, imprinting effect was tested using a likelihood ratio test. Bonferroni corrections were used to determine statistical significance (p-value &lt; 6.4e-4 for MFGI and p-value &lt; 1.8e-5 for imprinting). RESULTS: Abruption cases were more likely to experience preeclampsia, have shorter gestational age, and deliver infants with lower birthweight compared with controls. Models with MFGI effects provided improved fit than models with only maternal and fetal genotype main effects for SNP rs12530904 (p-value = 1.2e-04) in calcium/calmodulin-dependent protein kinase [CaM kinase] II beta (CAMK2B), and, SNP rs73136795 (p-value = 1.9e-04) in peroxisome proliferator-activated receptor-gamma (PPARG), both MB genes. We identified 320 SNPs in 45 maternally-imprinted genes (including potassium voltage-gated channel subfamily Q member 1 [KCNQ1], neurotrimin [NTM], and, ATPase phospholipid transporting 10 A [ATP10A]) associated with abruption. Top hits included rs2012323 (p-value = 1.6E-16) and rs12221520 (p-value1.3e-13) in KCNQ1, rs8036892 (p-value = 9.3E-17) and rs188497582 in ATP10A, rs12589854 (p-value = 2.9E-11) and rs80203467 (p-value = 4.6e-11) in maternally expressed 8, small nucleolar RNA host (MEG8), and rs138281088 in solute carrier family 22 member 2 (SLC22A2) (p-value = 6.8e-9). CONCLUSIONS: We identified novel PA-related maternal-fetal MB gene interactions and imprinting effects that highlight the role of the fetus in PA risk development. Findings can inform mechanistic investigations to understand the pathogenesis of PA.</t>
  </si>
  <si>
    <t>Seasonal and pandemic influenza infections are serious threats to public health and the global economy. Since antigenic drift reduces the effectiveness of conventional therapies against the virus, herbal medicine has been proposed as an alternative. Fritillaria thunbergii (FT) have been traditionally used to treat airway inflammatory diseases such as coughs, bronchitis, pneumonia, and fever-based illnesses. Herein, we used a network pharmacology-based strategy to predict potential compounds from Fritillaria thunbergii (FT), target genes, and cellular pathways to better combat influenza and influenza-associated diseases. We identified five compounds, and 47 target genes using a compound-target network (C-T). Two compounds (beta-sitosterol and pelargonidin) and nine target genes (BCL2, CASP3, HSP90AA1, ICAM1, JUN, NOS2, PPARG, PTGS1, PTGS2) were identified using a compound-influenza disease target network (C-D). Protein-protein interaction (PPI) network was constructed and we identified eight proteins from nine target genes formed a network. The compound-disease-pathway network (C-D-P) revealed three classes of pathways linked to influenza: cancer, viral diseases, and inflammation. Taken together, our systems biology data from C-T, C-D, PPI and C-D-P networks predicted potent compounds from FT and new therapeutic targets and pathways involved in influenza.</t>
  </si>
  <si>
    <t>In recent years, Peroxisome Proliferator-Activated Receptors (PPARs) have been connected to the endocannabinoid system. These nuclear receptors indeed mediate the effects of anandamide and similar substances such as oleoyl-ethanolamide and palmitoyl-ethanolamide. An increasing body of literature describing the interactions between the endocannabinoid system and PPARs has slowly but surely been accumulating over the past decade, and a multitarget approach involving these receptors and endocannabinoid degrading enzyme FAAH has been proposed for the treatment of inflammatory states, cancer, and Alzheimer's disease. The lack of knowledge about compounds endowed with such an activity profile therefore led us to investigate a library of readily available, well-characterized PPAR agonists that we had synthesized over the years in order to find a plausible lead compound for further development. Moreover, we propose a rationalization of our results via a docking study, which sheds some light on the binding mode of these PPAR agonists to FAAH and opens the way for further research in this field.</t>
  </si>
  <si>
    <t>The transcription factor nuclear factor I-A (NFIA) is a regulator of brown adipocyte differentiation. Here we show that the C-terminal 17 amino acid residues of NFIA (which we call pro#3 domain) are required for the transcriptional activity of NFIA. Full-length NFIA-but not deletion mutant lacking pro#3 domain-rescued impaired expression of PPARgamma, the master transcriptional regulator of adipogenesis and impaired adipocyte differentiation in NFIA-knockout cells. Mechanistically, the ability of NFIA to penetrate chromatin and bind to the crucial Pparg enhancer is mediated through pro#3 domain. However, the deletion mutant still binds to Myod1 enhancer to repress expression of MyoD, the master transcriptional regulator of myogenesis as well as proximally transcribed non-coding RNA called DRReRNA, via competition with KLF5 in terms of enhancer binding, leading to suppression of myogenic gene program. Therefore, the negative effect of NFIA on the myogenic gene program is, at least partly, independent of the positive effect on PPARgamma expression and its downstream adipogenic gene program. These results uncover multiple ways of action of NFIA to ensure optimal regulation of brown and beige adipocyte differentiation.</t>
  </si>
  <si>
    <t>An effect of low-dose resveratrol treatment on lipid metabolism and pro-inflammatory processes has been studied, using an in vitro model of Non-Alcoholic-Fatty Liver Disease. The model system consisted of lipid-loaded monolayer cultures of hepatocytes (Hepa1-6) and macrophages (RAW264.7), as both cell types are present in the liver. Also a tridimensional model of hepatic spheroids has been created to mimic spatial adhesive contacts between cells. Treatment with resveratrol (5 muM, 10 muM) for 3 h caused a decrease in lipid load in all three model systems. This decrease wasn't accompanied by any changes in surface expression of lipid transporter-CD36. The response to resveratrol (RSV) was cell type- and cell environment-dependent. In both cell types an increase of the peroxisome proliferator-activated receptor-gamma (PPAR-gamma) protein level has been revealed. The increase of the PPAR-gamma protein level appeared to be poly (ADP)-ribosylation-dependent. It has been revealed, that in the resveratrol-induced signaling pathway, leading to the decrease of intracellular lipid load, an activation of poly (ADP)-ribose polymerase should happen upstream of PPAR-gamma protein expression.The decrease of lipid load isn't accompanied by changes in the surface expression of lipid transporter CD36.</t>
  </si>
  <si>
    <t>The major circadian clock gene PER2 is closely related to cell proliferation and lipid metabolism in various nonruminant cell types. Objectives of the study were to evaluate circadian clock-related mRNA abundance in cultured goat ruminal epithelial cells (REC), and to determine effects of PER2 on cell proliferation and mRNA abundance of short-chain fatty acid (SCFA) transporters, genes associated with lipid metabolism, cell proliferation, and apoptosis. Ruminal epithelial cells were isolated from weaned Boer goats (n = 3; 2 mo old; approximately 10 kg of body weight) by serial trypsin digestion and cultured at 37 degrees C for 24 h. Abundance of CLOCK and PER2 proteins in cells was determined by immunofluorescence. The role of PER2 was assessed through the use of a knockout model with short interfering RNA, and sodium butyrate (15 mM) was used to assess the effect of upregulating PER2. Both CLOCK and PER2 were expressed in REC in vitro. Sodium butyrate stimulation increased mRNA and protein abundance of PER2 and PER3. Furthermore, PER2 gene silencing enhanced cell proliferation and reduced cellular apoptosis in isolated REC. In contrast, PER2 overexpression in response to sodium butyrate led to lower cellular proliferation and ratio of cells in the S phase along with greater ratio of cells in the G2/M phase. Those responses were accompanied by downregulated mRNA abundance of CCND1, CCNB1, CDK1, and CDK2. Among the SCFA transporters, PER2 silencing upregulated mRNA abundance of MCT1 and MCT4. However, it downregulated mRNA abundance of PPARA and PPARG. Overexpression of PER2 resulted in lower mRNA abundance of MCT1 and MCT4, and greater PPARA abundance. Overall, data suggest that CLOCK and PER2 might play a role in the control of cell proliferation, SCFA, and lipid metabolism. Further studies should be conducted to evaluate potential mechanistic relationships between circadian clock and SCFA absorption in vivo.</t>
  </si>
  <si>
    <t>With an increasing focus on the large-scale expansion of mesenchymal stem cells (MSCs) required for clinical applications for the treatment of joint and bone diseases such as osteoarthritis, the optimisation of conditions for in vitro MSC expansion requires careful consideration to maintain native MSC characteristics. Physiological parameters such as oxygen concentration, media constituents, and passage numbers influence the properties of MSCs and may have major impact on their therapeutic potential. Cells grown under hypoxic conditions have been widely documented in clinical use. Culturing MSCs on large scale requires bioreactor culture; however, it is challenging to maintain low oxygen and other physiological parameters over several passages in large bioreactor vessels. The necessity to scale up the production of cells in vitro under normoxia may affect important attributes of MSCs. For these reasons, our study investigated the effects of normoxic and hypoxic culture condition on early- and late-passage adipose-derived MSCs. We examined effect of each condition on the expression of key stem cell marker genes POU5F1, NANOG, and KLF4, as well as differentiation genes RUNX2, COL1A1, SOX9, COL2A1, and PPARG. We found that expression levels of stem cell marker genes and osteogenic and chondrogenic genes were higher in normoxia compared to hypoxia. Furthermore, expression of these genes reduced with passage number, with the exception of PPARG, an adipose differentiation marker, possibly due to the adipose origin of the MSCs. We confirmed by flow cytometry the presence of cell surface markers CD105, CD73, and CD90 and lack of expression of CD45, CD34, CD14, and CD19 across all conditions. Furthermore, in vitro differentiation confirmed that both early- and late-passage adipose-derived MSCs grown in hypoxia or normoxia could differentiate into chondrogenic and osteogenic cell types. Our results demonstrate that the minimal standard criteria to define MSCs as suitable for laboratory-based and preclinical studies can be maintained in early- or late-passage MSCs cultured in hypoxia or normoxia. Therefore, any of these culture conditions could be used when scaling up MSCs in bioreactors for allogeneic clinical applications or tissue engineering for the treatment of joint and bone diseases such as osteoarthritis.</t>
  </si>
  <si>
    <t>Leonurus japonicus (motherwort) is a traditional Chinese medicine that is widely used to treat menstrual disorders (MDs). However, the pharmacological mechanisms that underlie its clinical application remain unclear. In this study, a network pharmacology-based approach was used that integrated drug-likeness evaluation, oral bioavailability prediction, target exploration, network construction, bioinformatic annotation and molecular docking to investigate the mechanisms that underlie motherwort treatment for MDs. In total, 29 bioactive compounds were collected from 51 compounds in motherwort, which shared 17 common MDs-related targets. Network analysis indicated that motherwort played a therapeutic role in MDs treatment through multiple components that acted on multiple targets. Pathway enrichment analysis showed that the putative targets of motherwort were primarily involved in various pathways associated with the endocrine system, cancers, vascular system, and anti-inflammation process. Notably, five targets (i.e., AKT1, PTGS2, ESR1, AR and PPARG) were screened as hub genes based on a degree algorithm. Moreover, most of the bioactive components in motherwort had good binding ability with these genes, implying that motherwort could regulate their biological function. Collectively, this study elucidated the molecular mechanisms that underlay the efficiency of motherwort against MDs and demonstrated the potential of network pharmacology as an approach to uncover the action mechanism of herbal medicines.</t>
  </si>
  <si>
    <t>Cannabidiol (CBD) is a non-psychoactive phytocannabinoid known for its beneficial effects including antioxidant and anti-inflammatory properties. Moreover, CBD is a compound with antidepressant, anxiolytic, anticonvulsant and antipsychotic effects. Thanks to all these properties, the interest of the scientific community for it has grown. Indeed, CBD is a great candidate for the management of neurological diseases. The purpose of our review is to summarize the in vitro and in vivo studies published in the last 15 years that describe the biochemical and molecular mechanisms underlying the effects of CBD and its therapeutic application in neurological diseases. CBD exerts its neuroprotective effects through three G protein coupled-receptors (adenosine receptor subtype 2A, serotonin receptor subtype 1A and G protein-coupled receptor 55), one ligand-gated ion channel (transient receptor potential vanilloid channel-1) and one nuclear factor (peroxisome proliferator-activated receptor gamma). Moreover, the therapeutical properties of CBD are also due to GABAergic modulation. In conclusion, CBD, through multi-target mechanisms, represents a valid therapeutic tool for the management of epilepsy, Alzheimer's disease, multiple sclerosis and Parkinson's disease.</t>
  </si>
  <si>
    <t>Diabetic nephropathy (DN) is one of the most common complications of diabetes mellitus. Owing to its complicated pathogenesis, no satisfactory treatment strategies for DN are available. Milkvetch Root is a common traditional Chinese medicine (TCM) and has been extensively used to treat DN in clinical practice in China for many years. However, due to the complexity of botanical ingredients, the exact pharmacological mechanism of Milkvetch Root in treating DN has not been completely elucidated. The aim of this study was to explore the active components and potential mechanism of Milkvetch Root by using a systems pharmacology approach. First, the components and targets of Milkvetch Root were analyzed by using the Traditional Chinese Medicine Systems Pharmacology database. We found the common targets of Milkvetch Root and DN constructed a protein-protein interaction (PPI) network using STRING and screened the key targets via topological analysis. Enrichment of Gene Ontology (GO) pathways and Kyoto Encyclopedia of Genes and Genomes (KEGG) pathways were analyzed. Subsequently, major hubs were identified and imported to the Database for Annotation, Visualization and Integrated Discovery for pathway enrichment analysis. The binding activity and targets of the active components of Milkvetch Root were verified by using the molecular docking software SYBYL. Finally, we found 20 active components in Milkvetch Root. Moreover, the enrichment analysis of GO and KEGG pathways suggested that AGE-RAGE signaling pathway, HIF-1 signaling pathway, PI3K-Akt signaling pathway, and TNF signaling pathway might be the key pathways for the treatment of DN; more importantly, 10 putative targets of Milkvetch Root (AKT1, VEGFA, IL-6, PPARG, CCL2, NOS3, SERPINE1, CRP, ICAM1, and SLC2A) were identified to be of great significance in regulating these biological processes and pathways. This study provides an important scientific basis for further elucidating the mechanism of Milkvetch Root in treating DN.</t>
  </si>
  <si>
    <t>Alzheimer's disease (AD), a type of dementia, is the most common neurodegenerative disease in the elderly. Neuroinflammation caused by deposition of amyloid beta (Abeta) is one of the most important pathological causes in AD. The isoprenoid phytohormone abscisic acid (ABA) has recently been found in mammals and was shown to be an endogenous hormone, acting in stress conditions. Although ABA has been associated with anti-inflammatory effects and reduced cognitive impairment in several studies, the mechanisms of ABA in AD has not been ascertained clearly. To investigate the clearance of Abeta and anti-inflammatory effects of ABA, we used quantitative real-time polymerase chain reaction and immunoassay. ABA treatment inhibited Abeta deposition and neuroinflammation, thus resulting in improvement of memory impairment in 5xFAD mice. Interestingly, these effects were not associated with activation of peroxisome proliferator-activated receptor gamma, well known as a molecular target of ABA, but related with modulation of the LanC-like protein 2 (LANCL2), known as a receptor of ABA. Taken together, our results indicate that ABA reduced Abeta deposition, neuroinflammation, and memory impairment, which is the most characteristic pathology of AD, via the upregulation of LANCL2. These data suggest that ABA might be a candidate for therapeutics for AD treatment.</t>
  </si>
  <si>
    <t>The hypothesis was that maternal intake of the antioxidant alpha-lipoid acid (ALA), during the developmental period of the hypothalamic orexigenic neurons, causes a permanent beneficial effect in offspring metabolism. Pregnant Wistar rats were fed with standard diet (food) + ALA (0.4% wt/wt) from day 14 of gestation to day 20 of lactation (n = 4) or food (n = 4). At 3 months of age, male offspring born from ALA-fed rats or controls (CT) were randomly assigned to be fed with food + 10% fructose solution in drinking water (F) or food + tap water (C), resulting in four groups: ALAF, ALAC, CTF, and CTC (n = 5/group). Food intake and body weight (BW) were measured twice a week for 31 days. Metabolites' levels in blood, mRNA expressions of Npy, Agrp (hypothalamus), Fasn, Srebf1, Ppard, and Pparg (liver), and the antioxidant capacity of the liver were determined. Results significance was set at p &lt; 0.05. Average BW gain, daily BW gain, and intraabdominal fat tissue at necropsy were higher in CTF group followed by CTC, ALAF, and ALAC groups. There were no differences between groups in Kcal intake per day. mRNA expressions of hypothalamic and hepatic genes and plasmatic levels of glucose and triglycerides were higher in CTF group followed by ALAF, CTC, and ALAC groups. Fructose intake affected the oxidative capacity of the liver, but this effect was not observed in the ALAF group. In conclusion, maternal ALA intake protected the adult offspring to develop metabolic symptoms associated with high fructose in the drinking water.</t>
  </si>
  <si>
    <t>Purpose: The compound traditional Chinese medicine Xihuang pill (XHP) has been adopted to treat breast cancer (BC) for centuries, but its specific mechanism of action is unclear. Materials and Methods: The active ingredients and related targets of XHP were screened using the TCMSP and TCMID databases. GSE139038 was downloaded from the GEO database, and differentially expressed genes (DEGs) were analyzed. The intersection of targets and DEGs were chosen to build an ingredients-target genes network. Protein-protein interaction network construction and functional enrichment analysis of target genes were conducted. Results: A PPI network of 37 targets was constructed, and seven core nodes (FOS, MYC, JUN, PPARG, MMP9, PTGS2, SERPINE1) were identified. Functional enrichment analysis revealed that the aforementioned targets were mainly enriched in the IL-17, toll-like receptor, and tumor necrosis factor signaling pathways, which are deeply involved in the inflammatory microenvironment of tumors. Conclusion: This network pharmacology study indicated that XHP can inhibit the development of BC by targeting a variety of proteins and signaling pathways involved in the inflammatory microenvironment.</t>
  </si>
  <si>
    <t>Purpose: Despite the significant advances in modeling of biomechanical aspects of cell microenvironment, it remains a major challenge to precisely mimic the physiological condition of the particular cell niche. Here, the metal-organic frameworks (MOFs) have been introduced as a feasible platform for multifactorial control of cell-substrate interaction, given the wide range of physical and mechanical properties of MOF materials and their structural flexibility. Results: In situ crystallization of zeolitic imidazolate framework-8 (ZIF-8) on the polydopamine (PDA)-modified membrane significantly raised surface energy, wettability, roughness, and stiffness of the substrate. This modulation led to an almost twofold increment in the primary attachment of dental pulp stem cells (DPSCs) compare to conventional plastic culture dishes. The findings indicate that polypropylene (PP) membrane modified by PDA/ZIF-8 coating effectively supports the growth and proliferation of DPSCs at a substantial rate. Further analysis also displayed the exaggerated multilineage differentiation of DPSCs with amplified level of autocrine cell fate determination signals, like BSP1, BMP2, PPARG, FABP4, ACAN, and COL2A. Notably, osteogenic markers were dramatically overexpressed (more than 100-folds rather than tissue culture plate) in response to biomechanical characteristics of the ZIF-8 layer. Conclusion: Hence, surface modification of cell culture platforms with MOF nanostructures proposed as a powerful nanomedical approach for selectively guiding stem cells for tissue regeneration. In particular, PP/PDA/ZIF-8 membrane presented ideal characteristics for using as a barrier membrane for guided bone regeneration (GBR) in periodontal tissue engineering.</t>
  </si>
  <si>
    <t>Compared with wild grass carp (Ctenopharyngodon idellus), intensively cultured fish displayed disordered lipid metabolism, showing excess lipid deposition in the hepatopancreas and muscle. Lotus leaf prevents fat accumulation in humans and may have similar effects on fish. This study explored the regulatory mechanisms by which the dietary addition of an alcoholic extract of lotus leaf (AELL) reduced lipid deposition in the hepatopancreas and muscle of juvenile grass carp. The fish (average initial weight: 34.00 +/- 0.40 g) were fed four experimental diets containing different AELL levels (0, 0.07, 0.14, and 0.21%) for 8 weeks. Serum components, lipid droplet size, triacylglycerol (TAG) content, enzymatic activities, and mRNA levels of genes related to lipid metabolism in the hepatopancreas and muscle were analyzed. The results show that dietary AELL supplementation significantly reduced the TAG content and lipid droplet area in the histological sections as well as the fatty acid synthase (FAS) activity in both the hepatopancreas and muscle but enhanced the activities of lipoprotein lipase (LPL) and carnitine palmitoyltransferase I (CPT1) in both tissues. In addition, dietary AELL supplementation decreased the mRNA expression of genes involved in fatty acid uptake (cd36, fatp1/fatp4/fatp6, fabp10/fabp11, acsl1/acsl4) and de novo lipid synthesis (pgd, g6pd, and fasn) as well as the transcription factors pparg and srebf1 in the hepatopancreas and muscle but increased the mRNA levels of genes relating to lipid catabolism (cpt1a, lipe, pnpla2, lpl), lipid transportation (apob), and the transcription factor ppara in both tissues. In conclusion, dietary AELL supplementation reduced lipid accumulation in the hepatopancreas and muscle by affecting the gene expression of proteins with known effects on lipid metabolism in juvenile grass carp.</t>
  </si>
  <si>
    <t>This paper aimed to investigate the active components and mechanism of Taohong Siwu Decoction in the treatment of primary dysmenorrhea(PD) based on network pharmacology and molecular docking technology. Traditional Chinese Medicine Systems Pharmacology Database and Analysis Platform(TCMSP) was used to search the chemical compositions and targets of six herbs in Taohong Siwu Decoction. The targets for PD treatment were selected through the databases of DrugBank, OMIM, TTD and CTD, and gene annotation of the targets was conducted with UniProt database. Cytoscape 3.7.2 was then used to construct the drug-compound-target network. The protein-protein interaction(PPI) network was constructed based on STRING, and the core targets of Taohong Siwu Decoction in the treatment of PD were selected according to the topological parameters. David database was used for GO enrichment analysis and KOBAS 3.0 was used for KEGG enrichment analysis. The molecular docking technology was used to connect the components with higher medium values in the network with core targets. The results showed that the network contained 36 compounds such as quercetin, kaempferol, luteolin, myricanone and ferulic acid, and 99 targets such as PTGS2, PTGS2, PGR and PPARG. Totally 102 GO terms were obtained by GO functional enrichment analysis(P&amp;lt;0.01), and 228 signal pathways were obtained by KEGG pathway enrichment(P&amp;lt;0.05), mainly involving inflammatory factors, hormone regulation, central analgesia, amino acid metabolism and spasmolysis. The results of molecular docking showed that the main active components can spontaneously bind to the targets. This study preliminarily revealed the mechanism of Taohong Siwu Decoction for treatment of primary dysmenorrheal through multi-components, multi-targets and multi-pathways, providing theoretical references for further researches on mechanism of Taohong Siwu Decoction.</t>
  </si>
  <si>
    <t>To examine the differential mechanobiological responses of specific resident tendon cells, we developed an in vivo model of whole-body irradiation followed by injection of either tendon stem/progenitor cells (TSCs) expressing green fluorescent protein (GFP-TSCs) or mature tenocytes expressing GFP (GFP-TNCs) into the patellar tendons of wild type C57 mice. Injected mice were subjected to short term (3 weeks) treadmill running, specifically moderate treadmill running (MTR) and intensive treadmill running (ITR). In MTR mice, both GFP-TSC and GFP-TNC injected tendons maintained normal cell morphology with elevated expression of tendon related markers collagen I and tenomodulin. In ITR mice injected with GFP-TNCs, cells also maintained an elongated shape similar to the shape found in normal/untreated control mice, as well as elevated expression of tendon related markers. However, ITR mice injected with GFP-TSCs showed abnormal changes, such as cell morphology transitioning to a round shape, elevated chondrogenic differentiation, and increased gene expression of non-tenocyte related genes LPL, Runx-2, and SOX-9. Increased gene expression data was supported by immunostaining showing elevated expression of SOX-9, Runx-2, and PPARgamma. This study provides evidence that while MTR maintains tendon homeostasis by promoting the differentiation of TSCs into TNCs, ITR causes the onset of tendinopathy development by inducing non-tenocyte differentiation of TSCs, which may eventually lead to the formation of non-tendinous tissues in tendon tissue after long term mechanical overloading conditions on the tendon.</t>
  </si>
  <si>
    <t>The adipogenic differentiation of adipose tissue-derived stem cells (ADSCs) plays an important role in the process of obesity and host metabolism. D-Mannose shows a potential regulating function for fat tissue expansion and glucose metabolism. To explore the mechanisms through which D-mannose affects the adipogenic differentiation of adipose-derived stem cells in vitro, we cultured the ADSCs with adipogenic medium inducement containing D-mannose or glucose as the control. The adipogenic differentiation specific markers Pparg and Fabp4 were determined by real-time PCR. The Oil Red O staining was applied to measure the lipid accumulation. To further explore the mechanisms, microarray analysis was performed to detect the differences between glucose-treated ADSCs (G-ADSCs) and D-mannose-treated ADSCs (M-ADSCs) in the gene expression level. The microarray data were further analyzed by a Venn diagram and Gene Set Enrichment Analysis (GSEA). MicroRNA inhibitor transfection was used to confirm the role of key microRNA. Results. D-Mannose intervention significantly inhibited the adipogenic differentiation of ADSCs, compared with the glucose intervention. Microarray showed that D-mannose increased the expression of miR669b, which was an inhibitor of adipogenesis. In addition, GSEA and western blot suggested that D-mannose suppressed the adipogenic differentiation via inhibiting the MAPK pathway and further inhibited the expression of proteins related to glucose metabolism and tumorigenesis. Conclusion. D-Mannose inhibits adipogenic differentiation of ADSCs via the miR669b/MAPK signaling pathway and may be further involved in the regulation of glucose metabolism and the inhibition of tumorigenesis.</t>
  </si>
  <si>
    <t>BACKGROUND This study aimed to investigate the relationship between the expression of aspartate b-hydroxylase (ASPH) and the molecular mechanisms of ASPH-related genes in breast cancer (BC). MATERIAL AND METHODS ASPH expression was determined by immunohistochemistry and western blot analysis in samples of BC tissues and adjacent normal tissues. ASPH mRNA expression data and their clinical significance in BC were retrieved from the Oncomine and GEPIA datasets. Enrichment analysis of genes coexpressed with ASPH and annotation of potential pathways were performed with Kyoto Encyclopedia of Genes and Genomes (KEGG) and gene ontology (GO) analysis. Hub genes were shown in an ASPH coexpression gene-interaction network. The expression of the hub genes associated with patient survival were analyzed to determine the role of ASPH in the progression of BC. RESULTS ASPH levels were overexpressed in BC and correlated with cancer type, lymph node involvement, and TNM stage. Conversely, ASPH levels did not correlate with patient age, invasive carcinoma types, or molecular subtypes. Enrichment analysis showed the involvement of multiple pathways, including lipid metabolism and oxidation-reduction processes. Six hub genes, PPARG, LEP, PLIN1, AGPAT2, CAV1, and PNPLA2, were related to ASPH expression and had functional roles in the occurrence and progression of BC. CONCLUSIONS ASPH may be involved in the development of BC and may have utility as a prognostic biomarker in BC. The coexpression of ASPH-associated genes may also be beneficial in improving BC prognosis.</t>
  </si>
  <si>
    <t>BACKGROUND: Sorghum bicolor (SB) is rich in protective phytoconstituents with health benefits and regarded as a promising source of natural anti-diabetic substance. However, its comprehensive bioactive compound(s) and mechanism(s) against type-2 diabetes mellitus (T2DM) have not been exposed. Hence, we implemented network pharmacology to identify its key compounds and mechanism(s) against T2DM. METHODS: Compounds in SB were explored through GC-MS and screened by Lipinski's rule. Genes associated with the selected compounds or T2DM were extracted from public databases, and the overlapping genes between SB-compound related genes and T2DM target genes were identified using Venn diagram. Then, the networking between selected compounds and overlapping genes was constructed, visualized, and analyzed by RStudio. Finally, affinity between compounds and genes was evaluated via molecular docking. RESULTS: GC-MS analysis of SB detected a total of 20 compounds which were accepted by the Lipinski's rule. A total number of 16 compounds-related genes and T2DM-related genes (4,763) were identified, and 81 overlapping genes between them were selected. Gene set enrichment analysis exhibited that the mechanisms of SB against T2DM were associated with 12 signaling pathways, and the key mechanism might be to control blood glucose level by activating PPAR signaling pathway. Furthermore, the highest affinities were noted between four main compounds and six genes (FABP3-Propyleneglyco monoleate, FABP4-25-Oxo-27-norcholesterol, NR1H3-Campesterol, PPARA-beta-sitosterol, PPARD-beta-sitosterol, and PPARG-beta-sitosterol). CONCLUSION: Our study overall suggests that the four key compounds detected in SB might ameliorate T2DM severity by activating the PPAR signaling pathway.</t>
  </si>
  <si>
    <t>The EDR peptide (Glu-Asp-Arg) has been previously established to possess neuroprotective properties. It activates gene expression and synthesis of proteins, involved in maintaining the neuronal functional activity, and reduces the intensity of their apoptosis in in vitro and in vivo studies. The EDR peptide interferes with the elimination of dendritic spines in neuronal cultures obtained from mice with Alzheimer's (AD) and Huntington's diseases. The tripeptide promotes the activation of the antioxidant enzyme synthesis in the culture of cerebellum neurons in rats. The EDR peptide normalizes behavioral responses in animal studies and improves memory issues in elderly patients. The purpose of this review is to analyze the molecular and genetics aspects of the EDR peptide effect on gene expression and synthesis of proteins involved in the pathogenesis of AD. The EDR peptide is assumed to enter cells and bind to histone proteins and/or ribonucleic acids. Thus, the EDR peptide can change the activity of the MAPK/ERK signaling pathway, the synthesis of proapoptotic proteins (caspase-3, p53), proteins of the antioxidant system (SOD2, GPX1), transcription factors PPARA, PPARG, serotonin, calmodulin. The abovementioned signaling pathway and proteins are the components of pathogenesis in AD. The EDR peptide can be AD.</t>
  </si>
  <si>
    <t>Mitochondrial iron-sulfur (Fe-S) cluster is an important cofactor for the maturation of Fe-S proteins, which are ubiquitously involved in energy metabolism; however, factors facilitating this process in beige fat have not been established. Here, we identified BolA family member 3 (Bola3), as one of 17 mitochondrial Fe-S cluster assembly genes, was the most significant induced gene in the browning program of white adipose tissue. Using lentiviral-delivered shRNA in vitro, we determined that Bola3 deficiency inhibited thermogenesis activity without affecting lipogenesis in differentiated beige adipocytes. The inhibition effect of Bola3 knockdown might be through impairing mitochondrial homeostasis and lipolysis. This was evidenced by the decreased expression of mitochondria related genes and respiratory chain complexes, attenuated mitochondrial formation, reduced mitochondrial maximal respiration and inhibited isoproterenol-stimulated lipolysis. Furthermore, BOLA3 mRNA levels were higher in human deep neck brown fat than in the paired subcutaneous white fat, and were positively correlated with thermogenesis related genes (UCP1, CIDEA, PRDM16, PPARG, COX7A1, and LIPE) expression in human omental adipose depots. This study demonstrates that Bola3 is associated with adipose tissue oxidative capacity both in mice and human, and it plays an indispensable role in beige adipocyte thermogenesis via maintaining mitochondrial homeostasis and adrenergic signaling-induced lipolysis.</t>
  </si>
  <si>
    <t>BACKGROUND: Chronic obstructive pulmonary disease (COPD) is commonly associated with both a pro-inflammatory and a T-helper 1 (Th1) immune response. It was hypothesized that cannabis oil extract can alleviate COPD symptoms by eliciting an anti-inflammatory Th2 immune response. Accordingly, the effects of cannabis oil extract on the expression of 84 Th2 and related immune response genes in human small airways epithelial cells (HSAEpC) were investigated. METHODS: HSAEpC from a single donor were treated with three dilutions of a standardized cannabis oil extract (1:400, 1:800 and 1:1600) along with a solvent control (0.25% [2.5 ul/ml] ethanol) for 24 h. There were four replicates per treatment dilution, and six for the control. RNA isolated from cells were employed in pathway-focused quantitative polymerase chain reaction (qPCR) microarray assays. RESULTS: The extract induced significant (P &lt; 0.05) changes in expression of 37 tested genes. Six genes (CSF2, IL1RL1, IL4, IL13RA2, IL17A and PPARG) were up-regulated at all three dilutions. Another two (CCL22 and TSLP) were up-regulated while six (CLCA1, CMA1, EPX, LTB4R, MAF and PMCH) were down-regulated at the 1:400 and 1:800 dilutions. The relationship of differentially-expressed genes of interest to biologic pathways was explored using the Database for Annotation, Visualization and Integrated Discovery (DAVID). CONCLUSIONS: This exploratory investigation indicates that cannabis oil extract may affect expression of specific airway epithelial cell genes that could modulate pro-inflammatory or Th1 processes in COPD. These results provide a basis for further investigations and have prompted in vivo studies of the effects of cannabis oil extract on pulmonary function. TRIAL REGISTRATION: NONE (all in vitro experiments).</t>
  </si>
  <si>
    <t>Improvement of obesity is important for increasing longevity. The characteristics, size, and function of adipocytes are altered in patients with obesity. Adipose tissue is not only an energy storage but also an endocrine organ. Alteration of endocrine activities in adipose tissue, among them the functional decline of brown adipose tissue (BAT), is associated with obesity. Periodontal disease is a risk factor for systemic diseases since endotoxemia is caused by periodontal bacteria. However, the effect of periodontal disease on obesity remains unclear. Thus, this study aimed to investigate the effect of endotoxemia due to Porphyromonas gingivalis, a prominent cause of periodontal disease, on the BAT. Herein, endotoxemia was induced in 12-week-old C57BL/6J mice through intravenous injection of sonicated 10(8) CFU of P. gingivalis (Pg) or saline (control [Co]) once. Eighteen hours later, despite no inflammatory M1 macrophage infiltration, inflammation-related genes were upregulated exclusively in the BAT of Pg mice compared with Co mice. Although no marked histological changes were observed in adipose tissues, expressions of genes related to lipolysis, Lipe and Pnpla2 were downregulated after P. gingivalis injection in BAT. Furthermore, expression of Pparg and Adipoq was downregulated only in the BAT but not in the white adipose tissues, along with downregulation of Ucp1 and Cidea expression, which are BAT-specific markers, in Pg mice. Microarray analysis of the BAT showed 106 differentially expressed genes between Co and Pg mice. Gene set enrichment analysis revealed that the cholesterol homeostasis gene set and PI3/Akt/mTOR signaling gene set in BAT were downregulated, whereas the TGF-beta signaling gene set was enriched in Pg mice. Overall, intravenous injection of sonicated P. gingivalis altered the endocrine functions of the BAT in mice. This study indicates that endotoxemia by P. gingivalis potentially affects obesity by disrupting BAT function.</t>
  </si>
  <si>
    <t>Peroxisome proliferator-activated receptor gamma2 (PPARgamma2) is a nuclear hormone receptor of ligand-dependent transcription factor with a key role in adipogenesis and insulin sensitization in diabetes mellitus. In this study, we investigated genetic variants in PPARgamma2 promoter, its association with gestational diabetes mellitus (GDM), and its molecular regulation. PPARgamma2 promoter and start codon (-2,091 to +82 bp) from 400 pregnancies with GDM and 400 gestational-age matched control pregnancies were sequenced. Association and linkage disequilibrium of the identified polymorphisms with GDM was determined. ChIP-seq, gene silencing, and dual-luciferase reporter assays were performed to confirm transcription factor binding sites and promoter activity of the variants. Transfection experiments were carried out to determine the effects of variants on gene expression and adipogenesis. Among 15 variants identified, 7 known variants were not significantly associated with the risk of GDM (odds ratio: 0.710-1.208, 95% confidence interval: 0.445-0.877 to 1.132-1.664, P &gt; 0.05) while linkage disequilibrium was significant (D' &gt; 0.7, R(2) &gt; 0.9). However, T-A-A-T-G haplotype was not significantly associated with GDM (chi(2) = 2.461, P = 0.117). Five rare variants and 3 novel variants (rs948820149, rs1553638909, and rs1553638903) were only found in GDM. Transcription factor glucocorticoid receptor beta (GRbeta) bound to -807A/C (rs948820149) and knockdown of GRbeta suppressed PPARgamma2 promoter activity. This mutation significantly down-regulated PPARgamma2 expression and alleviated adipogenesis. In conclusion, a novel -807A/C in PPARgamma2 promoter was identified in Chinese women with GDM and the mutation affected GRbeta binding and transcription of PPARgamma2 for adipogenesis.</t>
  </si>
  <si>
    <t>Hypothalamic melanocortin 4 receptors (MC4R) regulate energy balance. Mutations in the MC4R gene are the most common cause of monogenic obesity in humans. Fibroblast growth factor 21 (FGF21) is a promising antiobesity agent, but its effects on melanocortin obesity are unknown. Sex is an important biological variable that must be considered when conducting preclinical studies; however, in laboratory animal models, the pharmacological effects of FGF21 are well documented only for male mice. We aimed at investigating whether FGF21 affects metabolism in male and female mice with the lethal yellow (A(y)) mutation, which results in MC4R blockage and obesity development. Obese C57Bl-A(y) male and female mice were administered subcutaneously for 10 days with vehicle or FGF21 (1 mg per 1 kg). Food intake (FI), body weight (BW), blood parameters, and gene expression in the liver, muscles, brown adipose tissue, subcutaneous and visceral white adipose tissues, and hypothalamus were measured. FGF21 action strongly depended on the sex of the animals. In the males, FGF21 decreased BW and insulin blood levels without affecting FI. In the females, FGF21 increased FI and liver weight, but did not affect BW. In control A(y)-mice, expression of genes involved in lipid and glucose metabolism (Ppargc1a, Cpt1, Pck1, G6p, Slc2a2) in the liver and genes involved in lipogenesis (Pparg, Lpl, Slc2a4) in visceral adipose tissue was higher in females than in males, and FGF21 administration inhibited the expression of these genes in females. FGF21 administration decreased hypothalamic POMC mRNA only in males. Thus, the pharmacological effect of FGF21 were significantly different in male and female A(y)-mice; unlike males, females were resistant to catabolic effects of FGF21.</t>
  </si>
  <si>
    <t>Biochanin A (BCA), a dietary isoflavone extracted from red clover and cabbage, has been shown to antagonize hypertension and myocardial ischemia/reperfusion injury. However, very little is known about its role in atherogenesis. The aim of this study was to observe the effects of BCA on atherosclerosis and explore the underlying mechanisms. Our results showed that administration of BCA promoted reverse cholesterol transport (RCT), improved plasma lipid profile, and decreased serum proinflammatory cytokine levels and atherosclerotic lesion area in apoE(-/-) mice fed a Western diet. In THP-1 macrophage-derived foam cells, treatment with BCA upregulated ATP-binding cassette (ABC) transporter A1 (ABCA1) and ABCG1 expression and facilitated subsequent cholesterol efflux and diminished intracellular cholesterol contents by activating the peroxisome proliferator-activated receptor gamma (PPARgamma)/liver X receptor alpha (LXRalpha) and PPARgamma/heme oxygenase 1 (HO-1) pathways. BCA also activated these two signaling pathways to inhibit the secretion of proinflammatory cytokines. Taken together, these findings suggest that BCA is protective against atherosclerosis by inhibiting lipid accumulation and inflammatory response through the PPARgamma/LXRalpha and PPARgamma/HO-1 pathways. BCA may be an attractive drug for the prevention and treatment of atherosclerotic cardiovascular disease.</t>
  </si>
  <si>
    <t>Peroxisome proliferator-activated receptor (PPAR) group includes three isoforms encoded by PPARG, PPARA, and PPARD genes. High concentrations of PPARs are found in parts of the brain linked to anxiety development, including hippocampus and amygdala. Among three PPAR isoforms, PPARG demonstrates the highest expression in CNS, where it can be found in neurons, astrocytes, and glial cells. Herein, the highest PPARG expression occurs in amygdala. However, little is known considering possible connections between PPARs and anxiety behavior. We reviewed possible connections between PPARs and anxiety. We used the Pathway Studio software (Elsevier). Signal pathways were created according to previously developed algorithms. SNEA was performed in Pathway Studio. Current study revealed 14 PPAR-regulated proteins linked to anxiety. Possible mechanism of PPAR involvement in neuroinflammation protection is proposed. Signal pathway reconstruction and reviewing aimed to reveal possible connection between PPARG and CCK-ergic system was conducted. Said analysis revealed that PPARG-dependent regulation of MME and ACE peptidase expression may affect levels of nonhydrolysed, i.e., active CCK-4. Impairments in PPARG regulation and following MME and ACE peptidase expression impairments in amygdala may be the possible mechanism leading to pathological anxiety development, with brain CCK-4 accumulation being a key link. Literature data analysis and signal pathway reconstruction and reviewing revealed two possible mechanisms of peroxisome proliferator-activated receptors involvement in pathological anxiety: (1) cytokine expression and neuroinflammation mechanism and (2) regulation of peptidases targeted to anxiety-associated neuropeptides, primarily CCK-4, mechanism.</t>
  </si>
  <si>
    <t>Background: Gegen Qinlian (GGQL) decoction is a common Chinese herbal compound for the treatment of ulcerative colitis (UC). In this study, we aimed to identify its molecular target and the mechanism involved in UC treatment by network pharmacology and molecular docking. Material and Methods. The active ingredients of Puerariae, Scutellariae, Coptis, and Glycyrrhiza were screened using the TCMSP platform with drug-like properties (DL) &gt;/= 0.18 and oral availability (OB) &gt;/= 30%. To find the intersection genes and construct the TCM compound-disease regulatory network, the molecular targets were determined in the UniProt database and then compared with the UC disease differential genes with P value &lt; 0.005 and mid R:log2 (fold change) | &gt;1 obtained in the GEO database. The intersection genes were subjected to protein-protein interaction (PPI) construction and Gene Ontology (GO) and Kyoto Encyclopedia of Genes and Genomes (KEGG) enrichment analysis. After screening the key active ingredients and target genes, the AutoDock software was used for molecular docking, and the best binding target was selected for molecular docking to verify the binding activity. Results: A total of 146 active compounds were screened, and quercetin, kaempferol, wogonin, and stigmasterol were identified as the active ingredients with the highest associated targets, and NOS2, PPARG, and MMP1 were the targets associated with the maximum number of active ingredients. Through topological analysis, 32 strongly associated proteins were found, of which EGFR, PPARG, ESR1, HSP90AA1, MYC, HSPA5, AR, AKT1, and RELA were predicted targets of the traditional Chinese medicine, and PPARG was also an intersection gene. It was speculated that these targets were the key to the use of GGQL in UC treatment. GO enrichment results showed significant enrichment of biological processes, such as oxygen levels, leukocyte migration, collagen metabolic processes, and nutritional coping. KEGG enrichment showed that genes were particularly enriched in the IL-17 signaling pathway, AGE-RAGE signaling pathway, toll-like receptor signaling pathway, tumor necrosis factor signaling pathway, transcriptional deregulation in cancer, and other pathways. Molecular docking results showed that key components in GGQL had good potential to bind to the target genes MMP3, IL1B, NOS2, HMOX1, PPARG, and PLAU. Conclusion: GGQL may play a role in the treatment of ulcerative colitis by anti-inflammation, antioxidation, and inhibition of cancer gene transcription.</t>
  </si>
  <si>
    <t>Impaired macroautophagy/autophagy has been implicated in experimental and human nonalcoholic steatohepatitis (NASH). However, the mechanism underlying autophagy dysregulation in NASH is largely unknown. Here, we investigated the role and mechanism of TXNIP/VDUP1 (thioredoxin interacting protein), a key mediator of cellular stress responses, in the pathogenesis of NASH. Hepatic TXNIP expression was upregulated in nonalcoholic fatty liver disease (NAFLD) patients and in methionine choline-deficient (MCD) diet-fed mice, as well as in palmitic acid (PA)-treated hepatocytes. Upregulation of hepatic TXNIP was positively correlated with impaired autophagy, as evidenced by a decreased number of MAP1LC3B/LC3B (microtubule-associated protein 1 light chain 3 beta) puncta and increased SQSTM1/p62 (sequestosome 1) expression. Deletion of the Txnip gene enhanced hepatic steatosis, inflammation, and fibrosis, accompanied by impaired autophagy and fatty acid oxidation (FAO) in MCD diet-fed mice. Mechanistically, TXNIP directly interacted with and positively regulated p-PRKAA, leading to inactivation of MTOR (mechanistic target of rapamycin kinase) complex 1 (MTORC1) and nuclear translocation of TFEB (transcription factor EB), which in turn promoted autophagy. Inhibition of MTORC1 by rapamycin induced autophagy and increased the expression levels of FAO-related genes and concomitantly attenuated lipid accumulation in PA-treated txnip-knockout (KO) hepatocytes, which was further abolished by silencing of Atg7. Rapamycin treatment also attenuated MCD diet-induced steatosis, inflammation, and fibrosis with increased TFEB nuclear translocation and restored FAO in txnip-KO mice. Our findings suggest that elevated TXNIP ameliorates steatohepatitis by interacting with PRKAA and thereby inducing autophagy and FAO. Targeting TXNIP may be a potential therapeutic approach for NASH.Abbreviations: ACOX1: acyl-Coenzyme A oxidase 1, palmitoyl; ACSL1: acyl-CoA synthetase long-chain family member 1; ACTA2/alpha-SMA: actin, alpha 2, smooth muscle, aorta; ACTB: actin beta; ADGRE1/F4/80: adhesion G protein-coupled receptor E1; AMPK: AMP-activated protein kinase; ATG: autophagy-related; BafA1: bafilomycin A1; COL1A1/Col1alpha1: collagen, type I, alpha 1; CPT1A: carnitine palmitoyltransferase 1a, liver; CQ: chloroquine; DGAT1: diacylglycerol O-acyltransferase 1; DGAT2: diacylglycerol O-acyltransferase 2; ECI2/Peci: enoyl-Coenzyme A isomerase 2; EHHADH: enoyl-Coenzyme A, hydratase/3-hydroxyacyl Coenzyme A dehydrogenase; FAO: fatty acid oxidation; FASN: fatty acid synthase; FFA: free fatty acids; GFP: green fluorescent protein; GK/GYK: glycerol kinase; GOT1/AST: glutamic-oxaloacetic transaminase 1, soluble; GPAM: glycerol-3-phosphate acyltransferase, mitochondrial; GPT/ALT: glutamic pyruvic transaminase, soluble; H&amp;E: hematoxylin and eosin; IL1B/IL-1beta: interleukin 1 beta; IL6: interleukin 6; IOD: integral optical density; KO: knockout; Leu: leupeptin; LPIN1: lipin 1; MAP1LC3B/LC3B: microtubule-associated protein 1 light chain 3 beta; MCD: methionine choline-deficient; MMP9: matrix metallopeptidase 9; mRNA: messenger RNA; MTORC1: mechanistic target of rapamycin kinase complex 1; NAFLD: nonalcoholic fatty liver diseases; NASH: nonalcoholic steatohepatitis; PA: palmitic acid; PPARA/PPARalpha: peroxisome proliferator activated receptor alpha; PPARG/PPARgamma: peroxisome proliferator activated receptor gamma; qRT-PCR: quantitative real-time PCR; RPS6KB1/p70S6K1: ribosomal protein S6 kinase, polypeptide 1; RPTOR: regulatory associated protein of MTOR complex 1; SCD1: stearoyl-Coenzyme A desaturase 1; SEM: standard error of the mean; siRNA: small interfering RNA; SQSTM1/p62: sequestosome 1; TFEB: transcription factor EB; TG: triglyceride; TGFB/TGF-beta: transforming growth factor, beta; TIMP1: tissue inhibitor of metalloproteinase 1; TNF/TNF-alpha: tumor necrosis factor; TXNIP/VDUP1: thioredoxin interacting protein; WT: wild-type.</t>
  </si>
  <si>
    <t>WDR13 - a WD repeat protein, is abundant in pancreas, liver, ovary and testis. Absence of this protein in mice has been seen to be associated with pancreatic beta-cell proliferation, hyperinsulinemia and age dependent mild obesity. Previously, we have reported that the absence of WDR13 in diabetic Lepr(db/db) mice helps in amelioration of fatty liver phenotype along with diabetes and systemic inflammation. This intrigued us to study direct liver injury and hepatic regeneration in Wdr13(-/0) mice using hepatotoxin CCl4. In the present study we report slower hepatic regeneration in Wdr13(-/0) mice as compared to their wild type littermates after CCl4 administration. Interestingly, during the regeneration phase, hepatic hypertriglyceridemia was observed in Wdr13(-/0) mice. Further analyses revealed an upregulation of PPAR pathway in the liver of CCl4- administered Wdr13(-/0) mice, causing de novo lipogenesis. The slower hepatic regeneration observed in CCl4 administered Wdr13(-/0) mice, may be linked to liver hypertriglyceridemia because of activation of PPAR pathway.</t>
  </si>
  <si>
    <t>The aim was to investigate the effect of training, sex, age and selected genes on physiological and performance variables and adaptations before, and during 6 months of training in well-trained cross-country skiers. National-level cross-country skiers were recruited for a 6 months observational study (pre - post 1 - post 2 test). All participants were tested in an outside double poling time trial (TTDP), maximal oxygen uptake in running (RUN-VO2max), peak oxygen uptake in double poling (DP-VO2peak), lactate threshold (LT) and oxygen cost of double poling (CDP), jump height and maximal strength (1RM) in half squat and pull-down. Blood samples were drawn to genetically screen the participants for the ACTN3 R577X, ACE I/D, PPARGC1A rs8192678, PPARG rs1801282, PPARA rs4253778, ACSL1 rs6552828, and IL6 rs1474347 polymorphisms. The skiers were instructed to train according to their own training programs and report all training in training diaries based on heart rate measures from May to October. 29 skiers completed all testing and registered their training sufficiently throughout the study period. At pre-test, significant sex and age differences were observed in TTDP (p &lt; 0.01), DP-VO2peak (p &lt; 0.01), CDP (p &lt; 0.05), MAS (p &lt; 0.01), LTv (p &lt; 0.01), 1RM half squat (p &lt; 0.01), and 1RM pull-down (p &lt; 0.01). For sex, there was also a significant difference in RUN-VO2max (p &lt; 0.01). No major differences were detected in physiological or performance variables based on genotypes. Total training volume ranged from 357.5 to 1056.8 min per week between participants, with a training intensity distribution of 90-5-5% in low-, moderate- and high-intensity training, respectively. Total training volume and ski-specific training increased significantly (p &lt; 0.05) throughout the study period for the whole group, while the training intensity distribution was maintained. No physiological or performance variables improved during the 6 months of training for the whole group. No differences were observed in training progression or training adaptation between sexes or age-groups. In conclusion, sex and age affected physiological and performance variables, with only a minor impact from selected genes, at baseline. However, minor to no effect of sex, age, selected genes or the participants training were shown on training adaptations. Increased total training volume did not affect physiological and performance variables.</t>
  </si>
  <si>
    <t>Two transcriptional factors, peroxisome proliferator-activated receptor-gamma (PPARgamma) and estrogen-related receptor-alpha (ERRalpha), have been reported to be key regulators of cellular energy metabolism. However, the relationship between ERRalpha and PPARgamma in the development of endometrial cancer (EC) is still unclear. The expression levels of PPARgamma and ERRalpha in EC were evaluated by quantitative real-time PCR, western blot, tissue array and immunohistochemistry. A significant negative correlation was identified between PPARgamma and ERRalpha expression in women with EC (rho=-0.509, P&lt;0.001). Bioinformatics analyses showed that PPARgamma and ERRalpha can activate or inhibit the same genes involved in cell proliferation and apoptosis through a similar ModFit. ERRalpha activation or PPARgamma inhibition could promote proliferation and inhibit apoptosis through the Bcl-2/Caspase3 pathways. Both PPARgamma and ERRalpha can serve as serum tumor markers. Surprisingly, as evaluated by receiver operating characteristic (ROC) curves and a logistic model, a PPARgamma/ERRalpha ratio&lt;/=1.86 (area under the ROC curve (AUC)=0.915, Youden index=0.6633, P&lt;0.001) was an independent risk factor for endometrial carcinogenesis (OR=14.847, 95% CI= 1.6-137.748, P=0.018). EC patients with PPARgamma(-)/ERRalpha(+) had the worst overall survival and disease-free survival rates (both P&lt;0.001). Thus, a dynamic imbalance between PPARgamma and ERRalpha leads to endometrial carcinogenesis and predicts the EC prognosis.</t>
  </si>
  <si>
    <t>Acute kidney injury is one of the most common complications that occurs in septic shock. An effective therapeutic intervention is urgently needed. Geniposide has been reported to possess pleiotropic activities against different diseases. However, the effect of geniposide on sepsis-induced kidney injury is unexplored. Our study aims to illustrate the mitigative effects of geniposide on sepsis-induced kidney injury and its relevant mechanisms. Sepsis was induced in mice undergoing cecal ligation and puncture (CLP) surgery. Mice were intraperitoneally injected with geniposide (10, 20 and 40 mg/kg) for treatment. The results showed that geniposide ameliorated kidney injury and dysfunction in CLP-induced septic mice, accompanied by reduction of inflammatory response and oxidative stress. We also found that geniposide significantly reduced vascular permeability and cellular apoptosis of the kidney, with increase of Bcl-2 and decrease of Bax and cleaved caspase-3. Moreover, PPARgamma was found to be upregulated with the increasing concentration of geniposide. The protection of geniposide against inflammation and apoptosis was recovered by inhibition of PPARgamma. Collectively, these results indicate that geniposide could significantly ameliorate acute kidney injury in CLP-induced septic mice and LPS-stimulated HK-2 cells by activating PPARgamma. Geniposide might be a potential drug candidate for sepsis-induced kidney injury.</t>
  </si>
  <si>
    <t>Tyrosine kinases inhibitors (TKIs) may alter glycaemia and may be cardiotoxic with importance in the diabetic heart. We investigated the effect of multi-TKI crizotinib after short-term administration on metabolic modulators of the heart of diabetic rats. Experimental diabetes mellitus (DM) was induced by streptozotocin (STZ; 80 mg.kg(-1), i.p.), and controls (C) received vehicle. Three days after STZ, crizotinib (STZ+CRI; 25 mg.kg(-1) per day p.o.) or vehicle was administered for 7 days. Blood glucose, C-peptide, and glucagon were assessed in plasma samples. Receptor tyrosine kinases (RTKs), cardiac glucose transporters, and peroxisome proliferator-activated receptors (PPARs) were determined in rat left ventricle by RT-qPCR method. Crizotinib moderately reduced blood glucose (by 25%, P &lt; 0.05) when compared to STZ rats. The drug did not affect levels of C-peptide, an indicator of insulin secretion, suggesting altered tissue glucose utilization. Crizotinib had no impact on cardiac RTKs. However, an mRNA downregulation of insulin-dependent glucose transporter Glut4 in the hearts of STZ rats was attenuated after crizotinib treatment. Moreover, crizotinib normalized Ppard and reduced Pparg mRNA expression in diabetic hearts. Crizotinib decreased blood glucose independently of insulin and glucagon. This could be related to changes in regulators of cardiac metabolism such as GLUT4 and PPARs.</t>
  </si>
  <si>
    <t>Objective: To explore the main components and unravel the potential mechanism of simiao pill (SM) on rheumatoid arthritis (RA) based on network pharmacological analysis and molecular docking. Methods: Related compounds were obtained from TCMSP and BATMAN-TCM database. Oral bioavailability and drug-likeness were then screened by using absorption, distribution, metabolism, and excretion (ADME) criteria. Additionally, target genes related to RA were acquired from GeneCards and OMIM database. Correlations about SM-RA, compounds-targets, and pathways-targets-compounds were visualized through Cytoscape 3.7.1. The protein-protein interaction (PPI) network was constructed by STRING. Gene Ontology (GO) analysis and Kyoto Encyclopedia of Genes and Genomes (KEGG) pathway enrichment analysis were performed via R packages. Molecular docking analysis was constructed by the Molecular Operating Environment (MOE). Results: A total of 72 potential compounds and 77 associated targets of SM were identified. The compounds-targets network analysis indicated that the 6 compounds, including quercetin, kaempferol, baicalein, wogonin, beta-sitosterol, and eugenol, were linked to &gt;/=10 target genes, and the 10 target genes (PTGS1, ESR1, AR, PGR, CHRM3, PPARG, CHRM2, BCL2, CASP3, and RELA) were core target genes in the network. Enrichment analysis indicated that PI3K-Akt, TNF, and IL-17 signaling pathway may be a critical signaling pathway in the network pharmacology. Molecular docking showed that quercetin, kaempferol, baicalein, and wogonin have good binding activity with IL6, VEGFA, EGFR, and NFKBIA targets. Conclusion: The integrative investigation based on bioinformatics/network topology strategy may elaborate on the multicomponent synergy mechanisms of SM against RA and provide the way out to develop new combination medicines for RA.</t>
  </si>
  <si>
    <t>"Three formulas and three medicines," which include Jinhua Qinggan granule, Lianhua Qingwen capsule/granule, Xuebijing injection, Qingfei Paidu decoction, HuaShiBaiDu formula, and XuanFeiBaiDu granule, have been proven to be effective in curbing coronavirus disease 2019 (COVID-19), according to the State Administration of Traditional Chinese Medicine. The aims of this study were to identify the active components of "Three formulas and three medicines" that can be used to treat COVID-19, determine their mechanism of action via angiotensin-converting enzyme 2 (ACE2) by integrating network pharmacological approaches, and confirm the most effective components for COVID-19 treatment or prevention. We investigated all the compounds present in the aforementioned herbal ingredients. Compounds that could downregulate the transcription factors (TFs) of ACE2 and upregulate miRNAs of ACE2 were screened via a network pharmacology approach. Hepatocyte nuclear factor 4 alpha (HNF4A), peroxisome proliferator-activated receptor gamma (PPARG), hsa-miR-2113, and hsa-miR-421 were found to regulate ACE2. Several compounds, such as quercetin, decreased ACE2 expression by regulating the aforementioned TFs or miRNAs. After comparison with the compounds present in Glycyrrhiza Radix et Rhizoma, quercetin, glabridin, and gallic acid present in the herbal formulas and medicines were found to alter ACE2 expression. Gene ontology (GO) and Kyoto Encyclopedia of Genes and Genomes (KEGG) enrichment analysis were used to search for possible molecular mechanisms of these compounds. In conclusion, traditional Chinese medicine (TCM) plays a pivotal role in the prevention and treatment of COVID-19. Quercetin, glabridin, and gallic acid, the active components of recommended TCM formulas and medicines, can inhibit COVID-19 by downregulating ACE2.</t>
  </si>
  <si>
    <t>Obesity is prevalent in modern human societies. We examined the anti-obesity effects of scopolin on adipocyte differentiation in preadipocyte 3T3-L1 cells and weight loss in an ovariectomy (OVX)-induced obese mouse model. Scopolin inhibited adipocyte differentiation and lipid accumulation in the preadipocyte cells by suppressing the transcription of adipogenic-related factors, including adiponectin (Adipoq), peroxisome proliferator-activated receptor gamma (Pparg), lipoprotein lipase (Lpl), perilipin1 (Plin1), fatty acid-binding protein 4 (Fabp4), glucose transporter type 4 (Slc2a4), and CCAAT/enhancer-binding protein alpha (Cebpa). In OVX-induced obese mice, administration of scopolin promoted the reduction of body weight, total fat percentage, liver steatosis, and adipose cell size. In addition, the scopolin-treated OVX mice showed decreased serum levels of leptin and insulin. Taken together, these findings suggest that the use of scopolin prevented adipocyte differentiation and weight gain in vitro and in vivo, indicating that scopolin may be a potential bioactive compound for the treatment and prevention of obesity in humans.</t>
  </si>
  <si>
    <t>Breast cancer is the most common malignant tumor in women. Its incidence is associated with obesity and metabolic syndrome (MetS), which are highly prevalent world widely and have been identified as poorer prognosis factors in breast cancer including triple-negative breast cancer (TNBC), which has poorer response to chemotherapy, radiotherapy, and endocrine therapy. Programmed death ligand 1 (PD-L1) is one of the immune checkpoints ligands that facilitates tumor escape and progress. Obesity/MetS could cause systemic inflammation and immune disorders, however, whether and how obesity/MetS affect PD-L1 expression in breast cancer had not been clarified. In the present study, we examined the PD-L1 expression profile in breast cancer either in online database or cell lines. We found higher PD-L1 mRNA level but not DNA copy number in breast cancer than normal breast tissue, and higher PD-L1 expression in TNBC than other subtypes. Moreover, we found a positive relationship between PD-L1 expression in TNBC and metabolic complications in patients. Next, obesity/MetS related M1 macrophage was found to promote the expression of PD-L1 in breast cancer cells cocultured with polarized macrophages derived from either monocyte-like cell line THP-1 or Wistar rat models. IL6/JAK/STAT pathway was further identified to be involved in the process. In addition, we discovered that the PD-L1 expression promoted by obesity/MetS could be restored by telmisartan, one of the angiotensin II receptor blockers (ARBs) and could affect macrophage polarization, through its selective peroxisome proliferator-activated receptor-gamma (PPARG) activation and NFKB p65 inhibition and therefore downregulates IL6 secretion from M1 macrophage.</t>
  </si>
  <si>
    <t>Although many circular RNAs (circRNAs) and long non-coding RNAs (lncRNAs) have been discovered in adipocytes, their precise functions and molecular mechanisms remain poorly understood. Based on existing circRNA and lncRNA sequencing data of bovine adipocytes, we screened for the differential expression of circFLT1 and lncCCPG1 in preadipocytes and adipocytes and further analyzed their function and regulation during adipogenesis. The overexpression of circFLT1 and lncCCPG1 together facilitated adipocyte differentiation and suppressed proliferation. Computationally, the RNA hybrid showed that circFLT1 and lncCCPG1 had multiple potential binding sites with miR-93. Additionally, luciferase reporting experiments verified that circFLT1 and lncCCPG1 may interact with miR-93. We also demonstrated that overexpressed miR-93 effectively suppresses the expression of lncSLC30A9. Signaling pathway enrichment analysis, luciferase activity assay, and expression analysis revealed that lncSLC30A9 inhibits proliferation by inhibiting the expression of AKT protein and promotes differentiation by recruiting the FOS protein to the promoter of peroxisome proliferator-activated receptor gamma (PPARG). In sum, our results elucidate the regulatory mechanisms of circFLT1 and lncCCPG1 as miR-93 sponges in bovine adipocytes.</t>
  </si>
  <si>
    <t>Objective: Schizophrenia (SCZ) is a common psychiatric disorder characterized by a complex mode of inheritance. Peroxisome proliferator-activated receptor-gamma (PPARG) mainly regulates lipid and glucose metabolisms while it is constitutively expressed in rat primary microglial cultures. This preliminary study was aimed to investigate the relationship of two polymorphisms in the PPARG gene, rs1801282 C/G, and rs3856806 C/T, to the risk of SCZ in the southeast Iranian population. Method : A total of 300 participants (150 patients with SCZ and 150 healthy controls) were enrolled. Genotyping was done using the amplification refractory mutation system polymerase chain reaction (ARMS-PCR) technique. Computational analyses were carried out to predict the potential effects of the studied polymorphisms. Results: A significant link was found between genotypes of rs1801282 and SCZ susceptibility. The G allele of rs1801282 in CG and GG form of the codominant model increased the risk of SCZ by 2.49 and 2.64 folds, respectively. With regards to rs3856806, enhanced risk of SCZ was also observed under different inheritance models except for the overdominant model. Also, the T allele of rs3856806 enhanced the risk of SCZ by 3.19 fold. Computational analyses predicted that rs1801282 polymorphism might alter the secondary structure of PPARG-mRNA and protein function. At the same time, the other variant created the binding sites for some enhancer and silencer motifs. Conclusion: Our findings showed that PPARG rs1821282 and rs3856806 polymorphisms associate with SCZ susceptibility. Replication studies in different ethnicities with a larger population are needed to validate our findings.</t>
  </si>
  <si>
    <t>BACKGROUND: Peroxisome proliferator activated receptor gamma (PPARG) belongs to the nuclear receptor superfamily functioning as transcription factors to regulate cellular differentiation, development and metabolism. Moreover, it has been implicated in the regulation of lipid metabolism, as well as the maturation of monocytes/macrophages and the control of inflammatory reactions. The aim of this study was to evaluate the relationship between the Pro12Ala (rs1808212) PPARG gene polymorphism on immune molecular and cellular components in mothers and their offspring participating in the PREOBE study. METHODS: DNA from maternal venous blood samples at 24, 34 and 40 gestational weeks, plus cord blood samples was extracted. Pro12Ala PPARG polymorphism genotyping was performed, and immune system markers were analyzed by flow cytometry. RESULTS: Study findings revealed no effect of rs1808212 PPARG genotypes on innate immune parameters in mothers and their offspring; however, CD4 + /CD8 + ratio were decreased at 24 and 34 weeks in pregnant women carrying the CG (Pro12Ala) rs1808212 polymorphism, (p = 0,012 and p = 0,030; respectively). Only CD19 levels in peripheral blood were significantly higher at delivery in pregnant women carrying the CC (Pro12Pro) genotype (p &lt;/= 0.001). Moreover, there were statistically significant differences in leukocytes and neutrophils maternal levels at 34 weeks of gestation, being lower in carriers of Pro12Ala genotype (p = 0.028 and p = 0.031, respectively). CONCLUSIONS: Results suggest that Pro12Ala PPARG polymorphism may have an effect on some cell and immune parameters in pregnant women during pregnancy and at time of delivery. However, newborn innate immune system does not seems to be influenced by PPARG Pro12Ala polymorphism in cord blood.</t>
  </si>
  <si>
    <t>Squalene (Sq) is a natural compound, found in various plant oils, algae, and larger quantity in deep-sea shark liver. It is also known as an intermediate of cholesterol synthesis in plants and animals including humans. Although evidences demonstrated its antioxidant, anticancer, hypolipidemic, and hepatoprotective and cardioprotective effects, its biological effects in cellular function might have been underestimated because of the water-insoluble property. To overcome this hydrophobicity, we synthesized new amphiphilic Sq derivative (HH-Sq). On the other hand, adipose-derived stem cells (ASCs) are a valuable source in regenerative medicine for its ease of accessibility and multilineage differentiation potential. Nevertheless, impaired cellular functions of ASCs derived from diabetic donor have still been debated controversially. In this study, we explored the effect of the HH-Sq in comparison to Sq on the adipocyte differentiation of ASCs obtained from subjects with type 2 diabetes. Gene expression profile by microarray analysis at 14 days of adipogenic differentiation revealed that HH-Sq induced more genes involved in intracellular signaling processes, whereas Sq activated more transmembrane receptor pathway-related genes. In addition, more important number of down-regulated and up-regulated genes by Sq and HH-Sq were not overlapped, suggesting the compounds might not only have difference in their chemical property but also potentially exert different biological effects. Both Sq and HH-Sq improved metabolism of adipocytes by enhancing genes associated with energy homeostasis and insulin sensitivity, SIRT1, PRKAA2, and IRS1. Interestingly, Sq increased significantly early adipogenic markers and lipogenic gene expression such as PPARG, SREBF1, and CEBPA, but not HH-Sq. As a consequence, smaller and fewer lipid droplet formation was observed in HH-Sq-treated adipocytes. Based on our findings, we report that both Sq and HH-Sq improved adipocyte metabolism, but only HH-Sq prevented excessive lipogenesis without abrogating adipocyte differentiation. The beneficial effect of HH-Sq provides an importance of synthesized derivatives from a natural compound with therapeutic potentials in the application of cell therapies.</t>
  </si>
  <si>
    <t>Mitochondrial dysfunction plays a crucial role in the central pathogenesis of insulin resistance and type 2 diabetes mellitus. Macrophages play important roles in the pathogenesis of insulin resistance. Lauric acid is a 12-carbon medium chain fatty acid (MCFA) found abundantly in coconut oil or palm kernel oil and it comes with multiple beneficial effects. This research objective was to uncover the effects of the lauric acid on glucose uptake, mitochondrial function and mitochondrial biogenesis in insulin-resistant macrophages. THP-1 monocytes were differentiated into macrophages and induce insulin resistance, before they were treated with increasing doses of lauric acid (5 muM, 10 muM, 20 muM, and 50 muM). Glucose uptake assay, cellular ROS and ATP production assays, mitochondrial content and membrane potential assay were carried out to analyse the effects of lauric acid on insulin resistance and mitochondrial biogenesis in the macrophages. Quantitative RT-PCR (qRT-PCR) and western blot analysis were also performed to determine the expression of the key regulators. Insulin-resistant macrophages showed lower glucose uptake, GLUT-1 and GLUT-3 expression, and increased hallmarks of mitochondrial dysfunction. Interestingly, lauric acid treatment upregulated glucose uptake, GLUT-1 and GLUT-3 expressions. The treatment also restored the mitochondrial biogenesis in the insulin-resistant macrophages by improving ATP production, oxygen consumption, mitochondrial content and potential, while it promoted the expression of mitochondrial biogenesis regulator genes such as TFAM, PGC-1alpha and PPAR-gamma. We show here that lauric acid has the potential to improve insulin sensitivity and mitochondrial dysregulation in insulin-resistant macrophages.</t>
  </si>
  <si>
    <t>BACKGROUND: A case-control study was performed to define clinical and genetic risk factors associated with osteonecrosis of the jaw in patients with metastatic cancer treated with bisphosphonates. METHODS: Clinical data and tissues were collected from patients treated with bisphosphonates for metastatic bone disease who were diagnosed with osteonecrosis of the jaw (cases) and matched controls. Clinical data included patient, behavioral, disease, and treatment information. Genetic polymorphisms in CYP2C8 (rs1934951) and other candidate genes were genotyped. Odds ratios from conditional logistic regression models were examined to identify clinical and genetic characteristics associated with case or control status. RESULTS: The study population consisted of 76 cases and 126 controls. In the final multivariable clinical model, patients with osteonecrosis of the jaw were less likely to have received pamidronate than zoledronic acid (odds ratio = 0.18, 95% Confidence interval: 0.03-0.97, p = .047) and more likely to have been exposed to bevacizumab (OR = 5.15, 95% CI: 1.67-15.95, p = .005). The exploratory genetic analyses suggested a protective effect for VEGFC rs2333496 and risk effects for VEGFC rs7664413 and PPARG rs1152003. CONCLUSIONS: We observed patients with ONJ were more likely to have been exposed to bevacizumab and zoledronic and identified potential genetic predictors that require validation prior to clinical translation.</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</si>
  <si>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</si>
  <si>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INTRODUCTION AND OBJECTIVE: The biochemical and anthropometric consequences of metabolic disorders exert an enormous effect on the functioning of people worldwide. The aim of this study is to assess relationships between biochemical and anthropometric parameters associated with metabolic syndrome, and the presence of the PPAR-gamma rs1801282, the FTO rs9939609, and the MC4R rs17782313 polymorphisms in women aged 45-60. MATERIAL AND METHODS: The study included 425 women, aged 45-59 years, from the general population of the West Pomeranian Province in north-west Poland. The research procedure involved a structured interview, anthropometric and blood pressure measurements, biochemical analysis of serum, and genetic analysis. RESULTS: The carriers of the A/A genotype of the FTO polymorphism had higher LDL levels than their counterparts with the T/T genotype (p = 0.01). The carriers of the T/T genotype of the MC4R polymorphism had lower non-HDL levels than those with the C/C and C/T genotypes (p = 0.019). Weight was related to the C/C and the C/G + G/G genotypes of the PPAR-gamma gene polymorphism (p = 0.046). The model of inheritance for the MC4R polymorphism had a significant effect on TG (p = 0.039) and non-HDL (p = 0.05) levels. CONCLUSIONS: The genotypes analyzed in the study had only a slight direct effect on the biochemical and anthropometric abnormalities typical of metabolic disorders. Nonetheless, the risk alleles (A allele of the FTO rs9939609 and the C allele of the MC4R rs17782313) were found to be related to lipid metabolism disorders in 45-60-year-old women.</t>
  </si>
  <si>
    <t>Physical activity is known to decline during pregnancy and the postnatal period, yet physical activity is recommended during this time due to the significant health benefits for mothers and their offspring. As a result of the COVID-19 pandemic and the restrictions imposed to reduce infection rates, pregnant and postnatal women have experienced disruption not just to their daily lives but also to their pregnancy healthcare experience and their motherhood journey with their new infant. This has included substantial changes in how, when and why they have engaged with physical activity. While some of these changes undoubtedly increased the challenge of being sufficiently active as a pregnant or postnatal woman, they have also revealed new opportunities to reach and support women and their families. This commentary details these challenges and opportunities, and highlights how researchers and practitioners can, and arguably must, harness these short-term changes for long-term benefit. This includes a call for a fresh focus on how we can engage and support those individuals and groups who are both hardest hit by COVID-19 and have previously been under-represented and under-served by antenatal and postnatal physical activity research and interventions.</t>
  </si>
  <si>
    <t>Inflammatory bowel diseases (IBD) are characterized by chronic relapsing disorders of the gastrointestinal tract. OCTN2 (SLC22A5) and its substrate l-carnitine (l-Car) play crucial roles in maintaining normal intestinal function. An aim of this study was to delineate the expression alteration of OCTN2 in IBD and its underlying mechanism. We also investigated the impact of OCTN2 on IBD progression and the possibility of improving IBD through OCTN2 regulation. Our results showed decreased OCTN2 expression levels and l-Car content in inflamed colon tissues of IBD patients and mice, which negatively correlated with the degree of colonic inflammation in IBD mice. Mixed proinflammatory cytokines TNF-alpha, IL-1beta and IFNgamma downregulated the expression of OCTN2 and subsequently reduced the l-Car content through PPARgamma/RXRalpha pathways in FHC cells. OCTN2 silencing reduced the proliferation rate of the colon cells, whereas OCTN2 overexpression increased the proliferation rate. Furthermore, the ability of PPARgamma agonist, luteolin, to increase OCTN2 expression resulted in the alleviation of colonic inflammatory responses. In conclusion, OCTN2 was downregulated in IBD by proinflammatory cytokines via the PPARgamma/RXRalpha pathways, which reduced l-Car concentration and subsequently induced IBD deterioration. Upregulation of OCTN2 by the PPARgamma agonist alleviated colonic inflammation. Our findings suggest that, OCTN2 may serve as a therapeutic target for IBD therapy.</t>
  </si>
  <si>
    <t>BACKGROUND: So far, numerous meta-analyses have been published regarding the correlation between peroxisome proliferator-activated receptor gamma (PPARG) proline 12 alanine (Pro12Ala) gene polymorphism and chronic kidney disease (CKD); however, the results appear to be contradictory. Hence, this study is formulated with the objective of using existing meta-analysis data together with our research population to study the correlation between PPARG Pro12Ala gene polymorphism and CKD and evaluate whether an accurate result can be obtained. METHODS: First, literature related to CKD and PPARG Pro12Ala available on the PubMed and EMBASE databases up to December 2016 was gathered from 20 publications. Then, the gathered results were combined with our case-control study of 1693 enrolled subjects and a trial sequential analysis (TSA) was performed to verify existing evidence and determine whether a firm conclusion can be drawn. RESULTS: The TSA results showed that the cumulative sample size for the Asian sample was 6078 and was sufficient to support a definite result. The results of this study confirmed that there is no obvious correlation between PPARG Pro12Ala and CKD for Asians (OR = 0.82 (95% CI = 0.66-1.02), I(2) = 63.1%), but this was not confirmed for Caucasians. Furthermore, the case-control sample in our study was shown to be the key for reaching this conclusion. CONCLUSIONS: The meta-analysis results of this study suggest no significant correlation between PPARG Pro12Ala gene polymorphism and CKD for Asians after adding our samples, but not for Caucasian.</t>
  </si>
  <si>
    <t>Urinary bladder cancer is one of the leading malignancies worldwide, with the highest recurrence rates. A diet rich in vitamin A has proven to lower the risk of cancer, yet the molecular mechanisms underlying this effect are unknown. We found that vitamin A decreased urothelial atypia and apoptosis during early bladder carcinogenesis induced by N-butyl-N-(4-hydroxybutyl) nitrosamine (BBN). Vitamin A did not alter urothelial cell desquamation, differentiation, or proliferation rate. Genes like Wnt5a, involved in retinoic acid signaling, and transcription factors Pparg, Ppara, Rxra, and Hoxa5 were downregulated, while Sox9 and Stra6 were upregulated in early urothelial carcinogenesis. When a vitamin A rich diet was provided during BBN treatment, none of these genes was up- or downregulated; only Lrat and Neurod1 were upregulated. The lecithin retinol acyltransferase (LRAT) enzyme that produces all-trans retinyl esters was translocated from the cytoplasm to the nuclei in urothelial cells as a consequence of BBN treatment regardless of vitamin A rich diet. A vitamin A-rich diet altered retinoic acid signaling, decreased atypia and apoptosis of urothelial cells, and consequently diminished early urothelial carcinogenesis.</t>
  </si>
  <si>
    <t>Background: Milk lipids originate from cytoplasmic lipid droplets (LD) that are synthesized and secreted from mammary epithelial cells by a unique membrane-envelopment process. Butyrophilin 1A1 (BTN1A1) is one of the membrane proteins that surrounds LD, but its role in bovine mammary lipid droplet synthesis and secretion is not well known. Methods: The objective was to knockout BTN1A1 in bovine mammary epithelial cells (BMEC) via the CRISPR/Cas9 system and evaluate LD formation, abundance of lipogenic enzymes, and content of cell membrane phospholipid (PL) species. Average LD diameter was determined via Oil Red O staining, and profiling of cell membrane phospholipid species via liquid chromatography-tandem mass spectrometry (LC-MS/MS). Results: Lentivirus-mediated infection of the Cas9/sgRNA expression vector into BMEC resulted in production of a homozygous clone BTN1A1 ((-/-)) . The LD size and content decreased following BTN1A1 gene knockout. The mRNA abundance of fatty acid synthase (FASN) and peroxisome proliferator-activated receptor-gamma (PPARG) was downregulated in the BTN1A1 ((-/-)) clone. Subcellular analyses indicated that BTN1A1 and LD were co-localized in the cytoplasm. BTN1A1 gene knockout increased the percentage of phosphatidylethanolamine (PE) and decreased phosphatidylcholine (PC), which resulted in a lower PC/PE ratio. Conclusions: Results suggest that BTN1A1 plays an important role in regulating LD synthesis via a mechanism involving membrane phospholipid composition.</t>
  </si>
  <si>
    <t>Viburnum opulus L. fruit is a rich source of phenolic compounds that may be involved in the prevention of metabolic diseases. The purpose of this study was to determine the effects of Viburnum opulus fresh juice (FJ) and juice purified by solid-phase extraction (PJ) on the adipogenesis process with murine 3T3-L1 preadipocyte cell line and pancreatic lipase activity in triolein emulsion, as well as their phenolic profiles by UPLC/Q-TOF-MS. Decrease of lipids and triacylglycerol accumulation in differentiated 3T3-L1 cells were in concordance with downregulation of the expression of peroxisome proliferator-activated receptor-gamma (PPARgamma), CCAAT/enhancer-binding protein alpha (C/EBPbeta/alpha), and sterol regulatory element-binding protein 1c (SREBP-1c). Furthermore, regulation of PPARgamma-mediated beta-lactamase expression by V. opulus components in reporter gene assay, as well as their binding affinity to ligand-binding domain of PPARgamma, were tested. In addition, the levels of enzymes involved in lipid metabolism, like fatty acid synthase (FAS) or acetyl-CoA carboxylase (ACC), were decreased, along with inflammatory cytokines, like tumor necrosis factoralpha (TNFalpha), interleukin-6 (Il-6) and leptin. Moreover, FJ and PJ were able to inhibit pancreatic lipase, which potentially could reduce the fat absorption from the intestinal lumen and the storage of body fat in the adipose tissues. Thirty-two phenolic compounds with chlorogenic acid as the dominant compound were identified in PJ which revealed significant biological activity. These data contribute to elucidate V. opulus juice phenolic compounds' molecular mechanism in adipogenesis regulation in 3T3-L1 cells and dietary fat lipolysis.</t>
  </si>
  <si>
    <t>The aim of this paper was to explore the pharmacological mechanism of Baitouweng Decoction in the treatment of ulcerative colitis(UC) by network pharmacology and to preliminarily verify the related targets by animal experiments. Cytoscape software was used to construct "ingredient-target-disease" network through TCMSP, GeneCards and Uniprot databases. The protein interaction network was constructed using STRING database, and the core targets were speculated. The GO and KEGG enrichment analysis was conducted using R software. Autodock Vina software was used for molecular docking of ingredients and core targets. UC mice induced by dextran sodium sulfate(DSS) were treated by Baitouweng Decoction. The pathological changes of colon tissues were observed by HE staining, and the expression levels of related genes were analyzed by immunohistochemistry.The results showed that 26 active ingre-dients and 30 core targets were found in Baitouweng Decoction through network pharmacology. GO enrichment analysis showed that these genes mainly affected nuclear receptor activity, transcription factor activity, steroid hormone receptor activity, ubiquitin-like protein ligase binding, protein heterodimerization activity, transcription cofactor binding and other biological processes. KEGG enrichment analysis showed that P53 signaling pathway, EGFR signaling pathway, TNF signaling pathway, PI3 K-AKT signaling pathway and some cancer-related pathways were enriched. Molecular docking showed that EGFR, PPARG, CASP3, NOS3, caspase-9, CCND1, ADH, IL6 and NFKB1 were better docked with active ingredients. The experiments verified that Baitouweng Decoction could improve the colon pathology of mice, and EGFR is one of the related targets. Our study suggested that Baitouweng Decoction could treat UC through multiple targets and pathways, which provided a theoretical basis for future research.</t>
  </si>
  <si>
    <t>Neuronal apoptosis caused by amyloid-beta (Abeta) overproduction is one of the most important pathological features in Alzheimer's disease (AD). Endoplasmic reticulum (ER) stress induced by Abeta overload plays a critical role in this process. Bis(ethylmaltolato)oxidovanadium (IV) (BEOV), a vanadium compound which had been regarded as peroxisome proliferator-activated receptor gamma (PPARgamma) agonist, was reported to exert an antagonistic effect on ER stress. In this study, we tested whether BEOV could ameliorate the Abeta-induced neuronal apoptosis by inhibiting ER stress. It was observed that BEOV treatment ameliorated both tunicamycin-induced and/or Abeta-induced ER stress and neurotoxicity in a dose-dependent manner through downgrading ER stress-associated and apoptosis-associated proteins in primary hippocampal neurons. Consistent with in vitro results, BEOV also reduced ER stress and inhibited neuronal apoptosis in hippocampi and cortexes of transgenic AD model mice. Moreover, by adopting GW9662 and salubrinal, the inhibitor of PPARgamma and hyperphosphorylated eukaryotic translation initiation factor 2alpha, respectively, we further confirmed that BEOV alleviated Abeta-induced ER stress and neuronal apoptosis in primary hippocampal neurons by activating PPARgamma. Taken together, these results provided scientific evidences to support the concept that BEOV ameliorates Abeta-induced ER stress and neuronal apoptosis through activating PPARgamma.</t>
  </si>
  <si>
    <t>The transcription factor peroxisome proliferator-activated receptor gamma (PPARG) is essential for placental development, and alterations in its expression and/or activity are associated with human placental pathologies such as pre-eclampsia or IUGR. However, the molecular regulation of PPARG in cytotrophoblast differentiation and in the underlying mesenchyme remains poorly understood. Our main goal was to study the impact of mutations in the ligand-binding domain (LBD) of the PPARG gene on cytotrophoblast fusion (PPARG(E352Q) ) and on fibroblast cell migration (PPARG(R262G) /PPARG(L319X) ). Our results showed that, compared to cells with reconstituted PPARG(WT) , transfection with PPARG(E352Q) led to significantly lower PPARG activity and lower restoration of trophoblast fusion. Likewise, compared to PPARG(WT) fibroblasts, PPARG(R262G) /PPARG(L319X) fibroblasts demonstrated significantly inhibited cell migration. In conclusion, we report that single missense or nonsense mutations in the LBD of PPARG significantly inhibit cell fusion and migration processes.</t>
  </si>
  <si>
    <t>Retinoid X receptor (RXR) plays a pivotal role as a transcriptional regulator and serves as an obligatory heterodimerization partner for at least 20 other nuclear receptors (NRs). Given a potentially limiting/sequestered pool of RXR and simultaneous expression of several RXR partners, we hypothesized that NRs compete for binding to RXR and that this competition is directed by specific agonist treatment. Here, we tested this hypothesis on three NRs: peroxisome proliferator-activated receptor gamma (PPARgamma), vitamin D receptor (VDR), and retinoic acid receptor alpha (RARalpha). The evaluation of competition relied on a nuclear translocation assay applied in a three-color imaging model system by detecting changes in heterodimerization between RXRalpha and one of its partners (NR1) in the presence of another competing partner (NR2). Our results indicated dynamic competition between the NRs governed by two mechanisms. First, in the absence of agonist treatment, there is a hierarchy of affinities between RXRalpha and its partners in the following order: RARalpha &gt; PPARgamma &gt; VDR. Second, upon agonist treatment, RXRalpha favors the liganded partner. We conclude that recruiting RXRalpha by the liganded NR not only facilitates a stimulus-specific cellular response but also might impede other NR pathways involving RXRalpha.</t>
  </si>
  <si>
    <t>A few studies suggested the contribution of PPARs to the etiology of schizophrenia (SCZ). However, it is still not clear whether variants in PPAR-encoding genes have a direct association with SCZ. The potential linkage between SCZ and the variants within PPAR encoding genes (PPARA, PPARD, and PPARG) was tested in a large cohort genome-wide association study (GWAS). Then, a mega-analysis was conducted using 14 gene expression profiling experiments in various human brain regions. Finally, the expression levels of the three PPAR-encoding genes were quantified in early-onset SCZ patients. Only one PPARG polymorphisms, rs62242085, presented a minor frequency deviation in the SCZ cohort (P-value = 0.035). None of the PPAR-encoding genes presented significant expression change within the brain regions profiled in 14 datasets acquired from different populations (P-value &gt; 0.14) or in the whole blood of early-onset overall SCZ patients (P-value &gt; 0.22). However, compared with healthy female controls, female early-onset SCZ patients presented a moderate but significant decrease in the expression level of PPARD (LFC = -0.55; P-value = 0.02) and a strong, but non-significant decrease in expression of PPARG (LFC = -1.30; P-value = 0.13). Our results do not support a significant association between variants in PPAR-encoding genes and SCZ, but suggest a necessity to explore the role of PPARD and PPARG in early SCZ phenotypes, specifically in females.</t>
  </si>
  <si>
    <t>Obesity and obesity-driven cancer rates are continuing to rise worldwide. We hypothesize that adipocyte-colonocyte interactions are a key driver of obesity-associated cancers. To understand the clinical relevance of visceral adipose tissue in advancing tumor growth, we analyzed paired tumor-adjacent visceral adipose, normal mucosa, and colorectal tumor tissues as well as presurgery blood samples from patients with sporadic colorectal cancer. We report that high peroxisome proliferator-activated receptor gamma (PPARG) visceral adipose tissue expression is associated with glycoprotein VI (GPVI) signaling-the major signaling receptor for collagen-as well as fibrosis and adipogenesis pathway signaling in colorectal tumors. These associations were supported by correlations between PPARG visceral adipose tissue expression and circulating levels of plasma 4-hydroxyproline and serum intercellular adhesion molecule 1 (ICAM1), as well as gene set enrichment analysis and joint gene-metabolite pathway results integration that yielded significant enrichment of genes defining epithelial-to-mesenchymal transition-as in fibrosis and metastasis-and genes involved in glycolytic metabolism, confirmed this association. We also reveal that elevated prostaglandin-endoperoxide synthase 2 (PTGS2) colorectal tumor expression is associated with a fibrotic signature in adipose-tumor crosstalk via GPVI signaling and dendritic cell maturation in visceral adipose tissue. Systemic metabolite and biomarker profiling confirmed that high PTGS2 expression in colorectal tumors is significantly associated with higher concentrations of serum amyloid A and glycine, and lower concentrations of sphingomyelin, in patients with colorectal cancer. This multi-omics study suggests that adipose-tumor crosstalk in patients with colorectal cancer is a critical microenvironment interaction that could be therapeutically targeted.See related spotlight by Colacino et al., p. 803.</t>
  </si>
  <si>
    <t>The clinical spectra of irritable bowel syndrome (IBS) and inflammatory bowel disease (IBD) intersect to form a scantily defined overlap syndrome, termed pre-IBD. We show that increased Enterobacteriaceae and reduced Clostridia abundance distinguish the fecal microbiota of pre-IBD patients from IBS patients. A history of antibiotics in individuals consuming a high-fat diet was associated with the greatest risk for pre-IBD. Exposing mice to these risk factors resulted in conditions resembling pre-IBD and impaired mitochondrial bioenergetics in the colonic epithelium, which triggered dysbiosis. Restoring mitochondrial bioenergetics in the colonic epithelium with 5-amino salicylic acid, a PPAR-gamma (peroxisome proliferator-activated receptor gamma) agonist that stimulates mitochondrial activity, ameliorated pre-IBD symptoms. As with patients, mice with pre-IBD exhibited notable expansions of Enterobacteriaceae that exacerbated low-grade mucosal inflammation, suggesting that remediating dysbiosis can alleviate inflammation. Thus, environmental risk factors cooperate to impair epithelial mitochondrial bioenergetics, thereby triggering microbiota disruptions that exacerbate inflammation and distinguish pre-IBD from IBS.</t>
  </si>
  <si>
    <t>Disruption of re-endothelialization and haemodynamic balance remains a critical side effect of drug-eluting stents (DES) for preventing intimal hyperplasia. Previously, we found that 5-aminolevulinic acid-mediated sonodynamic therapy (ALA-SDT) suppressed macrophage-mediated inflammation in atherosclerotic plaques. However, the effects on intimal hyperplasia and re-endothelialization remain unknown. In this study, 56 rabbits were randomly assigned to control, ultrasound, ALA and ALA-SDT groups, and each group was divided into two subgroups (n = 7) on day 3 after right femoral artery balloon denudation combined with a hypercholesterolemic diet. Histopathological analysis revealed that ALA-SDT enhanced macrophage apoptosis and ameliorated inflammation from day 1. ALA-SDT inhibited neointima formation without affecting re-endothelialization, increased blood perfusion, decreased the content of macrophages, proliferating smooth muscle cells (SMCs) and collagen but increased elastin by day 28. In vitro, ALA-SDT induced macrophage apoptosis and reduced TNF-alpha, IL-6 and IL-1beta via the ROS-PPARgamma-NF-kappaB signalling pathway, which indirectly inhibited human umbilical artery smooth muscle cell (HUASMC) proliferation, migration and IL-6 production. ALA-SDT effectively inhibits intimal hyperplasia without affecting re-endothelialization. Hence, its clinical application combined with bare-metal stent (BMS) implantation presents a potential strategy to decrease bleeding risk caused by prolonged dual-antiplatelet regimen after DES deployment.</t>
  </si>
  <si>
    <t>The White Striping (WS) and Wooden Breast (WB) defects are two myopathic syndromes whose occurrence has recently increased in modern fast-growing broilers. The impact of these defects on the quality of breast meat is very important, as they greatly affect its visual aspect, nutritional value, and processing yields. The research conducted to date has improved our knowledge of the biological processes involved in their occurrence, but no solution has been identified so far to significantly reduce their incidence without affecting growing performance of broilers. This study aims to follow the evolution of molecular phenotypes in relation to both fast-growing rate and the occurrence of defects in order to identify potential biomarkers for diagnostic purposes, but also to improve our understanding of physiological dysregulation involved in the occurrence of WS and WB. This has been achieved through enzymatic, histological, and transcriptional approaches by considering breast muscles from a slow- and a fast-growing line, affected or not by WS and WB. Fast-growing muscles produced more reactive oxygen species (ROS) than slow-growing ones, independently of WS and WB occurrence. Within fast-growing muscles, despite higher mitochondria density, muscles affected by WS or WB defects did not show higher cytochrome oxidase activity (COX) activity, suggesting altered mitochondrial function. Among the markers related to muscle remodeling and regeneration, immunohistochemical staining of FN1, NCAM, and MYH15 was higher in fast- compared to slow-growing muscles, and their amount also increased linearly with the presence and severity of WS and WB defects, making them potential biomarkers to assess accurately their presence and severity. Thanks to an innovative histological technique based on fluorescence intensity measurement, they can be rapidly quantified to estimate the injuries induced in case of WS and WB. The muscular expression of several other genes correlates also positively to the presence and severity of the defects like TGFB1 and CTGF, both involved in the development of connective tissue, or Twist1, known as an inhibitor of myogenesis. Finally, our results suggested that a balance between TGFB1 and PPARG would be essential for fibrosis or adiposis induction and therefore for determining WS and WB phenotypes.</t>
  </si>
  <si>
    <t>The incidence rate of acute pancreatitis (AP) caused by hyperlipidemia is increasing year by year. The primary treatment goal is to reduce blood lipids rapidly. On the theory of "Six-hollow-organs to be unblocked" we used dachengqi decoction (original prescription of Zhang Zhongjing in Shanghan Lun) to block the peroxisome proliferator-activated receptor gamma (PPARG) pathway and rapidly reduce blood lipid to achieve the purpose of treating hyperlipidemic acute pancreatitis (HLAP). In this review, we summarize the etiology and pathogenesis of HLAP and the progress of traditional Chinese medicine in treating HLAP. The mechanisms of action of dachengqi decoction in the treatment of HLAP and the involvement of the PPARG pathway were discussed. In brief, the dachengqi decoction has the effect of resolving phlegm and clearing waste substances and can improve intestinal function; can inhibits the production of interleukin-1, interleukin-6, and tumor necrosis factor-alpha, and reduces the damage of SIRS to human body; also it improves the microcirculation system by inhibiting the production of inflammatory factors, reducing, or eliminating the damage to vascular endothelial cells and microvessels, and improving vascular permeability. The clarification of the mechanisms of action of the drug is conducive to the extensive clinical application of the classical formula.</t>
  </si>
  <si>
    <t>Peroxisome proliferator-activated receptor gamma (PPARG), as a member of the nuclear receptor superfamily, plays an important role in adipocyte differentiation and regulation of lipid and glucose metabolism. In this study, the transcripts of PPARG gene were isolated and identified in buffalo mammary gland. The results showed that two types of transcripts (PPARG1 and PPARG2) of PPARG gene produced by alternative 5' end use were expressed in buffalo mammary gland, and each of them had four different alternative splicing variants. The PPARG1 includes PPARG1a, PPARG1b, PPARG1c and PPARG1d, while the PPARG2 contains PPARG2a, PPARG2b, PPARG2c and PPARG2d. Among them, only PPARG1a, PPARG2a and PPARG2d can encode complete functional proteins with three complete functional domains, and the rest encode truncated proteins with incomplete functional domains. All the eight variants of PPARG protein do not contain transmembrane regions and signal peptides, but their conserved domain, secondary and tertiary structure and subcellular localization were different. Subcellular localization confirmed that the main transcripts PPARG1a and PPARG2a played a functional role in the nucleus, which was consistent with the results by in silico prediction. RT-qPCR analysis of buffalo mammary tissue showed that the mRNA expression levels of PPARG1 and PPARG2 in lactation were higher than those in non-lactation, and the expression levels of transcripts PPARG2d and PPARG1b + PPARG2b in lactating stage were also higher than those in non-lactating stage, but the mRNA abundance of transcripts PPARG1c, PPARG1d and PPARG2c in non-lactating period was higher than that in lactating period. The results of this study suggest that PPARG1 and PPARG2 may play important role in buffalo milk fat synthesis, and the eight alternative splicing variants found here are likely to be related to the post-transcriptional regulation of lactation.</t>
  </si>
  <si>
    <t>Terminal differentiation is essential for the development and maintenance of tissues in all multi-cellular organisms and is associated with permanent exit from the cell cycle. Failure to permanently exit the cell cycle can result in cancer and disease. However, the molecular mechanisms and timing that coordinate differentiation commitment and cell cycle exit are not yet understood. Using live, single-cell imaging of cell cycle progression and differentiation commitment during adipogenesis, we show that a rapid switch mechanism engages exclusively in G1 to trigger differentiation commitment simultaneously with permanent exit from the cell cycle. We identify a molecular competition in G1 between when the differentiation switch is triggered and when the proliferative window closes that allows mitogen and differentiation stimuli to control the balance between terminally differentiating cells produced and progenitor cells kept in reserve, a parameter of critical importance for enabling proper development of tissue domains and organs.</t>
  </si>
  <si>
    <t>BACKGROUND: Phytochemicals and other molecules in foods elicit positive health benefits, often by poorly established or unknown mechanisms. While there is a wealth of data on the biological and biophysical properties of drugs and therapeutic compounds, there is a notable lack of similar data for compounds commonly present in food. Computational methods for high-throughput identification of food compounds with specific biological effects, especially when accompanied by relevant food composition data, could enable more effective and more personalized dietary planning. We have created a machine learning-based tool (PhyteByte) to leverage existing pharmacological data to predict bioactivity across a comprehensive molecular database of foods and food compounds. RESULTS: PhyteByte uses a cheminformatic approach to structure-based activity prediction and applies it to uncover the putative bioactivity of food compounds. The tool takes an input protein target and develops a random forest classifier to predict the effect of an input molecule based on its molecular fingerprint, using structure and activity data available from the ChEMBL database. It then predicts the relevant bioactivity of a library of food compounds with known molecular structures from the FooDB database. The output is a list of food compounds with high confidence of eliciting relevant biological effects, along with their source foods and associated quantities in those foods, where available. Applying PhyteByte to the human PPARG gene, we identified irigenin, sesamin, fargesin, and delta-sanshool as putative agonists of PPARG, along with previously identified agonists of this important metabolic regulator. CONCLUSIONS: PhyteByte identifies food-based compounds that are predicted to interact with specific protein targets. The identified relationships can be used to prioritize food compounds for experimental or epidemiological follow-up and can contribute to the rapid development of precision approaches to new nutraceuticals as well as personalized dietary planning.</t>
  </si>
  <si>
    <t>CRISPR/Cas9 has revolutionized the genome-editing field. So far, successful application in human adipose tissue has not been convincingly shown. We present a method for gene knockout using electroporation in preadipocytes from human adipose tissue that achieved at least 90% efficiency without any need for selection of edited cells or clonal isolation. We knocked out the FKBP5 and PPARG genes in preadipocytes and studied the resulting phenotypes. PPARG knockout prevented differentiation into adipocytes. Conversely, deletion of FKBP51, the protein coded by the FKBP5 gene, did not affect adipogenesis. Instead, it markedly modulated glucocorticoid effects on adipocyte glucose metabolism and, furthermore, we show some evidence of altered transcriptional activity of glucocorticoid receptors. This has potential implications for the development of insulin resistance and type 2 diabetes. The reported method is simple, easy to adapt, and enables the use of human primary preadipocytes instead of animal adipose cell models to assess the role of key genes and their products in adipose tissue development, metabolism and pathobiology.</t>
  </si>
  <si>
    <t>Ginsenoside Rh2, an intermediate metabolite of ginseng, but not naturally occurring, has recently drawn attention because of its anticancer effect. However, it is not clear if and how Rh2 inhibits preadipocytes differentiation. In the present study, we hypothesized that ginsenoside Rh2 attenuates adipogenesis through regulating the peroxisome proliferator-activated receptor gamma (PPAR-gamma) pathway both in cells and obese mice. Different concentrations of Rh2 were applied both in 3T3-L1 cells and human primary preadipocytes to determine if Rh2 inhibits cell differentiation. Dietary Rh2 was administered to obese mice to determine if Rh2 prevents obesity in vivo. The mRNA and protein expression of PPAR-gamma pathway molecules in cells and tissues were measured by real-time polymerase chain reaction (RT-PCR) and Western blot, respectively. Our results show that Rh2 dose-dependently (30-60 muM) inhibited cell differentiation in 3T3-L1 cells (44.5% +/- 7.8% of control at 60 muM). This inhibitory effect is accompanied by the attenuation of the protein and/or mRNA expression of adipogenic markers including PPAR-gamma and CCAAT/enhancer binding protein alpha, fatty acid synthase, fatty acid binding protein 4, and perilipin significantly (p &lt; 0.05). Moreover, Rh2 significantly (p &lt; 0.05) inhibited differentiation in human primary preadipocytes at much lower concentrations (5-15 muM). Furthermore, dietary intake of Rh2 (0.1 g Rh2/kg diet, w/w for eight weeks) significantly (p &lt; 0.05) reduced protein PPAR-gamma expression in liver and hepatic glutathione reductase and lowered fasting blood glucose. These results suggest that ginsenoside Rh2 dose-dependently inhibits adipogenesis through down-regulating the PPAR-gamma pathway, and Rh2 may be a potential agent in preventing obesity in vivo.</t>
  </si>
  <si>
    <t>Senescent cells accumulate with obesity in the white adipose tissue of mice and humans. These senescent cells enhance the pro-inflammatory environment that, with time, contributes to the onset of glucose intolerance and type 2 diabetes. Glucose intolerance in mouse models of obesity has been successfully reversed by the elimination of senescent cells with the senolytic compounds navitoclax or the combination of dasatinib and quercetin (D/Q). In this work, we generated obese mice by high-fat diet feeding, and treated them with five consecutive cycles of navitoclax or D/Q during 16 weeks. We observed an efficient reduction in the white adipose tissue of the senescence markers senescence-associated beta-galactosidase activity, Cdkn2a-p16 and Cdkn2a-p19 at the end of the 5 cycles. Mice treated with both navitoclax and D/Q showed an improvement of their insulin sensitivity and glucose tolerance during a short period of time (cycles 3 and 4), that disappeared at the fifth cycle. Also, these mice tended to increase the expression at their adipose tissue of the adipogenic genes Pparg and, Cebpa, as well as their plasma adiponectin levels. Together, our work shows that two different senolytic treatments, acting through independent pathways, are transiently effective in the treatment of obesity-induced metabolic disorders.</t>
  </si>
  <si>
    <t>Cystic fibrosis (CF) is a progressive multiorgan autosomal recessive disease with devastating impact on the lungs caused by derangements of the CF transmembrane conductance regulator (CFTR) gene. Morbidity and mortality are caused by the triad of impaired mucociliary clearance, microbial infections and chronic inflammation. Pseudomonas aeruginosa is the main respiratory pathogen in individuals with CF infecting most patients in later stages. Despite its recognized clinical impact, molecular mechanisms that underlie P. aeruginosa pathogenesis and the host response to P. aeruginosa infection remain incompletely understood. The nuclear hormone receptor peroxisome proliferator-activated receptor (PPAR) gamma (PPARgamma), has shown to be reduced in CF airways. In the present study, we sought to investigate the upstream mechanisms repressing PPARgamma expression and its impact on airway epithelial host defense. Endoplasmic reticulum-stress (ER-stress) triggered unfolded protein response (UPR) activated by misfolded CFTR and P. aeruginosa infection contributed to attenuated expression of PPARgamma. Specifically, the protein kinase RNA (PKR)-like ER kinase (PERK) signaling pathway led to the enhanced expression of the CCAAT-enhancer-binding-protein homologous protein (CHOP). CHOP induction led to the repression of PPARgamma expression. Mechanistically, we showed that CHOP induction mediated PPARgamma attenuation, impacted the innate immune function of normal and F508 primary airway epithelial cells by reducing expression of antimicrobial peptide (AMP) and paraoxanse-2 (PON-2), as well as enhancing IL-8 expression. Furthermore, mitochondrial reactive oxygen species production (mt-ROS) and ER-stress positive feedforward loop also dysregulated mitochondrial bioenergetics. Additionally, our findings implicate that PPARgamma agonist pioglitazone (PIO) has beneficial effect on the host at the multicellular level ranging from host defense to mitochondrial re-energization.</t>
  </si>
  <si>
    <t>BACKGROUND Acori Tatarinowii Rhizoma (ATR), a traditional Chinese herbal medicine, is used to treat Alzheimer's disease (AD), which is a worldwide degenerative brain disease. The aim of this study was to identify the potential mechanism and molecular targets of ATR in AD by using network pharmacology. MATERIAL AND METHODS The potential targets of the active ingredients of ATR were predicted by PharmMapper, and the targets of Alzheimer's disease were searched by DisGeNET. All screened genes were intersected to obtain potential targets for the active ingredients of ATR. The protein-protein interaction network of possible targets was established by STRING, GO Enrichment, and KEGG pathway enrichment analyses using the Annotation of DAVID database. Next, Cytoscape was used to build the "components-targets-pathways" networks. Additionally, a "disease-component-gene-pathways" network was constructed and verified by molecular docking methods. In addition, the active constituents ss-asarone and ss-caryophyllene were used to detect Ass(1)(-)(4)(2)-mediated SH-SY5Y cells, and mRNA expression levels of APP, Tau, and core target genes were estimated by qRT-PCR. RESULTS The results showed that the active components of ATR participate in related biological processes such as cancer, inflammation, cellular metabolism, and metabolic pathways and are closely related to the 13 predictive targets: ESR1, PPARG, AR, CASP3, JAK2, MAPK14, MAP2K1, ABL1, PTPN1, NR3C1, MET, INSR, and PRKACA. The ATR active components of ss-caryophyllene significantly reduced the mRNA expression levels of APP, TAU, ESR1, PTPN1, and JAK2. CONCLUSIONS The targets and mechanism corresponding to the active ingredients of ATR were investigated systematically, and novel ideas and directions were provided to further study the mechanism of ATR in AD.</t>
  </si>
  <si>
    <t>We investigated the involvement of klotho in the inhibition of oxidative stress by sodium butyrate (NaB) in human nucleus pulposus cells (NPCs). NPCs were pretreated with different concentrations of NaB for 2 h before stimulation with tert-butyl hydroperoxide (TBHP). NaB alleviated TBHP-induced oxidative injury in the NPCs, as evident by the reduced accumulation of mitochondrial superoxide, intracellular reactive oxygen species, and malondialdehyde, and increased activities of superoxide dismutase and glutathione peroxidase. Flow cytometry and western blotting showed that TBHP-induced apoptosis of NPCs was inhibited by NaB. NaB also reduced the TBHP-induced release of proteases that degrade the extracellular matrix, including matrix metalloproteinases 3 and 13, and ADAMTS-4 (a disintegrin and metalloproteinase with thrombospondin motifs 4). Intriguingly, NaB significantly reversed TBHP-induced klotho suppression. However, the protective effects of NaB on NPCs were abolished by klotho-specific small interfering RNA (siRNA). TBHP stimulation had no obvious effects on total or nuclear expression of peroxisome proliferator-activated receptor gamma (PPARgamma), but significantly reduced PPARgamma acetylation and transcriptional activity, which were restored by NaB. TBHP stimulation also promoted the nuclear translocation of histone deacetylase 3 (HDAC3) and enhanced the association between HDAC3 and PPARgamma in the nucleus, but this interaction was substantially disrupted by NaB. siRNA-induced HDAC3 knockdown significantly increased PPARgamma acetylation and transactivation, reversing the TBHP-induced suppression of klotho. Therefore, NaB alleviates TBHP-induced oxidative stress in human NPCs by elevating PPARgamma-regulated klotho expression. HDAC3 may be a critical HDAC subtype that mediates the regulation of PPARgamma activity by NaB under oxidative stress.</t>
  </si>
  <si>
    <t>CONTEXT: Papillary thyroid carcinoma (PTC) is the most common endocrine malignancy. Chaperone-mediated autophagy (CMA), 1 type of autophagy, is thought to promote or suppress cancer development in different cancer types. However, the effect of CMA on PTC development and the underlying mechanisms remain unknown. OBJECTIVE: To determine whether CMA plays implied critical roles in the development of PTC. DESIGN: We investigated the association between CMA and PTC development in PTC tissues and normal thyroid tissues by detecting the key protein of CMA, lysosome-associated membrane protein type 2A (LAMP2A), using quantitative polymerase chain reaction (PCR) and immunohistochemistry, which were further validated in the TGCA dataset. The effect of CMA on PTC development was studied by cell proliferation, migration, and apoptosis assays. The underlying mechanisms of peroxisome proliferator-activated receptor gamma (PPARgamma)-stromal cell-derived factor 1 (SDF1)/ C-X-C motif chemokine receptor 4 (CXCR4) signaling were clarified by western blotting, quantitative PCR, and rescue experiments. Knockdown and tamoxifen were used to analyze the effect of estrogen receptor (ER) alpha on CMA. RESULTS: Our study confirmed that CMA, indicated by LAMP2A expression, was significantly increased in PTC tumor tissues and cell lines, and was associated with tumor size and lymph node metastasis of patients. Higher CMA in PTC promoted tumor cell proliferation and migration, thereby promoting tumor growth and metastasis. These effects of CMA on PTC were exerted by decreasing PPARgamma protein expression to enhance SDF1 and CXCR4 expression. Furthermore, CMA was found positively regulated by ERalpha signaling in PTC. CONCLUSION: Our investigation identified CMA regulated by ERalpha promoting PTC tumor progression that enhanced tumor cell proliferation and migration by targeting PPARgamma-SDF1/CXCR4 signaling, representing a potential target for treatment of PTC.</t>
  </si>
  <si>
    <t>3T3-L1 pre-adipocytes are used commonly to identify new adipogens, but this cell line has been shown to produce variable results. Here, potential adipogenic chemicals (identified in the ToxCast dataset using the Toxicological Priority Index) were tested for their ability to induce adipocyte differentiation in 3T3-L1 cells, OP9 cells and primary mouse bone marrow multipotent stromal cells (BM-MSC). Ten of the 36 potential adipogens stimulated lipid accumulation in at least one model (novel: fenthion, quinoxyfen, prallethrin, allethrin, pyrimethanil, tebuconzaole, 2,4,6-tris (tert-butyl)phenol; known: fentin, pioglitazone, 3,3',5,5'-tetrabromobisphenol A). Only prallethrin and pioglitazone enhanced lipid accumulation in all models. OP9 cells were significantly more sensitive to chemicals known to activate PPARgamma through RXR than the other models. Coordinate effects on adipocyte and osteoblast differentiation were investigated further in BM-MSCs. Lipid accumulation was correlated with the ability to stimulate expression of the PPARgamma target gene, Plin1. Induction of lipid accumulation also was associated with reduction in alkaline phosphatase activity. Allethrin, prallethrin, and quinoxyfen strongly suppressed osteogenic gene expression. BM-MSCs were useful in coordinately investigating pro-adipogenic and anti-osteogenic effects. Overall, the results show that additional models should be used in conjunction with 3T3-L1 cells to identify a broader spectrum of adipogens and their coordinate effects on osteogenesis.</t>
  </si>
  <si>
    <t>As a receptor for transforming growth factor-beta, nodal and activin, activin receptor-like kinase 7 (ALK7) previously acts as a suppressor of tumorigenesis and metastasis, which has emerged to play a key role in cardiovascular diseases. However, the potential effect and molecular mechanism of ALK7 on vascular smooth muscle cells' (VSMCs) phenotypic modulation have not been investigated. Using cultured mouse VSMCs with platelet-derived growth factor-BB administration, we observed that ALK7 showed a significantly increased expression in VSMCs accompanied by decreased VSMCs differentiation marker genes. Loss-of-function study demonstrated that ALK7 knockdown inhibited platelet-derived growth factor-BB-induced VSMCs phenotypic modulation characterized by increased VSMCs differentiation markers, reduced proliferation, and migration of VSMCs. Such above effects were reversed by ALK7 overexpression. Notably, we noticed that ALK7 silencing dramatically enhanced PPARgamma expression, which was required for the attenuated effect of ALK7 knockdown on VSMCs phenotypic modulation. Collected, we identified that ALK7 acted as a novel and positive regulator for VSMCs phenotypic modulation partially through inactivation of PPARgamma, which suggested that neutralization of ALK7 might act as a promising therapeutic strategy of intimal hyperplasia.</t>
  </si>
  <si>
    <t>Meat quality improvement is of great interest to researchers in pig breeding and many researchers have identified abundant associated quantitative trait loci, genes and polymorphisms (QTXs) for fat-related traits. However, it is challenging to determine credible candidate genes from a mass of associations. The efficiency of identification of credible candidate genes in these QTXs is restricted by limited integration analyses of data from multiple omics. In this study, we constructed a 'candidate gene map' of fat-related traits in pigs based on published literature and the latest genome. In total, 6,861 QTXs, which covered 9,323 genes on the pig genome, were used. Combining the QTX hotspots and pathway analysis, we identified 180 candidate genes that may regulate the fat-related traits, and choose PNPLA2, PPARG, SREBF1, ACACA, PPARD and PPARA as credible candidate genes. In addition, we discussed the importance of incorporating transcriptome data and genomic data in causal gene identification, and the multi-omics information can effectively improve the credibility of identified candidate genes.</t>
  </si>
  <si>
    <t>Flavanol intake positively influences several cardiometabolic risk factors in humans. However, the specific molecular mechanisms of action of flavanols, in terms of gene regulation, in the cell types relevant to cardiometabolic disease have never been systematically addressed. On this basis, we conducted a systematic literature review and a comprehensive bioinformatic analysis of genes whose expression is affected by flavanols in cells defining cardiometabolic health: hepatocytes, adipocytes, endothelial cells, smooth muscle cells and immune cells. A systematic literature search was performed using the following pre-defined criteria: treatment with pure compounds and metabolites (no extracts) at low concentrations that are close to their plasma concentrations. Differentially expressed genes were analyzed using bioinformatics tools to identify gene ontologies, networks, cellular pathways and interactions, as well as transcriptional and post-transcriptional regulators. The systematic literature search identified 54 differentially expressed genes at the mRNA level in in vitro models of cardiometabolic disease exposed to flavanols and their metabolites. Global bioinformatic analysis revealed that these genes are predominantly involved in inflammation, leukocyte adhesion and transendothelial migration, and lipid metabolism. We observed that, although the investigated cells responded differentially to flavanol exposure, the involvement of anti-inflammatory responses is a common mechanism of flavanol action. We also identified potential transcriptional regulators of gene expression: transcriptional factors, such as GATA2, NFKB1, FOXC1 or PPARG, and post-transcriptional regulators: miRNAs, such as mir-335-5p, let-7b-5p, mir-26b-5p or mir-16-5p. In parallel, we analyzed the nutrigenomic effects of flavanols in intestinal cells and demonstrated their predominant involvement in the metabolism of circulating lipoproteins. In conclusion, the results of this systematic analysis of the nutrigenomic effects of flavanols provide a more comprehensive picture of their molecular mechanisms of action and will support the future setup of genetic studies to pave the way for individualized dietary recommendations.</t>
  </si>
  <si>
    <t>Type 2 diabetes (T2D) is a metabolic disease characterized by defects in glycemia regulation. This disease is associated with alterations in insulin action and lipid metabolism, generating hyperglycemia and dyslipidemias. Currently, it is necessary to develop new or known drugs that promote the sensitization of insulin action. Thus, activation of peroxisome proliferator-activated receptors (PPARs) is probably the key to doing this. PPARs participate in maintaining an energetic balance between storage and the expenditure of energy. The activation of PPARgamma produces the storage of energy, mainly as glycogen and fat. Meanwhile, PPARalpha activation promotes lipid degradation. Oleanolic acid (OA), a pentacyclic triterpenoid of numerous edible and medicinal plants, decreases hyperglycemia and lipid accumulation. However, the effects on PPARs and their regulated genes are unknown. Our aim was to determine the effects of OA on PPAR gamma/alpha expression and their regulated genes (adiponectin, type 4 glucose transporter, fatty acid transport protein, and long-chain acyl-CoA synthetase) in C2C12 myoblasts by RT-PCR, Western blot, GLUT-4 translocation, and lipid storage in 3T3-L1 adipocytes. In C2C12 myoblasts, OA increased the expression of mRNA in both PPARgamma/alpha and their regulated genes; also, PPARgamma, GLUT-4, and FATP-1 protein expression increased, as well as GLUT-4 translocation. In 3T3-L1, OA increased the expression of mRNA in both PPARgamma/alpha and maintained lipid storage unchanged. In conclusion, OA exhibited a dual action on PPARgamma/alpha, which might explain in part its antihyperglycemic effect. This compound represents an alternative for designing novel therapeutic strategies in the control of T2D.</t>
  </si>
  <si>
    <t>Peroxisome proliferator-activated receptor gamma (PPARG) might play a protective role in the development of myocardial infarction (MI) with limited mechanisms identified. Genes associated with both PPARG and MI were extracted from Elsevier Pathway Studio to construct the initial network. The gene expression activity within the network was estimated through a mega-analysis with eight independent expression datasets derived from Gene Expression Omnibus (GEO) to build PPARG and MI connecting pathways. After that, gene set enrichment analysis (GSEA) was conducted to explore the functional profile of the genes involved in the PPARG-driven network. PPARG demonstrated a significantly low expression in MI patients (LFC = -0.52; p &lt; 1.84e - 9). Consequently, PPARG could indicatively be promoting three MI inhibitors (e.g., SOD1, CAV1, and POU5F1) and three MI-downregulated markers (e.g., ALB, ACADM, and ADIPOR2), which were deactivated in MI cases (p &lt; 0.05), and inhibit two MI-upregulated markers (RELA and MYD88), which showed increased expression levels in MI cases (p = 0.0077 and 0.047, respectively). These eight genes were mainly enriched in nutrient- and cell metabolic-related pathways and functionally linked by GSEA and PPCN. Our results suggest that PPARG could protect the heart against both the development and progress of MI through the regulation of nutrient- and metabolic-related pathways.</t>
  </si>
  <si>
    <t>Previous studies showed that PPAR-gamma (PPARG) ligands might serve as potential therapeutic agents for nonsmall cell lung cancer (NSCLC). However, a few studies reported the specific relationship between PPARG and lung squamous cell carcinoma (LSCC). Here, we made an effort to explore the relationship between PPARG and LSCC. First, we used mega-analysis and partial mega-analysis to analyze the effects of PPARG on LSCC by using 12 independent LSCC expression datasets (285 healthy controls and 375 LSCC cases). Then, literature-based molecular pathways between PPARG and LSCC were established. After that, a gene set enrichment analysis (GSEA) was conducted to study the functionalities of PPARG and PPARG-driven triggers within the molecular pathways. Finally, another mega-analysis was constructed to test the expression changes of PPARG and its driven targets. The partial mega-analysis showed a significant downregulated expression of PPARG in LSCC (LFC = -1.08, p value = 0.00073). Twelve diagnostic markers and four prognostic markers were identified within multiple PPARG-LSCC regulatory pathways. Our results suggested that the activation of PPARG expression may inhibit the development and progression of LSCC through the regulation of LSCC upstream regulators and downstream marker genes, which were involved in tumor cell proliferation and protein polyubiquitination/ubiquitination.</t>
  </si>
  <si>
    <t>PURPOSE: TAO is an organ specific autoimmune disease associated with thyroid, and inflammation of the orbit and periorbital tissues, which is different from systemic autoimmune diseases such as SLE. However, Grave's disease is a kind of systemic autoimmune syndrome which might involve the thyroid, the eye ball and the anterior tibial tissue. Considering the inexplicable understanding of TAO pathogenesis, the disease worsens for the patients. Therefore, this manuscript provides insights into the recent advancements of clinical features, epidemiology, pathogenesis with gene-interactions, diagnosis, including available and novel treatment options for TAO, based on available data including RCTs, meta-analyses, and systematic reviews. METHODS: Articles with clinical features, epidemiology, pathogenesis, diagnosis, and treatment of the disease were thoroughly studied. To perform the gene expression and pathway analysis, articles were searched on PubMed, MEDLINE Cochrane Library and ClinicalTrial.gov from 1982 to 2020. To predict novel TAO-specific therapeutic molecule, structure-based drug design (SBDD) was performed. RESULTS: We observed gene expression and pathway analysis and SBDD approaches might bring new insights in the field of TAO pathogenesis, diagnosis, and treatment. A genome-wide map of human genetic interactions revealed involvement of crucial cell-signalling pathways, such as TNF-mediated signalling pathway, type-I interferon signalling pathway, toll-like receptor signalling pathway, transforming growth factor-beta receptor signalling pathway etc. Recently, FDA-approved teprotumumab a breakthrough, first drug for the treatment of active thyroid eye disease, which reduces proptosis and the need for orbital decompression surgery. Furthermore, our SBDD results revealed that cost-effective Curcumin, Withaferin A, Resveratrol, Scopolamine, Quercetin, and Berberine may have significant binding affinity for hyaluronan protein and may be exploited for therapeutic purposes in TAO. CONCLUSIONS: Considering the increasing risk and nature of disease, novel drug therapies and markers for prognosis need to be investigated. Moreover, evidence-based non-invasive/minimal surgical therapies should be developed for the better management of the disease. ABBREVIATIONS: ADIPOQ: Adiponectin; CAS: Clinical Activity Score; CCL5: C-C Motif Chemokine Ligand 5; CT: Computed Tomography; DON: Dysthyroid Optic Neuropathy; EUGOGO: European Group of Graves' Orbitopathy; FDA: U.S. Food and Drug Administration; FOS: Fos Proto-Oncogene, AP-1 Transcription Factor Subunit; HLA: Human Leukocyte Antigen; HLA-DRA: Major Histocompatibility Complex, Class II, DR Alpha; ICAM1: Intercellular Adhesion Molecule 1; IFNG: Interferon Gamma; IGF-1: Insulin-like Growth Factor 1; IGF-1R: Insulin-like Growth Factor-1 Receptor; IL12B: Interleukin 12B; IL23R: Interleukin 23 Receptor; IL6: Interleukin 6; IOP: Intraocular Pressure; IRF1: Interferon Regulatory Factor 1; IRF5: Interferon Regulatory Factor 5; IRF7: Interferon Regulatory Factor 7; IRF9: Interferon Regulatory Factor 9; JUN: Jun Proto-Oncogene, AP-1 Transcription Factor Subunit; JUNB: JunB Proto-Oncogene, AP-1 Transcription Factor Subunit; MHC: Major Histocompatibility Complex; MRI: Magnetic Resonance Imaging; NFKB1: Nuclear Factor Kappa B Subunit 1; NFKBIA: Nuclear Factor Kappa B Inhibitor Alpha; OADSCs: Orbital Adipose Derived Stromal Cells; PDGFB: Platelet Derived Growth Factor Subunit B; PPARG: Peroxisome Proliferator Activated Receptor Gamma; RANTES: Regulated on Activation Normal T cell Expressed and Secreted; RARA: Retinoic Acid Receptor Alpha; RCTs (Randomized Controlled Trials; SLE: Systemic lupus erythematosus; SOCS3: Suppressor of Cytokine Signaling 3; STAT1: Signal Transducer and Activator of Transcription 1; TAO: Thyroid-Associated Ophthalmopathy; TED: Thyroid eye disease; TGFB1: Transforming Growth Factor Beta 1; TGFB2: Transforming Growth Factor Beta 2; TGF-beta: Transforming Growth Factor-beta; TLR7: Toll like Receptor 7; TLR9: Toll like Receptor 9; TNFRSF18: Tumor Necrosis Factor Receptor Superfamily Member 18; TNFSF11: Tumor Necrosis Factor Receptor Superfamily Member 11; TNF-alpha: Tumor Necrosis Factor-alpha; TSHR: Thyroid Stimulating Hormone Receptor; TSIs: Thyroid Stimulating Immunoglobulin; WNT5A: Wingless-Type MMTV Integration Site Family, Member 5A.</t>
  </si>
  <si>
    <t>Mono(2-ethylhexyl)phthalate (MEHP) promotes adipogenesis via PPARgamma. PPARgamma agonists, e.g., rosiglitazone (RSG), enhance adipocyte browning. However, scientific evidence regarding MEHP as a browning chemical is lacking. This study combined 3T3-L1 adipocytes and C57BL/6J mice to examine the potential roles of MEHP in browning. MEHP and the browning agent RSG caused similar energy metabolism in adipocytes. Both MEHP and RSG caused transcriptional changes involved in browning-associated thermogenesis, energy homeostasis, inflammatory response, and glucose uptake. MEHP-treated adipocytes exhibited brown adipocyte-like characteristics, i.e., increased mitochondrial proton leak, triiodothyronine-induced Bmp8b expression, decreased inflammation, and smaller lipid droplets. Increased PDK4 and PEPCK1 in MEHP/RSG-treated adipocytes could block glucose utilization for mitochondrial respiration. Mitochondrial/peroxisomal biogenesis and fatty acid beta-oxidation in MEHP-treated adipocytes were enhanced. Candidate genes in promoting browning of MEHP-treated adipocytes were highlighted. In di(2-ethylhexyl)phthalate (DEHP)-treated mice, transcriptional changes in white adipose tissue (WAT) were associated with adipocyte differentiation, lipid synthesis, carbohydrate uptake, and WAT/brown adipose tissue (BAT) quantity. PPARgamma and NR4A1 were predicted as the top two upstream regulators in orchestrating transcriptional changes. DEHP-treated mice exhibited actively expressed browning marker genes (i.e., Pparg, Adrb1, Adrb3, Ppargc1a, and Ucp1) in WAT, increased blood FGF21 levels, and higher amounts of BAT, supporting the browning-like effects in vivo.</t>
  </si>
  <si>
    <t>Pancreatic ductal adenocarcinoma (PDAC) is a major health issue that has been eluding efforts to identify viable therapeutic treatment options. Besides having the lowest survival rate among all types of cancer, almost all conventional methods of treatment are futile against this condition, leaving patients to succumb to this ailment faster than ever. As it is increasingly becoming difficult to come up with new compounds for the treatment of various diseases, alternative solutions are required for tackling these problems. In this study, publically available miRNA and gene expression data were used to identify common elements that were present in gemcitabine-resistant PDAC cell lines. By selecting overexpressed genes involved in pancreatic cancer and cancer pathways in general, potential drug candidates for the treatment of PDAC were identified. In this study, 21 differentially expressed miRNAs were identified from PANC-1 cell line treated with gemcitabine. Pathway analysis revealed that MET and PPARG were overexpressed in cancer-related pathways, including pancreatic cancer, and could be targeted for PDAC treatment. Using CMap, fisetin was identified a likely candidate drug for the treatment of PDAC. Docking studies indicated that fisetin was bound to c-Met and PPARG with an XP G score of -12.819 and -7.021 kcal/mol, respectively. As miRNAs have increasingly been shown to part take in important cancer-related processes and pathways, researching drug development methods based on miRNA targets could be beneficial for pharmaceutical industries. Communicated by Ramaswamy H. Sarma.</t>
  </si>
  <si>
    <t>The transcriptomic profile associated with osteo- and adipogenic differentiation in growth-arrested multipotent mesenchymal stromal cells (MSCs) from human adipose tissue was analyzed in vitro at 20% (standard laboratory) and 5% (tissue-related) O2 levels. Compared with day 7, at 5% O2 on day 14 spontaneous upregulation of osteo- (RUNX2, SP7, BGLAP, and SPP1) and adipogenic differentiation (CEBPA, PPARG, and ADIPOQ) genes in MSCs was observed (p &lt; 0.05). Thus, upon expansion under tissue-related O2, MSCs demonstrated a bipotent transcriptomic profile, which may contribute to the improvement of their hematopoiesis-supportive function.</t>
  </si>
  <si>
    <t>Ganoderic Acid A (GA) has many pharmacological effects such as anti-tumor, antibacterial, anti-inflammatory, and immunosuppressive effects. However, the protective effect of GA on liver injury has not been reported. This study aimed to investigate the action of GA on insufficient methionine and choline combined with high-fat diet (HFD)-induced non-alcoholic fatty liver disease (NAFLD) in rats. NAFLD model was established by insufficient methionine and choline combined with high fat feeding to rats. The levels of Acetyl-CoA carboxylase, fatty acid synthase, sterol regulatory element binding protein, liver X receptors, AMP-activated protein kinase, peroxisome proliferator-activated receptor alpha, PPARg coactivator 1alpha and NF-kappaB pathway in the liver were detected by western blot. The results of this study demonstrated that the expression of GA can not only significantly decrease the live weight and liver weight per body weight of HFD mice, but also restore the alanine aminotransferase, aspartate aminotransferase, total bilirubin levels, triglyceride and cholesterol in serum. In addition, the expression of GA increased the levels of high-density lipoprotein cholesterol in serum, ameliorated pathological changes and decreased NAS score of mice's liver. In conclusion, the treatment with GA could improve NAFLD in rats by regulating the levels of signaling events involved in free fatty acid production, lipid oxidation and liver inflammation.</t>
  </si>
  <si>
    <t>Smoking is considered as one of the major reasons behind genetic variations in cardiometabolic disorders. However, effect of nicotine via smoking on Pakistani population still needs to be elucidated. This study was aimed to investigate genetic variation among PPAR-gamma, FTO, and ABCC8 genes in cardiometabolic patients along with their biochemical parameters. A total of 472 CVD patients were enrolled in this study and divided into three groups; n = 144 for PPAR-gamma (C/G) variation and n = 164 in each group to investigate FTO (T/A) and ABCC8 (G/T) variation, respectively. Polymorphisms within groups were identified by using Tetra and/or Tri ARM-PCR. This study showed positive association among genetic polymorphisms in PPAR-gamma, FTO, and ABCC8 groups with altered metabolic parameters in CVD patients. Findings showed that smoking is major contributory factor for genetic polymorphism that was strongly associated with elevated blood glucose and serum TGs accompanying PPAR-gamma, FTO, and ABCC8 genetic polymorphism in 25%, 24%, and 20% in smokers and 11%, 10%, and 5% in non-smoker CVD patients, respectively. However, highest polymorphism occurred in PPAR-gamma both in smokers and non-smoker CVD patients that show that smoking-mediated gene polymorphism might be a contributory factor in provoking CVD risk approximately twice in smokers as compared to that in non-smoker CVD patients.</t>
  </si>
  <si>
    <t>Hyperinsulinemia plays a causal role in adipose tissue expansion. Mice with reduced insulin have increased energy expenditure, but the mechanisms remained unclear. Here we investigated the effects of genetically reducing insulin production on uncoupling and oxidative mitochondrial proteins in liver, skeletal muscle, white adipose tissue (WAT), and brown adipose tissue (BAT). Male Ins1(+/+) or Ins1(+/-) littermates were fed either a low-fat diet (LFD) or a high-fat diet (HFD) for 4 wk, starting at 8 wk of age. Replicating our previous observations, HFD increased fasting hyperinsulinemia, and Ins1(+/-) mice had significantly lower circulating insulin compared with Ins1(+/+) littermates. Fasting glucose and body weight were not different between genotypes. We did not observe robust significant differences in liver or skeletal muscle. In mesenteric WAT, Ins1(+/-) mice had reduced Ndufb8 and Sdhb, while Ucp1 was increased in the context of HFD. HFD alone had a dramatic inhibitory effect on Pparg abundance. In inguinal WAT, Ins1(+/-) mice exhibited significant increases in oxidative complex proteins, independent of diet, without affecting Ucp1, Pparg, or Prdm16:Pparg association. In BAT, lowered insulin increased Sdhb protein levels that had been reduced by HFD. Ucp1 protein, Prdm16:Pparg association, and Sirt3 abundance were all increased in the absence of diet-induced hyperinsulinemia. Our data show that reducing insulin upregulates oxidative proteins in inguinal WAT without affecting Ucp1, whereas in mesenteric WAT and BAT, reducing insulin upregulates Ucp1 in the context of HFD. Preventing hyperinsulinemia has early depot-specific effects on adipose tissue metabolism and helps explain the increased energy expenditure previously reported in Ins1(+/-) mice.</t>
  </si>
  <si>
    <t>Grapes contain many flavonoid and non-flavonoid compounds with anticancer effects. In this work we fully characterized the polyphenolic profile of two grape skin extracts (GSEs), Autumn Royal and Egnatia, and assessed their effects on Polyunsaturated Fatty Acid (PUFA) membrane levels of Caco2 and SW480 human colon cancer cell lines. Gene expression of 15-lipoxygenase-1 (15-LOX-1), and peroxisome proliferator-activated receptor gamma (PPAR-gamma), as well as cell morphology, were evaluated. The polyphenolic composition was analyzed by Ultra-High-Performance Liquid Chromatography/Quadrupole-Time of Flight mass spectrometry (UHPLC/QTOF) analysis. PUFA levels were evaluated by gas chromatography, and gene expression levels of 15-LOX-1 and PPAR-gamma were analyzed by real-time Polymerase Chain Reaction (PCR). Morphological cell changes caused by GSEs were identified by field emission scanning electron microscope (FE-SEM) and photomicrograph examination. We detected a different profile of flavonoid and non-flavonoid compounds in Autumn Royal and Egnatia GSEs. Cultured cells showed an increase of total PUFA levels mainly after treatment with Autumn Royal grape, and were richer in flavonoids when compared with the Egnatia variety. Both GSEs were able to affect 15-LOX-1 and PPAR-gamma gene expression and cell morphology. Our results highlighted a new antitumor mechanism of GSEs that involves membrane PUFAs and their downstream pathways.</t>
  </si>
  <si>
    <t>Intramuscular fat (IMF) content plays an essential role in meat quality. For identifying potential candidate genes and pathways regulating IMF content, the IMF content and the longissimus dorsi transcriptomes of 28 purebred Duroc pigs were measured. As a result, the transcriptome analysis of four high- and four low-IMF individuals revealed a total of 309 differentially expressed genes (DEGs) using edgeR and DESeq2 (p &lt; 0.05, |log2(fold change)| &gt;/= 1). Functional enrichment analysis of the DEGs revealed 19 hub genes significantly enriched in the Gene Ontology (GO) terms and pathways (q &lt; 0.05) related to lipid metabolism and fat cell differentiation. The weighted gene coexpression network analysis (WGCNA) of the 28 pigs identified the most relevant module with 43 hub genes. The combined results of DEGs, WGCNA, and protein-protein interactions revealed ADIPOQ, PPARG, LIPE, CIDEC, PLIN1, CIDEA, and FABP4 to be potential candidate genes affecting IMF. Furthermore, the regulation of lipolysis in adipocytes and the peroxisome proliferator-activated receptor (PPAR) signaling pathway were significantly enriched for both the DEGs and genes in the most relevant module. Some DEGs and pathways detected in our study play essential roles and are potential candidate genes and pathways that affect IMF content in pigs. This study provides crucial information for understanding the molecular mechanism of IMF content and would be helpful in improving pork quality.</t>
  </si>
  <si>
    <t>Introduction: The role and underlying mechanisms of miR-27b-3p in triple-negative breast cancer (TNBC) remains unclear. Methods: miR-27b-3p expression level was evaluated in 99 TNBC patients with a median follow-up time of 133 months. The biological functions of miR-27b-3p by targeting PPARG were assessed by luciferase reporter assay, CCK-8 assay, Transwell assay, wound healing assay, western blot analysis and xenograft models. Results: High level of miR-27b-3p expression was found to confer poor prognosis in TNBC patients. MiR-27b-3p overexpression increased TNBC cell proliferation, migration, invasion, and metastasis. Our data suggested peroxisome proliferator-activated receptor gamma (PPARG) was a target of miR-27b-3p. The capacity of miR-27b-3p to induce TNBC progression and metastasis depended on its inhibition of the PPARG expression. Furthermore, restoring PPARG expression reversed the effect of miR-27b-3p overexpression. Mechanistically, miR-27b-3p regulated metastasis-related pathways through PPARG by promoting epithelial-mesenchymal transition. By suppressing PPARG, miR-27b-3p could also activate transcription factors Snail and NF-kappaB, thereby promoting metastasis. Conclusions: miR-27b-3p promotes TNBC progression and metastasis by inhibiting PPARG. MiR-27b-3p may be a potential prognostic marker of TNBC, and PPARG may be a potential molecular therapeutic target of TNBC.</t>
  </si>
  <si>
    <t>Fetal membrane dysfunction in response to oxidative stress (OS) is associated with adverse pregnancy outcomes. Nuclear factor (erythroid-derived 2)-like 2 (Nrf2) is one of the regulators of innate OS response. This study evaluated changes in Nrf2 expression and its downstream targets heme oxygenase (HO-1) and peroxisome proliferator-activated receptor gamma (PPARgamma) in fetal membranes during OS and infection in vitro. Furthermore, we tested the roles of sulforaphane (SFN; an extract from cruciferous vegetables) and trigonelline (TRN; an aromatic compound in coffee) in regulating Nrf2 and its targets. Fetal membranes (n = 6) collected at term were placed in an organ explant system were treated with water-soluble cigarette smoke extract (CSE), an OS inducer (1:10), and lipopolysaccharide (LPS; 100 ng/mL). Nrf2 expression, expression, its enhancement by sulforaphane (SFN, 10 microM/mL) and down regulation by TRN (10uM/mL) was determined by western blots. Expression of Nrf2 response elements PPARgamma (western) heme oxygenase (HO-1), and IL-6 were quantified by ELISA. CSE and LPS treatment of fetal membranes increased nrf2, but reduced HO-1 and PPARgamma and increased IL-6. Co-treatment of SFN, but not with TRN, with CSE and LPS increased Nrf2 substantially, as well as increased HO-1 and PPARgamma and reduced IL-6 expression. Risk factor-induced Nrf2 increase is insufficient to generate an antioxidant response in fetal membranes. Sulforaphane may enhance innate antioxidant and anti-inflammatory capacity by increasing NRF-2 expression.</t>
  </si>
  <si>
    <t>Cytotoxic T lymphocyte-associated antigen-4 (CTLA-4), the first immune checkpoint to be targeted clinically, has provided an effective treatment option for various malignancies. However, the clinical advantages associated with CTLA-4 inhibitors can be offset by the potentially severe immune-related adverse events (IRAEs), including autoimmune thyroid dysfunction. To investigate the candidate genes and signaling pathways involving in autoimmune thyroid dysfunction related to anti-CTLA-4 therapy, integrated differentially expressed genes (DEGs) were extracted from the intersection of genes from Gene Expression Omnibus (GEO) datasets and text mining. The functional enrichment was performed by gene ontology (GO) annotation and Kyoto encyclopedia of genes and genomes (KEGG) pathway analysis. Protein-protein interaction (PPI) network, module enrichment, and hub gene identification were constructed and visualized by the online Search Tool for the Retrieval of Interacting Genes (STRING) and Cytoscape software. A total of 22 and 17 integrated human DEGs in hypothyroidism and hyperthyroidism group related to anti-CTLA-4 therapy were identified, respectively. Functional enrichment analysis revealed 24 GO terms and 1 KEGG pathways in the hypothyroid group and 21 GO terms and 2 KEGG pathways in the hyperthyroid group. After PPI network construction, the top five hub genes associated with hypothyroidism were extracted, including ALB, MAPK1, SPP1, PPARG, and MIF, whereas those associated with hyperthyroidism were ALB, FCGR2B, CD44, LCN2, and CD74. The identification of the candidate key genes and enriched signaling pathways provides potential biomarkers for autoimmune thyroid dysfunction related to anti-CTLA-4 therapy and might contribute to the future diagnosis and management of IRAEs for cancer patients.</t>
  </si>
  <si>
    <t>PURPOSE: Osteosarcoma (OS) is the primary malignant tumor which is common in children and adolescents. The treatment effect is still poor, though the treatment strategy has been dramatically improved. METHODS: Differentially expressed genes in metastatic osteosarcoma and non-metastatic osteosarcoma were obtained first. Secondly, co-expression analysis has been processed for differentially expressed genes, and it is necessary to figure the gene drive of each module. Furthermore, both GO function and KEGG pathway enrichment analysis were performed on the module genes. Comprehensively, the module gene set which was predicted according to hypergeometric testing was importantly regulated by both transcription factors (TFs) and non-coding RNAs (ncRNAs). RESULTS: Conclusively, 16 co-expression modules were obtained. ACAT1 and ATBF1 would actively regulate in dysfunction modules, and thus they are identified as osteosarcoma-driven genes. Enrichment results showed that the module genes were significantly involved in transcription factor activity, specific DNA binding of the RNA polymerase II proximal promoter sequence, DNA-binding transcriptional activator activity, ubiquitin-like protein transferase activity, and another biological process. Moreover, module genes significantly regulates FcgammaR-mediated phagocytosis, MAPK signaling pathway, phagocytosis, PI3K-Akt signaling pathway and others. Finally, we identified pivot ncRNAs (including CRNDE, miR-106a-5p, miR-181a-5p, etc) and pivot TFs (including NFKB1, STAT6, PPARG, RELA, etc) that significantly regulate dysfunction modules. CONCLUSION: Overall, this work deciphered a co-expression network of common core pathogenic genes including metastatic osteosarcoma and non-metastatic osteosarcoma. It helps to identify core dysfunction modules and potential regulatory factors of the disease and improves understanding the underlying molecular association mechanisms between the two diseases.</t>
  </si>
  <si>
    <t>Little is known about gene regulation by fasting in human adipose tissue. Accordingly, the objective of this study was to investigate the effects of fasting on adipose tissue gene expression in humans. To that end, subcutaneous adipose tissue biopsies were collected from 11 volunteers 2 and 26 h after consumption of a standardized meal. For comparison, epididymal adipose tissue was collected from C57Bl/6J mice in the ab libitum-fed state and after a 16 h fast. The timing of sampling adipose tissue roughly corresponds with the near depletion of liver glycogen. Transcriptome analysis was carried out using Affymetrix microarrays. We found that, 1) fasting downregulated numerous metabolic pathways in human adipose tissue, including triglyceride and fatty acid synthesis, glycolysis and glycogen synthesis, TCA cycle, oxidative phosphorylation, mitochondrial translation, and insulin signaling; 2) fasting downregulated genes involved in proteasomal degradation in human adipose tissue; 3) fasting had much less pronounced effects on the adipose tissue transcriptome in humans than mice; 4) although major overlap in fasting-induced gene regulation was observed between human and mouse adipose tissue, many genes were differentially regulated in the two species, including genes involved in insulin signaling (PRKAG2, PFKFB3), PPAR signaling (PPARG, ACSL1, HMGCS2, SLC22A5, ACOT1), glycogen metabolism (PCK1, PYGB), and lipid droplets (PLIN1, PNPLA2, CIDEA, CIDEC). In conclusion, although numerous genes and pathways are regulated similarly by fasting in human and mouse adipose tissue, many genes show very distinct responses to fasting in humans and mice. Our data provide a useful resource to study adipose tissue function during fasting.</t>
  </si>
  <si>
    <t>Diabetes has emerged as a major threat to human life globally. Genomic studies have found a significant link between the Pro12Ala polymorphism of the PPAR-gamma2 gene with incidence as well as occurrence of the risk of metabolic syndrome. The present study was aimed at assessing the PPAR-gamma2 variant in an Asian Indian cohort of type 2 diabetes patients and its correlation with metabolic parameters. The present case-control study involved 100 type 2 diabetic patients and 100 asymptomatic healthy volunteers enrolled in random. Assessment of demographic factors and biochemical parameters were done for all enrolled. In addition, genotyping for the Pro12Ala (CCA to GCA) polymorphism was done by polymerase chain reaction - restriction fragment length polymorphism (PCR-RFLP) technology. The genotyping study detected the frequency of the CC genotype (Pro12Pro) to be higher in frequency in comparison to the heterozygous CG genotype in both, cases and controls. The homozygous GG genotype (Ala12Ala) was not detected in any of the cases or controls assessed. Biochemical analysis of the levels of malondialdehyde (MDA) detected a significant increase (p &lt; 0.0001). Additionally, increase in levels of fasting and postprandial glucose, total cholesterol, triglycerides, and parameters of the liver and renal function tests were detected. This study detected the PPAR-gamma2 to be a significant biomarker for type 2 diabetes mellitus.</t>
  </si>
  <si>
    <t>We determined the effects of a combination of C18 unsaturated fatty acids (C18-UFAs) consisting of oleic, linoleic, and linolenic acids on milk lipogenesis in bovine mammary epithelial cells (BMECs). By orthogonal experiments to determine cellular triacylglycerol (TAG) accumulation, a combination of 200 mumol/l C18 : 1, 50 mumol/l C18 : 2, and 2 mumol/l C18 : 3 was selected as C18-UFAs combination treatment, and culture in medium containing fatty acid-free bovine serum albumin was used as the control. The expression of genes related to milk lipid synthesis and intracellular FA composition was measured. The results showed that cytosolic TAG formation was higher under C18-UFAs treatment than under control treatment. The mRNA expression of acetyl-CoA carboxylase-alpha (ACACA), fatty acid synthase (FASN), and peroxisome proliferator-activated receptor gamma (PPARG) did not differ between treatments. The abundance of stearoyl-CoA desaturase (SCD) and acyl-CoA synthetase long-chain family member 1 (ACSL1) was higher, whereas that of sterol regulatory element binding transcription factor 1 (SREBF-1) was lower after C18-UFAs treatment compared to control treatment. The C16 : 0 and SFA content was decreased following C18-UFAs treatment compared to control treatment, while the cis-9 C18 : 1 and UFA content was increased. In conclusion, C18-UFAs could stimulate triglyceride accumulation, increase the cellular UFA concentration, and regulate lipogenic genes in BMECs.</t>
  </si>
  <si>
    <t>Substance abuse disorders are linked to alteration of circadian rhythms, although the molecular and neuronal pathways implicated have not been fully elucidated. Addictive drugs, such as cocaine, induce a rapid increase of dopamine levels in the brain. Here, we show that acute administration of cocaine triggers reprogramming in circadian gene expression in the striatum, an area involved in psychomotor and rewarding effects of drugs. This process involves the activation of peroxisome protein activator receptor gamma (PPARgamma), a nuclear receptor involved in inflammatory responses. PPARgamma reprogramming is altered in mice with cell-specific ablation of the dopamine D2 receptor (D2R) in the striatal medium spiny neurons (MSNs) (iMSN-D2RKO). Administration of a specific PPARgamma agonist in iMSN-D2RKO mice elicits substantial rescue of cocaine-dependent control of circadian genes. These findings have potential implications for development of strategies to treat substance abuse disorders.</t>
  </si>
  <si>
    <t>We hypothesized that insulin-induced gene 1 (INSIG1) affects milk fat synthesis in buffalo. For this reason, the protein abundance of INSIG1 in the mammary tissue of buffalo during the peak period of lactation and dry-off period was evaluated. The results showed that the expression of INSIG1 at the peak of lactation was lower than that in the dry-off period. To explore the role of INSIG1 in milk fat synthesis, the buffalo mammary epithelial cells (BMECs) were isolated and purified from buffalo mammary tissue, and INSIG1 gene were overexpressed and knocked down by constructing the recombinant lentivirus vector of INSIG1 gene and transfecting into BMECs. Results revealed that INSIG1 overexpression decreased the expression of INSIG2, SREBP, PPARG, SCD, GPAM, DGAT2 and AGPAT6, which led to reduction of triglycerides (TAG) content in the cell. In contrast, knockdown of INSIG1 had a positive effect on mRNA expression of the above genes. Overall, the data provide strong support for a key role of INSIG1 in the regulation of milk fat synthesis in BMECs.</t>
  </si>
  <si>
    <t>Obesity is a widespread problem within modern society, serving to increase the risk of cardiovascular, metabolic, and neurodegenerative disorders. Peroxisome proliferator-activated receptor gamma (PPARgamma) and PPARgamma coactivator 1 alpha (PGC1alpha) play a key role in the regulation of cellular energy metabolism and is implicated in the pathology of these diseases. This study examined the association between polymorphisms of the PPARG and PPARGC1A genes and individual variability in weight loss in response to physical activity intervention. 39 obese Ukrainian women (44.4 +/- 7.5 years, BMI &gt; 30.0 kg/m(2)) undertook a 3-month fitness program whilst following a hypocaloric diet (~ 1500 cal). Anthropometric and biochemical measurements took place before and after the program. Single nucleotide polymorphisms within or near PPARG (n = 94) and PPARGC1A (n = 138) were identified and expression of PPARG mRNA was measured via reverse transcription and amplification. The association between DNA polymorphisms and exercise-induced weight loss, initial body mass, biochemistry and PPARG expression was determined using one-way analysis of variance (ANOVA). The present intervention induced significant fat loss in all participants (total fat: 40.3 +/- 5.3 vs 36.4 +/- 5.7%; P &lt; 0.00001). Only one polymorphism (rs17650401 C/T) within the PPARGC1A gene was found to be associated with fat loss efficiency after correction for multiple testing, with T allele carriers showing the greatest reduction in body fat percentage (2.5-fold; P = 0.00013) compared to non-carriers. PPARGC1A (rs17650401) is associated with fat loss efficiency of the fitness program in obese women. Further studies are warranted to test whether this variation is associated with fat oxidation.</t>
  </si>
  <si>
    <t>Interferon-tau (IFNT), IFN stimulated genes (ISG15, CTSL1, RSAD2, SLC2A1, CXCL10, and SLC27A6), Peroxisome proliferator activated receptors (PPARA, D, and G), Retinoic acid receptors (RXRA, B, and G), and Mucin-1 (MUC1) play decisive roles in embryo elongation. The objective was to elucidate expressions of these genes in day 16 embryo [tubular (n = 4) vs. filamentous (n = 4)] and corresponding endometrium [without (n = 4) vs. with subclinical endometritis (SCE; n = 4)] of repeat breeder Holstein cows (2 x 2 factorial design). Results showed that the mRNA abundances (except PPARA and RXRB) were greater (P &lt; 0.05) in filamentous embryo and endometrium without SCE compared with tubular embryo and endometrium with SCE, respectively. Overall, the mRNA abundances (except RSAD2, PPARA and RXRA) in filamentous embryo and corresponding endometrium of cows without SCE were greater (P &lt; 0.05) than tubular embryo and corresponding endometrium of cows with SCE. Proteins IFNT, ISGs, PPARs and RXRs (except RXRB) were greater (P &lt; 0.05) and protein MUC1 was lower (P &lt; 0.01) in filamentous embryo and corresponding endometrium of cows without SCE compared to tubular embryo and corresponding endometrium of cows with SCE. On pairwise comparison, mRNA and protein abundances of MUC1 significantly differed between tubular embryo in uterus with or without SCE, and corresponding endometrium with or without SCE (P &lt; 0.05). In conclusion, the mRNA and protein abundances of IFNT, ISG15, CXCL10, PPARG and MUC1 differed among filamentous and tubular conceptuses, and endometrium with or without SCE of repeat breeder cows on Day 16, indicating that these genes and their downstream signaling cascades play important roles in embryo elongation. Perhaps, interruptions in cross-talk between endometrium and conceptus impaired conceptus elongation in repeat breeder cows with SCE. In addition to disrupted signaling, the tubular conceptus (compared to filamentous conceptus) was unable to downregulate MUC1 (anti-adhesive glycocalyx) in repeat breeder cows with or without SCE, resulting in early embryonic demise.</t>
  </si>
  <si>
    <t>BACKGROUND: A. oxyphylla extract is known to possess a wide range of pharmacological activites. However, the molecular mechanism of A. oxyphylla and its bioactive compound nootkatone in colorectal cancer is unknown. METHODS: Our study aims to examine the role of A. oxyphylla and its bioactive compound nootkatone, in tumor suppression using several in vitro assays. RESULTS: Both A. oxyphylla extract and nootkatone exhibited antiproliferative activity in colorectal cancer cells. A. oxyphylla displayed antioxidant activity in colorectal cancer cells, likely mediated via induction of HO-1. Furthermore, expression of pro-apoptotic protein NAG-1 and cell proliferative protein cyclin D1 were increased and decreased respectively in the presence of A. oxyphylla. When examined for anticancer activity, nootkatone treatment resulted in the reduction of colony and spheroid formation. Correspondingly, nootkatone also led to increased NAG-1 expression and decreased cyclin D1 expression. The mechanism by which nootkatone suppresses cyclin D1 involves protein level regulation, whereas nootkatone increases NAG-1 expression at the transcriptional level. In addition to having PPARgamma binding activity, nootkatone also increases EGR-1 expression which ultimately results in enhanced NAG-1 promoter activity. CONCLUSION: In summary, our findings suggest that nootkatone is an anti-tumorigenic compound harboring antiproliferative and pro-apoptotic activity.</t>
  </si>
  <si>
    <t>Although dyslipidemia commonly occurs in patients with acute promyelocytic leukemia (APL) in response to anti-APL therapy, the underlying mechanism and the lipid statuses of patients with newly diagnosed APL remain to be addressed. Methods: We conducted a retrospective study to investigate the lipid profiles of APL patients. PML-RARalpha transgenic mice and APL cells-transplanted mice were used to assess the effects of APL cells on the blood/liver lipid levels. Subsequently, gene set enrichment analysis, western blot and dual luciferase reporter assay were performed to examine the role and mechanism of PML-RARalpha and TRIB3 in lipid metabolism regulation in APL patients at pretreatment and after induction therapy. Results: APL patients exhibited a higher prevalence of dyslipidemia before anti-APL therapy based on a retrospective study. Furthermore, APL cells caused secretion of triglycerides, cholesterol, and PCSK9 from hepatocytes and degradation of low-density lipoprotein receptors in hepatocytes, which elevated the lipid levels in APL cell-transplanted mice and Pml-Raralpha transgenic mice. Mechanistically, pseudokinase TRIB3 interacted with PML-RARalpha to inhibit PPARgamma activity by interfering with the interaction of PPARgamma and RXR and promoting PPARgamma degradation. Thus, reduced PPARgamma activity in APL cells decreased leptin but increased resistin expression, causing lipid metabolism disorder in hepatocytes and subsequent dyslipidemia in mice. Although arsenic/ATRA therapy degraded PML-RARalpha and restored PPARgamma expression, it exacerbated dyslipidemia in APL patients. The elevated TRIB3 expression in response to arsenic/ATRA therapy suppressed PPARgamma activity by disrupting the PPARgamma/RXR dimer, which resulted in dyslipidemia in APL patients undergoing therapy. Indeed, the PPAR activator not only enhanced the anti-APL effects of arsenic/ATRA by suppressing TRIB3 expression but also reduced therapy-induced dyslipidemia in APL patients. Conclusion: Our work reveals the critical role of the PML-RARalpha/PPARgamma/TRIB3 axis in the development of dyslipidemia in APL patients, potentially conferring a rationale for combining ATRA/arsenic with the PPAR activator for APL treatment.</t>
  </si>
  <si>
    <t>Obesity is an abnormal medical condition caused by accumulation of body fat that presents negative health impacts. Adipocyte hyperplasia, also known as adipogenesis, is one of the major manifestations of obesity. In the present study, we isolated six phenanthrene derivatives (compounds 1-6) from the ethyl acetate fraction of Spiranthes sinensis and investigated their anti-adipogenic activity. We found that among the six phenanthrene derivatives, compound 6 (sinensol-C) exhibited strong inhibitory activity against intracellular lipid accumulation in 3T3-L1 adipocytes, with an IC50 value of 12.67 muM. Sinensol-C remarkably suppressed the accumulation of lipid droplets and adipogenesis, via down-regulation of adipogenic transcription factors, including peroxisome proliferator-activated receptor gamma (PPARgamma), CCAAT/enhancer binding protein alpha (C/EBPalpha), sterol regulatory element binding protein-1 (SREBP-1c), fatty acid synthase (FAS), and fatty acid binding protein 4 (FABP4), during adipocyte differentiation in 3T3-L1 cells. In addition, treatment with sinensol-C significantly increased the adenosine monophosphate-activated protein kinase (AMPK) activity in 3T3-L1 cells. Taken together, these data strongly suggest that sinensol-C regulates adiogenesis via down-regulation of adipogenic transcription factors and up-regulation of AMPK. Furthermore, this is the first study that demonstrates that sinensol-C has the capacity to modulate adipogenesis.</t>
  </si>
  <si>
    <t>Background and Aims: Non-alcoholic steatohepatitis (NASH) is a multisystem condition, involving the liver, adipose tissue, and immune system. Regulatory T (Treg) cells are a subset of T cells that exert an immune-controlling effect. Previously, a reduction of Treg cells in the visceral adipose tissue (VAT) was shown to be associated with a more severe degree of liver disease. We aimed to correct this immune disruption through adoptive cell transfer (ACT) of Treg cells. Methods: Male 8-week-old C57BL/6J mice were fed a high-fat high-fructose diet (HFHFD) for 20 weeks. Treg cells were isolated from the spleens of healthy 8 to 10-week-old C57BL/6J mice and were adoptively transferred to HFHFD-fed mice. PBS-injected mice served as controls. Plasma ALT and lipid levels were determined. Liver and adipose tissue were assessed histologically. Cytotoxic T (Tc), Treg, T helper (Th) 1 and Th17 cells were characterized in VAT, liver, subcutaneous adipose tissue (SAT), blood, and spleen via flow cytometry. Gene expression analysis was performed in SAT and VAT of mice fed either the HFHFD or a control diet for 10-32 weeks. Results: ACT increased Treg cells in SAT, but not in any of the other tissues. Moreover, the ACT induced a decrease in Th1 cells in SAT, liver, blood, and spleen. Higher plasma ALT levels and a higher degree of steatosis were observed in ACT mice, whereas the other HFHFD-induced metabolic and histologic disruptions were unaffected. Expression analysis of genes related to Treg-cell proliferation revealed a HFHFD-induced decrease in all investigated genes in the SAT, while in the VAT the expression of these genes was largely unaffected, except for a decrease in Pparg. Conclusion: ACT of Treg cells in HFHFD-fed mice exacerbated hepatic steatosis, which was possibly related to the increase of Treg cells in the SAT and/or the general decrease in Th1 cells. Moreover, the HFHFD-induced decrease in Pparg expression appeared critical in the decrease of Treg cells at the level of the VAT and the inability to replenish the amount of Treg cells by the ACT, while the mechanism of Treg cell accumulation at the level of the SAT remained unclear.</t>
  </si>
  <si>
    <t>In HIV-infected individuals, a paradoxical clinical deterioration may occur in preexisting leprosy when highly active antiretroviral therapy (HAART)-associated reversal reaction (RR) develops. Leprosy-HIV co-infected patients during HAART may present a more severe form of the disease (RR/HIV), but the immune mechanisms related to the pathogenesis of leprosy-HIV co-infection remain unknown. Although the adaptive immune responses have been extensively studied in leprosy-HIV co-infected individuals, recent studies have described that innate immune cells may drive the overall immune responses to mycobacterial antigens. Monocytes are critical to the innate immune system and play an important role in several inflammatory conditions associated with chronic infections. In leprosy, different tissue macrophage phenotypes have been associated with the different clinical forms of the disease, but it is not clear how HIV infection modulates the phenotype of innate immune cells (monocytes or macrophages) during leprosy. In the present study, we investigated the phenotype of monocytes and macrophages in leprosy-HIV co-infected individuals, with or without RR. We did not observe differences between the monocyte profiles in the studied groups; however, analysis of gene expression within the skin lesion cells revealed that the RR/HIV group presents a higher expression of macrophage scavenger receptor 1 (MRS1), CD209 molecule (CD209), vascular endothelial growth factor (VEGF), arginase 2 (ARG2), and peroxisome proliferator-activated receptor gamma (PPARG) when compared with the RR group. Our data suggest that different phenotypes of tissue macrophages found in the skin from RR and RR/HIV patients could differentially contribute to the progression of leprosy.</t>
  </si>
  <si>
    <t>Lycopene, a natural carotenoid, has potential chemopreventive effects in many cancers. This study aimed to examine the effects of lycopene on regulating the inflammation and apoptosis of N-nitrosomethylbenzylamine(NMBzA) induced esophageal cancer in F344 rats. After the rats were fed normal diets containing different concentrations of lycopene for 25 weeks (10, 25, 50 mg/kg.d of lycopene, respectively), the incidence of tumors in the rats treated with lycopene was significantly lower than that in the simple exposed group (P &lt; 0.05). The antioxidant activity of lycopene was exerted by measuring the levels of GSH-PX, SOD and MDA activity by oxidative stress kits. Furthermore, through western blotting analysis lycopene intervention was found to have significantly improved apoptosis cytokines by increasing the protein expression levels of PPARgamma and caspase-3, and also significantly reduced inflammatory cytokines by decreasing the protein expression of NF-kappaB and COX-2 in the esophagus tissue, especially in the 25 mg/kg of lycopene intervention group (all P &lt; 0.05). These results demonstrated that appropriate dose of lycopene intervention could inhibit the carcinogenesis of esophageal in F344 rats through the possible mechanisms of anti-inflammatory and pro-apoptosis.</t>
  </si>
  <si>
    <t>Silicosis, a severe and irreversible form of pulmonary fibrosis (PF) caused by long-term exposure to dust particles in production environments, is the biggest occupational health concern in China and most low-income countries. The transdifferentiation of pulmonary fibroblasts is the terminal event in silicosis, and specific transcription factors (TFs) play a crucial role in this condition. However, the relationship between TF-mediated regulation and silicosis remains unknown. We performed a transcriptomic analysis to elucidate this relationship, and our results revealed that two TFs, EGR2 and BHLHE40, were upregulated and five, i.e., TBX2, NR1H3 (LXRalpha), NR2F1, PPARG (PPARgamma), and EPAS1, were downregulated in activated fibroblasts. Notably, PPARgamma and LXRalpha expression was also decreased in an experimental mouse model of silicosis. The mechanism underlying these changes may involve TGF-beta1 secretion from silica-exposed alveolar macrophages, causing PPARgamma and LXRalpha downregulation, which in turn would result in aberrant alpha-SMA transcription. Our results suggest that LXRalpha is a potential target for the prevention of silicosis and PF.</t>
  </si>
  <si>
    <t>Activated hepatic stellate cells (HSCs) are primarily responsible for the accumulation of extracellular matrix substances during the development of liver fibrosis. It has been shown that n-3 polyunsaturated fatty acids (PUFAs) can prevent liver fibrosis development. However, the underlying mechanisms of action need further investigation. The objective of this study was to determine the regulatory roles of fatty acids (FAs) on the expression of profibrogenic genes in HSCs with the elucidation of mechanisms. LX-2 cells and primary human and mouse HSCs were treated with palmitic acid, oleic acid, linoleic acid, alpha-linolenic acid, eicosapentaenoic acid (EPA) or docosahexaenoic acid (DHA) to determine their effect on profibrogenic gene expression upon the activation by transforming growth factor beta1 (TGFbeta1). PUFAs significantly suppressed TGFbeta1-induced expression of profibrogenic genes in LX-2 and primary human HSCs with n-3 being more potent than n-6 PUFAs. However, PUFAs did not inhibit the phosphorylation and nuclear translocation of SMA- and MAD-related protein in primary human HSCs. Furthermore, PUFAs did not alter the profibrogenic gene expression in primary mouse HSCs. The inhibitory effect of EPA and DHA on TGFbeta1-induced profibrogenic gene expression was diminished by peroxisome proliferator-activated receptor gamma (PPARG) knockdown, although chemical inhibition of PPARgamma did not elicit a similar result. The results suggest that n-3 PUFAs possess the most potent protective effects against TGFbeta1-induced profibrogenic gene expression, which is, at least in part, PPARgamma-dependent in HSCs.</t>
  </si>
  <si>
    <t>This study aimed to evaluate the effect of dietary inclusion of ensiled olive cake, a by-product of olive oil production, on milk yield and composition and on fatty acid (FA) profile of milk and Halloumi cheese from cows. Furthermore, the effect of olive cake on the expression of selected genes involved in mammary and adipose lipid metabolism was assessed in a subset of animals. A total of 24 dairy cows in mid lactation were allocated into 2 isonitrogenous and isoenergetic feeding treatments, named the control (CON) diet and the olive cake (OC) diet, in which part of the forages (alfalfa, barley hay, and barley straw) were replaced with ensiled OC as 10% of dry matter according to a 2 x 2 crossover design with two 28-d experimental periods. At the end of the second experimental period, mammary and perirenal adipose tissue samples were collected from 3 animals per group for gene expression analysis by quantitative reverse-transcription PCR. The expression of 11 genes, involved in FA synthesis (ACACA, FASN, G6PDH), FA uptake or translocation (VLDLR, LPL, SLC2A1, CD36, FABP3), FA saturation (SCD1), and transcriptional regulation (SREBF1, PPARG), was evaluated. No significant differences were observed between groups concerning milk yield, fat percentage, protein percentage, and protein yield (kg/d), whereas milk fat yield (kg/d) increased in the OC group. Dietary supplementation with ensiled OC modified the FA profile of milk and Halloumi cheese produced. There was a significant decrease in the concentration of de novo synthesized FA, saturated FA, and the atherogenic index, whereas long-chain and monounsaturated FA concentration was increased in both milk and cheese. Among individual saturated FA, only stearic acid was elevated, whereas among individual monounsaturated FA, increments of oleic acid (C18:1 cis-9) and the sum of C18:1 trans-10 and trans-11 acids were demonstrated in milk and Halloumi cheese produced. Although no diet effect was reported on total polyunsaturated FA, the concentration of CLA cis-9,trans-11 was increased in both milk and Halloumi cheese fat of the OC group. The expression of the genes tested was unaffected apart from an observed upregulation of SREBF1 mRNA expression in perirenal fat from cows fed the OC diet. Milk FA differences observed were not associated with alterations in mammary expression of genes involved in FA synthesis, uptake, translocation, and regulation of lipogenesis. Overall, the inclusion of ensiled OC in cow diets for a 4-wk period improved, beneficially for human health, the lipid profile of bovine milk and Halloumi cheese produced without adversely affecting milk yield and composition or the expression of genes involved in lipid metabolism of mammary and adipose tissues in cows.</t>
  </si>
  <si>
    <t>Alveolar macrophages (AMs) derived from embryonic precursors seed the lung before birth and self-maintain locally throughout adulthood, but are regenerated by bone marrow (BM) under stress conditions. However, the regulation of AM development and maintenance remains poorly understood. Here, we show that histone deacetylase 3 (HDAC3) is a key epigenetic factor required for AM embryonic development, postnatal homeostasis, maturation, and regeneration from BM. Loss of HDAC3 in early embryonic development affects AM development starting at E14.5, while loss of HDAC3 after birth affects AM homeostasis and maturation. Single-cell RNA sequencing analyses reveal four distinct AM sub-clusters and a dysregulated cluster-specific pathway in the HDAC3-deficient AMs. Moreover, HDAC3-deficient AMs exhibit severe mitochondrial oxidative dysfunction and deteriorative cell death. Mechanistically, HDAC3 directly binds to Pparg enhancers, and HDAC3 deficiency impairs Pparg expression and its signaling pathway. Our findings identify HDAC3 as a key epigenetic regulator of lung AM development and homeostasis.</t>
  </si>
  <si>
    <t>Mitochondrial NADP(+)-dependent isocitrate dehydrogenase (IDH2) catalyzes the oxidative decarboxylation of isocitrate into alpha-ketoglutarate with concurrent reduction of NADP(+) to NADPH. However, it is not fully understood how IDH2 is intertwined with muscle development and fatty acid metabolism. Here, we examined the effects of IDH2 knockout (KO) on skeletal muscle energy homeostasis. Calf skeletal muscle samples from 10-week-old male IDH2 KO and wild-type (WT; C57BL/6N) mice were harvested, and the ratio of skeletal muscle weight to body and the ratio of mitochondrial to nucleic DNA were measured. In addition, genes involved in myogenesis, mitochondria biogenesis, adipogenesis, and thermogenesis were compared. Results showed that the ratio of skeletal muscle weight to body weight was lower in IDH2 KO mice than those in WT mice. Of note, a noticeable shift in fiber size distribution was found in IDH2 KO mice. Additionally, there was a trend of a decrease in mitochondrial content in IDH2 KO mice than in WT mice (p = 0.09). Further, mRNA expressions for myogenesis and mitochondrial biogenesis were either decreased or showed a trend of decrease in IDH2 KO mice. Moreover, genes for adipogenesis pathway (Pparg, Znf423, and Fat1) were downregulated in IDH2 KO mice. Interestingly, mRNA and protein expression of uncoupling protein 1 (UCP1), a hallmark of thermogenesis, were remarkably increased in IDH2 KO mice. In line with the UCP1 expression, IDH2 KO mice showed higher rectal temperature than WT mice under cold stress. Taken together, IDH2 deficiency may affect myogenesis, possibly due to impairments of muscle generation and abnormal fatty acid oxidation as well as thermogenesis in muscle via upregulation of UCP1.</t>
  </si>
  <si>
    <t>The aim of this study was to analyze the metabolic and molecular profile according to physical fitness status (Low or High VO2max) and its impacts on peripheral and cellular inflammatory responses in healthy men. First (Phase I), inflammatory profile (TNF-alpha, IL-6, IL-10) was analyzed at baseline and post-acute exercise sessions performed at low (&lt; 60% VO2max) and high (&gt; 90% VO2max) intensities considering the individual endotoxin concentrations. Next (Phase II), monocyte cell cultures were treated with LPS alone or associated with Rosiglitazone (PPAR-gamma agonist drug) to analyze cytokine production and gene expression. Monocyte subsets were also evaluated by flow cytometry. A positive relationship was observed between LPS concentrations and oxygen uptake (VO2max) (r = 0.368; p = 0.007); however, in the post-exercise an inverse correlation was found between LPS variation (Delta%) and VO2max (r = -0.385; p = 0.004). With the low-intensity exercise session, there was inverse correlation between LPS and IL-6 concentrations post-exercise (r = -0.505; p = 0.046) and a positive correlation with IL-10 in the recovery (1 h post) (r = 0.567; p = 0.011), whereas with the high-intensity exercise an inverse correlation was observed with IL-6 at pre-exercise (r = -0.621; p = 0.013) and recovery (r = -0.574; p = 0.016). When monocyte cells were treated with LPS, High VO2max individuals showed higher PPAR-gamma gene expression whereas Low VO2max individuals displayed higher IL-10 production. Additionally, higher TLR-4, IKK1, and PGC-1alpha gene expression were observed in the High VO2max group than Low VO2max individuals. In conclusion, even with elevated endotoxemia, individuals with High VO2max exhibited higher IL-6 concentration in peripheral blood post-acute aerobic exercise and lower IL-10 concentration during recovery (1 h post-exercise). The anti-inflammatory effects linked with exercise training and physical fitness status may be explained by a greater gene expression of IKK1, TLR-4, and PGC-1alpha, displaying an extremely efficient cellular framework for the PPAR-gamma responses.</t>
  </si>
  <si>
    <t>Aging is a main risk factor for a number of debilitating diseases and contributes to an increase in mortality. Previous studies have shown that Ginkgo biloba extract (EGb) can prevent and treat aging-related diseases, but its pharmacological effects need to be further clarified. This study aimed to propose a network pharmacology-based method to identify the therapeutic pathways of EGb for aging. The active components of EGb and targets of sample chemicals were obtained from the Traditional Chinese Medicine Systems Pharmacology Database and Analysis Platform (TCMSP) database. Information on aging-related genes was obtained from the Human Ageing Genomic Resources database and JenAge Ageing Factor Database. Subsequently, a network containing the interactions between the putative targets of EGb and known therapeutic targets of aging was established, which was used to investigate the pharmacological mechanisms of EGb for aging. A total of 24 active components, 154 targets of active components of EGb, and 308 targets of aging were obtained. Network construction and pathway enrichment were conducted after data integration. The study found that flavonoids (quercetin, luteolin, and kaempferol) and beta-sitosterol may be the main active components of EGb. The top eight candidate targets, namely, PTGS2, PPARG, DPP4, GSK3B, CCNA2, AR, MAPK14, and ESR1, were selected as the main therapeutic targets of EGb. Pathway enrichment results in various pathways were associated with inhibition of oxidative stress, inhibition of inflammation, amelioration of insulin resistance, and regulation of cellular biological processes. Molecular docking results showed that PPARG had better binding capacity with beta-sitosterol, and PTGS2 had better binding capacity with kaempferol and quercetin. The main components of EGb may act on multiple targets, such as PTGS2, PPARG, DPP4, and GSK3B, to regulate multiple pathways, and play an antiaging role by inhibiting oxidative stress, inhibiting inflammation, and ameliorating insulin resistance.</t>
  </si>
  <si>
    <t>Palmitoleic acid (POA, 16:1n-7) is a lipokine that has potential nutraceutical use to treat non-alcoholic fatty liver disease. We tested the effects of POA supplementation (daily oral gavage, 300 mg/Kg, 15 days) on murine liver inflammation induced by a high fat diet (HFD, 59% fat, 12 weeks). In HFD-fed mice, POA supplementation reduced serum insulin and improved insulin tolerance compared with oleic acid (OA, 300 mg/Kg). The livers of POA-treated mice exhibited less steatosis and inflammation than those of OA-treated mice with lower inflammatory cytokine levels and reduced toll-like receptor 4 protein content. The anti-inflammatory effects of POA in the liver were accompanied by a reduction in liver macrophages (LM, CD11c(+); F4/80(+); CD86(+)), an effect that could be triggered by peroxisome proliferator activated receptor (PPAR)-gamma, a lipogenic transcription factor upregulated in livers of POA-treated mice. We also used HFD-fed mice with selective deletion of PPAR-gamma in myeloid cells (PPAR-gamma KO(LyzCre+)) to test whether the beneficial anti-inflammatory effects of POA are dependent on macrophages PPAR-gamma. POA-mediated improvement of insulin tolerance was tightly dependent on myeloid PPAR-gamma, while POA anti-inflammatory actions including the reduction in liver inflammatory cytokines were preserved in mice bearing myeloid cells deficient in PPAR-gamma. This overlapped with increased CD206(+) (M2a) cells and downregulation of CD86(+) and CD11c(+) liver macrophages. Moreover, POA supplementation increased hepatic AMPK activity and decreased expression of the fatty acid binding scavenger receptor, CD36. We conclude that POA controls liver inflammation triggered by fat accumulation through induction of M2a macrophages independently of myeloid cell PPAR-gamma.</t>
  </si>
  <si>
    <t>BACKGROUND: Acute lung injury (ALI), manifested by progressive hypoxemia and respiratory distress, is associated with high morbidity and mortality, which lacks the effective therapies in clinics. Our previous studies demonstrated that maresin1 (MaR1), a specialized proresolving mediator, could effectively mitigate the inflammation of lipopolysaccharide (LPS)-induced ALI. However, whether MaR1 impacts the macrophage polarization to alleviate ALI remains unclear. Our study explored the effects and underlying mechanisms of MaR1 on the macrophage phenotypes in ALI. MATERIAL AND METHODS: Male BALB/c mice were subjected to endotracheal instillation of LPS to induce ALI and then intravenously injected with MaR1 or normal saline. Intraperitoneal administration of peroxisome proliferator-activated receptor-gamma (PPAR-gamma) inhibitor GW9662 was given 30 mins before MaR1. We measured the pathohistologic changes, pulmonary edema, inflammatory cytokines, and the flow cytometry of macrophage phenotypes. RESULTS: Our results illustrated that MaR1 ameliorated lung injury and increased monocyte or macrophage recruitment and the release of anti-inflammatory cytokines. The flow cytometry showed that MaR1 promoted polarization of CD11c(-)CD206(+) (M2) macrophages and inhibited polarization of CD11c(+)CD206(-) (M1) macrophages. Besides, the western blotting revealed that MaR1 increased the expression of PPAR-gamma. The pretreatment with PPAR-gamma antagonist GW9662 could significantly suppress the polarization of M2 macrophages and antagonize the protective effects of MaR1 on LPS-stimulated ALI. CONCLUSIONS: MaR1 was able to promote M2 macrophage polarization by reversing LPS-mediated PPAR-gamma inhibition, thereby expediting the recovery of LPS-stimulated ALI.</t>
  </si>
  <si>
    <t>Purpose To evaluate the gene expression of peroxisome proliferator activated receptors gamma (PPARG) in colorectal tumors and to correlate this data with clinical variables of the patients. Methods We analyzed the gene expression of PPARG in 50 samples of colorectal tumors using real-time reverse transcription polymerase chain reaction, and 20 adjacent normal tissue samples as control. The results of these quantifications were correlated with the respective patients' medical records' clinical information. Results PPARG expression was not different in the tumor tissue compared to the control tissue. Patients older than 60 years, histological type with mucinous differentiation, more advanced staging at the time of diagnosis, and patients who evolved with recurrence of the disease or death did not present higher PPARG expression. Conclusion Expression of PPARGD was not associated with worse prognosis.</t>
  </si>
  <si>
    <t>Natural killer (NK) cells play critical roles in protection against hematological malignancies but can acquire a dysfunctional state, which limits antitumor immunity. However, the underlying reasons for this impaired NK cell function remain to be uncovered. We found that NK cells in aggressive B-cell lymphoma underwent substantial transcriptional reprogramming associated with increased lipid metabolism, including elevated expression of the transcriptional regulator peroxisome activator receptor-gamma (PPAR-gamma). Exposure to fatty acids in the lymphoma environment potently suppressed NK cell effector response and cellular metabolism. NK cells from both diffuse large B-cell lymphoma patients and Emicro-myc B-cell lymphoma-bearing mice displayed reduced interferon-gamma (IFN-gamma) production. Activation of PPAR-gamma partially restored mitochondrial membrane potential and IFN-gamma production. Overall, our data indicate that increased lipid metabolism, while impairing their function, is a functional adaptation of NK cells to the fatty-acid rich lymphoma environment.</t>
  </si>
  <si>
    <t>Environmental exposure to arsenite (As3+) has a strong association with the development of human urothelial cancer (UC) and is the 5th most common cancer in men and the 12th most common cancer in women. Muscle invasive urothelial cancer (MIUC) are grouped into basal or luminal molecular subtypes based on their gene expression profile. The basal subtype is more aggressive and can be associated with squamous differentiation, characterized by high expression of keratins (KRT1, 5, 6, 14, and 16) and epidermal growth factor receptor (EGFR) within the tumors. The luminal subtype is less aggressive and is predominately characterized by elevated gene expression of peroxisome proliferator-activated receptor- gamma (PPARgamma) and forkhead box protein A1 (FOXA1). We have previously shown that As3+-transformed urothelial cells (As-T) exhibit a basal subtype of UC expressing genes associated with squamous differentiation. We hypothesized that the molecular subtype of the As-T cells could be altered by inducing the expression of PPARgamma and/or inhibiting the proliferation of the cells. Non-transformed and As-T cells were treated with Troglitazone (TG, PPARG agonist, 10 muM), PD153035 (PD, an EGFR inhibitor, 1 muM) or a combination of TG and PD for 3 days. The results obtained demonstrate that treatment of the As-T cells with TG upregulated the expression of PPARgamma and FOXA1 whereas treatment with PD decreased the expression of some of the basal keratins. However, a combined treatment of TG and PD resulted in a consistent decrease of several proteins associated with the basal subtype of bladder cancers (KRT1, KRT14, KRT16, P63, and TFAP2A). Our data suggests that activation of PPARgamma while inhibiting cell proliferation facilitates the regulation of genes involved in maintaining the luminal subtype of UC. In vivo animal studies are needed to address the efficacy of using PPARgamma agonists and/or proliferation inhibitors to reduce tumor grade/stage of MIUC.</t>
  </si>
  <si>
    <t>Type 2 diabetes mellitus (T2DM) is a complex disease caused by the interaction between genetic and environmental factors. A growing number of evidence suggests that the peroxisome proliferator-activated receptor gamma (PPARG) gene plays a major role in T2DM development. Meta-analysis of genetic association studies is an efficient tool to gain a better understanding of multifactorial diseases and potentially to provide valuable insights into gene-disease interactions. The present study was focused on assessing the association between Pro12Ala variation in the PPARG and T2DM risk through a comprehensive meta-analysis. We searched PubMed, WoS, Embase, Scopus and ProQuest from 1990 to 2017. The fixed-effect or random-effect model was used to evaluate the pooled odds ratios (ORs) and 95% confidence intervals (CIs) depending on the heterogeneity among studies. The sources of heterogeneity and publication bias among the included studies were assessed using I(2) statistics and Egger's tests. A total of 73 studies, involving 62,250 cases and 69,613 controls were included. The results showed that the minor allele (G) of the rs1801282 variant was associated with the decreased risk of T2DM under different genetic models. Moreover, the protective effect of minor allele was detected to be significantly more in some ethnicities including the European (18%), East Asian (20%), and South East Asian (18%). And the reduction of T2DM risk in Ala12 carriers was stronger in individuals from North Europe rather than Central and South Europe. Our findings indicated that the rs1801282 variant may contribute to decrease of T2DM susceptibility in different ancestries.</t>
  </si>
  <si>
    <t>Dairy cows frequently undergo a state of negative energy balance (NEB) after parturition and some have impaired ovarian functions that result in delayed resumption of estrous cyclicity and development of follicles without ovulation occurring. During the postpartum period, cows undergo body-fat store losses, hormonal changes, fat mobilization and increases in nonesterified fatty acid (NEFAs) concentrations in blood and follicular fluid. The effect of NEFAs on follicular development and function of follicular cells, however, is not fully understood. The aim of this study, therefore, was to study the effect of an intrafollicular injection of a mixture of oleic, stearic and palmitic NEFAs on dominant follicle development and function of granulosa cells in cows that were not in a NEB state. Follicular size was less at 24 and 48h after administration of NEFAs compared to that of control follicles injected with vehicle only. At 24h after intrafollicular injection, the relative mRNA transcript abundance for proteins involved in steroidogenesis (CYP19A1, 3BHSD, STAR, FSHR), metabolism (GLUT1, GLUT3, INSR, IRS1, IRS2, SLC27A1, PPARG), and cell proliferation and apoptosis (CCND2; XIAP) in granulosa cells, as well as estradiol concentrations in follicular fluid were similar in control and NEFA-treated follicles. In conclusion, the results of this study indicate increased intrafollicular concentrations of NEFAs in cows that are not in a NEB state has a detrimental effect on follicle development. We propose intrafollicular injection is a useful approach to further investigate the local effects of NEFAs on the function of follicular cells.</t>
  </si>
  <si>
    <t>There is a growing body of evidence that extracellular vesicles (EVs) and their cargo of RNA, DNA, and protein are released in the circulation with exercise and might mediate interorgan communication. C57BL6/J male mice were subjected to diet-induced obesity and aerobic training on a treadmill for 8 wk. The effect of aerobic training was evaluated in the liver, muscle, kidney, and white/brown adipose tissue. To provide new mechanistic insight, we profiled miRNA from serum EVs of obese and obese trained mice. We demonstrate that aerobic training changes the circulating EV miRNA profile of obese mice, including decreases in miR-122, miR-192, and miR-22 levels. Circulating miRNA levels were associated with miRNA levels in mouse liver white adipose tissue (WAT). In WAT, aerobically trained obese mice showed reduced adipocyte hypertrophy and increased the number of smaller adipocytes and the expression of Cebpa, Pparg, Fabp4 (adipogenesis markers), and ATP-citrate lyase enzyme activity. Importantly, miR-22 levels negatively correlated with the expression of adipogenesis and insulin sensitivity markers. In the liver, aerobic training reverted obesity-induced steatohepatitis, and steatosis score and Pparg expression were negatively correlated with miR-122 levels. The prometabolic effects of aerobic exercise in obesity possibly involve EV miRNAs, which might be involved in communication between liver and WAT. Our data provide significant evidence demonstrating that aerobic training exercise-induced EVs mediate the effect of exercise on adipose tissue metabolism.</t>
  </si>
  <si>
    <t>The aim of this study was to test the hypothesis that polymorphism of genes with the biggest effects on body mass (FTO and PPARG) can affect the results of dieting in centrally obese postmenopausal women. A total of 144 volunteers were randomized to a 16-week intervention with two hypocaloric diets: either a Mediterranean diet (MED) moderate in fat (37% total energy as fat) or the Central European diet (CED) moderate in carbohydrates (55% total energy as carbohydrates). The associations between FTO and PPARG polymorphism on the baseline body mass, body composition, blood pressure, lipid and non-lipid parameters, and their changes after the trial were analyzed. None of the examined baseline outcomes differed in the rs9939609 FTO subgroups; abdominal fat was higher in the minor (G) allele carriers of the PPARG rs1801282. After the intervention, in the CED group, the PPARG G allele carriers showed greater reductions in weight (-6.58+/-0.61 vs -9.58+/-0.83; P&lt;.01), lean mass (-0.38+/-0.29 vs -1.79+/-0.38; P&lt;.05) and high-density lipoprotein (HDL) cholesterol (-0.46+/-0.77 vs -5.25+/-1.49; P&lt;.01) than the CC homozygotes, and the TT individuals of the rs9939609 FTO had greater reductions in diastolic blood pressure (-9.03+/-1.78 vs. -7.58+/-1.50; P&lt;.05). In the MED group, greater reductions in abdominal fat were observed in the G allele carriers than in the CC homozygotes (-3.31+/-0.26 vs. -4.23+/-0.41; P&lt;.05). PPARG and FTO polymorphism may affect the outcomes of the diets aimed at weight reduction in postmenopausal women.</t>
  </si>
  <si>
    <t>Tissue resident memory CD8 T cells (TRM) serve as potent local sentinels and contribute significantly to protective immunity against intracellular mucosal pathogens. While the molecular and transcriptional underpinnings of TRM differentiation are emerging, how TRM establishment is regulated by other leukocytes in vivo is largely unclear. Here, we observed that expression of PPAR-gamma in the myeloid compartment was a negative regulator of CD8 TRM establishment following influenza virus infection. Interestingly, myeloid deficiency of PPAR-gamma resulted in selective impairment of the tissue-resident alveolar macrophage (AM) compartment during primary influenza infection, suggesting that AM are likely negative regulators of CD8 TRM differentiation. Indeed, influenza-specific CD8 TRM cell numbers were increased following early, but not late ablation of AM using the CD169-DTR model. Importantly, these findings were specific to the parenchyma of infected tissue as circulating memory T cell frequencies in lung and TCM and TEM in spleen were largely unaltered following macrophage ablation. Further, the magnitude of the effector response could not explain these observations. These data indicate local regulation of pulmonary TRM differentiation is alveolar macrophage dependent. These, findings could aid in vaccine design aimed at increasing TRM density to enhance protective immunity, or deflating their numbers in conditions where they cause overt or veiled chronic pathologies.</t>
  </si>
  <si>
    <t>The recent reclassification of a follicular variant of papillary thyroid carcinoma (FVPTC), subset as noninvasive follicular thyroid neoplasm with papillary-like nuclear features (NIFTP), aims to avoid overtreatment of patients with an indolent lesion. The diagnosis of NIFTP has recently been revisited using more rigid criteria. This study presents histological and molecular findings and a long clinical follow-up of 94 FVPTC, 40 cases of follicular adenoma (FTA) and 22 cases of follicular carcinoma (FTC) that were classified before the advent of the NIFTP reclassification. All slides were reviewed using these rigid criteria and analysis of numerous sections of paraffin blocks and reclassified as 7 NIFTPs, 2 EFVPTCs, 29 infiltrative FVPTC (IFVPTCs), 57 invasive EFVPTC (I-EFVPTCs), 39 FTAs and 22 FTCs. Remarkably, EFVPTC and NIFTP patients were all free of disease at the end of follow-up and showed no BRAF mutation. Only one NIFTP sample harbored mutations, an NRAS Q61R. PAX8/PPARG fusion was found in I-EFVPTCs and FTC. Although additional studies are needed to identify a specific molecular profile to aid in the diagnosis of lesions with borderline morphological characteristics, we confirmed that the BRAF V600E mutation is an important tool to exclude the diagnosis of NIFTP. We also show that rigorous histopathological criteria should be strongly followed to avoid missing lesions in which more aggressive behavior is present, mainly via the analysis of capsule or vascular invasion and the presence of papillary structures.</t>
  </si>
  <si>
    <t>The epididymal fat of mouse is a part of visceral fat deposit and is divided into the distal or proximal part based on its histochemical characteristics. Even though the formation of the epididymal fat pad begins before the birth, a detailed adipogenic procedure of the epididymal fat has not been revealed. The epididymal fat pad becomes enlarged and expended with age, and expressional changes of numerous genes are associated with the maturation of fat tissues. In the present research, expressional patterns of adipose tissue-related genes in the distal epididymal fat of mouse at 2, 5, 8, and 12 months of postnatal age were determined by a quantitative real-time polymerase chain reaction (PCR) analysis. The lowest transcript levels of fatty acid binding protein 4 (Fabp4), lipoprotein lipase (Lpl), delta like non-canonical Notch ligand 1 (Dlk1), peroxisome proliferator-activated receptor gamma (Pparg), leptin (Lep), adiponectin (Adipoq), and resistin (Retn) were detected at 2 months of age, except fatty acid synthase (Fasn) showing the lowest level at 5 months of age. Even though expression of Lep and Fabp4 were gradually increased until 12 months of age, significant increases of Pparg and Adipoq transcript levels were continued until 8 months of age. The transcript levels of Lpl, Rent, Dlk1, and Fasn were significantly increased at 8 months of age, compared with those at 2 months of age. The current findings suggest that the expansion of the distal epididymal fat of mouse during postnatal period would be companied with differential expression of various adipocyte-associated molecules..</t>
  </si>
  <si>
    <t>Visceral obesity is a high-risk factor for diabetes and metabolic syndrome. Resveratrol, a natural polyphenolic compound, has been reported to inhibit preadipocyte differentiation. However, the effect of resveratrol on human visceral preadipocyte (HPA-v) differentiation remains largely unknown. LIM domain only 3 (LMO3) promotes human preadipocyte differentiation by enhancing peroxisome proliferator-activated receptor gamma (PPARgamma) transcriptional activity, which is the master regulator of adipogenesis. The purpose of our study was to determine the effect of resveratrol (0-50 muM) on HPA-v proliferation and differentiation, and the role of LMO3 in resveratrol-mediated regulation of HPA-v differentiation. Resveratrol inhibited HPA-v proliferation and differentiation in a dose-dependent manner, and significantly decreased the mRNA expression levels of PPARG, CCAAT/enhancer-binding protein alpha (CEBPA), fatty acid-binding protein 4 (FABP4), acetyl-CoA carboxylase (ACC), and fatty acid synthase (FAS) (p &lt; 0.05) at 10, 20, and 50 muM. The mRNA and protein levels of LMO3 were significantly reduced by &gt;/=20 muM resveratrol (p &lt; 0.05), and overexpression of LMO3 partially attenuated resveratrol-induced reduction of HPA-v differentiation by enhancing the PPARG transcriptional activity. Together, our study suggested that resveratrol reduced HPA-v proliferation and differentiation, as well as LMO3, which was partially responsible for the reduction of resveratrol-mediated adipocyte differentiation.</t>
  </si>
  <si>
    <t>Fibroblast growth factor 21 (FGF21) is known as a potent metabolic regulator but its protective mechanisms against lipotoxicity-induced beta-cell dysfunction and apoptosis remain elusive. Here, we aimed to examine the regulatory pathways whereby FGF21 mediates islet lipid metabolism in lipotoxicity-treated cells and animal models. Rat beta-cell line (INS-1E cells) and islets isolated from C57/BL6J mice were exposed to palmitic acid (PA) with/without FGF21, mimicking lipotoxic conditions. Resultant insulin secretion and intracellular signaling were analyzed with Western blotting and RNA-seq. C57/BL6J and global FGF21 knockout (KO) mice were fed with a high-fat diet (HFD) to induce lipotoxicity and given with a long-acting mimetic of FGF21. Insulin resistance and beta-cell function were then assessed using homeostasis model assessment of insulin resistance (HOMA-IR) and insulinogenic index. FGF21 ameliorated PA-induced lipid accumulation, reversed cell apoptosis, and enhanced glucose-stimulated insulin secretion (GSIS) as impaired by lipotoxicity in islet beta-cells. Mechanistically, FGF21 exerted its beneficial effects through activation of AMPK-ACC (acetyl-CoA carboxylase) pathway and peroxisome proliferation-activated receptors (PPARs) delta/gamma signaling, thus increasing the levels of carnitine palmitoyltransferase-1A (CPT1A) and leading to increased fatty acid (FA) oxidation and reduced lipid deposition in beta-cells. Interestingly, FGF21 reduced PA-induced cell death via restoration of the expression of apoptosis inhibitor Birc3. In vivo studies further showed that FGF21 is critical for islet insulinogenic capacity and normal function in the context of HFD-treated animals. FGF21 down-regulates islet cell lipid accumulation, probably via activation of AMPK-ACC and PPARdelta/gamma signaling, and reduces cell death under lipotoxicity, indicating that FGF21 is protective against lipotoxicity-induced beta-cell dysfunction and apoptosis.</t>
  </si>
  <si>
    <t>BACKGROUND: The distribution and deposition of fat tissue in different parts of the body are the key factors affecting the carcass quality and meat flavour of chickens. Intramuscular fat (IMF) content is an important factor associated with meat quality, while abdominal fat (AbF) is regarded as one of the main factors affecting poultry slaughter efficiency. To investigate the differentially expressed genes (DEGs) and molecular regulatory mechanisms related to adipogenic differentiation between IMF- and AbF-derived preadipocytes, we analysed the mRNA expression profiles in preadipocytes (0d, Pre-) and adipocytes (10d, Ad-) from IMF and AbF of Gushi chickens. RESULTS: AbF-derived preadipocytes exhibited a higher adipogenic differentiation ability (96.4% + 0.6) than IMF-derived preadipocytes (86.0% + 0.4) (p &lt; 0.01). By Ribo-Zero RNA sequencing, we obtained 4403 (2055 upregulated and 2348 downregulated) and 4693 (2797 upregulated and 1896 downregulated) DEGs between preadipocytes and adipocytes in the IMF and Ad groups, respectively. For IMF-derived preadipocyte differentiation, pathways related to the PPAR signalling pathway, ECM-receptor interaction and focal adhesion pathway were significantly enriched. For AbF-derived preadipocyte differentiation, the steroid biosynthesis pathways, calcium signaling pathway and ECM-receptor interaction pathway were significantly enriched. A large number of DEGs related to lipid metabolism, fatty acid metabolism and preadipocyte differentiation, such as PPARG, ACSBG2, FABP4, FASN, APOA1 and INSIG1, were identified in our study. CONCLUSION: This study revealed large transcriptomic differences between IMF- and AbF-derived preadipocyte differentiation. A large number of DEGs and transcription factors that were closely related to fatty acid metabolism, lipid metabolism and preadipocyte differentiation were identified in the present study. Additionally, the microenvironment of IMF- and AbF-derived preadipocyte may play a significant role in adipogenic differentiation. This study provides valuable evidence to understand the molecular mechanisms underlying adipogenesis and fat deposition in chickens.</t>
  </si>
  <si>
    <t>The activation of hepatic stellate cells (HSCs) is a major event during hepatic fibrogenesis. Restoration of intracellular lipid droplet (LD) formation turns the activated HSC back to a quiescent state. Our previous studies have shown that curcumin suppresses HSC activation through increasing peroxisome proliferator-activated receptor, gamma (PPARgamma) and 5' adenosine monophosphate-activated protein kinase (AMPK) activities. This study aims at evaluating the effect of curcumin on lipid accumulation in HSCs and hepatocytes, and further elucidating the underlying mechanisms. Now we showed that curcumin increased LD formation in activated HSCs and stimulated the expression of sterol regulatory element-binding protein and fatty acid synthase, and reduced the expression of adipose triglyceride lipase. Exogenous perilin5 expression in primary HSCs promoted LD formation. Perilipin 5 siRNA eliminated curcumin-induced LD formation in HSCs. These results suggest that curcumin recovers LD formation and lipid accumulation in activated HSCs by increasing perilipin 5 gene expression. Furthermore, inhibition of AMPK or PPARgamma activity blocked curcumin's effect on Plin5 gene expression and LD formation. Our results provide a novel evidence in vitro for curcumin as a safe, effective candidate to treat liver fibrosis.</t>
  </si>
  <si>
    <t>Insulin resistance is a key feature of obesity and type 2 diabetes. PU.1 is a master transcription factor predominantly expressed in macrophages but after HFD feeding PU.1 expression is also significantly increased in adipocytes. We generated adipocyte specific PU.1 knockout mice using adiponectin cre to investigate the role of PU.1 in adipocyte biology, insulin and glucose homeostasis. In HFD-fed obese mice systemic glucose tolerance and insulin sensitivity were improved in PU.1 AKO mice and clamp studies indicated improvements in both adipose and liver insulin sensitivity. At the level of adipose tissue, macrophage infiltration and inflammation was decreased and glucose uptake was increased in PU.1 AKO mice compared with controls. While PU.1 deletion in adipocytes did not affect the gene expression of PPARg itself, we observed increased expression of PPARg target genes in eWAT from HFD fed PU.1 AKO mice compared with controls. Furthermore, we observed decreased phosphorylation at serine 273 in PU.1 AKO mice compared with fl/fl controls, indicating that PPARg is more active when PU.1 expression is reduced in adipocytes. Therefore, in obesity the increased expression of PU.1 in adipocytes modifies the adipocyte PPARg cistrome resulting in impaired glucose tolerance and insulin sensitivity.</t>
  </si>
  <si>
    <t>To explore the effect of epigenetic modification on the differentiation of goat adipose-derived stem cells in vitro, we used two common epigenetic modification inhibitors, trichostatin A and vorinostat, to treat cashmere goat adipose-derived stem cells and induce adipocyte differentiation. The results showed that trichostatin A and vorinostat changed the relative amounts of H3K9 acetylation and dimethylation in the upstream sequence of PPARG, increased peroxisome proliferator-activated receptor gamma (PPARG) transcription before differentiation and then promoted adipocyte differentiation, and regulated the expression of adipocyte-specific genes. We conclude that adipocyte differentiation is regulated dynamically by different histone modifications. The areas of acetylation and demethylation changed by trichostatin A and vorinostat are the basis for further research on the mechanism of PPARG promoter to regulate adipocytes differentiation and provide research theroies for using adipose-derived stem cells as donor to produce transgenic animals to improve meat quality improvement.</t>
  </si>
  <si>
    <t>Although single-cell RNA sequencing (scRNA-seq) technology is newly invented and a promising one, but because of lack of enough information that labels individual cells, it is hard to interpret the obtained gene expression of each cell. Because of insufficient information available, unsupervised clustering, for example, t-distributed stochastic neighbor embedding and uniform manifold approximation and projection, is usually employed to obtain low-dimensional embedding that can help to understand cell-cell relationship. One possible drawback of this strategy is that the outcome is highly dependent upon genes selected for the usage of clustering. In order to fulfill this requirement, there are many methods that performed unsupervised gene selection. In this study, a tensor decomposition (TD)-based unsupervised feature extraction (FE) was applied to the integration of two scRNA-seq expression profiles that measure human and mouse midbrain development. TD-based unsupervised FE could select not only coincident genes between human and mouse but also biologically reliable genes. Coincidence between two species as well as biological reliability of selected genes is increased compared with that using principal component analysis (PCA)-based FE applied to the same data set in the previous study. Since PCA-based unsupervised FE outperformed the other three popular unsupervised gene selection methods, highly variable genes, bimodal genes, and dpFeature, TD-based unsupervised FE can do so as well. In addition to this, 10 transcription factors (TFs) that might regulate selected genes and might contribute to midbrain development were identified. These 10 TFs, BHLHE40, EGR1, GABPA, IRF3, PPARG, REST, RFX5, STAT3, TCF7L2, and ZBTB33, were previously reported to be related to brain functions and diseases. TD-based unsupervised FE is a promising method to integrate two scRNA-seq profiles effectively.</t>
  </si>
  <si>
    <t>Conjugated linoleic acid was detected in rabbit caecotrophs, due to the presence of microbial lipid activity in rabbit cecum. However, the effect of CLA as a functional food in growing rabbit is not well established. Therefore, this study was conducted to determine the effect of CLA on production, meat quality, and its nutrigenomic effect on edible parts of rabbit carcass including skeletal muscle, liver, and adipose tissue. Therefore, seventy five weaned V-Line male rabbits, 30 days old, were randomly allocated into three dietary treatments receiving either basal control diet, diet supplemented with 0.5% (CLAL), or 1% CLA (CLAH). Total experimental period (63 d) was segmented into 7 days adaptation and 56 days experimental period. Dietary supplementation of CLA did not alter growth performance, however, the fat percentage of longissimus lumborum muscle was decreased, with an increase in protein and polyunsaturated fatty acids (PUFA) percentage. Saturated fatty acids (SFA) and mono unsaturated fatty acids (MUFA) were not increased in CLA treated groups. There was tissue specific sensing of CLA, since subcutaneous adipose tissue gene expression of PPARA was downregulated, however, CPT1A tended to be upregulated in liver of CLAL group only (P = 0.09). In skeletal muscle, FASN and PPARG were upregulated in CLAH group only (P &lt;/=0.01). Marked cytoplasmic vacuolation was noticed in liver of CLAH group without altering hepatocyte structure. Adipocyte size was decreased in CLA fed groups, in a dose dependent manner (P &lt;0.01). Cell proliferation determined by PCNA was lower (P &lt;0.01) in adipose tissue of CLA groups. Our data indicate that dietary supplementation of CLA (c9,t11-CLA and t10,c12- CLA) at a dose of 0.5% in growing rabbit diet produce rabbit meat rich in PUFA and lower fat % without altering growth performance and hepatocyte structure.</t>
  </si>
  <si>
    <t>This study was conducted using TagSNPs to systematically explore the relationship between ARID5B polymorphisms and the occurrence, clinical characterization, and prognosis of acute myeloid leukemia (AML). A total of 569 unrelated AML patients and 410 healthy individuals from West China were recruited, and ARID5B TagSNPs were genotyped using iMLDR((R)) (improved multiplex ligation detection reaction). It was found that the association of ARID5B polymorphisms with AML was most significant in acute promyelocytic leukemia (APL), and exclusively in males, the mutant alleles of rs6415872, rs2393726, rs7073837, rs10821936, and rs7089424 were found to increase the risk of developing APL in men, the odds ratio (OR) were 1.36, 1.74, 1.45, 1.53, and 1.56 (all p &lt; 0.05), respectively. Haplotype analysis revealed that haplotype [AACCG] increased the risk of male APL with an OR of 1.53 (95% confidence interval: 1.10-2.14, p = 0.012). Besides, there was a strong positive additive interaction between rs6415872 and rs10821936, rs7089424, respectively, and cases attributed to the interaction of rs6415872, rs10821936, and rs7089424 accounted for 100%. Furthermore, ARID5B single nucleotide polymorphisms were found associated with clinical features of AML, and rs6415872 was shown to be an independent prognosis factor in APL patients. Besides, dual luciferase report assay showed that rs6415872 may affect the binding activity of PPARG with ARID5B. ARID5B polymorphisms contribute to male APL risk, clinical feature, and prognosis, suggesting the importance of ARDI5B in AML pathogenesis and development, and the gender and subtype preference may prompt some specific mechanisms of ARID5B. Besides, ARID5B polymorphisms might be a potential prognosis biomarker.</t>
  </si>
  <si>
    <t>The urothelium is an epithelial barrier lining the bladder that protects against infection, fluid exchange and damage from toxins. The nuclear receptor Pparg promotes urothelial differentiation in vitro, and Pparg mutations are associated with bladder cancer. However, the function of Pparg in the healthy urothelium is unknown. Here we show that Pparg is critical in urothelial cells for mitochondrial biogenesis, cellular differentiation and regulation of inflammation in response to urinary tract infection (UTI). Superficial cells, which are critical for maintaining the urothelial barrier, fail to mature in Pparg mutants and basal cells undergo squamous-like differentiation. Pparg mutants display persistent inflammation after UTI, and Nf-KB, which is transiently activated in response to infection in the wild type urothelium, persists for months. Our observations suggest that in addition to its known roles in adipogegnesis and macrophage differentiation, that Pparg-dependent transcription plays a role in the urothelium controlling mitochondrial function development and regeneration.</t>
  </si>
  <si>
    <t>Common age-related changes in the human eye contribute to the development of dry eye, including decreases in aqueous tear production. Although the infiltration of lymphocytes into the lacrimal glands occurs with age, age-related increases in tear production have also been observed in mice; however, the mechanisms underlying this increase remain unclear. We herein demonstrated that increases in tear production were not dependent on body weight gain or systemic conditions, such as insulin resistance, using aged mice and high-fat diet-fed mice. The results obtained also showed that senescence-associated T (SA-T) cells accumulated in the lacrimal glands of aged mice, particularly females. Expression levels of the nuclear transcription factor peroxisome proliferator-activated receptor-gamma (PPARgamma) in whole lacrimal glands and epithelial cells isolated from lacrimal glands were significantly higher in aged mice than in young mice. The expression levels of adiponectin and one of its receptors, AdipoR2, also increased in the lacrimal glands of aged mice, but not in those of high-fat diet-fed mice. Collectively, the present results indicate that PPARgamma and adiponectin-mediated signaling contribute to age-related increases in tear production in mice and have potential as therapeutic targets for the treatment of dry eye in humans.</t>
  </si>
  <si>
    <t>Many hypotheses have been proposed for the development of schizophrenia, including the one proposing that exogenous and endogenous factors are linked to inflammatory processes. There is strong evidence about the immunological and inflammatory dysfunction in schizophrenia. In this study, we aimed to measure serum 15-deoxy-delta(12,14)-prostaglandin J (15d-PGJ), peroxisome proliferator-activated receptor gamma(PPARgamma), prostaglandin E2 (PGE2) and C-reactive protein (CRP) levels. Forty-four patients and 39 healthy volunteers were included in the study. Serum PGE2, 15d-PGJ, PPARgamma and CRP levels were measured in both the groups. Demographic data forms were filled out for the patient group, and the Positive and Negative Syndrome Scale, Clinical Global Impression-Severity scale and Calgary Depression scale were used to assess patients' clinical status. Serum PGE2, 15d-PGJ and PPARgamma levels were found to be significantly lower in patients with schizophrenia than in healthy controls. There was no significant relationship between the serum PGE2, 15d-PGJ and PPARgamma levels and CRP levels.In this study, the evidence of systemic inflammatory conditions in patients with schizophrenia was found. The duration of the disease has been found to be the only variable that independently affects all three biomarker levels in the patients with schizophrenia.</t>
  </si>
  <si>
    <t>Brain metastasis, the most lethal form of melanoma and carcinoma, is the consequence of favorable interactions between the invading cancer cells and the brain cells. Peroxisome proliferator-activated receptor gamma (PPARgamma) has ambiguous functions in cancer development, and its relevance in advanced brain metastasis remains unclear. Here, we demonstrate that astrocytes, the unique brain glial cells, activate PPARgamma in brain metastatic cancer cells. PPARgamma activation enhances cell proliferation and metastatic outgrowth in the brain. Mechanistically, astrocytes have a high content of polyunsaturated fatty acids that act as "donors" of PPARgamma activators to the invading cancer cells. In clinical samples, PPARgamma signaling is significantly higher in brain metastatic lesions. Notably, systemic administration of PPARgamma antagonists significantly reduces brain metastatic burden in vivo. Our study clarifies a prometastatic role for PPARgamma signaling in cancer metastasis in the lipid-rich brain microenvironment and argues for the use of PPARgamma blockade to treat brain metastasis. SIGNIFICANCE: Brain-tropic cancer cells take advantage of the lipid-rich brain microenvironment to facilitate their proliferation by activating PPARgamma signaling. This protumor effect of PPARgamma in advanced brain metastases is in contrast to its antitumor function in carcinogenesis and early metastatic steps, indicating that PPARgamma has diverse functions at different stages of cancer development.This article is highlighted in the In This Issue feature, p. 1631.</t>
  </si>
  <si>
    <t>Browning induction or transplantation of brown adipose tissue (BAT) or brown/beige adipocytes derived from progenitor or induced pluripotent stem cells (iPSCs) can represent a powerful strategy to treat metabolic diseases. However, our poor understanding of the mechanisms that govern the differentiation and activation of brown adipocytes limits the development of such therapy. Various genetic factors controlling the differentiation of brown adipocytes have been identified, although most studies have been performed using in vitro cultured pre-adipocytes. We investigate here the differentiation of brown adipocytes from adipose progenitors in the mouse embryo. We demonstrate that the formation of multiple lipid droplets (LDs) is initiated within clusters of glycogen, which is degraded through glycophagy to provide the metabolic substrates essential for de novo lipogenesis and LD formation. Therefore, this study uncovers the role of glycogen in the generation of LDs.</t>
  </si>
  <si>
    <t>OBJECTIVE: Metabolic syndrome is prevalent in up to 50% of schizophrenia patients, which reduces their quality of life and their compliance with the treatment. It is unclear whether metabolic adverse effects of these agents are due to their direct effect on insulin-sensitive tissues or are secondary to increased adiposity. The study aimed to investigate the direct effects of the second-generation antipsychotics olanzapine and aripiprazole on human subcutaneous adipose tissue and isolated adipocyte metabolism. METHODS: Abdominal subcutaneous adipose tissue needle biopsies were taken from 72healthy subjects (49F/23M; age: 19-78 yr; BMI: 20.0-35.6kg/m(2)). Isolated adipocytes or adipose tissue were respectively pre-incubated short- (30min) and long-term (24h, 72h) with or without olanzapine (0.004 muM - 20 muM) and aripiprazole (0.002 muM - 100 muM). Pre-incubated adipose tissue was then snap-frozen for mRNA expression analysis of adipokines genes and genes involved in inflammation, adipogenesis, and mitochondrial function. Isolated adipocytes were used to measure basal and insulin-stimulated glucose uptake and lipolysis. RESULTS: Acute treatment with a therapeutic concentration of olanzapine decreases basal lipolysis in isolated adipocytes; this effect was not observed after long-term incubation with the drug. Supra-therapeutic concentration of aripiprazole reduced basal and insulin-stimulated glucose uptake after short- and long-term pre-incubation. Both drugs at supra-therapeutic concentrations downregulated the expression of the pro-inflammatory cytokines IL6 and IL1B genes after 72h incubation. Similarly, supra-therapeutic concentrations of both drugs and therapeutic concentration of olanzapine, reduced the expression of PPARGC1A, PDK4, and CPT1B genes involved in the regulation of mitochondrial functions. Neither of the antipsychotics affected the expression of the main adipokines LEP and ADIPOQ, genes involved in the regulation of lipid metabolism, LPL and FASN, nor the master adipogenesis regulator, PPARG. CONCLUSION: Therapheutic concentrations of olanzapine and aripiprazole have a moderate direct effect on adipocyte lipid and glucose metabolism, respectively. At supra-therapeutic concentrations, both of the antipsychotics seem to act as anti-inflammatory agents and mildly suppressed genes involved in the regulation of mitochondrial functions, which could potentially contribute to metabolic adverse effects. Alternatively, second-generation antipsychotics could induce metabolic side effects via acting on other insulin-sensitive tissues and central nervous system.</t>
  </si>
  <si>
    <t>Melanoma is a common and high-mortality skin cancer. Oxidative stress and DNA damage caused by ultraviolet light (UV) are major causative factors of melanoma formation. However, the specific molecular mechanism is still unclear. In this study, 218 dysregulated genes and 104 dysregulated miRNAs in response to UV were screened by analyzing sequencing datasets. Among them, 29 up-regulated miRNAs and 28 down-regulated miRNAs were involved in the melanoma pathway. As the only differential gene in the melanoma pathway, GADD45B severely affects the prognosis of melanoma patients. MiR-300 is the only differentially expressed miRNA that regulates GADD45B. In addition, compared to normal melanocytes, miR-300 was significantly down-regulated in melanoma cells (log FC = -1.63) and exosomes (log FC = -1.34). Among the transcription factors predicted to regulate miR-300, MYC, PPARG, and ZIC2 were significantly up-regulated in melanoma cells, and TP53, JUN, JUNB, FOS, and FOSB interacted with GADD45B. We attempted to reveal the pathogenesis of melanoma and screen new biomarkers by constructing a TF-mRNA-miRNA axis in turn to provide a view for further research.</t>
  </si>
  <si>
    <t>Excessive fat deposition adversely affects poultry production. In this study, we investigated growth, fat deposition, and hepatic mRNA expression of 13 lipid metabolism-related genes in three unique breeds of meat-type chickens with distinct breed origins and genetic relationships. One was Nagoya (NAG), a native Japanese breed, whereas the others were White Plymouth Rock (WPR) and White Cornish (WC), which have been used worldwide as the parental breeds of common broiler chickens. NAG chickens were phenotypically characterized by slow growth, lean body fat, and high gizzard and liver weights. In contrast, both WC and WPR chickens were characterized by rapid growth but high percentage of subcutaneous fat and abdominal fat weight, resulting from high feed intake. Among the three breeds, WC had the highest percentage of pectoral muscle weight, whereas WPR was the most obese. Among lipid metabolism-related genes, the expression of PPARA, PPARG, and CD36 was mostly associated with obesity. These results provide basic information for quantitative trait locus (QTL) analysis related to growth and fat traits in an F2 population of the lean NAG breed and the obese WPR breed of meat-type chickens in future.</t>
  </si>
  <si>
    <t>Arsenic is a potent chemotherapeutic drug that is applied as a treatment for cancer; it exerts its functions through multiple pathways, including angiogenesis inhibition. As angiogenesis is a critical component of the progression of many diseases, arsenic is a feasible treatment option for patients with other angiogenic diseases, including rheumatoid arthritis and psoriasis, among others. However, arsenic is also a well-known carcinogen, demonstrating a pro-angiogenesis effect. This review will focus on the dual effects of arsenic on neovascularization and the relevant mechanisms underlying these effects, aiming to provide a rational understanding of arsenic treatment. In particular, we expect to provide a comprehensive overview of the current knowledge of the mechanisms by which arsenic influences angiogenesis.</t>
  </si>
  <si>
    <t>: Numerous studies have shown that genistein has a good therapeutic effect on pulmonary hypertension (PH). However, there has been no systematic research performed yet to elucidate its exact mechanism of action in relation to PH. In this study, a systemic pharmacology approach was employed to analyze the anti-PH effect of genistein. Firstly, the preliminary predicted targets of genistein against PH were obtained through database mining, and then the correlation of these targets with PH was analyzed. After that, the protein-protein interaction network was constructed, and the functional annotation and cluster analysis were performed to obtain the core targets and key pathways involved in exerting the anti-PH effect of genistein. Finally, the mechanism was further analyzed via molecular docking of genistein with peroxisome proliferator-activated receptor gamma (PPARgamma). The results showed that the anti-PH effect of genistein may be closely related to PPARgamma, apoptotic signaling pathway, and the nitric oxide synthesis process. This study not only provides new insights into the mechanism of genistein against PH, but also provides novel ideas for network approaches for PH-related research.</t>
  </si>
  <si>
    <t>The epididymal fat pad is a male gonadal adipocyte tissue and is histochemically separated into distal and proximal parts. The development of epididymal fat during postnatal period has not been examined in detail. A previous research showed that expression of adipocyte-associated molecules in the distal epididymal fat of mouse is generally increased as postnatally aged. In the present study, expressional patterns of same adipocyte-associated molecules in the mouse proximal epididymal fat at 2, 5, 8, and 12 months of age were studied by quantitative real-time PCR analysis and were compared with those in the distal epididymal fat. The expressional levels of peroxisome proliferator-activated receptor gamma (Pparg), lipoprotein lipase (Lpl), and fatty acid synthase (Fasn) at 5 months of age were significantly lower than those at 2 months of age, while transcript level of leptin (Lep) at 5 months was higher than that at 2 months of age. The transcript levels of all molecules at 8 months of age were significantly increased, compared with those at 2 and 5 months of age. At 12 months of age, expression of delta like non-canonical Notch ligand 1 (Dlk1) was further significantly increased, while there was no change on the transcript level of Pparg and significant decreases of Fabp4, Retn, Lpl, Lep, Fasn, and adiponectin (Adipoq) transcript levels. The current findings show that expressional patterns of molecules associated with adipocyte in the proximal epididymal fat is somewhat different with those of the distal epididymal fat, suggesting the existence of regional variance in the epididymal fat.</t>
  </si>
  <si>
    <t>Objectives: To investigate whether the presence of peroxisome proliferator-activated receptor gamma (PPARG) gene polymorphisms is associated with unexplained mild visual impairment (UMVI) in patients with type 2 diabetes mellitus (T2DM). Methods: A total of 135 T2DM residents with UMVI and 133 with normal vision (NV; best-corrected visual acuity &gt;/= 20/25 in both eyes) were enrolled. UMVI was defined as best-corrected visual acuity (BCVA) &lt; 20/25 and &gt;/= 20/63 in both eyes, with no visual impairment-causing diseases found. Four PPARG gene single-nucleotide polymorphisms (SNPs) (rs3856806, rs1801282, rs709158, and rs10865710) were assessed with the HAPLOVIEW 4.0 software to examine the statistical association of PPARG polymorphisms and UMVI in patients with T2DM. Results: Four SNPs qualified the Hardy-Weinberg equilibrium (p &gt; 0.05). The frequency of genotype GC at SNP rs10865710 was significantly higher in the UMVI group than in the NV group (p &lt; 0.001; GG + GC versus CC) (OR = 8.94, 95% CI: 4.90-16.31), whereas genotype CC decreased the risk (OR = 0.07, 95% CI: 0.03-0.14). Genotype TT at SNP rs3856806 was strongly associated with UMVI (p &lt; 0.0001, TT + TC versus CC) (OR = 4.74, 95% CI: 2.68-8.54), whereas genotype CC appeared to be protective for UMVI (OR = 0.55, 95% CI: 0.37-0.82). Conclusions: Susceptibilities of PPARG variants may lead to differences in PPARG transcription, result in early function loss of retinal photoreceptor cells, and eventually cause UMVI.</t>
  </si>
  <si>
    <t>Type II diabetes mellitus (T2DM) and obesity are two common pathophysiological conditions of metabolic syndrome (MetS), a collection of similar metabolic dysfunctions due to sedentary lifestyle and overnutrition. Obesity arises from improper adipogenesis which otherwise has a crucial role in maintaining proper metabolic functions. Downstream events arising from obesity have been linked to T2DM. The nuclear receptor peroxisome proliferator activator gamma (PPAR-gamma), responsible for maintaining lipid and glucose homeostasis, is down-regulated under obesity leading to a weakened insulin sensitivity of the human body. In course of our review we will outline details of the down-regulation mechanism, provide an overview of the current clinical therapeutics and their shortcomings. Toxicity studies on the seminal drug troglitazone, belonging to the most effective glitazone anti-diabetic category, is also discussed. This will lead to an overview about structural adaptations on the existing glitazones to alleviate their side effects and toxicity. Finally, we forward a concept of novel therapeutics mimicking the glitazone framework, based on some design concepts and preliminary in silico studies. These could be later developed into dual acting drugs towards alleviating the deleterious effects of obesity on normal glucose metabolism, and address obesity in itself.</t>
  </si>
  <si>
    <t>BACKGROUND: Peroxisome proliferator-activated receptor gamma (PPARgamma) is a major regulator in sepsis. Our previous study identified the enhancer polymorphism rs10865710C/G to be associated with susceptibility to sepsis in trauma patients. We performed two-stage cohort studies integrating biological experiments of potential functional variants that modify susceptibility to traumatic sepsis. METHODS: Improved multiplex ligation detection reaction (iMLDR) was used to genotype rs10865710 in 797 Han Chinese trauma patients in Chongqing. Clinical relevance was validated in 334 patients in Guizhou. The potential function of rs10865710 in transcriptional regulation was explored through a dual luciferase reporter assay and electrophoretic mobility shift assay (EMSA). Expression of PPARgamma was assessed by expression quantitative trait locus (e-QTL) and western blot analyses. RESULTS: The association results confirmed rs10865710 to be significantly strongly associated with sepsis risk in trauma patients of the Chongqing and Guizhou cohorts (OR = 1.41 (1.11-1.79), P = 0.004 and OR = 1.45 (1.01-2.09), P = 0.046, both for allele-dose effect, respectively). A meta-analysis of both cohorts and a previous study indicated strong evidence for this association (OR = 1.41 (1.17-1.71), P = 0.0004 for the dominant model, OR = 1.78 (1.34-2.36), P &lt; 0.0001 for the recessive model and OR = 1.38 (1.20-1.58), P &lt; 0.0001 for the allelic model). Functional experiments verified that rs10865710 was a causative variant influencing enhancer activity (G vs. C, 0.068 +/- 0.004 vs. 0.096 +/- 0.002, P = 0.0005) and CREB2 binding. Expression analysis also indicatevd rs10865710 genotypes to be associated with levels of PPARgamma expression (P = 9.2 x 10(-5) for dominant effect and P = 0.005 for recessive effect). CONCLUSIONS: Our study provides evidence that the enhancer-region polymorphism rs10865710 might influence transcription factor binding and regulate PPARgamma expression, thus conferring susceptibility to traumatic sepsis. TRIAL REGISTRATION: ClinicalTrials.gov, NCT01713205. Registered 18 October 2012, retrospectively registered.</t>
  </si>
  <si>
    <t>BACKGROUND: Adipogenesis is the process of adipocytes formation from unspecialized progenitor cells called mesenchymal stromal cells. Numerous mechanisms including epigenetic regulation modulate the correct progress of this process. Dietary exposures occurring over a specific period of time might cause long-lasting and even permanent changes in gene expression regulated by epigenetic mechanisms. For that reason, we investigated the adipogenesis of 3 T3-L1 cells with the excess of saturated and monounsaturated fatty acids and their influence on global and site-specific DNA methylation in these cells. MATERIALS AND METHODS: 3T3-L1 cells were cultured in vitro to obtain 100% of confluence, then the adipogenesis was induced by a differentiation cocktail with the addition of the excess of 0.25 mM and 0.5 mM of palmitic (16:0), stearic (18:0) and oleic (18:1n-9) acids. DNA and RNA were extracted at five-time points to assess the adipogenesis process. The phenotype of mature adipocytes (insulin sensitivity, adipokines secretion, fat content) was estimated in fully mature adipocytes. DNA methylation was investigated both during adipogenesis and in mature adipocytes. RESULTS: Oleic acids stimulated expression of C/ebpalpha and Ppargamma, which was correlated with lower methylation levels at promoters sites. Furthermore, cells cultured with an excess of oleic acid were characterized by higher lipid accumulation rate, higher leptin, and lower adiponectin secretion. Moreover, in all experimental cells, insulin signaling and glucose utilization were impaired. CONCLUSION: Oleic acid affected the methylation of Ppargamma and C/ebpalpha promoters, what correlated with higher expression. Furthermore, examined free fatty acids influenced the phenotype of mature adipocytes, especially insulin signaling pathway and adipokine secretion.</t>
  </si>
  <si>
    <t>BACKGROUND: Although the scientific literature regarding sports genomics has grown during the last decade, some genes, such as peroxisome proliferator activated receptors (PPARs), have not been fully described in terms of their role in achieving extraordinary sports performance. Therefore, the purpose of this systematic review was to determine which elite sports performance constraints are positively influenced by PPARs and their coactivators. METHODS: The Preferred Reporting Items for Systematic Reviews and Meta-Analyses guidelines were used, with a combination of PPAR and sports keywords. RESULTS: In total, 27 studies that referred to PPARs in elite athletes were included, where the Ala allele in PPARG rs1801282 was associated with strength and power elite athlete status in comparison to subelite athlete status. The C allele in PPARA rs4253778 was associated with soccer, and the G allele PPARA rs4253778 was associated with endurance elite athlete status. Other elite status endurance alleles were the Gly allele in PPARGC1A rs8192678 and the C allele PPARD rs2016520. CONCLUSIONS: PPARs can be used for estimating the potential to achieve elite status in human physical performance in strength and power, team, and aerobic sports disciplines. Carrying specific PPAR alleles can provide a partial benefit to achieving elite sports status, but does not preclude achieving elite status if they are absent.</t>
  </si>
  <si>
    <t>Since the herb pair Huang Lian-Gan Jiang (HL-GJ) was put forward as conventional compatibility for cold-heat regulation in the middle energizer in the theory of Traditional Chinese Medicine (TCM), their therapeutic effects were observed on the prevention and treatment of intestinal inflammation and tumors including colorectal cancer (CRC). However, the active compounds, crucial targets, and related pathways of HL-GJ against CRC remained unclear. The purpose of this research was to establish a comprehensive and systemic approach that could identify the active compounds, excavate crucial targets, and reveal anti-CRC mechanisms of HL-GJ against CRC based on network pharmacology. We used methods including chemical compound screening based on absorption, distribution, metabolism, and excretion (ADME), compound target prediction, CRC target collection, network construction and analysis, Gene Ontology (GO), and pathway analysis. In this study, eight main active compounds of HL-GJ were identified, including Gingerenone C, Isogingerenone B, 5,8-dihydroxy-2-(2-phenylethyl) Chromone, 2,3,4-trihydroxy-benzenepropanoic acid, 3,4-dihydroxyphenylethyl Alcohol Glucoside, 3-carboxy-4-hydroxy-phenoxy Glucoside, Moupinamide, and Obaculactone. HRAS, KRAS, PIK3CA, PDE5A, PPARG, TGFBR1, and TGFBR2 were identified as crucial targets of HL-GJ against CRC. There were mainly 500 biological processes and 70 molecular functions regulated during HL-GJ against CRC (P &lt; 0.001). There were mainly 162 signaling pathways contributing to therapeutic effects (P &lt; 0.001), the top 10 of which included DAP12 signaling, signaling by PDGF, signaling by EGFR, NGF signaling via TRKA from the plasma membrane, signaling by NGF, downstream signal transduction, DAP12 interactions, signaling by VEGF, signaling by FGFR3, and signaling by FGFR4. The study established a comprehensive and systematic paradigm to understand the pharmacological mechanisms of multiherb compatibility such as an herb pair, which might accelerate the development and modernization of TCM.</t>
  </si>
  <si>
    <t>The repressive states of nuclear receptors (i.e., apo or bound to antagonists or inverse agonists) are poorly defined, despite the fact that nuclear receptors are a major drug target. Most ligand bound structures of nuclear receptors, including peroxisome proliferator-activated receptor gamma (PPARgamma), are similar to the apo structure. Here we use NMR, accelerated molecular dynamics and hydrogen-deuterium exchange mass spectrometry to define the PPARgamma structural ensemble. We find that the helix 3 charge clamp positioning varies widely in apo and is stabilized by efficacious ligand binding. We also reveal a previously undescribed mechanism for inverse agonism involving an omega loop to helix switch which induces disruption of a tripartite salt-bridge network. We demonstrate that ligand binding can induce multiple structurally distinct repressive states. One state recruits peptides from two different corepressors, while another recruits just one, providing structural evidence of ligand bias in a nuclear receptor.</t>
  </si>
  <si>
    <t>Background: The development of heart failure (HF) remains a common complication following an acute myocardial infarction (AMI), and is associated with substantial adverse outcomes. However, the specific predictive biomarkers and candidate therapeutic targets for post-infarction HF have not been fully established. We sought to perform a weighted gene co-expression network analysis (WGCNA) to identify key modules, hub genes, and possible regulatory targets involved in the development of HF following AMI. Methods: Genes exhibiting the most (top 50%) variation in expression levels across samples in a GSE59867 dataset were imported to the WGCNA. Gene Ontology and pathway enrichment analyses were performed on genes identified in the key module by Metascape. Gene regulatory networks were constructed using the microarray probe reannotation and bioinformatics database. Hub genes were screened out from the key module and validated using other datasets. Results: A total of 10,265 most varied genes and six modules were identified between AMI patients who developed HF within 6 months of follow-up and those who did not. Specifically, the blue module was found to be the most significantly related to the development of post-infarction HF. Functional enrichment analysis revealed that the blue module was primarily associated with the inflammatory response, immune system, and apoptosis. Seven transcriptional factors, including SPI1, ZBTB7A, IRF8, PPARG, P65, KLF4, and Fos, were identified as potential regulators of the expression of genes identified in the blue module. Further, non-coding RNAs, including miR-142-3p and LINC00537, were identified as having close interactions with genes from the blue module. A total of six hub genes (BCL3, HCK, PPIF, S100A9, SERPINA1, and TBC1D9B) were identified and validated for their predictive value in identifying future HFs. Conclusions: By using the WGCNA, we provide new insights into the underlying molecular mechanism and molecular markers correlated with HF development following an AMI, which may serve to improve risk stratification, therapeutic decisions, and prognosis prediction in AMI patients.</t>
  </si>
  <si>
    <t>Epithelial-mesenchymal transition (EMT) has been reported to occur in eosinophilic chronic rhinosinusitis with nasal polyps (ECRSwNP). Among the cytokines that cause EMT, high mobility group box 1 (HMGB1) has been shown to give rise to EMT in airway epithelial cells. However, the mechanism of HMGB1-induced EMT in ECRSwNP is unknown. We explored the mechanism and possible inhibitor. Immunohistochemistry (IHC), immunofluorescence (IF), and western blot assay were used to detect the expression and location of HMGB1, peroxisome proliferator-activated receptor-gamma (PPAR-gamma), and EMT markers in eighteen ECRSwNP and twelve normal nasal mucosa tissues. Epithelial cells isolated from ECRSwNP were cultured with various doses of recombinant human HMGB1 (rhHMGB1) to study the expression of PPAR-gamma, and EMT markers. Additionally, the ligand of PPAR-gamma was incubated with epithelial cells to interfere with the effects of lipopolysaccharide (LPS) or rhHMGB1 to explore the effect on expression of HMGB1 and EMT markers. These results suggest that HMGB1 was highly expressed in ECRSwNP compared with its expression in control tissues, and EMT was also found highly in ECRSwNP compared with control tissues. Moreover, the cytoplasmic accumulation of HMGB1 in ECRSwNP was obvious compared with normal tissues. We also found dose-dependent induction by rhHMGB1 of up-regulation of N-cadherin and vimentin and down-regulation of ZO-1 and E-cadherin in epithelial cells isolated from ECRSwNP. The agonist of PPAR-gamma not only reduced release of HMGB1 induced by LPS, but also reversed the EMT. The protective role of PPAR-gamma also appeared in cells that had been incubated with rhHMGB1. In the current study, we discovered that the agonist of PPAR-gamma has a potential role in inhibited HMGB1-induced EMT in ECRSwNP. The agonist of PPAR-gamma may contribute to inhabit epithelial cells to become mesenchymal-like cells which play an important role in the pathogenesis of ECRSwNP.</t>
  </si>
  <si>
    <t>The effects of insulin-like growth factor binding protein 2 (IGFBP2) on the expression of fatty acid synthesis regulators and triglyceride production were investigated in primary cultured chicken hepatocytes. The full-length chicken IGFBP2 coding region was synthesized by overlap extension PCR and cloned into the pcDNA3.1 vector. An in situ digestion method was used to prepare the chicken hepatocytes. Primary chicken hepatocytes were maintained in monolayer culture. Real-time PCR was used to detect changes in the expression of IGFBP2, PPARG, IGF1, IGF1R, APOAI, and LFABP, after the overexpression of IGFBP2 in chicken hepatocytes. Triglyceride production and glucose content were also evaluated using triglyceride and glucose analysis methods. The expression level of IGFBP2 increased after transfection of the IGFBP2-containing vector. The expression levels of PPARG, IGF1, and IGF1R also increased in cultured chicken hepatocytes after the overexpression of IGFBP2, whereas the expression of LFABP and APOAI decreased. Triglyceride production in primary cultured chicken hepatocytes increased after the overexpression of IGFBP2. These results suggest that IGFBP2 is involved in lipogenesis, increasing both the expression of fatty acid synthesis regulators, and triglyceride production in primary cultured chicken hepatocytes.</t>
  </si>
  <si>
    <t>BACKGROUND: Despite its established significance in fibrotic cardiac remodeling, clinical benefits of global inhibition of TGF (transforming growth factor)-beta1 signaling remain controversial. LRG1 (leucine-rich-alpha2 glycoprotein 1) is known to regulate endothelial TGFbeta signaling. This study evaluated the role of LRG1 in cardiac fibrosis and its transcriptional regulatory network in cardiac fibroblasts. METHODS: Pressure overload-induced heart failure was established by transverse aortic constriction. Western blot, quantitative reverse transcription polymerase chain reaction, immunofluorescence, and immunohistochemistry were used to evaluate the expression level and pattern of interested targets or pathology during fibrotic cardiac remodeling. Cardiac function was assessed by pressure-volume loop analysis. RESULTS: LRG1 expression was significantly suppressed in left ventricle of mice with transverse aortic constriction-induced fibrotic cardiac remodeling (mean difference, -0.00085 [95% CI, -0.0013 to -0.00043]; P=0.005) and of patients with end-stage ischemic-dilated cardiomyopathy (mean difference, 0.13 [95% CI, 0.012-0.25]; P=0.032). More profound cardiac fibrosis (mean difference, -0.014% [95% CI, -0.029% to -0.00012%]; P=0.048 for interstitial fibrosis; mean difference, -1.3 [95% CI, -2.5 to -0.2]; P=0.016 for perivascular fibrosis), worse cardiac dysfunction (mean difference, -2.5 ms [95% CI, -4.5 to -0.4 ms]; P=0.016 for Tau-g; mean difference, 13% [95% CI, 2%-24%]; P=0.016 for ejection fraction), and hyperactive TGFbeta signaling in transverse aortic constriction-operated Lrg1-deficient mice (mean difference, -0.27 [95% CI, -0.47 to -0.07]; P&lt;0.001), which could be reversed by cardiac-specific Lrg1 delivery mediated by adeno-associated virus 9. Mechanistically, LRG1 inhibits cardiac fibroblast activation by competing with TGFbeta1 for receptor binding, while PPAR (peroxisome proliferator-activated receptor)-beta/delta and TGFbeta1 collaboratively regulate LRG1 expression via SMRT (silencing mediator for retinoid and thyroid hormone receptor). We further demonstrated functional interactions between LRG1 and PPARbeta/delta in cardiac fibroblast activation. CONCLUSIONS: Our results established a highly complex molecular network involving LRG1, TGFbeta1, PPARbeta/delta, and SMRT in regulating cardiac fibroblast activation and cardiac fibrosis. Targeting LRG1 or PPARbeta/delta represents a promising strategy to control pathological cardiac remodeling in response to chronic pressure overload.</t>
  </si>
  <si>
    <t>Sheep milk is the most important feed resource for newborn lambs and an important food resource for humans. Sheep milk production and ingredients are influenced by genetic and environmental factors. In this study, we implemented selection signature analysis using Illumina Ovine SNP50 BeadChip data of 78 meat Lacaune and 103 milk Lacaune sheep, which have similar genetic backgrounds, from the Sheep HapMap project to identify candidate genes related to ovine milk traits. Since different methods can detect different variation types and complement each other, we used a haplotype-based method (hapFLK) to implement selection signature analysis. The results revealed six selection signature regions showing signs of being selected ( P &lt; 0.001 ): chromosomes 1, 2, 3, 6, 13 and 18. In addition, 38 quantitative trait loci (QTLs) related to sheep milk performance were identified in selection signature regions, which contain 334 candidate genes. Of those, SUCNR1 (succinate receptor 1) and PPARGC1A (PPARG coactivator 1 alpha) may be the most significant genes that affect sheep milking performance, which supply a significant indication for future studies to investigate candidate genes that play an important role in milk production and quality.</t>
  </si>
  <si>
    <t>OBJECTIVE: Peroxisome proliferator-activated receptor gamma (PPARgamma) regulates fatty acid storage and glucose metabolism. Recently, PPARgamma has been reported to be involved in cancer. The present study reported a PPARgamma consensus binding site (AGGTCA) in the ptprf promoter and identified a strong association between PPARgamma and PTPRF expression, as well as their tumor suppressor roles in a v-Ha-Ras-induced model of breast cancer. MATERIALS AND METHODS: The prognostic potential of PPARgamma was assessed with a KM analysis of raw data from 3,951 breast cancer patients. The expression of PPARgamma and PTPRF in the rat breast cancer cell lines was detected by Western blot and qPCR. The impact of PPARgamma on cancer cell migration, invasion, and growth was confirmed using cell migration assay, transwell cell invasion assay, tri-dimensional soft agar culture, respectively. The binding of PPARgamma with the ptprf promoter was then examined using electrophoretic mobility shift assay. The inhibitory effect of PPARgamma on tumor growth was then examined in mouse tumor model in vivo. RESULTS: It was identified that PPARgamma expression is lost in the aggressive v-Ha-Ras-induced breast cancer cell line FE1.2 but highly expressed in less malignant FE1.3 cells. Exogenous expression of PPARgamma in FE1.2 cells (FE1.2-PPARgammahi) resulted in a marked inhibition of proliferation compared with that in FE1.2-Vector control group. FE1.2-PPARgammahi cells also exhibited reduced migration, invasion, and colony formation abilities compared with those of the controls. The PPARgamma agonist rosiglitazone also suppressed the malignant properties of FE1.2 cells. Protein tyrosine phosphatase receptor F (PTPRF), a downstream target of PPARgamma, was markedly induced in FE1.2-PPARgammahi cells. A PPARgamma consensus binding site (AGGTCA) was identified in the ptprf promoter, and an electrophoretic mobility shift assay confirmed that PPARgamma bind to this promoter. Similar to the effect of vector-mediated overexpression of PPARgamma, ectopic overexpression of PTPRF in FE1.2 cells led to reduced proliferation. Furthermore, a PPARgamma antagonist (GW9662) and PTP inhibitor (NSC87877) abrogated the suppressive function of PPARgamma and PTPRF in FE1.2 cells, respectively. PPARgamma overexpression or activation suppressed the progression and distant organ metastasis of breast cancer cells in a NOD/SCID mouse model. CONCLUSIONS: These results suggest that PPARgamma inhibits tumor cell proliferation, at least in part, through direct regulation of the ptprf gene and that PPARgamma is a potential target for breast cancer treatment.</t>
  </si>
  <si>
    <t>Systemic inhibition of dipeptidyl peptidase 4 (dpp4) represents an effective and established treatment option for type 2 diabetes (T2D). The current study investigated in mice if a liver selective knock-down of dpp4 by therapeutic siRNAs could be a novel, similarly effective treatment option for T2D. Furthermore, the potential effects on hepatic steatosis, inflammation and lipid metabolism were investigated after hepato-selective knock-down of dpp4. The knock-down efficiency and IC50 values of siRNAs targeting dpp4 were analyzed in PC3 cells. In two independent studies, either db/db mice or C57BL/6J mice were injected intravenously with a liposomal formulation of siRNAs targeting either dpp4 or a non-targeting control, followed by metabolically characterization. In comparator groups, additional cohorts of mice were treated with an oral dpp4 inhibitor. In both animal studies, we observed a robust knock-down (~75%) of hepatic dpp4 with a potent siRNA. Hepatic dpp4 knockdown did not significantly affect glucose metabolism or circulating incretin concentrations in both animal studies. However, in obese and diabetic db/db mice hepatic steatosis was reduced and hepatic mRNA expression of acaca, scd1, fasn and pparg was significantly lower after siRNA treatment. Systemic inhibition of the enzymatic dpp4 activity by an oral dpp4 inhibitor significantly improved glucose handling in db/db mice but did not affect hepatic endpoints. These data demonstrate that a targeted reduction of dpp4 expression in the liver may not be sufficient to improve whole-body glucose metabolism in obese and diabetic mice but may improve hepatic lipid metabolism.</t>
  </si>
  <si>
    <t>INTRODUCTION: Ageing and chronic metabolic disorders are associated with mitochondrial dysfunction and cardiac pro-arrhythmic phenotypes which were recently attributed to slowed atrial and ventricular action potential (AP) conduction in peroxisome proliferator-activated receptor gamma co-activator deficient (Pgc-1beta-/-) mice. METHODS: We compared expression levels of voltage-gated Na+ channel (NaV1.5) and gap junction channels, Connexins 40 and 43 (Cx40 and Cx43) in the hearts of young and old, and wild-type (WT) and Pgc-1beta-/- mice. This employed Western blotting (WB) for NaV1.5, Cx40 and Cx43 in atrial/ventricular tissue lysates, and immunofluorescence (IF) from Cx43 was explored in tissue sections. Results were analysed using two-way analysis of variance (ANOVA) for independent/interacting effects of age and genotype. RESULTS: In atria, increased age and Pgc-1beta-/- genotype each independently decreased both Cx40 and Cx43 expression without interacting effects. In IF experiments, both age and Pgc-1beta deletion independently reduced Cx43 expression. In ventricles, age and genotype exerted interacting effects in WB studies of NaV1.5 expression. Young Pgc-1beta-/- then showed greater NaV1.5 expression than young WT ventricles. However, neither age nor Pgc-1beta deletion affected Cx43 expression, independently or through interacting effects in both WB and IF studies. CONCLUSION: Similar pro-arrhythmic atrial/ventricular phenotypes arise in aged/Pgc-1beta-/- from differing contributions of altered protein expression and functional effects that may arise from multiple acute mechanisms.</t>
  </si>
  <si>
    <t>Background: Mechanical stress-induced cardiac remodeling that results in heart failure is characterized by transcriptional reprogramming of gene expression. However, a systematic study of genomic changes involved in this process has not been performed to date. To investigate the genomic changes and underlying mechanism of cardiac remodeling, we collected and analyzed DNA microarray data for murine transverse aortic constriction (TAC) and human aortic stenosis (AS) from the Gene Expression Omnibus database and the European Bioinformatics Institute. Methods and Results: The differential expression genes (DEGs) across the datasets were merged. The Venn diagrams showed that the number of intersections for early and late cardiac remodeling was 74 and 16, respectively. Gene ontology and protein-protein interaction network analysis showed that metabolic changes, cell differentiation and growth, cell cycling, and collagen fibril organization accounted for a great portion of the DEGs in the TAC model, while in AS patients' immune system signaling and cytokine signaling displayed the most significant changes. The intersections between the TAC model and AS patients were few. Nevertheless, the DEGs of the two species shared some common regulatory transcription factors (TFs), including SP1, CEBPB, PPARG, and NFKB1, when the heart was challenged by applied mechanical stress. Conclusions: This study unravels the complex transcriptome profiles of the heart tissues and highlighting the candidate genes involved in cardiac remodeling induced by mechanical stress may usher in a new era of precision diagnostics and treatment in patients with cardiac remodeling.</t>
  </si>
  <si>
    <t>Rhesus theta defensin-1 (RTD-1), a macrocyclic immunomodulatory host defense peptide from Old World monkeys, is therapeutic in pristane-induced arthritis (PIA) in rats, a model of rheumatoid arthritis (RA). RNA-sequence (RNA-Seq) analysis was used to interrogate the changes in gene expression in PIA rats, which identified 617 differentially expressed genes (DEGs) in PIA synovial tissue of diseased rats. Upstream regulator analysis showed upregulation of gene expression pathways regulated by TNF, IL1B, IL6, proinflammatory cytokines, and matrix metalloproteases (MMPs) involved in RA. In contrast, ligand-dependent nuclear receptors like the liver X-receptors NR1H2 and NR1H3 and peroxisome proliferator-activated receptor gamma (PPARG) were downregulated in arthritic synovia. Daily RTD-1 treatment of PIA rats for 1-5 days following disease presentation modulated 340 of the 617 disease genes, and synovial gene expression in PIA rats treated 5 days with RTD-1 closely resembled the gene signature of naive synovium. Systemic RTD-1 inhibited proinflammatory upstream regulators such as TNF, IL1, and IL6 and activated antiarthritic ligand-dependent nuclear receptor pathways, including PPARG, NR1H2, and NR1H3, that were suppressed in untreated PIA rats. RTD-1 also inhibited proinflammatory responses in IL-1beta-stimulated human RA fibroblast-like synoviocytes (FLS) in vitro and diminished expression of human orthologs of disease genes that are induced in rat PIA synovium. Thus, the antiarthritic mechanisms of systemic RTD-1 include homeostatic regulation of arthritogenic gene networks in a manner that correlates temporally with clinical resolution of rat PIA.</t>
  </si>
  <si>
    <t>Carbamazepine is a drug that is widely used in the treatment of epilepsy and bipolar disorder. The prevalence of obesity in patients treated with carbamazepine has been frequently reported. However, whether carbamazepine affects adipogenesis, one of the critical steps in the development of obesity, remains unclear. Here, we show that carbamazepine increased the expression levels of peroxisome proliferator-activated receptor gamma (PPARgamma), CCAAT/enhancer-binding protein beta (C/EBPbeta), and fatty acid synthase (FASN) in 3T3-L1 cells. Notably, carbamazepine inhibited the expression levels of beta-catenin, a negative regulator of adipogenesis, leading to enhanced adipogenesis. Conversely, beta-catenin overexpression abolished the effect of carbamazepine on adipogenic gene expression. However, depletion of beta-catenin further enhanced PPARgamma expression. In addition, carbamazepine reduced beta-catenin expression by lowering the levels of phospho-low density lipoprotein receptor-related protein 6 (p-LRP6) and phospho-glycogen synthase kinase 3beta (p-GSK3beta) in Wnt/beta-catenin signaling. Moreover, carbamazepine reduced Wnt mRNA expression and decreased the promoter activities of TCF, the target of beta-catenin during adipogenesis. These results suggest that carbamazepine enhances adipogenesis by suppressing Wnt/beta-catenin expression, indicating its potential effects on obesity-related metabolism.</t>
  </si>
  <si>
    <t>Autophagy is the cell self-eating mechanism to maintain cell homeostasis by removing damaged intracellular proteins or organelles. It has also been implicated in the development and differentiation of various cell types including the adipocyte. Several links between adipogenic transcription factors and key autophagy genes has been suggested. In this study, we tried to model the gene expression and their transcriptional regulation during the adipocyte differentiation using high-throughput sequencing datasets of the 3T3-L1 cell model. We applied the gene expression and co-expression analysis to all and the subset of autophagy genes to study the binding, and occupancy patterns of adipogenic factors, co-factors and histone modifications on key autophagy genes. We also analyzed the gene expression of key autophagy genes under different transcription factor knockdown adipocyte cells. We found that a significant percent of the variance in the autophagy gene expression is explained by the differentiation stage of the cell. Adipogenic master regulators, such as CEBPB and PPARG target key autophagy genes directly. In addition, the same factor may also control autophagy gene expression indirectly through autophagy transcription factors such as FOXO1, TFEB or XBP1. Finally, the binding of adipogenic factors is associated with certain patterns of co-factors binding that might modulate the functions. Some of the findings were further confirmed under the knockdown of the adipogenic factors in the differentiating adipocytes. In conclusion, autophagy genes are regulated as part of the transcriptional programs through adipogenic factors either directly or indirectly through autophagy transcription factors during adipogenesis.</t>
  </si>
  <si>
    <t>BACKGROUND: Intramuscular fat (IMF) is one of the most important factors positively associated with meat quality. Triglycerides (TGs), as the main component of IMF, play an essential role in muscle lipid metabolism. This transcriptome analysis of pectoralis muscle tissue aimed to identify functional genes and biological pathways likely contributing to the extreme differences in the TG content of broiler chickens. RESULTS: The study included Jingxing-Huang broilers that were significantly different in TG content (5.81 mg/g and 2.26 mg/g, p &lt; 0.01) and deposition of cholesterol also showed the same trend. This RNA sequencing analysis was performed on pectoralis muscle samples from the higher TG content group (HTG) and the lower TG content group (LTG) chickens. A total of 1200 differentially expressed genes (DEGs) were identified between two groups, of which 59 DEGs were related to TG and steroid metabolism. The HTG chickens overexpressed numerous genes related to adipogenesis and lipogenesis in pectoralis muscle tissue, including the key genes ADIPOQ, CD36, FABP4, FABP5, LPL, SCD, PLIN1, CIDEC and PPARG, as well as genes related to steroid biosynthesis (DHCR24, LSS, MSMO1, NSDHL and CH25H). Additionally, key pathways related to lipid storage and metabolism (the steroid biosynthesis and peroxisome proliferator activated receptor (PPAR) signaling pathway) may be the key pathways regulating differential lipid deposition between HTG group and LTG group. CONCLUSIONS: This study showed that increased TG deposition accompanying an increase in steroid synthesis in pectoralis muscle tissue. Our findings of changes in gene expression of steroid biosynthesis and PPAR signaling pathway in HTG and LTG chickens provide insight into genetic mechanisms involved in different lipid deposition patterns in pectoralis muscle tissue.</t>
  </si>
  <si>
    <t>In this study, we investigated the effects of black ginseng (BG) and ginsenoside Rb1, which induced browning effects in 3T3-L1 and primary white adipocytes (PWATs) isolated from C57BL/6 mice. BG and Rb1 suppressed the expressions of CCAAT/enhancer-binding protein alpha (C/EBPalpha) and sterol regulatory element-binding transcription factor-1c (SREBP-1c), whereas the expression level of peroxisome proliferator-activated receptor gamma (PPARgamma) was increased. Furthermore, BG and Rb1 enhanced the protein expressions of the brown-adipocyte-specific markers PR domain containing 16 (PRDM16), peroxisome proliferator-activated receptor gamma coactivator-1 alpha (PGC-1alpha), and uncoupling protein 1 (UCP1). These results were further supported by immunofluorescence images of mitochondrial biogenesis. In addition, BG and Rb1 induced expressions of brown-adipocyte-specific marker proteins by AMP-activated protein kinase (AMPK) activation. BG and Rb1 exert antiobesity effects by inducing browning in 3T3-L1 cells and PWATs through AMPK-mediated pathway activation. We suggest that BG and Rb1 act as potential functional antiobesity food agents.</t>
  </si>
  <si>
    <t>Recent studies have found discordant mechanosensitive outcomes when comparing 2D and 3D, highlighting the need for tools to study mechanotransduction in 3D across a wide spectrum of stiffness. A gelatin methacryloyl (GelMA) hydrogel with a continuous stiffness gradient ranging from 5 to 38 kPa was developed to recapitulate physiological stiffness conditions. Adipose-derived stem cells (ASCs) were encapsulated in this hydrogel, and their morphological characteristics and expression of both mechanosensitive proteins (Lamin A, YAP, and MRTFa) and differentiation markers (PPARgamma and RUNX2) were analyzed. Low-stiffness regions ( approximately 8 kPa) permitted increased cellular and nuclear volume and enhanced mechanosensitive protein localization in the nucleus. This trend was reversed in high stiffness regions ( approximately 30 kPa), where decreased cellular and nuclear volumes and reduced mechanosensitive protein nuclear localization were observed. Interestingly, cells in soft regions exhibited enhanced osteogenic RUNX2 expression, while those in stiff regions upregulated the adipogenic regulator PPARgamma, suggesting that volume, not substrate stiffness, is sufficient to drive 3D stem cell differentiation. Inhibition of myosin II (Blebbistatin) and ROCK (Y-27632), both key drivers of actomyosin contractility, resulted in reduced cell volume, especially in low-stiffness regions, causing a decorrelation between volume expansion and mechanosensitive protein localization. Constitutively active and inactive forms of the canonical downstream mechanotransduction effector TAZ were stably transfected into ASCs. Activated TAZ resulted in higher cellular volume despite increasing stiffness and a consistent, stiffness-independent translocation of YAP and MRTFa into the nucleus. Thus, volume adaptation as a function of 3D matrix stiffness can control stem cell mechanotransduction and differentiation.</t>
  </si>
  <si>
    <t>A subset of environmental chemicals acts as "obesogens" as they increase adipose mass and lipid content in livers of treated rodents. One of the most studied class of obesogens are the tin-containing chemicals that have as a central moiety tributyltin (TBT), which bind and activate two nuclear hormone receptors, Peroxisome Proliferator Activated Receptor Gamma (PPARG) and Retinoid X Receptor Alpha (RXRA), at nanomolar concentrations. Here, we have tested whether TBT chloride at such concentrations may affect the neutral lipid level in two cell line models of human liver. Indeed, using high content image analysis (HCA), TBT significantly increased neutral lipid content in a time- and concentration-dependent manner. Consistent with the observed increased lipid accumulation, RNA fluorescence in situ hybridization (RNA FISH) and RT-qPCR experiments revealed that TBT enhanced the steady-state mRNA levels of two key genes for de novo lipogenesis, the transcription factor SREBF1 and its downstream enzymatic target, FASN. Importantly, pre-treatment of cells with 2-deoxy-D-glucose reduced TBT-mediated lipid accumulation, thereby suggesting a role for active glycolysis during the process of lipid accumulation. As other RXRA binding ligands can promote RXRA protein turnover via the 26S proteasome, TBT was tested for such an effect in the two liver cell lines. We found that TBT, in a time- and dose-dependent manner, significantly reduced steady-state RXRA levels in a proteasome-dependent manner. While TBT promotes both RXRA protein turnover and lipid accumulation, we found no correlation between these two events at the single cell level, thereby suggesting an additional mechanism may be involved in TBT promotion of lipid accumulation, such as glycolysis.</t>
  </si>
  <si>
    <t>MicroRNAs (miRNA) modulate gene expression through feed-back and forward loops. Previous studies identified miRNAs that regulate transcription factors, including Peroxisome Proliferator Activated Receptor Gamma (PPARG), in adipocytes, but whether they influence adipogenesis via such regulatory loops remain elusive. Here we predicted and validated a novel feed-forward loop regulating adipogenesis and involved miR-27a/b-3p, PPARG and Secretory Carrier Membrane Protein 3 (SCAMP3). In this loop, expression of both PPARG and SCAMP3 was independently suppressed by miR-27a/b-3p overexpression. Knockdown of PPARG downregulated SCAMP3 expression at the late phase of adipogenesis, whereas reduction of SCAMP3 mRNA levels increased PPARG expression at early phase in differentiation. The latter was accompanied with upregulation of adipocyte-enriched genes, including ADIPOQ and FABP4, suggesting an anti-adipogenic role for SCAMP3. PPARG and SCAMP3 exhibited opposite behaviors regarding correlations with clinical phenotypes, including body mass index, body fat mass, adipocyte size, lipolytic and lipogenic capacity, and secretion of pro-inflammatory cytokines. While adipose PPARG expression was associated with more favorable metabolic phenotypes, SCAMP3 expression was linked to increased fat mass and insulin resistance. Together, we identified a feed-forward loop through which miR-27a/b-3p, PPARG and SCAMP3 cooperatively fine tune the regulation of adipogenesis, which potentially may impact whole body metabolism.</t>
  </si>
  <si>
    <t>Types 1 and 2 diabetes have multiple and complex genetic influences that interact with environmental triggers, such as viral infections or nutritional excesses, to result in their respective phenotypes: young, lean, and insulin-dependence for type 1 diabetes patients or older, overweight, and often manageable by lifestyle interventions and oral medications for type 2 diabetes patients. A small subset of patients, comprising ~2%-3% of all those diagnosed with diabetes, may have characteristics of either type 1 or type 2 diabetes but have single gene defects that interfere with insulin production, secretion, or action, resulting in clinical diabetes. These types of diabetes are known as MODY, originally defined as maturity-onset diabetes of youth, and severe early-onset forms, such as neonatal diabetes mellitus (NDM). Defects in genes involved in adipocyte development, differentiation, and death pathways cause lipodystrophy syndromes, which are also associated with insulin resistance and diabetes. Although these syndromes are considered rare, more awareness of these disorders and increased availability of genetic testing in clinical and research laboratories, as well as growing use of next generation, whole genome, or exome sequencing for clinically challenging phenotypes, are resulting in increased recognition. A correct diagnosis of MODY, NDM, or lipodystrophy syndromes has profound implications for treatment, genetic counseling, and prognosis. This chapter summarizes the clinical findings, genetic basis, and prognosis for the more common forms of these entities. MODY typically appears before age 25-35 years, in those with a strong family history affecting two to three successive generations, occurs in all races, affects both males and females, and is often misdiagnosed as type 1 or type 2 diabetes. Autoantibodies to islet components are absent, whereas residual insulin secretion is retained, as demonstrated by the concentration of C-peptide in serum at diagnosis. Patients who present with these features should be considered for genetic testing. Three genetic defects (MODY3, MODY2, and MODY1, in order of frequency) comprise &gt;/=85% of all known forms of these entities. MODY3 (more so) and MODY1 patients often respond to oral sulfonylureas, especially at younger ages, and may not require insulin injections. MODY2 patients generally do not require any medication, except during pregnancy to protect the fetus from hyperglycemia, which may cause either macrosomia or small birth weight depending on whether both mother and child have the mutation or not. A correct molecular diagnosis is cost-effective in savings from avoiding insulin, offers precise genetic counseling for a 50% chance of occurrence in each offspring of an affected individual, and generally has a substantially better prognosis for avoidance of the long-term complications of type 1 or type 2 diabetes. NDM presents as transient or permanent diabetes in the newborn, may be corrected by sulfonylurea medication in specific gene mutations, or may be associated with specific syndromes of congenital malformations. Some forms represent familial inheritance, with less severe defects in the same genes masquerading as type 2 diabetes in first-degree relatives, while many represent spontaneous new mutations. NDM is rare, with an estimated incidence of ~1:100,000 live births; the incidence of NDM is significantly higher in populations with high rates of consanguinity. MODY and NDM gene defects have been associated with "typical" type 1 and type 2 diabetes clinical presentation; thus, these single gene defects play an important role in the global burden of diabetes. The autosomal recessive congenital generalized lipodystrophy (CGL) and autosomal dominant familial partial lipodystrophy (FPL) are the two most common types of genetic lipodystrophies. Patients with CGL present with near total lack of body fat, while those with FPL have variable loss of fat, mainly from the extremities. Both disorders present with severe insulin resistance, premature diabetes, hypertriglyceridemia, and hepatic steatosis. Mutations in AGPAT2, BSCL2, CAV1, and PTRF have been reported in CGL and in LMNA, PPARG, AKT2, and PLIN1 in FPL. Management of diabetes in patients with genetic lipodystrophies involves low-fat diet and high doses of insulin and other antihyperglycemic agents. Metreleptin replacement therapy improves glycemic control, especially in patients with generalized lipodystrophies, and is approved for this specific use in the United States.</t>
  </si>
  <si>
    <t>['Chu CE', 'Sjostrom M', 'Egusa EA', 'Gibb EA', 'Badura ML', 'Zhu J', 'Koshkin VS', 'Stohr BA', 'Meng MV', 'Pruthi RS', 'Friedlander TW', 'Lotan Y', 'Black PC', 'Porten SP', 'Feng FY', 'Chou J']</t>
  </si>
  <si>
    <t>['Suwankitwat N', 'Libby S', 'Liggitt HD', 'Avalos A', 'Ruddell A', 'Rosch JW', 'Park H', 'Iritani BM']</t>
  </si>
  <si>
    <t>['Wang YZ', 'Meng L', 'Zhuang QS', 'Shen L']</t>
  </si>
  <si>
    <t>['Ribot J', 'Denoeud C', 'Frescaline G', 'Landon R', 'Petite H', 'Pavon-Djavid G', 'Bensidhoum M', 'Anagnostou F']</t>
  </si>
  <si>
    <t>['Panteleeva AA', 'Razgildina ND', 'Brovin DL', 'Pobozheva IA', 'Dracheva KV', 'Berkovich OA', 'Polyakova EA', 'Belyaeva OD', 'Baranova EI', 'Pchelina SN', 'Miroshnikova VV']</t>
  </si>
  <si>
    <t>['Nguyen D', 'Tran V', 'Shirazian A', 'Velasco-Gonzalez C', 'Iwuchukwu I']</t>
  </si>
  <si>
    <t>['Oyola MG', 'Johnson RC', 'Bauman BM', 'Frey KG', 'Russell AL', 'Cho-Clark M', 'Buban KN', 'Bishop-Lilly KA', 'Merrell DS', 'Handa RJ', 'Wu TJ']</t>
  </si>
  <si>
    <t>['Chen Q', 'Wang Y', 'Ma F', 'Han M', 'Wang Z', 'Xue P', 'Lu J']</t>
  </si>
  <si>
    <t>['Cheng B', 'Li T', 'Li F']</t>
  </si>
  <si>
    <t>['Su R', 'Wang B', 'Zhang M', 'Luo Y', 'Wang D', 'Zhao L', 'Su L', 'Duan Y', 'Faucitano L', 'Jin Y']</t>
  </si>
  <si>
    <t>['Cevallos SA', 'Lee JY', 'Velazquez EM', 'Foegeding NJ', 'Shelton CD', 'Tiffany CR', 'Parry BH', 'Stull-Lane AR', 'Olsan EE', 'Savage HP', 'Nguyen H', 'Ghanaat SS', 'Byndloss AJ', 'Agu IO', 'Tsolis RM', 'Byndloss MX', 'Baumler AJ']</t>
  </si>
  <si>
    <t>['Tunim S', 'Phasuk Y', 'Aggrey SE', 'Duangjinda M']</t>
  </si>
  <si>
    <t>['Luo J', 'Zhao W', 'Gan Y', 'Pan B', 'Liu L', 'Liu Z', 'Tian J']</t>
  </si>
  <si>
    <t>['Chen L', 'Zhang J', 'Zou Y', 'Wang F', 'Li J', 'Sun F', 'Luo X', 'Zhang M', 'Guo Y', 'Yu Q', 'Yang P', 'Zhou Q', 'Chen Z', 'Zhang H', 'Gong Q', 'Zhao J', 'Eizirik DL', 'Zhou Z', 'Xiong F', 'Zhang S', 'Wang CY']</t>
  </si>
  <si>
    <t>['Albeltagy RS', 'Mumtaz F', 'Abdel Moneim AE', 'El-Habit OH']</t>
  </si>
  <si>
    <t>['Shi D', 'Han T', 'Chu X', 'Lu H', 'Yang X', 'Zi T', 'Zhao Y', 'Wang X', 'Liu Z', 'Ruan J', 'Liu X', 'Ning H', 'Wang M', 'Tian Z', 'Wei W', 'Sun Y', 'Li Y', 'Guo R', 'Wang Y', 'Ling F', 'Guan Y', 'Shen D', 'Niu Y', 'Li Y', 'Sun C']</t>
  </si>
  <si>
    <t>['Wilson HE', 'Stanton DA', 'Rellick S', 'Geldenhuys W', 'Pistilli EE']</t>
  </si>
  <si>
    <t>['Crespo D', 'Assis LHC', 'Zhang YT', 'Safian D', 'Furmanek T', 'Skaftnesmo KO', 'Norberg B', 'Ge W', 'Choi YC', 'den Broeder MJ', 'Legler J', 'Bogerd J', 'Schulz RW']</t>
  </si>
  <si>
    <t>['To JC', 'Chiu AP', 'Tschida BR', 'Lo LH', 'Chiu CH', 'Li XX', 'Kuka TP', 'Linden MA', 'Amin K', 'Chan WC', 'Bell JB', 'Moriarity BS', 'Largaespada DA', 'Keng VW']</t>
  </si>
  <si>
    <t>['Cierzniak A', 'Pawelka D', 'Kaliszewski K', 'Rudnicki J', 'Dobosz T', 'Malodobra-Mazur M']</t>
  </si>
  <si>
    <t>['Huang LO', 'Rauch A', 'Mazzaferro E', 'Preuss M', 'Carobbio S', 'Bayrak CS', 'Chami N', 'Wang Z', 'Schick UM', 'Yang N', 'Itan Y', 'Vidal-Puig A', 'den Hoed M', 'Mandrup S', 'Kilpelainen TO', 'Loos RJF']</t>
  </si>
  <si>
    <t>['Wu Y', 'Chanclon B', 'Micallef P', 'Stener-Victorin E', 'Wernstedt Asterholm I', 'Benrick A']</t>
  </si>
  <si>
    <t>['Yang F', 'Zhou N', 'Zhu X', 'Min C', 'Zhou W', 'Li X']</t>
  </si>
  <si>
    <t>['Guo H', 'Chi Y', 'Chi N']</t>
  </si>
  <si>
    <t>['Blunder S', 'Krimbacher T', 'Moosbrugger-Martinz V', 'Gruber R', 'Schmuth M', 'Dubrac S']</t>
  </si>
  <si>
    <t>['Zhou F', 'Ouyang Y', 'Miao Y']</t>
  </si>
  <si>
    <t>['Routti H', 'Harju M', 'Luhmann K', 'Aars J', 'Ask A', 'Goksoyr A', 'Kovacs KM', 'Lydersen C']</t>
  </si>
  <si>
    <t>['Zhang J', 'Powell CA', 'Kay MK', 'Sonkar R', 'Meruvu S', 'Choudhury M']</t>
  </si>
  <si>
    <t>['Cho S', 'Lee H', 'Han J', 'Lee H', 'Kattia RO', 'Nelson ZV', 'Choi S', 'Kim SY', 'Park HY', 'Jeong HG', 'Jeong TS']</t>
  </si>
  <si>
    <t>['Wang J', 'Zhang Y', 'Shen Q', 'Wu J', 'Li JX']</t>
  </si>
  <si>
    <t>['Galbraith LCA', 'Mui E', 'Nixon C', 'Hedley A', 'Strachan D', 'MacKay G', 'Sumpton D', 'Sansom OJ', 'Leung HY', 'Ahmad I']</t>
  </si>
  <si>
    <t>['Zhang XW', 'Liu AM', 'Zhao JJ', 'Guo J', 'Chen XY', 'Qu XX']</t>
  </si>
  <si>
    <t>['Aicher BO', 'Zhang J', 'Muratoglu SC', 'Galisteo R', 'Arai AL', 'Gray VL', 'Lal BK', 'Strickland DK', 'Ucuzian AA']</t>
  </si>
  <si>
    <t>['Lin Y', 'Wu Y', 'Su J', 'Wang M', 'Wu X', 'Su Z', 'Yi X', 'Wei L', 'Cai J', 'Sun Z']</t>
  </si>
  <si>
    <t>['Seo Y', 'Kubota T', 'Sudo M', 'Toda N', 'Ogawa Y', 'Miyaguchi Y']</t>
  </si>
  <si>
    <t>['Xu J', 'Xu Y', 'Zhu Y', 'Li Z', 'Wang X']</t>
  </si>
  <si>
    <t>['Sanchez DJ', 'Missiaen R', 'Skuli N', 'Steger DJ', 'Simon MC']</t>
  </si>
  <si>
    <t>['Chen B', 'Zhang Y', 'Dai S', 'Zhou P', 'Luo W', 'Wang Z', 'Chen X', 'Cheng P', 'Zheng G', 'Ren J', 'Yang X', 'Li W']</t>
  </si>
  <si>
    <t>['Fan X', 'Zhu W', 'Qiu L', 'Zhang G', 'Zhang Y', 'Miao Y']</t>
  </si>
  <si>
    <t>['Zhao Y', 'Guo X', 'Yan S', 'Shi B', 'Sheng R']</t>
  </si>
  <si>
    <t>['Ma JQ', 'Zhang YJ', 'Tian ZK', 'Liu CM']</t>
  </si>
  <si>
    <t>['Wang MQ', 'Zhou CH', 'Cong S', 'Han DX', 'Wang CJ', 'Tian Y', 'Zhang JB', 'Jiang H', 'Yuan B']</t>
  </si>
  <si>
    <t>['Gatticchi L', 'Petricciuolo M', 'Scarpelli P', 'Macchioni L', 'Corazzi L', 'Roberti R']</t>
  </si>
  <si>
    <t>['Zhang W', 'Chen Q', 'Xu L', 'Cai J', 'Zhang J']</t>
  </si>
  <si>
    <t>['Silva J', 'Spatz MH', 'Folk C', 'Chang A', 'Cadenas E', 'Liang J', 'Davies DL']</t>
  </si>
  <si>
    <t>['Elswood J', 'Pearson SJ', 'Payne HR', 'Barhoumi R', 'Rijnkels M', 'W Porter W']</t>
  </si>
  <si>
    <t>['Wu Q', 'Hu Y']</t>
  </si>
  <si>
    <t>['Gopal SS', 'Eligar SM', 'Vallikannan B', 'Ponesakki G']</t>
  </si>
  <si>
    <t>['Zhu D', 'Xu L', 'Wei X', 'Xia B', 'Gong Y', 'Li Q', 'Chen X']</t>
  </si>
  <si>
    <t>['Yu JW', 'Yuan HW', 'Bao LD', 'Si LG']</t>
  </si>
  <si>
    <t>['Cao Z', 'Zeng Z', 'Wang B', 'Liu C', 'Liu C', 'Wang Z', 'Li S']</t>
  </si>
  <si>
    <t>['Comas F', 'Latorre J', 'Ortega F', 'Oliveras-Canellas N', 'Lluch A', 'Ricart W', 'Fernandez-Real JM', 'Moreno-Navarrete JM']</t>
  </si>
  <si>
    <t>['Hao X', 'Guan X', 'Zhao X', 'Ji M', 'Wen X', 'Chen P', 'Chen F', 'Yang J', 'Lian Q', 'Ye L', 'Chen H']</t>
  </si>
  <si>
    <t>['Han JH', 'Jang KW', 'Myung CS']</t>
  </si>
  <si>
    <t>['Bufalo NE', 'Dos Santos RB', 'Rocha AG', 'Teodoro L', 'Romaldini JH', 'Ward LS']</t>
  </si>
  <si>
    <t>['Madsen MSA', 'Gronlund RV', 'Eid J', 'Christensen-Dalsgaard M', 'Sommer M', 'Rigbolt K', 'Madsen MR', 'Jelsing J', 'Vrang N', 'Hansen HH', 'Mikkelsen M']</t>
  </si>
  <si>
    <t>['de Souza DN', 'Teixeira CJ', 'Veronesi VB', 'Murata GM', 'Santos-Silva JC', 'Hecht FB', 'Vicente JM', 'Bordin S', 'Anhe GF']</t>
  </si>
  <si>
    <t>['Gao T', 'Lai M', 'Zhu X', 'Ren S', 'Yin Y', 'Wang Z', 'Liu Z', 'Zuo Z', 'Hou Y', 'Pi J', 'Chen Y']</t>
  </si>
  <si>
    <t>['Fujimoto M', 'Higuchi H', 'Honda-Wakasugi Y', 'Miyake S', 'Nishioka Y', 'Yabuki-Kawase A', 'Maeda S', 'Miyawaki T']</t>
  </si>
  <si>
    <t>['Liu L', 'Liang CX', 'Wang XW', 'Pei KX', 'Ma XD', 'Zhang CX', 'Dong JH', 'Gao MM', 'Liao JW']</t>
  </si>
  <si>
    <t>['Ma S', 'Zhou B', 'Yang Q', 'Pan Y', 'Yang W', 'Freedland SJ', 'Ding LW', 'Freeman MR', 'Breunig JJ', 'Bhowmick NA', 'Pan J', 'Koeffler HP', 'Lin DC']</t>
  </si>
  <si>
    <t>['Hirozane T', 'Masuda M', 'Sugano T', 'Sekita T', 'Goto N', 'Aoyama T', 'Sakagami T', 'Uno Y', 'Moriyama H', 'Sawa M', 'Asano N', 'Nakamura M', 'Matsumoto M', 'Nakayama R', 'Kondo T', 'Kawai A', 'Kobayashi E', 'Yamada T']</t>
  </si>
  <si>
    <t>['Javanrouh Givi N', 'Najd Hassan Bonab L', 'Barzin M', 'Zahedi A', 'Sedaghati-Khayat B', 'Akbarzadeh M', 'Daneshpour MS']</t>
  </si>
  <si>
    <t>['Chen SY', 'Chen YZ', 'Lee YJ', 'Jiang CL', 'Lu SC', 'Lin FJ']</t>
  </si>
  <si>
    <t>['Li Y', 'Cui X', 'Wang X', 'Shen D', 'Yin A', 'You L', 'Wen J', 'Ji C', 'Guo X']</t>
  </si>
  <si>
    <t>['Zhang Z', 'Liu J', 'Liu Y', 'Shi D', 'He Y', 'Zhao P']</t>
  </si>
  <si>
    <t>['Huang WY', 'Sun PM']</t>
  </si>
  <si>
    <t>['Liu H', 'Wei W', 'Lin W', 'Yu W', 'Luo W', 'Niu Y', 'Zhang L', 'Chen J']</t>
  </si>
  <si>
    <t>['Liu B', 'Xie Y', 'Wu Z']</t>
  </si>
  <si>
    <t>['Liu S', 'Sun Y', 'Zhao R', 'Wang Y', 'Zhang W', 'Pang W']</t>
  </si>
  <si>
    <t>['Guru A', 'Issac PK', 'Velayutham M', 'Saraswathi NT', 'Arshad A', 'Arockiaraj J']</t>
  </si>
  <si>
    <t>['Qin X', 'Huang C', 'Wu K', 'Li Y', 'Liang X', 'Su M', 'Li R']</t>
  </si>
  <si>
    <t>['Kassotis CD', 'Hoffman K', 'Phillips AL', 'Zhang S', 'Cooper EM', 'Webster TF', 'Stapleton HM']</t>
  </si>
  <si>
    <t>['Wu L', 'Li X', 'Lin Q', 'Chowdhury F', 'Mazumder MH', 'Du W']</t>
  </si>
  <si>
    <t>['Baroi S', 'Czernik PJ', 'Chougule A', 'Griffin PR', 'Lecka-Czernik B']</t>
  </si>
  <si>
    <t>['Kim CE', 'Park HY', 'Won HJ', 'Kim M', 'Kwon B', 'Lee SJ', 'Kim DH', 'Shin JG', 'Seo SK']</t>
  </si>
  <si>
    <t>['Hu Y', 'Wen J', 'Zhang B', 'Xiao H']</t>
  </si>
  <si>
    <t>['Sun G', 'Sun K', 'Shen C']</t>
  </si>
  <si>
    <t>['Kobayashi S', 'Sata F', 'Goudarzi H', 'Araki A', 'Miyashita C', 'Sasaki S', 'Okada E', 'Iwasaki Y', 'Nakajima T', 'Kishi R']</t>
  </si>
  <si>
    <t>['Khavinson V', 'Ilina A', 'Kraskovskaya N', 'Linkova N', 'Kolchina N', 'Mironova E', 'Erofeev A', 'Petukhov M']</t>
  </si>
  <si>
    <t>['Zhang J', 'Matsumura Y', 'Kano Y', 'Yoshida A', 'Kawamura T', 'Hirakawa H', 'Inagaki T', 'Tanaka T', 'Kimura H', 'Yanagi S', 'Fukami K', 'Doi T', 'Osborne TF', 'Kodama T', 'Aburatani H', 'Sakai J']</t>
  </si>
  <si>
    <t>['Yang T', 'Li J', 'Li L', 'Huang X', 'Xu J', 'Huang X', 'Huang L', 'Kural KC']</t>
  </si>
  <si>
    <t>['Dhamad A', 'Zampiga M', 'Greene ES', 'Sirri F', 'Dridi S']</t>
  </si>
  <si>
    <t>['Chen Y', 'He R', 'Han Z', 'Wu Y', 'Wang Q', 'Zhu X', 'Huang Z', 'Ye J', 'Tang Y', 'Huang H', 'Chen J', 'Shan H', 'Xiao F']</t>
  </si>
  <si>
    <t>['Della Bella E', 'Buetti-Dinh A', 'Licandro G', 'Ahmad P', 'Basoli V', 'Alini M', 'Stoddart MJ']</t>
  </si>
  <si>
    <t>['Vallee A', 'Lecarpentier Y', 'Vallee JN']</t>
  </si>
  <si>
    <t>["D'Esposito V", 'Ambrosio MR', 'Liguoro D', 'Perruolo G', 'Lecce M', 'Cabaro S', 'Aprile M', 'Marino A', 'Pilone V', 'Forestieri P', 'Miele C', 'Bruzzese D', 'Terracciano D', 'Beguinot F', 'Formisano P']</t>
  </si>
  <si>
    <t>['Moriggi M', 'Belloli S', 'Barbacini P', 'Murtaj V', 'Torretta E', 'Chaabane L', 'Canu T', 'Penati S', 'Malosio ML', 'Esposito A', 'Gelfi C', 'Moresco RM', 'Capitanio D']</t>
  </si>
  <si>
    <t>['Kasimanickam RK', 'Kasimanickam VR']</t>
  </si>
  <si>
    <t>['Bottero V', 'Powers D', 'Yalamanchi A', 'Quinn JP', 'Potashkin JA']</t>
  </si>
  <si>
    <t>['Barna BP', 'Malur A', 'Thomassen MJ']</t>
  </si>
  <si>
    <t>['Araujo-Vilar D', 'Fernandez-Pombo A', 'Victoria B', 'Mosquera-Orgueira A', 'Cobelo-Gomez S', 'Castro-Pais A', 'Hermida-Ameijeiras A', 'Loidi L', 'Sanchez-Iglesias S']</t>
  </si>
  <si>
    <t>['Foerster EG', 'Mukherjee T', 'Cabral-Fernandes L', 'Rocha JDB', 'Girardin SE', 'Philpott DJ']</t>
  </si>
  <si>
    <t>['Aouizerat BE', 'Byun E', 'Pullinger CR', 'Gay C', 'Lerdal A', 'Lee KA']</t>
  </si>
  <si>
    <t>['Terziev R', 'Psimaras D', 'Marie Y', 'Feuvret L', 'Berzero G', 'Jacob J', 'Dehais C', 'Bompaire F', 'Mueller W', 'Kinnersley B', 'Delattre JY', 'Idbaih A', 'Hoang-Xuan K', 'Sanson M', 'Ricard D']</t>
  </si>
  <si>
    <t>['Lin T', 'Li L', 'Liang C', 'Peng L']</t>
  </si>
  <si>
    <t>['Haller F', 'Schlieben LD', 'Ferrazzi F', 'Michal M', 'Stohr R', 'Moskalev EA', 'Bieg M', 'Bovee JVMG', 'Strobel P', 'Ishaque N', 'Grutzmann R', 'Meidenbauer N', 'Eils R', 'Wiemann S', 'Hartmann A', 'Michal M', 'Agaimy A']</t>
  </si>
  <si>
    <t>['Li H', 'Nawaz HA', 'Masieri FF', 'Vogel S', 'Hempel U', 'Bartella AK', 'Zimmerer R', 'Simon JC', 'Schulz-Siegmund M', 'Hacker M', 'Lethaus B', 'Savkovic V']</t>
  </si>
  <si>
    <t>['Ruiz Castro PA', 'Yepiskoposyan H', 'Gubian S', 'Calvino-Martin F', 'Kogel U', 'Renggli K', 'Peitsch MC', 'Hoeng J', 'Talikka M']</t>
  </si>
  <si>
    <t>['Shi Z', 'Zhao X', 'Su Y', 'Wang C', 'Liu P', 'Ge H']</t>
  </si>
  <si>
    <t>['Pu Q', 'Guo K', 'Lin P', 'Wang Z', 'Qin S', 'Gao P', 'Combs C', 'Khan N', 'Xia Z', 'Wu M']</t>
  </si>
  <si>
    <t>['Masnikov D', 'Stafeev I', 'Michurina S', 'Zubkova E', 'Mamontova E', 'Ratner E', 'Menshikov M', 'Parfyonova Y']</t>
  </si>
  <si>
    <t>['Kottom TJ', 'Schaefbauer K', 'Carmona EM', 'Limper AH']</t>
  </si>
  <si>
    <t>['He L', 'Wen S', 'Zhong Z', 'Weng S', 'Jiang Q', 'Mi H', 'Liu F']</t>
  </si>
  <si>
    <t>['Tsuchiya Y', 'Chiba E', 'Sugino T', 'Kawashima K', 'Kushibiki S', 'Kizaki K', 'Kim YH', 'Sato S']</t>
  </si>
  <si>
    <t>['Zarei-Ghobadi M', 'Sheikhi M', 'Teymoori-Rad M', 'Yaslianifard S', 'Norouzi M', 'Yaslianifard S', 'Faraji R', 'Farahmand M', 'Bayat S', 'Jafari M', 'Mozhgani SH']</t>
  </si>
  <si>
    <t>['Nakandakare P', 'Nicoletti CF', 'Noronha NY', 'Nonino CB', 'Argentato PP', 'Dejani NN', 'Luzia LA', 'Rogero MM', 'Rondo PHC']</t>
  </si>
  <si>
    <t>['Callender LA', 'Schroth J', 'Carroll EC', 'Garrod-Ketchley C', 'Romano LEL', 'Hendy E', 'Kelly A', 'Lavender P', 'Akbar AN', 'Chapple JP', 'Henson SM']</t>
  </si>
  <si>
    <t>['Castro GV', 'Latorre AFS', 'Korndorfer FP', 'de Carlos Back LK', 'Lofgren SE']</t>
  </si>
  <si>
    <t>['Wang ZZ', 'Jia Y', 'Srivastava KD', 'Huang W', 'Tiwari R', 'Nowak-Wegrzyn A', 'Geliebter J', 'Miao M', 'Li XM']</t>
  </si>
  <si>
    <t>['Lian M', 'Tao Y', 'Chen J', 'Shen X', 'Hou L', 'Cao S', 'Fang J']</t>
  </si>
  <si>
    <t>['Zhang BL', 'Yang XH', 'Jin HM', 'Zhan XL']</t>
  </si>
  <si>
    <t>['Guo C', 'Hua Y', 'Qian Z']</t>
  </si>
  <si>
    <t>['Lee J', 'Chung MY', 'Chung S', 'Choi HK']</t>
  </si>
  <si>
    <t>['Zhang G', 'Li N', 'Tong Y', 'Li P', 'Han H', 'Song Q', 'Yang B', 'Cui L']</t>
  </si>
  <si>
    <t>['Ploner C', 'Rauchenwald T', 'Connolly CE', 'Joehrer K', 'Rainer J', 'Seifarth C', 'Hermann M', 'Nagl M', 'Lobenwein S', 'Wilflingseder D', 'Cappellano G', 'Morandi EM', 'Pierer G']</t>
  </si>
  <si>
    <t>['Pati P', 'Valcin JA', 'Zhang D', 'Neder TH', 'Millender-Swain T', 'Allan JM', 'Sedaka RS', 'Jin C', 'Becker BK', 'Pollock DM', 'Bailey SM', 'Pollock JS']</t>
  </si>
  <si>
    <t>['Hamilton MC', 'Heintz MM', 'Pfohl M', 'Marques E', 'Ford L', 'Slitt AL', 'Baldwin WS']</t>
  </si>
  <si>
    <t>['Iyyanki T', 'Zhang B', 'Wang Q', 'Hou Y', 'Jin Q', 'Xu J', 'Yang H', 'Liu T', 'Wang X', 'Song F', 'Luan Y', 'Yamashita H', 'Chien R', 'Lyu H', 'Zhang L', 'Wang L', 'Warrick J', 'Raman JD', 'Meeks JJ', 'DeGraff DJ', 'Yue F']</t>
  </si>
  <si>
    <t>['Tu K', 'Li J', 'Mo H', 'Xian Y', 'Xu Q', 'Xiao X']</t>
  </si>
  <si>
    <t>['Yan Y', 'Mao X', 'Zhang Q', 'Ye Y', 'Dai Y', 'Bao M', 'Zeng Y', 'Huang R', 'Mo Z']</t>
  </si>
  <si>
    <t>['Angueira AR', 'Sakers AP', 'Holman CD', 'Cheng L', 'Arbocco MN', 'Shamsi F', 'Lynes MD', 'Shrestha R', 'Okada C', 'Batmanov K', 'Susztak K', 'Tseng YH', 'Liaw L', 'Seale P']</t>
  </si>
  <si>
    <t>['Panteleeva AA', 'Razgildina ND', 'Pobozheva IA', 'Polyakova EA', 'Dracheva KV', 'Belyaeva OD', 'Berkovich OA', 'Baranova EI', 'Pchelina SN', 'Miroshnikova VV']</t>
  </si>
  <si>
    <t>['Filali-Mouncef Y', 'Hunter C', 'Roccio F', 'Zagkou S', 'Dupont N', 'Primard C', 'Proikas-Cezanne T', 'Reggiori F']</t>
  </si>
  <si>
    <t>['Duman E', 'Ozmen O', 'Kul S']</t>
  </si>
  <si>
    <t>['Bharti R', 'Yamini', 'Bhardwaj VK', 'Bal Reddy C', 'Purohit R', 'Das P']</t>
  </si>
  <si>
    <t>['Bae S', 'Lim JW', 'Kim H']</t>
  </si>
  <si>
    <t>['Meekel JP', 'Dias-Neto M', 'Bogunovic N', 'Conceicao G', 'Sousa-Mendes C', 'Stoll GR', 'Leite-Moreira A', 'Huynh J', 'Micha D', 'Eringa EC', 'Balm R', 'Blankensteijn JD', 'Yeung KK']</t>
  </si>
  <si>
    <t>['Ma Z', 'Luo N', 'Liu L', 'Cui H', 'Li J', 'Xiang H', 'Kang H', 'Li H', 'Zhao G']</t>
  </si>
  <si>
    <t>['Chaves C', 'Chaves M', 'Anselmo J', 'Cesar R']</t>
  </si>
  <si>
    <t>['Liu Y', 'Tingart M', 'Lecouturier S', 'Li J', 'Eschweiler J']</t>
  </si>
  <si>
    <t>['Glodowski M', 'Christen S', 'Saxon DR', 'Hegele RA', 'Eckel RH']</t>
  </si>
  <si>
    <t>['Bi Y', 'Yuan X', 'Chen Y', 'Chang G', 'Chen G']</t>
  </si>
  <si>
    <t>['Aguilar-Ordonez I', 'Perez-Villatoro F', 'Garcia-Ortiz H', 'Barajas-Olmos F', 'Ballesteros-Villascan J', 'Gonzalez-Buenfil R', 'Fresno C', 'Garciarrubio A', 'Fernandez-Lopez JC', 'Tovar H', 'Hernandez-Lemus E', 'Orozco L', 'Soberon X', 'Morett E']</t>
  </si>
  <si>
    <t>['Dai J', 'Huang X', 'Zhang C', 'Luo X', 'Cao S', 'Wang J', 'Liu B', 'Gao J']</t>
  </si>
  <si>
    <t>['Tebbe AW', 'Hanson J', 'Weiss WP']</t>
  </si>
  <si>
    <t>['Zhang M', 'Ceyhan Y', 'Kaftanovskaya EM', 'Vasquez JL', 'Vacher J', 'Knop FK', 'Nathanson L', 'Agoulnik AI', 'Ittmann MM', 'Agoulnik IU']</t>
  </si>
  <si>
    <t>['Liu PL', 'Song AR', 'Dong CD', 'Chu Q', 'Xu BL', 'Liu JM', 'Yan ZJ']</t>
  </si>
  <si>
    <t>['Metzler-Zebeli BU', 'Klinsoda J', 'Votterl J', 'Sharma S', 'Koger S', 'Sener-Aydemir A']</t>
  </si>
  <si>
    <t>['Wang WX', 'Zhang YR', 'Luo SY', 'Zhang YS', 'Zhang Y', 'Tang C']</t>
  </si>
  <si>
    <t>['Okreglicka K', 'Iten I', 'Pohlmeier L', 'Onder L', 'Feng Q', 'Kurrer M', 'Ludewig B', 'Nielsen P', 'Schneider C', 'Kopf M']</t>
  </si>
  <si>
    <t>['Li Y', 'Ma WG', 'Li XC']</t>
  </si>
  <si>
    <t>['Palombo V', 'Alharthi A', 'Batistel F', 'Parys C', 'Guyader J', 'Trevisi E', "D'Andrea M", 'Loor JJ']</t>
  </si>
  <si>
    <t>['Guo X', 'Qin M', 'Hong H', 'Xue X', 'Fang J', 'Jiang L', 'Kuang Y', 'Gao L']</t>
  </si>
  <si>
    <t>['Zhang H', 'Shen Z', 'Yang Z', 'Jiang H', 'Chu S', 'Mao Y', 'Li M', 'Chen Z', 'Aboragah A', 'Loor JJ', 'Yang Z']</t>
  </si>
  <si>
    <t>['Cataldi S', 'Costa V', 'Ciccodicola A', 'Aprile M']</t>
  </si>
  <si>
    <t>['Hariri H', 'Addison WN', 'St-Arnaud R']</t>
  </si>
  <si>
    <t>['Hermawan A', 'Ikawati M', 'Khumaira A', 'Putri H', 'Jenie RI', 'Angraini SM', 'Muflikhasari HA']</t>
  </si>
  <si>
    <t>['Rehman SU', 'Schallschmidt T', 'Rasche A', 'Knebel B', 'Stermann T', 'Altenhofen D', 'Herwig R', 'Schurmann A', 'Chadt A', 'Al-Hasani H']</t>
  </si>
  <si>
    <t>['Luhmann K', 'Lille-Langoy R', 'Oygarden L', 'Kovacs KM', 'Lydersen C', 'Goksoyr A', 'Routti H']</t>
  </si>
  <si>
    <t>['Cerquone Perpetuini A', 'Giuliani G', 'Reggio A', 'Cerretani M', 'Santoriello M', 'Stefanelli R', 'Palma A', 'Vumbaca S', 'Harper S', 'Castagnoli L', 'Bresciani A', 'Cesareni G']</t>
  </si>
  <si>
    <t>['Ding X', 'Han X', 'Yuan H', 'Zhang Y', 'Gao Y']</t>
  </si>
  <si>
    <t>['Pierzchala M', 'Pierzchala D', 'Ogluszka M', 'Polawska E', 'Blicharski T', 'Roszczyk A', 'Nawrocka A', 'Urbanski P', 'Stepanow K', 'Cieploch A', 'Korwin-Kossakowska A', 'Pas MFWT', 'Slaska B', 'Buszewska-Forajta M', 'Jaskowski JM', 'Sachajko M', 'Herudzinska M', 'Jaskowski BM', 'Nizanski W', 'Fraser L', 'Czarnik U', 'Kadarmideen HN', 'Pareek CS']</t>
  </si>
  <si>
    <t>['Martin KS', 'Azzolini M', 'Lira Ruas J']</t>
  </si>
  <si>
    <t>['Li T', 'Li X', 'Meng H', 'Chen L', 'Meng F']</t>
  </si>
  <si>
    <t>['Tytgat L', 'Kollert MR', 'Van Damme L', 'Thienpont H', 'Ottevaere H', 'Duda GN', 'Geissler S', 'Dubruel P', 'Van Vlierberghe S', 'Qazi TH']</t>
  </si>
  <si>
    <t>['Cirera S', 'Tasoz E', 'Juul Jacobsen M', 'Schumacher-Petersen C', 'Ostergaard Christoffersen B', 'Kaae Kirk R', 'Pagh Ludvigsen T', 'Hvid H', 'Duelund Pedersen H', 'Hoier Olsen L', 'Fredholm M']</t>
  </si>
  <si>
    <t>['Dong Y', 'Arif AA', 'Guo J', 'Ha Z', 'Lee-Sayer SSM', 'Poon GFT', 'Dosanjh M', 'Roskelley CD', 'Huan T', 'Johnson P']</t>
  </si>
  <si>
    <t>['Bigas J', 'Sevilla LM', 'Perez P']</t>
  </si>
  <si>
    <t>['Tian R', 'Wang L', 'Zou H', 'Song M', 'Liu L', 'Zhang H']</t>
  </si>
  <si>
    <t>['Franco AT', 'Labourier E', 'Ablordeppey KK', 'Surrey LF', 'Mostoufi-Moab S', 'Isaza A', 'Adzick NS', 'Kazahaya K', 'Kumar G', 'Bauer AJ']</t>
  </si>
  <si>
    <t>['Pini R', 'Ciavarella C', 'Faggioli G', 'Gallitto E', 'Indelicato G', 'Fenelli C', 'Mascoli C', 'Vacirca A', 'Gargiulo M', 'Pasquinelli G']</t>
  </si>
  <si>
    <t>['Xu L', 'Xia H', 'Ni D', 'Hu Y', 'Liu J', 'Qin Y', 'Zhou Q', 'Yi Q', 'Xie Y']</t>
  </si>
  <si>
    <t>['Wang L', 'Tan N', 'Wang H', 'Hu J', 'Diwu W', 'Wang X']</t>
  </si>
  <si>
    <t>['Gomes-Lima CJ', 'Auh S', 'Thakur S', 'Zemskova M', 'Cochran C', 'Merkel R', 'Filie AC', 'Raffeld M', 'Patel SB', 'Xi L', 'Wartofsky L', 'Burman KD', 'Klubo-Gwiezdzinska J']</t>
  </si>
  <si>
    <t>['Huang J', 'Liu X', 'Feng X', 'Zhang M', 'Qu K', 'Liu J', 'Wei X', 'Huang B', 'Ma Y']</t>
  </si>
  <si>
    <t>['Clyne A', 'Yang L', 'Yang M', 'May B', 'Yang AWH']</t>
  </si>
  <si>
    <t>['Li L', 'Zheng W', 'Wang C', 'Qi J', 'Li H']</t>
  </si>
  <si>
    <t>['Nasreen W', 'Sarker S', 'Sufian MA', 'Md Opo FAD', 'Shahriar M', 'Akhter R', 'Halim MA']</t>
  </si>
  <si>
    <t>['Liu TH', 'Chen WH', 'Chen XD', 'Liang QE', 'Tao WC', 'Jin Z', 'Xiao Y', 'Chen LG']</t>
  </si>
  <si>
    <t>['Tajnsek S', 'Petrovic D', 'Globocnik Petrovic M', 'Kunej T']</t>
  </si>
  <si>
    <t>['Acosta FM', 'Jia UA', 'Stojkova K', 'Pacelli S', 'Brey EM', 'Rathbone C']</t>
  </si>
  <si>
    <t>['Kim BR', 'Kim J', 'Lee JE', 'Lee EJ', 'Yoon JS']</t>
  </si>
  <si>
    <t>['Li Z', 'Lu S', 'Cui K', 'Shafique L', 'Rehman SU', 'Luo C', 'Wang Z', 'Ruan J', 'Qian Q', 'Liu Q']</t>
  </si>
  <si>
    <t>['Yang H', 'Zhang Q', 'Xu M', 'Wang L', 'Chen X', 'Feng Y', 'Li Y', 'Zhang X', 'Cui W', 'Jia X']</t>
  </si>
  <si>
    <t>['Sohrabi SS', 'Sohrabi SM', 'Rashidipour M', 'Mohammadi M', 'Khalili Fard J', 'Mirzaei Najafgholi H']</t>
  </si>
  <si>
    <t>['Shao W', 'Kuhn C', 'Mayr D', 'Ditsch N', 'Kailuwait M', 'Wolf V', 'Harbeck N', 'Mahner S', 'Jeschke U', 'Cavailles V', 'Sixou S']</t>
  </si>
  <si>
    <t>['Li S', 'Ren X', 'Wang Y', 'Hu J', 'Wu H', 'Song S', 'Yan C']</t>
  </si>
  <si>
    <t>['Damian-Medina K', 'Salinas-Moreno Y', 'Milenkovic D', 'Figueroa-Yanez L', 'Marino-Marmolejo E', 'Higuera-Ciapara I', 'Vallejo-Cardona A', 'Lugo-Cervantes E']</t>
  </si>
  <si>
    <t>['Sahoo S', 'Singh D', 'Chakraborty P', 'Jolly MK']</t>
  </si>
  <si>
    <t>['Wang Y', 'Gao M', 'Zhu F', 'Li X', 'Yang Y', 'Yan Q', 'Jia L', 'Xie L', 'Chen Z']</t>
  </si>
  <si>
    <t>['Zhou L', 'Wang ZZ', 'Xiao ZC', 'Tu L']</t>
  </si>
  <si>
    <t>['Irrera N', "D'Ascola A", 'Pallio G', 'Bitto A', 'Mannino F', 'Arcoraci V', 'Rottura M', 'Ieni A', 'Minutoli L', 'Metro D', 'Vaccaro M', 'Altavilla D', 'Squadrito F']</t>
  </si>
  <si>
    <t>['Chen Y', 'Xiang J', 'Qian F', 'Diwakar BT', 'Ruan B', 'Hao S', 'Prabhu KS', 'Paulson RF']</t>
  </si>
  <si>
    <t>['Nhu QM', 'Hsieh L', 'Dohil L', 'Dohil R', 'Newbury RO', 'Kurten R', 'Moawad FJ', 'Aceves SS']</t>
  </si>
  <si>
    <t>['Yoon SY', 'Kim R', 'Jang H', 'Shin DH', 'Lee JI', 'Seol D', 'Lee DR', 'Chang EM', 'Lee WS']</t>
  </si>
  <si>
    <t>['Meyer Zu Reckendorf S', 'Brand C', 'Pedro MT', 'Hegler J', 'Schilling CS', 'Lerner R', 'Bindila L', 'Antoniadis G', 'Knoll B']</t>
  </si>
  <si>
    <t>['Adams S', 'Wiersielis K', 'Yasrebi A', 'Conde K', 'Armstrong L', 'Guo GL', 'Roepke TA']</t>
  </si>
  <si>
    <t>['Oppong AK', 'Diallo K', 'Robillard Frayne I', 'Des Rosiers C', 'Lim GE']</t>
  </si>
  <si>
    <t>['Lian M', 'Chen J', 'Shen X', 'Hou L', 'Fang J']</t>
  </si>
  <si>
    <t>['Yang Y', 'Wei C', 'Liu J', 'Ma D', 'Xiong C', 'Lin D', 'Wu A']</t>
  </si>
  <si>
    <t>['Liu X', 'Kumar Mishra S', 'Wang T', 'Xu Z', 'Zhao X', 'Wang Y', 'Yin H', 'Fan X', 'Zeng B', 'Yang M', 'Yang D', 'Ni Q', 'Li Y', 'Zhang M', 'Zhu Q', 'Chen F', 'Li D']</t>
  </si>
  <si>
    <t>['Yu Z', 'Gong Y', 'Cui L', 'Hu Y', 'Zhou Q', 'Chen Z', 'Yu Y', 'Chen Y', 'Xu P', 'Zhang X', 'Guo C', 'Shi Y']</t>
  </si>
  <si>
    <t>['Aranaz P', 'Zabala M', 'Romo-Hualde A', 'Navarro-Herrera D', 'Lopez-Yoldi M', 'Vizmanos JL', 'Martinez JA', 'Milagro FI', 'Gonzalez-Navarro CJ']</t>
  </si>
  <si>
    <t>['Zhao M', 'Li X', 'Zhang Y', 'Zhu H', 'Han Z', 'Kang Y']</t>
  </si>
  <si>
    <t>['Cordoba-Chacon J']</t>
  </si>
  <si>
    <t>['Ahn YA', 'Baek H', 'Choi M', 'Park J', 'Son SJ', 'Seo HJ', 'Jung J', 'Seong JK', 'Lee J', 'Kim S']</t>
  </si>
  <si>
    <t>['Barbitoff YA', 'Tsarev AA', 'Vashukova ES', 'Maksiutenko EM', 'Kovalenko LV', 'Belotserkovtseva LD', 'Glotov AS']</t>
  </si>
  <si>
    <t>['Maione F', 'Casillo GM', 'Raucci F', 'Iqbal AJ', 'Mascolo N']</t>
  </si>
  <si>
    <t>['Fracaro L', 'Senegaglia AC', 'Herai RH', 'Leitolis A', 'Boldrini-Leite LM', 'Rebelatto CLK', 'Travers PJ', 'Brofman PRS', 'Correa A']</t>
  </si>
  <si>
    <t>['Albuquerque A', 'Ovilo C', 'Nunez Y', 'Benitez R', 'Lopez-Garcia A', 'Garcia F', 'Felix MDR', 'Laranjo M', 'Charneca R', 'Martins JM']</t>
  </si>
  <si>
    <t>['Liu J', 'Liu GX', 'Shang MY', 'Xu F', 'Li YL', 'Zhou YZ', 'Xie DM', 'Wang X', 'Cai SQ']</t>
  </si>
  <si>
    <t>['Zhang M', 'Zou X', 'Zhao D', 'Zhao F', 'Li C']</t>
  </si>
  <si>
    <t>['Black C', 'Kanczler JM', 'de Andres MC', 'White LJ', 'Savi FM', 'Bas O', 'Saifzadeh S', 'Henkel J', 'Zannettino A', 'Gronthos S', 'Woodruff MA', 'Hutmacher DW', 'Oreffo ROC']</t>
  </si>
  <si>
    <t>['Zhang Y', 'Li X', 'Ciric B', 'Curtis MT', 'Chen WJ', 'Rostami A', 'Zhang GX']</t>
  </si>
  <si>
    <t>['Ghallab A', 'Seddek A']</t>
  </si>
  <si>
    <t>['Umeno A', 'Sakashita M', 'Sugino S', 'Murotomi K', 'Okuzawa T', 'Morita N', 'Tomii K', 'Tsuchiya Y', 'Yamasaki K', 'Horie M', 'Takahara K', 'Yoshida Y']</t>
  </si>
  <si>
    <t>['Karagiannis F', 'Masouleh SK', 'Wunderling K', 'Surendar J', 'Schmitt V', 'Kazakov A', 'Michla M', 'Holzel M', 'Thiele C', 'Wilhelm C']</t>
  </si>
  <si>
    <t>['Wang F', 'Luo R', 'Zou CJ', 'Xie S', 'Peng K', 'Zhao L', 'Yang KT', 'Xu C', 'Yang T']</t>
  </si>
  <si>
    <t>['Wu H', 'Liu B', 'Chen Z', 'Li G', 'Zhang Z']</t>
  </si>
  <si>
    <t>['Shen JJ', 'Zhu XF', 'Xu J', 'Wang ZF', 'Gu WJ', 'Chen Y']</t>
  </si>
  <si>
    <t>['Bao S', 'Wu YL', 'Wang X', 'Han S', 'Cho S', 'Ao W', 'Nan JX']</t>
  </si>
  <si>
    <t>['de Conti A', 'Tryndyak V', 'Willett RA', 'Borowa-Mazgaj B', 'Watson A', 'Patton R', 'Khare S', 'Muskhelishvili L', 'Olson GR', 'Avigan MI', 'Cerniglia CE', 'Ross SA', 'Sanyal AJ', 'Beland FA', 'Rusyn I', 'Pogribny IP']</t>
  </si>
  <si>
    <t>['Wei G', 'Hao L', 'Li X', 'Xu W', 'Liu F', 'Peng Q', 'Lv S']</t>
  </si>
  <si>
    <t>['Mihelic R', 'Winter H', 'Powers JB', 'Das S', 'Lamour K', 'Campagna SR', 'Voy BH']</t>
  </si>
  <si>
    <t>['da Silva AS', 'Carvalho TL', 'do O KP', 'da Nobrega DN', 'Dos Santos Souza R', 'da Silva Lima VF', 'Farias ICC', 'de Mendonca Belmont TF', 'de Mendonca Cavalcanti MDS', 'de Barros Miranda-Filho D']</t>
  </si>
  <si>
    <t>['Yuan JC', 'Yogarajah T', 'Lim SK', 'Yvonne Tee GB', 'Khoo BY']</t>
  </si>
  <si>
    <t>['Xia SR', 'Wen XY', 'Fan XL', 'Chen XR', 'Wei ZW', 'Li QH', 'Sun L']</t>
  </si>
  <si>
    <t>['Shang J', 'Mosure SA', 'Zheng J', 'Brust R', 'Bass J', 'Nichols A', 'Solt LA', 'Griffin PR', 'Kojetin DJ']</t>
  </si>
  <si>
    <t>['Pavon-Romero GF', 'Perez-Rubio G', 'Ramirez-Jimenez F', 'Ambrocio-Ortiz E', 'Merino-Camacho CR', 'Falfan-Valencia R', 'Teran LM']</t>
  </si>
  <si>
    <t>['Su Y', 'Liu X', 'Lian J', 'Deng C']</t>
  </si>
  <si>
    <t>['Zhang X', 'Wu D', 'Wang C', 'Luo Y', 'Ding X', 'Yang X', 'Silva F', 'Arenas S', 'Weaver JM', 'Mandell M', 'Deretic V', 'Liu M']</t>
  </si>
  <si>
    <t>['Liu Y', 'Chen S', 'Liu J', 'Jin Y', 'Yu S', 'An R']</t>
  </si>
  <si>
    <t>['Ma M', 'Wang C', 'Ao Y', 'He N', 'Hao F', 'Liang H', 'Liu D']</t>
  </si>
  <si>
    <t>['Park E', 'Lee CG', 'Jeong H', 'Yeo S', 'Kim JA', 'Jeong SY']</t>
  </si>
  <si>
    <t>['Mear L', 'Herr M', 'Fauconnier A', 'Pineau C', 'Vialard F']</t>
  </si>
  <si>
    <t>['Bellevicine C', 'Migliatico I', 'Sgariglia R', 'Nacchio M', 'Vigliar E', 'Pisapia P', 'Iaccarino A', 'Bruzzese D', 'Fonderico F', 'Salvatore D', 'Biondi B', 'Masone S', 'Novizio V', 'Scavuzzo F', 'Serino D', 'De Palma M', 'Chiofalo MG', 'Botti G', 'Pezzullo L', 'Nuzzo V', 'Spiezia S', 'De Chiara G', 'Iorio S', 'Conzo G', 'Docimo G', 'Faggiano A', 'Bongiovanni M', 'Malapelle U', 'Colao A', 'Triassi M', 'Troncone G']</t>
  </si>
  <si>
    <t>['Naeini Z', 'Toupchian O', 'Vatannejad A', 'Sotoudeh G', 'Teimouri M', 'Ghorbani M', 'Nasli-Esfahani E', 'Koohdani F']</t>
  </si>
  <si>
    <t>['Magee N', 'Zou A', 'Ghosh P', 'Ahamed F', 'Delker D', 'Zhang Y']</t>
  </si>
  <si>
    <t>['Suparmi S', 'de Haan L', 'Spenkelink A', 'Louisse J', 'Beekmann K', 'Rietjens IMCM']</t>
  </si>
  <si>
    <t>['Elix CC', 'Salgia MM', 'Otto-Duessel M', 'Copeland BT', 'Yoo C', 'Lee M', 'Tew BY', 'Ann D', 'Pal SK', 'Jones JO']</t>
  </si>
  <si>
    <t>['Liu Y', 'Bi X', 'Zhang Y', 'Wang Y', 'Ding W']</t>
  </si>
  <si>
    <t>['Padova G', 'Prudente S', 'Vinciguerra F', 'Sudano D', 'Baratta R', 'Bellacchio E', 'Trischitta V', 'Vallone A', 'Sciacca L', 'Frittitta L']</t>
  </si>
  <si>
    <t>['Wang Y', 'Wei H', 'Song L', 'Xu L', 'Bao J', 'Liu J']</t>
  </si>
  <si>
    <t>['Winkler I', 'Bitter C', 'Winkler S', 'Weichenhan D', 'Thavamani A', 'Hengstler JG', 'Borkham-Kamphorst E', 'Kohlbacher O', 'Plass C', 'Geffers R', 'Weiskirchen R', 'Nordheim A']</t>
  </si>
  <si>
    <t>['Lee S', 'Lee C', 'Hwang CY', 'Kim D', 'Han Y', 'Hong SN', 'Kim SH', 'Cho KH']</t>
  </si>
  <si>
    <t>['Li L', 'Fu J', 'Liu D', 'Sun J', 'Hou Y', 'Chen C', 'Shao J', 'Wang L', 'Wang X', 'Zhao R', 'Wang H', 'Andersen ME', 'Zhang Q', 'Xu Y', 'Pi J']</t>
  </si>
  <si>
    <t>['Osinski V', 'Bauknight DK', 'Dasa SSK', 'Harms MJ', 'Kroon T', 'Marshall MA', 'Garmey JC', 'Nguyen AT', 'Hartman J', 'Upadhye A', 'Srikakulapu P', 'Zhou A', "O'Mahony G", 'Klibanov AL', 'Kelly KA', 'Boucher J', 'McNamara CA']</t>
  </si>
  <si>
    <t>['de Mendonca M', 'de Sousa E', 'da Paixao AO', 'Araujo Dos Santos B', 'Roveratti Spagnol A', 'Murata GM', 'Araujo HN', 'Imamura de Lima T', 'Passos Simoes Froes Guimaraes DS', 'Silveira LR', 'Rodrigues AC']</t>
  </si>
  <si>
    <t>["O'Neil EV", 'Brooks K', 'Burns GW', 'Ortega MS', 'Denicol AC', 'Aguiar LH', 'Pedroza GH', 'Benne J', 'Spencer TE']</t>
  </si>
  <si>
    <t>['Omeragic A', 'Saikali MF', 'Currier S', 'Volsky DJ', 'Cummins CL', 'Bendayan R']</t>
  </si>
  <si>
    <t>['Bongiovanni M', 'Sykiotis GP', 'La Rosa S', 'Bisig B', 'Trimech M', 'Missiaglia E', 'Gremaud M', 'Salvatori Chappuis V', 'De Vito C', 'Sciarra A', 'Foulkes WD', 'Pusztaszeri M']</t>
  </si>
  <si>
    <t>['Chernis N', 'Masschelin P', 'Cox AR', 'Hartig SM']</t>
  </si>
  <si>
    <t>['Chen Y', 'Fan X']</t>
  </si>
  <si>
    <t>['Corfitsen HT', 'Krantz B', 'Larsen A', 'Drago A']</t>
  </si>
  <si>
    <t>['Marbach-Breitruck E', 'Kutzner L', 'Rothe M', 'Gurke R', 'Schreiber Y', 'Reddanna P', 'Schebb NH', 'Stehling S', 'Wieler LH', 'Heydeck D', 'Kuhn H']</t>
  </si>
  <si>
    <t>['Schoepf AM', 'Salcher S', 'Obexer P', 'Gust R']</t>
  </si>
  <si>
    <t>['Wang T', 'Yao J', 'Chen S', 'Mao Z', 'Brinton RD']</t>
  </si>
  <si>
    <t>['Bijukumar DR', 'Salunkhe S', 'Zheng G', 'Barba M', 'Hall DJ', 'Pourzal R', 'Mathew MT']</t>
  </si>
  <si>
    <t>['Matsumoto Y', 'Ishimi Y', 'Suzuki T', 'Kobayashi KI', 'Inoue J', 'Yamamoto Y']</t>
  </si>
  <si>
    <t>['Crawford KA', 'Clark BW', 'Heiger-Bernays WJ', 'Karchner SI', 'Hahn ME', 'Nacci DE', 'Schlezinger JJ']</t>
  </si>
  <si>
    <t>['Ferst JG', 'Rovani MT', 'Dau AMP', 'Gasperin BG', 'Antoniazzi AQ', 'Bordignon V', 'Oliveira DE', 'Goncalves PBD', 'Ferreira R']</t>
  </si>
  <si>
    <t>['Kasimanickam R', 'Kasimanickam V', 'Grende K']</t>
  </si>
  <si>
    <t>['Aibara D', 'Matsuo K', 'Yamano S', 'Matsusue K']</t>
  </si>
  <si>
    <t>['Deng K', 'Ren C', 'Fan Y', 'Liu Z', 'Zhang G', 'Zhang Y', 'You P', 'Wang F']</t>
  </si>
  <si>
    <t>['Chen Z', 'Yu H', 'Shi X', 'Warren CR', 'Lotta LA', 'Friesen M', 'Meissner TB', 'Langenberg C', 'Wabitsch M', 'Wareham N', 'Benson MD', 'Gerszten RE', 'Cowan CA']</t>
  </si>
  <si>
    <t>['Agarwal S', 'Sadiq Q', 'Ortanca I']</t>
  </si>
  <si>
    <t>['Batyrova B', 'Luwaert F', 'Maravelia P', 'Miyabayashi Y', 'Vashist N', 'Stark JM', 'Soori SY', 'Tibbitt CA', 'Riese P', 'Coquet JM', 'Chambers BJ']</t>
  </si>
  <si>
    <t>['Ferrari A', 'Longo R', 'Peri C', 'Coppi L', 'Caruso D', 'Mai A', 'Mitro N', 'De Fabiani E', 'Crestani M']</t>
  </si>
  <si>
    <t>['Do DN', 'Schenkel F', 'Miglior F', 'Zhao X', 'Ibeagha-Awemu EM']</t>
  </si>
  <si>
    <t>['Mustafa HA', 'Albkrye AMS', 'AbdAlla BM', 'Khair MAM', 'Abdelwahid N', 'Elnasri HA']</t>
  </si>
  <si>
    <t>['Cogburn LA', 'Trakooljul N', 'Wang X', 'Ellestad LE', 'Porter TE']</t>
  </si>
  <si>
    <t>['Zhang H', 'Li C', 'Xin Y', 'Cui X', 'Cui J', 'Zhou G']</t>
  </si>
  <si>
    <t>['Lee HG', 'Lu YA', 'Li X', 'Hyun JM', 'Kim HS', 'Lee JJ', 'Kim TH', 'Kim HM', 'Kang MC', 'Jeon AY']</t>
  </si>
  <si>
    <t>['Dropmann A', 'Dooley S', 'Dewidar B', 'Hammad S', 'Dediulia T', 'Werle J', 'Hartwig V', 'Ghafoory S', 'Woelfl S', 'Korhonen H', 'Janicot M', 'Wosikowski K', 'Itzel T', 'Teufel A', 'Schuppan D', 'Stojanovic A', 'Cerwenka A', 'Nittka S', 'Piiper A', 'Gaiser T', 'Beraza N', 'Milkiewicz M', 'Milkiewicz P', 'Brain JG', 'Jones DEJ', 'Weiss TS', 'Zanger UM', 'Ebert M', 'Meindl-Beinker NM']</t>
  </si>
  <si>
    <t>['Slowikowski BK', 'Drzewiecka H', 'Malesza M', 'Madry I', 'Sterzynska K', 'Jagodzinski PP']</t>
  </si>
  <si>
    <t>['Martinez Del Pino L', 'Urrutia O', 'Arana A', 'Alfonso L', 'Mendizabal JA', 'Soret B']</t>
  </si>
  <si>
    <t>['Sun S', 'Duan X', 'Wu Q', 'He Y', 'Bu X', 'Ming X', 'Yan F', 'Zhu H']</t>
  </si>
  <si>
    <t>['Aguiniga LM', 'Searl TJ', 'Rahman-Enyart A', 'Yaggie RE', 'Yang W', 'Schaeffer AJ', 'Klumpp DJ']</t>
  </si>
  <si>
    <t>['Jiang Y', 'Lin L', 'Liu N', 'Wang Q', 'Yuan J', 'Li Y', 'Chung KK', 'Guo S', 'Yu Z', 'Wang X']</t>
  </si>
  <si>
    <t>['Zhu R', 'Wei J', 'Liu H', 'Liu C', 'Wang L', 'Chen B', 'Li L', 'Jia Q', 'Tian Y', 'Li R', 'Zhao D', 'Mo F', 'Li Y', 'Gao S', 'Wang XD', 'Zhang D']</t>
  </si>
  <si>
    <t>['Piatkowska-Chmiel I', 'Gawronska-Grzywacz M', 'Natorska-Chomicka D', 'Herbet M', 'Sysa M', 'Iwan M', 'Korga A', 'Dudka J']</t>
  </si>
  <si>
    <t>['de Oliveira M', 'Mathias LS', 'Rodrigues BM', 'Mariani BG', 'Graceli JB', 'De Sibio MT', 'Castro Olimpio RM', 'Fontes Moretto FC', 'Depra IC', 'Nogueira CR']</t>
  </si>
  <si>
    <t>['Wei D', 'Raza SHA', 'Zhang J', 'Wang X', 'Khan R', 'Ma Y', 'Zhang G', 'Luoreng Z', 'Zan L']</t>
  </si>
  <si>
    <t>['Zhai SS', 'Ruan D', 'Zhu YW', 'Li MC', 'Ye H', 'Wang WC', 'Yang L']</t>
  </si>
  <si>
    <t>['Rahman MH', 'Peng S', 'Hu X', 'Chen C', 'Rahman MR', 'Uddin S', 'Quinn JMW', 'Moni MA']</t>
  </si>
  <si>
    <t>['Reverter A', 'Vitezica ZG', 'Naval-Sanchez M', 'Henshall J', 'Raidan FSS', 'Li Y', 'Meyer K', 'Hudson NJ', 'Porto-Neto LR', 'Legarra A']</t>
  </si>
  <si>
    <t>['Tsuboi T', 'Lu R', 'Yonezawa T', 'Watanabe A', 'Woo JT', 'Abe-Dohmae S', 'Yokoyama S']</t>
  </si>
  <si>
    <t>['Liu X', 'Xu J', 'Rosenthal S', 'Zhang LJ', 'McCubbin R', 'Meshgin N', 'Shang L', 'Koyama Y', 'Ma HY', 'Sharma S', 'Heinz S', 'Glass CK', 'Benner C', 'Brenner DA', 'Kisseleva T']</t>
  </si>
  <si>
    <t>['Fu S', 'He K', 'Tian C', 'Sun H', 'Zhu C', 'Bai S', 'Liu J', 'Wu Q', 'Xie D', 'Yue T', 'Shen Z', 'Dai Q', 'Yu X', 'Zhu S', 'Liu G', 'Zhou R', 'Duan S', 'Tian Z', 'Xu T', 'Wang H', 'Bai L']</t>
  </si>
  <si>
    <t>['Dokoshi T', 'Zhang LJ', 'Li F', 'Nakatsuji T', 'Butcher A', 'Yoshida H', 'Shimoda M', 'Okada Y', 'Gallo RL']</t>
  </si>
  <si>
    <t>['Nagy G', 'Daniel B', 'Cuaranta-Monroy I', 'Nagy L']</t>
  </si>
  <si>
    <t>['Jang HJ', 'Lim S', 'Kim JM', 'Yoon S', 'Lee CY', 'Hwang HJ', 'Shin JW', 'Shin KJ', 'Kim HY', 'Park KI', 'Nam D', 'Lee JY', 'Yea K', 'Hirabayashi Y', 'Lee YJ', 'Chae YC', 'Suh PG', 'Choi JH']</t>
  </si>
  <si>
    <t>['Lee YS', 'Park JS', 'Lee DH', 'Han J', 'Bae SH']</t>
  </si>
  <si>
    <t>['Forbes-Hernandez TY', 'Cianciosi D', 'Ansary J', 'Mezzetti B', 'Bompadre S', 'Quiles JL', 'Giampieri F', 'Battino M']</t>
  </si>
  <si>
    <t>['Seetha A', 'Devaraj H', 'Sudhandiran G']</t>
  </si>
  <si>
    <t>['Abdelatty AM', 'Badr OAM', 'Mohamed SA', 'Khattab MS', 'Dessouki SM', 'Farid OAA', 'Elolimy AA', 'Sakr OG', 'Elhady MA', 'Mehesen G', 'Bionaz M']</t>
  </si>
  <si>
    <t>['Han CL', 'Qu CZ']</t>
  </si>
  <si>
    <t>['Xue P', 'Hou Y', 'Zuo Z', 'Wang Z', 'Ren S', 'Dong J', 'Fu J', 'Wang H', 'Andersen ME', 'Zhang Q', 'Xu Y', 'Pi J']</t>
  </si>
  <si>
    <t>['Yamamoto Y', 'Taniguchi T', 'Inazumi T', 'Iwamura R', 'Yoneda K', 'Odani-Kawabata N', 'Matsugi T', 'Sugimoto Y', 'Shams NK']</t>
  </si>
  <si>
    <t>['Zhao T', 'Yang Z', 'Mei X', 'Xu L', 'Fan Y']</t>
  </si>
  <si>
    <t>['Busbee PB', 'Menzel L', 'Alrafas HR', 'Dopkins N', 'Becker W', 'Miranda K', 'Tang C', 'Chatterjee S', 'Singh U', 'Nagarkatti M', 'Nagarkatti PS']</t>
  </si>
  <si>
    <t>['Matsuda J', 'Takahashi A', 'Takabatake Y', 'Sakai S', 'Minami S', 'Yamamoto T', 'Fujimura R', 'Namba-Hamano T', 'Yonishi H', 'Nakamura J', 'Kimura T', 'Kaimori JY', 'Matsui I', 'Takahashi M', 'Nakao M', 'Izumi Y', 'Bamba T', 'Matsusaka T', 'Niimura F', 'Yanagita M', 'Yoshimori T', 'Isaka Y']</t>
  </si>
  <si>
    <t>['Low YL', 'Jin L', 'Morris ER', 'Pan Y', 'Nicolazzo JA']</t>
  </si>
  <si>
    <t>['Yan S', 'Wang D', 'Teng M', 'Meng Z', 'Yan J', 'Li R', 'Jia M', 'Tian S', 'Zhou Z', 'Zhu W']</t>
  </si>
  <si>
    <t>['Balada R', 'Tebe C', 'Leon M', 'Arca G', 'Alsina M', 'Castells AA', 'Alcantara S', 'Garcia-Alix A']</t>
  </si>
  <si>
    <t>['Hosoda S', 'Kawazoe Y', 'Shiba T', 'Numazawa S', 'Manabe A']</t>
  </si>
  <si>
    <t>['Tada A', 'Islam MA', 'Kober AH', 'Fukuyama K', 'Takagi M', 'Igata M', 'Albarracin L', 'Ikeda-Ohtsubo W', 'Miyazawa K', 'Yoda K', 'He F', 'Takahashi H', 'Villena J', 'Aso H', 'Kitazawa H']</t>
  </si>
  <si>
    <t>['Boo HJ', 'Park SJ', 'Noh M', 'Min HY', 'Jeong LS', 'Lee HY']</t>
  </si>
  <si>
    <t>['Li M', 'Hu J', 'Yao L', 'Gao M']</t>
  </si>
  <si>
    <t>['Jiang CL', 'Jen WP', 'Tsao CY', 'Chang LC', 'Chen CH', 'Lee YC']</t>
  </si>
  <si>
    <t>['Chen L', 'Wu B', 'Wang S', 'Xiong Y', 'Zhou B', 'Cheng X', 'Zhou T', 'Luo R', 'Lam TW', 'Yan B', 'Chen J']</t>
  </si>
  <si>
    <t>['Aprile M', 'Cataldi S', 'Perfetto C', 'Ambrosio MR', 'Italiani P', 'Tate R', 'Bluher M', 'Ciccodicola A', 'Costa V']</t>
  </si>
  <si>
    <t>['Liu T', 'Guo Y', 'Zhao J', 'He S', 'Bai Y', 'Wang N', 'Lin Y', 'Liu Q', 'Xu X']</t>
  </si>
  <si>
    <t>['Li X', 'Lin H', 'Wang Q', 'Cui L', 'Luo H', 'Luo L']</t>
  </si>
  <si>
    <t>['Daniel B', 'Czimmerer Z', 'Halasz L', 'Boto P', 'Kolostyak Z', 'Poliska S', 'Berger WK', 'Tzerpos P', 'Nagy G', 'Horvath A', 'Hajas G', 'Cseh T', 'Nagy A', 'Sauer S', 'Francois-Deleuze J', 'Szatmari I', 'Bacsi A', 'Nagy L']</t>
  </si>
  <si>
    <t>['Oh GS', 'Yoon J', 'Kim G', 'Kim GH', 'Kim DS', 'Choi B', 'Chang EJ', 'Lee ES', 'Kim SW']</t>
  </si>
  <si>
    <t>['Landgraf K', 'Kloting N', 'Gericke M', 'Maixner N', 'Guiu-Jurado E', 'Scholz M', 'Witte AV', 'Beyer F', 'Schwartze JT', 'Lacher M', 'Villringer A', 'Kovacs P', 'Rudich A', 'Bluher M', 'Kiess W', 'Korner A']</t>
  </si>
  <si>
    <t>['Yang PB', 'Hou PP', 'Liu FY', 'Hong WB', 'Chen HZ', 'Sun XY', 'Li P', 'Zhang Y', 'Ju CY', 'Luo LJ', 'Wu SF', 'Zhou JX', 'Wang ZJ', 'He JP', 'Li L', 'Zhao TJ', 'Deng X', 'Lin T', 'Wu Q']</t>
  </si>
  <si>
    <t>['Stalin A', 'Lin D', 'Josephine Princy J', 'Feng Y', 'Xiang H', 'Ignacimuthu S', 'Chen Y']</t>
  </si>
  <si>
    <t>['Zhao JL', 'Wei C', 'Xiao X', 'Dong YH', 'Tan B', 'Yu J', 'Chen G', 'Yuan Q', 'Du ZY', 'Sun YR', 'Hu J', 'Xie R']</t>
  </si>
  <si>
    <t>['Abruzzese GA', 'Heber MF', 'Ferreira SR', 'Ferrer MJ', 'Motta AB']</t>
  </si>
  <si>
    <t>['Li F', 'Li Y', 'Li Q', 'Shi X']</t>
  </si>
  <si>
    <t>['Shahbazi S', 'Zakerali T', 'Frycz BA', 'Kaur J']</t>
  </si>
  <si>
    <t>['Huang X', 'Yan Y', 'Wei R', 'Liu H', 'Zhu X', 'Bi D', 'Wei Q', 'Yao X']</t>
  </si>
  <si>
    <t>['Yang J', 'Ma W', 'Mei Q', 'Song J', 'Shu L', 'Zhang S', 'Li C', 'An L', 'Du N', 'Shi Z']</t>
  </si>
  <si>
    <t>['Torres-Castillo N', 'Campos-Perez W', 'Rodriguez-Echevarria R', 'Rodriguez-Reyes SC', 'Martinez-Lopez E']</t>
  </si>
  <si>
    <t>['Liu ZZ', 'Hong CG', 'Hu WB', 'Chen ML', 'Duan R', 'Li HM', 'Yue T', 'Cao J', 'Wang ZX', 'Chen CY', 'Hu XK', 'Wu B', 'Liu HM', 'Tan YJ', 'Liu JH', 'Luo ZW', 'Zhang Y', 'Rao SS', 'Luo MJ', 'Yin H', 'Wang YY', 'Xia K', 'Xu L', 'Tang SY', 'Hu RG', 'Xie H']</t>
  </si>
  <si>
    <t>['Shi YY', 'Li YQ', 'Xie X', 'Zhou YT', 'Zhang Q', 'Yu JL', 'Li P', 'Mi N', 'Li F']</t>
  </si>
  <si>
    <t>['Huang R', 'Zhang J', 'Li M', 'Yan P', 'Yin H', 'Zhai S', 'Zhu X', 'Hu P', 'Zhang J', 'Huang L', 'Li M', 'Sun Z', 'Meng T', 'Yang D', 'Huang Z']</t>
  </si>
  <si>
    <t>['Ishaka A', 'Imam MU', 'Ismail M']</t>
  </si>
  <si>
    <t>['Swindell WR', 'Bojanowski K', 'Chaudhuri RK']</t>
  </si>
  <si>
    <t>['Lotfi R', 'Davoodi A', 'Mortazavi SH', 'Gorgin Karaji A', 'Tarokhian H', 'Rezaiemanesh A', 'Salari F']</t>
  </si>
  <si>
    <t>['Malodobra-Mazur M', 'Cierzniak A', 'Pawelka D', 'Kaliszewski K', 'Rudnicki J', 'Dobosz T']</t>
  </si>
  <si>
    <t>['Wu M', 'Zhao H']</t>
  </si>
  <si>
    <t>['Okuliarova M', 'Rumanova VS', 'Stebelova K', 'Zeman M']</t>
  </si>
  <si>
    <t>['Anderson WD', 'Soh JY', 'Innis SE', 'Dimanche A', 'Ma L', 'Langefeld CD', 'Comeau ME', 'Das SK', 'Schadt EE', 'Bjorkegren JLM', 'Civelek M']</t>
  </si>
  <si>
    <t>['Fernandez-Barroso MA', 'Caraballo C', 'Silio L', 'Rodriguez C', 'Nunez Y', 'Sanchez-Esquiliche F', 'Matos G', 'Garcia-Casco JM', 'Munoz M']</t>
  </si>
  <si>
    <t>['Woo YS', 'Lim HK', 'Wang SM', 'Bahk WM']</t>
  </si>
  <si>
    <t>['Workalemahu T', 'Enquobahrie DA', 'Gelaye B', 'Tadesse MG', 'Sanchez SE', 'Tekola-Ayele F', 'Hajat A', 'Thornton TA', 'Ananth CV', 'Williams MA']</t>
  </si>
  <si>
    <t>['Kim M', 'Kim YB']</t>
  </si>
  <si>
    <t>['Brunetti L', 'Carrieri A', 'Piemontese L', 'Tortorella P', 'Loiodice F', 'Laghezza A']</t>
  </si>
  <si>
    <t>['Hiraike Y', 'Waki H', 'Miyake K', 'Wada T', 'Oguchi M', 'Saito K', 'Tsutsumi S', 'Aburatani H', 'Yamauchi T', 'Kadowaki T']</t>
  </si>
  <si>
    <t>['Kachlishvili T', 'Ksovreli M', 'Gabruashvili D', 'Museridze M', 'Bezhuashvili M', 'Zaalishvili G', 'Kulikova N']</t>
  </si>
  <si>
    <t>['Gao J', 'Xu Q', 'Wang M', 'Ouyang J', 'Tian W', 'Feng D', 'Liang Y', 'Jiang B', 'Loor JJ']</t>
  </si>
  <si>
    <t>['Zhao AG', 'Shah K', 'Freitag J', 'Cromer B', 'Sumer H']</t>
  </si>
  <si>
    <t>['Wang C', 'Lv X', 'Liu W', 'Liu S', 'Sun Z']</t>
  </si>
  <si>
    <t>['Silvestro S', 'Schepici G', 'Bramanti P', 'Mazzon E']</t>
  </si>
  <si>
    <t>['Piao C', 'Zhang Q', 'Jin', 'Wang L', 'Tang C', 'Zhang N', 'Lian F', 'Tong X']</t>
  </si>
  <si>
    <t>['Jeon SH', 'Kim N', 'Ju YJ', 'Gee MS', 'Lee D', 'Lee JK']</t>
  </si>
  <si>
    <t>['Rabaglino MB', 'Moreira-Espinoza MJ', 'Lagares C', 'Garay MI', 'Quiroga P', 'Pasqualini ME', 'Francini F', 'Beltramo D']</t>
  </si>
  <si>
    <t>['Wu J', 'Luo D', 'Li S']</t>
  </si>
  <si>
    <t>['Ejeian F', 'Razmjou A', 'Nasr-Esfahani MH', 'Mohammad M', 'Karamali F', 'Ebrahimi Warkiani M', 'Asadnia M', 'Chen V']</t>
  </si>
  <si>
    <t>['Yao J', 'Hu P', 'Zhu Y', 'Xu Y', 'Tan Q', 'Liang X']</t>
  </si>
  <si>
    <t>['Sheng-Ju W', 'Qian-Qian L', 'Hua-Juan J', 'Yan-Fen C', 'Yu-Hang Y', 'Yao HE', 'Jin-Ming Z', 'Jin P']</t>
  </si>
  <si>
    <t>['Zhang J', 'Nie D', 'Williamson K', 'McDowell A', 'Hogan MV', 'Wang JH']</t>
  </si>
  <si>
    <t>['Liu Y', 'Guo L', 'Hu L', 'Xie C', 'Fu J', 'Jiang Y', 'Han N', 'Jia L', 'Liu Y']</t>
  </si>
  <si>
    <t>['Zhang Y', 'Gao Y', 'Li Y', 'Zhang X', 'Xie H']</t>
  </si>
  <si>
    <t>['Oh KK', 'Adnan M', 'Cho DH']</t>
  </si>
  <si>
    <t>['Khavinson V', 'Linkova N', 'Kozhevnikova E', 'Trofimova S']</t>
  </si>
  <si>
    <t>['Bai N', 'Ma J', 'Alimujiang M', 'Xu J', 'Hu F', 'Xu Y', 'Leng Q', 'Chen S', 'Li X', 'Han J', 'Jia W', 'Bao Y', 'Yang Y']</t>
  </si>
  <si>
    <t>['Mamber SW', 'Gurel V', 'Lins J', 'Ferri F', 'Beseme S', 'McMichael J']</t>
  </si>
  <si>
    <t>['Hatasa M', 'Ohsugi Y', 'Katagiri S', 'Yoshida S', 'Niimi H', 'Morita K', 'Tsuchiya Y', 'Shimohira T', 'Sasaki N', 'Maekawa S', 'Shiba T', 'Hirota T', 'Tohara H', 'Takahashi H', 'Nitta H', 'Iwata T']</t>
  </si>
  <si>
    <t>['Wu L', 'Song Y', 'Zhang Y', 'Liang B', 'Deng Y', 'Tang T', 'Ye YC', 'Hou HY', 'Wang CC']</t>
  </si>
  <si>
    <t>['Makarova EN', 'Yakovleva TV', 'Balyibina NY', 'Baranov KO', 'Denisova EI', 'Dubinina AD', 'Feofanova NA', 'Bazhan NM']</t>
  </si>
  <si>
    <t>['Yu XH', 'Chen JJ', 'Deng WY', 'Xu XD', 'Liu QX', 'Shi MW', 'Ren K']</t>
  </si>
  <si>
    <t>['Rudko OI', 'Tretiakov AV', 'Naumova EA', 'Klimov EA']</t>
  </si>
  <si>
    <t>['Wei M', 'Li H', 'Li Q', 'Qiao Y', 'Ma Q', 'Xie R', 'Wang R', 'Liu Y', 'Wei C', 'Li B', 'Zheng C', 'Sun B', 'Yu B']</t>
  </si>
  <si>
    <t>['Park HS', 'Song JW', 'Park JH', 'Lim BK', 'Moon OS', 'Son HY', 'Lee JH', 'Gao B', 'Won YS', 'Kwon HJ']</t>
  </si>
  <si>
    <t>['Mishra AP', 'Siva AB', 'Gurunathan C', 'Komala Y', 'Lakshmi BJ']</t>
  </si>
  <si>
    <t>['Johansen JM', 'Goleva-Fjellet S', 'Sunde A', 'Gjerlow LE', 'Skeimo LA', 'Freberg BI', 'Saebo M', 'Helgerud J', 'Storen O']</t>
  </si>
  <si>
    <t>['Huang M', 'Chen L', 'Mao X', 'Liu G', 'Gao Y', 'You X', 'Gao M', 'Sehouli J', 'Sun P']</t>
  </si>
  <si>
    <t>['Liu J', 'Zhao N', 'Shi G', 'Wang H']</t>
  </si>
  <si>
    <t>['Hadova K', 'Mesarosova L', 'Kralova E', 'Doka G', 'Krenek P', 'Klimas J']</t>
  </si>
  <si>
    <t>['Tang M', 'Xie X', 'Yi P', 'Kang J', 'Liao J', 'Li W', 'Li F']</t>
  </si>
  <si>
    <t>['Niu W', 'Wu F', 'Cui H', 'Cao W', 'Chao Y', 'Wu Z', 'Fan M', 'Liang C']</t>
  </si>
  <si>
    <t>['Park E', 'Lee CG', 'Kim J', 'Lim E', 'Yeo S', 'Jeong SY']</t>
  </si>
  <si>
    <t>['Wang Y', 'Zhang X', 'Xie X', 'Chen W', 'Li M', 'Diao D', 'Dang C']</t>
  </si>
  <si>
    <t>['Kang Z', 'Zhang S', 'Jiang E', 'Wang X', 'Wang Z', 'Chen H', 'Lan X']</t>
  </si>
  <si>
    <t>['Sargazi S', 'Mirani Sargazi F', 'Moudi M', 'Heidari Nia M', 'Saravani R', 'Mirinejad S', 'Shahraki S', 'Shakiba M']</t>
  </si>
  <si>
    <t>['Garcia-Ricobaraza M', 'Garcia-Bermudez M', 'Torres-Espinola FJ', 'Segura Moreno MT', 'Bleyere MN', 'Diaz-Prieto LE', 'Nova E', 'Marcos A', 'Campoy C']</t>
  </si>
  <si>
    <t>['Ganbold M', 'Ferdousi F', 'Arimura T', 'Tominaga K', 'Isoda H']</t>
  </si>
  <si>
    <t>['Tham YY', 'Choo QC', 'Muhammad TST', 'Chew CH']</t>
  </si>
  <si>
    <t>['Van Poznak C', 'Reynolds EL', 'Estilo CL', 'Hu M', 'Schneider BP', 'Hertz DL', 'Gersch C', 'Thibert J', 'Thomas D', 'Banerjee M', 'Rae JM', 'Hayes DF']</t>
  </si>
  <si>
    <t>['Moreland E', 'Borisov OV', 'Semenova EA', 'Larin AK', 'Andryushchenko ON', 'Andryushchenko LB', 'Generozov EV', 'Williams AG', 'Ahmetov II']</t>
  </si>
  <si>
    <t>['Szkup M', 'Brodowski J', 'Jurczak A', 'Stanislawska M', 'Grochans E']</t>
  </si>
  <si>
    <t>['Atkinson L', 'De Vivo M', 'Hayes L', 'Hesketh KR', 'Mills H', 'Newham JJ', 'Olander EK', 'Smith DM']</t>
  </si>
  <si>
    <t>['Li P', 'Wang Y', 'Luo J', 'Zeng Q', 'Wang M', 'Bai M', 'Zhou H', 'Wang J', 'Jiang H']</t>
  </si>
  <si>
    <t>['Chen HC', 'Chen WT', 'Sung TL', 'Tsai DJ', 'Lin C', 'Su H', 'Lin YF', 'Chiu HY', 'Su SL']</t>
  </si>
  <si>
    <t>['Zupancic D', 'Korac-Prlic J', 'Kreft ME', 'Frankovic L', 'Vilovic K', 'Jeruc J', 'Romih R', 'Terzic J']</t>
  </si>
  <si>
    <t>['Han L', 'Zhang M', 'Xing Z', 'Coleman DN', 'Liang Y', 'Loor JJ', 'Yang G']</t>
  </si>
  <si>
    <t>['Zaklos-Szyda M', 'Pietrzyk N', 'Szustak M', 'Podsedek A']</t>
  </si>
  <si>
    <t>['Miao ZW', 'Xu Y', 'Ning LQ', 'Yan J', 'Gu MJ', 'Ye B']</t>
  </si>
  <si>
    <t>['He Z', 'Wang M', 'Zhao Q', 'Li X', 'Liu P', 'Ren B', 'Wu C', 'Du X', 'Li N', 'Liu Q']</t>
  </si>
  <si>
    <t>['Shoaito H', 'Chauveau S', 'Gosseaume C', 'Bourguet W', 'Vigouroux C', 'Vatier C', 'Pienkowski C', 'Fournier T', 'Degrelle SA']</t>
  </si>
  <si>
    <t>['Fadel L', 'Reho B', 'Volko J', 'Bojcsuk D', 'Kolostyak Z', 'Nagy G', 'Muller G', 'Simandi Z', 'Hegedus E', 'Szabo G', 'Toth K', 'Nagy L', 'Vamosi G']</t>
  </si>
  <si>
    <t>['Li X', 'Zhu Y', 'Keaton M', 'Baranova A', 'Liu S', 'Hu X', 'Li Q', 'Cheng L', 'Zhou P', 'Cao H', 'Xu Y']</t>
  </si>
  <si>
    <t>['Holowatyj AN', 'Haffa M', 'Lin T', 'Scherer D', 'Gigic B', 'Ose J', 'Warby CA', 'Himbert C', 'Abbenhardt-Martin C', 'Achaintre D', 'Boehm J', 'Boucher KM', 'Gicquiau A', 'Gsur A', 'Habermann N', 'Herpel E', 'Kauczor HU', 'Keski-Rahkonen P', 'Kloor M', 'von Knebel-Doeberitz M', 'Kok DE', 'Nattenmuller J', 'Schirmacher P', 'Schneider M', 'Schrotz-King P', 'Simon T', 'Ueland PM', 'Viskochil R', 'Weijenberg MP', 'Scalbert A', 'Ulrich A', 'Bowers LW', 'Hursting SD', 'Ulrich CM']</t>
  </si>
  <si>
    <t>['Lee JY', 'Cevallos SA', 'Byndloss MX', 'Tiffany CR', 'Olsan EE', 'Butler BP', 'Young BM', 'Rogers AWL', 'Nguyen H', 'Kim K', 'Choi SW', 'Bae E', 'Lee JH', 'Min UG', 'Lee DC', 'Baumler AJ']</t>
  </si>
  <si>
    <t>['Yao J', 'Zhao X', 'Tan F', 'Cao X', 'Guo S', 'Li X', 'Huang Z', 'Diabakte K', 'Wang L', 'Liu M', 'Shen Z', 'Li B', 'Cao Z', 'Sheng S', 'Lu M', 'Cao Y', 'Jin H', 'Zhang Z', 'Tian Y']</t>
  </si>
  <si>
    <t>['Praud C', 'Jimenez J', 'Pampouille E', 'Courousse N', 'Godet E', 'Le Bihan-Duval E', 'Berri C']</t>
  </si>
  <si>
    <t>['Liu G', 'Liu F', 'Xiao L', 'Kuang Q', 'He X', 'Wang Y', 'Wang Y']</t>
  </si>
  <si>
    <t>['Zhou F', 'Teng X', 'Wang P', 'Zhang Y', 'Miao Y']</t>
  </si>
  <si>
    <t>['Zhao ML', 'Rabiee A', 'Kovary KM', 'Bahrami-Nejad Z', 'Taylor B', 'Teruel MN']</t>
  </si>
  <si>
    <t>['Westerman KE', 'Harrington S', 'Ordovas JM', 'Parnell LD']</t>
  </si>
  <si>
    <t>['Kamble PG', 'Hetty S', 'Vranic M', 'Almby K', 'Castillejo-Lopez C', 'Abalo XM', 'Pereira MJ', 'Eriksson JW']</t>
  </si>
  <si>
    <t>['Zhang L', 'Virgous C', 'Si H']</t>
  </si>
  <si>
    <t>['Sierra-Ramirez A', 'Lopez-Aceituno JL', 'Costa-Machado LF', 'Plaza A', 'Barradas M', 'Fernandez-Marcos PJ']</t>
  </si>
  <si>
    <t>['Bedi B', 'Lin KC', 'Maurice NM', 'Yuan Z', 'Bijli K', 'Koval M', 'Hart CM', 'Goldberg JB', 'Stecenko A', 'Sadikot RT']</t>
  </si>
  <si>
    <t>['Zhang Y', 'Wu Y', 'Fu Y', 'Lin L', 'Lin Y', 'Zhang Y', 'Ji L', 'Li C']</t>
  </si>
  <si>
    <t>['Liu X', 'Jiang C', 'Liu G', 'Wang P', 'Shi M', 'Yang M', 'Zhong Z', 'Ding S', 'Li Y', 'Liu B', 'Cao Y']</t>
  </si>
  <si>
    <t>['Zhou H', 'Xie X', 'Chen Y', 'Lin Y', 'Cai Z', 'Ding L', 'Wu Y', 'Peng Y', 'Tang S', 'Xu H']</t>
  </si>
  <si>
    <t>['Andrews FV', 'Kim SM', 'Edwards L', 'Schlezinger JJ']</t>
  </si>
  <si>
    <t>['Gong FH', 'Cheng WL', 'Zhang Q', 'Chen XL', 'Cao JL', 'Yang T', 'Song WH', 'Zhao F']</t>
  </si>
  <si>
    <t>['Fu Y', 'Wang L', 'Tang Z', 'Yin D', 'Xu J', 'Fan Y', 'Li X', 'Zhao S', 'Liu X']</t>
  </si>
  <si>
    <t>['Ruskovska T', 'Massaro M', 'Carluccio MA', 'Arola-Arnal A', 'Muguerza B', 'Vanden Berghe W', 'Declerck K', 'Bravo FI', 'Calabriso N', 'Combet E', 'Gibney ER', 'Gomes A', 'Gonthier MP', 'Kistanova E', 'Krga I', 'Mena P', 'Morand C', 'Nunes Dos Santos C', 'de Pascual-Teresa S', 'Rodriguez-Mateos A', 'Scoditti E', 'Suarez M', 'Milenkovic D']</t>
  </si>
  <si>
    <t>['Loza-Rodriguez H', 'Estrada-Soto S', 'Alarcon-Aguilar FJ', 'Huang F', 'Aquino-Jarquin G', 'Fortis-Barrera A', 'Giacoman-Martinez A', 'Almanza-Perez JC']</t>
  </si>
  <si>
    <t>['Cao R', 'Dong Y', 'Kural KC']</t>
  </si>
  <si>
    <t>['Shi S', 'Yu G', 'Huang B', 'Mi Y', 'Kang Y', 'Simon JP']</t>
  </si>
  <si>
    <t>['Mishra S', 'Maurya VK', 'Kumar S', 'Ankita', 'Kaur A', 'Saxena SK']</t>
  </si>
  <si>
    <t>['Hsu JW', 'Nien CY', 'Yeh SC', 'Tsai FY', 'Chen HW', 'Lee TS', 'Chen SL', 'Kao YH', 'Tsou TC']</t>
  </si>
  <si>
    <t>['Aier I', 'Semwal R', 'Sharma A', 'Varadwaj PK']</t>
  </si>
  <si>
    <t>['Buravkova LB', 'Ezdakova MI', 'Andrianova IV', 'Golikova EA', 'Andreeva ER']</t>
  </si>
  <si>
    <t>['Liu F', 'Shi K', 'Dong J', 'Jin Z', 'Wu Y', 'Cai Y', 'Lin T', 'Cai Q', 'Liu L', 'Zhang Y']</t>
  </si>
  <si>
    <t>['Rehman K', 'Tahir A', 'Niaz S', 'Shabbir S', 'Jabeen K', 'Faheem A', 'Akash MSH']</t>
  </si>
  <si>
    <t>['Botezelli JD', 'Overby P', 'Lindo L', 'Wang S', 'Haida O', 'Lim GE', 'Templeman NM', 'Pauli JR', 'Johnson JD']</t>
  </si>
  <si>
    <t>['Tutino V', 'Gigante I', 'Milella RA', 'De Nunzio V', 'Flamini R', 'De Rosso M', 'Scavo MP', 'Depalo N', 'Fanizza E', 'Caruso MG', 'Notarnicola M']</t>
  </si>
  <si>
    <t>['Zhao X', 'Hu H', 'Lin H', 'Wang C', 'Wang Y', 'Wang J']</t>
  </si>
  <si>
    <t>['Shen SJ', 'Song Y', 'Ren XY', 'Xu YL', 'Zhou YD', 'Liang ZY', 'Sun Q']</t>
  </si>
  <si>
    <t>['Menon R', 'Peltier MR']</t>
  </si>
  <si>
    <t>['Zhang Y', 'Garofano F', 'Wu X', 'Schmid M', 'Krawitz P', 'Essler M', 'Schmidt-Wolf IGH']</t>
  </si>
  <si>
    <t>['Xiong J', 'Li T']</t>
  </si>
  <si>
    <t>['Defour M', 'Michielsen CCJR', "O'Donovan SD", 'Afman LA', 'Kersten S']</t>
  </si>
  <si>
    <t>['Syed R', 'Jamil K', 'Asimuddin M', 'Alqahtani MS', 'Alshehri M', 'Mateen A', 'Wahab Ali Aduderman A', 'Shamsul Ola M', 'Malik A']</t>
  </si>
  <si>
    <t>['Zhang H', 'Dan N', 'Ao C', 'Wang S', 'Erdene K', 'Ashraf MU']</t>
  </si>
  <si>
    <t>['Brami-Cherrier K', 'Lewis RG', 'Cervantes M', 'Liu Y', 'Tognini P', 'Baldi P', 'Sassone-Corsi P', 'Borrelli E']</t>
  </si>
  <si>
    <t>['Fan X', 'Qiu L', 'Teng X', 'Zhang Y', 'Miao Y']</t>
  </si>
  <si>
    <t>['Mazur II', 'Drozdovska S', 'Andrieieva O', 'Vinnichuk Y', 'Polishchuk A', 'Dosenko V', 'Andreev I', 'Pickering C', 'Ahmetov II']</t>
  </si>
  <si>
    <t>['Yoo E', 'Lee J', 'Lertpatipanpong P', 'Ryu J', 'Kim CT', 'Park EY', 'Baek SJ']</t>
  </si>
  <si>
    <t>['Li K', 'Wang F', 'Yang ZN', 'Cui B', 'Li PP', 'Li ZY', 'Hu ZW', 'Zhu HH']</t>
  </si>
  <si>
    <t>['Shie PH', 'Yang CP', 'Huang GJ', 'Wang SY', 'Kuo YH']</t>
  </si>
  <si>
    <t>['Van Herck MA', 'Vonghia L', 'Kwanten WJ', 'Vanwolleghem T', 'Ebo DG', 'Michielsen PP', 'De Man JG', 'Gama L', 'De Winter BY', 'Francque SM']</t>
  </si>
  <si>
    <t>['da Silva TP', 'Bittencourt TL', 'de Oliveira AL', 'Prata RBDS', 'Menezes V', 'Ferreira H', 'Nery JADC', 'de Oliveira EB', 'Sperandio da Silva GM', 'Sarno EN', 'Pinheiro RO']</t>
  </si>
  <si>
    <t>['Cui L', 'Xu F', 'Wu K', 'Li L', 'Qiao T', 'Li Z', 'Chen T', 'Sun C']</t>
  </si>
  <si>
    <t>['Yao W', 'Yang P', 'Qi Y', 'Jin L', 'Zhao A', 'Ding M', 'Wang D', 'Li Y', 'Hao C']</t>
  </si>
  <si>
    <t>['Hu S', 'Bae M', 'Park YK', 'Lee JY']</t>
  </si>
  <si>
    <t>['Neofytou MC', 'Miltiadou D', 'Sfakianaki E', 'Constantinou C', 'Symeou S', 'Sparaggis D', 'Hager-Theodorides AL', 'Tzamaloukas O']</t>
  </si>
  <si>
    <t>['Saleme B', 'Das SK', 'Zhang Y', 'Boukouris AE', 'Lorenzana Carrillo MA', 'Jovel J', 'Wagg CS', 'Lopaschuk GD', 'Michelakis ED', 'Sutendra G']</t>
  </si>
  <si>
    <t>['Yao Y', 'Liu Q', 'Adrianto I', 'Wu X', 'Glassbrook J', 'Khalasawi N', 'Yin C', 'Yi Q', 'Dong Z', 'Geissmann F', 'Zhou L', 'Mi QS']</t>
  </si>
  <si>
    <t>['Pan JH', 'Tang J', 'Kim YJ', 'Lee JH', 'Shin EC', 'Zhao J', 'Kim KH', 'Hwang KA', 'Huang Y', 'Kim JK']</t>
  </si>
  <si>
    <t>['Antunes BM', 'Rosa-Neto JC', 'Batatinha HAP', 'Franchini E', 'Teixeira AM', 'Lira FS']</t>
  </si>
  <si>
    <t>['Liu Y', 'Liu Y', 'Zhang W', 'Sun M', 'Weng W', 'Gao R']</t>
  </si>
  <si>
    <t>['Souza CO', 'Teixeira AAS', 'Biondo LA', 'Silveira LS', 'de Souza Breda CN', 'Braga TT', 'Camara NOS', 'Belchior T', 'Festuccia WT', 'Diniz TA', 'Ferreira GM', 'Hirata MH', 'Chaves-Filho AB', 'Yoshinaga MY', 'Miyamoto S', 'Calder PC', 'Sethi JK', 'Rosa Neto JC']</t>
  </si>
  <si>
    <t>['Qiao N', 'Lin Y', 'Wang Z', 'Chen JY', 'Ge YY', 'Yao SL', 'Gong J']</t>
  </si>
  <si>
    <t>['Villa ALP', 'Parra RS', 'Feitosa MR', 'Camargo HP', 'Machado VF', 'Tirapelli DPDC', 'Rocha JJRD', 'Feres O']</t>
  </si>
  <si>
    <t>['Kobayashi T', 'Lam PY', 'Jiang H', 'Bednarska K', 'Gloury R', 'Murigneux V', 'Tay J', 'Jacquelot N', 'Li R', 'Tuong ZK', 'Leggatt GR', 'Gandhi MK', 'Hill MM', 'Belz GT', 'Ngo S', 'Kallies A', 'Mattarollo SR']</t>
  </si>
  <si>
    <t>['Mehus AA', 'Bergum N', 'Knutson P', 'Shrestha S', 'Zhou XD', 'Garrett SH', 'Sens DA', 'Sens MA', 'Somji S']</t>
  </si>
  <si>
    <t>['Sarhangi N', 'Sharifi F', 'Hashemian L', 'Hassani Doabsari M', 'Heshmatzad K', 'Rahbaran M', 'Jamaldini SH', 'Aghaei Meybodi HR', 'Hasanzad M']</t>
  </si>
  <si>
    <t>['Ferst JG', 'Missio D', 'Bertolin K', 'Gasperin BG', 'Leivas FG', 'Bordignon V', 'Goncalves PB', 'Ferreira R']</t>
  </si>
  <si>
    <t>['de Mendonca M', 'Rocha KC', 'de Sousa E', 'Pereira BMV', 'Oyama LM', 'Rodrigues AC']</t>
  </si>
  <si>
    <t>['Chmurzynska A', 'Muzsik A', 'Krzyzanowska-Jankowska P', 'Madry E', 'Walkowiak J', 'Bajerska J']</t>
  </si>
  <si>
    <t>['Goplen NP', 'Huang S', 'Zhu B', 'Cheon IS', 'Son YM', 'Wang Z', 'Li C', 'Dai Q', 'Jiang L', 'Sun J']</t>
  </si>
  <si>
    <t>['Paniza ACJ', 'Mendes TB', 'Viana MDB', 'Thomaz DMD', 'Chiappini PBO', 'Colozza-Gama GA', 'Lindsey SC', 'de Carvalho MB', 'Alves VAF', 'Curioni O', 'Bastos AU', 'Cerutti JM']</t>
  </si>
  <si>
    <t>['Lee KH', 'Kim NH']</t>
  </si>
  <si>
    <t>['Sun W', 'Yu S', 'Han H', 'Yuan Q', 'Chen J', 'Xu G']</t>
  </si>
  <si>
    <t>['Xie T', 'So WY', 'Li XY', 'Leung PS']</t>
  </si>
  <si>
    <t>['Zhang M', 'Li F', 'Ma XF', 'Li WT', 'Jiang RR', 'Han RL', 'Li GX', 'Wang YB', 'Li ZY', 'Tian YD', 'Kang XT', 'Sun GR']</t>
  </si>
  <si>
    <t>['Han XQ', 'Xu SQ', 'Lin JG']</t>
  </si>
  <si>
    <t>['Lackey DE', 'Reis FCG', 'Isaac R', 'Zapata RC', 'El Ouarrat D', 'Lee YS', 'Bandyopadhyay G', 'Ofrecio JM', 'Oh DY', 'Osborn O']</t>
  </si>
  <si>
    <t>['Wang X', 'Wang Z', 'Wang Q', 'Liang H', 'Liu D']</t>
  </si>
  <si>
    <t>['Taguchi YH', 'Turki T']</t>
  </si>
  <si>
    <t>['Abdelatty AM', 'Mohamed SA', 'Moustafa MMA', 'Al-Mokaddem AK', 'Baker MR', 'Elolimy AA', 'Elmedany SA', 'Hussein S', 'Farid OAA', 'Sakr OG', 'Elhady MA', 'Bionaz M']</t>
  </si>
  <si>
    <t>['Zhou J', 'Gou H', 'Zhang L', 'Wang X', 'Ye Y', 'Lu X', 'Ying B']</t>
  </si>
  <si>
    <t>['Liu C', 'Tate T', 'Batourina E', 'Truschel ST', 'Potter S', 'Adam M', 'Xiang T', 'Picard M', 'Reiley M', 'Schneider K', 'Tamargo M', 'Lu C', 'Chen X', 'He J', 'Kim H', 'Mendelsohn CL']</t>
  </si>
  <si>
    <t>['Shikama Y', 'Kurosawa M', 'Furukawa M', 'Ishimaru N', 'Matsushita K']</t>
  </si>
  <si>
    <t>['Yuksel RN', 'Titiz AP', 'Yaylaci ET', 'Unal K', 'Turhan T', 'Erzin G', 'Zungun C', 'Aydemir MC', 'Goka E']</t>
  </si>
  <si>
    <t>['Zou Y', 'Watters A', 'Cheng N', 'Perry CE', 'Xu K', 'Alicea GM', 'Parris JLD', 'Baraban E', 'Ray P', 'Nayak A', 'Xu X', 'Herlyn M', 'Murphy ME', 'Weeraratna AT', 'Schug ZT', 'Chen Q']</t>
  </si>
  <si>
    <t>['Mayeuf-Louchart A', 'Lancel S', 'Sebti Y', 'Pourcet B', 'Loyens A', 'Delhaye S', 'Duhem C', 'Beauchamp J', 'Ferri L', 'Thorel Q', 'Boulinguiez A', 'Zecchin M', 'Dubois-Chevalier J', 'Eeckhoute J', 'Vaughn LT', 'Roach PJ', 'Dani C', 'Pederson BA', 'Vincent SD', 'Staels B', 'Duez H']</t>
  </si>
  <si>
    <t>['Sarsenbayeva A', 'Marques-Santos CM', 'Thombare K', 'Di Nunzio G', 'Almby KE', 'Lundqvist M', 'Eriksson JW', 'Pereira MJ']</t>
  </si>
  <si>
    <t>['Chen L', 'Karisma VW', 'Liu H', 'Zhong L']</t>
  </si>
  <si>
    <t>['Suzuki S', 'Kobayashi M', 'Murai A', 'Tsudzuki M', 'Ishikawa A']</t>
  </si>
  <si>
    <t>['Zhang J', 'Zhang Y', 'Wang W', 'Zhang Z']</t>
  </si>
  <si>
    <t>['Chen Y', 'Chen D', 'Liu S', 'Yuan T', 'Guo J', 'Fang L', 'Du G']</t>
  </si>
  <si>
    <t>['Lee KH']</t>
  </si>
  <si>
    <t>['Li T', 'Xu X', 'Xu Y', 'Jin P', 'Chen J', 'Shi Y', 'Zou H']</t>
  </si>
  <si>
    <t>['Banerjee S', 'Talukdar I', 'Banerjee A', 'Gupta A', 'Balaji A', 'Aduri R']</t>
  </si>
  <si>
    <t>['Lu H', 'Wen D', 'Sun J', 'Zeng L', 'Du J', 'Du D', 'Zhang L', 'Deng J', 'Jiang J', 'Zhang A']</t>
  </si>
  <si>
    <t>['Malodobra-Mazur M', 'Cierzniak A', 'Dobosz T']</t>
  </si>
  <si>
    <t>['Petr M', 'Maciejewska-Skrendo A', 'Zajac A', 'Chycki J', 'Stastny P']</t>
  </si>
  <si>
    <t>['Gong B', 'Kao Y', 'Zhang C', 'Zhao H', 'Sun F', 'Gong Z']</t>
  </si>
  <si>
    <t>['Heidari Z', 'Chrisman IM', 'Nemetchek MD', 'Novick SJ', 'Blayo AL', 'Patton T', 'Mendes DE', 'Diaz P', 'Kamenecka TM', 'Griffin PR', 'Hughes TS']</t>
  </si>
  <si>
    <t>['Niu X', 'Zhang J', 'Zhang L', 'Hou Y', 'Pu S', 'Chu A', 'Bai M', 'Zhang Z']</t>
  </si>
  <si>
    <t>['Yang P', 'Chen S', 'Zhong G', 'Kong W', 'Wang Y']</t>
  </si>
  <si>
    <t>['Mu Y', 'Sun Y', 'Leng L', 'Cao Z', 'Li Y', 'Li H', 'Wang Y']</t>
  </si>
  <si>
    <t>['Liu C', 'Lim ST', 'Teo MHY', 'Tan MSY', 'Kulkarni MD', 'Qiu B', 'Li A', 'Lal S', 'Dos Remedios CG', 'Tan NS', 'Wahli W', 'Ferenczi MA', 'Song W', 'Hong W', 'Wang X']</t>
  </si>
  <si>
    <t>['Yuan Z', 'Li W', 'Li F', 'Yue X']</t>
  </si>
  <si>
    <t>['Xu YY', 'Liu H', 'Su L', 'Xu N', 'Xu DH', 'Liu HY', 'Spaner D', 'Bed-David Y', 'Li YJ']</t>
  </si>
  <si>
    <t>['Gorgens SW', 'Jahn-Hofmann K', 'Bangari D', 'Cummings S', 'Metz-Weidmann C', 'Schwahn U', 'Wohlfart P', 'Schafer M', 'Bielohuby M']</t>
  </si>
  <si>
    <t>['Edling CE', 'Fazmin IT', 'Saadeh K', 'Chadda KR', 'Ahmad S', 'Valli H', 'Huang CL', 'Jeevaratnam K']</t>
  </si>
  <si>
    <t>['Yu P', 'Zhang B', 'Liu M', 'Yu Y', 'Zhao J', 'Zhang C', 'Li Y', 'Zhang L', 'Yang X', 'Jiang H', 'Zou Y', 'Ge J']</t>
  </si>
  <si>
    <t>['Tongaonkar P', 'Punj V', 'Subramanian A', 'Tran DQ', 'Trinh KK', 'Schaal JB', 'Laragione T', 'Ouellette AJ', 'Gulko PS', 'Selsted ME']</t>
  </si>
  <si>
    <t>['Im DU', 'Kim SC', 'Chau GC', 'Um SH']</t>
  </si>
  <si>
    <t>['Ahmed M', 'Lai TH', 'Hwang JS', 'Zada S', 'Pham TM', 'Kim DR']</t>
  </si>
  <si>
    <t>['Liu L', 'Liu X', 'Cui H', 'Liu R', 'Zhao G', 'Wen J']</t>
  </si>
  <si>
    <t>['Park SJ', 'Park M', 'Sharma A', 'Kim K', 'Lee HJ']</t>
  </si>
  <si>
    <t>['Major LG', 'Holle AW', 'Young JL', 'Hepburn MS', 'Jeong K', 'Chin IL', 'Sanderson RW', 'Jeong JH', 'Aman ZM', 'Kennedy BF', 'Hwang Y', 'Han DW', 'Park HW', 'Guan KL', 'Spatz JP', 'Choi YS']</t>
  </si>
  <si>
    <t>['Stossi F', 'Dandekar RD', 'Johnson H', 'Lavere P', 'Foulds CE', 'Mancini MG', 'Mancini MA']</t>
  </si>
  <si>
    <t>['Kulyte A', 'Kwok KHM', 'de Hoon M', 'Carninci P', 'Hayashizaki Y', 'Arner P', 'Arner E']</t>
  </si>
  <si>
    <t>['Sperling MA', 'Garg A']</t>
  </si>
  <si>
    <t>Urology, University of California, San Francisco. Radiation Oncology, University of California, San Francisco. Department of Radiation Oncology, University of California, San Francisco. Research, Decipher Biosciences Inc. University of California, San Francisco. Radiation Oncology, Helen Diller Comprehensive Cancer Center, University of California, San Francisco. Hematology/Oncology, University of California, San Francisco. Depts. of Biochemistry &amp; Biophysics and Pathology, University of California, San Francisco. Urology, University of California, San Francisco. Urology, University of California, San Francisco. Helen Diller Family Comprehensive Cancer Center, University of California, San Francisco. Department of Urology, University of Texas Southwestern. Vancouver Prostate Centre, Department of Urologic Sciences, University of British Columbia. Urology, University of California, San Francisco. Radiation Oncology, Helen Diller Comprehensive Cancer Center, University of California, San Francisco. Medicine, University of California, San Francisco jonathan.chou@ucsf.edu.</t>
  </si>
  <si>
    <t>Department of Comparative Medicine, University of Washington, Seattle, WA. Department of Microbiology, University of Washington, Seattle, WA. Department of Comparative Medicine, University of Washington, Seattle, WA. Department of Comparative Medicine, University of Washington, Seattle, WA. Department of Comparative Medicine, University of Washington, Seattle, WA. Department of Infectious Diseases, St. Jude Children's Research Hospital, Memphis, TN. Department of Comparative Medicine, University of Washington, Seattle, WA. Department of Comparative Medicine, University of Washington, Seattle, WA.</t>
  </si>
  <si>
    <t>Institute of Biomedical Research, Shandong University of Technology, Zibo, Shandong, People's Republic of China. Shandong Provincial Research Center for Bioinformatic Engineering and Technique, School of Life Sciences, Shandong University of Technology, Zibo, Shandong, People's Republic of China. Institute of Biomedical Research, Shandong University of Technology, Zibo, Shandong, People's Republic of China. Shandong Provincial Research Center for Bioinformatic Engineering and Technique, School of Life Sciences, Shandong University of Technology, Zibo, Shandong, People's Republic of China. Institute of Biomedical Research, Shandong University of Technology, Zibo, Shandong, People's Republic of China. Shandong Provincial Research Center for Bioinformatic Engineering and Technique, School of Life Sciences, Shandong University of Technology, Zibo, Shandong, People's Republic of China. Institute of Biomedical Research, Shandong University of Technology, Zibo, Shandong, People's Republic of China. Shandong Provincial Research Center for Bioinformatic Engineering and Technique, School of Life Sciences, Shandong University of Technology, Zibo, Shandong, People's Republic of China.</t>
  </si>
  <si>
    <t>Universite de Paris, CNRS, INSERM, B3OA, 75010 Paris, France. Universite de Paris, CNRS, INSERM, B3OA, 75010 Paris, France. Universite de Paris, CNRS, INSERM, B3OA, 75010 Paris, France. Universite de Paris, CNRS, INSERM, B3OA, 75010 Paris, France. Universite de Paris, CNRS, INSERM, B3OA, 75010 Paris, France. INSERM U1148, Laboratory for Vascular Translational Science, Cardiovascular Bioengineering, Universite Sorbonne Paris Nord, 93430 Villetaneuse, France. Universite de Paris, CNRS, INSERM, B3OA, 75010 Paris, France. Universite de Paris, CNRS, INSERM, B3OA, 75010 Paris, France. Department of Periodontology, Service of Odontology-Pitie Salpetriere Hospital, AP-HP et U.F.R. of Odontology, 75013 Paris, France.</t>
  </si>
  <si>
    <t>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Pavlov First St. Petersburg State Medical University, St. Petersburg, 197022 Russia. Pavlov First St. Petersburg State Medical University, St. Petersburg, 197022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Konstantinov St. Petersburg Nuclear Physics Institute of National Research Centre "Kurchatov Institute," Gatchina, 188300 Russia. Pavlov First St. Petersburg State Medical University, St. Petersburg, 197022 Russia. v.v.mirosh@gmail.com.</t>
  </si>
  <si>
    <t>Institute for Translational Research, Ochsner Medical Center, Ochsner Health, 1514 Jefferson Highway, New Orleans, LA 70121, United States of America. Institute for Translational Research, Ochsner Medical Center, Ochsner Health, 1514 Jefferson Highway, New Orleans, LA 70121, United States of America. Institute for Translational Research, Ochsner Medical Center, Ochsner Health, 1514 Jefferson Highway, New Orleans, LA 70121, United States of America. Center for Outcomes and Health Services Research, Ochsner Health, 1514 Jefferson Highway, New Orleans, LA 70121, United States of America. Institute for Translational Research, Ochsner Medical Center, Ochsner Health, 1514 Jefferson Highway, New Orleans, LA 70121, United States of America. Neurocritical Care and Neurology, University of Queensland, Ochsner Clinical School, Ochsner Medical Center, Ochsner Health, 1514 Jefferson Highway, New Orleans, LA 70121, United States of America. Neuroscience Center of Excellence, Louisiana State University Health New Orleans, School of Medicine, 2020 Gravier Street, 8th Floor, New Orleans, LA 70112, United States of America. Department of Neurosurgery, Louisiana State University Health New Orleans, School of Medicine, 2020 Gravier Street, 7th Floor, New Orleans, LA 70112, United States of America.</t>
  </si>
  <si>
    <t>Department of Obstetrics and Gynecology Uniformed Services University of the Health Sciences Bethesda MD USA. Center for Neuroscience and Regenerative Medicine Uniformed Services University of the Health Sciences Bethesda MD USA. Henry M. Jackson Foundation for the Advancement of Military Medicine Bethesda MD USA. Henry M. Jackson Foundation for the Advancement of Military Medicine Bethesda MD USA. Department of Obstetrics and Gynecology Uniformed Services University of the Health Sciences Bethesda MD USA. Genomics and Bioinformatics Department Biological Defense Research Directorate Naval Medical Research Center - Frederick Fort Detrick MD USA. Department of Obstetrics and Gynecology Uniformed Services University of the Health Sciences Bethesda MD USA. Center for Neuroscience and Regenerative Medicine Uniformed Services University of the Health Sciences Bethesda MD USA. Department of Obstetrics and Gynecology Uniformed Services University of the Health Sciences Bethesda MD USA. Department of Obstetrics and Gynecology Uniformed Services University of the Health Sciences Bethesda MD USA. Henry M. Jackson Foundation for the Advancement of Military Medicine Bethesda MD USA. Genomics and Bioinformatics Department Biological Defense Research Directorate Naval Medical Research Center - Frederick Fort Detrick MD USA. Program in Emerging Infectious Diseases Uniformed Services University of the Health Sciences Bethesda MD USA. Program in Emerging Infectious Diseases Uniformed Services University of the Health Sciences Bethesda MD USA. Department of Microbiology and Immunology Uniformed Services University of the Health Sciences Bethesda MD USA. Department of Biomedical Sciences Colorado State University Fort Collins CO USA. Department of Obstetrics and Gynecology Uniformed Services University of the Health Sciences Bethesda MD USA. Center for Neuroscience and Regenerative Medicine Uniformed Services University of the Health Sciences Bethesda MD USA.</t>
  </si>
  <si>
    <t>Department of Basic Medicine, Medical University of Inner Mongolia, Jinshan Development Zone, Hohhot, Inner Mongolia, China. Department of Basic Medicine, Medical University of Inner Mongolia, Jinshan Development Zone, Hohhot, Inner Mongolia, China. Department of Basic Medicine, Medical University of Inner Mongolia, Jinshan Development Zone, Hohhot, Inner Mongolia, China. Department of Basic Medicine, Medical University of Inner Mongolia, Jinshan Development Zone, Hohhot, Inner Mongolia, China. Department of Basic Medicine, Medical University of Inner Mongolia, Jinshan Development Zone, Hohhot, Inner Mongolia, China. Department of Basic Medicine, Medical University of Inner Mongolia, Jinshan Development Zone, Hohhot, Inner Mongolia, China. xpfdc@vip.sina.com. Department of Pharmacy, Medical University of Inner Mongolia, Jinshan Development Zone, Hohhot, Inner Mongolia, China. 360569392@qq.com.</t>
  </si>
  <si>
    <t>Jilin Agricultural Science and Technology University, Jilin, China. Jilin Agricultural Science and Technology University, Jilin, China. Jilin Agricultural Science and Technology University, Jilin, China.</t>
  </si>
  <si>
    <t>College of Food Science and Engineering Inner Mongolia Agriculture University Hohhot China. Inner Mongolia Vocational college of Chemical Engineering Hohhot China. College of Food Science and Engineering Inner Mongolia Agriculture University Hohhot China. College of Food Science and Engineering Inner Mongolia Agriculture University Hohhot China. College of Food Science and Engineering Inner Mongolia Agriculture University Hohhot China. College of Food Science and Engineering Inner Mongolia Agriculture University Hohhot China. College of Food Science and Engineering Inner Mongolia Agriculture University Hohhot China. College of Food Science and Engineering Inner Mongolia Agriculture University Hohhot China. College of Food Science and Engineering Inner Mongolia Agriculture University Hohhot China. Agriculture and Agri-Food Canada Sherbrooke Research and Development Centre Sherbrooke QC Canada. College of Food Science and Engineering Inner Mongolia Agriculture University Hohhot China.</t>
  </si>
  <si>
    <t>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Vanderbilt Institute for Infection, Immunology, and Inflammation, Vanderbilt University Medical Center, Nashville, Tennessee, USA. Department of Pathology, Microbiology, and Immunology, Vanderbilt University Medical Center, Nashville, Tennessee, USA. Vanderbilt Institute for Infection, Immunology, and Inflammation, Vanderbilt University Medical Center, Nashville, Tennessee, USA. Department of Pathology, Microbiology, and Immunology, Vanderbilt University Medical Center, Nashville, Tennessee,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Department of Medical Microbiology and Immunology, School of Medicine, University of California Davis, Davis, California, USA. Vanderbilt Institute for Infection, Immunology, and Inflammation, Vanderbilt University Medical Center, Nashville, Tennessee, USA. Department of Pathology, Microbiology, and Immunology, Vanderbilt University Medical Center, Nashville, Tennessee, USA. Department of Medical Microbiology and Immunology, School of Medicine, University of California Davis, Davis, California, USA ajbaumler@ucdavis.edu.</t>
  </si>
  <si>
    <t>Department of Animal Science, Faculty of Agriculture, Khon Kaen University, Khon Kaen 40002, Thailand. Department of Animal Science, Faculty of Agriculture, Khon Kaen University, Khon Kaen 40002, Thailand. Research and Development Network Center for Animal Breeding (NCAB), Faculty of Agriculture, Khon Kaen University, Khon Kaen 40002, Thailand. NutriGenomics Laboratory, Department of Poultry Science, University of Georgia, Athens, GA 30602, USA. Department of Animal Science, Faculty of Agriculture, Khon Kaen University, Khon Kaen 40002, Thailand. Research and Development Network Center for Animal Breeding (NCAB), Faculty of Agriculture, Khon Kaen University, Khon Kaen 40002, Thailand.</t>
  </si>
  <si>
    <t>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 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 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 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 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 Department of Medicine, Center for Precision Medicine, University of Missouri School of Medicine, Columbia, Missouri, USA. Department of Cardiovascular Medicine, National Clinical Research Center for Child Health and Disorders, Ministry of Education Key Laboratory of Child Development and Disorders, China International Science and Technology Cooperation Base of Child Development and Critical Disorders, Chongqing Key Laboratory of Pediatrics, Children's Hospital of Chongqing Medical University, Chongqing, P.R. China.</t>
  </si>
  <si>
    <t>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Department of Nephrology,Tongji Hospital, Tongji College of Medicine,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Department of Nephrology,Tongji Hospital, Tongji College of Medicine,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The Center for Biomedical Research, Department of Respiratory and Critical Care Medicine, NHC Key Laboratory of Respiratory Diseases, Tongji Hospital, Tongji Medical College, Huazhong University of Science and Technology, Wuhan, China. Key Laboratory of Organ Transplantation, Ministry of Education, NHC Key Laboratory of Organ Transplantation, Key Laboratory of Organ Transplantation, Chinese Academy of Medical Sciences, Tongji Hospital, Wuhan, China. The Center for Biomedical Research, Department of Respiratory and Critical Care Medicine, NHC Key Laboratory of Respiratory Diseases, Tongji Hospital, Tongji Medical College, Huazhong University of Science and Technology, Wuhan, China. Clinical Molecular Immunology Center, Department of Immunology, School of Medicine, Yangtze University, Jingzhou, China. Department of Endocrinology and Metabolism, Shandong Provincial Hospital Affiliated to Shandong First Medical University, Jinan, China. ULB Center for Diabetes Research, Universite Libre de Bruxelles, 808 Route de Lennik, B-1070, Brussels, Belgium. Diabetes Center, The Second Xiangya Hospital, Institute of Metabolism and Endocrinology, Central South University, Changsha, China. The Center for Biomedical Research, Department of Respiratory and Critical Care Medicine, NHC Key Laboratory of Respiratory Diseases, Tongji Hospital, Tongji Medical College, Huazhong University of Science and Technology, Wuhan, China. feixiong@tjh.tjmu.edu.cn. The Center for Biomedical Research, Department of Respiratory and Critical Care Medicine, NHC Key Laboratory of Respiratory Diseases, Tongji Hospital, Tongji Medical College, Huazhong University of Science and Technology, Wuhan, China. szhang@tjh.tjmu.edu.cn. The Center for Biomedical Research, Department of Respiratory and Critical Care Medicine, NHC Key Laboratory of Respiratory Diseases, Tongji Hospital, Tongji Medical College, Huazhong University of Science and Technology, Wuhan, China. wangcy@tjh.tjmu.edu.cn.</t>
  </si>
  <si>
    <t>Department of Zoology and Entomology, Faculty of Science, Helwan University, Cairo, Egypt. Department of Zoology and Entomology, Faculty of Science, Helwan University, Cairo, Egypt. Department of Zoology and Entomology, Faculty of Science, Helwan University, Cairo, Egypt. aest1977@hotmail.com. Department of Zoology and Entomology, Faculty of Science, Helwan University, Cairo, Egypt.</t>
  </si>
  <si>
    <t>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National Key Discipline Laboratory, Department of Nutrition and Food Hygiene, School of Public Health, Harbin Medical University, Harbin, P.R. China. Gene Regulatory Laboratory, School of Medicine, Tsinghua University, Beijing 100084, China. National Key Discipline Laboratory, Department of Nutrition and Food Hygiene, School of Public Health, Harbin Medical University, Harbin, P.R. China. Electronic address: niuyucun@163.com. National Key Discipline Laboratory, Department of Nutrition and Food Hygiene, School of Public Health, Harbin Medical University, Harbin, P.R. China. Electronic address: liying_helen@163.com. National Key Discipline Laboratory, Department of Nutrition and Food Hygiene, School of Public Health, Harbin Medical University, Harbin, P.R. China. Electronic address: changhaosun2002@163.com.</t>
  </si>
  <si>
    <t>MD/PhD Medical Scientist Program, West Virginia University School of Medicine, Morgantown, West Virginia. Cancer Institute, West Virginia University School of Medicine, Morgantown, West Virginia. Department of Human Performance, Division of Exercise Physiology, West Virginia University School of Medicine, Morgantown, West Virginia. Cancer Institute, West Virginia University School of Medicine, Morgantown, West Virginia. Department of Microbiology, Immunology, and Cell Biology, West Virginia University School of Medicine, Morgantown, West Virginia. Department of Pharmaceutical Sciences, West Virginia University School of Pharmacy, Morgantown, West Virginia. Cancer Institute, West Virginia University School of Medicine, Morgantown, West Virginia. Department of Human Performance, Division of Exercise Physiology, West Virginia University School of Medicine, Morgantown, West Virginia. Department of Microbiology, Immunology, and Cell Biology, West Virginia University School of Medicine, Morgantown, West Virginia. West Virginia Clinical and Translational Sciences Institute, West Virginia University School of Medicine, Morgantown, West Virginia.</t>
  </si>
  <si>
    <t>Reproductive Biology Group, Division Developmental Biology, Department of Biology, Science Faculty, Utrecht University, Utrecht, The Netherlands. Research Group Reproduction and Developmental Biology, Institute of Marine Research, Bergen, Norway. Reproductive Biology Group, Division Developmental Biology, Department of Biology, Science Faculty, Utrecht University, Utrecht, The Netherlands. State Key Laboratory of Marine Environmental Science, College of Ocean and Earth Sciences, Xiamen University, Fujian, PR China. Institute of Oceanography, Minjiang University, Fuzhou, PR China. Reproductive Biology Group, Division Developmental Biology, Department of Biology, Science Faculty, Utrecht University, Utrecht, The Netherlands. Experimental Zoology Group and Aquaculture and Fisheries Group, Department of Animal Science, Wageningen University, Wageningen, The Netherlands. Research Group Reproduction and Developmental Biology, Institute of Marine Research, Bergen, Norway. Research Group Reproduction and Developmental Biology, Institute of Marine Research, Bergen, Norway. Institute of Marine Research, Austevoll Research Station, Storebo, Norway. Center of Reproduction, Development and Aging (CRDA), Faculty of Health Sciences, University of Macau, Taipa, Macau, China. Center of Reproduction, Development and Aging (CRDA), Faculty of Health Sciences, University of Macau, Taipa, Macau, China. Division of Toxicology, Institute for Risk Assessment Sciences, Faculty of Veterinary Medicine, Utrecht University, Utrecht, The Netherlands. Division of Toxicology, Institute for Risk Assessment Sciences, Faculty of Veterinary Medicine, Utrecht University, Utrecht, The Netherlands. Reproductive Biology Group, Division Developmental Biology, Department of Biology, Science Faculty, Utrecht University, Utrecht, The Netherlands. Reproductive Biology Group, Division Developmental Biology, Department of Biology, Science Faculty, Utrecht University, Utrecht, The Netherlands. r.w.schulz@uu.nl. Research Group Reproduction and Developmental Biology, Institute of Marine Research, Bergen, Norway. r.w.schulz@uu.nl.</t>
  </si>
  <si>
    <t>Department of Applied Biology and Chemical Technology, The Hong Kong Polytechnic University, Hung Hom, Kowloon, Hong Kong SAR. Department of Applied Biology and Chemical Technology, The Hong Kong Polytechnic University, Hung Hom, Kowloon, Hong Kong SAR. Masonic Cancer Center, Department of Pediatrics, and Center for Genome Engineering, University of Minnesota, Minneapolis, MN, 55455, USA. Department of Applied Biology and Chemical Technology, The Hong Kong Polytechnic University, Hung Hom, Kowloon, Hong Kong SAR. Department of Applied Biology and Chemical Technology, The Hong Kong Polytechnic University, Hung Hom, Kowloon, Hong Kong SAR. Department of Applied Biology and Chemical Technology, The Hong Kong Polytechnic University, Hung Hom, Kowloon, Hong Kong SAR. Masonic Cancer Center, Department of Pediatrics, and Center for Genome Engineering, University of Minnesota, Minneapolis, MN, 55455, USA. College of Natural Sciences, The University of Texas at Austin, Austin, TX, 78712, USA. Department of Laboratory Medicine and Pathology, University of Minnesota, Minneapolis, MN, 55455, USA. Department of Laboratory Medicine and Pathology, University of Minnesota, Minneapolis, MN, 55455, USA. Department of Applied Biology and Chemical Technology, The Hong Kong Polytechnic University, Hung Hom, Kowloon, Hong Kong SAR. Masonic Cancer Center, Department of Pediatrics, and Center for Genome Engineering, University of Minnesota, Minneapolis, MN, 55455, USA. Masonic Cancer Center, Department of Pediatrics, and Center for Genome Engineering, University of Minnesota, Minneapolis, MN, 55455, USA. Masonic Cancer Center, Department of Pediatrics, and Center for Genome Engineering, University of Minnesota, Minneapolis, MN, 55455, USA. Department of Applied Biology and Chemical Technology, The Hong Kong Polytechnic University, Hung Hom, Kowloon, Hong Kong SAR. State Key Laboratory of Chemical Biology and Drug Discovery, The Hong Kong Polytechnic University, Hung Hom, Kowloon, Hong Kong SAR.</t>
  </si>
  <si>
    <t>Department of Forensic Medicine, Molecular Techniques Unit, Wroclaw Medical University, Curie-Sklodowskiej 52, 50-369, Wroclaw, Poland. aneta.cierzniak@student.umed.wroc.pl. Department and Division of Surgical Didactics, Wroclaw Medical University, M. Curie-Sklodowskiej 66, 50-369, Wroclaw, Poland. Department of General, Minimally Invasive and Endocrine Surgery, Wroclaw Medical University, Borowska 213, 50-556, Wroclaw, Poland. Department of General, Minimally Invasive and Endocrine Surgery, Wroclaw Medical University, Borowska 213, 50-556, Wroclaw, Poland. Department of Forensic Medicine, Molecular Techniques Unit, Wroclaw Medical University, Curie-Sklodowskiej 52, 50-369, Wroclaw, Poland. Department of Forensic Medicine, Molecular Techniques Unit, Wroclaw Medical University, Curie-Sklodowskiej 52, 50-369, Wroclaw, Poland.</t>
  </si>
  <si>
    <t>Novo Nordisk Foundation Center for Basic Metabolic Research, Faculty of Health and Medical Sciences, University of Copenhagen, Copenhagen, Denmark. Steno Diabetes Center Copenhagen, Gentofte, Denmark. Functional Genomics &amp; Metabolism Research Unit, Department of Biochemistry and Molecular Biology, University of Southern Denmark, Odense, Denmark. Molecular Endocrinology &amp; Stem Cell Research Unit, Department of Endocrinology and Metabolism, Odense University Hospital and Steno Diabetes Center Odense and Department of Clinical Research, University of Southern Denmark, Odense, Denmark. The Beijer Laboratory and Department of Immunology, Genetics and Pathology, Uppsala University and SciLifeLab, Uppsala, Sweden. The Charles Bronfman Institute for Personalized Medicine, Icahn School of Medicine at Mount Sinai, New York, New York, NY, USA. The Mindich Child Health and Development Institute, Icahn School of Medicine at Mount Sinai, New York, New York, NY, USA. Wellcome Trust Sanger Institute, Wellcome Trust Genome Campus, Hinxton, UK. The Charles Bronfman Institute for Personalized Medicine,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Mindich Child Health and Development Institute,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The Charles Bronfman Institute for Personalized Medicine, Icahn School of Medicine at Mount Sinai, New York, New York, NY, USA. Department of Genetics and Genomic Sciences, Icahn School of Medicine at Mount Sinai, New York, New York, NY, USA. Wellcome Trust Sanger Institute, Wellcome Trust Genome Campus, Hinxton, UK. University of Cambridge Metabolic Research Laboratories, Wellcome-MRC Institute of Metabolic Science, Addenbrooke's Hospital, Cambridge, UK. The Beijer Laboratory and Department of Immunology, Genetics and Pathology, Uppsala University and SciLifeLab, Uppsala, Sweden. Functional Genomics &amp; Metabolism Research Unit, Department of Biochemistry and Molecular Biology, University of Southern Denmark, Odense, Denmark. Novo Nordisk Foundation Center for Basic Metabolic Research, Faculty of Health and Medical Sciences, University of Copenhagen, Copenhagen, Denmark. Department of Environmental Medicine and Public Health, Icahn School of Medicine at Mount Sinai, New York, New York, NY, USA. The Charles Bronfman Institute for Personalized Medicine, Icahn School of Medicine at Mount Sinai, New York, New York, NY, USA. ruth.loos@mssm.edu. The Mindich Child Health and Development Institute, Icahn School of Medicine at Mount Sinai, New York, New York, NY, USA. ruth.loos@mssm.edu. Department of Environmental Medicine and Public Health, Icahn School of Medicine at Mount Sinai, New York, New York, NY, USA. ruth.loos@mssm.edu.</t>
  </si>
  <si>
    <t>Department of Physiology, Institute of Neuroscience and Physiology, Sahlgrenska Academy, University of Gothenburg, Gothenburg, Sweden. Department of Physiology, Institute of Neuroscience and Physiology, Sahlgrenska Academy, University of Gothenburg, Gothenburg, Sweden. Department of Physiology, Institute of Neuroscience and Physiology, Sahlgrenska Academy, University of Gothenburg, Gothenburg, Sweden. Department of Physiology and Pharmacology, Karolinska Institute, Stockholm, Sweden. Department of Physiology, Institute of Neuroscience and Physiology, Sahlgrenska Academy, University of Gothenburg, Gothenburg, Sweden. Department of Physiology, Institute of Neuroscience and Physiology, Sahlgrenska Academy, University of Gothenburg, Gothenburg, Sweden. School of Health Sciences, University of Skovde, Skovde, Sweden.</t>
  </si>
  <si>
    <t>Department of Child Health Care, Children's Hospital of Nanjing Medical University, Nanjing, Jiangsu Province, China. Department of Child Health Care, Children's Hospital of Nanjing Medical University, Nanjing, Jiangsu Province, China. Department of Child Health Care, Children's Hospital of Nanjing Medical University, Nanjing, Jiangsu Province, China. Department of Child Health Care, Children's Hospital of Nanjing Medical University, Nanjing, Jiangsu Province, China. Department of Child Health Care, Children's Hospital of Nanjing Medical University, Nanjing, Jiangsu Province, China. Department of Child Health Care, Children's Hospital of Nanjing Medical University, Nanjing, Jiangsu Province, China; Institute of Pediatric Research, Nanjing Medical University, Nanjing, Jiangsu Province, China. Electronic address: xiaonan6189@163.com.</t>
  </si>
  <si>
    <t>College of Life Sciences, Liaoning Normal University, Dalian, 116081, China. College of Life Science and Technology, Dalian University, Dalian, 116622, China. College of Life Sciences, Liaoning Normal University, Dalian, 116081, China. chiyan@lnnu.edu.cn. College of Life Science and Technology, Dalian University, Dalian, 116622, China. cny7566@126.com.</t>
  </si>
  <si>
    <t>Department of Dermatology, Venereology and Allergology, Medical University of Innsbruck, Innsbruck, Austria. Department of Dermatology, Venereology and Allergology, Medical University of Innsbruck, Innsbruck, Austria. Department of Dermatology, Venereology and Allergology, Medical University of Innsbruck, Innsbruck, Austria. Department of Dermatology, Venereology and Allergology, Medical University of Innsbruck, Innsbruck, Austria. Department of Dermatology, Venereology and Allergology, Medical University of Innsbruck, Innsbruck, Austria. Department of Dermatology, Venereology and Allergology, Medical University of Innsbruck, Innsbruck, Austria.</t>
  </si>
  <si>
    <t>Faculty of Animal Science and Technology, Yunnan Agricultural University, Kunming, China. College of Chemistry, Biology and Environment, Yuxi Normal University, Yuxi, China. Faculty of Animal Science and Technology, Yunnan Agricultural University, Kunming, China. Herbivorous Livestock Research Institute, Yunnan Animal Science and Veterinary Institute, Kunming, China. Faculty of Animal Science and Technology, Yunnan Agricultural University, Kunming, China.</t>
  </si>
  <si>
    <t>Norwegian Polar Institute, Fram Centre, N-9296 Tromso, Norway. Electronic address: heli.routti@npolar.no. Norwegian Institute for Air Research, Fram Centre, N-9296 Tromso, Norway. Norwegian Polar Institute, Fram Centre, N-9296 Tromso, Norway. Norwegian Polar Institute, Fram Centre, N-9296 Tromso, Norway. Norwegian Polar Institute, Fram Centre, N-9296 Tromso, Norway. University of Bergen, Department of Biological Sciences, N-5020 Bergen, Norway. Norwegian Polar Institute, Fram Centre, N-9296 Tromso, Norway. Norwegian Polar Institute, Fram Centre, N-9296 Tromso, Norway.</t>
  </si>
  <si>
    <t>Pharmaceutical Sciences, Texas A&amp;M Health Science Center, College Station, TX 77843, USA. Pharmaceutical Sciences, Texas A&amp;M Health Science Center, College Station, TX 77843, USA. Pharmaceutical Sciences, Texas A&amp;M Health Science Center, College Station, TX 77843, USA. Pharmaceutical Sciences, Texas A&amp;M Health Science Center, College Station, TX 77843, USA. Pharmaceutical Sciences, Texas A&amp;M Health Science Center, College Station, TX 77843, USA. Pharmaceutical Sciences, Texas A&amp;M Health Science Center, College Station, TX 77843, USA.</t>
  </si>
  <si>
    <t>Industrial Bio-Materials Research Center, Korea Research Institute of Bioscience and Biotechnology (KRIBB), Daejeon 34141, Korea. College of Pharmacy, Chungnam National University, Daejeon 34134, Korea. Industrial Bio-Materials Research Center, Korea Research Institute of Bioscience and Biotechnology (KRIBB), Daejeon 34141, Korea. Industrial Bio-Materials Research Center, Korea Research Institute of Bioscience and Biotechnology (KRIBB), Daejeon 34141, Korea. Industrial Bio-Materials Research Center, Korea Research Institute of Bioscience and Biotechnology (KRIBB), Daejeon 34141, Korea. Instituto Nacional de Biodiversidad (INBio), Santo Domingo, Heredia, P.O. Box 22-3100, Costa Rica. Instituto Nacional de Biodiversidad (INBio), Santo Domingo, Heredia, P.O. Box 22-3100, Costa Rica. International Biological Material Research Center, KRIBB, Daejeon 34141, Korea. International Biological Material Research Center, KRIBB, Daejeon 34141, Korea. Industrial Bio-Materials Research Center, Korea Research Institute of Bioscience and Biotechnology (KRIBB), Daejeon 34141, Korea. College of Pharmacy, Chungnam National University, Daejeon 34134, Korea. Industrial Bio-Materials Research Center, Korea Research Institute of Bioscience and Biotechnology (KRIBB), Daejeon 34141, Korea.</t>
  </si>
  <si>
    <t>State Key Laboratory of Analytical Chemistry for Life Science, Collaborative Innovation Centre of Chemistry for Life Sciences, Jiangsu Key Laboratory of Advanced Organic Materials, School of Chemistry and Chemical Engineering, Nanjing University, Nanjing, Jiangsu, China. State Key Laboratory of Analytical Chemistry for Life Science, Collaborative Innovation Centre of Chemistry for Life Sciences, Jiangsu Key Laboratory of Advanced Organic Materials, School of Chemistry and Chemical Engineering, Nanjing University, Nanjing, Jiangsu, China. State Key Laboratory of Analytical Chemistry for Life Science, Collaborative Innovation Centre of Chemistry for Life Sciences, Jiangsu Key Laboratory of Advanced Organic Materials, School of Chemistry and Chemical Engineering, Nanjing University, Nanjing, Jiangsu, China. State Key Laboratory of Analytical Chemistry for Life Science, Collaborative Innovation Centre of Chemistry for Life Sciences, Jiangsu Key Laboratory of Advanced Organic Materials, School of Chemistry and Chemical Engineering, Nanjing University, Nanjing, Jiangsu, China. State Key Laboratory of Analytical Chemistry for Life Science, Collaborative Innovation Centre of Chemistry for Life Sciences, Jiangsu Key Laboratory of Advanced Organic Materials, School of Chemistry and Chemical Engineering, Nanjing University, Nanjing, Jiangsu, China.</t>
  </si>
  <si>
    <t>Cancer Research UK Beatson Institute, Switchback Road, Bearsden, Glasgow, G61 1BD, UK. Institute of Cancer Sciences, University of Glasgow, Bearsden, Glasgow, G61 1QH, UK. Cancer Research UK Beatson Institute, Switchback Road, Bearsden, Glasgow, G61 1BD, UK. Cancer Research UK Beatson Institute, Switchback Road, Bearsden, Glasgow, G61 1BD, UK. Cancer Research UK Beatson Institute, Switchback Road, Bearsden, Glasgow, G61 1BD, UK. Cancer Research UK Beatson Institute, Switchback Road, Bearsden, Glasgow, G61 1BD, UK. Cancer Research UK Beatson Institute, Switchback Road, Bearsden, Glasgow, G61 1BD, UK. Cancer Research UK Beatson Institute, Switchback Road, Bearsden, Glasgow, G61 1BD, UK. Cancer Research UK Beatson Institute, Switchback Road, Bearsden, Glasgow, G61 1BD, UK. Institute of Cancer Sciences, University of Glasgow, Bearsden, Glasgow, G61 1QH, UK. Cancer Research UK Beatson Institute, Switchback Road, Bearsden, Glasgow, G61 1BD, UK. Institute of Cancer Sciences, University of Glasgow, Bearsden, Glasgow, G61 1QH, UK. Cancer Research UK Beatson Institute, Switchback Road, Bearsden, Glasgow, G61 1BD, UK. imran.ahmad@glasgow.ac.uk. Institute of Cancer Sciences, University of Glasgow, Bearsden, Glasgow, G61 1QH, UK. imran.ahmad@glasgow.ac.uk.</t>
  </si>
  <si>
    <t>Henan University of Chinese Medicine Zhengzhou 450046,China. Henan Provincial Hospital of Traditional Chinese Medicine Zhengzhou 450002,China. Henan University of Chinese Medicine Zhengzhou 450046,China. Henan University of Chinese Medicine Zhengzhou 450046,China. Henan University of Chinese Medicine Zhengzhou 450046,China. Henan University of Chinese Medicine Zhengzhou 450046,China.</t>
  </si>
  <si>
    <t>Center for Vascular &amp; Inflammatory Diseases, University of Maryland School of Medicine, Baltimore, Maryland. Department of Surgery, University of Maryland School of Medicine, Baltimore, Maryland. Department of Surgery, University of Maryland School of Medicine, Baltimore, Maryland. Center for Vascular &amp; Inflammatory Diseases, University of Maryland School of Medicine, Baltimore, Maryland. Department of Physiology, University of Maryland School of Medicine, Baltimore, Maryland. Center for Vascular &amp; Inflammatory Diseases, University of Maryland School of Medicine, Baltimore, Maryland. Center for Vascular &amp; Inflammatory Diseases, University of Maryland School of Medicine, Baltimore, Maryland. Department of Physical Therapy and Rehabilitation Science, University of Maryland School of Medicine, Baltimore, Maryland. Center for Vascular &amp; Inflammatory Diseases, University of Maryland School of Medicine, Baltimore, Maryland. Department of Surgery, University of Maryland School of Medicine, Baltimore, Maryland. Baltimore Veterans Affairs Medical Center, Vascular Service, Baltimore, Maryland. Center for Vascular &amp; Inflammatory Diseases, University of Maryland School of Medicine, Baltimore, Maryland. Department of Physiology, University of Maryland School of Medicine, Baltimore, Maryland. Department of Physical Therapy and Rehabilitation Science, University of Maryland School of Medicine, Baltimore, Maryland. Center for Vascular &amp; Inflammatory Diseases, University of Maryland School of Medicine, Baltimore, Maryland. Department of Surgery, University of Maryland School of Medicine, Baltimore, Maryland. Baltimore Veterans Affairs Medical Center, Vascular Service, Baltimore, Maryland.</t>
  </si>
  <si>
    <t>School of Pharmaceutical Sciences, Guangzhou University of Chinese Medicine, Guangzhou 510006, China. sunzh@gzucm.edu.cn sysuszh@126.com.</t>
  </si>
  <si>
    <t>College of Agriculture, Ibaraki University, Ami, Japan. College of Agriculture, Ibaraki University, Ami, Japan. Ibaraki Prefectural Livestock Research Centre, Ishioka, Japan. Ibaraki Prefectural Livestock Research Centre, Ishioka, Japan. College of Agriculture, Ibaraki University, Ami, Japan. College of Agriculture, Ibaraki University, Ami, Japan.</t>
  </si>
  <si>
    <t>College of Traditional Chinese Medicine, Shandong University of Traditional Chinese Medicine, Jinan City, Shandong Province, 250355, China. College of Traditional Chinese Medicine, Shandong University of Traditional Chinese Medicine, Jinan City, Shandong Province, 250355, China. College of Traditional Chinese Medicine, Shandong University of Traditional Chinese Medicine, Jinan City, Shandong Province, 250355, China. College of Traditional Chinese Medicine, Shandong University of Traditional Chinese Medicine, Jinan City, Shandong Province, 250355, China. College of Traditional Chinese Medicine, Shandong University of Traditional Chinese Medicine, Jinan City, Shandong Province, 250355, China.</t>
  </si>
  <si>
    <t>Abramson Family Cancer Research Institute, Perelman School of Medicine, University of Pennsylvania, Philadelphia, Pennsylvania. Department of Cell and Developmental Biology, University of Pennsylvania, Philadelphia, Pennsylvania. Abramson Family Cancer Research Institute, Perelman School of Medicine, University of Pennsylvania, Philadelphia, Pennsylvania. Department of Cell and Developmental Biology, University of Pennsylvania, Philadelphia, Pennsylvania. Abramson Family Cancer Research Institute, Perelman School of Medicine, University of Pennsylvania, Philadelphia, Pennsylvania. Department of Cell and Developmental Biology, University of Pennsylvania, Philadelphia, Pennsylvania. Institute for Diabetes, Obesity and Metabolism, Perelman School of Medicine, University of Pennsylvania, Philadelphia, Pennsylvania. Abramson Family Cancer Research Institute, Perelman School of Medicine, University of Pennsylvania, Philadelphia, Pennsylvania. celeste2@pennmedicine.upenn.edu. Department of Cell and Developmental Biology, University of Pennsylvania, Philadelphia, Pennsylvania.</t>
  </si>
  <si>
    <t>Department of Respiratory and Critical Care Medicine, West China Hospital of Sichuan University, No. 37, Guo Xue Alley, 610041, Chengdu, Sichuan, China. Frontiers Science Center for Disease-related Molecular Network, West China Hospital, Sichuan University, Chengdu Sichuan, China. Novogene Co., Ltd, Beijing, China. Department of Respiratory and Critical Care Medicine, West China Hospital of Sichuan University, No. 37, Guo Xue Alley, 610041, Chengdu, Sichuan, China. Frontiers Science Center for Disease-related Molecular Network, West China Hospital, Sichuan University, Chengdu Sichuan, China. Department of Pathology, West China Hospital of Sichuan University, Chengdu, Sichuan, China. Department of Respiratory and Critical Care Medicine, West China Hospital of Sichuan University, No. 37, Guo Xue Alley, 610041, Chengdu, Sichuan, China. Frontiers Science Center for Disease-related Molecular Network, West China Hospital, Sichuan University, Chengdu Sichuan, China. Department of Respiratory and Critical Care Medicine, West China Hospital of Sichuan University, No. 37, Guo Xue Alley, 610041, Chengdu, Sichuan, China. Frontiers Science Center for Disease-related Molecular Network, West China Hospital, Sichuan University, Chengdu Sichuan, China. Department of Respiratory and Critical Care Medicine, West China Hospital of Sichuan University, No. 37, Guo Xue Alley, 610041, Chengdu, Sichuan, China. Department of Respiratory and Critical Care Medicine, Guangyuan Central Hospital, No. 16, Jing Jia Alley, Lizhou District, Guangyuan,, 628099, Sichuan, China. Novogene Co., Ltd, Beijing, China. Novogene Co., Ltd, Beijing, China. Department of Respiratory and Critical Care Medicine, West China Hospital of Sichuan University, No. 37, Guo Xue Alley, 610041, Chengdu, Sichuan, China. Frontiers Science Center for Disease-related Molecular Network, West China Hospital, Sichuan University, Chengdu Sichuan, China. Department of Respiratory and Critical Care Medicine, West China Hospital of Sichuan University, No. 37, Guo Xue Alley, 610041, Chengdu, Sichuan, China. yang-xiaodong@163.com. Frontiers Science Center for Disease-related Molecular Network, West China Hospital, Sichuan University, Chengdu Sichuan, China. yang-xiaodong@163.com. Department of Respiratory and Critical Care Medicine, West China Hospital of Sichuan University, No. 37, Guo Xue Alley, 610041, Chengdu, Sichuan, China. weimin003@163.com. Frontiers Science Center for Disease-related Molecular Network, West China Hospital, Sichuan University, Chengdu Sichuan, China. weimin003@163.com.</t>
  </si>
  <si>
    <t>Faculty of Animal Science and Technology, Yunnan Agricultural University, Kunming, China. Faculty of Animal Science and Technology, Yunnan Agricultural University, Kunming, China. College of Veterinary Medicine, Yunnan Agricultural University, Kunming, China. Faculty of Animal Science and Technology, Yunnan Agricultural University, Kunming, China. Faculty of Animal Science and Technology, Yunnan Agricultural University, Kunming, China. Faculty of Animal Science and Technology, Yunnan Agricultural University, Kunming, China. Teaching Demonstration Center of the Basic Experiments of Agricultural Majors, Yunnan Agricultural University, Kunming, China. Faculty of Animal Science and Technology, Yunnan Agricultural University, Kunming, China.</t>
  </si>
  <si>
    <t>College of Animal Science, Inner Mongolia Key Laboratory of Animal Nutrition and Feed Science, Inner Mongolia Agricultural University, Hohhot, 010018, China. College of Animal Science, Inner Mongolia Key Laboratory of Animal Nutrition and Feed Science, Inner Mongolia Agricultural University, Hohhot, 010018, China. College of Animal Science, Inner Mongolia Key Laboratory of Animal Nutrition and Feed Science, Inner Mongolia Agricultural University, Hohhot, 010018, China. Electronic address: yansmimau@163.com. College of Animal Science, Inner Mongolia Key Laboratory of Animal Nutrition and Feed Science, Inner Mongolia Agricultural University, Hohhot, 010018, China. College of Animal Science, Inner Mongolia Key Laboratory of Animal Nutrition and Feed Science, Inner Mongolia Agricultural University, Hohhot, 010018, China.</t>
  </si>
  <si>
    <t>School of Chemistry Engineering, Sichuan University of Science and Engineering, No. 180, Huixing Road, 643000 Zigong City, Sichuan Province, PR China. Electronic address: a1032042419@126.com. School of Life Science, Jiangsu Normal University, No. 101, Shanghai Road, Tongshan New Area, 221116 Xuzhou City, Jiangsu Province, PR China. School of Life Science, Jiangsu Normal University, No. 101, Shanghai Road, Tongshan New Area, 221116 Xuzhou City, Jiangsu Province, PR China. School of Life Science, Jiangsu Normal University, No. 101, Shanghai Road, Tongshan New Area, 221116 Xuzhou City, Jiangsu Province, PR China.</t>
  </si>
  <si>
    <t>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Department of Laboratory Animals, Jilin Provincial Key Laboratory of Animal Model, Jilin University, Changchun 130062, Jilin, P.R. China. Electronic address: jhhaojiang@jlu.edu.cn. Department of Laboratory Animals, Jilin Provincial Key Laboratory of Animal Model, Jilin University, Changchun 130062, Jilin, P.R. China. Electronic address: yuan_bao@jlu.edu.cn.</t>
  </si>
  <si>
    <t>Department of Experimental Medicine, Section of Physiology and Biochemistry, University of Perugia, 06132 Perugia, Italy. Electronic address: leonardo.gatticchi@unipg.it. Department of Experimental Medicine, Section of Physiology and Biochemistry, University of Perugia, 06132 Perugia, Italy. Department of Experimental Medicine, Section of Physiology and Biochemistry, University of Perugia, 06132 Perugia, Italy. Department of Experimental Medicine, Section of Physiology and Biochemistry, University of Perugia, 06132 Perugia, Italy. Electronic address: lara.macchioni@unipg.it. Department of Experimental Medicine, Section of Physiology and Biochemistry, University of Perugia, 06132 Perugia, Italy. Electronic address: lanfranco.corazzi@unipg.it. Department of Experimental Medicine, Section of Physiology and Biochemistry, University of Perugia, 06132 Perugia, Italy. Electronic address: rita.roberti@unipg.it.</t>
  </si>
  <si>
    <t>College of Animal Sciences, Zhejiang University, Hangzhou 310058, People's Republic of China. College of Animal Sciences, Zhejiang University, Hangzhou 310058, People's Republic of China. College of Animal Sciences, Zhejiang University, Hangzhou 310058, People's Republic of China. College of Animal Sciences, Zhejiang University, Hangzhou 310058, People's Republic of China. College of Animal Sciences, Zhejiang University, Hangzhou 310058, People's Republic of China. Electronic address: zhangjzs@zju.edu.cn.</t>
  </si>
  <si>
    <t>Titus Family Department of Clinical Pharmacy, University of Southern, California School of Pharmacy, Los Angeles, CA, United States. Titus Family Department of Clinical Pharmacy, University of Southern, California School of Pharmacy, Los Angeles, CA, United States. Titus Family Department of Clinical Pharmacy, University of Southern, California School of Pharmacy, Los Angeles, CA, United States. Titus Family Department of Clinical Pharmacy, University of Southern, California School of Pharmacy, Los Angeles, CA, United States. Titus Family Department of Clinical Pharmacy, University of Southern, California School of Pharmacy, Los Angeles, CA, United States. Titus Family Department of Clinical Pharmacy, University of Southern, California School of Pharmacy, Los Angeles, CA, United States. Titus Family Department of Clinical Pharmacy, University of Southern, California School of Pharmacy, Los Angeles, CA, United States. Electronic address: ddavies@usc.edu.</t>
  </si>
  <si>
    <t>Department of Veterinary Integrative Biosciences, College of Veterinary Medicine, Texas A&amp;M University, College Station, TX, USA. Department of Veterinary Integrative Biosciences, College of Veterinary Medicine, Texas A&amp;M University, College Station, TX, USA. Department of Veterinary Integrative Biosciences, College of Veterinary Medicine, Texas A&amp;M University, College Station, TX, USA. Department of Veterinary Integrative Biosciences, College of Veterinary Medicine, Texas A&amp;M University, College Station, TX, USA. Department of Veterinary Integrative Biosciences, College of Veterinary Medicine, Texas A&amp;M University, College Station, TX, USA. Department of Veterinary Integrative Biosciences, College of Veterinary Medicine, Texas A&amp;M University, College Station, TX, USA.</t>
  </si>
  <si>
    <t>Institute of Chinese Materia Medica, Shanghai University of Traditional Chinese Medicine, Shanghai 201203, China. Department of Pharmacy, Anqing Medical College, Anqing 246052, China.</t>
  </si>
  <si>
    <t>Department of Molecular Nutrition, CSIR-Central Food Technological Research Institute (CFTRI), Mysuru 570 020, India; Academy of Scientific and Innovative Research (AcSIR), Ghaziabad 201 002, India. Academy of Scientific and Innovative Research (AcSIR), Ghaziabad 201 002, India; Department of Protein Chemistry and Technology, CSIR-Central Food Technological Research Institute (CFTRI), Mysuru 570 020, India. Academy of Scientific and Innovative Research (AcSIR), Ghaziabad 201 002, India; Department of Biochemistry, CSIR-Central Food Technological Research Institute (CFTRI), Mysuru 570 020, India. Department of Molecular Nutrition, CSIR-Central Food Technological Research Institute (CFTRI), Mysuru 570 020, India; Academy of Scientific and Innovative Research (AcSIR), Ghaziabad 201 002, India; Department of Biochemistry and Biotechnology, CSIR-Central Leather Research Institute (CLRI), Adyar, Chennai 600 020, India. Electronic address: ganesanp@cftri.res.in.</t>
  </si>
  <si>
    <t>College of Animal Science and Technology &amp; College of Veterinary Medicine, Key Laboratory of Agricultural Animal Genetics, Breeding and Reproduction of Ministry of Education, Huazhong Agricultural University, Wuhan 430070, PR China. College of Life Science and Technology, Huazhong Agricultural University, Wuhan 430070, PR China. College of Life Science and Technology, Huazhong Agricultural University, Wuhan 430070, PR China. College of Life Science and Technology, Huazhong Agricultural University, Wuhan 430070, PR China. College of Life Science and Technology, Huazhong Agricultural University, Wuhan 430070, PR China. College of Life Science and Technology, Huazhong Agricultural University, Wuhan 430070, PR China. College of Animal Science and Technology &amp; College of Veterinary Medicine, Key Laboratory of Agricultural Animal Genetics, Breeding and Reproduction of Ministry of Education, Huazhong Agricultural University, Wuhan 430070, PR China. Electronic address: chenxd@mail.hzau.edu.cn.</t>
  </si>
  <si>
    <t>Department of Pharmacy, Affiliated Hospital of Inner Mongolia Medical University, Hohhot, 010059, Inner Mongolia, People's Republic of China. Department of Pathology, Affiliated Hospital of Inner Mongolia Medical University, Hohhot, 010059, Inner Mongolia, People's Republic of China. Department of Pharmacy, Affiliated Hospital of Inner Mongolia Medical University, Hohhot, 010059, Inner Mongolia, People's Republic of China. Nowitzki_2011@163.com. Mongolia Medical School, Inner Mongolia Medical University, Hohhot, 010110, Inner Mongolia, People's Republic of China.</t>
  </si>
  <si>
    <t>The First School of Clinical Medicine, Guangzhou University of Chinese Medicine, Guangzhou, Guangdong, China. The First School of Clinical Medicine, Guangzhou University of Chinese Medicine, Guangzhou, Guangdong, China. The First School of Clinical Medicine, Guangzhou University of Chinese Medicine, Guangzhou, Guangdong, China; Department of Endocrinology, The First Affiliated Hospital of Guangzhou University of Chinese Medicine, Guangzhou, China. The First School of Clinical Medicine, Guangzhou University of Chinese Medicine, Guangzhou, Guangdong, China. The First School of Clinical Medicine, Guangzhou University of Chinese Medicine, Guangzhou, Guangdong, China; Department of Endocrinology, The First Affiliated Hospital of Guangzhou University of Chinese Medicine, Guangzhou, China. Department of Surgery, Beth Israel Deaconess Medical Center, Harvard Medical School, Boston, MA, USA. Electronic address: zwang12@bidmc.harvard.edu. The First School of Clinical Medicine, Guangzhou University of Chinese Medicine, Guangzhou, Guangdong, China; Department of Endocrinology, The First Affiliated Hospital of Guangzhou University of Chinese Medicine, Guangzhou, China. Electronic address: lsm@gzucm.edu.cn.</t>
  </si>
  <si>
    <t>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Diabetes, Endocrinology and Nutrition, Institut d'Investigacio Biomedica de Girona (IdIBGi), CIBEROBN (CB06/03/010) and Instituto de Salud Carlos III (ISCIII), Girona, Spain; Department of Medicine, Universitat de Girona, Girona, Spain. Electronic address: jmfreal@idibgi.org. Department of Diabetes, Endocrinology and Nutrition, Institut d'Investigacio Biomedica de Girona (IdIBGi), CIBEROBN (CB06/03/010) and Instituto de Salud Carlos III (ISCIII), Girona, Spain; Department of Medicine, Universitat de Girona, Girona, Spain. Electronic address: jmoreno@idibgi.org.</t>
  </si>
  <si>
    <t>Department of Anesthesiology, Perioperative Medicine, Zhejiang Province Key Lab of Anesthesiology, The Second Affiliated Hospital and Yuying Children's Hospital of Wenzhou Medical University, Wenzhou, Zhejiang, 325027, China. Department of Anesthesiology, Perioperative Medicine, Zhejiang Province Key Lab of Anesthesiology,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Department of Anesthesiology, Perioperative Medicine, Zhejiang Province Key Lab of Anesthesiology, The Second Affiliated Hospital and Yuying Children's Hospital of Wenzhou Medical University, Wenzhou, Zhejiang, 325027, China. Department of Anesthesiology, Perioperative Medicine, Zhejiang Province Key Lab of Anesthesiology,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College of Medical Technology and Engineering, Henan University of Science and Technology, Luoyang, Henan, 471023, China. Department of Anesthesiology, Perioperative Medicine, Zhejiang Province Key Lab of Anesthesiology, The Second Affiliated Hospital and Yuying Children's Hospital of Wenzhou Medical University, Wenzhou, Zhejiang, 325027, China. Department of Pediatrics, Peking University First Hospital, No.1 Xi'an Men Street, West District, Beijing, 100034, China. Department of Anesthesiology, Perioperative Medicine, Zhejiang Province Key Lab of Anesthesiology, The Second Affiliated Hospital and Yuying Children's Hospital of Wenzhou Medical University, Wenzhou, Zhejiang, 325027, China; Department of Gynecology and Obstetrics, The Second Affiliated Hospital and Yuying Children's Hospital of Wenzhou Medical University, Wenzhou, Zhejiang, 325027, China. Electronic address: chenhaolin@wmu.edu.cn.</t>
  </si>
  <si>
    <t>Department of Pharmacology, College of Pharmacy, Chungnam National University, Daejeon, Republic of Korea. Department of Pharmacology, College of Pharmacy, Chungnam National University, Daejeon, Republic of Korea. Department of Pharmacology, College of Pharmacy, Chungnam National University, Daejeon, Republic of Korea.</t>
  </si>
  <si>
    <t>Laboratory of Cancer Molecular Genetics, School of Medical Sciences (FCM), University of Campinas (UNICAMP), Campinas, Sao Paulo, Brazil. bufalo.ne@gmail.com. Division of Endocrinology, Pontifical Catholic University of Campinas (PUCCAMP), Campinas, Sao Paulo, Brazil. Laboratory of Cancer Molecular Genetics, School of Medical Sciences (FCM), University of Campinas (UNICAMP), Campinas, Sao Paulo, Brazil. Laboratory of Cancer Molecular Genetics, School of Medical Sciences (FCM), University of Campinas (UNICAMP), Campinas, Sao Paulo, Brazil. Division of Endocrinology, Pontifical Catholic University of Campinas (PUCCAMP), Campinas, Sao Paulo, Brazil. Endocrinology Service, Sao Paulo State Public Servant's Hospital, Institute of Medical Assistance of the State Public Servant (HSPE-IAMSPE), Sao Paulo, SP, Brazil. Laboratory of Cancer Molecular Genetics, School of Medical Sciences (FCM), University of Campinas (UNICAMP), Campinas, Sao Paulo, Brazil.</t>
  </si>
  <si>
    <t>Gubra, Horsholm, Denmark; Novo Nordisk Foundation Center for Biosustainability, Technical University of Denmark, Kgs. Lyngby, Denmark. Electronic address: msm@gubra.dk. Gubra, Horsholm, Denmark. Pendulum, San Francisco, CA, USA. Gubra, Horsholm, Denmark. Novo Nordisk Foundation Center for Biosustainability, Technical University of Denmark, Kgs. Lyngby, Denmark. Gubra, Horsholm, Denmark. Gubra, Horsholm, Denmark. Gubra, Horsholm, Denmark. Gubra, Horsholm, Denmark. Gubra, Horsholm, Denmark. Gubra, Horsholm, Denmark.</t>
  </si>
  <si>
    <t>Department of Pharmacology, Faculty of Medical Sciences, State University of Campinas, 105 Alexander Flemming St., Campinas, SP 13083-881, Brazil. Department of Pharmacology, Faculty of Medical Sciences, State University of Campinas, 105 Alexander Flemming St., Campinas, SP 13083-881, Brazil. Department of Pharmacology, Faculty of Medical Sciences, State University of Campinas, 105 Alexander Flemming St., Campinas, SP 13083-881, Brazil. Department of Physiology and Biophysics, Institute of Biomedical Science, University of Sao Paulo, 1524 Prof. Lineu Prestes Ave., ICB 1, Sao Paulo, SP 05508-000, Brazil. Department of Pharmacology, Faculty of Medical Sciences, State University of Campinas, 105 Alexander Flemming St., Campinas, SP 13083-881, Brazil. Department of Pharmacology, Faculty of Medical Sciences, State University of Campinas, 105 Alexander Flemming St., Campinas, SP 13083-881, Brazil. Department of Pharmacology, Faculty of Medical Sciences, State University of Campinas, 105 Alexander Flemming St., Campinas, SP 13083-881, Brazil. Department of Physiology and Biophysics, Institute of Biomedical Science, University of Sao Paulo, 1524 Prof. Lineu Prestes Ave., ICB 1, Sao Paulo, SP 05508-000, Brazil. Department of Pharmacology, Faculty of Medical Sciences, State University of Campinas, 105 Alexander Flemming St., Campinas, SP 13083-881, Brazil. Electronic address: anhegf@unicamp.br.</t>
  </si>
  <si>
    <t>Program of Environmental Toxicology, School of Public Health, China Medical University, No. 77 Puhe Road, Shenyang North New Area, Shenyang, Liaoning 110122, PR China; The Fourth Affiliated Hospital, China Medical University, No. 4 Chongshan East Road, Huanggu Area, Shenyang, Liaoning 110032,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Electronic address: jbpi@cmu.edu.cn. The First Affiliated Hospital, China Medical University, No. 155 Nanjing North Road, Heping Area, Shenyang, Liaoning 110001, PR China. Electronic address: chenyanyan_cmu@163.com.</t>
  </si>
  <si>
    <t>Department of Dental Anesthesiology and Special Care Dentistry, Okayama University Graduate School of Medicine, Dentistry and Pharmaceutical Sciences, 2-5-1 Shikata-cho, Kita-ku, Okayama, 700-8525, Japan. Electronic address: de422043@s.okayama-u.ac.jp. Department of Dental Anesthesiology, Okayama University Hospital, 2-5-1 Shikata-cho, Kita-ku, Okayama, 700-8525, Japan. Department of Dental Anesthesiology and Special Care Dentistry, Okayama University Graduate School of Medicine, Dentistry and Pharmaceutical Sciences, 2-5-1 Shikata-cho, Kita-ku, Okayama, 700-8525, Japan. Department of Dental Anesthesiology, Okayama University Hospital, 2-5-1 Shikata-cho, Kita-ku, Okayama, 700-8525, Japan. Department of Dental Anesthesiology, Okayama University Hospital, 2-5-1 Shikata-cho, Kita-ku, Okayama, 700-8525, Japan. Department of Dental Anesthesiology, Okayama University Hospital, 2-5-1 Shikata-cho, Kita-ku, Okayama, 700-8525, Japan. Department of Dental Anesthesiology, Okayama University Hospital, 2-5-1 Shikata-cho, Kita-ku, Okayama, 700-8525, Japan. Department of Dental Anesthesiology and Special Care Dentistry, Okayama University Graduate School of Medicine, Dentistry and Pharmaceutical Sciences, 2-5-1 Shikata-cho, Kita-ku, Okayama, 700-8525, Japan.</t>
  </si>
  <si>
    <t>Department of Biochemistry and Molecular Biology, College of Basic Medicine, Hebei University of Chinese Medicine, Shijiazhuang, Hebei 050200, China. Laboratory of Lipid Metabolism, Institute of Basic Medicine, Hebei Medical University, Shijiazhuang, Hebei 050017, China. Laboratory of Lipid Metabolism, Institute of Basic Medicine, Hebei Medical University, Shijiazhuang, Hebei 050017, China. Department of Cardiology, First Hospital of Hebei Medical University, Shijiazhuang, Hebei 050031, China. Laboratory of Lipid Metabolism, Institute of Basic Medicine, Hebei Medical University, Shijiazhuang, Hebei 050017, China. Laboratory of Lipid Metabolism, Institute of Basic Medicine, Hebei Medical University, Shijiazhuang, Hebei 050017, China. Department of Physiology, Hebei Medical University, Shijiazhuang, Hebei 050017, China. Laboratory of Lipid Metabolism, Institute of Basic Medicine, Hebei Medical University, Shijiazhuang, Hebei 050017, China. Department of Cardiology, Institute of Cardiovascular Diseases, First Affiliated Hospital of Dalian Medical University, Dalian, Liaoning 116011, China.</t>
  </si>
  <si>
    <t>Department of Laboratory, The Affiliated Suzhou Hospital of Nanjing Medical University, Suzhou, China. Department of Medicine, Samuel Oschin Comprehensive Cancer Institute, Cedars-Sinai Medical Center, Los Angeles, California. Departments of Surgery and Biomedical Sciences, Cedars-Sinai Medical Center, Los Angeles, California. Department of Medicine, Samuel Oschin Comprehensive Cancer Institute, Cedars-Sinai Medical Center, Los Angeles, California. Department of Pharmacy, The Affiliated Infectious Diseases Hospital of Soochow University, Suzhou, China. Departments of Surgery and Biomedical Sciences, Cedars-Sinai Medical Center, Los Angeles, California. Division of Urology, Department of Surgery, Cedars-Sinai Medical Center, Los Angeles, USA and the Durham VA Medical Center, Durham, North Carolina. Department of Pathology, Yong Loo Lin School of Medicine, National University of Singapore, Singapore. Departments of Surgery and Biomedical Sciences, Cedars-Sinai Medical Center, Los Angeles, California. Board of Governors Regenerative Medicine Institute and Department of Biomedical Sciences, Cedars-Sinai Medical Center, Los Angeles, California. Department of Medicine, Samuel Oschin Comprehensive Cancer Institute, Cedars-Sinai Medical Center, Los Angeles, California. Department of Hematology and Oncology, Children's Hospital of Soochow University, Suzhou, China. panjian2008@163.com dchlin11@gmail.com. Department of Medicine, Samuel Oschin Comprehensive Cancer Institute, Cedars-Sinai Medical Center, Los Angeles, California. Department of Pathology, Yong Loo Lin School of Medicine, National University of Singapore, Singapore. Department of Medicine, Samuel Oschin Comprehensive Cancer Institute, Cedars-Sinai Medical Center, Los Angeles, California. panjian2008@163.com dchlin11@gmail.com.</t>
  </si>
  <si>
    <t>Division of Cellular Signaling, National Cancer Center Research Institute, Tokyo, Japan. Department of Orthopedic Surgery, Keio University School of Medicine, Tokyo, Japan. Division of Cellular Signaling, National Cancer Center Research Institute, Tokyo, Japan. Division of Cellular Signaling, National Cancer Center Research Institute, Tokyo, Japan. Department of Pulmonary Medicine and Oncology, Graduate School of Medicine, Nippon Medical School, Tokyo, Japan. Division of Cellular Signaling, National Cancer Center Research Institute, Tokyo, Japan. Department of Orthopedic Surgery, Keio University School of Medicine, Tokyo, Japan. Division of Cellular Signaling, National Cancer Center Research Institute, Tokyo, Japan. Division of Cellular Signaling, National Cancer Center Research Institute, Tokyo, Japan. Keio University School of Medicine, Tokyo, Japan. Division of Cellular Signaling, National Cancer Center Research Institute, Tokyo, Japan. Keio University School of Medicine, Tokyo, Japan. Carna Biosciences Inc., Kobe, Japan. Carna Biosciences Inc., Kobe, Japan. Carna Biosciences Inc., Kobe, Japan. Department of Orthopedic Surgery, Keio University School of Medicine, Tokyo, Japan. Division of Rare Cancer Research, National Cancer Center Research Institute, Tokyo, Japan. Department of Orthopedic Surgery, Keio University School of Medicine, Tokyo, Japan. Department of Orthopedic Surgery, Keio University School of Medicine, Tokyo, Japan. Department of Orthopedic Surgery, Keio University School of Medicine, Tokyo, Japan. Division of Rare Cancer Research, National Cancer Center Research Institute, Tokyo, Japan. Division of Musculoskeletal Oncology, National Cancer Center Hospital, Tokyo, Japan. Division of Musculoskeletal Oncology, National Cancer Center Hospital, Tokyo, Japan. Division of Cellular Signaling, National Cancer Center Research Institute, Tokyo, Japan. Department of Gastrointestinal and Pediatric Surgery, Tokyo Medical University, Tokyo, Japan.</t>
  </si>
  <si>
    <t>Cellular, and Molecular Research Center, Research Institute for Endocrine Sciences, Shahid Beheshti University of Medical Sciences, 19195-4763, Tehran, Iran. Cellular, and Molecular Research Center, Research Institute for Endocrine Sciences, Shahid Beheshti University of Medical Sciences, 19195-4763, Tehran, Iran. Obesity Research Center, Research Institute for Endocrine Sciences, Shahid Beheshti University of Medical Sciences, Tehran, Iran. Cellular, and Molecular Research Center, Research Institute for Endocrine Sciences, Shahid Beheshti University of Medical Sciences, 19195-4763, Tehran, Iran. Cellular, and Molecular Research Center, Research Institute for Endocrine Sciences, Shahid Beheshti University of Medical Sciences, 19195-4763, Tehran, Iran. Cellular, and Molecular Research Center, Research Institute for Endocrine Sciences, Shahid Beheshti University of Medical Sciences, 19195-4763, Tehran, Iran. Cellular, and Molecular Research Center, Research Institute for Endocrine Sciences, Shahid Beheshti University of Medical Sciences, 19195-4763, Tehran, Iran. daneshpour@sbmu.ac.ir.</t>
  </si>
  <si>
    <t>Department of Biochemical Science and Technology, National Taiwan University, Taipei, Taiwan. Department of Biochemical Science and Technology, National Taiwan University, Taipei, Taiwan. Institute of Molecular and Cellular Biology, National Taiwan University, Taipei, Taiwan. Department of Biochemical Science and Technology, National Taiwan University, Taipei, Taiwan. Department of Biochemistry and Molecular Biology, National Taiwan University College of Medicine, Taipei, Taiwan. Department of Biochemical Science and Technology, National Taiwan University, Taipei, Taiwan; Research Center for Development Biology and Regenerative Medicine, National Taiwan University, Taipei, Taiwan. Electronic address: fujlin@ntu.edu.tw.</t>
  </si>
  <si>
    <t>Nanjing Maternal and Child Health Institute, Women's Hospital of Nanjing Medical University (Nanjing Maternity and Child Health Care Hospital), Nanjing 210004, China; Tongren Hospital, Shanghai Jiao Tong University School of Medicine, Shanghai 200336, China. Nanjing Maternal and Child Health Institute, Women's Hospital of Nanjing Medical University (Nanjing Maternity and Child Health Care Hospital), Nanjing 210004, China. Nanjing Maternal and Child Health Institute, Women's Hospital of Nanjing Medical University (Nanjing Maternity and Child Health Care Hospital), Nanjing 210004, China. Tongren Hospital, Shanghai Jiao Tong University School of Medicine, Shanghai 200336, China. Nanjing Maternal and Child Health Institute, Women's Hospital of Nanjing Medical University (Nanjing Maternity and Child Health Care Hospital), Nanjing 210004, China; Tongren Hospital, Shanghai Jiao Tong University School of Medicine, Shanghai 200336, China. Nanjing Maternal and Child Health Institute, Women's Hospital of Nanjing Medical University (Nanjing Maternity and Child Health Care Hospital), Nanjing 210004, China. Nanjing Maternal and Child Health Institute, Women's Hospital of Nanjing Medical University (Nanjing Maternity and Child Health Care Hospital), Nanjing 210004, China. Nanjing Maternal and Child Health Institute, Women's Hospital of Nanjing Medical University (Nanjing Maternity and Child Health Care Hospital), Nanjing 210004, China. Electronic address: chenboji@njmu.edu.cn. Nanjing Maternal and Child Health Institute, Women's Hospital of Nanjing Medical University (Nanjing Maternity and Child Health Care Hospital), Nanjing 210004, China; Tongren Hospital, Shanghai Jiao Tong University School of Medicine, Shanghai 200336, China. Electronic address: xrguo@shsmu.edu.cn.</t>
  </si>
  <si>
    <t>School of Life Sciences, Beijing University of Chinese Medicine, No.11 East Road, North 3rd Ring Road, Beijing, 100029, China. Electronic address: 20180931185@bucm.edu.cn. School of Life Sciences, Beijing University of Chinese Medicine, No.11 East Road, North 3rd Ring Road, Beijing, 100029, China. Electronic address: 20190941089@bucm.edu.cn. Dongzhimen Hospital Affiliated to Beijing University of Chinese Medicine, Beijing, 100700, China. Electronic address: 304210893@qq.com. School of Life Sciences, Beijing University of Chinese Medicine, No.11 East Road, North 3rd Ring Road, Beijing, 100029, China. Electronic address: shidanning@bucm.edu.cn. School of Life Sciences, Beijing University of Chinese Medicine, No.11 East Road, North 3rd Ring Road, Beijing, 100029, China. Electronic address: heyueshuang@163.com. School of Life Sciences, Beijing University of Chinese Medicine, No.11 East Road, North 3rd Ring Road, Beijing, 100029, China. Electronic address: pw__zhao@163.com.</t>
  </si>
  <si>
    <t>Laboratory of Gynecologic Oncology, Fujian Provincial Maternity and Children's Hospital, Affiliated Hospital of Fujian Medical University, Fuzhou, Fujian 350001, P.R. China. Laboratory of Gynecologic Oncology, Fujian Provincial Maternity and Children's Hospital, Affiliated Hospital of Fujian Medical University, Fuzhou, Fujian 350001, P.R. China.</t>
  </si>
  <si>
    <t>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 College of Animal Science and Technology, Nanjing Agricultural University, No. 1, Weigang, Nanjing, 210095, China.</t>
  </si>
  <si>
    <t>Department of Dermatology, Shanghai General Hospital, Shanghai Jiao Tong University School of Medicine, Shanghai, China. Department of Dermatology, Shanghai General Hospital, Shanghai Jiao Tong University School of Medicine, Shanghai, China. Department of Dermatology, Shanghai General Hospital, Shanghai Jiao Tong University, Shanghai, China, zhouwei.wu@shgh.cn.</t>
  </si>
  <si>
    <t>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t>
  </si>
  <si>
    <t>SRM Research Institute, SRM Institute of Science and Technology, Kattankulathur, Chennai, Tamil Nadu, 603203, India. SRM Research Institute, SRM Institute of Science and Technology, Kattankulathur, Chennai, Tamil Nadu, 603203, India. SRM Research Institute, SRM Institute of Science and Technology, Kattankulathur, Chennai, Tamil Nadu, 603203, India. Molecular Biophysics Lab, School of Chemical and Biotechnology, SASTRA Deemed to be University, Thanjavur, Tamil Nadu, 613401, India. International Institute of Aquaculture and Aquatic Sciences (I-AQUAS), Universiti Putra Malaysia, 71050, Port Dickson, Negeri Sembilan, Malaysia. Department of Aquaculture, Faculty of Agriculture, Universiti Putra Malaysia, 43400, Serdang, Selangor, Malaysia. SRM Research Institute, SRM Institute of Science and Technology, Kattankulathur, Chennai, Tamil Nadu, 603203, India. jesuararj@hotmail.com.</t>
  </si>
  <si>
    <t>Department of Neurology (Area Two), Guigang City People's Hospital, The Eighth Affiliated Hospital of Guangxi Medical University, Guigang, China. The Center for Data Science in Health and Medicine, Business School, Qingdao University, Qingdao, China. Department of Pharmacy, The Second People's Hospital of Nanning City, The Third Affiliated Hospital of Guangxi Medical University, Nanning, China. Guangxi Key Laboratory of Tumor Immunology and Microenvironmental Regulation, Guilin Medical University, Guilin, China. Guangxi Key Laboratory of Tumor Immunology and Microenvironmental Regulation, Guilin Medical University, Guilin, China. Guangxi Key Laboratory of Tumor Immunology and Microenvironmental Regulation, Guilin Medical University, Guilin, China. Guangxi Key Laboratory of Tumor Immunology and Microenvironmental Regulation, Guilin Medical University, Guilin, China.</t>
  </si>
  <si>
    <t>Nicholas School of the Environment, Duke University, Durham, NC 27708, United States of America. Nicholas School of the Environment, Duke University, Durham, NC 27708, United States of America. Nicholas School of the Environment, Duke University, Durham, NC 27708, United States of America; Risk Assessment and Natural Resource Sciences, Arcadis U.S., Inc., Raleigh, NC 27607, United States of America. Nicholas School of the Environment, Duke University, Durham, NC 27708, United States of America. Nicholas School of the Environment, Duke University, Durham, NC 27708, United States of America. Department of Environmental Health, Boston University School of Public Health, Boston, MA 02118, United States of America. Nicholas School of the Environment, Duke University, Durham, NC 27708, United States of America. Electronic address: heather.stapleton@duke.edu.</t>
  </si>
  <si>
    <t>Department of Pharmaceutical Sciences, School of Pharmacy, West Virginia University, Morgantown, WV, 26506, USA. Department of Pharmaceutical Sciences, School of Pharmacy, West Virginia University, Morgantown, WV, 26506, USA. Department of Pharmaceutical Sciences, School of Pharmacy, West Virginia University, Morgantown, WV, 26506, USA. Department of Pharmaceutical Sciences, School of Pharmacy, West Virginia University, Morgantown, WV, 26506, USA. Department of Pharmaceutical Sciences, School of Pharmacy, West Virginia University, Morgantown, WV, 26506, USA. Department of Pharmaceutical Sciences, School of Pharmacy, West Virginia University, Morgantown, WV, 26506, USA. Alexander B. Osborn Hematopoietic Malignancy and Transplantation Program, West Virginia University Cancer Institute, Morgantown, WV, USA. Division of Hematology and Oncology, University of Pittsburgh School of Medicine, Pittsburgh, PA, USA. Genome Stability Program, UPMC Hillman Cancer Center, Pittsburgh, PA, USA.</t>
  </si>
  <si>
    <t>Department of Orthopaedic Surgery, University of Toledo, College of Medicine and Life Sciences, Toledo, OH, United States of America; Center for Diabetes and Endocrine Research, University of Toledo, College of Medicine and Life Sciences, Toledo, OH, United States of America. Department of Physiology and Pharmacology, University of Toledo, College of Medicine and Life Sciences, Toledo, OH, United States of America. Department of Orthopaedic Surgery, University of Toledo, College of Medicine and Life Sciences, Toledo, OH, United States of America; Center for Diabetes and Endocrine Research, University of Toledo, College of Medicine and Life Sciences, Toledo, OH, United States of America. The Scripps Research Institute, Jupiter, FL, University of Toledo, College of Medicine and Life Sciences, Toledo, OH, United States of America. Department of Orthopaedic Surgery, University of Toledo, College of Medicine and Life Sciences, Toledo, OH, United States of America; Department of Physiology and Pharmacology, University of Toledo, College of Medicine and Life Sciences, Toledo, OH, United States of America; Center for Diabetes and Endocrine Research, University of Toledo, College of Medicine and Life Sciences, Toledo, OH, United States of America. Electronic address: Beata.Leckaczernik@utoledo.edu.</t>
  </si>
  <si>
    <t>Department of Microbiology and Immunology,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BK21 Integrated Immunometabolism Education and Research Team, School of Biological Sciences, University of Ulsan, Ulsan, 44610,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Pharmacology and PharmacoGenomics Research Center, Inje University College of Medicine, Busan, 47932, Republic of Korea; Center for Personalized Precision Medicine of Tuberculosis, Inje University College of Medicine, Busan, 47932, Republic of Korea. Department of Microbiology and Immunology, Inje University College of Medicine, Busan, 47932, Republic of Korea; Center for Personalized Precision Medicine of Tuberculosis, Inje University College of Medicine, Busan, 47932, Republic of Korea. Electronic address: sseo@inje.ac.kr.</t>
  </si>
  <si>
    <t>Department of Immunology, College of Basic Medicine, Qingdao University, Qingdao, Shandong 266071, China; CAS Key Laboratory of Molecular Virology &amp; Immunology, Institut Pasteur of Shanghai, CAS Center for Excellence in Molecular Cell Science, University of Chinese Academy of Sciences, Chinese Academy of Sciences, Shanghai 200031, China. CAS Key Laboratory of Molecular Virology &amp; Immunology, Institut Pasteur of Shanghai, CAS Center for Excellence in Molecular Cell Science, University of Chinese Academy of Sciences, Chinese Academy of Sciences, Shanghai 200031, China. Department of Immunology, College of Basic Medicine, Qingdao University, Qingdao, Shandong 266071, China. Electronic address: zhangbei124@aliyun.com. CAS Key Laboratory of Molecular Virology &amp; Immunology, Institut Pasteur of Shanghai, CAS Center for Excellence in Molecular Cell Science, University of Chinese Academy of Sciences, Chinese Academy of Sciences, Shanghai 200031, China. Electronic address: Huixiao@ips.ac.cn.</t>
  </si>
  <si>
    <t>Department of Hepatobiliary Surgery, ZiBo Central Hospital, No. 54, Gongqingtuanxi Road, Zibo, Shandong, 255036, People's Republic of China. Department of Hepatobiliary Surgery, ZiBo Central Hospital, No. 54, Gongqingtuanxi Road, Zibo, Shandong, 255036, People's Republic of China. Department of Hepatobiliary Surgery, ZiBo Central Hospital, No. 54, Gongqingtuanxi Road, Zibo, Shandong, 255036, People's Republic of China. shenchaozb@outlook.com.</t>
  </si>
  <si>
    <t>Center for Environmental and Health Sciences, Hokkaido University, North-12, West-7, Kita-ku, Sapporo, 060-0812, Japan. Center for Environmental and Health Sciences, Hokkaido University, North-12, West-7, Kita-ku, Sapporo, 060-0812, Japan. Health Center, Chuo University, Tokyo, Japan. Center for Environmental and Health Sciences, Hokkaido University, North-12, West-7, Kita-ku, Sapporo, 060-0812, Japan. Department of Respiratory Medicine, Faculty of Medicine and Graduate School of Medicine, Hokkaido University, Sapporo, Japan. Center for Environmental and Health Sciences, Hokkaido University, North-12, West-7, Kita-ku, Sapporo, 060-0812, Japan. Center for Environmental and Health Sciences, Hokkaido University, North-12, West-7, Kita-ku, Sapporo, 060-0812, Japan. Department of Public Health, Faculty of Medicine and Graduate School of Medicine, Hokkaido University, Sapporo, Japan. Department of Nutritional Epidemiology and Shokuiku, National Institutes of Biomedical Innovation, Health, and Nutrition, Tokyo, Japan. Department of Biopharmaceutics and Analytical Science, Hoshi University, Tokyo, Japan. College of Life and Health Sciences, Chubu University, Kasugai, Japan. Center for Environmental and Health Sciences, Hokkaido University, North-12, West-7, Kita-ku, Sapporo, 060-0812, Japan. rkishi@med.hokudai.ac.jp.</t>
  </si>
  <si>
    <t>Saint Petersburg Institute of Bioregulation and Gerontology, 197110 Saint Petersburg, Russia. Pavlov Institute of Physiology of Russian Academy of Sciences, 199034 Saint Petersburg, Russia. Saint Petersburg Institute of Bioregulation and Gerontology, 197110 Saint Petersburg, Russia. Institute of Biomedical Systems and Biotechnology, Peter the Great St. Petersburg State Polytechnic University, 195251 Saint Petersburg, Russia. Saint Petersburg Institute of Bioregulation and Gerontology, 197110 Saint Petersburg, Russia. Petersburg Nuclear Physics Institute Named after B.P. Konstantinov, NRC "Kurchatov Institute", 188300 Gatchina, Russia. Russian Scientific Center of Radiology and Surgical Technologies Named after A.M. Granov, 197758 Saint Petersburg, Russia. Saint Petersburg Institute of Bioregulation and Gerontology, 197110 Saint Petersburg, Russia. Institute of Biomedical Systems and Biotechnology, Peter the Great St. Petersburg State Polytechnic University, 195251 Saint Petersburg, Russia. Petersburg Nuclear Physics Institute Named after B.P. Konstantinov, NRC "Kurchatov Institute", 188300 Gatchina, Russia. Russian Scientific Center of Radiology and Surgical Technologies Named after A.M. Granov, 197758 Saint Petersburg, Russia.</t>
  </si>
  <si>
    <t>Division of Metabolic Medicine, Research Center for Advanced Science and Technology, University of Tokyo, Tokyo, Japan. Division of Molecular Physiology and Metabolism, Tohoku University Graduate School of Medicine, Sendai, Japan. Division of Metabolic Medicine, Research Center for Advanced Science and Technology, University of Tokyo, Tokyo, Japan. Division of Metabolic Medicine, Research Center for Advanced Science and Technology, University of Tokyo, Tokyo, Japan. Laboratory of Molecular Biochemistry, Tokyo University of Pharmacy and Life Sciences, Hachioji, Tokyo, Japan. Division of Metabolic Medicine, Research Center for Advanced Science and Technology, University of Tokyo, Tokyo, Japan. Laboratory of Genome and Biosignal, Tokyo University of Pharmacy and Life Sciences, Hachioji, Tokyo, Japan. Laboratory of Systems Biology and Medicine, Research Center for Advanced Science and Technology, University of Tokyo, Tokyo, Japan. Proteomics Laboratory, Isotope Science Center, University of Tokyo, Tokyo, Japan. Division of Metabolic Medicine, Research Center for Advanced Science and Technology, University of Tokyo, Tokyo, Japan. Department of Physiology and Cell Biology, Tokyo Medical and Dental University (TMDU), Graduate School, Tokyo, Japan. Division of Metabolic Medicine, Research Center for Advanced Science and Technology, University of Tokyo, Tokyo, Japan. Laboratory of Systems Biology and Medicine, Research Center for Advanced Science and Technology, University of Tokyo, Tokyo, Japan. Cell Biology Center, Institute of Innovative Research, Tokyo Institute of Technology, Yokohama, Japan. Laboratory of Molecular Biochemistry, Tokyo University of Pharmacy and Life Sciences, Hachioji, Tokyo, Japan. Laboratory of Genome and Biosignal, Tokyo University of Pharmacy and Life Sciences, Hachioji, Tokyo, Japan. Graduate School of Pharmaceutical Sciences, Osaka University, Suita, Japan. Institute for Fundamental Biomedical Research, Johns Hopkins All Children's Hospital, and Medicine in the Division of Endocrinology, Diabetes and Metabolism, Johns Hopkins University School of Medicine, St. Petersburg, FL, USA. Laboratory of Systems Biology and Medicine, Research Center for Advanced Science and Technology, University of Tokyo, Tokyo, Japan. Genome Science Division, Research Center for Advanced Science and Technology, University of Tokyo, Tokyo, Japan. Division of Metabolic Medicine, Research Center for Advanced Science and Technology, University of Tokyo, Tokyo, Japan. Division of Molecular Physiology and Metabolism, Tohoku University Graduate School of Medicine, Sendai, Japan.</t>
  </si>
  <si>
    <t>Mental Health Center, West China Hospital, Sichuan University, Chengdu, China. Mental Health Center, West China Hospital, Sichuan University, Chengdu, China. Mental Health Center, West China Hospital, Sichuan University, Chengdu, China. Mental Health Center, West China Hospital, Sichuan University, Chengdu, China. Mental Health Center, West China Hospital, Sichuan University, Chengdu, China. Mental Health Center, West China Hospital, Sichuan University, Chengdu, China. Mental Health Center, West China Hospital, Sichuan University, Chengdu, China. School of Systems Biology, George Mason University, Manassas, VA 20110, USA.</t>
  </si>
  <si>
    <t>University of Arkansas, Center of Excellence for Poultry Science, Fayetteville, AR 72701, United States. Department of Agricultural and Food Sciences, Alma Mater Studiorum - University of Bologna, Bologna, Italy. University of Arkansas, Center of Excellence for Poultry Science, Fayetteville, AR 72701, United States. Department of Agricultural and Food Sciences, Alma Mater Studiorum - University of Bologna, Bologna, Italy. University of Arkansas, Center of Excellence for Poultry Science, Fayetteville, AR 72701, United States. Electronic address: dridi@uark.edu.</t>
  </si>
  <si>
    <t>Guangdong Provincial Key Laboratory of Biomedical Imaging and Guangdong Provincial Engineering Research Center of Molecular Imaging, the Fifth Affiliated Hospital, Sun Yat-sen University, Zhuhai, Guangdong Province, 519000, People's Republic of China. Center for Genomic and Personalized Medicine, Guangxi Medical University, Nanning, Guangxi Zhuang Autonomous Region, 53002, People's Republic of China. Department of Oncology, The First Affiliated Hospital of Guangxi Medical University, Nanning, Guangxi Zhuang Autonomous Region, 530021, People's Republic of China. Department of Plastic and Aesthetic Surgery, The First Affiliated Hospital of Guangxi Medical University, Nanning, Guangxi Zhuang Autonomous Region, 530021, People's Republic of China. Guangdong Provincial Key Laboratory of Biomedical Imaging and Guangdong Provincial Engineering Research Center of Molecular Imaging, the Fifth Affiliated Hospital, Sun Yat-sen University, Zhuhai, Guangdong Province, 519000, People's Republic of China. Center for Genomic and Personalized Medicine, Guangxi Medical University, Nanning, Guangxi Zhuang Autonomous Region, 53002, People's Republic of China. Center for Genomic and Personalized Medicine, Guangxi Medical University, Nanning, Guangxi Zhuang Autonomous Region, 53002, People's Republic of China. Center for Genomic and Personalized Medicine, Guangxi Medical University, Nanning, Guangxi Zhuang Autonomous Region, 53002, People's Republic of China. Department of Infectious Diseases, the Fifth Affiliated Hospital, Sun Yat-sen University, Zhuhai, Guangdong Province, 519000, People's Republic of China. Department of Infectious Diseases, the Fifth Affiliated Hospital, Sun Yat-sen University, Zhuhai, Guangdong Province, 519000, People's Republic of China. Department of Infectious Diseases, the Fifth Affiliated Hospital, Sun Yat-sen University, Zhuhai, Guangdong Province, 519000, People's Republic of China. Department of Infectious Diseases, the Fifth Affiliated Hospital, Sun Yat-sen University, Zhuhai, Guangdong Province, 519000, People's Republic of China. Guangdong Provincial Key Laboratory of Biomedical Imaging and Guangdong Provincial Engineering Research Center of Molecular Imaging, the Fifth Affiliated Hospital, Sun Yat-sen University, Zhuhai, Guangdong Province, 519000, People's Republic of China. shanhong@mail.sysu.edu.cn. Guangdong Provincial Key Laboratory of Biomedical Imaging and Guangdong Provincial Engineering Research Center of Molecular Imaging, the Fifth Affiliated Hospital, Sun Yat-sen University, Zhuhai, Guangdong Province, 519000, People's Republic of China. xiaof35@sysu.edu.cn. Department of Infectious Diseases, the Fifth Affiliated Hospital, Sun Yat-sen University, Zhuhai, Guangdong Province, 519000, People's Republic of China. xiaof35@sysu.edu.cn.</t>
  </si>
  <si>
    <t>AO Research Institute Davos, 7270 Davos Platz, Switzerland. Laboratory of applied microbiology (LMA), Department of Environment, Constructions and Design (DACD), University of Applied Sciences of Southern Switzerland (SUPSI), 6500 Bellinzona, Switzerland. Swiss Institute of Bioinformatics, Quartier Sorge-Batiment Genopode, 1015 Lausanne, Switzerland. Dalle Molle Institute for Artificial Intelligence (IDSIA), University of Italian Switzerland (USI), 6928 Manno, Switzerland. University of Applied Science and Art of Southern Switzerland (SUPSI), 6928 Manno, Switzerland. AO Research Institute Davos, 7270 Davos Platz, Switzerland. AO Research Institute Davos, 7270 Davos Platz, Switzerland. AO Research Institute Davos, 7270 Davos Platz, Switzerland. AO Research Institute Davos, 7270 Davos Platz, Switzerland. Department of Orthopedics and Trauma Surgery, Medical Center-Albert-Ludwigs-University of Freiburg, Faculty of Medicine, Albert-Ludwigs-University of Freiburg, 79106 Freiburg, Germany.</t>
  </si>
  <si>
    <t>Department of Clinical Research and Innovation, Foch Hospital, Suresnes, France. Centre de Recherche Clinique, Grand Hopital de l'Est Francilien (GHEF), Meaux, France. University Hospital Center (CHU) Amiens Picardie, University of Picardie Jules Verne (UPJV), Amiens, France. Laboratory of Mathematics and Applications (LMA), Unite Mixte de Recherche (UMR) Centre National de la Recherche Scientifique (CNRS) 7348, University of Poitiers, Poitiers, France.</t>
  </si>
  <si>
    <t>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Institute of Genetics and Biophysics "Adriano Buzzati-Traverso," CNR, Naples, Italy. Department of Translational Medicine, "Federico II" University of Naples, Naples, Italy. Department of Medicine, Surgery and Dentistry, University of Salerno, Salerno, Italy. Department of Medicine, Surgery and Dentistry, University of Salerno, Salerno, Italy. Department of Clinical Medicine and Surgery, "Federico II" University of Naples, Naples, Italy. URT "Genomics of Diabetes, Institute of Experimental Endocrinology and Oncology (IEOS), National Research Council (CNR), Naples, Italy. Department of Translational Medicine, "Federico II" University of Naples, Naples, Italy. Department of Public Health,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Department of Translational Medicine, "Federico II" University of Naples, Naples, Italy. URT "Genomics of Diabetes, Institute of Experimental Endocrinology and Oncology (IEOS), National Research Council (CNR), Naples, Italy. fpietro@unina.it. Department of Translational Medicine, "Federico II" University of Naples, Naples, Italy. fpietro@unina.it.</t>
  </si>
  <si>
    <t>Gastroenterology and Digestive Endoscopy Unit, IRCCS Policlinico San Donato, 20097 San Donato Milanese, Italy. Institute of Molecular Bioimaging and Physiology, CNR, 20090 Segrate, Italy. Department of Nuclear Medicine, IRCCS San Raffaele Scientific Institute, 20132 Milan, Italy. Department of Biomedical Sciences for Health, University of Milan, 20090 Segrate, Italy. Department of Nuclear Medicine, IRCCS San Raffaele Scientific Institute, 20132 Milan, Italy. PhD Program in Neuroscience, School of Medicine and Surgery, University of Milano-Bicocca, 20900 Monza, Italy. IRCCS Istituto Ortopedico Galeazzi, 20161 Milan, Italy. Experimental Imaging Center, Preclinical Imaging Facility, IRCCS San Raffaele Scientific Institute, 20132 Milan, Italy. Experimental Imaging Center, Preclinical Imaging Facility, IRCCS San Raffaele Scientific Institute, 20132 Milan, Italy. Laboratory of Pharmacology and Brain Pathology, Neuro Center, IRCCS Humanitas Research Hospital, 20089 Rozzano, Italy. Institute of Neuroscience, Humanitas Mirasole S.p.A, 20089 Rozzano, Italy. Laboratory of Pharmacology and Brain Pathology, Neuro Center, IRCCS Humanitas Research Hospital, 20089 Rozzano, Italy. Institute of Neuroscience, Humanitas Mirasole S.p.A, 20089 Rozzano, Italy. Experimental Imaging Center, Preclinical Imaging Facility, IRCCS San Raffaele Scientific Institute, 20132 Milan, Italy. Experimental Imaging Center, Radiology Department, IRCCS San Raffaele Scientific Institute, School of Medicine, Vita-Salute San Raffaele University, 20132 Milan, Italy. Department of Biomedical Sciences for Health, University of Milan, 20090 Segrate, Italy. IRCCS Istituto Ortopedico Galeazzi, 20161 Milan, Italy. Institute of Molecular Bioimaging and Physiology, CNR, 20090 Segrate, Italy. Department of Nuclear Medicine, IRCCS San Raffaele Scientific Institute, 20132 Milan, Italy. Department of Medicine and Surgery, University of Milano-Bicocca, 20900 Monza, Italy. Department of Biomedical Sciences for Health, University of Milan, 20090 Segrate, Italy.</t>
  </si>
  <si>
    <t>Department of Veterinary Clinical Sciences, College of Veterinary Medicine, Washington State University, Pullman, WA 99164, USA. Department of Veterinary Clinical Sciences, College of Veterinary Medicine, Washington State University, Pullman, WA 99164, USA. AARVEE Animal Biotech LLC, Corvallis, OR 97333, USA.</t>
  </si>
  <si>
    <t>Center for Neurodegenerative Diseases and Therapeutics, Discipline of Cellular and Molecular Pharmacology, The Chicago Medical School, Rosalind Franklin University of Medicine and Science, North Chicago, IL 60064, USA. Center for Neurodegenerative Diseases and Therapeutics, Discipline of Cellular and Molecular Pharmacology, The Chicago Medical School, Rosalind Franklin University of Medicine and Science, North Chicago, IL 60064, USA. Center for Neurodegenerative Diseases and Therapeutics, Discipline of Cellular and Molecular Pharmacology, The Chicago Medical School, Rosalind Franklin University of Medicine and Science, North Chicago, IL 60064, USA. Q Regulating Systems, LLC, Gurnee, IL 60031, USA. Center for Neurodegenerative Diseases and Therapeutics, Discipline of Cellular and Molecular Pharmacology, The Chicago Medical School, Rosalind Franklin University of Medicine and Science, North Chicago, IL 60064, USA.</t>
  </si>
  <si>
    <t>Program in Lung Cell Biology and Translational Research, Division of Pulmonary, Critical Care and Sleep Medicine, Department of Medicine, Brody School of Medicine, East Carolina University, Greenville, NC 27834, USA. Program in Lung Cell Biology and Translational Research, Division of Pulmonary, Critical Care and Sleep Medicine, Department of Medicine, Brody School of Medicine, East Carolina University, Greenville, NC 27834, USA. Program in Lung Cell Biology and Translational Research, Division of Pulmonary, Critical Care and Sleep Medicine, Department of Medicine, Brody School of Medicine, East Carolina University, Greenville, NC 27834, USA.</t>
  </si>
  <si>
    <t>UETeM-Molecular Pathology Group, Department of Psychiatry, Radiology, Public Health, Nursing and Medicine, IDIS-CIMUS, University of Santiago de Compostela, 15782 Santiago de Compostela, Spain. Division of Endocrinology and Nutrition, University Clinical Hospital of Santiago de Compostela, 15706 Santiago de Compostela, Spain. UETeM-Molecular Pathology Group, Department of Psychiatry, Radiology, Public Health, Nursing and Medicine, IDIS-CIMUS, University of Santiago de Compostela, 15782 Santiago de Compostela, Spain. Division of Endocrinology and Nutrition, University Clinical Hospital of Santiago de Compostela, 15706 Santiago de Compostela, Spain. Burnett School of Biomedical Sciences, College of Medicine, University of Central Florida, Orlando, FL 32827, USA. Department of Hematology, University Clinical Hospital of Santiago de Compostela, Santiago de Compostela, 15706 Santiago de Compostela, Spain. UETeM-Molecular Pathology Group, Department of Psychiatry, Radiology, Public Health, Nursing and Medicine, IDIS-CIMUS, University of Santiago de Compostela, 15782 Santiago de Compostela, Spain. Division of Endocrinology and Nutrition, University Clinical Hospital of Santiago de Compostela, 15706 Santiago de Compostela, Spain. CIBER Fisiopatologia de la Obesidad y la Nutricion (CIBERobn), 28029 Madrid, Spain. UETeM-Molecular Pathology Group, Department of Psychiatry, Radiology, Public Health, Nursing and Medicine, IDIS-CIMUS, University of Santiago de Compostela, 15782 Santiago de Compostela, Spain. Division of Internal Medicine, University Clinical Hospital of Santiago de Compostela, 15706 Santiago de Compostela, Spain. Fundacion Galega de Medicina Xenomica, 15706 Santiago de Compostela, Spain. UETeM-Molecular Pathology Group, Department of Psychiatry, Radiology, Public Health, Nursing and Medicine, IDIS-CIMUS, University of Santiago de Compostela, 15782 Santiago de Compostela, Spain.</t>
  </si>
  <si>
    <t>Department of Immunology, University of Toronto, Toronto, Canada. Department of Immunology, University of Toronto, Toronto, Canada. Department of Laboratory Medicine and Pathobiology, University of Toronto, Toronto, Canada. Department of Laboratory Medicine and Pathobiology, University of Toronto, Toronto, Canada. Department of Immunology, University of Toronto, Toronto, Canada. Department of Immunology, University of Toronto, Toronto, Canada. Department of Laboratory Medicine and Pathobiology, University of Toronto, Toronto, Canada. Department of Immunology, University of Toronto, Toronto, Canada.</t>
  </si>
  <si>
    <t>Bluestone Center for Clinical Research, New York University, NY, USA; Department of Oral and Maxillofacial Surgery, New York University, NY, USA. Electronic address: bea4@nyu.edu. Department of Biobehavioral Nursing and Health Informatics, University of Washington, Seattle, WA, USA. Cardiovascular Research Institute, University of California at San Francisco, San Francisco, CA, USA; Department of Physiological Nursing, University of California at San Francisco, San Francisco, CA, USA. Department of Family Health Care Nursing, University of California at San Francisco, San Francisco, CA, USA; Department of Patient Safety and Research, Lovisenberg Diakonale Hospital, Oslo, Norway. Department of Patient Safety and Research, Lovisenberg Diakonale Hospital, Oslo, Norway; Department of Interdisciplinary Health Sciences, Institute of Health and Society, Faculty of Medicine, University of Oslo, Norway. Department of Family Health Care Nursing, University of California at San Francisco, San Francisco, CA, USA.</t>
  </si>
  <si>
    <t>Service de Neurologie 2-Mazarin, Groupe Hospitalier Pitie-Salpetriere, AP-HP, 75013, Paris, France. Department of Neuro-Pathology, University of Leipzig, 04103, Leipzig, Germany. Department of Neurology and Brain Tumor Center, University Hospital Zurich and University of Zurich, Zurich, Switzerland. Service de Neurologie 2-Mazarin, Groupe Hospitalier Pitie-Salpetriere, AP-HP, 75013, Paris, France. OncoNeuroTox Group: Center for Patients with Neurological Complications of Oncologic Treatments, Hopitaux Universitaires Pitie-Salpetriere-Charles Foix et Hopital d'Instruction des Armees Percy, Paris, France. Inserm, CNRS, UMR S 1127, Institut du Cerveau, ICM, equipe genetique et developpement des tumeurs cerebrales, labellisee Ligue Nationale contre le Cancer, Sorbonne Universite, 75013, Paris, France. Service de Radiotherapie, Groupe Hospitalier Pitie-Salpetriere, AP-HP, 75013, Paris, France. Service de Neurologie 2-Mazarin, Groupe Hospitalier Pitie-Salpetriere, AP-HP, 75013, Paris, France. OncoNeuroTox Group: Center for Patients with Neurological Complications of Oncologic Treatments, Hopitaux Universitaires Pitie-Salpetriere-Charles Foix et Hopital d'Instruction des Armees Percy, Paris, France. Service de Radiotherapie, Groupe Hospitalier Pitie-Salpetriere, AP-HP, 75013, Paris, France. Universite Paris-Saclay, Ecole Normale Superieure Paris-Saclay, Service de Sante des Armees, CNRS, Universite de Paris, UMR 9010 Centre Borelli, Paris, France. Service de Neurologie 2-Mazarin, Groupe Hospitalier Pitie-Salpetriere, AP-HP, 75013, Paris, France. Service de Sante des Armees, Hopital d'Instruction des Armees Percy, Service de Neurologie, 101 boulevard Henri Barbusse, 92140, Clamart, France. Universite Paris-Saclay, Ecole Normale Superieure Paris-Saclay, Service de Sante des Armees, CNRS, Universite de Paris, UMR 9010 Centre Borelli, Paris, France. Department of Neuro-Pathology, University of Leipzig, 04103, Leipzig, Germany. The Institute of Cancer Research, London, England, SW7 3RP, UK. Service de Neurologie 2-Mazarin, Groupe Hospitalier Pitie-Salpetriere, AP-HP, 75013, Paris, France. Inserm, CNRS, UMR S 1127, Institut du Cerveau, ICM, equipe genetique et developpement des tumeurs cerebrales, labellisee Ligue Nationale contre le Cancer, Sorbonne Universite, 75013, Paris, France. Service de Neurologie 2-Mazarin, Groupe Hospitalier Pitie-Salpetriere, AP-HP, 75013, Paris, France. Inserm, CNRS, UMR S 1127, Institut du Cerveau, ICM, equipe genetique et developpement des tumeurs cerebrales, labellisee Ligue Nationale contre le Cancer, Sorbonne Universite, 75013, Paris, France. Service de Neurologie 2-Mazarin, Groupe Hospitalier Pitie-Salpetriere, AP-HP, 75013, Paris, France. Inserm, CNRS, UMR S 1127, Institut du Cerveau, ICM, equipe genetique et developpement des tumeurs cerebrales, labellisee Ligue Nationale contre le Cancer, Sorbonne Universite, 75013, Paris, France. Service de Neurologie 2-Mazarin, Groupe Hospitalier Pitie-Salpetriere, AP-HP, 75013, Paris, France. Inserm, CNRS, UMR S 1127, Institut du Cerveau, ICM, equipe genetique et developpement des tumeurs cerebrales, labellisee Ligue Nationale contre le Cancer, Sorbonne Universite, 75013, Paris, France. Site de Recherche Integree sur le Cancer (SiRIC), "CURAMUS", 75013, Paris, France. Service de Sante des Armees, Hopital d'Instruction des Armees Percy, Service de Neurologie, 101 boulevard Henri Barbusse, 92140, Clamart, France. Damien.ricard@m4x.org. Universite Paris-Saclay, Ecole Normale Superieure Paris-Saclay, Service de Sante des Armees, CNRS, Universite de Paris, UMR 9010 Centre Borelli, Paris, France. Damien.ricard@m4x.org. Ecole du Val-de-Grace, Service de Sante des Armees, Paris, France. Damien.ricard@m4x.org. OncoNeuroTox Group: Center for Patients with Neurological Complications of Oncologic Treatments, Hopitaux Universitaires Pitie-Salpetriere-Charles Foix et Hopital d'Instruction des Armees Percy, Paris, France. Damien.ricard@m4x.org.</t>
  </si>
  <si>
    <t>The Fourth Clinical Medical School, Guangzhou University of Chinese Medicine, Shenzhen 518033, China. The Fourth Clinical Medical School, Guangzhou University of Chinese Medicine, Shenzhen 518033, China. The Fourth Clinical Medical School, Guangzhou University of Chinese Medicine, Shenzhen 518033, China. Shenzhen Hospital of Traditional Chinese Medicine, Shenzhen 518033, China.</t>
  </si>
  <si>
    <t>Institute of Pathology, University Hospital Erlangen, Friedrich-Alexander University Erlangen-Nuremberg, Erlangen, Germany. Electronic address: florian.haller@uk-erlangen.de. Institute of Pathology, University Hospital Erlangen, Friedrich-Alexander University Erlangen-Nuremberg, Erlangen, Germany. Institute of Pathology, University Hospital Erlangen, Friedrich-Alexander University Erlangen-Nuremberg, Erlangen, Germany; Department of Nephropathology, Institute of Pathology, Friedrich-Alexander-Universitat Erlangen-Nurnberg, Erlangen, Germany. Department of Pathology, Charles University, Faculty of Medicine in Plzen, Plzen, Czech Republic; Bioptical Laboratory, Ltd, Plzen, Czech Republic. Institute of Pathology, University Hospital Erlangen, Friedrich-Alexander University Erlangen-Nuremberg, Erlangen, Germany. Institute of Pathology, University Hospital Erlangen, Friedrich-Alexander University Erlangen-Nuremberg, Erlangen, Germany. Center for Digital Health, Berlin Institute of Health and Charite-Universitatsmedizin Berlin, Berlin, Germany. Department of Pathology, Leiden University Medical Center, Leiden, the Netherlands. Institute of Pathology, University Medical Center Gottingen, Gottingen, Germany. Center for Digital Health, Berlin Institute of Health and Charite-Universitatsmedizin Berlin, Berlin, Germany. Department of Surgery, University Hospital Erlangen, Friedrich-Alexander University Erlangen-Nuremberg, Erlangen, Germany. Department of Internal Medicine 5, Hematology and Oncology, Friedrich-Alexander University Erlangen-Nuremberg, Erlangen, Germany. Center for Digital Health, Berlin Institute of Health and Charite-Universitatsmedizin Berlin, Berlin, Germany. Division of Molecular Genome Analysis, German Cancer Research Center, Heidelberg, Germany; Genomics and Proteomics Core Facility, German Cancer Research Center, Heidelberg, Germany. Institute of Pathology, University Hospital Erlangen, Friedrich-Alexander University Erlangen-Nuremberg, Erlangen, Germany. Department of Pathology, Charles University, Faculty of Medicine in Plzen, Plzen, Czech Republic; Bioptical Laboratory, Ltd, Plzen, Czech Republic. Institute of Pathology, University Hospital Erlangen, Friedrich-Alexander University Erlangen-Nuremberg, Erlangen, Germany.</t>
  </si>
  <si>
    <t>Department of Cranial Maxillofacial Plastic Surgery, University Clinic Leipzig, 04103 Leipzig, Germany. Institute of Pharmaceutical Sciences, University of Veterinary and Animal Sciences, Lahore 54000, Pakistan. School of (EAST) Engineering, Arts, Science &amp; Technology, University of Suffolk, Ipswich IP 41QJ, UK. Institute of Physiological Chemistry, Dresden University of Technology, 01307 Dresden, Germany. Institute of Physiological Chemistry, Dresden University of Technology, 01307 Dresden, Germany. Department of Cranial Maxillofacial Plastic Surgery, University Clinic Leipzig, 04103 Leipzig, Germany. Department of Cranial Maxillofacial Plastic Surgery, University Clinic Leipzig, 04103 Leipzig, Germany. Clinic for Dermatology, Venereology and Allergology, University Hospital Leipzig, 04103 Leipzig, Germany. Institute for Pharmacy, University of Leipzig, 04103 Leipzig, Germany. Institute for Pharmacy, University of Leipzig, 04103 Leipzig, Germany. Institute of Pharmaceutics and Biopharmaceutics, Heinrich-Heine-Universitat Dusseldorf, 40225 Dusseldorf, Germany. Department of Cranial Maxillofacial Plastic Surgery, University Clinic Leipzig, 04103 Leipzig, Germany. Department of Cranial Maxillofacial Plastic Surgery, University Clinic Leipzig, 04103 Leipzig, Germany.</t>
  </si>
  <si>
    <t>Philip Morris International R&amp;D, Philip Morris Products S.A., Quai Jeanrenaud 5, 2000, Neuchatel, Switzerland. PedroAntonio.RuizCastro@pmi.com. Philip Morris International R&amp;D, Philip Morris Products S.A., Quai Jeanrenaud 5, 2000, Neuchatel, Switzerland. Hasmik.Yepiskoposyan@contracted.pmi.com. Philip Morris International R&amp;D, Philip Morris Products S.A., Quai Jeanrenaud 5, 2000, Neuchatel, Switzerland. Philip Morris International R&amp;D, Philip Morris Products S.A., Quai Jeanrenaud 5, 2000, Neuchatel, Switzerland. Philip Morris International R&amp;D, Philip Morris Products S.A., Quai Jeanrenaud 5, 2000, Neuchatel, Switzerland. Philip Morris International R&amp;D, Philip Morris Products S.A., Quai Jeanrenaud 5, 2000, Neuchatel, Switzerland. Philip Morris International R&amp;D, Philip Morris Products S.A., Quai Jeanrenaud 5, 2000, Neuchatel, Switzerland. Philip Morris International R&amp;D, Philip Morris Products S.A., Quai Jeanrenaud 5, 2000, Neuchatel, Switzerland. Philip Morris International R&amp;D, Philip Morris Products S.A., Quai Jeanrenaud 5, 2000, Neuchatel, Switzerland. marja.talikka@pmi.com.</t>
  </si>
  <si>
    <t>Department of Ophthalmology, The First Affiliated Hospital, Harbin Medical University, No. 23 Post Street, Nangang District, Harbin City, Heilongjiang Province, China. Department of Ophthalmology, The First Affiliated Hospital, Harbin Medical University, No. 23 Post Street, Nangang District, Harbin City, Heilongjiang Province, China. Department of Ophthalmology, The First Affiliated Hospital, Harbin Medical University, No. 23 Post Street, Nangang District, Harbin City, Heilongjiang Province, China. Department of Anesthesiolgy, The First Affiliated Hospital, Harbin Medical University, No. 23 Post Street, Nangang District, Harbin City, Heilongjiang Province, China. Department of Ophthalmology, The First Affiliated Hospital, Harbin Medical University, No. 23 Post Street, Nangang District, Harbin City, Heilongjiang Province, China. Ping_liu1954@163.com. Department of Ophthalmology, The First Affiliated Hospital, Harbin Medical University, No. 23 Post Street, Nangang District, Harbin City, Heilongjiang Province, China. gehongyan@hrbmu.edu.cn.</t>
  </si>
  <si>
    <t>Department of Biomedical Sciences, School of Medicine and Health Sciences, University of North Dakota, Grand Forks, ND, USA. Department of Neurology, University of Michigan, Ann Arbor, MI, USA. Department of Biomedical Sciences, School of Medicine and Health Sciences, University of North Dakota, Grand Forks, ND, USA. Wound Trauma Medical Center, State Key Laboratory of Trauma, Burns and Combined Injury, Daping Hospital, Army Medical University, Chongqing, China. Biological Science Research Center, Southwest University, Chongqing, 400716, China. Department of Biomedical Sciences, School of Medicine and Health Sciences, University of North Dakota, Grand Forks, ND, USA. West China School of Basic Medical Sciences &amp; Forensic Medicine, Sichuan University, Chengdu, Sichuan, China. Department of Biomedical Sciences, School of Medicine and Health Sciences, University of North Dakota, Grand Forks, ND, USA. State Key Laboratory of Biotherapy and Cancer Center, West China Hospital, Sichuan University, and Collaborative Innovation Center for Biotherapy, Chengdu, Sichuan, China. Department of Biomedical Sciences, School of Medicine and Health Sciences, University of North Dakota, Grand Forks, ND, USA. Department of Biomedical Sciences, School of Medicine and Health Sciences, University of North Dakota, Grand Forks, ND, USA. Department of Biomedical Sciences, School of Medicine and Health Sciences, University of North Dakota, Grand Forks, ND, USA. nadeem.khan@und.edu. Department of Pediatrics, Ruijin Hospital Affiliated to Shanghai Jiao Tong University School of Medicine, Shanghai, People's Republic of China. xzw10484@rjh.com.cn. Department of Biomedical Sciences, School of Medicine and Health Sciences, University of North Dakota, Grand Forks, ND, USA. min.wu@und.edu.</t>
  </si>
  <si>
    <t>Department of Angiogenesis, National Medical Research Centre for Cardiology, Moscow, Russia; Center of Master's Programs, I.M.Sechenov First Moscow State Medical University of the Ministry of Health of the Russian Federation (Sechenov University), Moscow, Russia. Department of Angiogenesis, National Medical Research Centre for Cardiology, Moscow, Russia. Electronic address: yuristafeev@gmail.com. Department of Angiogenesis, National Medical Research Centre for Cardiology, Moscow, Russia; Faculty of Biology, Lomonosov Moscow State University, Moscow, Russia. Department of Angiogenesis, National Medical Research Centre for Cardiology, Moscow, Russia. Department of Angiogenesis, National Medical Research Centre for Cardiology, Moscow, Russia; Faculty of Biology, Lomonosov Moscow State University, Moscow, Russia. Department of Angiogenesis, National Medical Research Centre for Cardiology, Moscow, Russia. Department of Angiogenesis, National Medical Research Centre for Cardiology, Moscow, Russia. Department of Angiogenesis, National Medical Research Centre for Cardiology, Moscow, Russia; Faculty of Basic Medicine, Lomonosov Moscow State University, Moscow, Russia.</t>
  </si>
  <si>
    <t>Thoracic Diseases Research Unit, Departments of Medicine and Biochemistry, Mayo Clinic College of Medicine, Rochester, MN 55905, USA. Thoracic Diseases Research Unit, Departments of Medicine and Biochemistry, Mayo Clinic College of Medicine, Rochester, MN 55905, USA. Thoracic Diseases Research Unit, Departments of Medicine and Biochemistry, Mayo Clinic College of Medicine, Rochester, MN 55905, USA. Thoracic Diseases Research Unit, Departments of Medicine and Biochemistry, Mayo Clinic College of Medicine, Rochester, MN 55905, USA.</t>
  </si>
  <si>
    <t>The First Clinical College, Guangzhou University of Chinese Medicine, Guangzhou, China. Lingnan Medical Reserch Center of Guangzhou University of Chinese Medicine, Guangzhou, China. The First Clinical College, Guangzhou University of Chinese Medicine, Guangzhou, China. Lingnan Medical Reserch Center of Guangzhou University of Chinese Medicine, Guangzhou, China. The First Clinical College, Guangzhou University of Chinese Medicine, Guangzhou, China. The First Clinical College, Guangzhou University of Chinese Medicine, Guangzhou, China. Department of Gastroenterology, The First Affiliated Hospital of Guangzhou University of Chinese Medicine, Guangzhou, China. Department of Gastroenterology, The First Affiliated Hospital of Guangzhou University of Chinese Medicine, Guangzhou, China. Lingnan Medical Reserch Center of Guangzhou University of Chinese Medicine, Guangzhou, China. Department of Gastroenterology, The First Affiliated Hospital of Guangzhou University of Chinese Medicine, Guangzhou, China. Baiyun Hospital of the First Affiliated Hospital of Guangzhou University of Chinese Medicine, Guangzhou, China.</t>
  </si>
  <si>
    <t>Graduate School of Veterinary Sciences, Iwate University, Japan. Cooperative Department of Veterinary Medicine, Iwate University, Japan. The Research Center for Animal Science, Graduate School of Integrated Sciences for Life, Hiroshima University, Japan. Chiba Prefectural Livestock Research Center, Japan. Institute of Livestock and Grassland Science, Japan. Graduate School of Veterinary Sciences, Iwate University, Japan. Cooperative Department of Veterinary Medicine, Iwate University, Japan. Cooperative Department of Veterinary Medicine, Iwate University, Japan. Department of Animal Resources Science, Dankook University, Republic of Korea. Graduate School of Veterinary Sciences, Iwate University, Japan. Cooperative Department of Veterinary Medicine, Iwate University, Japan.</t>
  </si>
  <si>
    <t>Institute of Biochemistry and Biophysics, University of Tehran, Tehran, Iran. Institute of Biochemistry and Biophysics, University of Tehran, Tehran, Iran. Institute of Biochemistry and Biophysics, University of Tehran, Tehran, Iran. Department of Biochemistry, Faculty of Life Sciences of Islamic, Azad University, Tehran north branch, Tehran, Iran. Institute of Biochemistry and Biophysics, University of Tehran, Tehran, Iran. Research Center for Clinical Virology, Tehran University of Medical Sciences, Tehran, Iran. Department of Microbiology, School of Medicine, Alborz University of Medical Sciences, Karaj, Iran. Dietary Supplements and Probiotic Research Center, Alborz University of Medical Sciences, Karaj, Iran. Department of Microbiology, School of Medicine, Alborz University of Medical Sciences, Karaj, Iran. Institute of Biochemistry and Biophysics, University of Tehran, Tehran, Iran. Department of Medical Genetics, School of Medicine, Tehran University of Medical Sciences, Tehran, Iran. Research Program in Systems Oncology, Faculty of Medicine, University of Helsinki, Helsinki, Finland. Department of Microbiology, School of Medicine, Alborz University of Medical Sciences, Karaj, Iran. hamidrezamozhgani@gmail.com. Non-Communicable Diseases Research Center, Alborz University of Medical Sciences, Karaj, Iran. hamidrezamozhgani@gmail.com.</t>
  </si>
  <si>
    <t>Nutrition Department, School of Public Health, University of Sao Paulo, Sao Paulo, Brazil. Laboratory of Nutrigenomics Studies, Department of Health Science, Ribeirao Preto Medical School, University of Sao Paulo, Ribeirao Preto, Brazil. Department of Internal Medicine, Ribeirao Preto Medical School, University of Sao Paulo, Ribeirao Preto, Brazil. Laboratory of Nutrigenomics Studies, Department of Health Science, Ribeirao Preto Medical School, University of Sao Paulo, Ribeirao Preto, Brazil. Nutrition Department, School of Public Health, University of Sao Paulo, Sao Paulo, Brazil. Nutrition Department, School of Public Health, University of Sao Paulo, Sao Paulo, Brazil. Nutrition Department, School of Public Health, University of Sao Paulo, Sao Paulo, Brazil. Nutrition Department, School of Public Health, University of Sao Paulo, Sao Paulo, Brazil. Nutrition Department, School of Public Health, University of Sao Paulo, Sao Paulo, Brazil. phcrondo@usp.br.</t>
  </si>
  <si>
    <t>William Harvey Research Institute, Barts and The London School of Medicine and Dentistry, Queen Mary University of London, London, UK. Translational Science, Achilles Therapeutics Ltd, Stevenage Bioscience Catalyst, Stevenage, UK. William Harvey Research Institute, Barts and The London School of Medicine and Dentistry, Queen Mary University of London, London, UK. William Harvey Research Institute, Barts and The London School of Medicine and Dentistry, Queen Mary University of London, London, UK. Department of Life Sciences, Institute of Technology Sligo, Sligo, Ireland. William Harvey Research Institute, Barts and The London School of Medicine and Dentistry, Queen Mary University of London, London, UK. William Harvey Research Institute, Barts and The London School of Medicine and Dentistry, Queen Mary University of London, London, UK. Peter Gorer Department of Immunobiology and Asthma UK Centre in Allergic Mechanisms of Asthma, King's College London, London, UK. Peter Gorer Department of Immunobiology and Asthma UK Centre in Allergic Mechanisms of Asthma, King's College London, London, UK. Peter Gorer Department of Immunobiology and Asthma UK Centre in Allergic Mechanisms of Asthma, King's College London, London, UK. Division of Infection and Immunity, Department of Immunology, University College London, London, UK. William Harvey Research Institute, Barts and The London School of Medicine and Dentistry, Queen Mary University of London, London, UK. William Harvey Research Institute, Barts and The London School of Medicine and Dentistry, Queen Mary University of London, London, UK. s.henson@qmul.ac.uk.</t>
  </si>
  <si>
    <t>Biogenetika Individualized Medicine, Florianopolis, Santa Catarina, Brazil. Department of Cell Biology, Embriology and Genetics, Federal University of Santa Catarina, Florianopolis, Santa Catarina, Brazil. Biogenetika Individualized Medicine, Florianopolis, Santa Catarina, Brazil. Biogenetika Individualized Medicine, Florianopolis, Santa Catarina, Brazil. Biogenetika Individualized Medicine, Florianopolis, Santa Catarina, Brazil. Biogenetika Individualized Medicine, Florianopolis, Santa Catarina, Brazil. sara.emelie@gmail.com.</t>
  </si>
  <si>
    <t>Academy of Chinese Medical Science, Henan University of Chinese Medicine, Zhengzhou 450046, China. Department of Microbiology &amp; Immunology, New York Medical College, New York 10595, USA. Academy of Chinese Medical Science, Henan University of Chinese Medicine, Zhengzhou 450046, China. Department of Microbiology &amp; Immunology, New York Medical College, New York 10595, USA. General Nutraceutical Technology LLC, Elmsford, New York 10523, USA. Department of Pathology, New York Medical College, New York 10595, USA. Department of Microbiology &amp; Immunology, New York Medical College, New York 10595, USA. Department of Otolaryngology, School of Medicine, New York Medical College, New York 10595, USA. Department of Pediatrics, New York University Langone Health, New York, NY 10029, USA. Department of Pediatrics, Gastroenterology and Nutrition, Collegium Medicum, University of Warmia and Mazury, Olsztyn 10-561, Poland. Department of Microbiology &amp; Immunology, New York Medical College, New York 10595, USA. Department of Otolaryngology, School of Medicine, New York Medical College, New York 10595, USA. Academy of Chinese Medical Science, Henan University of Chinese Medicine, Zhengzhou 450046, China. Department of Microbiology &amp; Immunology, New York Medical College, New York 10595, USA. Department of Otolaryngology, School of Medicine, New York Medical College, New York 10595, USA.</t>
  </si>
  <si>
    <t>Department of Otorhinolaryngology Head and Neck Surgery, Beijing Tongren Hospital, Capital Medical University, Beijing 100730, China. Department of Pharmacy, Liaocheng Third People's Hospital, Liaocheng, Shandong 252000, China. Department of Otorhinolaryngology Head and Neck Surgery, Beijing Tongren Hospital, Capital Medical University, Beijing 100730, China. Department of Otorhinolaryngology Head and Neck Surgery, Beijing Tongren Hospital, Capital Medical University, Beijing 100730, China. Department of Otorhinolaryngology Head and Neck Surgery, Beijing Tongren Hospital, Capital Medical University, Beijing 100730, China. Department of Bioinformatics and Computational Biology, The University of Texas MD Anderson Cancer Center, Houston, TX 77030, USA. Department of Otorhinolaryngology Head and Neck Surgery, Beijing Tongren Hospital, Capital Medical University, Beijing 100730, China.</t>
  </si>
  <si>
    <t>The Institutes of Biomedical Sciences (IBS), Fudan University, 130 Dongan Road, Shanghai, China. Division of Nephrology, Shanghai Pudong Hospital, Fudan University, Pudong Medical Center, 2800 Gong Wei Road, Shanghai, China. Division of Nephrology, Shanghai Pudong Hospital, Fudan University, Pudong Medical Center, 2800 Gong Wei Road, Shanghai, China. Division of Nephrology, Shanghai Pudong Hospital, Fudan University, Pudong Medical Center, 2800 Gong Wei Road, Shanghai, China.</t>
  </si>
  <si>
    <t>Department of Pediatrics, Affiliated Taikang Xianlin Drum Tower Hospital, Medical School of Nanjing University, Nanjing, China. Nanjing Maigaoqiao Community Health Service Center, Nanjing, China. Department of Pediatrics, Affiliated Taikang Xianlin Drum Tower Hospital, Medical School of Nanjing University, Nanjing, China.</t>
  </si>
  <si>
    <t>Research Group of Healthcare, Korea Food Research Institute, Jeollabuk-do, Korea. Research Group of Healthcare, Korea Food Research Institute, Jeollabuk-do, Korea. Research Group of Healthcare, Korea Food Research Institute, Jeollabuk-do, Korea. Research Group of Healthcare, Korea Food Research Institute, Jeollabuk-do, Korea.</t>
  </si>
  <si>
    <t>Department of Central Laboratory, Beijing Shijitan Hospital, Capital Medical University, Beijing, 100038, China. Department of Central Laboratory, Beijing Shijitan Hospital, Capital Medical University, Beijing, 100038, China. Department of Central Laboratory, Beijing Shijitan Hospital, Capital Medical University, Beijing, 100038, China. Department of Plastic and Cosmetic Surgery, Beijing Shijitan Hospital, Capital Medical University, Beijing, 100038, China. Department of Plastic and Cosmetic Surgery, Beijing Shijitan Hospital, Capital Medical University, Beijing, 100038, China. Department of Central Laboratory, Beijing Shijitan Hospital, Capital Medical University, Beijing, 100038, China. Department of Central Laboratory, Beijing Shijitan Hospital, Capital Medical University, Beijing, 100038, China. Department of Central Laboratory, Beijing Shijitan Hospital, Capital Medical University, Beijing, 100038, China; Department of Plastic and Cosmetic Surgery, Beijing Shijitan Hospital, Capital Medical University, Beijing, 100038, China. Electronic address: cuilei8890@bjsjth.cn.</t>
  </si>
  <si>
    <t>Department of Plastic, Reconstructive and Aesthetic Surgery, Medical University of Innsbruck, Anichstrasse 35, 6020, Innsbruck, Austria. christian.ploner@i-med.ac.at. Department of Plastic, Reconstructive and Aesthetic Surgery, Medical University of Innsbruck, Anichstrasse 35, 6020, Innsbruck, Austria. Department of Plastic, Reconstructive and Aesthetic Surgery, Medical University of Innsbruck, Anichstrasse 35, 6020, Innsbruck, Austria. Tyrolean Cancer Research Institute, Innsbruck, Austria. Institute for Biomedicine, Eurac Research, Affiliated Institute of the University of Lubeck, Bolzano, Italy. Department of Ophthalmology, Medical University of Innsbruck, Innsbruck, Austria. Department of Anesthesiology and Critical Care Medicine, Medical University of Innsbruck, Innsbruck, Austria. Institute of Hygiene and Medical Microbiology, Medical University of Innsbruck, Innsbruck, Austria. Department of Plastic, Reconstructive and Aesthetic Surgery, Medical University of Innsbruck, Anichstrasse 35, 6020, Innsbruck, Austria. Institute of Hygiene and Medical Microbiology, Medical University of Innsbruck, Innsbruck, Austria. Department of Plastic, Reconstructive and Aesthetic Surgery, Medical University of Innsbruck, Anichstrasse 35, 6020, Innsbruck, Austria. Center for Translational Research on Autoimmune and Allergic Disease (CAAD), Interdisciplinary Research Center of Autoimmune Diseases (IRCAD), Department of Health Sciences, Universita del Piemonte Orientale, Novara, Italy. Department of Plastic, Reconstructive and Aesthetic Surgery, Medical University of Innsbruck, Anichstrasse 35, 6020, Innsbruck, Austria. Department of Plastic, Reconstructive and Aesthetic Surgery, Medical University of Innsbruck, Anichstrasse 35, 6020, Innsbruck, Austria.</t>
  </si>
  <si>
    <t>Department of Medicine, University of Alabama at Birmingham, United States. University of Alabama at Birmingham. Medicine, University of Alabama at Birmingham, United States. University of Alabama at Birmingham, United States. University of Alabama at Birmingham, United States. Medicine, University of Alabama at Birmingham, United States. Medicine, University of Alabama at Birmingham, United States. Medicine, University of Alabama at Birmingham. Medicine, University of Alabama at Birmingham, United States. Medicine, University of Alabama at Birmingham, United States. Department of Pathology, University of Alabama at Birmingham, United States. Medicine, University of Alabama at Birmingham, United States.</t>
  </si>
  <si>
    <t>Environmental Toxicology Program, Clemson University, Clemson, SC, 29634, USA. Environmental Toxicology Program, Clemson University, Clemson, SC, 29634, USA. College of Pharmacy, University of Rhode Island, Kingston, RI, 02881, USA. College of Pharmacy, University of Rhode Island, Kingston, RI, 02881, USA. College of Pharmacy, University of Rhode Island, Kingston, RI, 02881, USA. College of Pharmacy, University of Rhode Island, Kingston, RI, 02881, USA. Environmental Toxicology Program, Clemson University, Clemson, SC, 29634, USA. Electronic address: baldwin@clemson.edu.</t>
  </si>
  <si>
    <t>Department of Biochemistry and Molecular Biology, Penn State School of Medicine, Hershey, PA, USA. Department of Biochemistry and Molecular Genetics, Feinberg School of Medicine Northwestern University, Chicago, IL, USA. Department of Biochemistry and Molecular Genetics, Feinberg School of Medicine Northwestern University, Chicago, IL, USA. Present address: Key Laboratory of Carcinogenesis and Translational Research (Ministry of Education/Beijing), Division of Etiology, Peking University Cancer Hospital and Institute, Beijing, China. Department of Biochemistry and Molecular Genetics, Feinberg School of Medicine Northwestern University, Chicago, IL, USA. Department of Biochemistry and Molecular Genetics, Feinberg School of Medicine Northwestern University, Chicago, IL, USA. Department of Biochemistry and Molecular Genetics, Feinberg School of Medicine Northwestern University, Chicago, IL, USA. Department of Biochemistry and Molecular Biology, Penn State School of Medicine, Hershey, PA, USA. Department of Biochemistry and Molecular Genetics, Feinberg School of Medicine Northwestern University, Chicago, IL, USA. Department of Biochemistry and Molecular Genetics, Feinberg School of Medicine Northwestern University, Chicago, IL, USA. Department of Biochemistry and Molecular Genetics, Feinberg School of Medicine Northwestern University, Chicago, IL, USA. Department of Biochemistry and Molecular Genetics, Feinberg School of Medicine Northwestern University, Chicago, IL, USA. Department of Biochemistry and Molecular Biology, Penn State School of Medicine, Hershey, PA, USA. Department of Biochemistry and Molecular Genetics, Feinberg School of Medicine Northwestern University, Chicago, IL, USA. Department of Biochemistry and Molecular Genetics, Feinberg School of Medicine Northwestern University, Chicago, IL, USA. Department of Pathology and Laboratory Medicine, The Pennsylvania State University, College of Medicine, Hershey, PA, USA. Department of Surgery, Division of Urology, The Pennsylvania State University, College of Medicine, Hershey, PA, USA. University of Illinois College of Medicine, Chicago, IL, USA. Department of Biochemistry and Molecular Genetics, Feinberg School of Medicine Northwestern University, Chicago, IL, USA. Department of Biochemistry and Molecular Biology, The Pennsylvania State University, College of Medicine, Hershey, PA, USA. Department of Biochemistry and Molecular Genetics, Feinberg School of Medicine Northwestern University, Chicago, IL, USA. Department of Pathology and Laboratory Medicine, The Pennsylvania State University, College of Medicine, Hershey, PA, USA. Department of Surgery, Division of Urology, The Pennsylvania State University, College of Medicine, Hershey, PA, USA. Department of Surgery, Division of Urology, The Pennsylvania State University, College of Medicine, Hershey, PA, USA. Department of Urology, Feinberg School of Medicine and The Robert H. Lurie Comprehensive Cancer Center, Northwestern University, Chicago, IL, USA. Department of Pathology and Laboratory Medicine, The Pennsylvania State University, College of Medicine, Hershey, PA, USA. ddegraff@pennstatehealth.psu.edu. Department of Surgery, Division of Urology, The Pennsylvania State University, College of Medicine, Hershey, PA, USA. ddegraff@pennstatehealth.psu.edu. Department of Biochemistry and Molecular Genetics, Feinberg School of Medicine Northwestern University, Chicago, IL, USA. yue@northwestern.edu. Robert H. Lurie Comprehensive Cancer Center of Northwestern University, Chicago, IL, USA. yue@northwestern.edu.</t>
  </si>
  <si>
    <t>Department of Hepatobiliary Surgery, The First Affiliated Hospital of Xi'an Jiaotong University, Xi'an 710061, China. Department of Shoulder and Elbow Surgery, Honghui Hospital, Xi'an Jiaotong University, Xi'an 710054, China. Department of Hepatobiliary Surgery, The First Affiliated Hospital of Xi'an Jiaotong University, Xi'an 710061, China. Department of Nutrition, The First Affiliated Hospital of Xi'an Jiaotong University, Xi'an 710061, China. Key Laboratory of Tumor Molecular Diagnosis and Individualized Medicine of Zhejiang Province, Zhejiang Provincial People's Hospital (People's Hospital of Hangzhou Medical College), Hangzhou 310014, China. Department of Hepatobiliary Surgery, The First Affiliated Hospital of Xi'an Jiaotong University, Xi'an 710061, China.</t>
  </si>
  <si>
    <t>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Department of Urology, Affiliated Hospital of Guangdong Medical University, Zhanjiang, Guangdong,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 Institute of Urology and Nephrology, the First Affiliated Hospital of Guangxi Medical University, Guangxi Medical University, Guangxi, China. Department of Urology, the First Affiliated Hospital of Guangxi Medical University, Guangxi Medical University, Guangxi, China. Center for Genomic and Personalized Medicine, Guangxi Medical University, Nanning, Guangxi, China. Guangxi Collaborative Innovation Center for Genomic and Personalized Medicine, Guangxi Medical University, Guangxi, China. Guangxi Collaborative Innovation Center for Biomedicine, Guangxi Medical University, Nanning, Guangxi, China.</t>
  </si>
  <si>
    <t>Institute for Diabetes, Obesity &amp; Metabolism, Perelman School of Medicine at the University of Pennsylvania, Philadelphia, PA, USA. Department of Cell and Developmental Biology, Perelman School of Medicine at the University of Pennsylvania, Philadelphia, PA, USA. Institute for Diabetes, Obesity &amp; Metabolism, Perelman School of Medicine at the University of Pennsylvania, Philadelphia, PA, USA. Department of Cell and Developmental Biology, Perelman School of Medicine at the University of Pennsylvania, Philadelphia, PA, USA. Institute for Diabetes, Obesity &amp; Metabolism, Perelman School of Medicine at the University of Pennsylvania, Philadelphia, PA, USA. Department of Cell and Developmental Biology, Perelman School of Medicine at the University of Pennsylvania, Philadelphia, PA, USA. Institute for Diabetes, Obesity &amp; Metabolism, Perelman School of Medicine at the University of Pennsylvania, Philadelphia, PA, USA. Institute for Diabetes, Obesity &amp; Metabolism, Perelman School of Medicine at the University of Pennsylvania, Philadelphia, PA, USA. Department of Cell and Developmental Biology, Perelman School of Medicine at the University of Pennsylvania, Philadelphia, PA, USA. Section on Integrative Physiology and Metabolism, Joslin Diabetes Center, Harvard Medical School, Boston, MA, USA. Section on Integrative Physiology and Metabolism, Joslin Diabetes Center, Harvard Medical School, Boston, MA, USA. Institute for Diabetes, Obesity &amp; Metabolism, Perelman School of Medicine at the University of Pennsylvania, Philadelphia, PA, USA. Renal Electrolyte and Hypertension Division, Perelman School of Medicine at the University of Pennsylvania, Philadelphia, PA, USA. Department of Genetics, Perelman School of Medicine at the University of Pennsylvania, Philadelphia, PA, USA. Institute for Diabetes, Obesity &amp; Metabolism, Perelman School of Medicine at the University of Pennsylvania, Philadelphia, PA, USA. Department of Cell and Developmental Biology, Perelman School of Medicine at the University of Pennsylvania, Philadelphia, PA, USA. Institute for Diabetes, Obesity &amp; Metabolism, Perelman School of Medicine at the University of Pennsylvania, Philadelphia, PA, USA. Institute for Diabetes, Obesity &amp; Metabolism, Perelman School of Medicine at the University of Pennsylvania, Philadelphia, PA, USA. Renal Electrolyte and Hypertension Division, Perelman School of Medicine at the University of Pennsylvania, Philadelphia, PA, USA. Section on Integrative Physiology and Metabolism, Joslin Diabetes Center, Harvard Medical School, Boston, MA, USA. Center for Molecular Medicine, Maine Medical Center Research Institute, Scarborough, ME, USA. Institute for Diabetes, Obesity &amp; Metabolism, Perelman School of Medicine at the University of Pennsylvania, Philadelphia, PA, USA. sealep@pennmedicine.upenn.edu. Department of Cell and Developmental Biology, Perelman School of Medicine at the University of Pennsylvania, Philadelphia, PA, USA. sealep@pennmedicine.upenn.edu.</t>
  </si>
  <si>
    <t>B. P. Konstantinov St. Petersburg Nuclear Physics Institute, National Research Centre Kurchatov Institute, Gatchina, Russia. aleksandrapanteleeva@gmail.com. I. P. Pavlov First St. Petersburg State Medical University, Ministry of Health of the Russian Federation, St. Petersburg, Russia. aleksandrapanteleeva@gmail.com. B. P. Konstantinov St. Petersburg Nuclear Physics Institute, National Research Centre Kurchatov Institute, Gatchina, Russia. B. P. Konstantinov St. Petersburg Nuclear Physics Institute, National Research Centre Kurchatov Institute, Gatchina, Russia. I. P. Pavlov First St. Petersburg State Medical University, Ministry of Health of the Russian Federation, St. Petersburg, Russia. I. P. Pavlov First St. Petersburg State Medical University, Ministry of Health of the Russian Federation, St. Petersburg, Russia. B. P. Konstantinov St. Petersburg Nuclear Physics Institute, National Research Centre Kurchatov Institute, Gatchina, Russia. I. P. Pavlov First St. Petersburg State Medical University, Ministry of Health of the Russian Federation, St. Petersburg, Russia. I. P. Pavlov First St. Petersburg State Medical University, Ministry of Health of the Russian Federation, St. Petersburg, Russia. I. P. Pavlov First St. Petersburg State Medical University, Ministry of Health of the Russian Federation, St. Petersburg, Russia. B. P. Konstantinov St. Petersburg Nuclear Physics Institute, National Research Centre Kurchatov Institute, Gatchina, Russia. I. P. Pavlov First St. Petersburg State Medical University, Ministry of Health of the Russian Federation, St. Petersburg, Russia. B. P. Konstantinov St. Petersburg Nuclear Physics Institute, National Research Centre Kurchatov Institute, Gatchina, Russia. I. P. Pavlov First St. Petersburg State Medical University, Ministry of Health of the Russian Federation, St. Petersburg, Russia.</t>
  </si>
  <si>
    <t>Department of Cell Biology, University of Groningen, University Medical Center Groningen, AV Groningen, The Netherlands. Interfaculty Institute of Cell Biology, Eberhard Karls University Tuebingen, Tuebingen, Germany. International Max Planck Research School 'From Molecules to Organisms', Max Planck Institute for Developmental Biology and Eberhard Karls University Tuebingen, Tuebingen, Germany. Institut Necker Enfants-Malades (INEM), INSERM U1151-CNRS UMR 8253, Universite de Paris, Paris, France. Adjuvatis, Lyon, France. Laboratory of Tissue Biology and Therapeutic Engineering, CNRS UMR 5305, Universite Claude Bernard Lyon 1, France. Institut Necker Enfants-Malades (INEM), INSERM U1151-CNRS UMR 8253, Universite de Paris, Paris, France. Adjuvatis, Lyon, France. Interfaculty Institute of Cell Biology, Eberhard Karls University Tuebingen, Tuebingen, Germany. International Max Planck Research School 'From Molecules to Organisms', Max Planck Institute for Developmental Biology and Eberhard Karls University Tuebingen, Tuebingen, Germany. Department of Cell Biology, University of Groningen, University Medical Center Groningen, AV Groningen, The Netherlands.</t>
  </si>
  <si>
    <t>Department of Veterinary Medicine and Laboratory, Tokat Gaziosmanpasa University, Artova Vocational School, Tokat, Turkey. Faculty of Veterinary Medicine, Department of Genetics, Ankara University, Ankara, Turkey. Faculty of Veterinary Medicine, Department of Animal Breeding, Firat University, Elazig, Turkey.</t>
  </si>
  <si>
    <t>Chemical Technology Division, CSIR-Institute of Himalayan Bioresource Technology, Palampur 176061, H.P., India; Academy of Scientific &amp; Innovative Research (AcSIR), Ghaziabad 201002, India. Chemical Technology Division, CSIR-Institute of Himalayan Bioresource Technology, Palampur 176061, H.P., India; Academy of Scientific &amp; Innovative Research (AcSIR), Ghaziabad 201002, India. Academy of Scientific &amp; Innovative Research (AcSIR), Ghaziabad 201002, India; Structural Bioinformatics Laboratory, Biotechnology Division, CSIR-Institute of Himalayan Bioresource Technology, Palampur 176061, H.P., India. Chemical Technology Division, CSIR-Institute of Himalayan Bioresource Technology, Palampur 176061, H.P., India; Academy of Scientific &amp; Innovative Research (AcSIR), Ghaziabad 201002, India. Academy of Scientific &amp; Innovative Research (AcSIR), Ghaziabad 201002, India; Structural Bioinformatics Laboratory, Biotechnology Division, CSIR-Institute of Himalayan Bioresource Technology, Palampur 176061, H.P., India. Electronic address: rituraj@ihbt.res.in. Chemical Technology Division, CSIR-Institute of Himalayan Bioresource Technology, Palampur 176061, H.P., India; Academy of Scientific &amp; Innovative Research (AcSIR), Ghaziabad 201002, India. Electronic address: pdas@ihbt.res.in.</t>
  </si>
  <si>
    <t>Department of Food and Nutrition, BK21 FOUR, College of Human Ecology, Yonsei University, Seoul 03722, Korea. Department of Food and Nutrition, BK21 FOUR, College of Human Ecology, Yonsei University, Seoul 03722, Korea. Department of Food and Nutrition, BK21 FOUR, College of Human Ecology, Yonsei University, Seoul 03722, Korea.</t>
  </si>
  <si>
    <t>Department of Vascular Surgery, Amsterdam University Medical Centres, location VUmc, Amsterdam, the Netherlands; Department of Physiology, Amsterdam University Medical Centres, Amsterdam Cardiovascular Sciences, Amsterdam, the Netherlands; Department of Surgery, Zaans Medisch Centrum, Zaandam, the Netherlands. Department of Angiology and Vascular Surgery, Sao Joao University Hospital Centre, Porto, Portugal; Department of Surgery and Physiology, Cardiovascular Research Unit, Faculty of Medicine, University of Porto, Portugal. Department of Vascular Surgery, Amsterdam University Medical Centres, location VUmc, Amsterdam, the Netherlands; Department of Physiology, Amsterdam University Medical Centres, Amsterdam Cardiovascular Sciences, Amsterdam, the Netherlands. Department of Surgery and Physiology, Cardiovascular Research Unit, Faculty of Medicine, University of Porto, Portugal. Department of Surgery and Physiology, Cardiovascular Research Unit, Faculty of Medicine, University of Porto, Portugal. Department of Physiology, Amsterdam University Medical Centres, Amsterdam Cardiovascular Sciences, Amsterdam, the Netherlands. Department of Surgery and Physiology, Cardiovascular Research Unit, Faculty of Medicine, University of Porto, Portugal. Department of Vascular Surgery, Amsterdam University Medical Centres, location VUmc, Amsterdam, the Netherlands; Department of Physiology, Amsterdam University Medical Centres, Amsterdam Cardiovascular Sciences, Amsterdam, the Netherlands. Department of Clinical Genetics, Amsterdam University Medical Centres, location VUmc, Amsterdam, the Netherlands. Department of Physiology, Amsterdam University Medical Centres, Amsterdam Cardiovascular Sciences, Amsterdam, the Netherlands. Department of Vascular Surgery, Amsterdam University Medical Centres, location AMC, Amsterdam, the Netherlands. Department of Vascular Surgery, Amsterdam University Medical Centres, location VUmc, Amsterdam, the Netherlands. Department of Vascular Surgery, Amsterdam University Medical Centres, location VUmc, Amsterdam, the Netherlands; Department of Physiology, Amsterdam University Medical Centres, Amsterdam Cardiovascular Sciences, Amsterdam, the Netherlands; Department of Vascular Surgery, Amsterdam University Medical Centres, location AMC, Amsterdam, the Netherlands. Electronic address: k.yeung@amsterdamumc.nl.</t>
  </si>
  <si>
    <t>School of Life Science and Engineering, Foshan University; Guangdong Provincial Key Laboratory of Animal Molecular Design and Precise Breeding, Foshan, 534861, China. Institute of Animal Sciences, Chinese Academy of Agricultural Sciences; State Key Laboratory of Animal Nutrition, Beijing, 100193, China. Institute of Animal Sciences, Chinese Academy of Agricultural Sciences; State Key Laboratory of Animal Nutrition, Beijing, 100193, China. Institute of Animal Sciences, Chinese Academy of Agricultural Sciences; State Key Laboratory of Animal Nutrition, Beijing, 100193,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okhuali@fosu.edu.cn. School of Life Science and Engineering, Foshan University; Guangdong Provincial Key Laboratory of Animal Molecular Design and Precise Breeding, Foshan, 534861, China. zhaoguiping@caas.cn. Institute of Animal Sciences, Chinese Academy of Agricultural Sciences; State Key Laboratory of Animal Nutrition, Beijing, 100193, China. zhaoguiping@caas.cn.</t>
  </si>
  <si>
    <t>Servico de Endocrinologia e NutricaoHospital Divino Espirito Santo de Ponta Delgada, Ponta Delgada, Acores, Portugal. Servico de RadiologiaHospital Divino Espirito Santo de Ponta Delgada, Ponta Delgada, Acores, Portugal. Servico de Endocrinologia e NutricaoHospital Divino Espirito Santo de Ponta Delgada, Ponta Delgada, Acores, Portugal. Servico de Endocrinologia e NutricaoHospital Divino Espirito Santo de Ponta Delgada, Ponta Delgada, Acores, Portugal.</t>
  </si>
  <si>
    <t>Department of Orthopaedic Surgery, RWTH Aachen University Clinic, Pauwelsstrasse 30, 52074, Aachen, Germany. yliu@ukaachen.de. Department of Orthopaedic Surgery, RWTH Aachen University Clinic, Pauwelsstrasse 30, 52074, Aachen, Germany. Department of Orthopaedic Surgery, RWTH Aachen University Clinic, Pauwelsstrasse 30, 52074, Aachen, Germany. Department of Orthopaedic Surgery, RWTH Aachen University Clinic, Pauwelsstrasse 30, 52074, Aachen, Germany. Department of Orthopaedic Surgery, RWTH Aachen University Clinic, Pauwelsstrasse 30, 52074, Aachen, Germany.</t>
  </si>
  <si>
    <t>Division of Endocrinology, Diabetes and Metabolism, Department of Medicine, New York University School of Medicine, New York, NY, United States. Division of Endocrinology, Department of Medicine, University of Colorado School of Medicine, Metabolism and Diabetes, 12801 East 17th Avenue, Mail Stop: 8106, Aurora 80045, CO, United States. Division of Endocrinology, Department of Medicine, University of Colorado School of Medicine, Metabolism and Diabetes, 12801 East 17th Avenue, Mail Stop: 8106, Aurora 80045, CO, United States; Division of Endocrinology, Metabolism and Diabetes, Department of Medicine, Rocky Mountain VA Medical Center, Aurora, CO, United States. Electronic address: david.saxon@cuanschutz.edu. Department of Medicine, University of Western Ontario and Robarts Research Institute, London, Ontario, Canada. Division of Endocrinology, Department of Medicine, University of Colorado School of Medicine, Metabolism and Diabetes, 12801 East 17th Avenue, Mail Stop: 8106, Aurora 80045, CO, United States.</t>
  </si>
  <si>
    <t>College of Animal Science and Technology, Yangzhou University, Yangzhou, 225009, P.R. China; Ministry of Education Key Lab for Avian Preventive Medicine, Yangzhou, 225009, P.R. China; Key Laboratory of Jiangsu Preventive Veterinary Medicine,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Electronic address: passioncgb@163.com. College of Animal Science and Technology, Yangzhou University, Yangzhou, 225009, P.R. China.</t>
  </si>
  <si>
    <t>Instituto de Biotecnologia, Universidad Nacional Autonoma de Mexico (UNAM), Cuernavaca, Morelos, Mexico. Instituto Nacional de Medicina Genomica (INMEGEN), Mexico City, Mexico. Instituto de Biotecnologia, Universidad Nacional Autonoma de Mexico (UNAM), Cuernavaca, Morelos, Mexico. Instituto Nacional de Medicina Genomica (INMEGEN), Mexico City, Mexico. Winter Genomics, Mexico City, Mexico. Instituto Nacional de Medicina Genomica (INMEGEN), Mexico City, Mexico. Instituto Nacional de Medicina Genomica (INMEGEN), Mexico City, Mexico. Benemerita Universidad Autonoma de Puebla (BUAP), Puebla de Zaragoza, Puebla, Mexico. Benemerita Universidad Autonoma de Puebla (BUAP), Puebla de Zaragoza, Puebla, Mexico. Instituto Nacional de Medicina Genomica (INMEGEN), Mexico City, Mexico. Instituto de Biotecnologia, Universidad Nacional Autonoma de Mexico (UNAM), Cuernavaca, Morelos, Mexico. Instituto Nacional de Medicina Genomica (INMEGEN), Mexico City, Mexico. Instituto Nacional de Medicina Genomica (INMEGEN), Mexico City, Mexico. Instituto Nacional de Medicina Genomica (INMEGEN), Mexico City, Mexico. Instituto Nacional de Medicina Genomica (INMEGEN), Mexico City, Mexico. Instituto de Biotecnologia, Universidad Nacional Autonoma de Mexico (UNAM), Cuernavaca, Morelos, Mexico. Instituto Nacional de Medicina Genomica (INMEGEN), Mexico City, Mexico. Instituto de Biotecnologia, Universidad Nacional Autonoma de Mexico (UNAM), Cuernavaca, Morelos, Mexico.</t>
  </si>
  <si>
    <t>Animal Science and Technology College, Beijing University of Agriculture, Beijing, China. Animal Science and Technology College, Beijing University of Agriculture, Beijing, China. College of Animal Science and Technology, China Agricultural University, Beijing, China. Animal Science and Technology College, Beijing University of Agriculture, Beijing, China. Animal Science and Technology College, Beijing University of Agriculture, Beijing, China. Animal Science and Technology College, Beijing University of Agriculture, Beijing, China. Animal Science and Technology College, Beijing University of Agriculture, Beijing, China. Animal Science and Technology College, Beijing University of Agriculture, Beijing, China.</t>
  </si>
  <si>
    <t>Department of Animal Sciences, Ohio Agricultural Research and Development Center, The Ohio State University, Wooster 44691. Food Animal Health Research Program, The Ohio State University, Wooster 44691. Department of Animal Sciences, Ohio Agricultural Research and Development Center, The Ohio State University, Wooster 44691. Electronic address: weiss.6@osu.edu.</t>
  </si>
  <si>
    <t>Department of Medicine, Duke University, Durham, NC, USA. Department of Human and Molecular Genetics, Herbert Wertheim College of Medicine, Florida International University, Miami, FL, USA. Department of Human and Molecular Genetics, Herbert Wertheim College of Medicine, Florida International University, Miami, FL, USA. Department of Human and Molecular Genetics, Herbert Wertheim College of Medicine, Florida International University, Miami, FL, USA. Department of Medicine, Institut de Recherches Cliniques de Montreal, Universite de Montreal, Montreal, QC, Canada. Center for Clinical Metabolic Research, Gentofte Hospital, University of Copenhagen, Hellerup, Denmark. Department of Clinical Medicine, Faculty of Health and Medical Sciences, University of Copenhagen, Copenhagen, Denmark. Novo Nordisk Foundation Center for Basic Metabolic Research, Faculty of Health and Medical Sciences, University of Copenhagen, Copenhagen, Denmark. Steno Diabetes Center Copenhagen, Gentofte, Denmark. Institute for Neuro Immune Medicine, Dr. Kiran C. Patel College of Osteopathic Medicine, Nova Southeastern University, Ft. Lauderdale, FL, USA. Department of Human and Molecular Genetics, Herbert Wertheim College of Medicine, Florida International University, Miami, FL, USA. Department of Obstetrics and Gynecology, Baylor College of Medicine, Houston, TX, USA. Biomolecular Sciences Institute, Florida International University, Miami, FL, USA. Department of Pathology and Immunology, Baylor College of Medicine, Houston, TX, USA. Michael E. DeBakey Department of Veterans Affairs Medical Center, Houston, TX, USA. Department of Human and Molecular Genetics, Herbert Wertheim College of Medicine, Florida International University, Miami, FL, USA. iagoulni@fiu.edu. Biomolecular Sciences Institute, Florida International University, Miami, FL, USA. iagoulni@fiu.edu. Department of Molecular and Cellular Biology, Baylor College of Medicine, Houston, TX, USA. iagoulni@fiu.edu.</t>
  </si>
  <si>
    <t>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College of Traditional Chinese Medicine, Shandong University of Traditional Chinese Medicine, Jinan, China. Department of Psychosomatic Medicine, Affiliated Hospital of Shandong University of Traditional Chinese Medicine, Jinan, China. Department of Psychosomatic Medicine, Affiliated Hospital of Shandong University of Traditional Chinese Medicine, Jinan, China. 361257818@163.com.</t>
  </si>
  <si>
    <t>Unit Nutritional Physiology, Institute of Physiology, Pathophysiology and Biophysics, Department of Biomedical Sciences, University of Veterinary Medicine Vienna, 1210 Vienna, Austria. Unit Nutritional Physiology, Institute of Physiology, Pathophysiology and Biophysics, Department of Biomedical Sciences, University of Veterinary Medicine Vienna, 1210 Vienna, Austria. Institute of Food Research and Product Development, University of Kasetsart, Bangkok, Thailand. Unit Nutritional Physiology, Institute of Physiology, Pathophysiology and Biophysics, Department of Biomedical Sciences, University of Veterinary Medicine Vienna, 1210 Vienna, Austria. Institute of Animal Nutrition and Functional Plant Compounds, Department for Farm Animals and Veterinary Public Health, University of Veterinary Medicine Vienna, 1210 Vienna, Austria. Institute of Food Research and Product Development, University of Kasetsart, Bangkok, Thailand. Institute of Food Research and Product Development, University of Kasetsart, Bangkok, Thailand.</t>
  </si>
  <si>
    <t>College Pharmacy of Chengdu University of Traditional Chinese Medicine, Chengdu, China. Ethnic Medicine Academic Heritage Innovation Research Center of Chengdu University of Traditional Chinese Medicine, Chengdu, China. College Pharmacy of Chengdu University of Traditional Chinese Medicine, Chengdu, China. Ethnic Medicine Academic Heritage Innovation Research Center of Chengdu University of Traditional Chinese Medicine, Chengdu, China. College Pharmacy of Chengdu University of Traditional Chinese Medicine, Chengdu, China. Ethnic Medicine Academic Heritage Innovation Research Center of Chengdu University of Traditional Chinese Medicine, Chengdu, China. Ethnic Medicine Academic Heritage Innovation Research Center of Chengdu University of Traditional Chinese Medicine, Chengdu, China. Ethnic Medicine Academic Heritage Innovation Research Center of Chengdu University of Traditional Chinese Medicine, Chengdu, China. Innovative Institute of Chinese Medicine and Pharmacy of Chengdu University of Traditional Chinese Medicine, Chengdu, China.</t>
  </si>
  <si>
    <t>Institute of Molecular Health Sciences, Swiss Federal Institute of Technology, Zurich, Switzerland. Institute of Molecular Health Sciences, Swiss Federal Institute of Technology, Zurich, Switzerland. Institute of Molecular Health Sciences, Swiss Federal Institute of Technology, Zurich, Switzerland. Institute of Immunobiology, Cantonal Hospital, St. Gallen, Switzerland. Institute of Molecular Health Sciences, Swiss Federal Institute of Technology, Zurich, Switzerland. Pathology praxis, Zurich, Switzerland. Institute of Immunobiology, Cantonal Hospital, St. Gallen, Switzerland. Institute of Molecular Health Sciences, Swiss Federal Institute of Technology, Zurich, Switzerland. Institute of Molecular Health Sciences, Swiss Federal Institute of Technology, Zurich, Switzerland. Institute of Physiology, University of Zurich, Zurich, Switzerland. Institute of Molecular Health Sciences, Swiss Federal Institute of Technology, Zurich, Switzerland.</t>
  </si>
  <si>
    <t>Dipartimento Agricoltura, Ambiente e Alimenti, Universita degli Studi del Molise, via De Sanctis snc, 86100, Campobasso, Italy. Department of Animal Sciences and Division of Nutritional Sciences, University of Illinois, Urbana, IL, 61801, USA. Department of Animal Sciences and Division of Nutritional Sciences, University of Illinois, Urbana, IL, 61801, USA. Department of Animal Production, College of Food and Agriculture Sciences, King Saud University, Riyadh, 11451, Saudi Arabia. Department of Animal, Dairy and Veterinary Sciences, Utah State University, Logan, UT, 84322, USA. Evonik Operations GmbH, Hanau-Wolfgang, 63457, Essen, Germany. Evonik Operations GmbH, Hanau-Wolfgang, 63457, Essen, Germany. Department of Animal Sciences, Food and Nutrition (DIANA), Universita Cattolica del Sacro Cuore, 29122, Piacenza, Italy. Dipartimento Agricoltura, Ambiente e Alimenti, Universita degli Studi del Molise, via De Sanctis snc, 86100, Campobasso, Italy. Department of Animal Sciences and Division of Nutritional Sciences, University of Illinois, Urbana, IL, 61801, USA. jloor@illinois.edu.</t>
  </si>
  <si>
    <t>Department of General Surgery, The First Affiliated Hospital of Soochow University, Suzhou, Jiangsu 215000, P.R. China. The Stem Cell and Biomedical Material Key Laboratory of Jiangsu Province (The State Key Laboratory Incubation Base), Soochow University, Suzhou, Jiangsu 215000, P.R. China. Department of HepatoPancreatoBiliary Surgery, Suzhou Municipal Hospital, The Affiliated Suzhou Hospital of Nanjing Medical University, Suzhou, Jiangsu 215000, P.R. China. Department of General Surgery, The First Affiliated Hospital of Soochow University, Suzhou, Jiangsu 215000, P.R. China. Department of General Surgery, Zhangjiagang Hospital Affiliated to Soochow University, Zhangjiagang, Jiangsu 215600, P.R. China. Department of General Surgery, The First Affiliated Hospital of Soochow University, Suzhou, Jiangsu 215000, P.R. China. Department of General Surgery, The First Affiliated Hospital of Soochow University, Suzhou, Jiangsu 215000, P.R. China. Department of General Surgery, The First Affiliated Hospital of Soochow University, Suzhou, Jiangsu 215000, P.R. China.</t>
  </si>
  <si>
    <t>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Shandong Institute of Food and Drug Control, Jinan, Shandong 250000, China. Key Laboratory for Animal Genetics, Breeding, Reproduction and Molecular Design of Jiangsu Province, College of Animal Science and Technology, Yangzhou University, Yangzhou, Jiangsu 225009, China. yzp@yzu.edu.cn.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 Department of Animal Sciences &amp; Division of Nutritional Sciences, University of Illinois, Urbana, IL 61801, USA. Department of Animal Sciences &amp; Division of Nutritional Sciences, University of Illinois, Urbana, IL 61801, USA. Key Laboratory for Animal Genetics, Breeding, Reproduction and Molecular Design of Jiangsu Province, College of Animal Science and Technology, Yangzhou University, Yangzhou, Jiangsu 225009, China. yzp@yzu.edu.cn and Joint International Research Laboratory of Agriculture &amp; Agri-Product Safety, Ministry of Education, Yangzhou University, Yangzhou, Jiangsu 225009, China.</t>
  </si>
  <si>
    <t>Institute of Genetics and Biophysics "Adriano Buzzati-Traverso", CNR, Via P. Castellino 111, 80131, Naples, Italy. Institute of Genetics and Biophysics "Adriano Buzzati-Traverso", CNR, Via P. Castellino 111, 80131, Naples, Italy. Institute of Genetics and Biophysics "Adriano Buzzati-Traverso", CNR, Via P. Castellino 111, 80131, Naples, Italy. alfredo.ciccodicola@igb.cnr.it. Department of Science and Technology, University of Naples "Parthenope", 80131, Naples, Italy. alfredo.ciccodicola@igb.cnr.it. Institute of Genetics and Biophysics "Adriano Buzzati-Traverso", CNR, Via P. Castellino 111, 80131, Naples, Italy.</t>
  </si>
  <si>
    <t>Research Centre, Shriners Hospital for Children - Canada, 1003 Decarie Boulevard, Montreal, QC, H4A 0A9, Canada. Department of Human Genetics, McGill University, Montreal, QC, Canada. Research Centre, Shriners Hospital for Children - Canada, 1003 Decarie Boulevard, Montreal, QC, H4A 0A9, Canada. Research Centre, Shriners Hospital for Children - Canada, 1003 Decarie Boulevard, Montreal, QC, H4A 0A9, Canada. rst-arnaud@shriners.mcgill.ca. Department of Human Genetics, McGill University, Montreal, QC, Canada. rst-arnaud@shriners.mcgill.ca. Department of Surgery, McGill University, Montreal, QC, Canada. rst-arnaud@shriners.mcgill.ca. Department of Medicine, McGill University, Montreal, QC, Canada. rst-arnaud@shriners.mcgill.ca.</t>
  </si>
  <si>
    <t>Laboratory of Macromolecular Engineering, Department of Pharmaceutical Chemistry, Faculty of Pharmacy, Universitas Gadjah Mada, Sekip Utara II, 55281 Yogyakarta, Indonesia. Cancer Chemoprevention Research Center, Faculty of Pharmacy, Universitas Gadjah Mada, Sekip Utara II, 55281 Yogyakarta, Indonesia. Laboratory of Macromolecular Engineering, Department of Pharmaceutical Chemistry, Faculty of Pharmacy, Universitas Gadjah Mada, Sekip Utara II, 55281 Yogyakarta, Indonesia. Cancer Chemoprevention Research Center, Faculty of Pharmacy, Universitas Gadjah Mada, Sekip Utara II, 55281 Yogyakarta, Indonesia. Cancer Chemoprevention Research Center, Faculty of Pharmacy, Universitas Gadjah Mada, Sekip Utara II, 55281 Yogyakarta, Indonesia. Cancer Chemoprevention Research Center, Faculty of Pharmacy, Universitas Gadjah Mada, Sekip Utara II, 55281 Yogyakarta, Indonesia. Laboratory of Macromolecular Engineering, Department of Pharmaceutical Chemistry, Faculty of Pharmacy, Universitas Gadjah Mada, Sekip Utara II, 55281 Yogyakarta, Indonesia. Cancer Chemoprevention Research Center, Faculty of Pharmacy, Universitas Gadjah Mada, Sekip Utara II, 55281 Yogyakarta, Indonesia. Cancer Chemoprevention Research Center, Faculty of Pharmacy, Universitas Gadjah Mada, Sekip Utara II, 55281 Yogyakarta, Indonesia. Cancer Chemoprevention Research Center, Faculty of Pharmacy, Universitas Gadjah Mada, Sekip Utara II, 55281 Yogyakarta, Indonesia.</t>
  </si>
  <si>
    <t>Institute for Clinical Biochemistry and Pathobiochemistry, German Diabetes Center (DDZ), Leibniz Center for Diabetes Research at Heinrich Heine University, Medical Faculty, Duesseldorf, Germany. German Center for Diabetes Research (DZD), Munchen-Neuherberg, Germany. Department of Biochemistry, School of Chemical and Life Sciences, Jamia Hamdard, New Delhi, 110062, India. Institute for Clinical Biochemistry and Pathobiochemistry, German Diabetes Center (DDZ), Leibniz Center for Diabetes Research at Heinrich Heine University, Medical Faculty, Duesseldorf, Germany. German Center for Diabetes Research (DZD), Munchen-Neuherberg, Germany. Department of Computational Molecular Biology, Max Planck Institute for Molecular Genetics, Berlin, Germany. Institute for Clinical Biochemistry and Pathobiochemistry, German Diabetes Center (DDZ), Leibniz Center for Diabetes Research at Heinrich Heine University, Medical Faculty, Duesseldorf, Germany. German Center for Diabetes Research (DZD), Munchen-Neuherberg, Germany. Institute for Clinical Biochemistry and Pathobiochemistry, German Diabetes Center (DDZ), Leibniz Center for Diabetes Research at Heinrich Heine University, Medical Faculty, Duesseldorf, Germany. German Center for Diabetes Research (DZD), Munchen-Neuherberg, Germany. Institute for Clinical Biochemistry and Pathobiochemistry, German Diabetes Center (DDZ), Leibniz Center for Diabetes Research at Heinrich Heine University, Medical Faculty, Duesseldorf, Germany. German Center for Diabetes Research (DZD), Munchen-Neuherberg, Germany. Department of Computational Molecular Biology, Max Planck Institute for Molecular Genetics, Berlin, Germany. German Center for Diabetes Research (DZD), Munchen-Neuherberg, Germany. German Institute of Human Nutrition, Potsdam, Germany. Institute for Clinical Biochemistry and Pathobiochemistry, German Diabetes Center (DDZ), Leibniz Center for Diabetes Research at Heinrich Heine University, Medical Faculty, Duesseldorf, Germany. German Center for Diabetes Research (DZD), Munchen-Neuherberg, Germany. Institute for Clinical Biochemistry and Pathobiochemistry, German Diabetes Center (DDZ), Leibniz Center for Diabetes Research at Heinrich Heine University, Medical Faculty, Duesseldorf, Germany. hadi.al-hasani@ddz.de. German Center for Diabetes Research (DZD), Munchen-Neuherberg, Germany. hadi.al-hasani@ddz.de.</t>
  </si>
  <si>
    <t>Norwegian Polar Institute, Fram Centre, Tromso 9296, Norway. Institute for Environmental Sciences, University Koblenz-Landau, Landau in der Pfalz 76829, Germany. Department of Biological Sciences, University of Bergen, Bergen 5020, Norway. Department of Biological Sciences, University of Bergen, Bergen 5020, Norway. Norwegian Polar Institute, Fram Centre, Tromso 9296, Norway. Norwegian Polar Institute, Fram Centre, Tromso 9296, Norway. Department of Biological Sciences, University of Bergen, Bergen 5020, Norway. Norwegian Polar Institute, Fram Centre, Tromso 9296, Norway.</t>
  </si>
  <si>
    <t>Department of Biology, University of Rome "Tor Vergata", Rome, Italy. andrea.cerquoneperpetuini@gmail.com. Department of Biology, University of Rome "Tor Vergata", Rome, Italy. Department of Biology, University of Rome "Tor Vergata", Rome, Italy. Department of Biology, IRBM S.p.A., via Pontina Km 30,600, 00071, Pomezia (Roma), Italy. Department of Biology, IRBM S.p.A., via Pontina Km 30,600, 00071, Pomezia (Roma), Italy. Department of Biology, University of Rome "Tor Vergata", Rome, Italy. Department of Biology, University of Rome "Tor Vergata", Rome, Italy. Department of Biology, University of Rome "Tor Vergata", Rome, Italy. Department of Biology, IRBM S.p.A., via Pontina Km 30,600, 00071, Pomezia (Roma), Italy. Department of Biology, University of Rome "Tor Vergata", Rome, Italy. Department of Biology, IRBM S.p.A., via Pontina Km 30,600, 00071, Pomezia (Roma), Italy. Department of Biology, University of Rome "Tor Vergata", Rome, Italy. Fondazione Santa Lucia Istituto di Ricovero e Cura a Carattere Scientifico (IRCCS), Rome, Italy.</t>
  </si>
  <si>
    <t>Department of Anesthesia, The Second Affiliated Hospital of Xi'an Jiaotong University, Xi'an, Shaanxi, 710004, China. Department of Anesthesia, The Second Affiliated Hospital of Xi'an Jiaotong University, Xi'an, Shaanxi, 710004, China. Department of Anesthesia, The Second Affiliated Hospital of Xi'an Jiaotong University, Xi'an, Shaanxi, 710004, China. Department of Anesthesia, The Second Affiliated Hospital of Xi'an Jiaotong University, Xi'an, Shaanxi, 710004, China. Department of Pediatric Surgery, The Second Affiliated Hospital of Xi'an Jiaotong University, Xi'an, Shaanxi, 710004, China. ygao@mail.xjtu.edu.cn.</t>
  </si>
  <si>
    <t>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Department of Animal Genomics and Biodiversity, Institute of Genetics and Animal Breeding, Polish Academy of Sciences, Jastrzebiec, 05-552 Magdalenka, Poland. Wageningen UR Livestock Research, Animal Breeding and Genomics, 6708 PB Wageningen, The Netherlands. Institute of Biological Bases of Animal Production, Faculty of Biology, Animal Sciences and Bioeconomy, University of Life Sciences in Lublin, 20-950 Lublin, Poland. Department of Biopharmaceutics and Pharmacodynamics, Faculty of Pharmacy, Medical University of Gdansk, 80-416 Gdansk, Poland. Institute of Veterinary Medicine, Faculty of Biological and Veterinary Sciences, Nicolaus Copernicus University, 87-100 Torun, Poland. Institute of Veterinary Medicine, Faculty of Biological and Veterinary Sciences, Nicolaus Copernicus University, 87-100 Torun, Poland. Institute of Veterinary Medicine, Faculty of Biological and Veterinary Sciences, Nicolaus Copernicus University, 87-100 Torun, Poland. Institute of Veterinary Medicine, Faculty of Biological and Veterinary Sciences, Nicolaus Copernicus University, 87-100 Torun, Poland. Department of Reproduction and Clinic of Farm Animals, Faculty of Veterinary Medicine, Wroclaw University of Environmental and Life Science, 50-366 Wroclaw, Poland. Department of Reproduction and Clinic of Farm Animals, Faculty of Veterinary Medicine, Wroclaw University of Environmental and Life Science, 50-366 Wroclaw, Poland. Department of Biochemistry and Animal Biotechnology, Faculty of Animal Bio-engineering, University of Warmia and Mazury in Olsztyn, 10-719 Olsztyn, Poland. Department of Pig Breeding, Faculty of Animal Bio-engineering, University of Warmia and Mazury in Olsztyn, 10-719 Olsztyn, Poland. Quantitative Genomics, Bioinformatics and Computational Biology Group, Department of Applied Mathematics and Computer Science, Technical University of Denmark, 2800 Kongens Lyngby, Denmark. Institute of Veterinary Medicine, Faculty of Biological and Veterinary Sciences, Nicolaus Copernicus University, 87-100 Torun, Poland. Centre for Modern Interdisciplinary Technologies, Nicolaus Copernicus University, 87-100 Torun, Poland.</t>
  </si>
  <si>
    <t>Molecular and Cellular Exercise Physiology, Department of Physiology and Pharmacology, Karolinska Institutet, Biomedicum, Stockholm, Sweden. Molecular and Cellular Exercise Physiology, Department of Physiology and Pharmacology, Karolinska Institutet, Biomedicum, Stockholm, Sweden. Molecular and Cellular Exercise Physiology, Department of Physiology and Pharmacology, Karolinska Institutet, Biomedicum, Stockholm, Sweden.</t>
  </si>
  <si>
    <t>Department of Cardiology China-Japan Union Hospital of Jilin University, Changchun, China 130033. Department of Cardiology China-Japan Union Hospital of Jilin University, Changchun, China 130033. Department of Cardiology China-Japan Union Hospital of Jilin University, Changchun, China 130033. Department of Cardiology China-Japan Union Hospital of Jilin University, Changchun, China 130033. Department of Cardiology China-Japan Union Hospital of Jilin University, Changchun, China 130033.</t>
  </si>
  <si>
    <t>Polymer Chemistry &amp; Biomaterials Group, Centre of Macromolecular Chemistry (CMaC), Ghent University, Krijgslaan 281, S4-Bis, 9000, Ghent,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Polymer Chemistry &amp; Biomaterials Group, Centre of Macromolecular Chemistry (CMaC), Ghent University, Krijgslaan 281, S4-Bis, 9000, Ghent, Belgium. Brussels Photonics, Vrije Universiteit Brussel, Pleinlaan 2, 1050, Brussels,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Polymer Chemistry &amp; Biomaterials Group, Centre of Macromolecular Chemistry (CMaC), Ghent University, Krijgslaan 281, S4-Bis, 9000, Ghent, Belgium. Polymer Chemistry &amp; Biomaterials Group, Centre of Macromolecular Chemistry (CMaC), Ghent University, Krijgslaan 281, S4-Bis, 9000, Ghent,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Department of Bioengineering, University of Pennsylvania, 210 South 33rd Street, Philadelphia, 19104, USA.</t>
  </si>
  <si>
    <t>Department of Veterinary and Animal Sciences, Faculty of Health and Medical Sciences, University of Copenhagen, 1870, Frederiksberg,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Global Drug Discovery, Novo Nordisk A/S, Novo Nordisk Park, Malov, Denmark. Global Drug Discovery, Novo Nordisk A/S, Novo Nordisk Park, Malov, Denmark. Global Drug Discovery, Novo Nordisk A/S, Novo Nordisk Park, Malov, Denmark. Global Drug Discovery, Novo Nordisk A/S, Novo Nordisk Park, Malov, Denmark. Department of Veterinary and Animal Sciences, Faculty of Health and Medical Sciences, University of Copenhagen, 1870, Frederiksberg, Denmark. Ellegaard Gottingen Minipigs A/S, Soro Landevej 302, 4261, Dalmose,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mf@sund.ku.dk.</t>
  </si>
  <si>
    <t>Department of Microbiology and Immunology, University of British Columbia, Vancouver, BC, Canada. Department of Microbiology and Immunology, University of British Columbia, Vancouver, BC, Canada. Department of Cellular and Physiological Sciences, University of British Columbia, Vancouver, BC, Canada. Department of Chemistry, University of British Columbia, Vancouver, BC, Canada. Department of Microbiology and Immunology, University of British Columbia, Vancouver, BC, Canada. Department of Microbiology and Immunology, University of British Columbia, Vancouver, BC, Canada. Department of Microbiology and Immunology, University of British Columbia, Vancouver, BC, Canada. Department of Microbiology and Immunology, University of British Columbia, Vancouver, BC, Canada. Department of Cellular and Physiological Sciences, University of British Columbia, Vancouver, BC, Canada. Department of Chemistry, University of British Columbia, Vancouver, BC, Canada. Department of Microbiology and Immunology, University of British Columbia, Vancouver, BC, Canada.</t>
  </si>
  <si>
    <t>Instituto de Biomedicina de Valencia-Consejo Superior de Investigaciones Cientificas (IBV-CSIC), Jaime Roig, Valencia, Spain. Instituto de Biomedicina de Valencia-Consejo Superior de Investigaciones Cientificas (IBV-CSIC), Jaime Roig, Valencia, Spain. Instituto de Biomedicina de Valencia-Consejo Superior de Investigaciones Cientificas (IBV-CSIC), Jaime Roig, Valencia, Spain. Electronic address: pperez@ibv.csic.es.</t>
  </si>
  <si>
    <t>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 Department of Ophthalmology, the Second Hospital of Jilin University, Changchun 130000, Jilin Province, China.</t>
  </si>
  <si>
    <t>Division of Endocrinology and Diabetes, Department of Pediatrics, The Children's Hospital of Philadelphia, Philadelphia, Pennsylvania. Consultant, Austin, Texas. Interpace Biosciences Inc., New Haven, Connecticut. Division of Anatomic Pathology and Genomic Diagnostics, Department of Pathology and Laboratory Medicine, The Children's Hospital of Philadelphia, Philadelphia, Pennsylvania. Division of Endocrinology and Diabetes, Department of Pediatrics, The Children's Hospital of Philadelphia, Philadelphia, Pennsylvania. Division of Oncology, Department of Pediatrics, The Children's Hospital of Philadelphia, Philadelphia, Pennsylvania. Division of Endocrinology and Diabetes, Department of Pediatrics, The Children's Hospital of Philadelphia, Philadelphia, Pennsylvania. Department of Surgery, The Children's Hospital of Philadelphia, Philadelphia, Pennsylvania. Department of Otorhinolaryngology: Head and Neck Surgery, The Children's Hospital of Philadelphia, Philadelphia, Pennsylvania. Department of Otorhinolaryngology/Head and Neck Surgery, University of Pennsylvania, Philadelphia, Pennsylvania. Interpace Biosciences Inc., New Haven, Connecticut. Division of Endocrinology and Diabetes, Department of Pediatrics, The Children's Hospital of Philadelphia, Philadelphia, Pennsylvania.</t>
  </si>
  <si>
    <t>Vascular Surgery, Department of Experimental, Diagnostic and Speciality Medicine (DIMES), University of Bologna, Bologna, Italy. Electronic address: rudypini@gmail.com. Clinical Pathology,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Vascular Surgery, Department of Experimental, Diagnostic and Speciality Medicine (DIMES), University of Bologna, Bologna, Italy. Clinical Pathology, Department of Experimental, Diagnostic and Speciality Medicine (DIMES), University of Bologna, Bologna, Italy.</t>
  </si>
  <si>
    <t>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The Ministry of Education Key Laboratory of Clinical Diagnostics, School of Laboratory Medicine, Chongqing Medical University, Chongqing 400016, China. Laboratory Animal Center, Chongqing Medical University, Chongqing 400016, China. The Ministry of Education Key Laboratory of Clinical Diagnostics, School of Laboratory Medicine, Chongqing Medical University, Chongqing 400016, China.</t>
  </si>
  <si>
    <t>Shaanxi Key Laboratory of Phytochemistry, College of Chemistry and Chemical Engineering, Baoji University of Arts and Sciences, High-tech Avenue 1#, Baoji, 721013, China. leolynne@gmail.com. Shaanxi Key Laboratory of Phytochemistry, College of Chemistry and Chemical Engineering, Baoji University of Arts and Sciences, High-tech Avenue 1#, Baoji, 721013, China. College of Computer Science and Technology, Baoji University of Arts and Sciences, Baoji, 721013, China. College of Electronic and Electrical Engineering, Baoji University of Arts and Sciences, Baoji, 721013, China. Department of Physics, Center for Nonlinear Complex Systems, School of Physics and Astronomy, Yunnan University, Kunming, 650091, China. Shaanxi Key Laboratory of Phytochemistry, College of Chemistry and Chemical Engineering, Baoji University of Arts and Sciences, High-tech Avenue 1#, Baoji, 721013, China. Shaanxi Key Laboratory of Phytochemistry, College of Chemistry and Chemical Engineering, Baoji University of Arts and Sciences, High-tech Avenue 1#, Baoji, 721013, China. xlwangwang@163.com.</t>
  </si>
  <si>
    <t>National Institutes of Health/National Institute of Diabetes and Digestive and Kidney Diseases (NIH/NIDDK), Bethesda, MD, United States. MedStar Clinical Research Center, MedStar Health Research Institute (MHRI), Washington, DC, United States. National Institutes of Health/National Institute of Diabetes and Digestive and Kidney Diseases (NIH/NIDDK), Bethesda, MD, United States. National Institutes of Health/National Institute of Diabetes and Digestive and Kidney Diseases (NIH/NIDDK), Bethesda, MD, United States. National Institutes of Health/National Institute of Diabetes and Digestive and Kidney Diseases (NIH/NIDDK), Bethesda, MD, United States. National Institutes of Health/National Institute of Diabetes and Digestive and Kidney Diseases (NIH/NIDDK), Bethesda, MD, United States. National Institutes of Health/National Institute of Diabetes and Digestive and Kidney Diseases (NIH/NIDDK), Bethesda, MD, United States. National Institutes of Health/National Cancer Institute (NIH/NCI), Bethesda, MD, United States. National Institutes of Health/National Cancer Institute (NIH/NCI), Bethesda, MD, United States. National Institutes of Health/National Cancer Institute (NIH/NCI), Bethesda, MD, United States. National Institutes of Health/National Cancer Institute (NIH/NCI), Bethesda, MD, United States. Division of Endocrinology, Department of Medicine Georgetown University, Washington, DC, United States. Division of Endocrinology, Department of Medicine Georgetown University, Washington, DC, United States. National Institutes of Health/National Institute of Diabetes and Digestive and Kidney Diseases (NIH/NIDDK), Bethesda, MD, United States.</t>
  </si>
  <si>
    <t>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Academy of Grassland and Animal Science, Kunming, Yunnan, 650212, China. Academy of Grassland and Animal Science, Kunming, Yunnan, 650212, China. Academy of Grassland and Animal Science, Kunming, Yunnan, 650212, China. Academy of Grassland and Animal Science, Kunming, Yunnan, 650212, China. College of Life Sciences, Xinyang Normal University, Xinyang, Henan, 464000, China. School of Agriculture, Ningxia University, Yinchuan, Ningxia, 750021, China.</t>
  </si>
  <si>
    <t>Chinese Medicine, School of Health and Biomedical Sciences, RMIT University, Bundoora, VIC, Australia. Department of Pharmacy, Beijing Hospital, Beijing, China. National Center of Gerontology, Institute of Geriatric Medicine, Chinese Academy of Medical Sciences, Beijing, China. National Center of Gerontology, Institute of Geriatric Medicine, Chinese Academy of Medical Sciences, Beijing, China. Clinical Trial Center, Beijing Hospital, Beijing, China. Chinese Medicine, School of Health and Biomedical Sciences, RMIT University, Bundoora, VIC, Australia. Chinese Medicine, School of Health and Biomedical Sciences, RMIT University, Bundoora, VIC, Australia.</t>
  </si>
  <si>
    <t>Institute of Pharmacology, Zhejiang University of Technology, Hangzhou 310014, China. Institute of Pharmacology, Zhejiang University of Technology, Hangzhou 310014, China. Institute of Pharmacology, Zhejiang University of Technology, Hangzhou 310014, China. Institute of Pharmacology, Zhejiang University of Technology, Hangzhou 310014, China. Institute of Pharmacology, Zhejiang University of Technology, Hangzhou 310014, China. Section of Endocrinology, School of Medicine, Yale University, New Haven 06520, USA.</t>
  </si>
  <si>
    <t>Department of Pharmacy, School of Medicine, University of Asia Pacific, 74/A Green Road, Dhaka 1215, Bangladesh, Phone: +8801711737697. Department of Pharmacy, School of Medicine, University of Asia Pacific, 74/A Green Road, Dhaka 1215, Bangladesh. Department of Pharmacy, School of Medicine, University of Asia Pacific, 74/A Green Road, Dhaka 1215, Bangladesh. Division of Computer Aided Drug Design, The Red-Green Computing Centre, BICCB, 38 Green Road West, Dhaka 1205, Bangladesh. School of Pharmacy, Temple University, Philadelphia, USA. Department of Pharmacy, School of Medicine, University of Asia Pacific, 74/A Green Road, Dhaka 1215, Bangladesh. Department of Biological Science, King Abdulaziz University, Jeddha, Saudi Arabia. Department of Pharmacy, School of Medicine, University of Asia Pacific, 74/A Green Road, Dhaka 1215, Bangladesh. Department of Pharmacy, School of Medicine, University of Asia Pacific, 74/A Green Road, Dhaka 1215, Bangladesh. Division of Computer Aided Drug Design, The Red-Green Computing Centre, BICCB, 38 Green Road West, Dhaka 1205, Bangladesh. University of Arkansas-Fort Smith, Math Science Building 105 A. 5210, Grand Avenue, P.O. Box 3649, Fort Smith, AR, USA.</t>
  </si>
  <si>
    <t>Chinese Medicine College, Jinan University, Guangzhou, Guangdong, China (mainland). Chinese Medicine College, Jinan University, Guangzhou, Guangdong, China (mainland). Chinese Medicine College, Jinan University, Guangzhou, Guangdong, China (mainland). Chinese Medicine College, Jinan University, Guangzhou, Guangdong, China (mainland). Chinese Medicine College, Jinan University, Guangzhou, Guangdong, China (mainland). Chinese Medicine College, Jinan University, Guangzhou, Guangdong, China (mainland). Chinese Medicine College, Jinan University, Guangzhou, Guangdong, China (mainland). Chinese Medicine College, Jinan University, Guangzhou, Guangdong, China (mainland).</t>
  </si>
  <si>
    <t>University of Ljubljana, Biotechnical Faculty, Department of Animal Science, Slovenia. University of Ljubljana, Faculty of Medicine, Institute of Histology and Embryology, Slovenia. Eye Hospital, University Medical Center Ljubljana, Ljubljana, Slovenia. University of Ljubljana, Faculty of Medicine, Slovenia. University of Ljubljana, Biotechnical Faculty, Department of Animal Science, Slovenia.</t>
  </si>
  <si>
    <t>Department of Biomedical Engineering and Chemical Engineering, University of Texas at San Antonio, San Antonio, TX, 78249, USA; UTSA-UTHSCSA Joint Graduate Program in Biomedical Engineering, San Antonio, TX, USA. Department of Biomedical Engineering and Chemical Engineering, University of Texas at San Antonio, San Antonio, TX, 78249, USA; UTSA-UTHSCSA Joint Graduate Program in Biomedical Engineering, San Antonio, TX, USA. Department of Biomedical Engineering and Chemical Engineering, University of Texas at San Antonio, San Antonio, TX, 78249, USA. Department of Biomedical Engineering and Chemical Engineering, University of Texas at San Antonio, San Antonio, TX, 78249, USA. Department of Biomedical Engineering and Chemical Engineering, University of Texas at San Antonio, San Antonio, TX, 78249, USA. Department of Biomedical Engineering and Chemical Engineering, University of Texas at San Antonio, San Antonio, TX, 78249, USA. Electronic address: christopher.rathbone@utsa.edu.</t>
  </si>
  <si>
    <t>,. ,. ,. ,. ,.</t>
  </si>
  <si>
    <t>State Key Laboratory for Conservation and Utilization of Subtropical Agro-Bioresources, Guangxi University, Nanning, 530005, Guangxi, China. State Key Laboratory for Conservation and Utilization of Subtropical Agro-Bioresources, Guangxi University, Nanning, 530005, Guangxi, China. State Key Laboratory for Conservation and Utilization of Subtropical Agro-Bioresources, Guangxi University, Nanning, 530005, Guangxi, China. State Key Laboratory for Conservation and Utilization of Subtropical Agro-Bioresources, Guangxi University, Nanning, 530005, Guangxi, China. State Key Laboratory for Conservation and Utilization of Subtropical Agro-Bioresources, Guangxi University, Nanning, 530005, Guangxi, China. State Key Laboratory for Conservation and Utilization of Subtropical Agro-Bioresources, Guangxi University, Nanning, 530005, Guangxi, China. State Key Laboratory for Conservation and Utilization of Subtropical Agro-Bioresources, Guangxi University, Nanning, 530005, Guangxi, China. Agricultural Genomics Institute, Chinese Academy of Agricultural Sciences, Shenzhen, 518120, Guangdong, China. Agricultural Genomics Institute, Chinese Academy of Agricultural Sciences, Shenzhen, 518120, Guangdong, China. Agricultural Genomics Institute, Chinese Academy of Agricultural Sciences, Shenzhen, 518120, Guangdong, China. 408659358@qq.com. State Key Laboratory for Conservation and Utilization of Subtropical Agro-Bioresources, Guangxi University, Nanning, 530005, Guangxi, China. 408659358@qq.com.</t>
  </si>
  <si>
    <t>NHC Key Laboratory of Food Safety Risk Assessment, China National Center for Food Safety Risk Assessment, No.7 Panjiayuan Nanli, Beijing, 100021, China. NHC Key Laboratory of Food Safety Risk Assessment, China National Center for Food Safety Risk Assessment, No.7 Panjiayuan Nanli, Beijing, 100021, China. West China School of Public Health, Sichuan University, Chengdu, 610041, China. Affiliated Hospital of Jining Medical University, Jining, 272001, China. Department of Operational Medicine, Tianjin Institute of Environmental and Operational Medicine, Tianjin, 300050, China. NHC Key Laboratory of Food Safety Risk Assessment, China National Center for Food Safety Risk Assessment, No.7 Panjiayuan Nanli, Beijing, 100021, China. NHC Key Laboratory of Food Safety Risk Assessment, China National Center for Food Safety Risk Assessment, No.7 Panjiayuan Nanli, Beijing, 100021, China. NHC Key Laboratory of Food Safety Risk Assessment, China National Center for Food Safety Risk Assessment, No.7 Panjiayuan Nanli, Beijing, 100021, China. NHC Key Laboratory of Food Safety Risk Assessment, China National Center for Food Safety Risk Assessment, No.7 Panjiayuan Nanli, Beijing, 100021, China. NHC Key Laboratory of Food Safety Risk Assessment, China National Center for Food Safety Risk Assessment, No.7 Panjiayuan Nanli, Beijing, 100021, China. jiaxudong310@163.com.</t>
  </si>
  <si>
    <t>Young Researchers and Elite Club, Khorramabad Branch, Islamic Azad University, Khorramabad, Iran. Young Researchers and Elite Club, Khorramabad Branch, Islamic Azad University, Khorramabad, Iran. Electronic address: ms.seyyed@gmail.com. Nutritional Health Research Center, Lorestan University of Medical Sciences, Khorramabad, Iran. Hepatitis Research Center and Department of Pharmaceutical Biotechnology, Faculty of Pharmacy, Lorestan University of Medical Sciences, Khorramabad, Iran. Department of Toxicology, Faculty of Pharmacy, Lorestan University of Medical Sciences, Khorramabad, Iran. Department of Plant Protection, College of Agriculture, Lorestan University, Khorramabad, Iran.</t>
  </si>
  <si>
    <t>Breast Center, Department of Obstetrics and Gynecology, University Hospital, LMU Munich, Munich, Germany. Breast Center, Department of Obstetrics and Gynecology, University Hospital, LMU Munich, Munich, Germany. Department of Pathology, LMU Munich, Munich, Germany. Breast Center, Department of Obstetrics and Gynecology, University Hospital, LMU Munich, Munich, Germany. Breast Center, Department of Obstetrics and Gynecology, University Hospital, LMU Munich, Munich, Germany. Breast Center, Department of Obstetrics and Gynecology, University Hospital, LMU Munich, Munich, Germany. Breast Center, Department of Obstetrics and Gynecology, University Hospital, LMU Munich, Munich, Germany. Breast Center, Department of Obstetrics and Gynecology, University Hospital, LMU Munich, Munich, Germany. Breast Center, Department of Obstetrics and Gynecology, University Hospital, LMU Munich, Munich, Germany. udo.jeschke@med.uni-muenchen.de. IRCM-Institut de Recherche en Cancerologie de Montpellier, INSERM U1194, Universite Montpellier, Parc Euromedecine, 208 rue des Apothicaires, 34298, Montpellier Cedex 5, France. Breast Center, Department of Obstetrics and Gynecology, University Hospital, LMU Munich, Munich, Germany. Faculte des Sciences Pharmaceutiques, Universite Paul Sabatier Toulouse III, 31062, Toulouse Cedex 09, France. Cholesterol Metabolism and Therapeutic Innovations, Cancer Research Center of Toulouse (CRCT), UMR 1037, CNRS, Inserm, UPS, Universite de Toulouse, 31037, Toulouse, France.</t>
  </si>
  <si>
    <t>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School of Food Science and Technology, National Engineering Research Center of Seafood, Collaborative Innovation Center of Seafood Deep Processing, Dalian Polytechnic University, Dalian, Liaoning 116034, China. puniyan@foxmail.com and College of Food Science and Technology, Northwest A&amp;F University, Yangling, Shaanxi 712100, China.</t>
  </si>
  <si>
    <t>Center for Research and Assistance in Technology and Design of the State of Jalisco, A.C. (CIATEJ), Food Technology Unit, 45019 Jalisco, Mexico. Instituto Nacional de Investigaciones Forestales, Agricolas y Pecuarias (INIFAP), Tepatitlan 47600, Jalisco, Mexico. Department of Internal Medicine, UC Davis School of Medicine, University of California, Davis, USA. Universite Clermont Auvergne, INRAE, UNH, F-63000 Clermont-Ferrand, France. Center for Research and Assistance in Technology and Design of the State of Jalisco, A.C. (CIATEJ), Food Technology Unit, 45019 Jalisco, Mexico. Center for Research and Assistance in Technology and Design of the State of Jalisco, A.C. (CIATEJ), Food Technology Unit, 45019 Jalisco, Mexico. Center for Research and Assistance in Technology and Design of the State of Jalisco, A.C. (CIATEJ), Food Technology Unit, 45019 Jalisco, Mexico. Center for Research and Assistance in Technology and Design of the State of Jalisco, A.C. (CIATEJ), Food Technology Unit, 45019 Jalisco, Mexico. Center for Research and Assistance in Technology and Design of the State of Jalisco, A.C. (CIATEJ), Food Technology Unit, 45019 Jalisco, Mexico.</t>
  </si>
  <si>
    <t>Undergraduate Programme, Indian Institute of Science, Bangalore 560012, India. Undergraduate Programme, Indian Institute of Science, Bangalore 560012, India. Centre for BioSystems Science and Engineering, Indian Institute of Science, Bangalore 560012, India. Centre for BioSystems Science and Engineering, Indian Institute of Science, Bangalore 560012, India.</t>
  </si>
  <si>
    <t>HIT Center for Life Sciences, School of Life Science and Technology, Harbin Institute of Technology, Harbin, 150001, China. HIT Center for Life Sciences, School of Life Science and Technology, Harbin Institute of Technology, Harbin, 150001, China. HIT Center for Life Sciences, School of Life Science and Technology, Harbin Institute of Technology, Harbin, 150001, China. HIT Center for Life Sciences, School of Life Science and Technology, Harbin Institute of Technology, Harbin, 150001, China. HIT Center for Life Sciences, School of Life Science and Technology, Harbin Institute of Technology, Harbin, 150001, China. HIT Center for Life Sciences, School of Life Science and Technology, Harbin Institute of Technology, Harbin, 150001, China. Key Laboratory of Molecular Epigenetics of the Ministry of Education (MOE), School of Life Sciences, Northeast Normal University, Changchun, 130024, China. State Key Laboratory of Applied Microbiology Southern China, Guangdong Provincial Key Laboratory of Microbial Culture Collection and Application, Guangdong Open Laboratory of Applied Microbiology, Guangdong Institute of Microbiology, Guangdong Academy of Sciences, Guangzhou, 510070, China. HIT Center for Life Sciences, School of Life Science and Technology, Harbin Institute of Technology, Harbin, 150001, China. chenzheng@hit.edu.cn.</t>
  </si>
  <si>
    <t>Department of Geriatrics, Tongji Hospital, Tongji Medical College, Huazhong University of Science and Technology, Wuhan, 430030, China. Department of Cardiovascular Medicine, Tongji Hospital, Tongji Medical College, Huazhong University of Science and Technology, Wuhan, 430030, China. Department of Cardiovascular Medicine, Tongji Hospital, Tongji Medical College, Huazhong University of Science and Technology, Wuhan, 430030, China. xzc19780404@126.com. Department of Geriatrics, Tongji Hospital, Tongji Medical College, Huazhong University of Science and Technology, Wuhan, 430030, China.</t>
  </si>
  <si>
    <t>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Clinical and Experimental Medicine, University of Messina, c/o AOU Policlinico G. Martino, Via C. Valeria Gazzi, 98125 Messina, Italy. Department of Human Pathology in Adult and Developmental Age "Gaetano Barresi", University of Messina, c/o AOU Policlinico G. Martino, Via C. Valeria Gazzi, 98125 Messina, Italy. Department of Clinical and Experimental Medicine, University of Messina, c/o AOU Policlinico G. Martino, Via C. Valeria Gazzi, 98125 Messina, Italy. Department of Biomedical and Dental Sciences and Morphofunctional Imaging, University of Messina, c/o AOU Policlinico G. Martino, Via C. Valeria Gazzi, 98125 Messina, Italy. Department of Clinical and Experimental Medicine, University of Messina, c/o AOU Policlinico G. Martino, Via C. Valeria Gazzi, 98125 Messina, Italy. Department of Biomedical and Dental Sciences and Morphofunctional Imaging, University of Messina, c/o AOU Policlinico G. Martino, Via C. Valeria Gazzi, 98125 Messina, Italy. Department of Clinical and Experimental Medicine, University of Messina, c/o AOU Policlinico G. Martino, Via C. Valeria Gazzi, 98125 Messina, Italy.</t>
  </si>
  <si>
    <t>Graduate Program in Molecular, Cellular, and Integrative Biosciences, Huck Institutes of the Life Sciences. Graduate Program in Molecular, Cellular, and Integrative Biosciences, Huck Institutes of the Life Sciences. Graduate Program in Pathobiology. Department of Veterinary and Biomedical Sciences, and. Graduate Program in Pathobiology. Graduate Program in Molecular, Cellular, and Integrative Biosciences, Huck Institutes of the Life Sciences. Graduate Program in Molecular, Cellular, and Integrative Biosciences, Huck Institutes of the Life Sciences. Graduate Program in Pathobiology. Department of Veterinary and Biomedical Sciences, and. Center for Molecular Immunology and Infectious Disease, The Pennsylvania State University, University Park, PA. Graduate Program in Molecular, Cellular, and Integrative Biosciences, Huck Institutes of the Life Sciences. Graduate Program in Pathobiology. Department of Veterinary and Biomedical Sciences, and. Center for Molecular Immunology and Infectious Disease, The Pennsylvania State University, University Park, PA.</t>
  </si>
  <si>
    <t>Division of Gastroenterology and Hepatology, Department of Medicine, Scripps Clinic, La Jolla, California, USA. Scripps Research Translational Institute, The Scripps Research Institute, La Jolla, California, USA. Division of Allergy and Immunology, Departments of Pediatrics and Medicine, University of California, San Diego, La Jolla, California, USA. Division of Allergy and Immunology, Departments of Pediatrics and Medicine, University of California, San Diego, La Jolla, California, USA. Division of Allergy and Immunology, Departments of Pediatrics and Medicine, University of California, San Diego, La Jolla, California, USA. Division of Gastroenterology and Nutrition, Department of Pediatrics, University of California, San Diego, La Jolla, California, USA. Rady Children's Hospital, San Diego, San Diego, California, USA. Rady Children's Hospital, San Diego, San Diego, California, USA. Department of Pathology, University of California, San Diego, La Jolla, California, USA. Department of Physiology and Biophysics, University of Arkansas for Medical Sciences, Arkansas Children's Hospital Research Institute, Little Rock, Arkansas, USA. Division of Gastroenterology and Hepatology, Department of Medicine, Scripps Clinic, La Jolla, California, USA. Division of Allergy and Immunology, Departments of Pediatrics and Medicine, University of California, San Diego, La Jolla, California, USA. Rady Children's Hospital, San Diego, San Diego, California, USA.</t>
  </si>
  <si>
    <t>Fertility Center of CHA Gangnam Medical Center, CHA University, Seoul 06125, Korea. Department of Biomedical Science, CHA University, Seongnam-si 13488, Gyeonggi-do, Korea. Fertility Center of CHA Gangnam Medical Center, CHA University, Seoul 06125, Korea. Department of Obstetrics and Gynecology, CHA University, Seoul 06125, Korea. Fertility Center of CHA Gangnam Medical Center, CHA University, Seoul 06125, Korea. Fertility Center of CHA Gangnam Medical Center, CHA University, Seoul 06125, Korea. Fertility Center of CHA Gangnam Medical Center, CHA University, Seoul 06125, Korea. Department of Biomedical Science, CHA University, Seongnam-si 13488, Gyeonggi-do, Korea. Department of Biomedical Science, CHA University, Seongnam-si 13488, Gyeonggi-do, Korea. Fertility Center of CHA Gangnam Medical Center, CHA University, Seoul 06125, Korea. Department of Obstetrics and Gynecology, CHA University, Seoul 06125, Korea. Fertility Center of CHA Gangnam Medical Center, CHA University, Seoul 06125, Korea. Department of Obstetrics and Gynecology, CHA University, Seoul 06125, Korea.</t>
  </si>
  <si>
    <t>Institute of Physiological Chemistry, Ulm University, 89081, Ulm, Germany. sofia.meyer-zu-reckendorf@uni-ulm.de. Department of Neurosurgery, Hospital Bogenhausen, 81925, Munich, Germany. Peripheral Nerve Surgery Unit, Department of Neurosurgery, Ulm University, District Hospital, 89312, Gunzburg, Germany. Institute of Physiological Chemistry, Ulm University, 89081, Ulm, Germany. Institute of Physiological Chemistry, Ulm University, 89081, Ulm, Germany. Institute of Physiological Chemistry, University Medical Centre of the Johannes Gutenberg University Mainz, 55128, Mainz, Germany. Institute of Physiological Chemistry, University Medical Centre of the Johannes Gutenberg University Mainz, 55128, Mainz, Germany. Peripheral Nerve Surgery Unit, Department of Neurosurgery, Ulm University, District Hospital, 89312, Gunzburg, Germany. Institute of Physiological Chemistry, Ulm University, 89081, Ulm, Germany. bernd.knoell@uni-ulm.de.</t>
  </si>
  <si>
    <t>Department of Animal Sciences, School of Environmental &amp; Biological Sciences, Rutgers, The State University of New Jersey, New Brunswick, NJ, USA. Department of Animal Sciences, School of Environmental &amp; Biological Sciences, Rutgers, The State University of New Jersey, New Brunswick, NJ, USA; Joint Graduate Program in Toxicology, Rutgers, The State University of New Jersey, Piscataway, NJ, USA. Department of Animal Sciences, School of Environmental &amp; Biological Sciences, Rutgers, The State University of New Jersey, New Brunswick, NJ, USA. Graduate Program in Neuroscience, Rutgers, The State University of New Jersey, New Brunswick, NJ, USA. Joint Graduate Program in Toxicology, Rutgers, The State University of New Jersey, Piscataway, NJ, USA; Department of Pharmacology and Toxicology, School of Pharmacy, Rutgers, The State University of New Jersey, Piscataway, NJ, USA. Department of Pharmacology and Toxicology, School of Pharmacy, Rutgers, The State University of New Jersey, Piscataway, NJ, USA; Environmental and Occupational Health Sciences Institute, Rutgers, The State University of New Jersey, Piscataway, NJ, USA. Department of Animal Sciences, School of Environmental &amp; Biological Sciences, Rutgers, The State University of New Jersey, New Brunswick, NJ, USA; Joint Graduate Program in Toxicology, Rutgers, The State University of New Jersey, Piscataway, NJ, USA; Graduate Program in Neuroscience, Rutgers, The State University of New Jersey, New Brunswick, NJ, USA. Electronic address: ta.roepke@rutgers.edu.</t>
  </si>
  <si>
    <t>Department of Medicine, Universite de Montreal, Montreal, Quebec, Canada. Cardiometabolic axis, Centre de recherche de Centre hospitalier de l'Universite de Montreal, Montreal, Quebec, Canada. Department of Medicine, Universite de Montreal, Montreal, Quebec, Canada. Cardiometabolic axis, Centre de recherche de Centre hospitalier de l'Universite de Montreal, Montreal, Quebec, Canada. Montreal Heart Institute, Research Centre, Montreal, Quebec, Canada. Montreal Heart Institute, Research Centre, Montreal, Quebec, Canada. Department of Nutrition, Universite de Montreal, Montreal, Quebec, Canada. Department of Medicine, Universite de Montreal, Montreal, Quebec, Canada. Cardiometabolic axis, Centre de recherche de Centre hospitalier de l'Universite de Montreal, Montreal, Quebec, Canada.</t>
  </si>
  <si>
    <t>Department of Otorhinolaryngology Head and Neck Surgery, Beijing Tongren Hospital, Capital Medical University, Beijing 100730, China. Department of Otorhinolaryngology Head and Neck Surgery, Beijing Tongren Hospital, Capital Medical University, Beijing 100730, China. Department of Otorhinolaryngology Head and Neck Surgery, Beijing Tongren Hospital, Capital Medical University, Beijing 100730, China. Department of Otorhinolaryngology Head and Neck Surgery, Beijing Tongren Hospital, Capital Medical University, Beijing 100730, China. Department of Otorhinolaryngology Head and Neck Surgery, Beijing Tongren Hospital, Capital Medical University, Beijing 100730, China.</t>
  </si>
  <si>
    <t>Department of Anesthesiology, Beijing Chao-Yang Hospital, Capital Medical University, Beijing, China. Department of Anesthesiology, Beijing Chao-Yang Hospital, Capital Medical University, Beijing, China. Department of Anesthesiology, Beijing Chao-Yang Hospital, Capital Medical University, Beijing, China. Department of Anesthesiology, Beijing Chao-Yang Hospital, Capital Medical University, Beijing, China. Department of Anesthesiology, Beijing Chao-Yang Hospital, Capital Medical University, Beijing, China. Department of Anesthesiology, Fu Wai Hospital, Chinese Academy of Medical Sciences and Peking Union Medical College, Beijing, China. Department of Anesthesiology, Beijing Chao-Yang Hospital, Capital Medical University, Beijing, China. Department of Anesthesiology, Beijing Chao-Yang Hospital, Capital Medical University, Beijing, China.</t>
  </si>
  <si>
    <t>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Development Research Center of the State Council, Beijing 100010, China. Institute of Animal Genetics and Breeding, College of Animal Science and Technology, Sichuan Agricultural University, Chengdu 611130, China.</t>
  </si>
  <si>
    <t>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Department of Dermatology, Shanghai Tenth People's Hospital, Tongji University School of Medicine, Shanghai, China; Institute of Psoriasis, Tongji University School of Medicine, Shanghai, China. Institute of Psoriasis, Tongji University School of Medicine, Shanghai, China; Department of Dermatology, Shanghai Skin Disease Hospital, Shanghai, China. Institute of Psoriasis, Tongji University School of Medicine, Shanghai, China; Department of Dermatology, Shanghai Skin Disease Hospital, Shanghai, China. Department of Dermatology, Shanghai Tenth People's Hospital, Tongji University School of Medicine, Shanghai, China; Institute of Psoriasis, Tongji University School of Medicine, Shanghai, China. Electronic address: shiyuling1973@tongji.edu.cn.</t>
  </si>
  <si>
    <t>Center for Nutrition Research, School of Pharmacy and Nutrition, University of Navarra, Spain. cgnavarro@unav.es.</t>
  </si>
  <si>
    <t>School of Life Sciences and Biotechnology, Shanghai Jiao Tong University, Shanghai, China. State Key Laboratory of Medical Genomics Ruijin Hospital, Shanghai Jiao Tong University School of Medicine, Shanghai, China. Shanghai Institute of Hematology, Ruijin Hospital Affiliated to Shanghai Jiao Tong University School of Medicine, Shanghai, China. Department of Hematology, Ruijin Hospital Affiliated to Shanghai Jiao Tong University School of Medicine, Shanghai, China. Shanghai Institute of Hematology, Ruijin Hospital Affiliated to Shanghai Jiao Tong University School of Medicine, Shanghai, China. Department of Hematology, Ruijin Hospital Affiliated to Shanghai Jiao Tong University School of Medicine, Shanghai, China. Shanghai Institute of Hematology, Ruijin Hospital Affiliated to Shanghai Jiao Tong University School of Medicine, Shanghai, China. Department of Hematology, Ruijin Hospital Affiliated to Shanghai Jiao Tong University School of Medicine, Shanghai, China. Department of Respiratory Medicine, Shanghai Ninth People's Hospital, Shanghai Jiao Tong University School of Medicine, Shanghai, China. Department of General Surgery, Children's National Medical Center, Washington, DC, USA.</t>
  </si>
  <si>
    <t>Department of Medicine, Section of Endocrinology, Diabetes and Metabolism, University of Illinois at Chicago, Chicago, IL, USA.</t>
  </si>
  <si>
    <t>Department of Environmental Health Sciences, Graduate School of Public Health, Seoul National University, Seoul 08826, Republic of Korea. Electronic address: youngah@snu.ac.kr. Department of Environmental Health Sciences, Graduate School of Public Health, Seoul National University, Seoul 08826, Republic of Korea. Electronic address: hyhy1016@snu.ac.kr. Department of Environmental Health Sciences, Graduate School of Public Health, Seoul National University, Seoul 08826, Republic of Korea. Electronic address: chms1223@snu.ac.kr. Department of Environmental Health Sciences, Graduate School of Public Health, Seoul National University, Seoul 08826, Republic of Korea. Electronic address: junn1207@snu.ac.kr.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dogazi@snu.ac.kr.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shj20@snu.ac.kr.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flandus@snu.ac.kr.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snumouse@snu.ac.kr. Department of Environmental Health Sciences, Graduate School of Public Health, Seoul National University, Seoul 08826, Republic of Korea. Electronic address: frodo21@snu.ac.kr. Department of Environmental Health Sciences, Graduate School of Public Health, Seoul National University, Seoul 08826, Republic of Korea; Institute of Health and Environment, Graduate School of Public Health, Seoul National University, 1 Gwanak-ro, Gwanak-gu, Seoul 08826, Republic of Korea. Electronic address: ddram2@snu.ac.kr.</t>
  </si>
  <si>
    <t>Bioinformatics Institute, 197342 St. Petersburg, Russia. Department of Genetics and Biotechnology, Saint-Petersburg State University, 199034 St. Petersburg, Russia. Department of Genomic Medicine, D.O.Ott Research Institute for Obstetrics, Gynaecology and Reproductology, 199034 St. Petersburg, Russia. Bioinformatics Institute, 197342 St. Petersburg, Russia. Department of Biochemistry, Saint-Petersburg State University, 199034 St. Petersburg, Russia. Department of Genomic Medicine, D.O.Ott Research Institute for Obstetrics, Gynaecology and Reproductology, 199034 St. Petersburg, Russia. Department of Genetics and Biotechnology, Saint-Petersburg State University, 199034 St. Petersburg, Russia. St. Petersburg Branch, Vavilov Institute of General Genetics, Russian Academy of Sciences, 199034 St. Petersburg, Russia. Department of Pathology, Medical Institute, Surgut State University, 628416 Surgut, Russia. Department of Obstetrics, Gynecology and Perinatology, Medical Institute, Surgut State University, 628416 Surgut, Russia. Department of Genomic Medicine, D.O.Ott Research Institute for Obstetrics, Gynaecology and Reproductology, 199034 St. Petersburg, Russia. Laboratory of Biobanking and Genomic Medicine, Saint-Petersburg State University, 199034 St. Petersburg, Russia.</t>
  </si>
  <si>
    <t>ImmunoPharmaLab, Department of Pharmacy, School of Medicine and Surgery, University of Naples Federico II, Via Domenico Montesano 49, 80131, Naples, Italy. Electronic address: francesco.maione@unina.it. ImmunoPharmaLab, Department of Pharmacy, School of Medicine and Surgery, University of Naples Federico II, Via Domenico Montesano 49, 80131, Naples, Italy. ImmunoPharmaLab, Department of Pharmacy, School of Medicine and Surgery, University of Naples Federico II, Via Domenico Montesano 49, 80131, Naples, Italy. ImmunoPharmaLab, Department of Pharmacy, School of Medicine and Surgery, University of Naples Federico II, Via Domenico Montesano 49, 80131, Naples, Italy; Institute of Cardiovascular Sciences (ICVS), College of Medical and Dental Sciences, University of Birmingham, Birmingham, B15 2TT, UK. ImmunoPharmaLab, Department of Pharmacy, School of Medicine and Surgery, University of Naples Federico II, Via Domenico Montesano 49, 80131, Naples, Italy.</t>
  </si>
  <si>
    <t>Core for Cell Technology, School of Medicine, Pontificia Universidade Catolica do Parana-PUCPR, Curitiba, Parana 80215-901, Brazil. Core for Cell Technology, School of Medicine, Pontificia Universidade Catolica do Parana-PUCPR, Curitiba, Parana 80215-901, Brazil. Graduate Program in Health Sciences (PPGCS), School of Medicine, Pontificia Universidade Catolica do Parana-PUCPR, Curitiba, Parana 80215-901, Brazil. Laboratory of Basic Biology of Stem Cells, Carlos Chagas Institute, Fiocruz-Parana, Curitiba, Parana 81350-010, Brazil. Core for Cell Technology, School of Medicine, Pontificia Universidade Catolica do Parana-PUCPR, Curitiba, Parana 80215-901, Brazil. Core for Cell Technology, School of Medicine, Pontificia Universidade Catolica do Parana-PUCPR, Curitiba, Parana 80215-901, Brazil. Centre for Regenerative Medicine, University of Edinburgh, Edinburgh EH16 4UU, Scotland, UK. Core for Cell Technology, School of Medicine, Pontificia Universidade Catolica do Parana-PUCPR, Curitiba, Parana 80215-901, Brazil. Laboratory of Basic Biology of Stem Cells, Carlos Chagas Institute, Fiocruz-Parana, Curitiba, Parana 81350-010, Brazil.</t>
  </si>
  <si>
    <t>MED-Mediterranean Institute for Agriculture, Environment and Development, Instituto de Investigacao e Formacao Avancada &amp; Universidade de Evora, Polo da Mitra, Ap. 94, 7006-554 Evora, Portugal. Departamento de Mejora Genetica Animal, Instituto Nacional de Investigacion y Tecnologia Agraria y Alimentaria (INIA), 28040 Madrid, Spain. Departamento de Mejora Genetica Animal, Instituto Nacional de Investigacion y Tecnologia Agraria y Alimentaria (INIA), 28040 Madrid, Spain. Departamento de Mejora Genetica Animal, Instituto Nacional de Investigacion y Tecnologia Agraria y Alimentaria (INIA), 28040 Madrid, Spain. Departamento de Mejora Genetica Animal, Instituto Nacional de Investigacion y Tecnologia Agraria y Alimentaria (INIA), 28040 Madrid, Spain. Departamento de Mejora Genetica Animal, Instituto Nacional de Investigacion y Tecnologia Agraria y Alimentaria (INIA), 28040 Madrid, Spain. MED &amp; Departamento de Fitotecnia, Escola de Ciencias e Tecnologia, Universidade de Evora, Polo da Mitra, Ap. 94, 7006-554 Evora, Portugal. MED-Mediterranean Institute for Agriculture, Environment and Development, Instituto de Investigacao e Formacao Avancada &amp; Universidade de Evora, Polo da Mitra, Ap. 94, 7006-554 Evora, Portugal. MED &amp; Departamento de Medicina Veterinaria, Escola de Ciencias e Tecnologia, Universidade de Evora, Polo da Mitra, Ap. 94, 7006-554 Evora, Portugal. MED &amp; Departamento de Zootecnia, Escola de Ciencias e Tecnologia, Universidade de Evora, Polo da Mitra, Ap. 94, 7006-554 Evora, Portugal.</t>
  </si>
  <si>
    <t>Department of Chemical Biology,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Department of Chemical Biology, School of Pharmaceutical Sciences, Peking University Beijing 100191, China. State Key Laboratory of Natural and Biomimetic Drugs, School of Pharmaceutical Sciences, Peking University Beijing 100191, China. Department of Chemical Biology, School of Pharmaceutical Sciences, Peking University Beijing 100191, China. State Key Laboratory of Natural and Biomimetic Drugs, School of Pharmaceutical Sciences, Peking University Beijing 100191, China.</t>
  </si>
  <si>
    <t>Key Laboratory of Meat Processing and Quality Control, Ministry of Education; International Joint Laboratory of Animal Health and Food Safety, Ministry of Education; National Center for International Research on Animal Gut Nutrition, Ministry of Science and Technology, College of Food Science and Technology, Nanjing Agricultural University, Nanjing, 210095, P. R. China. Key Laboratory of Meat Processing and Quality Control, Ministry of Education; International Joint Laboratory of Animal Health and Food Safety, Ministry of Education; National Center for International Research on Animal Gut Nutrition, Ministry of Science and Technology, College of Food Science and Technology, Nanjing Agricultural University, Nanjing, 210095, P. R. China. Key Laboratory of Meat Processing and Quality Control, Ministry of Education; International Joint Laboratory of Animal Health and Food Safety, Ministry of Education; National Center for International Research on Animal Gut Nutrition, Ministry of Science and Technology, College of Food Science and Technology, Nanjing Agricultural University, Nanjing, 210095, P. R. China. Key Laboratory of Meat Processing and Quality Control, Ministry of Education; International Joint Laboratory of Animal Health and Food Safety, Ministry of Education; National Center for International Research on Animal Gut Nutrition, Ministry of Science and Technology, College of Food Science and Technology, Nanjing Agricultural University, Nanjing, 210095, P. R. China. Key Laboratory of Meat Processing and Quality Control, Ministry of Education; International Joint Laboratory of Animal Health and Food Safety, Ministry of Education; National Center for International Research on Animal Gut Nutrition, Ministry of Science and Technology, College of Food Science and Technology, Nanjing Agricultural University, Nanjing, 210095, P. R. China.</t>
  </si>
  <si>
    <t>Bone &amp; Joint Research Group, Centre for Human Development, Stem Cells and Regeneration, Human Development &amp; Health, Institute of Developmental Sciences, University of Southampton, SO16 6YD, UK. Bone &amp; Joint Research Group, Centre for Human Development, Stem Cells and Regeneration, Human Development &amp; Health, Institute of Developmental Sciences, University of Southampton, SO16 6YD, UK. Bone &amp; Joint Research Group, Centre for Human Development, Stem Cells and Regeneration, Human Development &amp; Health, Institute of Developmental Sciences, University of Southampton, SO16 6YD, UK; Cartilage Epigenetics Group, Rheumatology Division, Biomedical Research Institute of A Coruna (INIBIC), Hospital Universitario de A Coruna-CHUAC, 15006 A Coruna ,Spain. School of Pharmacy, Biodiscovery Institute, University Park, University of Nottingham, Nottingham, NG7 2RD, UK. ARC Industrial Transformation Training Centre in Additive Biomanufacturing, Queensland University of Technology (QUT), Brisbane, QLD, 4059, Australia; Institute of Health Biomedical Innovation, Queensland University of Technology, Brisbane, QLD, 4059, Australia. ARC Industrial Transformation Training Centre in Additive Biomanufacturing, Queensland University of Technology (QUT), Brisbane, QLD, 4059, Australia; Institute of Health Biomedical Innovation, Queensland University of Technology, Brisbane, QLD, 4059, Australia. ARC Industrial Transformation Training Centre in Additive Biomanufacturing, Queensland University of Technology (QUT), Brisbane, QLD, 4059, Australia. ARC Industrial Transformation Training Centre in Additive Biomanufacturing, Queensland University of Technology (QUT), Brisbane, QLD, 4059, Australia. Myeloma Research Laboratory, Adelaide Medical School, Faculty of Health and Medical Sciences, The University of Adelaide, Adelaide, Australia and Precision Medicine Theme, South Australian Health and Medical Research Institute, Adelaide, Australia and Central Adelaide Local Health Network, Adelaide, South Australia, Australia. Mesenchymal Stem Cell Laboratory, Adelaide Medical School, Faculty of Health and Medical Sciences, The University of Adelaide, Adelaide, Australia and Precision Medicine Theme, South Australian Health and Medical Research Institute, Adelaide, Australia. ARC Industrial Transformation Training Centre in Additive Biomanufacturing, Queensland University of Technology (QUT), Brisbane, QLD, 4059, Australia. ARC Industrial Transformation Training Centre in Additive Biomanufacturing, Queensland University of Technology (QUT), Brisbane, QLD, 4059, Australia; Institute of Health Biomedical Innovation, Queensland University of Technology, Brisbane, QLD, 4059, Australia. Bone &amp; Joint Research Group, Centre for Human Development, Stem Cells and Regeneration, Human Development &amp; Health, Institute of Developmental Sciences, University of Southampton, SO16 6YD, UK; College of Biomedical Engineering, China Medical University, Taichung, 40402, Taiwan. Electronic address: Richard.Oreffo@soton.ac.uk.</t>
  </si>
  <si>
    <t>Department of Neurology, Thomas Jefferson University, Philadelphia, PA 19107. Key Laboratory of the Ministry of Education for Medicinal Resources and Natural Pharmaceutical Chemistry, College of Life Sciences, Shaanxi Normal University, Xi'an 710119, China. Department of Neurology, Thomas Jefferson University, Philadelphia, PA 19107. Key Laboratory of the Ministry of Education for Medicinal Resources and Natural Pharmaceutical Chemistry, College of Life Sciences, Shaanxi Normal University, Xi'an 710119, China. Department of Neurology, Thomas Jefferson University, Philadelphia, PA 19107. Department of Pathology, Thomas Jefferson University, Philadelphia, PA 19107. Mucosal Immunology Section, Oral and Pharyngeal Cancer Branch, National Institute of Dental and Craniofacial Research, National Institutes of Health, Bethesda, MD 20892. Department of Neurology, Thomas Jefferson University, Philadelphia, PA 19107; a.m.rostami@jefferson.edu guang-xian.zhang@jefferson.edu. Department of Neurology, Thomas Jefferson University, Philadelphia, PA 19107; a.m.rostami@jefferson.edu guang-xian.zhang@jefferson.edu.</t>
  </si>
  <si>
    <t>Department of Forensic Medicine and Toxicology, Faculty of Veterinary Medicine, South Valley University, Qena 83523, Egypt. Department of Forensic Medicine and Toxicology, Faculty of Veterinary Medicine, South Valley University, Qena 83523, Egypt.</t>
  </si>
  <si>
    <t>Health Research Institute, National Institute of Advanced Industrial Science and Technology (AIST), 2217-14 Hayashi-cho, Takamatsu, Kagawa 761-0395, Japan. Bioproduction Research Institute, National Institute of Advanced Industrial Science and Technology (AIST), 2-17-2-1 Tsukisamu-higashi, Toyohira-ku, Sapporo, Hokkaido 062-8517, Japan. Health Research Institute, National Institute of Advanced Industrial Science and Technology (AIST), 2217-14 Hayashi-cho, Takamatsu, Kagawa 761-0395, Japan. Health Research Institute, National Institute of Advanced Industrial Science and Technology (AIST), 2217-14 Hayashi-cho, Takamatsu, Kagawa 761-0395, Japan. Bioproduction Research Institute, National Institute of Advanced Industrial Science and Technology (AIST), 2-17-2-1 Tsukisamu-higashi, Toyohira-ku, Sapporo, Hokkaido 062-8517, Japan. Bioproduction Research Institute, National Institute of Advanced Industrial Science and Technology (AIST), 2-17-2-1 Tsukisamu-higashi, Toyohira-ku, Sapporo, Hokkaido 062-8517, Japan. Artificial Intelligence Research Center (AIRC), National Institute of Advanced Industrial Science and Technology (AIST), 2-4-7 Aomi, Koto-ku, Tokyo 135-0064, Japan. Biotechnology Research Institute for Drug Discovery, National Institute of Advanced Industrial Science and Technology (AIST), 2-4-7 Aomi, Koto-ku, Tokyo 135-0064, Japan. AIST-Tokyo Tech Real World Big-Data Computation Open Innovation Laboratory (RWBC-OIL), 2-12-1 Ookayama, Meguro-ku, Tokyo 152-8550, Japan. Artificial Intelligence Research Center (AIRC), National Institute of Advanced Industrial Science and Technology (AIST), 2-4-7 Aomi, Koto-ku, Tokyo 135-0064, Japan. Biotechnology Research Institute for Drug Discovery, National Institute of Advanced Industrial Science and Technology (AIST), 2-4-7 Aomi, Koto-ku, Tokyo 135-0064, Japan. Biomedical Research Institute, National Institute of Advanced Industrial Science and Technology (AIST), 1-1-1 Higashi, Tsukuba, Ibaraki 305-8566, Japan. Health Research Institute, National Institute of Advanced Industrial Science and Technology (AIST), 2217-14 Hayashi-cho, Takamatsu, Kagawa 761-0395, Japan. Thermo Fisher Scientific Japan, 3-9 Moriya-cho, Kanagawa-ku, Yokohama, Kanagawa 221-0022, Japan. Health Research Institute, National Institute of Advanced Industrial Science and Technology (AIST), 2217-14 Hayashi-cho, Takamatsu, Kagawa 761-0395, Japan.</t>
  </si>
  <si>
    <t>Immunopathology Unit, Institute of Clinical Chemistry and Clinical Pharmacology, Medical Faculty, University Hospital Bonn, University of Bonn, 53127 Bonn, Germany. Immunopathology Unit, Institute of Clinical Chemistry and Clinical Pharmacology, Medical Faculty, University Hospital Bonn, University of Bonn, 53127 Bonn, Germany. Life &amp; Medical Sciences Institute (LIMES), University of Bonn, 53115 Bonn, Germany. Immunopathology Unit, Institute of Clinical Chemistry and Clinical Pharmacology, Medical Faculty, University Hospital Bonn, University of Bonn, 53127 Bonn, Germany. Immunopathology Unit, Institute of Clinical Chemistry and Clinical Pharmacology, Medical Faculty, University Hospital Bonn, University of Bonn, 53127 Bonn, Germany. Immunopathology Unit, Institute of Clinical Chemistry and Clinical Pharmacology, Medical Faculty, University Hospital Bonn, University of Bonn, 53127 Bonn, Germany. Immunopathology Unit, Institute of Clinical Chemistry and Clinical Pharmacology, Medical Faculty, University Hospital Bonn, University of Bonn, 53127 Bonn, Germany. Institute of Experimental Oncology, Medical Faculty, University of Bonn, 53127 Bonn, Germany. Life &amp; Medical Sciences Institute (LIMES), University of Bonn, 53115 Bonn, Germany. Immunopathology Unit, Institute of Clinical Chemistry and Clinical Pharmacology, Medical Faculty, University Hospital Bonn, University of Bonn, 53127 Bonn, Germany. Electronic address: christoph.wilhelm@uni-bonn.de.</t>
  </si>
  <si>
    <t>Department of Internal Medicine, University of Utah and Veterans Affairs Medical Center, Salt Lake City, Utah, USA. Department of Internal Medicine, University of Utah and Veterans Affairs Medical Center, Salt Lake City, Utah, USA. Department of Internal Medicine, University of Utah and Veterans Affairs Medical Center, Salt Lake City, Utah, USA. Department of Internal Medicine, University of Utah and Veterans Affairs Medical Center, Salt Lake City, Utah, USA. Institute of Hypertension, Zhongshan School of Medicine, Sun Yat-sen University, Guangzhou, China. Department of Internal Medicine, University of Utah and Veterans Affairs Medical Center, Salt Lake City, Utah, USA. Institute of Hypertension, Zhongshan School of Medicine, Sun Yat-sen University, Guangzhou, China. Department of Internal Medicine, University of Utah and Veterans Affairs Medical Center, Salt Lake City, Utah, USA. Department of Internal Medicine, University of Utah and Veterans Affairs Medical Center, Salt Lake City, Utah, USA. Department of Internal Medicine, University of Utah and Veterans Affairs Medical Center, Salt Lake City, Utah, USA. Department of Internal Medicine, University of Utah and Veterans Affairs Medical Center, Salt Lake City, Utah, USA. First Affiliated Hospital, Zhengzhou University, Zhengzhou, Henan, China.</t>
  </si>
  <si>
    <t>Department of Gastroenterology, the Second Hospital of Shandong University, No.247 Beiyuan Street, 250033, Jinan, Shandong, China. Department of Gastroenterology, the Second Hospital of Shandong University, No.247 Beiyuan Street, 250033, Jinan, Shandong, China. binliu.2009@163.com. Department of Gastroenterology, the Second Hospital of Shandong University, No.247 Beiyuan Street, 250033, Jinan, Shandong, China. Department of Gastroenterology, the Second Hospital of Shandong University, No.247 Beiyuan Street, 250033, Jinan, Shandong, China. Department of Gastroenterology, the Second Hospital of Shandong University, No.247 Beiyuan Street, 250033, Jinan, Shandong, China.</t>
  </si>
  <si>
    <t>Department of Clinical Laboratory, Jiangsu Provincial Hospital of Traditional Chinese Medicine, Affiliated Hospital of Nanjing University of Chinese Medicine, Nanjing, Jiangsu 210029, P.R. China. Department of Clinical Laboratory, Jiangsu Provincial Hospital of Traditional Chinese Medicine, Affiliated Hospital of Nanjing University of Chinese Medicine, Nanjing, Jiangsu 210029, P.R. China. Department of Clinical Laboratory, Jiangsu Taizhou People's Hospital, Taizhou, Jiangsu 225300, P.R. China. Department of Radiology, Jiangsu Provincial Hospital of Traditional Chinese Medicine, Affiliated Hospital of Nanjing University of Chinese Medicine, Nanjing, Jiangsu 210029, P.R. China. Department of Clinical Laboratory, Jiangsu Provincial Hospital of Traditional Chinese Medicine, Affiliated Hospital of Nanjing University of Chinese Medicine, Nanjing, Jiangsu 210029, P.R. China. Department of Gynecology, Jiangsu Provincial Hospital of Traditional Chinese Medicine, Affiliated Hospital of Nanjing University of Chinese Medicine, Nanjing, Jiangsu 210029, P.R. China.</t>
  </si>
  <si>
    <t>Key Laboratory for Traditional Chinese Korean Medicine of Jilin Province, College of Pharmacy, Yanbian University, Yanji, Jilin Province, 133002, PR China; Medical College, Inner Mongolia University for Nationalities, Tongliao, 028000, PR China. Key Laboratory for Traditional Chinese Korean Medicine of Jilin Province, College of Pharmacy, Yanbian University, Yanji, Jilin Province, 133002, PR China. Department of Medicines and Foods, Tongliao Vocational College, Tongliao, 028000, PR China. Basic Medical College, North China University of Science and Technology, Tangshan, 063210, PR China. College of Traditional Mongolian Medicine, Inner Mongolia University for Nationalities, Tongliao, 028000, PR China. College of Traditional Mongolian Medicine, Inner Mongolia University for Nationalities, Tongliao, 028000, PR China. Electronic address: wuliji@imun.edu.cn. Key Laboratory for Traditional Chinese Korean Medicine of Jilin Province, College of Pharmacy, Yanbian University, Yanji, Jilin Province, 133002, PR China; Clinical Research Center, Yanbian University Hospital, Yanji, Jilin Province, 133002, PR China. Electronic address: jxnan@ybu.edu.cn.</t>
  </si>
  <si>
    <t>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Division of Biochemical Toxicology, FDA-National Center for Toxicological Research, Jefferson, AR, USA. Toxicologic Pathology Associates, Jefferson, AR, USA. Division of Microbiology, FDA-National Center for Toxicological Research, Jefferson, AR, USA. Toxicologic Pathology Associates, Jefferson, AR, USA. Toxicologic Pathology Associates, Jefferson, AR, USA. Office of Pharmacovigilance and Epidemiology, FDA-Center for Drug Evaluation and Research, Silver Spring, MD, USA. Division of Microbiology, FDA-National Center for Toxicological Research, Jefferson, AR, USA. Division of Cancer Prevention, National Cancer Institute, Bethesda, MD, USA. Department of Internal Medicine, Virginia Commonwealth University, Richmond, VA, USA. Division of Biochemical Toxicology, FDA-National Center for Toxicological Research, Jefferson, AR, USA. Department of Veterinary Integrative Biosciences, Texas A&amp;M University, College Station, TX, USA. Division of Biochemical Toxicology, FDA-National Center for Toxicological Research, Jefferson, AR, USA.</t>
  </si>
  <si>
    <t>Department of Vascular Surgery, Dongying People's Hospital, 317 Nanyi Road, Dongying District, Dongying City 257091, Shandong Province, China. Department of Vascular Surgery, Dongying People's Hospital, 317 Nanyi Road, Dongying District, Dongying City 257091, Shandong Province, China. Department of Vascular Surgery, Dongying People's Hospital, 317 Nanyi Road, Dongying District, Dongying City 257091, Shandong Province, China. Department of Vascular Surgery, Dongying People's Hospital, 317 Nanyi Road, Dongying District, Dongying City 257091, Shandong Province, China. Department of Vascular Surgery, Dongying People's Hospital, 317 Nanyi Road, Dongying District, Dongying City 257091, Shandong Province, China. Department of Vascular Surgery, Dongying People's Hospital, 317 Nanyi Road, Dongying District, Dongying City 257091, Shandong Province, China. Department of Vascular Surgery, Dongying People's Hospital, 317 Nanyi Road, Dongying District, Dongying City 257091, Shandong Province, China.</t>
  </si>
  <si>
    <t>Department of Animal Science, University of Tennessee , Knoxville, TN, USA. Department of Animal Science, University of Tennessee , Knoxville, TN, USA. Department of Chemistry, University of Tennessee , Knoxville, TN, USA. Biological and Small Molecule Mass Spectrometry Core, University of Tennessee , Knoxville, TN, USA. Department of Animal Science, University of Tennessee , Knoxville, TN, USA. Department of Entomology and Plant Pathology, University of Tennessee , Knoxville, TN, USA. Department of Chemistry, University of Tennessee , Knoxville, TN, USA. Biological and Small Molecule Mass Spectrometry Core, University of Tennessee , Knoxville, TN, USA. Department of Animal Science, University of Tennessee , Knoxville, TN, USA.</t>
  </si>
  <si>
    <t>Faculdade de Ciencias Medicas (FCM), Universidade de Pernambuco (UPE), Recife, PE, Brazil. andreiasoares.upe@hotmail.com. Hospital Universitario Oswaldo Cruz (HUOC), Universidade de Pernambuco (UPE), Recife, PE, Brazil. Instituto de Pesquisa Aggeu Magalhaes (CPqAM), Fundacao Oswaldo Cruz (FIOCRUZ), Recife, PE, Brazil. Instituto de Ciencias Biologicas (ICB), Universidade de Pernambuco (UPE), Recife, PE, Brazil. Instituto de Ciencias Biologicas (ICB),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t>
  </si>
  <si>
    <t>Department of Endocrinology, The First People's Hospital of Yunnan Province, Kunming, Yunnan 650032, P.R. China. Institute for Research in Molecular Medicine (INFORMM), Universiti Sains Malaysia, Penang 11800, Malaysia. Institute for Research in Molecular Medicine (INFORMM), Universiti Sains Malaysia, Penang 11800, Malaysia. School of Health Sciences, Universiti Sains Malaysia, Kubang Kerian, Kelantan 16150, Malaysia. Institute for Research in Molecular Medicine (INFORMM), Universiti Sains Malaysia, Penang 11800, Malaysia.</t>
  </si>
  <si>
    <t>Department of Hospital InfectionControl, Nanxishan Hospital of Guangxi Zhuang Autonomous Region, Guilin, Guangxi 541002, P.R. China. Guangxi Key Laboratory of Brain and Cognitive Neuroscience, Guilin Medical University, Guilin, Guangxi 541004, P.R. China. Faculty of Basic Medical Sciences, Guilin Medical University, Guilin, Guangxi 541004, P.R. China. Faculty of Basic Medical Sciences, Guilin Medical University, Guilin, Guangxi 541004, P.R. China. Faculty of Basic Medical Sciences, Guilin Medical University, Guilin, Guangxi 541004, P.R. China. Guangxi Key Laboratory of Brain and Cognitive Neuroscience, Guilin Medical University, Guilin, Guangxi 541004, P.R. China. Faculty of Basic Medical Sciences, Guilin Medical University, Guilin, Guangxi 541004, P.R. China.</t>
  </si>
  <si>
    <t>Department of Integrative Structural and Computational Biology, The Scripps Research Institute, Jupiter, FL, 33458, USA. Department of Integrative Structural and Computational Biology, The Scripps Research Institute, Jupiter, FL, 33458, USA. Skaggs Graduate School of Chemical and Biological Sciences, The Scripps Research Institute, Jupiter, FL, 33458, USA. Department of Immunology and Microbiology, The Scripps Research Institute, Jupiter, FL, 33458, USA. Department of Integrative Structural and Computational Biology, The Scripps Research Institute, Jupiter, FL, 33458, USA. Shanghai Institute of Materia Medica, Chinese Academy of Sciences, Shanghai, 201203, China. Department of Integrative Structural and Computational Biology, The Scripps Research Institute, Jupiter, FL, 33458, USA. Department of Integrative Structural and Computational Biology, The Scripps Research Institute, Jupiter, FL, 33458, USA. Summer Undergraduate Research Fellows (SURF) program, The Scripps Research Institute, Jupiter, FL, 33458, USA. Department of Immunology and Microbiology, The Scripps Research Institute, Jupiter, FL, 33458, USA. Department of Molecular Medicine, The Scripps Research Institute, Jupiter, FL, 33458, USA. Department of Integrative Structural and Computational Biology, The Scripps Research Institute, Jupiter, FL, 33458, USA. Department of Molecular Medicine, The Scripps Research Institute, Jupiter, FL, 33458, USA. Department of Integrative Structural and Computational Biology, The Scripps Research Institute, Jupiter, FL, 33458, USA. dkojetin@scripps.edu. Department of Molecular Medicine, The Scripps Research Institute, Jupiter, FL, 33458, USA. dkojetin@scripps.edu.</t>
  </si>
  <si>
    <t>Department of Immunogenetics and Allergy, Instituto Nacional de Enfermedades Respiratorias Ismael Cosio Villegas, Calzada de Tlalpan 4502, Seccion XVI, Tlalpan, Ciudad de Mexico 14080, Mexico. HLA Laboratory, Instituto Nacional de Enfermedades Respiratorias Ismael Cosio Villegas, Calzada de Tlalpan 4502, Col. Seccion XVI, Tlalpan, Ciudad de Mexico 14080, Mexico. Department of Immunogenetics and Allergy, Instituto Nacional de Enfermedades Respiratorias Ismael Cosio Villegas, Calzada de Tlalpan 4502, Seccion XVI, Tlalpan, Ciudad de Mexico 14080, Mexico. HLA Laboratory, Instituto Nacional de Enfermedades Respiratorias Ismael Cosio Villegas, Calzada de Tlalpan 4502, Col. Seccion XVI, Tlalpan, Ciudad de Mexico 14080, Mexico. Department of Immunogenetics and Allergy, Instituto Nacional de Enfermedades Respiratorias Ismael Cosio Villegas, Calzada de Tlalpan 4502, Seccion XVI, Tlalpan, Ciudad de Mexico 14080, Mexico. HLA Laboratory, Instituto Nacional de Enfermedades Respiratorias Ismael Cosio Villegas, Calzada de Tlalpan 4502, Col. Seccion XVI, Tlalpan, Ciudad de Mexico 14080, Mexico. Department of Immunogenetics and Allergy, Instituto Nacional de Enfermedades Respiratorias Ismael Cosio Villegas, Calzada de Tlalpan 4502, Seccion XVI, Tlalpan, Ciudad de Mexico 14080, Mexico.</t>
  </si>
  <si>
    <t>Fujian Maternity and Child Health Hospital, Affiliated Hospital of Fujian Medical University, Fuzhou, China; Antipsychotic Research Laboratory, Illawarra Health and Medical Research Institute, Wollongong, Australia; School of Medicine, and Molecular Horizons, University of Wollongong, Wollongong, Australia. School of Pharmaceutical Sciences, Southwest University, Chongqing, China. Antipsychotic Research Laboratory, Illawarra Health and Medical Research Institute, Wollongong, Australia; School of Medicine, and Molecular Horizons, University of Wollongong, Wollongong, Australia. Antipsychotic Research Laboratory, Illawarra Health and Medical Research Institute, Wollongong, Australia; School of Medicine, and Molecular Horizons, University of Wollongong, Wollongong, Australia. Electronic address: chao@uow.edu.au.</t>
  </si>
  <si>
    <t>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Autophagy Inflammation and Metabolism Center for Biomedical Research Excellence, University of New Mexico Health Sciences Center , Albuquerque, New Mexico, USA. Autophagy Inflammation and Metabolism Center for Biomedical Research Excellence, University of New Mexico Health Sciences Center , Albuquerque, New Mexico, USA. Department of Molecular Genetics and Microbiology, University of New Mexico Health Sciences Center , Albuquerque, New Mexico, USA. Autophagy Inflammation and Metabolism Center for Biomedical Research Excellence, University of New Mexico Health Sciences Center , Albuquerque, New Mexico, USA. Department of Molecular Genetics and Microbiology, University of New Mexico Health Sciences Center , Albuquerque, New Mexico, USA. Department of Biochemistry and Molecular Biology, University of New Mexico Health Sciences Center , Albuquerque, New Mexico, USA.</t>
  </si>
  <si>
    <t>Department of Urology, The First Affiliated Hospital of Harbin Medical University, No.23 You Zheng Street, Harbin 150001, Heilongjiang, China. Department of Urology, The First Affiliated Hospital of Harbin Medical University, No.23 You Zheng Street, Harbin 150001, Heilongjiang, China. Department of Urology, The First Affiliated Hospital of Harbin Medical University, No.23 You Zheng Street, Harbin 150001, Heilongjiang, China. Department of Urology, The First Affiliated Hospital of Harbin Medical University, No.23 You Zheng Street, Harbin 150001, Heilongjiang, China. Department of Urology, The First Affiliated Hospital of Harbin Medical University, No.23 You Zheng Street, Harbin 150001, Heilongjiang, China. Electronic address: yushiliang@hrbmu.edu.cn. Department of Urology, The First Affiliated Hospital of Harbin Medical University, No.23 You Zheng Street, Harbin 150001, Heilongjiang, China. Electronic address: ruihuaan@126.com.</t>
  </si>
  <si>
    <t>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Electronic address: nmliudongjun@sina.com.</t>
  </si>
  <si>
    <t>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Nine B Company, Daejeon 34121, Korea. Nine B Company, Daejeon 34121, Korea. Nine B Company, Daejeon 34121, Korea. Department of Medical Genetics, Ajou University School of Medicine, Suwon 16499, Korea. Department of Biomedical Sciences, Ajou University Graduate School of Medicine, Suwon 16499, Korea.</t>
  </si>
  <si>
    <t>EA7404-GIG, UFR des Sciences de la Sante Simone Veil, UVSQ, F-78180 Montigny le Bretonneux, France. Univ Rennes, Inserm, EHESP, Irset, UMR_S 1085, F-35042 Rennes cedex, France. Protim, Univ Rennes, F-35042 Rennes cedex, France. INSERM, U1168, VIMA: Aging and Chronic Diseases, Epidemiological and Public Health Approaches, F-94807 Villejuif, France. UMR-S 1168, UFR des Sciences de la Sante Simone Veil, UVSQ, F-78180 Montigny le Bretonneux, France. Departement Hospitalier d'Epidemiologie et Sante Publique, Hopitaux Universitaires Paris Ile-de-France Ouest, Assistance Publique-Hopitaux de Paris, F-75000 Paris, France. EA7325-RISQ, UFR des Sciences de la Sante Simone Veil, UVSQ, F-78180 Montigny le Bretonneux, France. Department of Gyneacology and Obstetrics, CHI de Poissy St Germain en Laye, F-78303 Poissy, France. Univ Rennes, Inserm, EHESP, Irset, UMR_S 1085, F-35042 Rennes cedex, France. Protim, Univ Rennes, F-35042 Rennes cedex, France. EA7404-GIG, UFR des Sciences de la Sante Simone Veil, UVSQ, F-78180 Montigny le Bretonneux, France. Genetics Federation, CHI de Poissy St Germain en Laye, F-78303 Poissy, France.</t>
  </si>
  <si>
    <t>Department of Public Health, University of Naples Federico II, Naples, Italy. Department of Public Health, University of Naples Federico II, Naples, Italy. Department of Public Health, University of Naples Federico II, Naples, Italy. Department of Public Health, University of Naples Federico II, Naples, Italy. Department of Public Health, University of Naples Federico II, Naples, Italy. Department of Public Health, University of Naples Federico II, Naples, Italy. Department of Public Health, University of Naples Federico II, Naples, Italy. Department of Public Health, University of Naples Federico II, Naples, Italy. Department of Clinical Medicine and Surgery, University of Naples Federico II, Naples, Italy. Department of Public Health, University of Naples Federico II, Naples, Italy. Department of Clinical Medicine and Surgery, University of Naples Federico II, Naples, Italy. Department of Clinical Medicine and Surgery, University of Naples Federico II, Naples, Italy. Department of Endocrinology, Aziena Ospedaliera di Rilievo Nazionale A. Cardarelli, Naples, Italy. Department of Endocrinology, Aziena Ospedaliera di Rilievo Nazionale A. Cardarelli, Naples, Italy. Department of Endocrinology, Aziena Ospedaliera di Rilievo Nazionale A. Cardarelli, Naples, Italy. Department of Surgery, Aziena Ospedaliera di Rilievo Nazionale A. Cardarelli, Naples, Italy. Thyroid and Parathyroid Surgery Unit, IRCCS G. Pascale, Naples, Italy. IRCCS G. Pascale, Naples, Italy. Thyroid and Parathyroid Surgery Unit, IRCCS G. Pascale, Naples, Italy. Department of Endocrinology, Hospital of the Sea-Azienda Sanitaria Locale Naples 1 Center, Naples, Italy. Department of Endocrine Surgery, Hospital of the Sea-Azienda Sanitaria Locale Naples 1 Center, Naples, Italy. Department of Pathology, Aziena Ospedaliera di Rilievo Nazionale San Giuseppe Moscati, Avellino, Italy. Department of Medical, Surgical, Neurological, Metabolic, and Aging Sciences, University of Campania Luigi Vanvitelli, Caserta, Italy. Department of Cardiothoracic and Respiratory Sciences, University of Campania Luigi Vanvitelli, Caserta, Italy. Department of Medical, Surgical, Neurological, Metabolic, and Aging Sciences, University of Campania Luigi Vanvitelli, Caserta, Italy. Department of Experimental Medicine, University of Rome Sapienza, Rome, Italy. Cytopathology, Synlab SA, Lausanne, Switzerland. Department of Public Health, University of Naples Federico II, Naples, Italy. Department of Clinical Medicine and Surgery, University of Naples Federico II, Naples, Italy. Department of Public Health, University of Naples Federico II, Naples, Italy. Department of Public Health, University of Naples Federico II, Naples, Italy.</t>
  </si>
  <si>
    <t>Department of Cellular and Molecular Nutrition, School of Nutritional Sciences and Dietetics, Tehran University of Medical Sciences, Tehran, Iran; Endocrinology and Metabolism Research Center, Endocrinology and Metabolism Clinical Sciences Institute, Tehran University of Medical Sciences, Tehran, Iran. Department of Nutrition and Public Health, School of Health, North Khorasan University of Medical Science, Bojnurd, Iran. Department of Comparative Biosciences, Faculty of Veterinary Medicine, University of Tehran, Iran; Students' Scientific Research Center (SSRC), Tehran University of Medical Sciences, Tehran, Iran. Department of Community Nutrition, School of Nutritional Sciences and Dietetics, Tehran University of Medical Sciences, Tehran, Iran. Department of Clinical Biochemistry, Faculty of Medicine, Tehran University of Medical Sciences, Tehran, Iran; Students' Scientific Research Center (SSRC), Tehran University of Medical Sciences, Tehran, Iran. Non-communicable Diseases Research Center, Alborz University of Medical Sciences, Karaj, Iran. Diabetes Research Center, Endocrinology and Metabolism Clinical Sciences Institute, Tehran University of Medical Sciences, Tehran, Iran. Diabetes Research Center, Endocrinology and Metabolism Clinical Sciences Institute, Tehran University of Medical Sciences, Tehran, Iran; Department of Cellular and Molecular Nutrition, School of Nutritional Sciences and Dietetics, Tehran University of Medical Sciences, Tehran, Iran. Electronic address: fkoohdan@tums.ac.ir.</t>
  </si>
  <si>
    <t>Department of Pharmacology, Toxicology, and Therapeutics, University of Kansas Medical Center, Kansas City, Kansas 66160. Department of Pharmacology, Toxicology, and Therapeutics, University of Kansas Medical Center, Kansas City, Kansas 66160. Department of Pharmacology, Toxicology, and Therapeutics, University of Kansas Medical Center, Kansas City, Kansas 66160. Department of Pharmacology, Toxicology, and Therapeutics, University of Kansas Medical Center, Kansas City, Kansas 66160. Department of Medicine, University of Utah School of Medicine, Salt Lake City, Utah 84108. Department of Pharmacology, Toxicology, and Therapeutics, University of Kansas Medical Center, Kansas City, Kansas 66160 lzhang5@kumc.edu. Liver Center, University of Kansas Medical Center, Kansas City, Kansas 66160.</t>
  </si>
  <si>
    <t>Division of Toxicology, Wageningen University and Research, Stippeneng 4, 6708 WE Wageningen, The Netherlands. Department of Biology, Faculty of Medicine, Universitas Islam Sultan Agung, Jl. Raya Kaligawe KM 4, 50112, Semarang, Indonesia. Division of Toxicology, Wageningen University and Research, Stippeneng 4, 6708 WE Wageningen, The Netherlands. Division of Toxicology, Wageningen University and Research, Stippeneng 4, 6708 WE Wageningen, The Netherlands. Division of Toxicology, Wageningen University and Research, Stippeneng 4, 6708 WE Wageningen, The Netherlands. Division of Toxicology, Wageningen University and Research, Stippeneng 4, 6708 WE Wageningen, The Netherlands. Division of Toxicology, Wageningen University and Research, Stippeneng 4, 6708 WE Wageningen, The Netherlands.</t>
  </si>
  <si>
    <t>Department of Medical Oncology, City of Hope, Duarte, California. Department of Medical Oncology, City of Hope, Duarte, California. Department of Medical Oncology, City of Hope, Duarte, California. Department of Medical Oncology, City of Hope, Duarte, California. Department of Medical Oncology, City of Hope, Duarte, California. Department of Diabetes Complications and Metabolism, City of Hope, Duarte, California. Department of Medical Oncology, City of Hope, Duarte, California. Department of Diabetes Complications and Metabolism, City of Hope, Duarte, California. Department of Medical Oncology, City of Hope, Duarte, California. Department of Medical Oncology, City of Hope, Duarte, California.</t>
  </si>
  <si>
    <t>Division of Nephrology, Shanghai Ninth People's Hospital, School of Medicine, Shanghai Jiaotong University, 639 zhizaoju Road, 200011, Shanghai, China. Division of Nephrology, Shanghai Ninth People's Hospital, School of Medicine, Shanghai Jiaotong University, 639 zhizaoju Road, 200011, Shanghai, China. Division of Nephrology, Shanghai Ninth People's Hospital, School of Medicine, Shanghai Jiaotong University, 639 zhizaoju Road, 200011, Shanghai, China. Division of Nephrology, Shanghai Ninth People's Hospital, School of Medicine, Shanghai Jiaotong University, 639 zhizaoju Road, 200011, Shanghai, China. Division of Nephrology, Shanghai Ninth People's Hospital, School of Medicine, Shanghai Jiaotong University, 639 zhizaoju Road, 200011, Shanghai, China. gump1015@163.com.</t>
  </si>
  <si>
    <t>Endocrinology Unit, Garibaldi Hospital, Catania, Italy. Research Unit of Metabolic and Cardiovascular Diseases, Fondazione IRCCS Casa Sollievo della Sofferenza, San Giovanni Rotondo, Italy. Endocrine Section, Department of Clinical and Experimental Medicine, University of Catania, Via Palermo 636, 95122, Catania, Italy. Endocrine Section, Department of Clinical and Experimental Medicine, University of Catania, Via Palermo 636, 95122, Catania, Italy. Endocrinology Unit, Garibaldi Hospital, Catania, Italy. Bioinformatics Unit, Fondazione IRCCS Casa Sollievo della Sofferenza, San Giovanni Rotondo, Italy. Research Laboratories, Bambino Gesu Children's Hospital, IRCCS, Rome, Italy. Research Unit of Metabolic and Cardiovascular Diseases, Fondazione IRCCS Casa Sollievo della Sofferenza, San Giovanni Rotondo, Italy. Department of Experimental Medicine, "Sapienza" University, Rome, Italy. Radiology Unit, Garibaldi Hospital, Catania, Italy. Endocrinology Unit, Garibaldi Hospital, Catania, Italy. Endocrine Section, Department of Clinical and Experimental Medicine, University of Catania, Via Palermo 636, 95122, Catania, Italy. Endocrinology Unit, Garibaldi Hospital, Catania, Italy. lfritti@unict.it. Endocrine Section, Department of Clinical and Experimental Medicine, University of Catania, Via Palermo 636, 95122, Catania, Italy. lfritti@unict.it.</t>
  </si>
  <si>
    <t>Institute of Aging Research, School of Medicine, Hangzhou Normal University, Hangzhou, Zhejiang, China. Electronic Address:flashingdancer@163.com. Department of Pathology, Zhejiang Cancer Hospital, Hangzhou, Zhejiang, China. Institute of Aging Research, School of Medicine, Hangzhou Normal University, Hangzhou, Zhejiang, China. Institute of Aging Research, School of Medicine, Hangzhou Normal University, Hangzhou, Zhejiang, China. Institute of Aging Research, School of Medicine, Hangzhou Normal University, Hangzhou, Zhejiang, China. Institute of Aging Research, School of Medicine, Hangzhou Normal University, Hangzhou, Zhejiang, China. Electronic Address:Jennings_L143@126.com.</t>
  </si>
  <si>
    <t>Department for Molecular Biology, Interfaculty Institute of Cell Biology, Eberhard Karls University Tubingen, 72076 Tubingen, Germany. German Cancer Consortium, German Cancer Research Center, 69120 Heidelberg, Germany. International Max Planck Research School, 72076 Tubingen, Germany. Department for Molecular Biology, Interfaculty Institute of Cell Biology, Eberhard Karls University Tubingen, 72076 Tubingen, Germany. German Cancer Consortium, German Cancer Research Center, 69120 Heidelberg, Germany. International Max Planck Research School, 72076 Tubingen, Germany. International Max Planck Research School, 72076 Tubingen, Germany. Applied Bioinformatics, Department of Computer Science, Eberhard Karls University Tubingen, 72076 Tubingen, Germany. Cancer Epigenomics, German Cancer Research Center, 69120 Heidelberg, Germany. Department for Molecular Biology, Interfaculty Institute of Cell Biology, Eberhard Karls University Tubingen, 72076 Tubingen, Germany. German Cancer Consortium, German Cancer Research Center, 69120 Heidelberg, Germany. International Max Planck Research School, 72076 Tubingen, Germany. Department of Toxicology, Leibniz Research Centre for Working Environment and Human Factors (IfADo), 44139 Dortmund, Germany. Experimental Gene Therapy and Clinical Chemistry, Institute of Molecular Pathobiochemistry, University Hospital Aachen, 52074 Aachen, Germany. International Max Planck Research School, 72076 Tubingen, Germany. Applied Bioinformatics, Department of Computer Science, Eberhard Karls University Tubingen, 72076 Tubingen, Germany. Biomolecular Interactions, Max Planck Institute for Developmental Biology, 72076 Tubingen, Germany. Translational Bioinformatics, University Hospital Tubingen, 72076 Tubingen, Germany. Cancer Epigenomics, German Cancer Research Center, 69120 Heidelberg, Germany. Genome Analytics Unit, Helmholtz Center for Infection Research, 38124 Braunschweig, Germany. Experimental Gene Therapy and Clinical Chemistry, Institute of Molecular Pathobiochemistry, University Hospital Aachen, 52074 Aachen, Germany. Department for Molecular Biology, Interfaculty Institute of Cell Biology, Eberhard Karls University Tubingen, 72076 Tubingen, Germany; alfred.nordheim@uni-tuebingen.de. German Cancer Consortium, German Cancer Research Center, 69120 Heidelberg, Germany. International Max Planck Research School, 72076 Tubingen, Germany. Leibniz Institute on Aging, 07745 Jena, Germany.</t>
  </si>
  <si>
    <t>Laboratory for Systems Biology and Bio-inspired Engineering, Department of Bio and Brain Engineering, Korea Advanced Institute of Science and Technology (KAIST), Daejeon, Republic of Korea. Department of Medicine, Samsung Medical Center, Sungkyunkwan University School of Medicine, Seoul, Republic of Korea. Laboratory for Systems Biology and Bio-inspired Engineering, Department of Bio and Brain Engineering, Korea Advanced Institute of Science and Technology (KAIST), Daejeon, Republic of Korea. Laboratory for Systems Biology and Bio-inspired Engineering, Department of Bio and Brain Engineering, Korea Advanced Institute of Science and Technology (KAIST), Daejeon, Republic of Korea. Laboratory for Systems Biology and Bio-inspired Engineering, Department of Bio and Brain Engineering, Korea Advanced Institute of Science and Technology (KAIST), Daejeon, Republic of Korea. Department of Medicine, Samsung Medical Center, Sungkyunkwan University School of Medicine, Seoul, Republic of Korea. Department of Pathology, Samsung Medical Center, Sungkyunkwan University School of Medicine, Seoul, Republic of Korea. Laboratory for Systems Biology and Bio-inspired Engineering, Department of Bio and Brain Engineering, Korea Advanced Institute of Science and Technology (KAIST), Daejeon, Republic of Korea. ckh@kaist.ac.kr.</t>
  </si>
  <si>
    <t>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Program of Environmental Toxicology, School of Public Health, China Medical University, No. 77 Puhe Road, Shenyang North New Area, Shenyang, Liaoning, 110122, PR China. School of Forensic Medicine, China Medical University, No. 77 Puhe Road, Shenyang North New Area, Shenyang, Liaoning, 110122, PR China. Program of Environmental Toxicology, School of Public Health, China Medical University, No. 77 Puhe Road, Shenyang North New Area, Shenyang, Liaoning, 110122, PR China. School of Forensic Medicine, China Medical University, No. 77 Puhe Road, Shenyang North New Area, Shenyang, Liaoning, 110122, PR China. Group of Chronic Disease and Environmental Genomics, School of Public Health, China Medical University, No. 77 Puhe Road, Shenyang North New Area, Shenyang, Liaoning, 110122, PR China. ScitoVation, LLC, Research Triangle Park, NC, 27709, USA. Department of Environmental Health, Rollins School of Public Health, Emory University, Atlanta, GA, 30322, USA. Group of Chronic Disease and Environmental Genomics, School of Public Health, China Medical University, No. 77 Puhe Road, Shenyang North New Area, Shenyang, Liaoning, 110122, PR China. Electronic address: yyxu@cmu.edu.cn. Program of Environmental Toxicology, School of Public Health, China Medical University, No. 77 Puhe Road, Shenyang North New Area, Shenyang, Liaoning, 110122, PR China. Electronic address: jbpi@cmu.edu.cn.</t>
  </si>
  <si>
    <t>Robert M. Berne Cardiovascular Research Center, University of Virginia, Charlottesville, Virginia, 22908, USA. Department of Pathology, University of Virginia, Charlottesville, VA, 22908, USA. Robert M. Berne Cardiovascular Research Center, University of Virginia, Charlottesville, Virginia, 22908, USA. Department of Biomedical Engineering, University of Virginia, Charlottesville, Virginia, 22908, USA. Robert M. Berne Cardiovascular Research Center, University of Virginia, Charlottesville, Virginia, 22908, USA. Department of Biomedical Engineering, University of Virginia, Charlottesville, Virginia, 22908, USA. Research and Early Development, Cardiovascular, Renal and Metabolism (CVRM), BioPharmaceuticals R&amp;D, AstraZeneca, Gothenburg, Sweden. Research and Early Development, Cardiovascular, Renal and Metabolism (CVRM), BioPharmaceuticals R&amp;D, AstraZeneca, Gothenburg, Sweden. Robert M. Berne Cardiovascular Research Center, University of Virginia, Charlottesville, Virginia, 22908, USA. Robert M. Berne Cardiovascular Research Center, University of Virginia, Charlottesville, Virginia, 22908, USA. Robert M. Berne Cardiovascular Research Center, University of Virginia, Charlottesville, Virginia, 22908, USA. Robert M. Berne Cardiovascular Research Center, University of Virginia, Charlottesville, Virginia, 22908, USA. Department of Biomedical Engineering, University of Virginia, Charlottesville, Virginia, 22908, USA. Robert M. Berne Cardiovascular Research Center, University of Virginia, Charlottesville, Virginia, 22908, USA. Robert M. Berne Cardiovascular Research Center, University of Virginia, Charlottesville, Virginia, 22908, USA. Robert M. Berne Cardiovascular Research Center, University of Virginia, Charlottesville, Virginia, 22908, USA. Department of Biomedical Engineering, University of Virginia, Charlottesville, Virginia, 22908, USA. Research and Early Development, Cardiovascular, Renal and Metabolism (CVRM), BioPharmaceuticals R&amp;D, AstraZeneca, Gothenburg, Sweden. Robert M. Berne Cardiovascular Research Center, University of Virginia, Charlottesville, Virginia, 22908, USA. Department of Medicine, Division of Cardiovascular Medicine, University of Virginia, Charlottesville, VA, USA. Robert M. Berne Cardiovascular Research Center, University of Virginia, Charlottesville, Virginia, 22908, USA. Department of Biomedical Engineering, University of Virginia, Charlottesville, Virginia, 22908, USA. Research and Early Development, Cardiovascular, Renal and Metabolism (CVRM), BioPharmaceuticals R&amp;D, AstraZeneca, Gothenburg, Sweden. The Lundberg Laboratory for Diabetes Research, University of Gothenburg, Sweden. Wallenberg Centre for Molecular and Translational Medicine, University of Gothenburg, Sweden. Robert M. Berne Cardiovascular Research Center, University of Virginia, Charlottesville, Virginia, 22908, USA. Department of Medicine, Division of Cardiovascular Medicine, University of Virginia, Charlottesville, VA, USA.</t>
  </si>
  <si>
    <t>Department of Pharmacology, University of Sao Paulo, Sao Paulo, SP, Brazil. Department of Pharmacology, University of Sao Paulo, Sao Paulo, SP, Brazil. Department of Pharmacology, University of Sao Paulo, Sao Paulo, SP, Brazil. Department of Pharmacology, University of Sao Paulo, Sao Paulo, SP, Brazil. Department of Pharmacology, University of Sao Paulo, Sao Paulo, SP, Brazil. Department of Physiology and Biophysics, Institute of Biomedical Sciences, University of Sao Paulo, Sao Paulo, SP, Brazil. Obesity and Comorbidities Research Center, Campinas, Sao Paulo, Brazil; Department of Structural and Functional Biology, Institute of Biology, University of Campinas (UNICAMP), Campinas, Sao Paulo, Brazil. Obesity and Comorbidities Research Center, Campinas, Sao Paulo, Brazil; Department of Structural and Functional Biology, Institute of Biology, University of Campinas (UNICAMP), Campinas, Sao Paulo, Brazil. Obesity and Comorbidities Research Center, Campinas, Sao Paulo, Brazil; Department of Structural and Functional Biology, Institute of Biology, University of Campinas (UNICAMP), Campinas, Sao Paulo, Brazil. Obesity and Comorbidities Research Center, Campinas, Sao Paulo, Brazil; Department of Structural and Functional Biology, Institute of Biology, University of Campinas (UNICAMP), Campinas, Sao Paulo, Brazil. Department of Pharmacology, University of Sao Paulo, Sao Paulo, SP, Brazil. Electronic address: alice-rodrigues@usp.br.</t>
  </si>
  <si>
    <t>Division of Animal Sciences, University of Missouri, Columbia, Missouri. Division of Reproductive &amp; Developmental Sciences, Oregon National Primate Research Center, Portland, Oregon. Department of Obstetrics, Gynecology and Reproductive Biology, Michigan State University, Grand Rapids, Michigan. Division of Animal Sciences, University of Missouri, Columbia, Missouri. Department of Animal Sciences, University of California Davis, Davis, California. Department of Animal Sciences, University of California Davis, Davis, California. Department of Animal Sciences, University of California Davis, Davis, California. Division of Animal Sciences, University of Missouri, Columbia, Missouri. Division of Animal Sciences, University of Missouri, Columbia, Missouri.</t>
  </si>
  <si>
    <t>Department of Pharmaceutical Sciences, Leslie Dan Faculty of Pharmacy, University of Toronto, Toronto, ON, Canada. Department of Pharmaceutical Sciences, Leslie Dan Faculty of Pharmacy, University of Toronto, Toronto, ON, Canada. Department of Pharmaceutical Sciences, Leslie Dan Faculty of Pharmacy, University of Toronto, Toronto, ON, Canada. Department of Medicine, Division of Infectious Diseases, Icahn School of Medicine at Mount Sinai, New York, NY, USA. Department of Pharmaceutical Sciences, Leslie Dan Faculty of Pharmacy, University of Toronto, Toronto, ON, Canada. Department of Pharmaceutical Sciences, Leslie Dan Faculty of Pharmacy, University of Toronto, Toronto, ON, Canada.</t>
  </si>
  <si>
    <t>Service of Clinical Pathology, Institute of Pathology, Lausanne University Hospital and University of Lausanne, Lausanne, Switzerland. Service of Endocrinology, Diabetology and Metabolism, Lausanne University Hospital and University of Lausanne, Lausanne, Switzerland. Service of Clinical Pathology, Institute of Pathology, Lausanne University Hospital and University of Lausanne, Lausanne, Switzerland. Service of Clinical Pathology, Institute of Pathology, Lausanne University Hospital and University of Lausanne, Lausanne, Switzerland. Service of Clinical Pathology, Institute of Pathology, Lausanne University Hospital and University of Lausanne, Lausanne, Switzerland. Service of Clinical Pathology, Institute of Pathology, Lausanne University Hospital and University of Lausanne, Lausanne, Switzerland. ADMED Pathology, Neuchatel, Switzerland. ADMED Pathology, Neuchatel, Switzerland. Department of Clinical Pathology, Geneva University Hospital, Geneva, Switzerland. Service of Clinical Pathology, Institute of Pathology, Lausanne University Hospital and University of Lausanne, Lausanne, Switzerland. Department of Human Genetics, McGill University, Montreal, Quebec, Canada. Department of Pathology, McGill University, Montreal, Quebec, Canada.</t>
  </si>
  <si>
    <t>Division of Diabetes, Endocrinology, and Metabolism, Department of Medicine, Baylor College of Medicine, Houston, Texas. Division of Diabetes, Endocrinology, and Metabolism, Department of Medicine, Baylor College of Medicine, Houston, Texas. Department of Molecular and Cellular Biology, Baylor College of Medicine, Houston, Texas. Division of Diabetes, Endocrinology, and Metabolism, Department of Medicine, Baylor College of Medicine, Houston, Texas. Division of Diabetes, Endocrinology, and Metabolism, Department of Medicine, Baylor College of Medicine, Houston, Texas. Department of Molecular and Cellular Biology, Baylor College of Medicine, Houston, Texas.</t>
  </si>
  <si>
    <t>College of Basic Medicine, Nanjing University of Chinese Medicine, Nanjing, China. Jiangsu Collaborative Innovation Center of Chinese Medicinal Resources Industrialization, Nanjing, China. College of Basic Medicine, Nanjing University of Chinese Medicine, Nanjing, China. Jiangsu Collaborative Innovation Center of Chinese Medicinal Resources Industrialization, Nanjing, China.</t>
  </si>
  <si>
    <t>Institute for Biomedicin, Aarhus University, Psykiatrisk Forskningsenhed Vest, Herning, Denmark. VIA University College, Holstebro, Denmark. Institute for Biomedicin, Forskning og uddannelse, Aarhus University, Ost, Denmark. Institute for Biomedicin, Aarhus University, Psykiatrisk Forskningsenhed Vest, Herning, Denmark.</t>
  </si>
  <si>
    <t>Institute of Biochemistry, Charite-University Medicine Berlin, Corporate Member of Free University Berlin, Humboldt-University zu Berlin, Berlin Institute of Health, Berlin, Germany. Faculty of Mathematics and Natural Sciences, University of Wuppertal, Wuppertal, Germany. Lipidomix GmbH, Berlin, Germany. Pharmazentrum Frankfurt (ZAFES), Institute of Clinical Pharmacology, Goethe University, Frankfurt am Main, Germany. Branch for Translational Medicine and Pharmacology (TMP), Fraunhofer Institute for Molecular Biology and Applied Ecology IME, Frankfurt am Main, Germany. Branch for Translational Medicine and Pharmacology (TMP), Fraunhofer Institute for Molecular Biology and Applied Ecology IME, Frankfurt am Main, Germany. Department of Animal Biology, School of Life Sciences, University of Hyderabad, Hyderabad India. Faculty of Mathematics and Natural Sciences, University of Wuppertal, Wuppertal, Germany. Institute of Biochemistry, Charite-University Medicine Berlin, Corporate Member of Free University Berlin, Humboldt-University zu Berlin, Berlin Institute of Health, Berlin, Germany. Robert Koch Institute, Berlin, Germany. Institute of Microbiology and Epizootics, Center of Infection Medicine, Free University of Berlin, Berlin, Germany. Institute of Biochemistry, Charite-University Medicine Berlin, Corporate Member of Free University Berlin, Humboldt-University zu Berlin, Berlin Institute of Health, Berlin, Germany. Institute of Biochemistry, Charite-University Medicine Berlin, Corporate Member of Free University Berlin, Humboldt-University zu Berlin, Berlin Institute of Health, Berlin, Germany.</t>
  </si>
  <si>
    <t>Department of Pharmaceutical Chemistry, Institute of Pharmacy, CMBI - Center for Molecular Biosciences Innsbruck, University of Innsbruck, CCB - Centrum for Chemistry and Biomedicine, Innrain 80-82, 6020, Innsbruck, Austria. Tyrolean Cancer Research Institute, Innrain 66, 6020, Innsbruck, Austria. Tyrolean Cancer Research Institute, Innrain 66, 6020, Innsbruck, Austria; Department of Pediatrics II, Medical University of Innsbruck, Innrain 66, 6020, Innsbruck, Austria. Department of Pharmaceutical Chemistry, Institute of Pharmacy, CMBI - Center for Molecular Biosciences Innsbruck, University of Innsbruck, CCB - Centrum for Chemistry and Biomedicine, Innrain 80-82, 6020, Innsbruck, Austria. Electronic address: ronald.gust@uibk.ac.at.</t>
  </si>
  <si>
    <t>Center for Innovation in Brain Science, University of Arizona, 1230 N Cherry Avenue, Tucson, AZ, 85721, United States. Department of Pharmacology and Pharmaceutical Science, School of Pharmacy, University of Southern California, California, Los Angeles, USA. Center for Innovation in Brain Science, University of Arizona, 1230 N Cherry Avenue, Tucson, AZ, 85721, United States. Center for Innovation in Brain Science, University of Arizona, 1230 N Cherry Avenue, Tucson, AZ, 85721, United States. Center for Innovation in Brain Science, University of Arizona, 1230 N Cherry Avenue, Tucson, AZ, 85721, United States. rbrinton@email.arizona.edu. Department of Pharmacology, College of Medicine, University of Arizona, Tucson, Arizona, USA. rbrinton@email.arizona.edu. Department of Neurology, College of Medicine, University of Arizona, Tucson, Arizona, USA. rbrinton@email.arizona.edu.</t>
  </si>
  <si>
    <t>Department of Biomedical Science, University of Illinois College of Medicine at Rockford, Rockford, IL, USA. Department of Biomedical Science, University of Illinois College of Medicine at Rockford, Rockford, IL, USA. Department of Biomedical Science, University of Illinois College of Medicine at Rockford, Rockford, IL, USA. Department of Biomedical Science, University of Illinois College of Medicine at Rockford, Rockford, IL, USA; Orthoillinois, Rockford, IL, USA. Department of Orthopedic Surgery, Rush University Medical Center, Chicago, IL, USA. Department of Orthopedic Surgery, Rush University Medical Center, Chicago, IL, USA. Department of Biomedical Science, University of Illinois College of Medicine at Rockford, Rockford, IL, USA; Department of Orthopedic Surgery, Rush University Medical Center, Chicago, IL, USA. Electronic address: mtmathew@uic.edu.</t>
  </si>
  <si>
    <t>Department of Applied Biology and Chemistry, Faculty of Applied Bioscience, Tokyo University of Agriculture, 1-1-1 Sakuragaoka, Setagaya-ku, Tokyo 156-8502, Japan. Department of Food Function and Labeling, National Institute of Health and Nutrition, National Institutes of Biomedical Innovation, Health and Nutrition, 1-23-1 Toyama, Shinjuku-ku, Tokyo 162-8636, Japan. Department of Applied Biology and Chemistry, Faculty of Applied Bioscience, Tokyo University of Agriculture, 1-1-1 Sakuragaoka, Setagaya-ku, Tokyo 156-8502, Japan. Department of Applied Biology and Chemistry, Faculty of Applied Bioscience, Tokyo University of Agriculture, 1-1-1 Sakuragaoka, Setagaya-ku, Tokyo 156-8502, Japan. Department of Applied Biology and Chemistry, Faculty of Applied Bioscience, Tokyo University of Agriculture, 1-1-1 Sakuragaoka, Setagaya-ku, Tokyo 156-8502, Japan. Department of Applied Biology and Chemistry, Faculty of Applied Bioscience, Tokyo University of Agriculture, 1-1-1 Sakuragaoka, Setagaya-ku, Tokyo 156-8502, Japan. Electronic address: yujiya@nodai.ac.jp.</t>
  </si>
  <si>
    <t>Department of Environmental Health, Boston University School of Public Health, Boston, MA, USA; Boston University Superfund Research Program, Boston, MA, USA; Oak Ridge Institute for Science and Education at Atlantic Ecology Division, Office of Research and Development, US Environmental Protection Agency, Narragansett, RI, USA. Boston University Superfund Research Program, Boston, MA, USA; Oak Ridge Institute for Science and Education at Atlantic Ecology Division, Office of Research and Development, US Environmental Protection Agency, Narragansett, RI, USA. Department of Environmental Health, Boston University School of Public Health, Boston, MA, USA; Boston University Superfund Research Program, Boston, MA, USA; Oak Ridge Institute for Science and Education at Atlantic Ecology Division, Office of Research and Development, US Environmental Protection Agency, Narragansett, RI, USA. Boston University Superfund Research Program, Boston, MA, USA; Biology Department, Woods Hole Oceanographic Institution, Woods Hole, MA, USA; Oak Ridge Institute for Science and Education at Atlantic Ecology Division, Office of Research and Development, US Environmental Protection Agency, Narragansett, RI, USA. Boston University Superfund Research Program, Boston, MA, USA; Biology Department, Woods Hole Oceanographic Institution, Woods Hole, MA, USA; Oak Ridge Institute for Science and Education at Atlantic Ecology Division, Office of Research and Development, US Environmental Protection Agency, Narragansett, RI, USA. Atlantic Ecology Division, Office of Research and Development, US Environmental Protection Agency, Narragansett, RI, USA; Oak Ridge Institute for Science and Education at Atlantic Ecology Division, Office of Research and Development, US Environmental Protection Agency, Narragansett, RI, USA. Department of Environmental Health, Boston University School of Public Health, Boston, MA, USA; Boston University Superfund Research Program, Boston, MA, USA; Oak Ridge Institute for Science and Education at Atlantic Ecology Division, Office of Research and Development, US Environmental Protection Agency, Narragansett, RI, USA. Electronic address: jschlezi@bu.edu.</t>
  </si>
  <si>
    <t>Laboratory of Biotechnology and Animal Reproduction - BioRep, Federal University of Santa Maria, Santa Maria, RS, Brazil. Federal Institute of Education, Science and Technology Farroupilha, Frederico Westphalen, RS, Brazil. Federal Institute of Education, Science and Technology of Rio Grande do Sul, Rolante, RS, Brazil. Department of Animal Pathology, Federal University of Pelotas, Capao do Leao, Brazil. Laboratory of Biotechnology and Animal Reproduction - BioRep, Federal University of Santa Maria, Santa Maria, RS, Brazil. Department of Animal Science, McGill University, Saint-Anne-de-Bellevue, QC, Canada. Department of Animal Production, Santa Catarina State University, Lages, SC, Brazil. Laboratory of Biotechnology and Animal Reproduction - BioRep, Federal University of Santa Maria, Santa Maria, RS, Brazil; Federal University of Pampa, Uruguaiana, RS, Brazil. Santa Catarina State University, Department of Animal Science, 89815-630, Chapeco, SC, Brazil. Electronic address: rogerio.ferreira@udesc.br.</t>
  </si>
  <si>
    <t>Department of Veterinary Clinical Sciences, College of Veterinary Medicine, Washington State University, Pullman, WA, USA. Electronic address: ramkasi@wsu.edu. Department of Veterinary Clinical Sciences, College of Veterinary Medicine, Washington State University, Pullman, WA, USA. Department of Veterinary Clinical Sciences, College of Veterinary Medicine, Washington State University, Pullman, WA, USA.</t>
  </si>
  <si>
    <t>Faculty of Pharmaceutical Science, Fukuoka University, Fukuoka 814-0180, Japan. Faculty of Pharmaceutical Science, Fukuoka University, Fukuoka 814-0180, Japan. Faculty of Pharmaceutical Science, Fukuoka University, Fukuoka 814-0180, Japan. Faculty of Pharmaceutical Science, Fukuoka University, Fukuoka 814-0180, Japan.</t>
  </si>
  <si>
    <t>Institute of Sheep and Goat Science, Nanjing Agricultural University, Nanjing, Jiangsu, China. Institute of Sheep and Goat Science, Nanjing Agricultural University, Nanjing, Jiangsu, China. Institute of Sheep and Goat Science, Nanjing Agricultural University, Nanjing, Jiangsu, China. Institute of Sheep and Goat Science, Nanjing Agricultural University, Nanjing, Jiangsu, China. Institute of Sheep and Goat Science, Nanjing Agricultural University, Nanjing, Jiangsu, China. Institute of Sheep and Goat Science, Nanjing Agricultural University, Nanjing, Jiangsu, China. Portal Agri-Industries Co, Ltd, Xingdian Street, Pikou District, Nanjing, Jiangsu, China. Institute of Sheep and Goat Science, Nanjing Agricultural University, Nanjing, Jiangsu, China; National Experimental Teaching Demonstration Center of Animal Science, Nanjing Agricultural University, Nanjing, Jiangsu, China. Electronic address: caeet@njau.edu.cn.</t>
  </si>
  <si>
    <t>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Cardiometabolic Disease Research, Boehringer-Ingelheim Pharmaceuticals, Inc, Ridgefield, CT (C.R.W.). MRC Epidemiology Unit, University of Cambridge School of Clinical Medicine, Cambridge, United Kingdom (L.A.L., C.L., N.W.). From the Beth Israel Deaconess Medical Center, Cardiovascular Institute, Harvard Medical School, Boston, MA (Z.C., H.Y., X.S., M.F., T.B.M., M.D.B., R.E.G, C.A.C.). Harvard Stem Cell Institute, Harvard University, Cambridge, MA (Z.C., H.Y., M.F., C.R.W., T.B.M., C.A.C.). From the Beth Israel Deaconess Medical Center, Cardiovascular Institute, Harvard Medical School, Boston, MA (Z.C., H.Y., X.S., M.F., T.B.M., M.D.B., R.E.G, C.A.C.). Harvard Stem Cell Institute, Harvard University, Cambridge, MA (Z.C., H.Y., M.F., C.R.W., T.B.M., C.A.C.). MRC Epidemiology Unit, University of Cambridge School of Clinical Medicine, Cambridge, United Kingdom (L.A.L., C.L., N.W.). Pediatrics and Adolescent Medicine, Ulm University Hospital, Germany (M.W.). MRC Epidemiology Unit, University of Cambridge School of Clinical Medicine, Cambridge, United Kingdom (L.A.L., C.L., N.W.). From the Beth Israel Deaconess Medical Center, Cardiovascular Institute, Harvard Medical School, Boston, MA (Z.C., H.Y., X.S., M.F., T.B.M., M.D.B., R.E.G, C.A.C.). From the Beth Israel Deaconess Medical Center, Cardiovascular Institute, Harvard Medical School, Boston, MA (Z.C., H.Y., X.S., M.F., T.B.M., M.D.B., R.E.G, C.A.C.). From the Beth Israel Deaconess Medical Center, Cardiovascular Institute, Harvard Medical School, Boston, MA (Z.C., H.Y., X.S., M.F., T.B.M., M.D.B., R.E.G, C.A.C.). Harvard Stem Cell Institute, Harvard University, Cambridge, MA (Z.C., H.Y., M.F., C.R.W., T.B.M., C.A.C.).</t>
  </si>
  <si>
    <t>Department of Pathology, University of New Mexico, School of Medicine. Electronic address: sagarwa9@uthsc.edu. Department of Pathology, University of Tennessee Health Sciences Center (UTHSC), Memphis, TN, United States. Electronic address: qsadiq@uthsc.edu. Department of Pathology, University of Tennessee Health Sciences Center (UTHSC), Memphis, TN, United States. Electronic address: iortanca@uthsc.edu.</t>
  </si>
  <si>
    <t>Department of Medicine, Centre for Infectious Medicine (CIM), Karolinska Institute, Karolinska University Hospital Huddinge, Stockholm, Sweden. Department of Medicine, Centre for Infectious Medicine (CIM), Karolinska Institute, Karolinska University Hospital Huddinge, Stockholm, Sweden. Department of Medicine, Centre for Infectious Medicine (CIM), Karolinska Institute, Karolinska University Hospital Huddinge, Stockholm, Sweden. Department of Medicine, Centre for Infectious Medicine (CIM), Karolinska Institute, Karolinska University Hospital Huddinge, Stockholm, Sweden. Department of Medicine, Centre for Infectious Medicine (CIM), Karolinska Institute, Karolinska University Hospital Huddinge, Stockholm, Sweden. Department of Vaccinology and Applied Microbiology, Helmholtz Centre for Infection Research, Braunschweig, Germany. Department of Microbiology, Tumor and Cell Biology (MTC), Karolinska Institute, Stockholm, Sweden. Department of Medicine, Centre for Infectious Medicine (CIM), Karolinska Institute, Karolinska University Hospital Huddinge, Stockholm, Sweden. Department of Medicine, Centre for Infectious Medicine (CIM), Karolinska Institute, Karolinska University Hospital Huddinge, Stockholm, Sweden. Department of Microbiology, Tumor and Cell Biology (MTC), Karolinska Institute, Stockholm, Sweden. Department of Vaccinology and Applied Microbiology, Helmholtz Centre for Infection Research, Braunschweig, Germany. Department of Microbiology, Tumor and Cell Biology (MTC), Karolinska Institute, Stockholm, Sweden. Department of Medicine, Centre for Infectious Medicine (CIM), Karolinska Institute, Karolinska University Hospital Huddinge, Stockholm, Sweden.</t>
  </si>
  <si>
    <t>Dipartimento di Scienze Farmacologiche e Biomolecolari, Universita degli Studi di Milano, Milano, Italy. Dipartimento di Scienze Farmacologiche e Biomolecolari, Universita degli Studi di Milano, Milano, Italy. Dipartimento di Scienze Farmacologiche e Biomolecolari, Universita degli Studi di Milano, Milano, Italy. Dipartimento di Scienze Farmacologiche e Biomolecolari, Universita degli Studi di Milano, Milano, Italy. Dipartimento di Scienze Farmacologiche e Biomolecolari, Universita degli Studi di Milano, Milano, Italy. Dipartimento di Chimica e Tecnologie del Farmaco, Istituto Pasteur-Fondazione Cenci Bolognetti, Sapienza Universita di Roma, Roma, Italy. Dipartimento di Scienze Farmacologiche e Biomolecolari, Universita degli Studi di Milano, Milano, Italy. Dipartimento di Scienze Farmacologiche e Biomolecolari, Universita degli Studi di Milano, Milano, Italy. Dipartimento di Scienze Farmacologiche e Biomolecolari, Universita degli Studi di Milano, Milano, Italy. Electronic address: maurizio.crestani@unimi.it.</t>
  </si>
  <si>
    <t>Agriculture and Agri-Food Canada, Sherbrooke Research and Development Centre, Sherbrooke, QC,, J1M 0C8, Canada. Department of Animal Science and Aquaculture, Dalhousie University, 58 River Road, Truro, NS, B2N 5E3, Canada. Department of Animal Biosciences, Centre for Genetic Improvement of Livestock, University of Guelph, Guelph, ON, N1G 2W1, Canada. Department of Animal Biosciences, Centre for Genetic Improvement of Livestock, University of Guelph, Guelph, ON, N1G 2W1, Canada. Department of Animal Science, McGill University, Ste-Anne-de-Bellevue, Montreal, QC, H9X 3V9, Canada. Agriculture and Agri-Food Canada, Sherbrooke Research and Development Centre, Sherbrooke, QC,, J1M 0C8, Canada.</t>
  </si>
  <si>
    <t>Department of Molecular Biology and Bioinformatics, College of Veterinary Medicine, University of Bahri, Khartoum, Sudan. howeida.mustafa@gmail.com. Department of Biochemistry, Faculty of Veterinary Medicine, University of Khartoum, Khartoum, Sudan. howeida.mustafa@gmail.com. Department of Molecular Biology and Bioinformatics, College of Veterinary Medicine, University of Bahri, Khartoum, Sudan. Department of Molecular Biology and Bioinformatics, College of Veterinary Medicine, University of Bahri, Khartoum, Sudan. Department of Biochemistry, College of Applied and Industrial Science, University of Bahri, Bahri, Sudan. Department of Molecular Biology and Bioinformatics, College of Veterinary Medicine, University of Bahri, Khartoum, Sudan. Department of Molecular Biology and Bioinformatics, College of Veterinary Medicine, University of Bahri, Khartoum, Sudan. Department of Molecular Biology and Bioinformatics, College of Veterinary Medicine, University of Bahri, Khartoum, Sudan.</t>
  </si>
  <si>
    <t>Department of Animal and Food Sciences, University of Delaware, Newark, DE, 19717, USA. cogburn@udel.edu. Department of Animal and Food Sciences, University of Delaware, Newark, DE, 19717, USA. Leibniz Institute for Farm Animal Biology, Institute for Genome Biology, Wilhelm-Stahl-Allee 2, 18196, Dummerstorf, DE, Germany. Department of Biological Sciences, Tennessee State University, Nashville, TN, 37209, USA. Department of Poultry Science, University of Georgia, Athens, GA, 30602, USA. Department of Avian and Animal Sciences, University of Maryland, College Park, MD, 20742, USA. Department of Avian and Animal Sciences, University of Maryland, College Park, MD, 20742, USA.</t>
  </si>
  <si>
    <t>College of Life Science, Liaocheng University, Liaocheng, China. College of Life Science, Liaocheng University, Liaocheng, China. College of Life Science, Liaocheng University, Liaocheng, China. Chinese Academy of Geological Sciences, Beijing, China. College of Life Science, Liaocheng University, Liaocheng, China. College of Life Science, Liaocheng University, Liaocheng, China. College of Life Science, Liaocheng University, Liaocheng, China.</t>
  </si>
  <si>
    <t>Department of Marine Life Science, Jeju National University, Jeju 63243, Korea. Department of Marine Life Science, Jeju National University, Jeju 63243, Korea. Department of Marine Life Science, Jeju National University, Jeju 63243, Korea. Department of Marine Life Science, Jeju National University, Jeju 63243, Korea. Marine Biodiversity Institute of Korea, 75, Jangsan-ro 101-gil, Janghang-eup, Seocheon 33362, Korea. Naturetech Co., 29-8, Yongjeong-gil, chopyeong-myeon, Jincheon 27858, Korea. Naturetech Co., 29-8, Yongjeong-gil, chopyeong-myeon, Jincheon 27858, Korea. Naturetech Co., 29-8, Yongjeong-gil, chopyeong-myeon, Jincheon 27858, Korea. Research Group of Food Processing, Korea Food Research Institute, 245, Nongsaengmyeong-ro, Iseo-myeon, Wanju 55365, Korea. Department of Marine Life Science, Jeju National University, Jeju 63243, Korea.</t>
  </si>
  <si>
    <t>Molecular Hepatology-Alcohol Associated Diseases, Department of Medicine II, Medical Faculty Mannheim, Heidelberg University, Mannheim, Germany. Molecular Hepatology-Alcohol Associated Diseases, Department of Medicine II, Medical Faculty Mannheim, Heidelberg University, Mannheim, Germany steven.dooley@medma.uni-heidelberg.de Nadja.Meindl-Beinker@medma.uni-heidelberg.de. Molecular Hepatology-Alcohol Associated Diseases, Department of Medicine II, Medical Faculty Mannheim, Heidelberg University, Mannheim, Germany. Department of Pharmacology and Toxicology, Faculty of Pharmacy, Tanta University, Tanta, Egypt. Molecular Hepatology-Alcohol Associated Diseases, Department of Medicine II, Medical Faculty Mannheim, Heidelberg University, Mannheim, Germany. Department of Forensic Medicine and Toxicology, Faculty of Veterinary Medicine, South Valley University, Qena, Egypt. Molecular Hepatology-Alcohol Associated Diseases, Department of Medicine II, Medical Faculty Mannheim, Heidelberg University, Mannheim, Germany. Molecular Hepatology-Alcohol Associated Diseases, Department of Medicine II, Medical Faculty Mannheim, Heidelberg University, Mannheim, Germany. Molecular Hepatology-Alcohol Associated Diseases, Department of Medicine II, Medical Faculty Mannheim, Heidelberg University, Mannheim, Germany. Institute of Pharmacy and Molecular Biotechnology, Heidelberg University, Heidelberg, Germany. Institute of Pharmacy and Molecular Biotechnology, Heidelberg University, Heidelberg, Germany. Isarna Therapeutics GmbH, Munchen, Germany. Isarna Therapeutics GmbH, Munchen, Germany. Isarna Therapeutics GmbH, Munchen, Germany. Hepatology and Clinical Bioinformatics, Department of Medicine II, Medical Faculty Mannheim, University of Heidelberg, Mannheim, Germany. Hepatology and Clinical Bioinformatics, Department of Medicine II, Medical Faculty Mannheim, University of Heidelberg, Mannheim, Germany. Research Center for Immunotherapy, University Medical Center, Johannes Gutenberg University, Mainz, Germany. Institute of Translational Immunology, University Medical Center, Johannes Gutenberg University Mainz, Mainz, Germany. Division of Gastroenterology, Beth Israel Deaconess Medical Center, Harvard Medical School, Boston, Massachusetts, USA. Department of Immunobiochemistry, Centre for Biomedicine and Medical Technology (CBTM) and European Center for Angioscience (ECAS), Medical Faculty Mannheim, Heidelberg University, Mannheim, Germany. Department of Immunobiochemistry, Centre for Biomedicine and Medical Technology (CBTM) and European Center for Angioscience (ECAS), Medical Faculty Mannheim, Heidelberg University, Mannheim, Germany. Institute for Clinical Chemistry, Medical Faculty Mannheim of the University of Heidelberg, University Hospital Mannheim, Mannheim, Germany. Medizinische Klinik 1, Klinikum der Goethe-Universitat, Frankfurt am Main, Germany. Institute of Pathology, Medical Faculty Mannheim, Heidelberg University, Mannheim, Germany. Gut Microbes and Health Institute Strategic Programme, Quadram Institute, Norwich, UK. CIC bioGUNE, Centro de Investigacion Biomedica en Red de Enfermedades Hepaticas y Digestivas (CIBERehd), Derio, Spain. Department of Medical Biology, Pomeranian Medical University, Szczecin, Poland. Liver and Internal Medicine Unit, Department of General, Transplant and Liver Surgery, Medical University of Warsaw, Warsaw, Poland. NIHR Applied Immunobiology and Transplant Research Group, Institute of Cellular Medicine, Newcastle University, Newcastle upon Tyne, UK. NIHR Applied Immunobiology and Transplant Research Group, Institute of Cellular Medicine, Newcastle University, Newcastle upon Tyne, UK. Department of Pediatrics and Juvenile Medicine, Center for Liver Cell Research, University of Regensburg Hospital, Regensburg, Germany. Department of Molecular and Cell Biology, Dr Margarete Fischer-Bosch-Institute of Clinical Pharmacology, Stuttgart, Germany. Eberhard-Karls-University Tubingen, Tubingen, Germany. Department of Medicine II, Medical Faculty Mannheim, Heidelberg University, Mannheim, Germany. Molecular Hepatology-Alcohol Associated Diseases, Department of Medicine II, Medical Faculty Mannheim, Heidelberg University, Mannheim, Germany steven.dooley@medma.uni-heidelberg.de Nadja.Meindl-Beinker@medma.uni-heidelberg.de.</t>
  </si>
  <si>
    <t>Department of Biochemistry and Molecular Biology, Poznan University of Medical Sciences, Swiecickiego 6 Street, 60-781, Poznan, Poland. slowikowski.bartek@gmail.com. Department of Biochemistry and Molecular Biology, Poznan University of Medical Sciences, Swiecickiego 6 Street, 60-781, Poznan, Poland. Department of Biochemistry and Molecular Biology, Poznan University of Medical Sciences, Swiecickiego 6 Street, 60-781, Poznan, Poland. Department of Biochemistry and Molecular Biology, Poznan University of Medical Sciences, Swiecickiego 6 Street, 60-781, Poznan, Poland. Department of Histology and Embryology, Poznan University of Medical Sciences, Swiecickiego 6 Street, 60-781, Poznan, Poland. Department of Biochemistry and Molecular Biology, Poznan University of Medical Sciences, Swiecickiego 6 Street, 60-781, Poznan, Poland.</t>
  </si>
  <si>
    <t>IS-FOOD Institute; Escuela Tecnica Superior de Ingenieros Agronomos, Departamento de Agronomia, Biotecnologia y Alimentacion, Universidad Publica de Navarra, Pamplona, Spain. IS-FOOD Institute; Escuela Tecnica Superior de Ingenieros Agronomos, Departamento de Agronomia, Biotecnologia y Alimentacion, Universidad Publica de Navarra, Pamplona, Spain. IS-FOOD Institute; Escuela Tecnica Superior de Ingenieros Agronomos, Departamento de Agronomia, Biotecnologia y Alimentacion, Universidad Publica de Navarra, Pamplona, Spain. IS-FOOD Institute; Escuela Tecnica Superior de Ingenieros Agronomos, Departamento de Agronomia, Biotecnologia y Alimentacion, Universidad Publica de Navarra, Pamplona, Spain. IS-FOOD Institute; Escuela Tecnica Superior de Ingenieros Agronomos, Departamento de Agronomia, Biotecnologia y Alimentacion, Universidad Publica de Navarra, Pamplona, Spain. IS-FOOD Institute; Escuela Tecnica Superior de Ingenieros Agronomos, Departamento de Agronomia, Biotecnologia y Alimentacion, Universidad Publica de Navarra, Pamplona, Spain.</t>
  </si>
  <si>
    <t>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 General Medicine, The Central Hospital of Wuhan, Tongji Medical College, Huazhong University of Science and Technology, Wuhan, Hubei, China.</t>
  </si>
  <si>
    <t>Department of Urology, Feinberg School of Medicine, Northwestern University, Chicago, Illinois. Department of Pharmacology, Feinberg School of Medicine, Northwestern University, Chicago, Illinois. Department of Urology, Feinberg School of Medicine, Northwestern University, Chicago, Illinois. Department of Urology, Feinberg School of Medicine, Northwestern University, Chicago, Illinois. Department of Urology, Feinberg School of Medicine, Northwestern University, Chicago, Illinois. Department of Urology, Feinberg School of Medicine, Northwestern University, Chicago, Illinois. Department of Urology, Feinberg School of Medicine, Northwestern University, Chicago, Illinois. Department of Microbiology-Immunology, Feinberg School of Medicine, Northwestern University, Chicago, Illinois.</t>
  </si>
  <si>
    <t>Clinical Neuroscience Research Center, Department of Neurosurgery, School of Medicine, Tulane University, New Orleans, LA 70112, USA. Neuroprotection Research Laboratory, Department of Radiology and Neurology, Massachusetts General Hospital, Harvard Medical School, Charlestown, MA 02129, USA. Clinical Neuroscience Research Center, Department of Neurosurgery, School of Medicine, Tulane University, New Orleans, LA 70112, USA. Clinical Neuroscience Research Center, Department of Neurosurgery, School of Medicine, Tulane University, New Orleans, LA 70112, USA. Clinical Neuroscience Research Center, Department of Neurosurgery, School of Medicine, Tulane University, New Orleans, LA 70112, USA. Clinical Neuroscience Research Center, Department of Neurosurgery, School of Medicine, Tulane University, New Orleans, LA 70112, USA. Neuroprotection Research Laboratory, Department of Radiology and Neurology, Massachusetts General Hospital, Harvard Medical School, Charlestown, MA 02129, USA. Neuroprotection Research Laboratory, Department of Radiology and Neurology, Massachusetts General Hospital, Harvard Medical School, Charlestown, MA 02129, USA. Neuroprotection Research Laboratory, Department of Radiology and Neurology, Massachusetts General Hospital, Harvard Medical School, Charlestown, MA 02129, USA. Clinical Neuroscience Research Center, Department of Neurosurgery, School of Medicine, Tulane University, New Orleans, LA 70112, USA.</t>
  </si>
  <si>
    <t>Diabetes Research Center, Traditional Chinese Medicine School, Beijing University of Chinese Medicine, Beijing 100029, China. Guang'anmen Hospital, China Academy Sciences of Traditional Chinese Medicine, Beijing 100053,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Diabetes Research Center, Traditional Chinese Medicine School, Beijing University of Chinese Medicine, Beijing 100029, China. Department of Histology and Embryology, Beijing University of Chinese Medicine, Beijing 100029, China. Diabetes Research Center, Traditional Chinese Medicine School, Beijing University of Chinese Medicine, Beijing 100029, China. Jean Mayer USDA Human Nutrition Research Center on Aging at Tufts University, Boston, MA 02111, USA. Diabetes Research Center, Traditional Chinese Medicine School, Beijing University of Chinese Medicine, Beijing 100029, China. Electronic address: dongwei1006@gmail.com.</t>
  </si>
  <si>
    <t>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 Department of Toxicology, Faculty of Pharmacy and Medical Analytics Division, Medical University of Lublin, PL 20090 Lublin, Poland.</t>
  </si>
  <si>
    <t>Department of Internal Clinic, Botucatu Medicine School, Sao Paulo State University (UNESP), Botucatu, Sao Paulo, Brazil. Electronic address: miriane.deoliveira@yahoo.com.br. Department of Internal Clinic, Botucatu Medicine School, Sao Paulo State University (UNESP), Botucatu, Sao Paulo, Brazil. Department of Internal Clinic, Botucatu Medicine School, Sao Paulo State University (UNESP), Botucatu, Sao Paulo, Brazil. Department of Internal Clinic, Botucatu Medicine School, Sao Paulo State University (UNESP), Botucatu, Sao Paulo, Brazil. Department of Morphology, Federal University of Espirito Santo, Espirito Santo, Brazil. Department of Internal Clinic, Botucatu Medicine School, Sao Paulo State University (UNESP), Botucatu, Sao Paulo, Brazil. Department of Internal Clinic, Botucatu Medicine School, Sao Paulo State University (UNESP), Botucatu, Sao Paulo, Brazil. Department of Internal Clinic, Botucatu Medicine School, Sao Paulo State University (UNESP), Botucatu, Sao Paulo, Brazil. Department of Internal Clinic, Botucatu Medicine School, Sao Paulo State University (UNESP), Botucatu, Sao Paulo, Brazil. Department of Internal Clinic, Botucatu Medicine School, Sao Paulo State University (UNESP), Botucatu, Sao Paulo, Brazil.</t>
  </si>
  <si>
    <t>School of Agriculture, Ningxia University, Yinchuan, China. Ningxia Xihaigu High-end Cattle Industry Research Institute, Zhongwei, China. College of Animal Science and Technology, Northwest A&amp;F University, Yangling,China. Guyuan Branch of Ningxia Academy of Agriculture and Forestry Sciences, Guyuan, China. School of Agriculture, Ningxia University, Yinchuan, China. Ningxia Xihaigu High-end Cattle Industry Research Institute, Zhongwei, China. College of Animal Science and Technology, Northwest A&amp;F University, Yangling,China. School of Agriculture, Ningxia University, Yinchuan, China. Ningxia Xihaigu High-end Cattle Industry Research Institute, Zhongwei, China. School of Agriculture, Ningxia University, Yinchuan, China. School of Agriculture, Ningxia University, Yinchuan, China. Ningxia Xihaigu High-end Cattle Industry Research Institute, Zhongwei, China. College of Animal Science and Technology, Northwest A&amp;F University, Yangling,China.</t>
  </si>
  <si>
    <t>Guangdong Provincial Key Laboratory of Animal Nutrition and Regulation, College of Animal Science, South China Agricultural University, Guangzhou 510642, China. Institute of Animal Science, Guangdong Academy of Agricultural Sciences, Guangzhou 510640, China. Guangdong Provincial Key Laboratory of Animal Nutrition and Regulation, College of Animal Science, South China Agricultural University, Guangzhou 510642, China. Dayitongchuang Biotech Co., Ltd., Tianjin 300000, China. Guangdong Provincial Key Laboratory of Animal Nutrition and Regulation, College of Animal Science, South China Agricultural University, Guangzhou 510642, China. Guangdong Provincial Key Laboratory of Animal Nutrition and Regulation, College of Animal Science, South China Agricultural University, Guangzhou 510642, China. Electronic address: wangwence@scau.edu.cn. Guangdong Provincial Key Laboratory of Animal Nutrition and Regulation, College of Animal Science, South China Agricultural University, Guangzhou 510642, China. Electronic address: ylin@scau.edu.cn.</t>
  </si>
  <si>
    <t>Institute of Automation, Chinese Academy of Sciences, Beijing 100190, China. University of Chinese Academy of Sciences, Beijing 100190, China. Department of Computer Science and Engineering, Islamic University, Kushtia 7003, Bangladesh. Institute of Automation, Chinese Academy of Sciences, Beijing 100190, China. University of Chinese Academy of Sciences, Beijing 100190, China. Institute of Automation, Chinese Academy of Sciences, Beijing 100190, China. University of Chinese Academy of Sciences, Beijing 100190, China. Institute of Automation, Chinese Academy of Sciences, Beijing 100190, China. University of Chinese Academy of Sciences, Beijing 100190, China. Department of Biochemistry and Biotechnology, Khwaja Yunus Ali University, Enayetpur, Sirajgonj 6751, Bangladesh. Complex Systems Research Group &amp; Project Management Program, Faculty of Engineering, The University of Sydney, Sydney, NSW 2006, Australia. Bone Biology Division, Garvan Institute of Medical Research, Darlinghurst, NSW 2010, Australia. Bone Biology Division, Garvan Institute of Medical Research, Darlinghurst, NSW 2010, Australia. School of Medical Sciences, Faculty of Medicine and Health, The University of Sydney, Sydney, NSW 2006, Australia.</t>
  </si>
  <si>
    <t>CSIRO Agriculture &amp; Food, St. Lucia, Brisbane, QLD, Australia. INRA/INPT, UMR 1388 GenPhySE, Castanet-Tolosan, France. CSIRO Agriculture &amp; Food, St. Lucia, Brisbane, QLD, Australia. Cobb-Vantress Inc., Siloam Springs, AR. CSIRO Agriculture &amp; Food, Hobart, TAS, Australia. CSIRO Agriculture &amp; Food, St. Lucia, Brisbane, QLD, Australia. Animal Genetics and Breeding Unit, University of New England, Armidale, NSW, Australia. School of Agriculture and Food Sciences, The University of Queensland, Gatton, QLD, Australia. CSIRO Agriculture &amp; Food, St. Lucia, Brisbane, QLD, Australia. INRA/INPT, UMR 1388 GenPhySE, Castanet-Tolosan, France.</t>
  </si>
  <si>
    <t>Bioscience and Biotechnology, Chubu University, Kasaugai, Aichi, 487-8501, Japan. Bioscience and Biotechnology, Chubu University, Kasaugai, Aichi, 487-8501, Japan. Institute for Biological Functions, Chubu University, Kasaugai, Aichi, 487-8501, Japan. Institute for Biological Functions, Chubu University, Kasaugai, Aichi, 487-8501, Japan. Institute for Biological Functions, Chubu University, Kasaugai, Aichi, 487-8501, Japan; Okinawa Research Canter Co. Ltd, Uruma, Okinawa, 904-2234, Japan. Bioscience and Biotechnology, Chubu University, Kasaugai, Aichi, 487-8501, Japan. Institute for Biological Functions, Chubu University, Kasaugai, Aichi, 487-8501, Japan. Electronic address: syokoyam@isc.chubu.ac.jp.</t>
  </si>
  <si>
    <t>Department of Medicine University of California San Diego, La Jolla, California; Department of Surgery, University of California San Diego, La Jolla, California. Department of Medicine University of California San Diego, La Jolla, California; Department of Surgery, University of California San Diego, La Jolla, California. Department of Medicine University of California San Diego, La Jolla, California; Center for Computational Biology and Bioinformatics, University of California San Diego, La Jolla, California. Department of Dermatology, University of California San Diego, La Jolla, California; School of Pharmaceutical Sciences, Xiamen University, Xiamen, China. Department of Medicine University of California San Diego, La Jolla, California. Department of Medicine University of California San Diego, La Jolla, California. Department of Surgery, University of California San Diego, La Jolla, California. Department of Medicine University of California San Diego, La Jolla, California; Department of Surgery, University of California San Diego, La Jolla, California. Department of Medicine University of California San Diego, La Jolla, California. La Jolla Institute for Immunology, La Jolla, California. Department of Medicine University of California San Diego, La Jolla, California. Department of Cellular and Molecular Medicine, University of California San Diego, La Jolla, California. Department of Medicine University of California San Diego, La Jolla, California. Department of Medicine University of California San Diego, La Jolla, California. Department of Surgery, University of California San Diego, La Jolla, California. Electronic address: tkisseleva@ucsd.edu.</t>
  </si>
  <si>
    <t>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Oncology, The First Affiliated Hospital of Anhui Medical University, Anhui Medical University, Hefei, 230022, China. Department of Oncology, The First Affiliated Hospital of Anhui Medical University, Anhui Medical University, Hefei, 230022,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Department of Cardiology, Jing'an District Centre Hospital of Shanghai, Fudan University, Shanghai, 200040, China. Department of Hepatopancreatobiliary Surgery and Organ Transplantation Center, Department of General Surgery, The First Affiliated Hospital of Anhui Medical University, Hefei, 230022, China. Department of Hepatopancreatobiliary Surgery and Organ Transplantation Center, Department of General Surgery, The First Affiliated Hospital of Anhui Medical University, Hefei, 230022, China. Hefei National Laboratory for Physical Sciences at Microscale, School of Life Sciences, Division of Life Sciences and Medicine, University of Science and Technology of China, Hefei, 230027, China. National Synchrotron Radiation Laboratory, University of Science and Technology of China, Hefei, 230027, China. Hefei National Laboratory for Physical Sciences at Microscale, School of Life Sciences, Division of Life Sciences and Medicine, University of Science and Technology of China, Hefei, 230027, China. Laboratory of Oral Microbiota and Systemic Diseases, Shanghai Ninth People's Hospital, College of Stomatology, Shanghai Jiao Tong University School of Medicine, Shanghai, 200125, China. National Clinical Research Center for Oral Diseases, Shanghai Key Laboratory of Stomatology and Shanghai Research Institute of Stomatology, Shanghai, 200011, China. Department of Oncology of The First Affiliated Hospital, the CAS Key Laboratory of Innate Immunity and Chronic Disease, Division of Life Sciences and Medicine, University of Science and Technology of China, Hefei, 230027, China. Hefei National Laboratory for Physical Sciences at Microscale, School of Life Sciences, Division of Life Sciences and Medicine, University of Science and Technology of China, Hefei, 230027, China. National Key Laboratory of Biomacromolecules, Institute of Biophysics, Chinese Academy of Sciences, Beijing, 100101, China. Department of Oncology, The First Affiliated Hospital of Anhui Medical University, Anhui Medical University, Hefei, 230022, China. wanghua@ahmu.edu.cn. Department of Oncology of The First Affiliated Hospital, the CAS Key Laboratory of Innate Immunity and Chronic Disease, Division of Life Sciences and Medicine, University of Science and Technology of China, Hefei, 230027, China. baili@ustc.edu.cn. Hefei National Laboratory for Physical Sciences at Microscale, School of Life Sciences, Division of Life Sciences and Medicine, University of Science and Technology of China, Hefei, 230027, China. baili@ustc.edu.cn.</t>
  </si>
  <si>
    <t>Department of Dermatology, University of California, San Diego, La Jolla, CA 92037, USA. Department of Dermatology, University of California, San Diego, La Jolla, CA 92037, USA. Department of Dermatology, University of California, San Diego, La Jolla, CA 92037, USA. Department of Dermatology, University of California, San Diego, La Jolla, CA 92037, USA. Department of Dermatology, University of California, San Diego, La Jolla, CA 92037, USA. Biological Science Research, Kao Corporation, Odawara-shi, Kanagawa, Japan. Department of Pathology, Keio University School of Medicine, Tokyo, Japan. Department of Pathophysiology for Locomotive and Neoplastic Diseases, Juntendo University Graduate School of Medicine, Tokyo, Japan. Department of Dermatology, University of California, San Diego, La Jolla, CA 92037, USA. Electronic address: rgallo@ucsd.edu.</t>
  </si>
  <si>
    <t>Department of Biochemistry and Molecular Biology, Faculty of Medicine, University of Debrecen, Debrecen, Hungary. Johns Hopkins University School of Medicine, Department of Medicine, Institute for Fundamental Biomedical Research, Johns Hopkins All Children's Hospital, Saint Petersburg, Florida, USA. Johns Hopkins University School of Medicine, Department of Biological Chemistry, Institute for Fundamental Biomedical Research, Johns Hopkins All Children's Hospital, Saint Petersburg, Florida, USA. Department of Biochemistry and Molecular Biology, Faculty of Medicine, University of Debrecen, Debrecen, Hungary. Department of Biochemistry and Molecular Biology, Faculty of Medicine, University of Debrecen, Debrecen, Hungary lnagy@jhmi.edu. Johns Hopkins University School of Medicine, Department of Medicine, Institute for Fundamental Biomedical Research, Johns Hopkins All Children's Hospital, Saint Petersburg, Florida, USA. Johns Hopkins University School of Medicine, Department of Biological Chemistry, Institute for Fundamental Biomedical Research, Johns Hopkins All Children's Hospital, Saint Petersburg, Florida, USA.</t>
  </si>
  <si>
    <t>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Korean Medicine (KM) Application Center, Korea Institute of Oriental Medicine, Daegu, Republic of Korea. School of Life Sciences, Ulsan National Institute of Science and Technology, Ulsan, Republic of Korea. School of Life Sciences, Ulsan National Institute of Science and Technology, Ulsan, Republic of Korea. Department of New Biology, DGIST, Daegu, Republic of Korea. Hirabayashi Research Unit, Brain Science Institute, RIKEN, Wako-shi, Japan.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t>
  </si>
  <si>
    <t>Severance Biomedical Science Institute, Yonsei Biomedical Research Institute, Yonsei University College of Medicine, Seoul, Republic of Korea. Brain Korea 21 PLUS Project for Medical Science, Yonsei University, Seoul, Republic of Korea. Severance Biomedical Science Institute, Yonsei Biomedical Research Institute, Yonsei University College of Medicine, Seoul, Republic of Korea. Severance Biomedical Science Institute, Yonsei Biomedical Research Institute, Yonsei University College of Medicine, Seoul, Republic of Korea. Brain Korea 21 PLUS Project for Medical Science, Yonsei University, Seoul, Republic of Korea. Severance Biomedical Science Institute, Yonsei Biomedical Research Institute, Yonsei University College of Medicine, Seoul, Republic of Korea. Severance Biomedical Science Institute, Yonsei Biomedical Research Institute, Yonsei University College of Medicine, Seoul, Republic of Korea.</t>
  </si>
  <si>
    <t>Nutrition and Food Science Group, department of Analytical and Food Chemistry, CITACA, CACTI, University of Vigo - Vigo Campus, 32004 Ourense, Spain.</t>
  </si>
  <si>
    <t>Department of Biochemistry, University of Madras, Guindy Campus, Chennai, India. Department of Zoology, University of Madras, Guindy Campus, Chennai, India. Department of Biochemistry, University of Madras, Guindy Campus, Chennai, India.</t>
  </si>
  <si>
    <t>Department of Nutrition and Clinical Nutrition, Faculty of Veterinary Medicine, Cairo University, Giza, Egypt. Department of Genetics and Genetic Engineering, Faculty of Agriculture, Benha University, Qalyubia, Egypt. Department of Genetics and Genetic Engineering, Faculty of Agriculture, Benha University, Qalyubia, Egypt. Department of Pathology, Faculty of Veterinary Medicine, Cairo University, Giza, Egypt. Department of Animal Production, Faculty of Agriculture, Cairo University, Giza, Egypt. Department of Physiology, National Organization for Drug Control and Research, Giza, Egypt. Department of Pediatrics, University of Arkansas for Medical Sciences, Little Rock, AR, United States of America. Arkansas Children's Nutrition Center, Little Rock, AR, United States of America. Department of Animal Production, National Research Centre, Giza, Egypt. Department of Animal Production, Faculty of Agriculture, Cairo University, Giza, Egypt. Department of Toxicology and Forensic Medicine, Faculty of Veterinary Medicine, Cairo University, Giza, Egypt. Department of Animal Production, Faculty of Agriculture, Cairo University, Giza, Egypt. Department of Animal and Rangeland Sciences, Oregon State University, Corvallis, OR, United States of America.</t>
  </si>
  <si>
    <t>Department of Cardiology, Heilongjiang Province Hospital, Harbin, China.</t>
  </si>
  <si>
    <t>School of Public Health, China Medical University, No. 77 Puhe Road, Shenyang North New Area, Shenyang, Liaoning, 110122, PR China; ScitoVation LLC, Research Triangle Park, NC, USA. School of Public Health, China Medical University, No. 77 Puhe Road, Shenyang North New Area, Shenyang, Liaoning, 110122, PR China. School of Public Health, China Medical University, No. 77 Puhe Road, Shenyang North New Area, Shenyang, Liaoning, 110122, PR China. School of Public Health, China Medical University, No. 77 Puhe Road, Shenyang North New Area, Shenyang, Liaoning, 110122, PR China. School of Public Health, China Medical University, No. 77 Puhe Road, Shenyang North New Area, Shenyang, Liaoning, 110122, PR China. ScitoVation LLC, Research Triangle Park, NC, USA. School of Public Health, China Medical University, No. 77 Puhe Road, Shenyang North New Area, Shenyang, Liaoning, 110122, PR China. School of Public Health, China Medical University, No. 77 Puhe Road, Shenyang North New Area, Shenyang, Liaoning, 110122, PR China. ScitoVation LLC, Research Triangle Park, NC, USA. Department of Environmental Health, Rollins School of Public Health, Emory University, Atlanta, GA, USA. School of Public Health, China Medical University, No. 77 Puhe Road, Shenyang North New Area, Shenyang, Liaoning, 110122, PR China. Electronic address: yyxu@cmu.edu.cn. School of Public Health, China Medical University, No. 77 Puhe Road, Shenyang North New Area, Shenyang, Liaoning, 110122, PR China. Electronic address: jbpi@cmu.edu.cn.</t>
  </si>
  <si>
    <t>Research and Development Division, Santen Pharmaceutical Co., Ltd., Nara, Japan. Research and Development Division, Santen Pharmaceutical Co., Ltd., Nara, Japan. Department of Pharmaceutical Biochemistry, Graduate School of Pharmaceutical Sciences, Kumamoto University, Kumamoto, Japan. Pharmaceuticals Research Laboratory, Pharmaceutical Division, Ube Industries, Ltd., Yamaguchi, Japan. Pharmaceuticals Research Laboratory, Pharmaceutical Division, Ube Industries, Ltd., Yamaguchi, Japan. Research and Development Division, Santen Pharmaceutical Co., Ltd., Osaka, Japan. Research and Development Division, Santen, Inc., Emeryville, California. Research and Development Division, Santen Pharmaceutical Co., Ltd., Nara, Japan. Department of Pharmaceutical Biochemistry, Graduate School of Pharmaceutical Sciences, Kumamoto University, Kumamoto, Japan. Research and Development Division, Santen, Inc., Emeryville, California.</t>
  </si>
  <si>
    <t>College of Basic Medical Sciences, Zhejiang Chinese Medical University, China. Electronic address: ztzjtcm@163.com. The First Affiliated College of Medicine, Zhejiang Chinese Medical University, China. Electronic address: zoeyang525@163.com. The First Affiliated College of Medicine, Zhejiang Chinese Medical University, China. College of Basic Medical Sciences, Zhejiang Chinese Medical University, China. Electronic address: xulihhb@163.com. The First Affiliated College of Medicine, Zhejiang Chinese Medical University, China. Electronic address: fyszjtcm@163.com.</t>
  </si>
  <si>
    <t>Department of Pathology, Microbiology and Immunology, University of South Carolina School of Medicine,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 Department of Chemistry and Biochemistry, University of South Carolina College of Arts and Sciences, Columbia, South Carolina, USA. Environmental Health and Disease Laboratory, Department of Environmental Health Sciences, Arnold School of Public Health, University of South Carolina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 Department of Pathology, Microbiology and Immunology, University of South Carolina School of Medicine, Columbia, South Carolina, USA.</t>
  </si>
  <si>
    <t>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Department of Nephrology, Osaka University Graduate School of Medicine , Osaka, Japan. Reverse Translational Project, Center for Rare Disease Research, National Institute of Biomedical Innovation, Health and Nutrition (NIBIOHN) , Osaka, Japan. Department of Advanced Technology for Transplantation, Osaka University Graduate School of Medicine , Osaka, Japan. Department of Nephrology, Osaka University Graduate School of Medicine , Osaka, Japan. Division of Metabolomics, Medical Institute of Bioregulation, Kyushu University , Fukuoka, Japan. Division of Metabolomics, Medical Institute of Bioregulation, Kyushu University , Fukuoka, Japan. Division of Metabolomics, Medical Institute of Bioregulation, Kyushu University , Fukuoka, Japan. Division of Metabolomics, Medical Institute of Bioregulation, Kyushu University , Fukuoka, Japan. Institute of Medical Science and Department of Basic Sciences, Tokai University School of Medicine , Isehara, Japan. Department of Pediatrics, Tokai University School of Medicine , Isehara, Japan. Department of Nephrology, Kyoto University Graduate School of Medicine , Kyoto, Japan. Institute for the Advanced Study of Human Biology (ASHBi), Kyoto University , Kyoto, Japan. Department of Genetics, Osaka University Graduate School of Medicine , Osaka, Japan. Department of Nephrology, Osaka University Graduate School of Medicine , Osaka, Japan.</t>
  </si>
  <si>
    <t>Drug Delivery, Disposition and Dynamics, Monash Institute of Pharmaceutical Sciences, Monash University, Parkville, Victoria 3052, Australia. Drug Delivery, Disposition and Dynamics, Monash Institute of Pharmaceutical Sciences, Monash University, Parkville, Victoria 3052, Australia. Drug Delivery, Disposition and Dynamics, Monash Institute of Pharmaceutical Sciences, Monash University, Parkville, Victoria 3052, Australia. Drug Delivery, Disposition and Dynamics, Monash Institute of Pharmaceutical Sciences, Monash University, Parkville, Victoria 3052, Australia. Drug Delivery, Disposition and Dynamics, Monash Institute of Pharmaceutical Sciences, Monash University, Parkville, Victoria 3052, Australia.</t>
  </si>
  <si>
    <t>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Beijing Advanced Innovation Center for Food Nutrition and Human Health, Department of Applied Chemistry, China Agricultural University, Beijing 100193, China. Electronic address: wentaozhu@cau.edu.cn.</t>
  </si>
  <si>
    <t>Neural Development Lab, Departament de Patologia i Terapeutica Experimental, l'Hospitalet de Llobregat, Barcelona, Spain. Statistical Assessment Service, IDIBELL, l'Hospitalet de Llobregat, Barcelona, Spain. Department of Neonatology, Hospital Casa de Maternitat, Barcelona, Spain. Department of Neonatology, Hospital Casa de Maternitat, Barcelona, Spain. IDIBAPS, Institut Clinic de Ginecologia, Obstetricia i Neonatologia, Barcelona, Spain. NeNe Foundation, Madrid, Spain. Department of Neonatology, Hospital Casa de Maternitat, Barcelona, Spain. Neural Development Lab, Departament de Patologia i Terapeutica Experimental, l'Hospitalet de Llobregat, Barcelona, Spain. Neurogenetica i Medicina Molecular, Fundacio Sant Joan de Deu, Esplugues de Llobregat, Spain. Neuropatologia, IDIBELL, Barcelona, Spain. Neural Development Lab, Departament de Patologia i Terapeutica Experimental, l'Hospitalet de Llobregat, Barcelona, Spain. Neuropatologia, IDIBELL, Barcelona, Spain. Pathophysiology of Nervous System Disease, Institut de Neurociencies, Universitat de Barcelona, Barcelona, Spain. NeNe Foundation, Madrid, Spain. agarciaalix@sjdhospitalbarcelona.org. Institut de Recerca Pediatrica, Hospital Sant Joan de Deu, Barcelona, Spain. agarciaalix@sjdhospitalbarcelona.org. Departament de Cirurgia i Especialitats Medicoquirurgiques, University of Barcelona, Barcelona, Spain. agarciaalix@sjdhospitalbarcelona.org. CIBERER. U724, Madrid, Spain. agarciaalix@sjdhospitalbarcelona.org.</t>
  </si>
  <si>
    <t>Division of Aesthetic Dentistry and Clinical Cariology, Department of Conservative Dentistry, Showa University School of Dentistry, Ohta-ku, Tokyo 145-0062, Japan. RegeneTiss Inc., Okaya, Nagano 394-0046, Japan. Division of Toxicology, Department of Pharmacology, Toxicology and Therapeutics, Showa University School of Pharmacy, Shinagawa-ku, Tokyo 142-8555, Japan. Division of Aesthetic Dentistry and Clinical Cariology, Department of Conservative Dentistry, Showa University School of Dentistry, Ohta-ku, Tokyo 145-0062, Japan. RegeneTiss Inc., Okaya, Nagano 394-0046, Japan. Division of Toxicology, Department of Pharmacology, Toxicology and Therapeutics, Showa University School of Pharmacy, Shinagawa-ku, Tokyo 142-8555, Japan. Pharmacological Research Center, Showa University, Shinagawa-ku, Tokyo 142-8555, Japan. Division of Aesthetic Dentistry and Clinical Cariology, Department of Conservative Dentistry, Showa University School of Dentistry, Ohta-ku, Tokyo 145-0062, Japan.</t>
  </si>
  <si>
    <t>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Department of Medicine, Faculty of Veterinary Science, Bangladesh Agricultural University, Mymensingh 2202, Bangladesh.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Technical Research Laboratory, Takanashi Milk Products Co., Ltd., Yokohama Kanagawa, Yokohama 241-0023, Japan. Technical Research Laboratory, Takanashi Milk Products Co., Ltd., Yokohama Kanagawa, Yokohama 241-0023, Japan. Technical Research Laboratory, Takanashi Milk Products Co., Ltd., Yokohama Kanagawa, Yokohama 241-0023, Japan. Laboratory of Plant Pathology, Graduate School of Agricultural Science, Tohoku University, Sendai 981-8555, Japan. Plant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Livestock Immunology Unit, International Education and Research Center for Food Agricultural Immunology (CFAI), Graduate School of Agricultural Science, Tohoku University, Sendai 981-8555, Japan. Cell Biology Laboratory,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t>
  </si>
  <si>
    <t>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College of Pharmacy and Research Institute of Pharmaceutical Sciences, Seoul National University, Seoul, 08826, Republic of Korea. hylee135@snu.ac.kr.</t>
  </si>
  <si>
    <t>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t>
  </si>
  <si>
    <t>Institute of Cellular and Organismic Biology, Academia Sinica, Taipei, Taiwan. Institute of Cellular and Organismic Biology, Academia Sinica, Taipei, Taiwan. Institute of Cellular and Organismic Biology, Academia Sinica, Taipei, Taiwan. Institute of Biomedical Sciences, Academia Sinica, Taipei, Taiwan. Institute of Biomedical Sciences, Academia Sinica, Taipei, Taiwan. Institute of Cellular and Organismic Biology, Academia Sinica, Taipei, Taiwan.</t>
  </si>
  <si>
    <t>Intervention and Cell Therapy Center, Peking University Shenzhen Hospital, Shenzhen Peking University-The Hong Kong University of Science and Technology Medical Center, Shenzhen, China. Shenzhen Engineering Laboratory of Nanomedicine and Nanoformulations, Institute of Biomedicine and Biotechnology, Shenzhen Institutes of Advanced Technology, Chinese Academy of Sciences, Shenzhen, China. Intervention and Cell Therapy Center, Peking University Shenzhen Hospital, Shenzhen Peking University-The Hong Kong University of Science and Technology Medical Center, Shenzhen, China. Intervention and Cell Therapy Center, Peking University Shenzhen Hospital, Shenzhen Peking University-The Hong Kong University of Science and Technology Medical Center, Shenzhen, China. Department of Ultrasound, The Eighth Affiliated Hospital, Sun Yat-sen University, Shenzhen, China. Intervention and Cell Therapy Center, Peking University Shenzhen Hospital, Shenzhen Peking University-The Hong Kong University of Science and Technology Medical Center, Shenzhen, China. Intervention and Cell Therapy Center, Peking University Shenzhen Hospital, Shenzhen Peking University-The Hong Kong University of Science and Technology Medical Center, Shenzhen, China. Department of Computer Science, Faculty of Engineering, The University of Hong Kong, Hong Kong, China. Department of Computer Science, Faculty of Engineering, The University of Hong Kong, Hong Kong, China. Intervention and Cell Therapy Center, Peking University Shenzhen Hospital, Shenzhen Peking University-The Hong Kong University of Science and Technology Medical Center, Shenzhen, China. Department of Computer Science, Faculty of Engineering, The University of Hong Kong, Hong Kong, China. Intervention and Cell Therapy Center, Peking University Shenzhen Hospital, Shenzhen Peking University-The Hong Kong University of Science and Technology Medical Center, Shenzhen, China.</t>
  </si>
  <si>
    <t>Institute of Genetics and Biophysics "Adriano Buzzati-Traverso," CNR, Via P. Castellino 111, 80131 Naples, Italy. Institute of Genetics and Biophysics "Adriano Buzzati-Traverso," CNR, Via P. Castellino 111, 80131 Naples, Italy. Institute of Genetics and Biophysics "Adriano Buzzati-Traverso," CNR, Via P. Castellino 111, 80131 Naples, Italy. Department of Translational Medicine, University of Naples "Federico II" &amp; URT "Genomic of Diabetes," Institute of Experimental Endocrinology and Oncology "G. Salvatore," CNR, Via Pansini 5, 80131 Naples, Italy. Institute of Biochemistry and Cell Biology CNR, Via P. Castellino 111, 80131 Naples, Italy. Institute of Genetics and Biophysics "Adriano Buzzati-Traverso," CNR, Via P. Castellino 111, 80131 Naples, Italy. Department of Medicine, University of Leipzig, 4289 Leipzig, Germany. Institute of Genetics and Biophysics "Adriano Buzzati-Traverso," CNR, Via P. Castellino 111, 80131 Naples, Italy. Department of Science and Technology, University of Naples "Parthenope," 80131 Naples, Italy. Institute of Genetics and Biophysics "Adriano Buzzati-Traverso," CNR, Via P. Castellino 111, 80131 Naples, Italy.</t>
  </si>
  <si>
    <t>School of Chinese Medicine, Hong Kong Baptist University, Hong Kong, Hong Kong.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 Beijing Institute of Traditional Chinese Medicine, Beijing Hospital of Traditional Chinese Medicine, Capital Medical University, Beijing, China. Beijing Key Laboratory of Basic Research with Traditional Chinese Medicine on Infectious Diseases, Beijing, China.</t>
  </si>
  <si>
    <t>Animal Experiment Center, Guangdong Medical University, Zhanjiang, China. The First Clinical College, Guangdong Medical University, Zhanjiang, China. The First Clinical College, Guangdong Medical University, Zhanjiang, China. Guangdong Key Laboratory for Research and Development of Natural Drugs, Guangdong Medical University, Zhanjiang, China. The Marine Biomedical Research Institute, Guangdong Medical University, Zhanjiang, China. The Marine Biomedical Research Institute, Guangdong Medical University, Zhanjiang, China. The Marine Biomedical Research Institute of Guangdong Zhanjiang, Zhanjiang, China. Southern Marine Science and Engineering Guangdong Laboratory, Zhanjiang, China.</t>
  </si>
  <si>
    <t>Department of Medicine, Johns Hopkins University School of Medicine, St. Petersburg, Florida 33701, USA. Department of Biological Chemistry, Johns Hopkins University School of Medicine, St. Petersburg, Florida 33701, USA. Institute for Fundamental Biomedical Research, Johns Hopkins All Children's Hospital, St. Petersburg, Florida 33701, USA. Department of Biochemistry and Molecular Biology, Faculty of Medicine, University of Debrecen, Debrecen 4032, Hungary. Department of Medicine, Johns Hopkins University School of Medicine, St. Petersburg, Florida 33701, USA. Department of Biological Chemistry, Johns Hopkins University School of Medicine, St. Petersburg, Florida 33701, USA. Institute for Fundamental Biomedical Research, Johns Hopkins All Children's Hospital, St. Petersburg, Florida 33701, USA. Department of Biochemistry and Molecular Biology, Faculty of Medicine, University of Debrecen, Debrecen 4032, Hungary. Department of Biochemistry and Molecular Biology, Faculty of Medicine, University of Debrecen, Debrecen 4032, Hungary. Department of Biochemistry and Molecular Biology, Faculty of Medicine, University of Debrecen, Debrecen 4032, Hungary. Department of Medicine, Johns Hopkins University School of Medicine, St. Petersburg, Florida 33701, USA. Department of Biological Chemistry, Johns Hopkins University School of Medicine, St. Petersburg, Florida 33701, USA. Institute for Fundamental Biomedical Research, Johns Hopkins All Children's Hospital, St. Petersburg, Florida 33701, USA. Department of Biochemistry and Molecular Biology, Faculty of Medicine, University of Debrecen, Debrecen 4032, Hungary. Department of Biochemistry and Molecular Biology, Faculty of Medicine, University of Debrecen, Debrecen 4032, Hungary. Department of Biochemistry and Molecular Biology, Faculty of Medicine, University of Debrecen, Debrecen 4032, Hungary. Department of Immunology, Faculty of Medicine, University of Debrecen, Debrecen 4032, Hungary. Department of Biochemistry and Molecular Biology, Faculty of Medicine, University of Debrecen, Debrecen 4032, Hungary. Department of Biochemistry and Molecular Biology, Faculty of Medicine, University of Debrecen, Debrecen 4032, Hungary. Otto Warburg Laboratory, Max Planck Institute for Molecular Genetics, Berlin 14195, Germany. CU Systems Medicine, University of Wurzburg, Wurzburg 97070, Germany. Berlin Institute for Medical Systems Biology, Max-Delbruck-Center for Molecular Medicine, Berlin 13125, Germany. Berlin Institute of Health, Max-Delbruck-Center for Molecular Medicine, Berlin 13125, Germany. Centre National de Genotypage, Institut de Genomique, Commissariat a l'Energie Atomique, Evry 91000, France. Department of Biochemistry and Molecular Biology, Faculty of Medicine, University of Debrecen, Debrecen 4032, Hungary. Department of Immunology, Faculty of Medicine, University of Debrecen, Debrecen 4032, Hungary. Department of Medicine, Johns Hopkins University School of Medicine, St. Petersburg, Florida 33701, USA. Department of Biological Chemistry, Johns Hopkins University School of Medicine, St. Petersburg, Florida 33701, USA. Institute for Fundamental Biomedical Research, Johns Hopkins All Children's Hospital, St. Petersburg, Florida 33701, USA. Department of Biochemistry and Molecular Biology, Faculty of Medicine, University of Debrecen, Debrecen 4032, Hungary.</t>
  </si>
  <si>
    <t>Department of Pharmacology, Asan Medical Center, University of Ulsan College of Medicine, Seoul, Republic of Korea. Bio-Medical Institute of Technology, University of Ulsan, Seoul, Republic of Korea. Department of Pharmacology, Asan Medical Center, University of Ulsan College of Medicine, Seoul, Republic of Korea. Bio-Medical Institute of Technology, University of Ulsan, Seoul, Republic of Korea. Department of Pharmacology, Asan Medical Center, University of Ulsan College of Medicine, Seoul, Republic of Korea. Department of Pharmacology, Asan Medical Center, University of Ulsan College of Medicine, Seoul, Republic of Korea. Department of Pharmacology, Asan Medical Center, University of Ulsan College of Medicine, Seoul, Republic of Korea. Bio-Medical Institute of Technology, University of Ulsan, Seoul, Republic of Korea. Department of Medical Science, Asan Medical Institute of Convergence Science and Technology, Asan Medical Center, University of Ulsan College of Medicine, Seoul, Republic of Korea. Department of Biomedical Sciences, Asan Medical Center, University of Ulsan College of Medicine, Seoul, Republic of Korea. Department of Biomedical Sciences, Asan Medical Center, University of Ulsan College of Medicine, Seoul, Republic of Korea. Department of Pharmacology, Asan Medical Center, University of Ulsan College of Medicine, Seoul, Republic of Korea. Bio-Medical Institute of Technology, University of Ulsan, Seoul, Republic of Korea. Department of Pharmacology, Asan Medical Center, University of Ulsan College of Medicine, Seoul, Republic of Korea. Bio-Medical Institute of Technology, University of Ulsan, Seoul, Republic of Korea. Department of Medical Science, Asan Medical Institute of Convergence Science and Technology, Asan Medical Center, University of Ulsan College of Medicine, Seoul, Republic of Korea.</t>
  </si>
  <si>
    <t>Center for Pediatric Research Leipzig (CPL), Hospital for Children &amp; Adolescents, University of Leipzig, Leipzig 04103, Germany. Electronic address: kathrin.landgraf@medizin.uni-leipzig.de. Helmholtz Institute for Metabolic, Obesity and Vascular Research (HI-MAG) of the Helmholtz Zentrum Munchen at the University of Leipzig and University Hospital Leipzig, Leipzig 04103, Germany; Medical Department III-Endocrinology, Nephrology, Rheumatology, University of Leipzig, Leipzig 04103, Germany. Institute of Anatomy, University of Leipzig, Leipzig 04103, Germany. Department of Clinical Biochemistry and Pharmacology, Ben-Gurion University of the Negev, Beer-Sheva 8410501, Israel. Medical Department III-Endocrinology, Nephrology, Rheumatology, University of Leipzig, Leipzig 04103, Germany. Institute for Medical Informatics, Statistics and Epidemiology, University of Leipzig, Leipzig 04103, Germany; LIFE Research Center for Civilization Diseases, University of Leipzig, Leipzig 04103, Germany. Department of Neurology, Max Planck Institute for Human Cognitive and Brain Sciences, Leipzig 04103, Germany. Department of Neurology, Max Planck Institute for Human Cognitive and Brain Sciences, Leipzig 04103, Germany. Center for Pediatric Research Leipzig (CPL), Hospital for Children &amp; Adolescents, University of Leipzig, Leipzig 04103, Germany. Department of Pediatric Surgery, University of Leipzig, Leipzig 04103, Germany. Department of Neurology, Max Planck Institute for Human Cognitive and Brain Sciences, Leipzig 04103, Germany. Medical Department III-Endocrinology, Nephrology, Rheumatology, University of Leipzig, Leipzig 04103, Germany. Department of Clinical Biochemistry and Pharmacology, Ben-Gurion University of the Negev, Beer-Sheva 8410501, Israel. Helmholtz Institute for Metabolic, Obesity and Vascular Research (HI-MAG) of the Helmholtz Zentrum Munchen at the University of Leipzig and University Hospital Leipzig, Leipzig 04103, Germany; Medical Department III-Endocrinology, Nephrology, Rheumatology, University of Leipzig, Leipzig 04103, Germany. Center for Pediatric Research Leipzig (CPL), Hospital for Children &amp; Adolescents, University of Leipzig, Leipzig 04103, Germany. Center for Pediatric Research Leipzig (CPL), Hospital for Children &amp; Adolescents, University of Leipzig, Leipzig 04103, Germany. Electronic address: antje.koerner@medizin.uni-leipzig.de.</t>
  </si>
  <si>
    <t>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State Key Laboratory of Cellular Stress Biology, State-Province Joint Engineering Laboratory of Targeted Drugs from Natural Products, School of Life Sciences, Xiamen University, 361005 Xiamen, Fujian Province, China twlin@xmu.edu.cn qiaow@xmu.edu.cn. State Key Laboratory of Cellular Stress Biology, State-Province Joint Engineering Laboratory of Targeted Drugs from Natural Products, School of Life Sciences, Xiamen University, 361005 Xiamen, Fujian Province, China twlin@xmu.edu.cn qiaow@xmu.edu.cn.</t>
  </si>
  <si>
    <t>State Key Laboratory of Subtropical Silviculture, Department of Traditional Chinese Medicine, Zhejiang A&amp;F University, Hangzhou, China. State Key Laboratory of Subtropical Silviculture, Department of Traditional Chinese Medicine, Zhejiang A&amp;F University, Hangzhou, China. School of Medicine, Dentistry and Biomedical Science, Queen's University Belfast, Belfast, UK. College of Pharmaceutical Science, Zhejiang Chinese Medical University, Hangzhou, China. State Key Laboratory of Subtropical Silviculture, Department of Traditional Chinese Medicine, Zhejiang A&amp;F University, Hangzhou, China. Xavier Research Foundation, St Xavier's College, Palayamkottai, India. State Key Laboratory of Subtropical Silviculture, Department of Traditional Chinese Medicine, Zhejiang A&amp;F University, Hangzhou, China.</t>
  </si>
  <si>
    <t>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 Department of Neurosurgery, Huashan Hospital, Fudan University, Shanghai 200040, P.R. China.</t>
  </si>
  <si>
    <t>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 Laboratorio de Fisio-Patologia Ovarica, Centro de Estudios Farmacologicos y Botanicos (CEFYBO), Consejo Nacional de Investigaciones Cientificas y Tecnicas (CONICET), Facultad de Medicina, Universidad de Buenos Aires (UBA), Buenos Aires, Argentina.</t>
  </si>
  <si>
    <t>College of Biological Science and Engineering, Fuzhou University, Fuzhou, 350116, PR China; Institute of Pharmaceutical Biotechnology and Engineering, Fuzhou University, Fuzhou, 350116, PR China; Fujian Key Lab of Medical Instrument and Pharmaceutical Technology, Fuzhou University. Fuzhou, Fujian, 350108, China. Electronic address: lqlchfengli@fzu.edu.cn. College of Biological Science and Engineering, Fuzhou University, Fuzhou, 350116, PR China; Institute of Pharmaceutical Biotechnology and Engineering, Fuzhou University, Fuzhou, 350116, PR China. College of Biological Science and Engineering, Fuzhou University, Fuzhou, 350116, PR China; Institute of Pharmaceutical Biotechnology and Engineering, Fuzhou University, Fuzhou, 350116, PR China. College of Biological Science and Engineering, Fuzhou University, Fuzhou, 350116, PR China; Institute of Pharmaceutical Biotechnology and Engineering, Fuzhou University, Fuzhou, 350116, PR China; Fujian Key Lab of Medical Instrument and Pharmaceutical Technology, Fuzhou University. Fuzhou, Fujian, 350108, China. Electronic address: shixa@fzu.edu.cn.</t>
  </si>
  <si>
    <t>Nencki Institute of Experimental Biology, BRAINCITY, Warszawa, Poland. Electronic address: s.shahbazi@nencki.gov.pl. Nencki Institute of Experimental Biology, BRAINCITY, Warszawa, Poland. Nencki Institute of Experimental Biology, BRAINCITY, Warszawa, Poland. Department of Biotechnology, Panjab University, Chandigarh, India. Electronic address: jagsekhon@pu.ac.in.</t>
  </si>
  <si>
    <t>Department of Pathology, Shanghai Clinical College, Anhui Medical University, Hefei, Anhui, China (mainland). Department of Pathology, Shanghai Tenth People's Hospital, Tongji University School of Medicine, Shanghai, China (mainland). Department of Urology, Shanghai Tenth People's Hospital, Tongji University School of Medicine, Shanghai, China (mainland). Department of Pathology, Shanghai Tenth People's Hospital, Tongji University School of Medicine, Shanghai, China (mainland). Department of Pathology, Shanghai Tenth People's Hospital, Tongji University School of Medicine, Shanghai, China (mainland). Department of Pathology, Shanghai Tenth People's Hospital, Tongji University School of Medicine, Shanghai, China (mainland). Department of Pathology, Shanghai Tenth People's Hospital, Tongji University School of Medicine, Shanghai, China (mainland). Department of Pathology, Shanghai Clinical College, Anhui Medical University, Hefei, Anhui, China (mainland). Department of Pathology, Shanghai Tenth People's Hospital, Tongji University School of Medicine, Shanghai, China (mainland). Department of Urology, Shanghai Tenth People's Hospital, Tongji University School of Medicine, Shanghai, China (mainland).</t>
  </si>
  <si>
    <t>Department of Gastroenterology, Wuhan Hospital of Traditional Chinese and Western Medicine. Department of Gastroenterology, Wuhan Hospital of Traditional Chinese and Western Medicine. Department of Gastroenterology, Wuhan Hospital of Traditional Chinese and Western Medicine. Department of Medical Services, Hongan County People's Hospital. Department of Gastroenterology, Wuhan Hospital of Traditional Chinese and Western Medicine. Department of Gastroenterology, Wuhan Hospital of Traditional Chinese and Western Medicine. Department of Traditional Chinese Medicine, Hubei University of Traditional Chinese Medicine. Department of Traditional Chinese Medicine, Hubei University of Traditional Chinese Medicine. Department of Gastroenterology, Wuhan Hospital of Traditional Chinese and Western Medicine. Department of Gastroenterology, Wuhan Hospital of Traditional Chinese and Western Medicine.</t>
  </si>
  <si>
    <t>Institute of Translational Nutrigenetics and Nutrigenomics, Department of Molecular Biology and Genomics, University Center of Health Sciences, University of Guadalajara, Guadalajara, Mexico. Institute of Translational Nutrigenetics and Nutrigenomics, Department of Molecular Biology and Genomics, University Center of Health Sciences, University of Guadalajara, Guadalajara, Mexico. Institute of Translational Nutrigenetics and Nutrigenomics, Department of Molecular Biology and Genomics, University Center of Health Sciences, University of Guadalajara, Guadalajara, Mexico. Institute of Translational Nutrigenetics and Nutrigenomics, Department of Molecular Biology and Genomics, University Center of Health Sciences, University of Guadalajara, Guadalajara, Mexico. Institute of Translational Nutrigenetics and Nutrigenomics, Department of Molecular Biology and Genomics, University Center of Health Sciences, University of Guadalajara, Guadalajara, Mexico, erikamtz27@yahoo.com.mx.</t>
  </si>
  <si>
    <t>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Shenzhen Second People's Hospital, First Affiliated Hospital of Shenzhen University, Shenzhen, Guangdong, China. Movement System Injury and Repair Research Center, Xiangya Hospital, Central South University, Changsha, Hunan, China. Shenzhen Second People's Hospital, First Affiliated Hospital of Shenzhen University, Shenzhen, Guangdong, China. Shenzhen Second People's Hospital, First Affiliated Hospital of Shenzhen University, Shenzhen, Guangdong, China. Hunan Key Laboratory of Bone Joint Degeneration and Injury, Xiangya Hospital, Changsha, Hunan 410008, China. Movement System Injury and Repair Research Center, Xiangya Hospital, Central South University, Changsha, Hunan, China. Department of Sports Medicine, Xiangya Hospital, Central South University, Changsha, China. Movement System Injury and Repair Research Center, Xiangya Hospital, Central South University, Changsha, Hunan, China. Department of Sports Medicine, Xiangya Hospital, Central South University, Changsha,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Movement System Injury and Repair Research Center, Xiangya Hospital, Central South University, Changsha, Hunan, China. Xiangya Nursing School,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Department of Orthopedics, Xiangya Hospital, Central South University, Changsha, Hunan, China. Movement System Injury and Repair Research Center, Xiangya Hospital, Central South University, Changsha, Hunan, China. Movement System Injury and Repair Research Center, Xiangya Hospital, Central South University, Changsha, Hunan, China. Xiangya Nursing School, Central South University, Changsha, Hunan, China. State Key Laboratory of Molecular Biology, CAS Center for Excellence in Molecular Cell Science, Innovation Center for Cell Signaling Network; Shanghai Institute of Biochemistry and Cell Biology, University of Chinese Academy of Sciences, Shanghai 200031, China. Institue of Molecular Precision Medicine, Xiangya Hospital, Changsha, Hunan 410008, China. Department of Orthopedics, Xiangya Hospital, Central South University, Changsha, Hunan, China. Movement System Injury and Repair Research Center, Xiangya Hospital, Central South University, Changsha, Hunan, China. Department of Sports Medicine, Xiangya Hospital, Central South University, Changsha, China. Hunan Key Laboratory of Organ Injury, Aging and Regenerative Medicine, Xiangya Hospital, Changsha, Hunan 410008, China. State Key Laboratory of Molecular Biology, CAS Center for Excellence in Molecular Cell Science, Innovation Center for Cell Signaling Network; Shanghai Institute of Biochemistry and Cell Biology, University of Chinese Academy of Sciences, Shanghai 200031, China. National Clinical Research Center for Geriatric Disorders, Xiangya Hospital, Changsha, Hunan, China.</t>
  </si>
  <si>
    <t>College of Pharmacy, Xinjiang Medical University, Urumqi, 830011, China; State Key Laboratory of Natural Medicines, China Pharmaceutical University, Nanjing, 210009, China. State Key Laboratory of Natural Medicines, China Pharmaceutical University, Nanjing, 210009, China. The First Affiliated Hospital of Xinjiang Medical University, Urumqi, 830011, China. College of Pharmacy, Xinjiang Medical University, Urumqi, 830011, China. State Key Laboratory of Natural Medicines, China Pharmaceutical University, Nanjing, 210009, China. State Key Laboratory of Natural Medicines, China Pharmaceutical University, Nanjing, 210009, China. State Key Laboratory of Natural Medicines, China Pharmaceutical University, Nanjing, 210009, China. Electronic address: liping2004@126.com. The First Affiliated Hospital of Xinjiang Medical University, Urumqi, 830011, China. Electronic address: mina2a@163.com. College of Pharmacy, Xinjiang Medical University, Urumqi, 830011, China; State Key Laboratory of Natural Medicines, China Pharmaceutical University, Nanjing, 210009, China; Jiangsu Key Laboratory of Druggability of Biopharmaceuticals, China Pharmaceutical University, Nanjing, 210009, China. Electronic address: lifeicpu@163.com.</t>
  </si>
  <si>
    <t>Department of Orthopedics, The First Affiliated Hospital of Zhengzhou University, 1 East Jianshe Road, Zhengzhou, China. Division of Spine, Department of Orthopedics, Tongji Hospital Affiliated to Tongji University School of Medicine, 389 Xincun Road, Shanghai, China. Tongji University School of Medicine, 1239 Siping Road, Shanghai 200092, China. Department of Orthopedics, The First Affiliated Hospital of Zhengzhou University, 1 East Jianshe Road, Zhengzhou, China. Department of Orthopedics, The First Affiliated Hospital of Zhengzhou University, 1 East Jianshe Road, Zhengzhou, China. Department of Orthopedics, The First Affiliated Hospital of Zhengzhou University, 1 East Jianshe Road, Zhengzhou, China. Department of Orthopedics, Shanghai General Hospital, School of Medicine, Shanghai Jiaotong University, 100 Haining Road, Shanghai, China. Department of Radiotherpy, The First Affiliated Hospital of Zhengzhou University, Zhengzhou 450052, China. Department of Orthopedics, The First Affiliated Hospital of Zhengzhou University, 1 East Jianshe Road, Zhengzhou, China. Department of Orthopedics, The First Affiliated Hospital of Zhengzhou University, 1 East Jianshe Road, Zhengzhou, China. Department of Orthopedics, The First Affiliated Hospital of Zhengzhou University, 1 East Jianshe Road, Zhengzhou, China. Department of Orthopedics, The First Affiliated Hospital of Zhengzhou University, 1 East Jianshe Road, Zhengzhou, China. Department of Orthopedics, The First Affiliated Hospital of Zhengzhou University, 1 East Jianshe Road, Zhengzhou, China. Department of Orthopedics, The First Affiliated Hospital of Zhengzhou University, 1 East Jianshe Road, Zhengzhou, China. Department of Orthopedics, Shanghai General Hospital, School of Medicine, Shanghai Jiaotong University, 100 Haining Road, Shanghai, China. Tongji University Cancer Center, Shanghai Tenth People's Hospital of Tongji University, School of Medicine, Tongji University, Shanghai, China. Department of Radiotherpy, The First Affiliated Hospital of Zhengzhou University, Zhengzhou 450052, China. Department of Orthopedics, The First Affiliated Hospital of Zhengzhou University, 1 East Jianshe Road, Zhengzhou, China.</t>
  </si>
  <si>
    <t>Department of Medical Biochemistry, College of Health Sciences, Usmanu Danfodiyo University. Department of Medical Biochemistry, College of Health Sciences, Usmanu Danfodiyo University. Director Centre for Advance Medical Research and Training (CAMRET). Laboratory of Molecular Biomedicine, Institute of Bioscience, University Putra Malaysia.</t>
  </si>
  <si>
    <t>Heritage College of Osteopathic Medicine, Ohio University, Athens, OH, USA, The Jewish Hospital, Department of Internal Medicine, Cincinnati, OH, USA. Sunny BioDiscovery, Inc., Santa Paula, CA, USA. Sytheon, Boonton, NJ, USA.</t>
  </si>
  <si>
    <t>Lung Diseases and Allergy Research Center, Research Institute for Health Development, Kurdistan University of Medical Sciences, Sanandaj, Iran. Student Research Committee, School of Medicine, Kermanshah University of Medical Sciences, Kermanshah, Iran. Student Research Committee, School of Medicine, Kermanshah University of Medical Sciences, Kermanshah, Iran. Department of Pediatrics, School of Medicine, Kermanshah University of Medical Sciences, Kermanshah, Iran. Department of Immunology, School of Medicine, Kermanshah University of Medical Sciences, PO-Box: 6714869914, Kermanshah, Iran. Department of Immunology, School of Medicine, Kermanshah University of Medical Sciences, PO-Box: 6714869914, Kermanshah, Iran. Department of Immunology, School of Medicine, Kermanshah University of Medical Sciences, PO-Box: 6714869914, Kermanshah, Iran. Department of Immunology, School of Medicine, Kermanshah University of Medical Sciences, PO-Box: 6714869914, Kermanshah, Iran. f.salari@kums.ac.ir.</t>
  </si>
  <si>
    <t>Institute of Forensic Medicine, Department of Molecular Techniques, Wroclaw Medical University, Sklodowskiej-Curie 52, 50-369 Wroclaw, Poland. Institute of Forensic Medicine, Department of Molecular Techniques, Wroclaw Medical University, Sklodowskiej-Curie 52, 50-369 Wroclaw, Poland. Department and Division of Surgical Didactics, Wroclaw Medical University, M. Curie-Sklodowskiej 66, 50-369 Wroclaw, Poland. Department of General, Minimally Invasive and Endocrine Surgery, Wroclaw Medical University, Borowska 213, 50-556 Wroclaw, Poland. Department of General, Minimally Invasive and Endocrine Surgery, Wroclaw Medical University, Borowska 213, 50-556 Wroclaw, Poland. Institute of Forensic Medicine, Department of Molecular Techniques, Wroclaw Medical University, Sklodowskiej-Curie 52, 50-369 Wroclaw, Poland.</t>
  </si>
  <si>
    <t>Department of General Surgery, Beijing Youan Hospital, Capital Medical University, Beijing 100069, P.R. China. Department of General Surgery, Peking University Third Hospital, Beijing 100191, P.R. China.</t>
  </si>
  <si>
    <t>Department of Animal Physiology and Ethology, Faculty of Natural Sciences, Comenius University, Ilkovicova 6, 842 15 Bratislava, Slovakia. Department of Animal Physiology and Ethology, Faculty of Natural Sciences, Comenius University, Ilkovicova 6, 842 15 Bratislava, Slovakia. Department of Animal Physiology and Ethology, Faculty of Natural Sciences, Comenius University, Ilkovicova 6, 842 15 Bratislava, Slovakia. Department of Animal Physiology and Ethology, Faculty of Natural Sciences, Comenius University, Ilkovicova 6, 842 15 Bratislava, Slovakia.</t>
  </si>
  <si>
    <t>Center for Public Health Genomics, University of Virginia, Charlottesville, Virginia 22908, USA. Center for Public Health Genomics, University of Virginia, Charlottesville, Virginia 22908, USA. Department of Biomedical Engineering, University of Virginia, Charlottesville, Virginia 22904, USA. Physics Department, Southwestern University, Georgetown, Texas 78626, USA. Genetics and Genomic Sciences, Icahn School of Medicine at Mount Sinai, New York, New York 10029, USA. Department of Biostatistics and Data Science, Division of Public Health Sciences, Wake Forest University School of Medicine, Winston-Salem, North Carolina 27101, USA. Department of Biostatistics and Data Science, Division of Public Health Sciences, Wake Forest University School of Medicine, Winston-Salem, North Carolina 27101, USA. Department of Internal Medicine, Section of Endocrinology and Metabolism, Wake Forest University School of Medicine, Winston-Salem, North Carolina 27101, USA. Genetics and Genomic Sciences, Icahn School of Medicine at Mount Sinai, New York, New York 10029, USA. Genetics and Genomic Sciences, Icahn School of Medicine at Mount Sinai, New York, New York 10029, USA. Center for Public Health Genomics, University of Virginia, Charlottesville, Virginia 22908, USA. Department of Biomedical Engineering, University of Virginia, Charlottesville, Virginia 22904, USA.</t>
  </si>
  <si>
    <t>Centro Nacional de I+D del Cerdo Iberico (CENIDCI), INIA, 06300 Zafra, Spain. Departamento de Mejora Genetica Animal, INIA, 28040 Madrid, Spain. Centro Nacional de I+D del Cerdo Iberico (CENIDCI), INIA, 06300 Zafra, Spain. Departamento de Mejora Genetica Animal, INIA, 28040 Madrid, Spain. Departamento de Mejora Genetica Animal, INIA, 28040 Madrid, Spain. Departamento de Mejora Genetica Animal, INIA, 28040 Madrid, Spain. Departamento de Mejora Genetica Animal, INIA, 28040 Madrid, Spain. Sanchez Romero Carvajal-Jabugo, SRC, 21290 Huelva, Spain. Sanchez Romero Carvajal-Jabugo, SRC, 21290 Huelva, Spain. Centro Nacional de I+D del Cerdo Iberico (CENIDCI), INIA, 06300 Zafra, Spain. Departamento de Mejora Genetica Animal, INIA, 28040 Madrid, Spain. Departamento de Mejora Genetica Animal, INIA, 28040 Madrid, Spain.</t>
  </si>
  <si>
    <t>Department of Psychiatry, College of Medicine, The Catholic University of Korea, Seoul 07345, Korea. Department of Psychiatry, College of Medicine, The Catholic University of Korea, Seoul 07345, Korea. Department of Psychiatry, College of Medicine, The Catholic University of Korea, Seoul 07345, Korea. Department of Psychiatry, College of Medicine, The Catholic University of Korea, Seoul 07345, Korea.</t>
  </si>
  <si>
    <t>Department of Epidemiology, School of Public Health, University of Washington, Seattle, WA, USA. Division of Maternal-Fetal Medicine, Department of Obstetrics and Gynecology, University of Utah, Salt Lake City, UT, USA. Department of Epidemiology, School of Public Health, University of Washington, Seattle, WA, USA. Center for Perinatal Studies, Swedish Medical Center, Seattle, WA, USA. Department of Epidemiology, Harvard T.H. Chan School of Public Health, Boston, MA, USA. Department of Mathematics and Statistics, Georgetown University, Washington, DC, USA. Facultad de Medicina Humana, Universidad de San Martin de Porres, Lima, Peru. Asociacion Civil PROESA, Lima, Peru. Division of Maternal-Fetal Medicine, Department of Obstetrics and Gynecology, University of Utah, Salt Lake City, UT, USA. Department of Epidemiology, School of Public Health, University of Washington, Seattle, WA, USA. Department of Biostatistics, University of Washington, Seattle, WA, USA. Division of Epidemiology and Biostatistics, Department of Obstetrics, Gynecology and Reproductive Sciences, Rutgers Robert Wood Johnson Medical School, New Brunswick, NJ, USA. Department of Biostatistics and Epidemiology, Rutgers School of Public Health, Piscataway, NJ, USA. Cardiovascular Institute of New Jersey (CVI-NJ), Rutgers Robert Wood Johnson Medical School, New Brunswick, NJ, USA. Environmental and Occupational Health Sciences Institute (EOHSI), Rutgers Robert Wood Johnson Medical School, New Brunswick, NJ, USA. Department of Epidemiology, Harvard T.H. Chan School of Public Health, Boston, MA, USA.</t>
  </si>
  <si>
    <t>Department of Biomedical Science and Engineering, Konkuk University, Seoul, 05029, Republic of Korea. Department of Biomedical Science and Engineering, Konkuk University, Seoul, 05029, Republic of Korea. Electronic address: kimera@konkuk.ac.kr.</t>
  </si>
  <si>
    <t>Department of Pharmacy and Pharmaceutical Sciences, University of Bari "A. Moro", via E. Orabona 4, 70125 Bari, Italy. Department of Pharmacy and Pharmaceutical Sciences, University of Bari "A. Moro", via E. Orabona 4, 70125 Bari, Italy. Department of Pharmacy and Pharmaceutical Sciences, University of Bari "A. Moro", via E. Orabona 4, 70125 Bari, Italy. Department of Pharmacy and Pharmaceutical Sciences, University of Bari "A. Moro", via E. Orabona 4, 70125 Bari, Italy. Department of Pharmacy and Pharmaceutical Sciences, University of Bari "A. Moro", via E. Orabona 4, 70125 Bari, Italy. Department of Pharmacy and Pharmaceutical Sciences, University of Bari "A. Moro", via E. Orabona 4, 70125 Bari, Italy.</t>
  </si>
  <si>
    <t>Department of Diabetes and Metabolic Diseases, Graduate School of Medicine, The University of Tokyo, Tokyo, Japan. Department of Diabetes and Metabolic Diseases, Graduate School of Medicine, The University of Tokyo, Tokyo, Japan. Department of Diabetes and Metabolic Diseases, Graduate School of Medicine, The University of Tokyo, Tokyo, Japan. Department of Diabetes and Metabolic Diseases, Graduate School of Medicine, The University of Tokyo, Tokyo, Japan. Department of Diabetes and Metabolic Diseases, Graduate School of Medicine, The University of Tokyo, Tokyo, Japan. Department of Diabetes and Metabolic Diseases, Graduate School of Medicine, The University of Tokyo, Tokyo, Japan. Genome Science Division, Research Center for Advanced Science and Technology, The University of Tokyo, Tokyo, Japan. Genome Science Division, Research Center for Advanced Science and Technology, The University of Tokyo, Tokyo, Japan. Department of Diabetes and Metabolic Diseases, Graduate School of Medicine, The University of Tokyo, Tokyo, Japan. Department of Diabetes and Metabolic Diseases, Graduate School of Medicine, The University of Tokyo, Tokyo, Japan. Department of Diabetes and Lifestyle-Related diseases, Graduate School of Medicine, The University of Tokyo, Tokyo, Japan. Toranomon Hospital, Tokyo, Japan.</t>
  </si>
  <si>
    <t>Institute of Cellular and Molecular Biology, Agricultural University of Georgia, Tbilisi, Georgia. Institute of Cellular and Molecular Biology, Agricultural University of Georgia, Tbilisi, Georgia. Institute of Cellular and Molecular Biology, Agricultural University of Georgia, Tbilisi, Georgia. Institute of Cellular and Molecular Biology, Agricultural University of Georgia, Tbilisi, Georgia. Institute of Viticulture and Oenology, Agricultural University of Georgia, Tbilisi, Georgia. Institute of Cellular and Molecular Biology, Agricultural University of Georgia, Tbilisi, Georgia. Institute of Cellular and Molecular Biology, Agricultural University of Georgia, Tbilisi, Georgia. n.kulikova@agruni.edu.ge.</t>
  </si>
  <si>
    <t>College of Animal Science and Technology, Yangzhou University, Yangzhou 225009, P.R. China. College of Animal Science and Technology, Yangzhou University, Yangzhou 225009, P.R. China. College of Animal Science and Technology, Yangzhou University, Yangzhou 225009, P.R. China. Electronic address: mengzhiwangyz@126.com. College of Animal Science and Technology, Yangzhou University, Yangzhou 225009, P.R. China. College of Animal Science and Technology, Yangzhou University, Yangzhou 225009, P.R. China. College of Animal Science and Technology, Yangzhou University, Yangzhou 225009, P.R. China. Department of Animal Sciences and Division of Nutritional Sciences, University of Illinois, Urbana 61801. College of Animal Science and Technology, Yangzhou University, Yangzhou 225009, P.R. China. Department of Animal Sciences and Division of Nutritional Sciences, University of Illinois, Urbana 61801.</t>
  </si>
  <si>
    <t>Department of Chemistry and Biotechnology, Faculty of Science, Engineering and Technology, Swinburne University of Technology, John St, Hawthorn VIC 3122, Australia. Department of Chemistry and Biotechnology, Faculty of Science, Engineering and Technology, Swinburne University of Technology, John St, Hawthorn VIC 3122, Australia. Magellan Stem Cells P/L, 116-118 Thames St, Box Hill VIC 3129, Australia. Magellan Stem Cells P/L, 116-118 Thames St, Box Hill VIC 3129, Australia. Melbourne Stem Cell Centre, Box Hill, VIC 3129, Australia. Charles Sturt University, School of Biomedical Science, Albury, NSW 2640, Australia. Department of Chemistry and Biotechnology, Faculty of Science, Engineering and Technology, Swinburne University of Technology, John St, Hawthorn VIC 3122, Australia. Department of Chemistry and Biotechnology, Faculty of Science, Engineering and Technology, Swinburne University of Technology, John St, Hawthorn VIC 3122, Australia.</t>
  </si>
  <si>
    <t>Instituent of Ethnic Medicine, Guangxi International Zhuang Medicine Hospital, Nanning, China. Guangxi University of Chinese Medicine, Nanning, China. Guangxi University of Chinese Medicine, Nanning, China. Hubei Province Key Laboratory of Occupational Hazard Identification and Control, Wuhan University of Science and Technology, Wuhan, 430081, China; School of Pharmacy and Bioengineering, Keele University, Keele, Staff Ordshire, ST5 5BG, UK. Electronic address: liusongwh@163.com. Instituent of Ethnic Medicine, Guangxi International Zhuang Medicine Hospital, Nanning, China; Guangxi University of Chinese Medicine, Nanning, China. Electronic address: zongxisun@163.com.</t>
  </si>
  <si>
    <t>Istituto di Ricovero e Cura a Carattere Scientifico (IRCCS) Centro Neurolesi "Bonino-Pulejo", Via Provinciale Palermo, Contrada Casazza, 98124 Messina, Italy. Istituto di Ricovero e Cura a Carattere Scientifico (IRCCS) Centro Neurolesi "Bonino-Pulejo", Via Provinciale Palermo, Contrada Casazza, 98124 Messina, Italy. Istituto di Ricovero e Cura a Carattere Scientifico (IRCCS) Centro Neurolesi "Bonino-Pulejo", Via Provinciale Palermo, Contrada Casazza, 98124 Messina, Italy. Istituto di Ricovero e Cura a Carattere Scientifico (IRCCS) Centro Neurolesi "Bonino-Pulejo", Via Provinciale Palermo, Contrada Casazza, 98124 Messina, Italy.</t>
  </si>
  <si>
    <t>Shenzhen Hospital, Guangzhou University of Chinese Medicine (Futian), Shenzhen 518000, Guangdong, China. Changchun University of Chinese Medicine, Changchun 130000, Jilin, China. Guang'anmen Hospital, China Academy of Chinese Medical Science, Beijing 100000, China. Shenzhen Hospital, Guangzhou University of Chinese Medicine (Futian), Shenzhen 518000, Guangdong, China. Shenzhen Hospital, Guangzhou University of Chinese Medicine (Futian), Shenzhen 518000, Guangdong, China. Shenzhen Hospital, Guangzhou University of Chinese Medicine (Futian), Shenzhen 518000, Guangdong, China. Guang'anmen Hospital, China Academy of Chinese Medical Science, Beijing 100000, China. Guang'anmen Hospital, China Academy of Chinese Medical Science, Beijing 100000, China.</t>
  </si>
  <si>
    <t>Department of Fundamental Pharmaceutical Science, Graduate School, Kyung Hee University, 26, Kyungheedae-ro, Dongdaemun-gu, Seoul 02447, Korea. Department of Life and Nanopharmaceutical Sciences, Graduate School, Kyung Hee University, 26, Kyungheedae-ro, Dongdaemun-gu, Seoul 02447, Korea. Department of Fundamental Pharmaceutical Science, Graduate School, Kyung Hee University, 26, Kyungheedae-ro, Dongdaemun-gu, Seoul 02447, Korea. Department of Fundamental Pharmaceutical Science, Graduate School, Kyung Hee University, 26, Kyungheedae-ro, Dongdaemun-gu, Seoul 02447, Korea. Department of Life and Nanopharmaceutical Sciences, Graduate School, Kyung Hee University, 26, Kyungheedae-ro, Dongdaemun-gu, Seoul 02447, Korea. Department of Fundamental Pharmaceutical Science, Graduate School, Kyung Hee University, 26, Kyungheedae-ro, Dongdaemun-gu, Seoul 02447, Korea. Department of Pharmacy, College of Pharmacy, Kyung Hee University, 26, Kyungheedae-ro, Dongdaemun-gu, Seoul 02447, Korea.</t>
  </si>
  <si>
    <t>Instituto de Investigaciones en Ciencias de la Salud (INICSA-CONICET). Pabellon Biologia Celular, Universidad Nacional de Cordoba, Ciudad Universitaria, 5000Cordoba, Argentina. Instituto de Investigaciones en Ciencias de la Salud (INICSA-CONICET). Pabellon Biologia Celular, Universidad Nacional de Cordoba, Ciudad Universitaria, 5000Cordoba, Argentina. Instituto de Biologia Celular (IBC-UNC), Catedra de Biologia Celular, Histologia y Embriologia, Facultad de Ciencias Medicas, Universidad Nacional de Cordoba, Ciudad Universitaria, 5000Cordoba, Argentina. Instituto de Investigaciones en Ciencias de la Salud (INICSA-CONICET). Pabellon Biologia Celular, Universidad Nacional de Cordoba, Ciudad Universitaria, 5000Cordoba, Argentina. Instituto de Investigaciones en Ciencias de la Salud (INICSA-CONICET). Pabellon Biologia Celular, Universidad Nacional de Cordoba, Ciudad Universitaria, 5000Cordoba, Argentina. Instituto de Biologia Celular (IBC-UNC), Catedra de Biologia Celular, Histologia y Embriologia, Facultad de Ciencias Medicas, Universidad Nacional de Cordoba, Ciudad Universitaria, 5000Cordoba, Argentina. Instituto de Biologia Celular (IBC-UNC), Catedra de Biologia Celular, Histologia y Embriologia, Facultad de Ciencias Medicas, Universidad Nacional de Cordoba, Ciudad Universitaria, 5000Cordoba, Argentina. Instituto de Investigaciones en Ciencias de la Salud (INICSA-CONICET). Pabellon Biologia Celular, Universidad Nacional de Cordoba, Ciudad Universitaria, 5000Cordoba, Argentina. Instituto de Biologia Celular (IBC-UNC), Catedra de Biologia Celular, Histologia y Embriologia, Facultad de Ciencias Medicas, Universidad Nacional de Cordoba, Ciudad Universitaria, 5000Cordoba, Argentina. Centro de Endocrinologia Experimental y Aplicada (CENEXA), UNLP-CONICET-FCM, 1900La Plata, Argentina. CE.PRO.COR, CONICET, Av. Alvarez de Arenales 180, 5004Cordoba, Argentina.</t>
  </si>
  <si>
    <t>School of Food and Bioengineering, Henan University of Science and Technology, Luoyang, Henan, People's Republic of China. Henan Engineering Research Center of Food Microbiology, Henan University of Science and Technology, Luoyang, Henan, People's Republic of China. The First Affiliated Hospital, Henan University of Science and Technology, Luoyang, Henan, People's Republic of China. School of Medicine, Henan Polytechnic University, Jiaozuo, Henan, People's Republic of China.</t>
  </si>
  <si>
    <t>Department of Biotechnology, Faculty of Biological Science and Technology, University of Isfahan, Isfahan 73441-81746, Iran. Department of Animal Biotechnology, Cell Science Research Center, Royan Institute for Biotechnology, ACECR, Isfahan, Iran. Department of Biotechnology, Faculty of Biological Science and Technology, University of Isfahan, Isfahan 73441-81746, Iran. UNESCO Center for Membrane Technology, School of Chemical Engineering, University of New South Wales, Sydney, NSW, 2052, Australia. Department of Animal Biotechnology, Cell Science Research Center, Royan Institute for Biotechnology, ACECR, Isfahan, Iran. UNESCO Center for Membrane Technology, School of Chemical Engineering, University of New South Wales, Sydney, NSW, 2052, Australia. Department of Animal Biotechnology, Cell Science Research Center, Royan Institute for Biotechnology, ACECR, Isfahan, Iran. School of Biomedical Engineering, University of Technology Sydney, Sydney, NSW, 2007, Australia. School of Engineering, Macquarie University, Sydney, NSW, 2109, Australia. School of Chemical Engineering, University of Queensland, Brisbane, QLD, 4072, Australia.</t>
  </si>
  <si>
    <t>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t>
  </si>
  <si>
    <t>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 Key Laboratory of Ministry of Education for the Standardization of Traditional Chinese Medicine, School of Pharmacy,Chengdu University of Traditional Chinese Medicine Chengdu 611137, China.</t>
  </si>
  <si>
    <t>MechanoBiology Laboratory, Department of Orthopaedic Surgery, University of Pittsburgh, Pittsburgh, PA, United States of America. MechanoBiology Laboratory, Department of Orthopaedic Surgery, University of Pittsburgh, Pittsburgh, PA, United States of America. Department of Immunology, College of Basic Medicine, Chongqing Medical University, Chongqing, China. MechanoBiology Laboratory, Department of Orthopaedic Surgery, University of Pittsburgh, Pittsburgh, PA, United States of America. MechanoBiology Laboratory, Department of Orthopaedic Surgery, University of Pittsburgh, Pittsburgh, PA, United States of America. Howard University College of Medicine, Washington D.C., United States of America. MechanoBiology Laboratory, Department of Orthopaedic Surgery, University of Pittsburgh, Pittsburgh, PA, United States of America. MechanoBiology Laboratory, Department of Orthopaedic Surgery, University of Pittsburgh, Pittsburgh, PA, United States of America. Department of Bioengineering, University of Pittsburgh, Pittsburgh, PA, United States of America. Department of Physical Medicine and Rehabilitation, University of Pittsburgh, Pittsburgh, PA, United States of America.</t>
  </si>
  <si>
    <t>Laboratory of Tissue Regeneration and Immunology and Department of Periodontics, Beijing Key Laboratory of Tooth Regeneration and Function Reconstruction, School of Stomatology, Capital Medical University, China. Department of Orthodontics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 Laboratory of Tissue Regeneration and Immunology and Department of Periodontics, Beijing Key Laboratory of Tooth Regeneration and Function Reconstruction, School of Stomatology, Capital Medical University, China.</t>
  </si>
  <si>
    <t>School of Chemical and Biomedical Engineering, Qilu Institute of Technology, Jinan, Shandong, China (mainland). Department of Pathology, Liaocheng People's Hospital and Liaocheng Clinical School of Shandong First Medical University, Liaocheng, Shandong, China (mainland). Department of Obstetrics and Gynecology, Liaocheng People's Hospital and Liaocheng Clinical School of Shandong First Medical University, Liaocheng, Shandong, China (mainland). Department of Pathology, Liaocheng People's Hospital and Liaocheng Clinical School of Shandong First Medical University, Liaocheng, Shandong, China (mainland). Department of Pathology, Liaocheng People's Hospital and Liaocheng Clinical School of Shandong First Medical University, Liaocheng, Shandong, China (mainland). Centre for Research, Xiankangda Bio-Tech Corporation, Dongguan, Guangdong, China (mainland).</t>
  </si>
  <si>
    <t>Department of Bio-Health Convergence, College of Biomedical Science, Kangwon National University, Chuncheon, Republic of Korea. Department of Bio-Health Convergence, College of Biomedical Science, Kangwon National University, Chuncheon, Republic of Korea. Department of Bio-Health Convergence, College of Biomedical Science, Kangwon National University, Chuncheon, Republic of Korea.</t>
  </si>
  <si>
    <t>Department of Biogerontology, Saint Petersburg Institute of Bioregulation and Gerontology, 197110 Saint Petersburg, Russia. Group of Peptide Regulation of Aging, Pavlov Institute of Physiology of the Russian Academy of Sciences, 199004 Saint Petersburg, Russia. Department of Biogerontology, Saint Petersburg Institute of Bioregulation and Gerontology, 197110 Saint Petersburg, Russia. Department of Biogerontology, Saint Petersburg Institute of Bioregulation and Gerontology, 197110 Saint Petersburg, Russia. Department of Biogerontology, Saint Petersburg Institute of Bioregulation and Gerontology, 197110 Saint Petersburg, Russia.</t>
  </si>
  <si>
    <t>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Geriatrics,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Seventh People's Hospital of Shanghai University of TCM,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Seventh People's Hospital of Shanghai University of TCM,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 Department of Endocrinology and Metabolism, Shanghai Clinical Center for Diabetes, Shanghai Key Clinical Center for Metabolic Disease, Shanghai Diabetes Institute, Shanghai Key Laboratory of Diabetes Mellitus, Shanghai Jiao Tong University Affiliated Sixth People's Hospital, Shanghai, China.</t>
  </si>
  <si>
    <t>Beech Tree Labs Inc., 1 Virginia Ave, Suite 103, Providence, RI, 02905, USA. The Institute for Therapeutic Discovery, Delanson, NY, 12053, USA. Beech Tree Labs Inc., 1 Virginia Ave, Suite 103, Providence, RI, 02905, USA. Beech Tree Labs Inc., 1 Virginia Ave, Suite 103, Providence, RI, 02905, USA. NCM Biotechnology, Newport, RI, 02840, USA. Beech Tree Labs Inc., 1 Virginia Ave, Suite 103, Providence, RI, 02905, USA. sarah.beseme@beechtreelabs.com. Beech Tree Labs Inc., 1 Virginia Ave, Suite 103, Providence, RI, 02905, USA. The Institute for Therapeutic Discovery, Delanson, NY, 12053, USA.</t>
  </si>
  <si>
    <t>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Oral Diagnosis and General Dentistry, Dental Hospital, Tokyo Medical and Dental University (TMDU), Tokyo, Japan. Department of Periodontology, Graduate School of Medical and Dental Sciences, Tokyo Medical and Dental University (TMDU), Tokyo, Japan. Department of Periodontology, Graduate School of Medical and Dental Sciences, Tokyo Medical and Dental University (TMDU), Tokyo, Japan. Division of Molecular Genetics, Research Center for Medical Sciences, The Jikei University School of Medicine, Tokyo, Japan. Dysphagia Rehabilitation, Department of Gerontology and Gerodontology, Graduate School of Medical and Dental Sciences, Tokyo Medical and Dental University (TMDU), Tokyo, Japan. Division of Metabolism and Endocrinology, Facility of Medicine, Saga University, Saga, Japan. Liver Center, Saga University Hospital, Saga, Japan. Oral Diagnosis and General Dentistry, Dental Hospital, Tokyo Medical and Dental University (TMDU), Tokyo, Japan. Department of Periodontology, Graduate School of Medical and Dental Sciences, Tokyo Medical and Dental University (TMDU), Tokyo, Japan.</t>
  </si>
  <si>
    <t>Department of Obstetrics and Gynaecology, Prince of Wales Hospital, The Chinese University of Hong Kong, Hong Kong, Hong Kong. Department of Obstetrics and Gynaecology, Prince of Wales Hospital, The Chinese University of Hong Kong, Hong Kong, Hong Kong. Department of Obstetrics and Gynecology, The Third Affiliated Hospital of Sun Yat-Sen University, Guangzhou, China. Department of Obstetrics and Gynaecology, Prince of Wales Hospital, The Chinese University of Hong Kong, Hong Kong, Hong Kong. Department of Obstetrics and Gynaecology, Prince of Wales Hospital, The Chinese University of Hong Kong, Hong Kong, Hong Kong. Department of Obstetrics and Gynaecology, Prince of Wales Hospital, The Chinese University of Hong Kong, Hong Kong, Hong Kong. Department of Obstetrics and Gynecology, The Third Affiliated Hospital of Sun Yat-Sen University, Guangzhou, China. Department of Obstetrics and Gynecology, The Third Affiliated Hospital of Sun Yat-Sen University, Guangzhou, China. Department of Obstetrics and Gynaecology, Prince of Wales Hospital, The Chinese University of Hong Kong, Hong Kong, Hong Kong. Development and Reproduction Laboratory, Li Ka Shing Institute of Health Sciences, The Chinese University of Hong Kong, Hong Kong, Hong Kong. School of Biomedical Sciences, The Chinese University of Hong Kong, Hong Kong, Hong Kong. Chinese University of Hong Kong-Sichuan University Joint Laboratory in Reproductive Medicine, The Chinese University of Hong Kong, Hong Kong, Hong Kong.</t>
  </si>
  <si>
    <t>Institute of Cytology and Genetics of the Siberian Branch of the Russian Academy of Sciences, Novosibirsk, Russia. Institute of Cytology and Genetics of the Siberian Branch of the Russian Academy of Sciences, Novosibirsk, Russia. Novosibirsk State University, Novosibirsk, Russia. The Institute of Molecular and Cellular Biology of the Siberian Branch of the Russian Academy of Sciences, Novosibirsk, Russia. Institute of Cytology and Genetics of the Siberian Branch of the Russian Academy of Sciences, Novosibirsk, Russia. Institute of Cytology and Genetics of the Siberian Branch of the Russian Academy of Sciences, Novosibirsk, Russia. Research Institute of Fundamental and Clinical Immunology, Novosibirsk, Russia. Institute of Cytology and Genetics of the Siberian Branch of the Russian Academy of Sciences, Novosibirsk, Russia Novosibirsk State University, Novosibirsk, Russia.</t>
  </si>
  <si>
    <t>Institute of Clinical Medicine, The Second Affiliated Hospital of Hainan Medical University, Haikou, 570100 Hainan, China. Institute of Clinical Medicine, The Second Affiliated Hospital of Hainan Medical University, Haikou, 570100 Hainan, China. Institute of Clinical Medicine, The Second Affiliated Hospital of Hainan Medical University, Haikou, 570100 Hainan, China. Department of Pathology, The First Affiliated Hospital of Anhui Medical University, Hefei, 230032 Anhui, China. The First School of Clinical Medicine, Anhui Medical University, Hefei, 230032 Anhui, China. The First School of Clinical Medicine, Anhui Medical University, Hefei, 230032 Anhui, China. Department of Pathophysiology, School of Basic Medical Sciences, Anhui Medical University, Hefei, 230032 Anhui, China.</t>
  </si>
  <si>
    <t>Faculty of Biology, Lomonosov Moscow State University, Moscow 119234, Russia. Sirius University of Science and Technology, Sochi 354340, Russia. Faculty of Biology, Lomonosov Moscow State University, Moscow 119234, Russia. Sirius University of Science and Technology, Sochi 354340, Russia. Faculty of Biology, Lomonosov Moscow State University, Moscow 119234, Russia. Sirius University of Science and Technology, Sochi 354340, Russia. Faculty of Biology, Lomonosov Moscow State University, Moscow 119234, Russia. Sirius University of Science and Technology, Sochi 354340, Russia.</t>
  </si>
  <si>
    <t>Shandong University of Traditional Chinese Medicine, Jinan 250355, China. College of Integrated Chinese and Western Medicine, Jining Medical University, Jining 272067, China. Department of Traditional Chinese Medicine, Affiliated Hospital of Jining Medical University, Jining 272060, China. School of Public Health, Jining Medical University, Jining 272067, China. School of Basic Medicine, Jining Medical University, Jining 272067, China. School of Public Health,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 College of Integrated Chinese and Western Medicine, Jining Medical University, Jining 272067, China.</t>
  </si>
  <si>
    <t>Department of Veterinary Pathology, College of Veterinary Medicine, Chungnam National University, Daejeon, Korea. Department of Veterinary Pathology, College of Veterinary Medicine, Chungnam National University, Daejeon, Korea. Department of Biomedical Science, Jungwon University, Chungbuk, Korea. Department of Biomedical Science, Jungwon University, Chungbuk, Korea. Laboratory Animal Resource Center, Korea Research Institute of Bioscience and Biotechnology, Chungbuk, Korea. Department of Veterinary Pathology, College of Veterinary Medicine, Chungnam National University, Daejeon, Korea. Department of Pathology, Chonnam National University Medical School, Gwangju, Korea. Laboratory of Liver Diseases, National Institute on Alcohol Abuse and Alcoholism, National Institutes of Health, Bethesda, MD, USA. Laboratory Animal Resource Center, Korea Research Institute of Bioscience and Biotechnology, Chungbuk, Korea. Department of Veterinary Pathology, College of Veterinary Medicine, Chungnam National University, Daejeon, Korea.</t>
  </si>
  <si>
    <t>CSIR- Centre for Cellular and Molecular Biology, Hyderabad, 500007, India. apmccmb@gmail.com. CSIR- Centre for Cellular and Molecular Biology, Hyderabad, 500007, India. CSIR- Centre for Cellular and Molecular Biology, Hyderabad, 500007, India. CSIR- Centre for Cellular and Molecular Biology, Hyderabad, 500007, India. CSIR- Centre for Cellular and Molecular Biology, Hyderabad, 500007, India.</t>
  </si>
  <si>
    <t>Department of Natural Sciences and Environmental Health, University of South-Eastern Norway, Bo, Norway. Department of Sports, Physical Education and Outdoor Studies, University of South-Eastern Norway, Bo, Norway. Department of Natural Sciences and Environmental Health, University of South-Eastern Norway, Bo, Norway. Department of Sports, Physical Education and Outdoor Studies, University of South-Eastern Norway, Bo, Norway. Department of Sports, Physical Education and Outdoor Studies, University of South-Eastern Norway, Bo, Norway. Department of Sports, Physical Education and Outdoor Studies, University of South-Eastern Norway, Bo, Norway. Department of Sports, Physical Education and Outdoor Studies, University of South-Eastern Norway, Bo, Norway. Landslagslegen.no, Top Sports Medical Office, Tonsberg, Norway. The Norwegian Biathlon Association, Oslo, Norway. Department of Natural Sciences and Environmental Health, University of South-Eastern Norway, Bo, Norway. Department of Circulation and Medical Imaging, Norwegian University of Science and Technology, Trondheim, Norway. Myworkout, Medical Rehabilitation Centre, Trondheim, Norway. Department of Sports, Physical Education and Outdoor Studies, University of South-Eastern Norway, Bo, Norway.</t>
  </si>
  <si>
    <t>Department of Gynecology and Obstetrics, Fujian Maternity and Child Health Hospital, Affiliated Hospital of Fujian Medical University, Fuzhou 350001, China. Laboratory of Gynecologic Oncology, Fujian Maternity and Child Health Hospital, Affiliated Hospital of Fujian Medical University, Fuzhou 350001, China. Reproductive Center, Fujian Maternity and Child Health Hospital, Affiliated Hospital of Fujian Medical University, Fuzhou 350001, Fujian, P.R. of China. Laboratory of Gynecologic Oncology, Fujian Maternity and Child Health Hospital, Affiliated Hospital of Fujian Medical University, Fuzhou 350001, China. Department of Gynecology and Obstetrics, Fujian Maternity and Child Health Hospital, Affiliated Hospital of Fujian Medical University, Fuzhou 350001, China. Laboratory of Gynecologic Oncology, Fujian Maternity and Child Health Hospital, Affiliated Hospital of Fujian Medical University, Fuzhou 350001, China. Department of Gynecology and Obstetrics, Fujian Maternity and Child Health Hospital, Affiliated Hospital of Fujian Medical University, Fuzhou 350001, China. Laboratory of Gynecologic Oncology, Fujian Maternity and Child Health Hospital, Affiliated Hospital of Fujian Medical University, Fuzhou 350001, China. Department of Cell Biology and Genetics, School of Basic Medical Sciences, Fujian Medical University, Fuzhou 350108, Fujian, China. Department of Gynecologic Oncology, Peking University Cancer Hospital, Beijing 100046, China. Department of Gynecology, Campus Virchow Clinic, ChariteUniversitatsmedizin Berlin, Humboldt University of Berlin, Berlin 13353, Germany. Department of Gynecology and Obstetrics, Fujian Maternity and Child Health Hospital, Affiliated Hospital of Fujian Medical University, Fuzhou 350001, China. Laboratory of Gynecologic Oncology, Fujian Maternity and Child Health Hospital, Affiliated Hospital of Fujian Medical University, Fuzhou 350001, China.</t>
  </si>
  <si>
    <t>Pharmacy Department, Tianjin Baodi Hospital, Baodi Clinical College of Tianjin Medical University, Tianjin 301800, China. Medicine Department, Peking University First Hospital, Beijing 100034, China. Pharmacy Department, Tianjin People's Hospital, Tianjin 300121, China. Pediatrics Department, First Affiliated Hospital of Heilongjiang University of Chinese Medicine, Harbin 150040, China.</t>
  </si>
  <si>
    <t>Department of Pharmacology and Toxicology, Faculty of Pharmacy, Comenius University in Bratislava, Slovakia. Department of Pharmacology and Toxicology, Faculty of Pharmacy, Comenius University in Bratislava, Slovakia. Amsterdam UMC, University of Amsterdam, Department of (Neuro) Pathology, Amsterdam Neuroscience, the Netherlands. Department of Pharmacology and Toxicology, Faculty of Pharmacy, Comenius University in Bratislava, Slovakia. Department of Pharmacology and Toxicology, Faculty of Pharmacy, Comenius University in Bratislava, Slovakia. Department of Pharmacology and Toxicology, Faculty of Pharmacy, Comenius University in Bratislava, Slovakia. Department of Pharmacology and Toxicology, Faculty of Pharmacy, Comenius University in Bratislava, Slovakia.</t>
  </si>
  <si>
    <t>Department of Rheumatology and Immunology, The Second Xiangya Hospital, Central South University, Changsha, Hunan 410011, China. Department of Rheumatology and Immunology, The Second Xiangya Hospital, Central South University, Changsha, Hunan 410011, China. Department of Integrated Traditional Chinese &amp; Western Medicine, The Second Xiangya Hospital, Central South University, Changsha, Hunan 410011, China. Department of Rheumatology and Immunology, The Second Xiangya Hospital, Central South University, Changsha, Hunan 410011, China. Department of Rheumatology and Immunology, The Second Xiangya Hospital, Central South University, Changsha, Hunan 410011, China. Department of Pharmacy, The Second Xiangya Hospital, Central South University, Changsha, Hunan 410011, China. Institute of Clinical Pharmacy, Central South University, Changsha, Hunan 410011, China. Department of Rheumatology and Immunology, The Second Xiangya Hospital, Central South University, Changsha, Hunan 410011, China.</t>
  </si>
  <si>
    <t>Department of Cardiology, Shanghai Changzheng Hospital, Second Military Medical University, Shanghai 200001, China. Department of Cardiology, Yueyang Hospital of Integrated Traditional Chinese and Western Medicine, Affiliated Hospital of Shanghai University of Traditional Chinese Medicine, Shanghai 200080, China. Department of Cardiology, Yueyang Hospital of Integrated Traditional Chinese and Western Medicine, Affiliated Hospital of Shanghai University of Traditional Chinese Medicine, Shanghai 200080, China. Department of Ultrasound, Shanghai Chest Hospital, School of Medicine, Shanghai Jiaotong University, Shanghai 200030, China. Department of Anesthesiology, Shanghai Renji Hospital, School of Medicine, Shanghai Jiaotong University, Shanghai 200120, China. Department of Cardiology, Yueyang Hospital of Integrated Traditional Chinese and Western Medicine, Affiliated Hospital of Shanghai University of Traditional Chinese Medicine, Shanghai 200080, China. Department of Cardiology, Yueyang Hospital of Integrated Traditional Chinese and Western Medicine, Affiliated Hospital of Shanghai University of Traditional Chinese Medicine, Shanghai 200080, China. Department of Cardiology, Shanghai Changzheng Hospital, Second Military Medical University, Shanghai 200001, China.</t>
  </si>
  <si>
    <t>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Nine B Company, Daejeon 34121, Korea. Department of Medical Genetics, Ajou University School of Medicine, Suwon 16499, Korea. Department of Biomedical Sciences, Ajou University Graduate School of Medicine, Suwon 16499, Korea.</t>
  </si>
  <si>
    <t>Department of Surgical Oncology, The First Affiliated Hospital of Xi'an Jiaotong University , Xi'an, Shaanxi, China. Department of Surgical Oncology, The First Affiliated Hospital of Xi'an Jiaotong University , Xi'an, Shaanxi, China. Department of Surgical Oncology, The First Affiliated Hospital of Xi'an Jiaotong University , Xi'an, Shaanxi, China. Department of Surgical Oncology, The First Affiliated Hospital of Xi'an Jiaotong University , Xi'an, Shaanxi, China. Department of Cardiology, The First Affiliated Hospital of Xi'an Jiaotong University , Xi'an, Shaanxi, China. Department of Surgical Oncology, The First Affiliated Hospital of Xi'an Jiaotong University , Xi'an, Shaanxi, China. Department of Surgical Oncology, The First Affiliated Hospital of Xi'an Jiaotong University , Xi'an, Shaanxi, China.</t>
  </si>
  <si>
    <t>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t>
  </si>
  <si>
    <t>Cellular and Molecular Research Center, Resistant Tuberculosis Institute, Zahedan University of Medical Sciences, Zahedan, Iran. Cellular and Molecular Research Center, Resistant Tuberculosis Institute, Zahedan University of Medical Sciences, Zahedan, Iran. Genetics of Noncommunicable Disease Research Center, Resistant Tuberculosis Institute, Zahedan University of Medical Sciences, Zahedan, Iran. Cellular and Molecular Research Center, Resistant Tuberculosis Institute, Zahedan University of Medical Sciences, Zahedan, Iran. Cellular and Molecular Research Center, Resistant Tuberculosis Institute, Zahedan University of Medical Sciences, Zahedan, Iran. Department of Clinical Biochemistry, School of Medicine, Zahedan University of Medical Sciences, Zahedan, Iran. Cellular and Molecular Research Center, Resistant Tuberculosis Institute, Zahedan University of Medical Sciences, Zahedan, Iran. Cellular and Molecular Research Center, Resistant Tuberculosis Institute, Zahedan University of Medical Sciences, Zahedan, Iran. Department of Psychiatry, Zahedan University of Medical Sciences, Zahedan, Iran.</t>
  </si>
  <si>
    <t>Department of Paediatrics, School of Medicine, Universidad de Granada, Granada, Spain. Instituto de Investigacion Biosanitaria ibsGRANADA, Health Sciences Technological Park, Granada, Spain. Department of Paediatrics, School of Medicine, Universidad de Granada, Granada, Spain. mgbermudez@ugr.es. Instituto de Investigacion Biosanitaria ibsGRANADA, Health Sciences Technological Park, Granada, Spain. mgbermudez@ugr.es. Department of Paediatrics, School of Medicine, Universidad de Granada, Granada, Spain. EURISTIKOS Excellence Centre for Paediatric Research, Universidad de Granada, Granada, Spain. Department of Paediatrics, School of Medicine, Universidad de Granada, Granada, Spain. Instituto de Investigacion Biosanitaria ibsGRANADA, Health Sciences Technological Park, Granada, Spain. Department of Physiology, Haematology and Immunology, Nangui Abrogoua University, Abidjan, Cote d'Ivoire. Institute of Food Science, Technology and Nutrition (ICTAN), CSIC, Madrid, Spain. Institute of Food Science, Technology and Nutrition (ICTAN), CSIC, Madrid, Spain. Institute of Food Science, Technology and Nutrition (ICTAN), CSIC, Madrid, Spain. Department of Paediatrics, School of Medicine, Universidad de Granada, Granada, Spain. ccampoy@ugr.es. Instituto de Investigacion Biosanitaria ibsGRANADA, Health Sciences Technological Park, Granada, Spain. ccampoy@ugr.es. EURISTIKOS Excellence Centre for Paediatric Research, Universidad de Granada, Granada, Spain. ccampoy@ugr.es.</t>
  </si>
  <si>
    <t>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Alliance for Research on the Mediterranean and North Africa (ARENA), University of Tsukuba, Tsukuba, Ibaraki, Japan. 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National Institute of Advanced Industrial Science and Technology (AIST)-University of Tsukuba Open Innovation Laboratory for Food and Medicinal Resource Engineering (FoodMed-OIL), Tsukuba, Ibaraki, Japan. Alliance for Research on the Mediterranean and North Africa (ARENA), University of Tsukuba, Tsukuba, Ibaraki, Japan. Faculty of Life and Environmental Sciences, University of Tsukuba, Tsukuba, Ibaraki, Japan.</t>
  </si>
  <si>
    <t>Department of Allied Health Sciences, Faculty of Science, Universiti Tunku Abdul Rahman, Jalan Universiti, Bandar Barat, 31900, Kampar, Perak, Malaysia. Department of Biological Science, Faculty of Science, Universiti Tunku Abdul Rahman, Jalan Universiti, Bandar Barat, 31900, Kampar, Perak, Malaysia. Institute of Marine Biotechnology, Universiti Malaysia Terengganu, 21030, Kuala Terengganu, Nerus, Malaysia. Department of Allied Health Sciences, Faculty of Science, Universiti Tunku Abdul Rahman, Jalan Universiti, Bandar Barat, 31900, Kampar, Perak, Malaysia. chewch@utar.edu.my.</t>
  </si>
  <si>
    <t>Division of Hematology Oncology, Department of Internal Medicine, University of Michigan, Ann Arbor, MI, USA. School of Public Health, University of Michigan, Ann Arbor, MI, USA. Dental Service, Department of Surgery, Memorial Sloan Kettering Cancer Center, New York, NY, USA. Department of Endocrine Neoplasia and Hormonal Disorders, Division of Internal Medicine, The University of Texas MD Anderson Cancer Center, Houston, TX, USA. Divisions of Hematology/Oncology and Clinical Pharmacology, Department of Medicine with a Secondary Appointment in the Department of Medical and Molecular Genetics, Indiana University, Bloomington, IN, USA. Department of Clinical Pharmacy, University of Michigan College of Pharmacy, Ann Arbor, MI, USA. Division of Hematology Oncology, Department of Internal Medicine, University of Michigan, Ann Arbor, MI, USA. Department of Surgery, University of Michigan, Ann Arbor, MI, USA. Department of Pathology, University of Michigan, Ann Arbor, MI, USA. School of Public Health, University of Michigan, Ann Arbor, MI, USA. Division of Hematology Oncology, Department of Internal Medicine, University of Michigan, Ann Arbor, MI, USA. Division of Hematology Oncology, Department of Internal Medicine, University of Michigan, Ann Arbor, MI, USA.</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</si>
  <si>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</si>
  <si>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Department of Nursing, Pomeranian Medical University, Szczecin, Poland. Primary Care Department, Pomeranian Medical University, Szczecin, Poland. Department of Clinical Nursing, Pomeranian Medical University, Szczecin, Poland. Department of Nursing, Pomeranian Medical University, Szczecin, Poland. Department of Nursing, Pomeranian Medical University, Szczecin, Poland.</t>
  </si>
  <si>
    <t>School of Psychology, Aston University, Birmingham B4 7ET, UK. Perinatal Physical Activity Research Group (PPARG), School of Psychology and Life Sciences, Faculty of Science, Engineering and Social Sciences, Canterbury Christ Church University, Canterbury CT1 1QU, UK. Population Health Sciences Institute (PHSI), Newcastle University, Newcastle upon Tyne NE1 7RU, UK. UCL Great Ormond Street Institute of Child Health, London WC1N 1EH, UK. Perinatal Physical Activity Research Group (PPARG), School of Psychology and Life Sciences, Faculty of Science, Engineering and Social Sciences, Canterbury Christ Church University, Canterbury CT1 1QU, UK. Faculty of Health and Life Sciences, Northumbria University, Newcastle upon Tyne NE1 8QH, UK. Centre for Maternal and Child Health Research, School of Health Sciences, University of London, London WC1E 7HU, UK. Manchester Centre for Health Psychology, University of Manchester, Manchester M13 9PL, UK.</t>
  </si>
  <si>
    <t>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Laboratory of Drug Metabolism and Pharmaceutical Analysis, College of Pharmaceutical Sciences, Zhejiang University, Hangzhou, China. Laboratory of Drug Metabolism and Pharmaceutical Analysis, College of Pharmaceutical Sciences, Zhejiang University, Hangzhou, China. Hangzhou Translational Medicine Research Center, Hangzhou First People's Hospital, Hangzhou, China; Laboratory of Drug Metabolism and Pharmaceutical Analysis, College of Pharmaceutical Sciences, Zhejiang University, Hangzhou, China. Laboratory of Drug Metabolism and Pharmaceutical Analysis, College of Pharmaceutical Sciences, Zhejiang University, Hangzhou, China. College of Medicine, Zhejiang University, Hangzhou, China. Electronic address: hdjiang@zju.edu.cn. Laboratory of Drug Metabolism and Pharmaceutical Analysis, College of Pharmaceutical Sciences, Zhejiang University, Hangzhou, China. Electronic address: wangyx@zju.edu.cn.</t>
  </si>
  <si>
    <t>Division of Rheumatology/Immunology/Allergy, Department of Internal Medicine, Tri Service, General Hospital, National Defense Medical Centre, Taipei 11490, Taiwan. Division of Chest Medicine, Department of Medicine, Cheng Hsin General Hospital, Taipei 11220, Taiwan. Department of Medicine, Tri-Service General Hospital, National Defense Medical Center, Taipei 11490, Taiwan. School of Public Health, National Defense Medical Center, Taipei 11490, Taiwan. School of Public Health, National Defense Medical Center, Taipei 11490, Taiwan. Graduate Institute of Life Sciences, National Defense Medical Center, Taipei 11490, Taiwan. School of Public Health, National Defense Medical Center, Taipei 11490, Taiwan. Graduate Institute of Life Sciences, National Defense Medical Center, Taipei 11490, Taiwan. Department of Health Industry Management, Kainan University, Taoyuan 33857, Taiwan. Division on Nephrology, Department of Internal Medicine, School of Medicine, College of Medicine, Taipei Medical University, Taipei 11031, Taiwan. Division of Nephrology, Department of Medicine, Tri-Service General Hospital, National Defense Medical Center, Taipei 11490, Taiwan. School of Public Health, National Defense Medical Center, Taipei 11490, Taiwan. School of Public Health, Taipei Medical University, Taipei 11490, Taiwan. School of Public Health, National Defense Medical Center, Taipei 11490, Taiwan.</t>
  </si>
  <si>
    <t>Institute of Cell Biology, Faculty of Medicine, University of Ljubljana,1000 Ljubljana, Slovenia. Laboratory for Cancer Research, School of Medicine, University of Split, 21000 Split, Croatia. Institute of Cell Biology, Faculty of Medicine, University of Ljubljana,1000 Ljubljana, Slovenia. Laboratory for Cancer Research, School of Medicine, University of Split, 21000 Split, Croatia. Department of Pathology, University Hospital of Split, 21000 Split, Croatia. Institute of Pathology, Faculty of Medicine, University of Ljubljana, 1000 Ljubljana, Slovenia. Institute of Cell Biology, Faculty of Medicine, University of Ljubljana,1000 Ljubljana, Slovenia. Laboratory for Cancer Research, School of Medicine, University of Split, 21000 Split, Croatia.</t>
  </si>
  <si>
    <t>College of Animal Science and Veterinary Medicine, Henan Agricultural University, Zhengzhou, 450002 PR China.grid.108266.b0000 0004 1803 0494 College of Animal Science and Veterinary Medicine, Henan Agricultural University, Zhengzhou, 450002 PR China.grid.108266.b0000 0004 1803 0494 College of Animal Science and Veterinary Medicine, Henan Agricultural University, Zhengzhou, 450002 PR China.grid.108266.b0000 0004 1803 0494 Department of Animal Sciences and Division of Nutritional Sciences, University of Illinois, Urbana, Illinois 61801 USA.grid.35403.310000 0004 1936 9991 Department of Animal Sciences and Division of Nutritional Sciences, University of Illinois, Urbana, Illinois 61801 USA.grid.35403.310000 0004 1936 9991 Department of Animal Sciences and Division of Nutritional Sciences, University of Illinois, Urbana, Illinois 61801 USA.grid.35403.310000 0004 1936 9991 College of Animal Science and Veterinary Medicine, Henan Agricultural University, Zhengzhou, 450002 PR China.grid.108266.b0000 0004 1803 0494</t>
  </si>
  <si>
    <t>Department of Biotechnology and Food Sciences, Institute of Molecular and Industrial Biotechnology, Lodz University of Technology, 90-924 Lodz, Poland. Department of Biotechnology and Food Sciences, Institute of Molecular and Industrial Biotechnology, Lodz University of Technology, 90-924 Lodz, Poland. Department of Biotechnology and Food Sciences, Institute of Molecular and Industrial Biotechnology, Lodz University of Technology, 90-924 Lodz, Poland. Department of Biotechnology and Food Sciences, Institute of Molecular and Industrial Biotechnology, Lodz University of Technology, 90-924 Lodz, Poland.</t>
  </si>
  <si>
    <t>Zhangjiagang TCM Hospital Affiliated to Nanjing University of Chinese Medicine Zhangjiagang 215600, China. Zhangjiagang TCM Hospital Affiliated to Nanjing University of Chinese Medicine Zhangjiagang 215600, China. Jiangsu Province Hospital of Chinese Medicine Nanjing 210029, China. Nanjing University of Chinese Medicine Nanjing 210023, China. Nanjing University of Chinese Medicine Nanjing 210023, China. Jiangsu Province Hospital of Chinese Medicine Nanjing 210029, China.</t>
  </si>
  <si>
    <t>College of life sciences and oceanography, Shenzhen university, Shenzhen, Guangdong 518055, China; College of optoelectronic engineering, Shenzhen university, Shenzhen, Guangdong 518060, China. School of Basic Medical Sciences, Shenzhen University, Shenzhen, Guangdong 518055, China. Shenzhen Food Inspection Center of CIQ, Shenzhen, Guangdong 518055, China. College of life sciences and oceanography, Shenzhen university, Shenzhen, Guangdong 518055, China. College of life sciences and oceanography, Shenzhen university, Shenzhen, Guangdong 518055, China. College of life sciences and oceanography, Shenzhen university, Shenzhen, Guangdong 518055, China. College of life sciences and oceanography, Shenzhen university, Shenzhen, Guangdong 518055, China. College of life sciences and oceanography, Shenzhen university, Shenzhen, Guangdong 518055, China. College of life sciences and oceanography, Shenzhen university, Shenzhen, Guangdong 518055, China; Shenzhen Bay Laboratory, Shenzhen 518055, China. Electronic address: lin@szu.edu.cn. College of life sciences and oceanography, Shenzhen university, Shenzhen, Guangdong 518055, China; Shenzhen-Hong Kong Institute of Brain Science-Shenzhen Fundamental Research Institutions, China. Electronic address: liuqiong@szu.edu.cn.</t>
  </si>
  <si>
    <t>INSERM, UMR-S1139 (3PHM), Universite de Paris, Paris, France. INSERM, UMR-S1139 (3PHM), Universite de Paris, Paris, France. Laboratoire ICARE, Biopole Clermont-Limagne, Saint-Beauzire, France. Inserm UMR-S938, Department of Endocrinology, Diabetology and Reproductive Endocrinology, Saint-Antoine Research Centre, Institute of Cardiometabolism and Nutrition (ICAN), AP-HP, Saint-Antoine Hospital, National Reference Centre of Rare Diseases of Insulin Secretion and Insulin Sensitivity (PRISIS), Sorbonne Universite, Paris, France. INSERM, CNRS, Centre de Biochimie Structurale (CBS), Universite de Montpellier, Montpellier, France. Inserm UMR-S938, Department of Endocrinology, Diabetology and Reproductive Endocrinology, Saint-Antoine Research Centre, Institute of Cardiometabolism and Nutrition (ICAN), AP-HP, Saint-Antoine Hospital, National Reference Centre of Rare Diseases of Insulin Secretion and Insulin Sensitivity (PRISIS), Sorbonne Universite, Paris, France. Department of Molecular Biology and Genetics, AP-HP, Saint-Antoine Hospital, Paris, France. Inserm UMR-S938, Department of Endocrinology, Diabetology and Reproductive Endocrinology, Saint-Antoine Research Centre, Institute of Cardiometabolism and Nutrition (ICAN), AP-HP, Saint-Antoine Hospital, National Reference Centre of Rare Diseases of Insulin Secretion and Insulin Sensitivity (PRISIS), Sorbonne Universite, Paris, France. Endocrinology Unit, Reference Centre for Rare Gynecologic Diseases, Toulouse, France. INSERM, UMR-S1139 (3PHM), Universite de Paris, Paris, France. PremUp Foundation, Paris, France. INSERM, UMR-S1139 (3PHM), Universite de Paris, Paris, France. PremUp Foundation, Paris, France. Inovarion, Paris, France.</t>
  </si>
  <si>
    <t>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Department of Biochemistry and Molecular Biology, Doctoral School of Molecular Cell and Immune Biology,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Department of Biophysics and Cell Biology, Doctoral School of Molecular Medicine, Faculty of Medicine, University of Debrecen, Debrecen, Hungary. Department of Biophysics and Cell Biology, Doctoral School of Molecular Medicine, Faculty of Medicine, University of Debrecen, Debrecen, Hungary. Biophysics of Macromolecules, German Cancer Research Center, Heidelberg, Germany. Department of Biochemistry and Molecular Biology, Doctoral School of Molecular Cell and Immune Biology, Faculty of Medicine, University of Debrecen, Debrecen, Hungary vamosig@med.unideb.hu lnagy@jhmi.edu. Johns Hopkins University School of Medicine, Department of Medicine and Biological Chemistry, Institute for Fundamental Biomedical Research, Johns Hopkins All Children's Hospital, Saint Petersburg, Florida, USA. Department of Biophysics and Cell Biology, Doctoral School of Molecular Medicine, Faculty of Medicine, University of Debrecen, Debrecen, Hungary vamosig@med.unideb.hu lnagy@jhmi.edu.</t>
  </si>
  <si>
    <t>Department of Psychiatry, First Hospital /First Clinical Medical College of Shanxi Medical University, Taiyuan, China. Department of Biomedical Engineering, Tianjin University, Tianjin, China. School of Systems Biology, George Mason University (GMU), Fairfax, VA 22030, U.S.A. School of Systems Biology, George Mason University (GMU), Fairfax, VA 22030, U.S.A. Research Center for Medical Genetics, Moscow, Russia. Department of Psychiatry, First Hospital /First Clinical Medical College of Shanxi Medical University, Taiyuan, China. Department of Psychiatry, First Hospital /First Clinical Medical College of Shanxi Medical University, Taiyuan, China. Department of Psychiatry, First Hospital /First Clinical Medical College of Shanxi Medical University, Taiyuan, China. Department of Psychiatry, First Hospital /First Clinical Medical College of Shanxi Medical University, Taiyuan, China. Department of Biomedical Engineering, Tianjin University, Tianjin, China. Department of Psychiatry, First Hospital /First Clinical Medical College of Shanxi Medical University, Taiyuan, China. School of Systems Biology, George Mason University (GMU), Fairfax, VA 22030, U.S.A. Department of Psychiatry, First Hospital /First Clinical Medical College of Shanxi Medical University, Taiyuan, China.</t>
  </si>
  <si>
    <t>Huntsman Cancer Institute, Salt Lake City, Utah. andreana.holowatyj@vumc.org neli.ulrich@hci.utah.edu. University of Utah, Salt Lake City, Utah. Vanderbilt University Medical Center, Nashville, Tennessee. Vanderbilt-Ingram Cancer Center, Nashville, Tennessee. German Cancer Research Center (DKFZ), Heidelberg, Germany. National Center for Tumor Diseases (NCT), Heidelberg, Germany. Huntsman Cancer Institute, Salt Lake City, Utah. University of Utah, Salt Lake City, Utah. University of Heidelberg, Heidelberg, Germany. University of Heidelberg, Heidelberg, Germany. Huntsman Cancer Institute, Salt Lake City, Utah. University of Utah, Salt Lake City, Utah. Huntsman Cancer Institute, Salt Lake City, Utah. University of Utah, Salt Lake City, Utah. Huntsman Cancer Institute, Salt Lake City, Utah. University of Utah, Salt Lake City, Utah. German Cancer Research Center (DKFZ), Heidelberg, Germany. National Center for Tumor Diseases (NCT), Heidelberg, Germany. International Agency for Research on Cancer (IARC), Lyon, France. Huntsman Cancer Institute, Salt Lake City, Utah. University of Utah, Salt Lake City, Utah. Huntsman Cancer Institute, Salt Lake City, Utah. International Agency for Research on Cancer (IARC), Lyon, France. Institute of Cancer Research, Medical University of Vienna, Vienna, Austria. European Molecular Biology Laboratory (EMBL), Heidelberg, Germany. National Center for Tumor Diseases (NCT), Heidelberg, Germany. University Hospital, Heidelberg, Germany. University of Heidelberg, Heidelberg, Germany. International Agency for Research on Cancer (IARC), Lyon, France. European Molecular Biology Laboratory (EMBL), Heidelberg, Germany. European Molecular Biology Laboratory (EMBL), Heidelberg, Germany. Wageningen University and Research, Wageningen, The Netherlands. University of Heidelberg, Heidelberg, Germany. National Center for Tumor Diseases (NCT), Heidelberg, Germany. European Molecular Biology Laboratory (EMBL), Heidelberg, Germany. University of Heidelberg, Heidelberg, Germany. German Cancer Research Center (DKFZ), Heidelberg, Germany. National Center for Tumor Diseases (NCT), Heidelberg, Germany. GRN-Clinic, Weinheim, Germany. Maastricht University, Maastricht, the Netherlands. Huntsman Cancer Institute, Salt Lake City, Utah. University of Utah, Salt Lake City, Utah. BEVITAL, Bergen, Norway. International Agency for Research on Cancer (IARC), Lyon, France. University of Heidelberg, Heidelberg, Germany. Purdue University, West Lafayette, Indiana. University of North Carolina, Chapel Hill, North Carolina. Lineberger Comprehensive Cancer Center, Chapel Hill, North Carolina. University of North Carolina, Chapel Hill, North Carolina. Lineberger Comprehensive Cancer Center, Chapel Hill, North Carolina. Huntsman Cancer Institute, Salt Lake City, Utah. andreana.holowatyj@vumc.org neli.ulrich@hci.utah.edu. University of Utah, Salt Lake City, Utah.</t>
  </si>
  <si>
    <t>Department of Medical Microbiology and Immunology, School of Medicine, University of California at Davis, One Shields Ave, Davis, CA 95616, USA; Chaum Life Center, CHA Bundang Medical Center, School of Medicine, CHA University, Seoul 06062, Republic of Korea; Department of Family Medicine, Severance Hospital, Yonsei University College of Medicine, Seoul 03722, Republic of Korea. Department of Medical Microbiology and Immunology, School of Medicine, University of California at Davis, One Shields Ave, Davis, CA 95616, USA. Department of Medical Microbiology and Immunology, School of Medicine, University of California at Davis, One Shields Ave, Davis, CA 95616, USA. Department of Medical Microbiology and Immunology, School of Medicine, University of California at Davis, One Shields Ave, Davis, CA 95616, USA. Department of Medical Microbiology and Immunology, School of Medicine, University of California at Davis, One Shields Ave, Davis, CA 95616, USA. School of Veterinary Medicine, St. George's University, Grenada, West Indies. Department of Medical Microbiology and Immunology, School of Medicine, University of California at Davis, One Shields Ave, Davis, CA 95616, USA. Department of Medical Microbiology and Immunology, School of Medicine, University of California at Davis, One Shields Ave, Davis, CA 95616, USA. Department of Medical Microbiology and Immunology, School of Medicine, University of California at Davis, One Shields Ave, Davis, CA 95616, USA. Chaum Life Center, CHA Bundang Medical Center, School of Medicine, CHA University, Seoul 06062, Republic of Korea. Chaum Life Center, CHA Bundang Medical Center, School of Medicine, CHA University, Seoul 06062, Republic of Korea. Chaum Life Center, CHA Bundang Medical Center, School of Medicine, CHA University, Seoul 06062, Republic of Korea. ChunLab, Inc., Seoul 06725, Republic of Korea. ChunLab, Inc., Seoul 06725, Republic of Korea. Department of Family Medicine, Severance Hospital, Yonsei University College of Medicine, Seoul 03722, Republic of Korea. Department of Medical Microbiology and Immunology, School of Medicine, University of California at Davis, One Shields Ave, Davis, CA 95616, USA. Electronic address: ajbaumler@ucdavis.edu.</t>
  </si>
  <si>
    <t>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Pathophysiology and Key Laboratory of Cardiovascular Pathophysiology, Harbin Medical University, Key Laboratory of Cardiovascular Medicine Research (Harbin Medical University), Ministry of Education, Harbin, China. Department of Pathophysiology and Key Laboratory of Cardiovascular Pathophysiology, Harbin Medical University, Key Laboratory of Cardiovascular Medicine Research (Harbin Medical University), Ministry of Education, Harbin, China. Department of Cardiology, The First Affiliated Hospital, Cardiovascular Institute, Harbin Medical University, 23 Youzheng Street, Harbin, 150001, China. Department of Pathophysiology and Key Laboratory of Cardiovascular Pathophysiology, Harbin Medical University, Key Laboratory of Cardiovascular Medicine Research (Harbin Medical University), Ministry of Education, Harbin,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Cardiology, The First Affiliated Hospital, Cardiovascular Institute, Harbin Medical University, 23 Youzheng Street, Harbin, 150001, China. Department of Pathophysiology and Key Laboratory of Cardiovascular Pathophysiology, Harbin Medical University, Key Laboratory of Cardiovascular Medicine Research (Harbin Medical University), Ministry of Education, Harbin, China. Department of Cardiology, The First Affiliated Hospital, Cardiovascular Institute, Harbin Medical University, 23 Youzheng Street, Harbin, 150001, China. Medicine Department, Karolinska Institute, Stockholm, Sweden. Laboratory of Photo- and Sono-Theranostic Technologies and Condensed Matter Science and Technology Institute, Harbin Institute of Technology, Harbin, China. Department of Cardiology, The First Affiliated Hospital, Cardiovascular Institute, Harbin Medical University, 23 Youzheng Street, Harbin, 150001, China. yetian@ems.hrbmu.edu.cn. Department of Pathophysiology and Key Laboratory of Cardiovascular Pathophysiology, Harbin Medical University, Key Laboratory of Cardiovascular Medicine Research (Harbin Medical University), Ministry of Education, Harbin, China. yetian@ems.hrbmu.edu.cn. Heilongjiang Academy of Medical Sciences, Harbin, China. yetian@ems.hrbmu.edu.cn.</t>
  </si>
  <si>
    <t>INRAE, Universite de Tours, UMR BOA, Nouzilly, France. INRAE, Universite de Tours, UMR BOA, Nouzilly, France. Institut Technique de l'Aviculture, Paris, France. INRAE, Universite de Tours, UMR BOA, Nouzilly, France. INRAE, Universite de Tours, UMR BOA, Nouzilly, France. INRAE, Universite de Tours, UMR BOA, Nouzilly, France. INRAE, Universite de Tours, UMR BOA, Nouzilly, France.</t>
  </si>
  <si>
    <t>Emergency Department, the First Affiliated Hospital of Guizhou University of TCM, Guiyang, China. Proctology Department, the First Affiliated Hospital of Guizhou University of TCM, Guiyang, China. liufang0013@126.com. Department of Orthopedics, the First Affiliated Hospital of Guizhou University of TCM, Guiyang, China. College of Acupuncture and Orthopedics, Guizhou University of Traditional Chinese Medicine, Guiyang, China. Graduate School of Guizhou University of TCM, Guiyang, China. Department of Gastroenterology, Puding County Hospital of Traditional Chinese Medicine, Anshun, China. Department of Science and Education, Puding County Hospital of Traditional Chinese Medicine, Anshun, China.</t>
  </si>
  <si>
    <t>Faculty of Animal Science and Technology, Yunnan Agricultural University, Kunming, Yunnan, China. Faculty of Animal Science and Technology, Yunnan Agricultural University, Kunming, Yunnan, China. Faculty of Animal Science and Technology, Yunnan Agricultural University, Kunming, Yunnan, China. Faculty of Animal Science and Technology, Yunnan Agricultural University, Kunming, Yunnan, China; Teaching Demonstration Center of the Basic Experiments of Agricultural Majors, Yunnan Agricultural University, Kunming, Yunnan, China. Faculty of Animal Science and Technology, Yunnan Agricultural University, Kunming, Yunnan, China. Electronic address: yongwangmiao1@126.com.</t>
  </si>
  <si>
    <t>Department of Chemical and Systems Biology, Stanford University, Stanford, CA, USA. Department of Chemical and Systems Biology, Stanford University, Stanford, CA, USA. Department of Chemical and Systems Biology, Stanford University, Stanford, CA, USA. Department of Chemical and Systems Biology, Stanford University, Stanford, CA, USA. Department of Chemical and Systems Biology, Stanford University, Stanford, CA, USA. Department of Chemical and Systems Biology, Stanford University, Stanford, CA, USA; Department of Biochemistry and the Drukier Institute for Children's Health, Weill Cornell Medicine, New York, NY, USA. Electronic address: mnt4002@med.cornell.edu.</t>
  </si>
  <si>
    <t>Nutrition and Genomics Laboratory, JM-USDA Human Nutrition Research Center on Aging at Tufts University, Boston, MA, USA. Clinical and Translational Epidemiology Unit, Massachusetts General Hospital, Boston, MA, USA. Notemeal, Inc., Boston, MA, USA. Nutrition and Genomics Laboratory, JM-USDA Human Nutrition Research Center on Aging at Tufts University, Boston, MA, USA. USDA Agricultural Research Service, Nutrition and Genomics Laboratory, JM-USDA Human Nutrition Research Center on Aging at Tufts University, Boston, MA, USA. laurence.parnell@usda.gov.</t>
  </si>
  <si>
    <t>Department of Medical Sciences, Clinical Diabetology and Metabolism, Uppsala University, Uppsala, Sweden. Department of Medical Sciences, Clinical Diabetology and Metabolism, Uppsala University, Uppsala, Sweden. Department of Medical Sciences, Clinical Diabetology and Metabolism, Uppsala University, Uppsala, Sweden. Department of Medical Sciences, Clinical Diabetology and Metabolism, Uppsala University, Uppsala, Sweden. Department of Immunology, Genetics and Pathology. Science for Life Laboratory, Uppsala University, Uppsala, Sweden. Department of Medical Sciences, Clinical Diabetology and Metabolism, Uppsala University, Uppsala, Sweden. Department of Medical Sciences, Clinical Diabetology and Metabolism, Uppsala University, Uppsala, Sweden. Department of Medical Sciences, Clinical Diabetology and Metabolism, Uppsala University, Uppsala, Sweden. jan.eriksson@medsci.uu.se.</t>
  </si>
  <si>
    <t>Department of Human Sciences, Tennessee State University, Nashville, TN 37209, USA. Animal Care Facility, Meharry Medical College, Nashville, TN 37208, USA. Department of Human Sciences, Tennessee State University, Nashville, TN 37209, USA.</t>
  </si>
  <si>
    <t>Metabolic Syndrome Group - BIOPROMET, Madrid Institute for Advanced Studies - IMDEA Food, CEI UAM+CSIC, Madrid, Spain. Metabolic Syndrome Group - BIOPROMET, Madrid Institute for Advanced Studies - IMDEA Food, CEI UAM+CSIC, Madrid, Spain. Metabolic Syndrome Group - BIOPROMET, Madrid Institute for Advanced Studies - IMDEA Food, CEI UAM+CSIC, Madrid, Spain. Metabolic Syndrome Group - BIOPROMET, Madrid Institute for Advanced Studies - IMDEA Food, CEI UAM+CSIC, Madrid, Spain. Metabolic Syndrome Group - BIOPROMET, Madrid Institute for Advanced Studies - IMDEA Food, CEI UAM+CSIC, Madrid, Spain. Metabolic Syndrome Group - BIOPROMET, Madrid Institute for Advanced Studies - IMDEA Food, CEI UAM+CSIC, Madrid, Spain.</t>
  </si>
  <si>
    <t>Division of Pulmonary, Allergy, Critical Care and Sleep Medicine, Emory University, Atlanta, GA 30322, U.S.A. Atlanta VA Medical Center, 1670 Clairmont Rd, Decatur, GA 30033, U.S.A. Division of Pulmonary, Allergy, Critical Care and Sleep Medicine, Emory University, Atlanta, GA 30322, U.S.A. Atlanta VA Medical Center, 1670 Clairmont Rd, Decatur, GA 30033, U.S.A. Division of Pulmonary, Allergy, Critical Care and Sleep Medicine, Emory University, Atlanta, GA 30322, U.S.A. Atlanta VA Medical Center, 1670 Clairmont Rd, Decatur, GA 30033, U.S.A. Division of Pulmonary, Allergy, Critical Care and Sleep Medicine, Emory University, Atlanta, GA 30322, U.S.A. Atlanta VA Medical Center, 1670 Clairmont Rd, Decatur, GA 30033, U.S.A. Division of Pulmonary, Allergy, Critical Care and Sleep Medicine, Emory University, Atlanta, GA 30322, U.S.A. Atlanta VA Medical Center, 1670 Clairmont Rd, Decatur, GA 30033, U.S.A. Division of Pulmonary, Allergy, Critical Care and Sleep Medicine, Emory University, Atlanta, GA 30322, U.S.A. Division of Pulmonary, Allergy, Critical Care and Sleep Medicine, Emory University, Atlanta, GA 30322, U.S.A. Atlanta VA Medical Center, 1670 Clairmont Rd, Decatur, GA 30033, U.S.A. Division of Pediatrics, Cystic Fibrosis, Emory University, Atlanta, GA 30322, U.S.A. Division of Pediatrics, Cystic Fibrosis, Emory University, Atlanta, GA 30322, U.S.A. Division of Pulmonary, Allergy, Critical Care and Sleep Medicine, Emory University, Atlanta, GA 30322, U.S.A. Atlanta VA Medical Center, 1670 Clairmont Rd, Decatur, GA 30033, U.S.A.</t>
  </si>
  <si>
    <t>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Department of Chinese Pharmacy, School of Science, Zhejiang Chinese Medical University, Hangzhou, Zhejiang, China (mainland).</t>
  </si>
  <si>
    <t>Department of Rehabilitation Medicine, Zhongshan Hospital, Fudan University, Shanghai 200032, China. Department of Orthopedics, Zhongshan Hospital, Fudan University, Shanghai 200032, China. Department of Rehabilitation Medicine, Zhongshan Hospital, Fudan University, Shanghai 200032, China. Department of Rehabilitation Medicine, Zhongshan Hospital, Fudan University, Shanghai 200032, China. Department of Rehabilitation Medicine, Zhongshan Hospital, Fudan University, Shanghai 200032, China. Department of Rehabilitation Medicine, Zhongshan Hospital, Fudan University, Shanghai 200032, China. Department of Rehabilitation Medicine, Zhongshan Hospital, Fudan University, Shanghai 200032, China. Department of Orthopedics, Zhongshan Hospital, Fudan University, Shanghai 200032, China. Department of Rehabilitation Medicine, Zhongshan Hospital, Fudan University, Shanghai 200032, China. Department of Rehabilitation Medicine, Zhongshan Hospital, Fudan University, Shanghai 200032, China. Electronic address: liu.bangzhong@zs-hospital.sh.cn. Department of Orthopedics, Zhongshan Hospital, Fudan University, Shanghai 200032, China. Electronic address: cao.yuanwu@zs-hospital.sh.cn.</t>
  </si>
  <si>
    <t>Department of Endocrinology and Metabolism, Center for Microbiota and Immunological Diseases, Shanghai General Hospital, Shanghai Jiao Tong University School of Medicine, Shanghai, China. Shanghai TCM-Integrated hospital (endocrinology department), Shanghai, China. Department of Endocrinology and Metabolism, Center for Microbiota and Immunological Diseases, Shanghai General Hospital, Shanghai Jiao Tong University School of Medicine, Shanghai, China. Department of Endocrinology and Metabolism, Center for Microbiota and Immunological Diseases, Shanghai General Hospital, Shanghai Jiao Tong University School of Medicine, Shanghai, China. Department of Pathology, the First Affiliated Hospital of Bengbu Medical College, Bengbu Medical College, Anhui, China. Department of Pathology, the First Affiliated Hospital of Bengbu Medical College, Bengbu Medical College, Anhui, China. Department of Endocrinology and Metabolism, Center for Microbiota and Immunological Diseases, Shanghai General Hospital, Shanghai Jiao Tong University School of Medicine, Shanghai, China. Department of Endocrinology and Metabolism, Center for Microbiota and Immunological Diseases, Shanghai General Hospital, Shanghai Jiao Tong University School of Medicine, Shanghai, China. Department of Endocrinology and Metabolism, Center for Microbiota and Immunological Diseases, Shanghai General Hospital, Shanghai Jiao Tong University School of Medicine, Shanghai, China. Department of Endocrinology and Metabolism, Center for Microbiota and Immunological Diseases, Shanghai General Hospital, Shanghai Jiao Tong University School of Medicine, Shanghai, China.</t>
  </si>
  <si>
    <t>Department of Environmental Health, Boston University School of Public Health, Boston, MA, USA. Department of Environmental Health, Boston University School of Public Health, Boston, MA, USA. Department of Environmental Health, Boston University School of Public Health, Boston, MA, USA. Department of Environmental Health, Boston University School of Public Health, Boston, MA, USA. Electronic address: jschlezi@bu.edu.</t>
  </si>
  <si>
    <t>Department of Cardiology, Tongren Municipal People's Hospital, Tongren, China. Department of Cardiology, Zhongnan Hospital, Wuhan University, Wuhan, China; and. Departments of Obstetrics and Gynecology; and. Pediatric Surgery, Union Hospital, Tongji Medical College, Huazhong University of Science and Technology, Wuhan, China. Department of Cardiology, Zhongnan Hospital, Wuhan University, Wuhan, China; and. Department of Cardiology, Zhongnan Hospital, Wuhan University, Wuhan, China; and. Department of Cardiology, Zhongnan Hospital, Wuhan University, Wuhan, China; and. Department of Cardiology, Zhongnan Hospital, Wuhan University, Wuhan, China; and.</t>
  </si>
  <si>
    <t>School of Computer Science and Technology, Wuhan University of Technology,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 Key Laboratory of Agricultural Animal Genetics, Breeding and Reproduction, Ministry of Education, Key Laboratory of Swine Genetics and Breeding, Ministry of Agriculture and College of Animal Science and Technology, Huazhong Agricultural University, Wuhan, Hubei, 430070, China.</t>
  </si>
  <si>
    <t>Faculty of Medical Sciences, Goce Delcev University, Stip, North Macedonia. National Research Council (CNR) Institute of Clinical Physiology (IFC), 73100 Lecce, Italy. National Research Council (CNR) Institute of Clinical Physiology (IFC), 73100 Lecce, Italy. Universitat Rovira i Virgili, Departament de Bioquimica i Biotecnologia, Nutrigenomics Research Group, 43007, Tarragona, Spain. Universitat Rovira i Virgili, Departament de Bioquimica i Biotecnologia, Nutrigenomics Research Group, 43007, Tarragona, Spain. Laboratory of Protein Chemistry, Proteomics and Epigenetic Signaling (PPES), Department of Biomedical Sciences, University of Antwerp, Wilrijk, Belgium. Laboratory of Protein Chemistry, Proteomics and Epigenetic Signaling (PPES), Department of Biomedical Sciences, University of Antwerp, Wilrijk, Belgium. Universitat Rovira i Virgili, Departament de Bioquimica i Biotecnologia, Nutrigenomics Research Group, 43007, Tarragona, Spain. National Research Council (CNR) Institute of Clinical Physiology (IFC), 73100 Lecce, Italy. Human Nutrition, School of Medicine, College of Medical Veterinary and Life Sciences, University of Glasgow, Glasgow, UK. UCD Institute of Food and Health, School of Agriculture and Food Science, University College Dublin, Ireland. iBET, Instituto de Biologia Experimental e Tecnologica, Apartado 12, 2780-901, Oeiras, Portugal and Instituto de Tecnologia Quimica e Biologica Antonio Xavier, Universidade Nova de Lisboa, Av. da Republica, 2780-157, Oeiras, Portugal. Universite de La Reunion, INSERM, UMR 1188 Diabete Atherothrombose Therapies Reunion Ocean Indien (DeTROI), Saint-Denis de La Reunion, France. Institute of Biology and Immunology of Reproduction, Bulgarian Academy of Sciences, Sofia, Bulgaria. Centre of Research Excellence in Nutrition and Metabolism, Institute for Medical Research, University of Belgrade, Belgrade, Serbia and Universite Clermont Auvergne, INRAe, UNH, F-63000 Clermont-Ferrand, France. dragan.milenkovic@inrae.fr. The Laboratory of Phytochemicals in Physiology, Human Nutrition Unit, Department of Food and Drug, University of Parma, Via Volturno 39, 43125 Parma, Italy. Universite Clermont Auvergne, INRAe, UNH, F-63000 Clermont-Ferrand, France. dragan.milenkovic@inrae.fr. iBET, Instituto de Biologia Experimental e Tecnologica, Apartado 12, 2780-901, Oeiras, Portugal and Instituto de Tecnologia Quimica e Biologica Antonio Xavier, Universidade Nova de Lisboa, Av. da Republica, 2780-157, Oeiras, Portugal and CEDOC, NOVA Medical School, Faculdade de Ciencias Medicas, Universidade NOVA de Lisboa, Campo dos Martires da Patria, 130, 1169-056 Lisboa, Portugal. Department of Metabolism and Nutrition, Institute of Food Science, Technology and Nutrition (ICTAN-CSIC), Jose Antonio Novais 10, 28040 Madrid, Spain. Department of Nutritional Sciences, School of Life Course Sciences, Faculty of Life Sciences and Medicine, King's College London, London, UK. National Research Council (CNR) Institute of Clinical Physiology (IFC), 73100 Lecce, Italy. Universitat Rovira i Virgili, Departament de Bioquimica i Biotecnologia, Nutrigenomics Research Group, 43007, Tarragona, Spain. Universite Clermont Auvergne, INRAe, UNH, F-63000 Clermont-Ferrand, France. dragan.milenkovic@inrae.fr and Department of Internal Medicine, Division of Cardiovascular Medicine, School of Medicine, University of California Davis, Davis, California 95616, USA.</t>
  </si>
  <si>
    <t>Posgrado en Biologia Experimental, Division de Ciencias Biologicas y de la Salud, Universidad Autonoma Metropolitana. Iztapalapa, Ciudad de Mexico, Mexico. Facultad de Farmacia, Universidad Autonoma del Estado de Morelos. Cuernavaca, Morelos, Mexico. Laboratorio de Farmacologia, Departamento de Ciencias de la Salud. Division de Ciencias Biologicas y de la Salud, Universidad Autonoma Metropolitana. Iztapalapa, Ciudad de Mexico, Mexico. Laboratorio de Investigacion en Farmacologia, Hospital Infantil de Mexico "Federico Gomez", Ciudad de Mexico, Mexico. Laboratorio de Investigacion en Genomica, Genetica y Bioinformatica, Hospital Infantil de Mexico "Federico Gomez", Ciudad de Mexico, Mexico. Laboratorio de Farmacologia, Departamento de Ciencias de la Salud. Division de Ciencias Biologicas y de la Salud, Universidad Autonoma Metropolitana. Iztapalapa, Ciudad de Mexico, Mexico. Laboratorio de Farmacologia, Departamento de Ciencias de la Salud. Division de Ciencias Biologicas y de la Salud, Universidad Autonoma Metropolitana. Iztapalapa, Ciudad de Mexico, Mexico. Laboratorio de Farmacologia, Departamento de Ciencias de la Salud. Division de Ciencias Biologicas y de la Salud, Universidad Autonoma Metropolitana. Iztapalapa, Ciudad de Mexico, Mexico. Electronic address: jcap@xanum.uam.mx.</t>
  </si>
  <si>
    <t>The Second People's Hospital, Lianyungang, Jiangsu Province 222000, China. The Second People's Hospital, Lianyungang, Jiangsu Province 222000, China. School of Systems Biology, George Mason University, Manassas, VA 20110, USA.</t>
  </si>
  <si>
    <t>Department of Thoracic Surgery, Suzhou Ninth People's Hospital, Suzhou, Jiangsu Province 215200, China. Department of Cardiothoracic Surgery, Jiangyin Hospital of Southeast University Medical College, Jiangyin, Jiangsu Province 214400, China. Department of Cardiothoracic Surgery, Jiangyin Hospital of Southeast University Medical College, Jiangyin, Jiangsu Province 214400, China. Department of Cardiothoracic Surgery, Jiangyin Hospital of Southeast University Medical College, Jiangyin, Jiangsu Province 214400, China. Department of General Surgery, Children's National Medical Center, Washington, DC 20010, USA. Neuroimaging and Informatics Institute, University of Southern California, California, Los Angeles 90007, USA.</t>
  </si>
  <si>
    <t>Department of Ophthalmology, King George's Medical University (KGMU) , Lucknow, India. Department of Centre of Advanced Research (CFAR), King George's Medical University (KGMU) , Lucknow, India. Department of Centre of Advanced Research (CFAR), King George's Medical University (KGMU) , Lucknow, India. Department of Ophthalmology, King George's Medical University (KGMU) , Lucknow, India. Department of Ophthalmology, King George's Medical University (KGMU) , Lucknow, India. Department of Centre of Advanced Research (CFAR), King George's Medical University (KGMU) , Lucknow, India.</t>
  </si>
  <si>
    <t>National Institute of Environmental Health Sciences, National Health Research Institutes, Zhunan, Miaoli, 350, Taiwan; Department of Life Sciences, National Central University, Zhongli, Taoyuan City, 320, Taiwan. Department of Life Sciences, National Central University, Zhongli, Taoyuan City, 320, Taiwan. National Institute of Environmental Health Sciences, National Health Research Institutes, Zhunan, Miaoli, 350, Taiwan. National Institute of Environmental Health Sciences, National Health Research Institutes, Zhunan, Miaoli, 350, Taiwan. National Institute of Environmental Health Sciences, National Health Research Institutes, Zhunan, Miaoli, 350, Taiwan. Graduate Institute and Department of Physiology, College of Medicine, National Taiwan University, Taipei, 100, Taiwan. Department of Life Sciences, National Central University, Zhongli, Taoyuan City, 320, Taiwan. Department of Life Sciences, National Central University, Zhongli, Taoyuan City, 320, Taiwan. National Institute of Environmental Health Sciences, National Health Research Institutes, Zhunan, Miaoli, 350, Taiwan. Electronic address: tctsou@nhri.edu.tw.</t>
  </si>
  <si>
    <t>Department of Bioinformatics &amp; Applied Sciences, Indian Institute of Information Technology, Allahabad, India. Department of Information Technology, Indian Institute of Information Technology, Allahabad, India. Department of Bioinformatics &amp; Applied Sciences, Indian Institute of Information Technology, Allahabad, India. Department of Bioinformatics &amp; Applied Sciences, Indian Institute of Information Technology, Allahabad, India.</t>
  </si>
  <si>
    <t>Institute of Biomedical Problems, Russian Academy of Sciences, 123007, Moscow, Russia. buravkova@imbp.ru. Institute of Biomedical Problems, Russian Academy of Sciences, 123007, Moscow, Russia. Institute of Biomedical Problems, Russian Academy of Sciences, 123007, Moscow, Russia. Institute of Biomedical Problems, Russian Academy of Sciences, 123007, Moscow, Russia. Institute of Biomedical Problems, Russian Academy of Sciences, 123007, Moscow, Russia.</t>
  </si>
  <si>
    <t>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Department of Anesthesiology, The First Affiliated Hospital of Wenzhou Medical University, Wenzhou, 325000, China. lle2@163.com. Department of Anesthesiology, The First Affiliated Hospital of Wenzhou Medical University, Wenzhou, 325000, China. agan1000@163.com.</t>
  </si>
  <si>
    <t>Department of Pharmacy, University of Agriculture, Faisalabad, Pakistan. Institute of Physiology and Pharmacology, University of Agriculture, Faisalabad, Pakistan. Institute of Physiology and Pharmacology, University of Agriculture, Faisalabad, Pakistan. Institute of Physiology and Pharmacology, University of Agriculture, Faisalabad, Pakistan. Department of Pharmacy, University of Agriculture, Faisalabad, Pakistan. Department of Pharmacy, University of Agriculture, Faisalabad, Pakistan. Institute of Physiology and Pharmacology, University of Agriculture, Faisalabad, Pakistan. Institute of Physiology and Pharmacology, University of Agriculture, Faisalabad, Pakistan. Department of Pharmaceutical Chemistry, Government College University Faisalabad, Faisalabad, Pakistan. sajidakash@gmail.com.</t>
  </si>
  <si>
    <t>Department of Cellular Physiological Sciences, Diabetes Research group, Life Sciences Institute, University of British Columbia, Vancouver, British Columbia, Canada. Laboratory of Molecular Biology of Exercise (LaBMEx), Faculty of Applied Sciences, University of Campinas, Limeira, Sao Paulo, Brazil. Department of Cellular Physiological Sciences, Diabetes Research group, Life Sciences Institute, University of British Columbia, Vancouver, British Columbia, Canada. Department of Cellular Physiological Sciences, Diabetes Research group, Life Sciences Institute, University of British Columbia, Vancouver, British Columbia, Canada. Department of Cellular Physiological Sciences, Diabetes Research group, Life Sciences Institute, University of British Columbia, Vancouver, British Columbia, Canada. Department of Cellular Physiological Sciences, Diabetes Research group, Life Sciences Institute, University of British Columbia, Vancouver, British Columbia, Canada. Cardiometabolic axis, Centre de recherche du Centre hospitalier de l'Universite de Montreal, Universite of Montreal, Montreal, Quebec, Canada. Princeton University, Princeton, New Jersey. Laboratory of Molecular Biology of Exercise (LaBMEx), Faculty of Applied Sciences, University of Campinas, Limeira, Sao Paulo, Brazil. Department of Cellular Physiological Sciences, Diabetes Research group, Life Sciences Institute, University of British Columbia, Vancouver, British Columbia, Canada.</t>
  </si>
  <si>
    <t>Laboratory of Nutritional Biochemistry, National Institute of Gastroenterology "S. de Bellis" Research Hospital, 70013 Castellana Grotte (BA), Italy. Laboratory of Nutritional Biochemistry, National Institute of Gastroenterology "S. de Bellis" Research Hospital, 70013 Castellana Grotte (BA), Italy. Research Centre for Viticulture and Enology, Council for Agricultural Research and Economics, 70010 Turi (BA), Italy. Laboratory of Nutritional Biochemistry, National Institute of Gastroenterology "S. de Bellis" Research Hospital, 70013 Castellana Grotte (BA), Italy. Research Centre for Viticulture and Enology, Council for Agricultural Research and Economics, 31015 Conegliano (TV), Italy. Research Centre for Viticulture and Enology, Council for Agricultural Research and Economics, 31015 Conegliano (TV), Italy. Personalized Medicine Laboratory, National Institute of Gastroenterology "S. de Bellis" Research Hospital, 70013 Castellana Grotte (BA), Italy. Institute for Chemical-Physical Processes (IPCF)-CNR SS Bari, 70125 Bari (BA), Italy. Institute for Chemical-Physical Processes (IPCF)-CNR SS Bari, 70125 Bari (BA), Italy. Dipartimento di Chimica, Universita degli Studi di Bari Aldo Moro, 70126 Bari (BA), Italy. Ambulatory of Clinical Nutrition, National Institute of Gastroenterology "S. de Bellis" Research Hospital, 70013 Castellana Grotte (BA), Italy. Laboratory of Nutritional Biochemistry, National Institute of Gastroenterology "S. de Bellis" Research Hospital, 70013 Castellana Grotte (BA), Italy.</t>
  </si>
  <si>
    <t>Shandong Provincial Key Laboratory of Animal Disease Control and Breeding, Institute of Animal Science and Veterinary Medicine, Shandong Academy of Agricultural Sciences, Jinan, China. Shandong Provincial Key Laboratory of Animal Disease Control and Breeding, Institute of Animal Science and Veterinary Medicine, Shandong Academy of Agricultural Sciences, Jinan, China. Shandong Provincial Key Laboratory of Animal Disease Control and Breeding, Institute of Animal Science and Veterinary Medicine, Shandong Academy of Agricultural Sciences, Jinan, China. Shandong Provincial Key Laboratory of Animal Disease Control and Breeding, Institute of Animal Science and Veterinary Medicine, Shandong Academy of Agricultural Sciences, Jinan, China. Shandong Provincial Key Laboratory of Animal Disease Control and Breeding, Institute of Animal Science and Veterinary Medicine, Shandong Academy of Agricultural Sciences, Jinan, China. Shandong Provincial Key Laboratory of Animal Disease Control and Breeding, Institute of Animal Science and Veterinary Medicine, Shandong Academy of Agricultural Sciences, Jinan, China.</t>
  </si>
  <si>
    <t>Department of Breast Surgery, Peking Union Medical College Hospital, Chinese Academy of Medical Sciences and Peking Union Medical College, Beijing, China. Department of Breast Surgery,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Breast Surgery, Peking Union Medical College Hospital, Chinese Academy of Medical Sciences and Peking Union Medical College, Beijing, China. Department of Breast Surgery, Peking Union Medical College Hospital, Chinese Academy of Medical Sciences and Peking Union Medical College, Beijing, China. Department of Pathology, Peking Union Medical College Hospital, Chinese Academy of Medical Sciences and Peking Union Medical College, Beijing, China. Department of Breast Surgery, Peking Union Medical College Hospital, Chinese Academy of Medical Sciences and Peking Union Medical College, Beijing, China.</t>
  </si>
  <si>
    <t>Division of Maternal-Fetal Medicine and Perinatal Research, Department of Obstetrics and Gynecology, The University of Texas Medical Branch at Galveston, Galveston, TX 77555, USA. Department of Foundations of Medicine, New York University-Long Island School of Medicine, Mineola, NY 11501, USA. Department of Obstetrics and Gynecology, New York University-Long Island School of Medicine, Mineola, NY 11501, USA.</t>
  </si>
  <si>
    <t>Department of Integrated Oncology, Center for Integrated Oncology (CIO), University Hospital Bonn, Venusberg-Campus 1, D-53127, Bonn, Germany. Department of Integrated Oncology, Center for Integrated Oncology (CIO), University Hospital Bonn, Venusberg-Campus 1, D-53127, Bonn, Germany. Department of Integrated Oncology, Center for Integrated Oncology (CIO), University Hospital Bonn, Venusberg-Campus 1, D-53127, Bonn, Germany. Institute for Medical Biometry, Computer Science and Epidemiology, University Hospital Bonn, Bonn, Germany. Institute for Genomic Statistics and Bioinformatics of Medical School University Bonn, Bonn, Germany. Department of Nuclear Medicine, University Hospital Bonn, Bonn, Germany. Department of Integrated Oncology, Center for Integrated Oncology (CIO), University Hospital Bonn, Venusberg-Campus 1, D-53127, Bonn, Germany. ingo.schmidt-wolf@ukbonn.de.</t>
  </si>
  <si>
    <t>Department of Sports Medicine, Puai Hospital Affiliated to Tongji Medical College of Huazhong University of Science and Technology, Wuhan, Hubei 430000, P.R. China.</t>
  </si>
  <si>
    <t>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 Nutrition, Metabolism and Genomics Group, Division of Human Nutrition and Health, Wageningen University, Wageningen, The Netherlands.</t>
  </si>
  <si>
    <t>Department of Pharmaceutics, College of Pharmacy, King Saud University, PO Box 2457, Riyadh 11451, Saudi Arabia. Genetics Department of Genetics, Bhagwan Mahavir Medical Research Centre, Hyderabad 500004, Telangana, India. Genetics Department of Genetics, Bhagwan Mahavir Medical Research Centre, Hyderabad 500004, Telangana, India. Department of Pharmaceutics, College of Pharmacy, King Saud University, PO Box 2457, Riyadh 11451, Saudi Arabia. Department of Clinical Laboratory Sciences, College of Applied Medical Sciences, King Saud University, Riyadh, Saudi Arabia. Department of Clinical Laboratory Sciences, College of Applied Medical Sciences, King Saud University, Riyadh, Saudi Arabia. Basic Medical Science Department, College of Medicine, Prince Sattam Bin Abdulaziz University, Al-Kharj 16278, Saudi Arabia. Department of Biochemistry, College of Science, King Saud University, P.O. Box 2455, Riyadh 11451, Saudi Arabia. Department of Pharmaceutics, College of Pharmacy, King Saud University, PO Box 2457, Riyadh 11451, Saudi Arabia.</t>
  </si>
  <si>
    <t>College of Animal Science and Technology and. College of Life Science and Food Engineering, Inner Mongolia University for Nationalities, Tong Liao, People's Republic of China. College of Animal Science, Inner Mongolia Agricultural University, Hohhot, People's Republic of Chinaw. College of Life Science and Food Engineering, Inner Mongolia University for Nationalities, Tong Liao, People's Republic of China. College of Animal Science, Inner Mongolia Agricultural University, Hohhot, People's Republic of Chinaw. College of Animal Science, Inner Mongolia Agricultural University, Hohhot, People's Republic of Chinaw.</t>
  </si>
  <si>
    <t>Center for Epigenetics and Metabolism, INSERM U1233, Department of Microbiology and Molecular Genetics, University of California Irvine, Irvine, CA, 92697, USA. Center for Epigenetics and Metabolism, INSERM U1233, Department of Microbiology and Molecular Genetics, University of California Irvine, Irvine, CA, 92697, USA. Center for Epigenetics and Metabolism, INSERM U1233, Department of Biological Chemistry, University of California Irvine, Irvine, CA, 92697, USA. Institute for Genomics and Bioinformatics, Department of Computer Science, University of California Irvine, Irvine, CA, 92697, USA. Center for Epigenetics and Metabolism, INSERM U1233, Department of Biological Chemistry, University of California Irvine, Irvine, CA, 92697, USA. Institute for Genomics and Bioinformatics, Department of Computer Science, University of California Irvine, Irvine, CA, 92697, USA. Center for Epigenetics and Metabolism, INSERM U1233, Department of Biological Chemistry, University of California Irvine, Irvine, CA, 92697, USA. psc@uci.edu. Center for Epigenetics and Metabolism, INSERM U1233, Department of Microbiology and Molecular Genetics, University of California Irvine, Irvine, CA, 92697, USA. borrelli@uci.edu.</t>
  </si>
  <si>
    <t>Faculty of Animal Science and Technology, Yunnan Agricultural University, Kunming, Yunnan, 650201, China. Faculty of Animal Science and Technology, Yunnan Agricultural University, Kunming, Yunnan, 650201, China. Faculty of Animal Science and Technology, Yunnan Agricultural University, Kunming, Yunnan, 650201, China. Teaching Demonstration Center of the Basic Experiments of Agricultural Majors, Yunnan Agricultural University, Kunming, Yunnan, 650201, China. Faculty of Animal Science and Technology, Yunnan Agricultural University, Kunming, Yunnan, 650201, China.</t>
  </si>
  <si>
    <t>Medical and Biology Department, National University of Physical Education and Sport of Ukraine, 1 Fizkul'tury st., Kyiv, 03150, Ukraine. Yuliya.vorona@gmail.com. Medical and Biology Department, National University of Physical Education and Sport of Ukraine, 1 Fizkul'tury st., Kyiv, 03150, Ukraine. Medical and Biology Department, National University of Physical Education and Sport of Ukraine, 1 Fizkul'tury st., Kyiv, 03150, Ukraine. Medical and Biology Department, National University of Physical Education and Sport of Ukraine, 1 Fizkul'tury st., Kyiv, 03150, Ukraine. Medical and Biology Department, National University of Physical Education and Sport of Ukraine, 1 Fizkul'tury st., Kyiv, 03150, Ukraine. Bogomoletz Institute of Physiology, National Academy of Sciences of Ukraine, Kyiv, Ukraine. Institute of Molecular Biology and Genetics, National Academy of Sciences of Ukraine, Kyiv, Ukraine. Institute of Coaching and Performance, School of Sport and Wellbeing, University of Central Lancashire, Preston, UK. Laboratory of Molecular Genetics, Kazan State Medical University, Kazan, Russia. Department of Physical Education, Plekhanov Russian University of Economics, Moscow, Russia. Research Institute for Sport and Exercise Sciences, Liverpool John Moores University, Liverpool, UK.</t>
  </si>
  <si>
    <t>Department of Veterinary Clinical Sciences, College of Veterinary Medicine, Washington State University, Pullman, WA, USA. Electronic address: ramkasi@wsu.edu. Department of Veterinary Clinical Sciences, College of Veterinary Medicine, Washington State University, Pullman, WA, USA.</t>
  </si>
  <si>
    <t>Department of Veterinary Medicine, College of Veterinary Medicine and Research Institute for Veterinary Science, Seoul National University, Seoul, 08826, South Korea. Department of Veterinary Medicine, College of Veterinary Medicine and Research Institute for Veterinary Science, Seoul National University, Seoul, 08826, South Korea. Department of Veterinary Medicine, College of Veterinary Medicine and Research Institute for Veterinary Science, Seoul National University, Seoul, 08826, South Korea. Department of Otolaryngology-Head and Neck Surgery, Research Institute and Hospital, National Cancer Center, Goyang, South Korea. R&amp;D Center, EastHill Co. 33, Omokcheon-ro 132 beon-gil, Gwonseon-gu, Suwon-si, Gyeonggi-do, 16642, South Korea. R&amp;D Center, EastHill Co. 33, Omokcheon-ro 132 beon-gil, Gwonseon-gu, Suwon-si, Gyeonggi-do, 16642, South Korea. Department of Veterinary Medicine, College of Veterinary Medicine and Research Institute for Veterinary Science, Seoul National University, Seoul, 08826, South Korea. baeksj@snu.ac.kr.</t>
  </si>
  <si>
    <t>National Clinical Research Center for Metabolic Disease, Department of Metabolism and Endocrinology, the Second Xiangya Hospital, Central South University, Changsha, Hunan, 410011, China. NHC Key Laboratory of Biotechnology of Antibiotics, Institute of Medicinal Biotechnology,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Immunology and Cancer Pharmacology Group, State Key Laboratory of Bioactive Substance and Function of Natural Medicines, Institute of Materia Medica, Chinese Academy of Medical Sciences &amp; Peking Union Medical College, Beijing, 100050, China. Department of Hematology, Affiliated Hospital of Xuzhou Medical University, Xuzhou, Jiangsu, 230031 China. National Clinical Research Center for Metabolic Disease, Department of Metabolism and Endocrinology, the Second Xiangya Hospital, Central South University, Changsha, Hunan, 410011, China. Department of Hematology &amp; Institute of Hematology, Zhejiang Province Key Laboratory of Hematology Oncology Diagnosis and Treatment, The First Affiliated Hospital, Zhejiang University, Hangzhou, Zhejiang, 310058, China.</t>
  </si>
  <si>
    <t>Department of Biotechnology, School of Life Sciences, Longyan University, Longyan 364012, China. Fujian Provincial Key Laboratory for the Prevention and Control of Animal Infectious Diseases and Biotechnology, Longyan University, Longyan 364012, China. Key Laboratory of Preventive Veterinary Medicine and Biotechnology, Longyan University, Longyan 364012, China. Department of Chinese Pharmaceutical Sciences and Chinese Medicine Resources, China Medical University, Taichung 404, Taiwan. Department of Biotechnology, School of Life Sciences, Longyan University, Longyan 364012, China. Fujian Provincial Key Laboratory for the Prevention and Control of Animal Infectious Diseases and Biotechnology, Longyan University, Longyan 364012, China. Key Laboratory of Preventive Veterinary Medicine and Biotechnology, Longyan University, Longyan 364012, China. Department of Chinese Pharmaceutical Sciences and Chinese Medicine Resources, China Medical University, Taichung 404, Taiwan. Department of Chinese Pharmaceutical Sciences and Chinese Medicine Resources, China Medical University, Taichung 404, Taiwan. Department of Forestry, National Chung Hsing University, Taichung 402, Taiwan. Department of Chinese Pharmaceutical Sciences and Chinese Medicine Resources, China Medical University, Taichung 404, Taiwan. Department of Biotechnology, Asia University, Taichung 413, Taiwan.</t>
  </si>
  <si>
    <t>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Infla-Med Centre of Excellence, University of Antwerp, Antwerp, Belgium. Translational Research in Immunology and Inflammation, Immunology-Allergology-Rheumatology, University of Antwerp, Antwerp University Hospital, Antwerp, Belgium.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 Translational Research in Immunology and Inflammation, Laboratory of Experimental Medicine and Pediatrics, Division of Gastroenterology and Hepatology, University of Antwerp, Antwerp, Belgium. Infla-Med Centre of Excellence, University of Antwerp, Antwerp, Belgium. Department of Molecular and Comparative Pathobiology, Johns Hopkins School of Medicine, Baltimore, MD, United States. Translational Research in Immunology and Inflammation, Laboratory of Experimental Medicine and Pediatrics, Division of Gastroenterology and Hepatology, University of Antwerp, Antwerp, Belgium. Infla-Med Centre of Excellence, University of Antwerp, Antwerp, Belgium. Translational Research in Immunology and Inflammation, Laboratory of Experimental Medicine and Pediatrics, Division of Gastroenterology and Hepatology, University of Antwerp, Antwerp, Belgium. Department of Gastroenterology and Hepatology, Antwerp University Hospital, Edegem, Belgium. Infla-Med Centre of Excellence, University of Antwerp, Antwerp, Belgium.</t>
  </si>
  <si>
    <t>Leprosy Laboratory, Oswaldo Cruz Institute, Oswaldo Cruz Foundation, Rio de Janeiro, Brazil. Leprosy Laboratory, Oswaldo Cruz Institute, Oswaldo Cruz Foundation, Rio de Janeiro, Brazil. Leprosy Laboratory, Oswaldo Cruz Institute, Oswaldo Cruz Foundation, Rio de Janeiro, Brazil. Leprosy Laboratory, Oswaldo Cruz Institute, Oswaldo Cruz Foundation, Rio de Janeiro, Brazil. Leprosy Laboratory, Oswaldo Cruz Institute, Oswaldo Cruz Foundation, Rio de Janeiro, Brazil. Leprosy Laboratory, Oswaldo Cruz Institute, Oswaldo Cruz Foundation, Rio de Janeiro, Brazil. Leprosy Laboratory, Oswaldo Cruz Institute, Oswaldo Cruz Foundation, Rio de Janeiro, Brazil. Leprosy Laboratory, Oswaldo Cruz Institute, Oswaldo Cruz Foundation, Rio de Janeiro, Brazil. Chagas Disease Clinic Research Laboratory, Evandro Chagas National Institute of Infectious Diseases, Oswaldo Cruz Foundation, Rio de Janeiro, Brazil. Leprosy Laboratory, Oswaldo Cruz Institute, Oswaldo Cruz Foundation, Rio de Janeiro, Brazil. Leprosy Laboratory, Oswaldo Cruz Institute, Oswaldo Cruz Foundation, Rio de Janeiro, Brazil.</t>
  </si>
  <si>
    <t>Department of Nutrition and Food Hygiene, College of Public Health, Zhengzhou University, Zhengzhou, 450001, Henan, China. Electronic address: cll@zzu.edu.cn. Department of Nutrition and Food Hygiene, College of Public Health, Zhengzhou University, Zhengzhou, 450001, Henan, China. Electronic address: xufan974730162@163.com. Department of Thoracic Surgery, The First Affiliated Hospital of Zhengzhou University, Zhengzhou, 450052, China. Electronic address: zdyfyxwk@163.com. Department of Nutrition and Food Hygiene, College of Public Health, Zhengzhou University, Zhengzhou, 450001, Henan, China. Electronic address: lili01060209@163.com. Department of Nutrition and Food Hygiene, College of Public Health, Zhengzhou University, Zhengzhou, 450001, Henan, China. Electronic address: 13253610181@163.com. Department of Nutrition and Food Hygiene, College of Public Health, Zhengzhou University, Zhengzhou, 450001, Henan, China. Electronic address: lizhonglei1202@163.com. Department of Nutrition and Food Hygiene, College of Public Health, Zhengzhou University, Zhengzhou, 450001, Henan, China. Electronic address: chentingt2019@163.com. Department of Social Medicine and Health Management, College of Public Health, Zhengzhou University, Zhengzhou, 450001, Henan, China. Electronic address: zzugwsy@163.com.</t>
  </si>
  <si>
    <t>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Department of Occupational and Environmental Health, School of Public Health, Zhengzhou University, Henan, China. Electronic address: haochangfu@126.com.</t>
  </si>
  <si>
    <t>Department of Nutritional Sciences, University of Connecticut, Storrs, CT 06269, USA. Department of Nutritional Sciences, University of Connecticut, Storrs, CT 06269, USA. Department of Nutritional Sciences, University of Connecticut, Storrs, CT 06269, USA. Department of Nutritional Sciences, University of Connecticut, Storrs, CT 06269, USA. Electronic address: ji-young.lee@uconn.edu.</t>
  </si>
  <si>
    <t>Department of Agricultural Sciences, Biotechnology and Food Science, Cyprus University of Technology, Limassol, PO Box 50329, Cyprus 3036. Department of Agricultural Sciences, Biotechnology and Food Science, Cyprus University of Technology, Limassol, PO Box 50329, Cyprus 3036. Department of Animal Science, Agricultural University of Athens, 11855 Athens, Greece. Department of Agricultural Sciences, Biotechnology and Food Science, Cyprus University of Technology, Limassol, PO Box 50329, Cyprus 3036. Department of Agricultural Sciences, Biotechnology and Food Science, Cyprus University of Technology, Limassol, PO Box 50329, Cyprus 3036. Agricultural Research Institute, Nicosia, PO Box 22016, Cyprus 1516. Department of Animal Science, Agricultural University of Athens, 11855 Athens, Greece. Department of Agricultural Sciences, Biotechnology and Food Science, Cyprus University of Technology, Limassol, PO Box 50329, Cyprus 3036. Electronic address: ouranios.tzamaloukas@cut.ac.cy.</t>
  </si>
  <si>
    <t>Department of Medicine University of Alberta Edmonton Canada. Mazankowski Alberta Heart InstituteUniversity of Alberta Edmonton Canada. Department of Medicine University of Alberta Edmonton Canada. Mazankowski Alberta Heart InstituteUniversity of Alberta Edmonton Canada. Department of Medicine University of Alberta Edmonton Canada. Mazankowski Alberta Heart InstituteUniversity of Alberta Edmonton Canada. Department of Medicine University of Alberta Edmonton Canada. Mazankowski Alberta Heart InstituteUniversity of Alberta Edmonton Canada. Department of Medicine University of Alberta Edmonton Canada. Mazankowski Alberta Heart InstituteUniversity of Alberta Edmonton Canada. Department of Medicine University of Alberta Edmonton Canada. Mazankowski Alberta Heart InstituteUniversity of Alberta Edmonton Canada. Mazankowski Alberta Heart InstituteUniversity of Alberta Edmonton Canada. Department of Medicine University of Alberta Edmonton Canada. Mazankowski Alberta Heart InstituteUniversity of Alberta Edmonton Canada. Department of Medicine University of Alberta Edmonton Canada. Mazankowski Alberta Heart InstituteUniversity of Alberta Edmonton Canada. Cancer Research Institute of Northern Alberta University of Alberta Edmonton Canada.</t>
  </si>
  <si>
    <t>Center for Cutaneous Biology and Immunology Research, Department of Dermatology, Henry Ford Health System, Detroit, MI, 48202, USA. Immunology Research Program, Henry Ford Cancer Institute, Henry Ford Health System, Detroit, MI, 48202, USA. Center for Cutaneous Biology and Immunology Research, Department of Dermatology, Henry Ford Health System, Detroit, MI, 48202, USA. Immunology Research Program, Henry Ford Cancer Institute, Henry Ford Health System, Detroit, MI, 48202, USA. Department of Pathology, Xiangya Hospital of Central South University, Changsha, Hunan, 410008, China. Center for Cutaneous Biology and Immunology Research, Department of Dermatology, Henry Ford Health System, Detroit, MI, 48202, USA. Immunology Research Program, Henry Ford Cancer Institute, Henry Ford Health System, Detroit, MI, 48202, USA. Department of Public Health Sciences, Henry Ford Health System, Detroit, MI, 48202, USA. Center for Bioinformatics, Henry Ford Health System, Detroit, MI, 48202, USA. Center for Cutaneous Biology and Immunology Research, Department of Dermatology, Henry Ford Health System, Detroit, MI, 48202, USA. Immunology Research Program, Henry Ford Cancer Institute, Henry Ford Health System, Detroit, MI, 48202, USA. Center for Cutaneous Biology and Immunology Research, Department of Dermatology, Henry Ford Health System, Detroit, MI, 48202, USA. Immunology Research Program, Henry Ford Cancer Institute, Henry Ford Health System, Detroit, MI, 48202, USA. Department of Biochemistry, Microbiology, and Immunology, School of Medicine, Wayne State University, Detroit, MI, 48202, USA. Center for Cutaneous Biology and Immunology Research, Department of Dermatology, Henry Ford Health System, Detroit, MI, 48202, USA. Immunology Research Program, Henry Ford Cancer Institute, Henry Ford Health System, Detroit, MI, 48202, USA. Center for Cutaneous Biology and Immunology Research, Department of Dermatology, Henry Ford Health System, Detroit, MI, 48202, USA. Immunology Research Program, Henry Ford Cancer Institute, Henry Ford Health System, Detroit, MI, 48202, USA. Center for Cutaneous Biology and Immunology Research, Department of Dermatology, Henry Ford Health System, Detroit, MI, 48202, USA. Immunology Research Program, Henry Ford Cancer Institute, Henry Ford Health System, Detroit, MI, 48202, USA. Department of Cellular Biology and Anatomy, Augusta University, Augusta, GA, 30912, USA. Immunology Program, Sloan Kettering Institute, Memorial Sloan Kettering Cancer Center, New York, NY, 10065, USA. Center for Cutaneous Biology and Immunology Research, Department of Dermatology, Henry Ford Health System, Detroit, MI, 48202, USA. lzhou1@hfhs.org. Immunology Research Program, Henry Ford Cancer Institute, Henry Ford Health System, Detroit, MI, 48202, USA. lzhou1@hfhs.org. Department of Biochemistry, Microbiology, and Immunology, School of Medicine, Wayne State University, Detroit, MI, 48202, USA. lzhou1@hfhs.org. Department of Internal Medicine, Henry Ford Health System, Detroit, MI, 48202, USA. lzhou1@hfhs.org. Center for Cutaneous Biology and Immunology Research, Department of Dermatology, Henry Ford Health System, Detroit, MI, 48202, USA. qmi1@hfhs.org. Immunology Research Program, Henry Ford Cancer Institute, Henry Ford Health System, Detroit, MI, 48202, USA. qmi1@hfhs.org. Department of Biochemistry, Microbiology, and Immunology, School of Medicine, Wayne State University, Detroit, MI, 48202, USA. qmi1@hfhs.org. Department of Internal Medicine, Henry Ford Health System, Detroit, MI, 48202, USA. qmi1@hfhs.org.</t>
  </si>
  <si>
    <t>Department of Behavioral Health and Nutrition, University of Delaware, Newark, DE 19716, USA. School of Human Environmental Sciences, University of Arkansas, Fayetteville, AR 72701, USA. Department of Animal Science, Division of Agriculture, University of Arkansas, Fayetteville, AR 72701, USA. Department of Food and Biotechnology, Korea University, Sejong 30019, Korea. Department of Food and Biotechnology, Korea University, Sejong 30019, Korea. Department of Food Science, Gyeongnam National University of Science and Technology, Jinju 52725, Korea. Department of Animal Science, Division of Agriculture, University of Arkansas, Fayetteville, AR 72701, USA. Department of Food Science, Purdue University, West Lafayette, IN 47897, USA. Department of Agrofood Resources, National Institute of Agricultural Sciences, Rural Development Administration, Jeollabuk-do 55365, Korea. Department of Animal Science, Division of Agriculture, University of Arkansas, Fayetteville, AR 72701, USA. Department of Behavioral Health and Nutrition, University of Delaware, Newark, DE 19716, USA. School of Human Environmental Sciences, University of Arkansas, Fayetteville, AR 72701, USA.</t>
  </si>
  <si>
    <t>Exercise and Immunometabolism Research Group, Postgraduation Program in Movement Sciences, Department of Physical Education, Universidade Estadual Paulista (UNESP), Presidente Prudente, SP, 19060-900, Brazil. ba.antunes2@gmail.com. Immunometabolism Research Group, Institute of Biomedical Sciences, University of Sao Paulo (USP), Sao Paulo, SP, Brazil. Immunometabolism Research Group, Institute of Biomedical Sciences, University of Sao Paulo (USP), Sao Paulo, SP, Brazil. School of Physical Education and Sport, University of Sao Paulo (USP), Sao Paulo, Brazil. Research center for sport and physical activity, Faculty of sport sciences and physical education, University of Coimbra, Coimbra, Portugal. Exercise and Immunometabolism Research Group, Postgraduation Program in Movement Sciences, Department of Physical Education, Universidade Estadual Paulista (UNESP), Presidente Prudente, SP, 19060-900, Brazil.</t>
  </si>
  <si>
    <t>Graduate School of Beijing University of Chinese Medicine, Beijing 100029, China. Institute of Clinical Pharmacology of Xiyuan Hospital, China Academy of Chinese Medical Sciences, Beijing 100091, China. Cardiovascular Diseases Center, Xiyuan Hospital of China Academy of Chinese Medical Sciences, Beijing 100091, China. Institute of Clinical Pharmacology of Xiyuan Hospital, China Academy of Chinese Medical Sciences, Beijing 100091, China. Institute of Clinical Pharmacology of Xiyuan Hospital, China Academy of Chinese Medical Sciences, Beijing 100091, China. Institute of Clinical Pharmacology of Xiyuan Hospital, China Academy of Chinese Medical Sciences, Beijing 100091, China. Institute of Clinical Pharmacology of Xiyuan Hospital, China Academy of Chinese Medical Sciences, Beijing 100091, China.</t>
  </si>
  <si>
    <t>Department of Cell and Developmental Biology, Institute of Biomedical Sciences, University of Sao Paulo, Sao Paulo, SP, Brazil. Department of Cell and Developmental Biology, Institute of Biomedical Sciences, University of Sao Paulo, Sao Paulo, SP, Brazil. Department of Cell and Developmental Biology, Institute of Biomedical Sciences, University of Sao Paulo, Sao Paulo, SP, Brazil. Department of Cell and Developmental Biology, Institute of Biomedical Sciences, University of Sao Paulo, Sao Paulo, SP, Brazil. Department of Immunology, Institute of Biomedical Sciences, University of Sao Paulo, Sao Paulo, SP, Brazil. Department of Immunology, Institute of Biomedical Sciences, University of Sao Paulo, Sao Paulo, SP, Brazil. Department of Immunology, Institute of Biomedical Sciences, University of Sao Paulo, Sao Paulo, SP, Brazil. Department of Physiology and Biophysics, Institute of Biomedical Sciences, University of Sao Paulo, Sao Paulo, SP, Brazil. Department of Physiology and Biophysics, Institute of Biomedical Sciences, University of Sao Paulo, Sao Paulo, SP, Brazil. Department of Cell and Developmental Biology, Institute of Biomedical Sciences, University of Sao Paulo, Sao Paulo, SP, Brazil. Laboratory of Molecular Biology applied to Diagnosis (LBMAD), Department of Pharmacy, Faculty of Pharmaceutical Sciences, University of Sao Paulo, Sao Paulo, SP, Brazil. Laboratory of Molecular Biology applied to Diagnosis (LBMAD), Department of Pharmacy, Faculty of Pharmaceutical Sciences, University of Sao Paulo, Sao Paulo, SP, Brazil. Department of Physiology and Biophysics, Institute of Biomedical Sciences, University of Sao Paulo, Sao Paulo, SP, Brazil. Department of Biochemistry, Institute of Chemistry, University of Sao Paulo, SP, Brazil. Department of Biochemistry, Institute of Chemistry, University of Sao Paulo, SP, Brazil. Human Development and Health, Faculty of Medicine, University of Southampton, Southampton, UK; National Institute for Health Research Southampton Biomedical Research Centre, University of Southampton and University Hospital Southampton National Health Service (NHS) Foundation Trust, Southampton, UK; Institute for Life Sciences, University of Southampton, Southampton, UK. Human Development and Health, Faculty of Medicine, University of Southampton, Southampton, UK; National Institute for Health Research Southampton Biomedical Research Centre, University of Southampton and University Hospital Southampton National Health Service (NHS) Foundation Trust, Southampton, UK; Institute for Life Sciences, University of Southampton, Southampton, UK. Department of Cell and Developmental Biology, Institute of Biomedical Sciences, University of Sao Paulo, Sao Paulo, SP, Brazil. Electronic address: josecesar23@hotmail.com.</t>
  </si>
  <si>
    <t>Department of Anesthesiology, Union Hospital, Tongji Medical College, Huazhong University of Science and Technology, Wuhan, China; Institute of Anesthesiology and Critical Care Medicine, Union Hospital, Tongji Medical College, Huazhong University of Science and Technology, Wuhan, China. Department of Anesthesiology, Union Hospital, Tongji Medical College, Huazhong University of Science and Technology, Wuhan, China; Institute of Anesthesiology and Critical Care Medicine, Union Hospital, Tongji Medical College, Huazhong University of Science and Technology, Wuhan, China. Department of Anesthesiology, Union Hospital, Tongji Medical College, Huazhong University of Science and Technology, Wuhan, China; Institute of Anesthesiology and Critical Care Medicine, Union Hospital, Tongji Medical College, Huazhong University of Science and Technology, Wuhan, China. Department of Anesthesiology, Union Hospital, Tongji Medical College, Huazhong University of Science and Technology, Wuhan, China; Institute of Anesthesiology and Critical Care Medicine, Union Hospital, Tongji Medical College, Huazhong University of Science and Technology, Wuhan, China. Department of Anesthesiology, Union Hospital, Tongji Medical College, Huazhong University of Science and Technology, Wuhan, China; Institute of Anesthesiology and Critical Care Medicine, Union Hospital, Tongji Medical College, Huazhong University of Science and Technology, Wuhan, China. Department of Anesthesiology, Union Hospital, Tongji Medical College, Huazhong University of Science and Technology, Wuhan, China; Institute of Anesthesiology and Critical Care Medicine, Union Hospital, Tongji Medical College, Huazhong University of Science and Technology, Wuhan, China. Institute of Anesthesiology and Critical Care Medicine, Union Hospital, Tongji Medical College, Huazhong University of Science and Technology, Wuhan, China; The First Clinical College, Tongji Medical College, Huazhong University of Science and Technology, Wuhan, China. Electronic address: gong_jie2019@163.com.</t>
  </si>
  <si>
    <t>Department of Anatomy and Surgery, Medical School, Universidade de Sao Paulo, Ribeirao Preto, SP, Brazil. Department of Anatomy and Surgery, Medical School, USP, Ribeirao Preto, SP, Brazil. Department of Anatomy and Surgery, Medical School, USP, Ribeirao Preto, SP, Brazil. Department of Anatomy and Surgery, Medical School, USP, Ribeirao Preto, SP, Brazil. Department of Anatomy and Surgery, Medical School, USP, Ribeirao Preto, SP, Brazil. Department of Anatomy and Surgery, Medical School, USP, Ribeirao Preto, SP, Brazil. Department of Anatomy and Surgery, Medical School, USP, Ribeirao Preto, SP, Brazil. Department of Anatomy and Surgery, Medical School, USP, Ribeirao Preto, SP, Brazil.</t>
  </si>
  <si>
    <t>University of Queensland Diamantina Institute and. University of Queensland Diamantina Institute and. University of Queensland Diamantina Institute and. Mater Research Institute, University of Queensland, Woolloongabba, QLD, Australia. Peter Doherty Institute for Infection and Immunity, Department of Microbiology and Immunology, University of Melbourne, Melbourne, VIC, Australia. University of Queensland Diamantina Institute and. Mater Research Institute, University of Queensland, Woolloongabba, QLD, Australia. Walter and Elisa Hall Institute of Medical Research, Parkville, VIC, Australia. Department of Medical Biology, University of Melbourne, VIC, Australia. Australian Institute for Bioengineering and Nanotechnology. Queensland Brain Institute and. School of Biomedical Sciences, University of Queensland, St Lucia, QLD, Australia. University of Queensland Diamantina Institute and. University of Queensland Diamantina Institute and. Mater Research Institute, University of Queensland, Woolloongabba, QLD, Australia. Department of Haematology, Princess Alexandra Hospital, Brisbane, QLD, Australia; and. University of Queensland Diamantina Institute and. QIMR Berghofer Medical Research Institute, Brisbane, QLD, Australia. Walter and Elisa Hall Institute of Medical Research, Parkville, VIC, Australia. Department of Medical Biology, University of Melbourne, VIC, Australia. Australian Institute for Bioengineering and Nanotechnology. Queensland Brain Institute and. School of Biomedical Sciences, University of Queensland, St Lucia, QLD, Australia. Peter Doherty Institute for Infection and Immunity, Department of Microbiology and Immunology, University of Melbourne, Melbourne, VIC, Australia. Walter and Elisa Hall Institute of Medical Research, Parkville, VIC, Australia. University of Queensland Diamantina Institute and.</t>
  </si>
  <si>
    <t>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 Department of Pathology, School of Medicine and Health Sciences, University of North Dakota, Grand Forks, North Dakota, United States of America.</t>
  </si>
  <si>
    <t>Personalized Medicine Research Center, Endocrinology and Metabolism Clinical Sciences Institute, Tehran University of Medical Sciences, 1411413137, Tehran, Iran. Elderly Health Research Center, Endocrinology and Metabolism Population Sciences Institute, Tehran University of Medical Sciences, 1411413137, Tehran, Iran. Medical Genomics Research Center, Tehran Medical Sciences, Islamic Azad University, 1916893813, Tehran, Iran. Medical Genomics Research Center, Tehran Medical Sciences, Islamic Azad University, 1916893813, Tehran, Iran. Medical Genomics Research Center, Tehran Medical Sciences, Islamic Azad University, 1916893813, Tehran, Iran. Medical Genomics Research Center, Tehran Medical Sciences, Islamic Azad University, 1916893813, Tehran, Iran. Medical Genomics Research Center, Tehran Medical Sciences, Islamic Azad University, 1916893813, Tehran, Iran. Personalized Medicine Research Center, Endocrinology and Metabolism Clinical Sciences Institute, Tehran University of Medical Sciences, 1411413137, Tehran, Iran. Endocrinology and Metabolism Research Center, Endocrinology and Metabolism Clinical Sciences Institute, Tehran University of Medical Sciences, 1411413137, Tehran, Iran. Personalized Medicine Research Center, Endocrinology and Metabolism Clinical Sciences Institute, Tehran University of Medical Sciences, 1411413137, Tehran, Iran. mandanahasanzad@yahoo.com. Medical Genomics Research Center, Tehran Medical Sciences, Islamic Azad University, 1916893813, Tehran, Iran. mandanahasanzad@yahoo.com.</t>
  </si>
  <si>
    <t>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Federal University of Pampa, Uruguaiana, RS, Brazil. Department of Animal Science, McGill University, Saint-Anne-de-Bellevue, QC, Canada. Laboratory of Biotechnology and Animal Reproduction - BioRep, Federal University of Santa Maria, Santa Maria, RS, Brazil; Federal University of Pampa, Uruguaiana, RS, Brazil. Santa Catarina State University, Department of Animal Science, Postal Code 89815-630, Chapeco, SC, Brazil. Electronic address: rogerio.ferreira@udesc.br.</t>
  </si>
  <si>
    <t>Departamento de Farmacologia, Universidade de Sao Paulo Instituto de Ciencias Biomedicas, Sao Paulo, Brasil. Departamento de Farmacologia, Universidade de Sao Paulo Instituto de Ciencias Biomedicas, Sao Paulo, Brasil. Departamento de Farmacologia, Universidade de Sao Paulo Instituto de Ciencias Biomedicas, Sao Paulo, Brasil. Departamento de Farmacologia, Universidade de Sao Paulo Instituto de Ciencias Biomedicas, Sao Paulo, Brasil. Departamento de Fisiologia, Escola Paulista de Medicina, Universidade Federal de Sao Paulo, Sao Paulo, Brasil. Departamento de Farmacologia, Universidade de Sao Paulo Instituto de Ciencias Biomedicas, Sao Paulo, Brasil.</t>
  </si>
  <si>
    <t>Institute of Human Nutrition and Dietetics, Poznan University of Life Sciences, Wojska Polskiego 31, 60-624 Poznan, Poland. Institute of Human Nutrition and Dietetics, Poznan University of Life Sciences, Wojska Polskiego 31, 60-624 Poznan, Poland. First Subdepartment of Pediatrics, Department of Pediatric Gastroenterology and Metabolism, Poznan University of Medical Sciences, Szpitalna 27/33, 60-572 Poznan, Poland. First Subdepartment of Pediatrics, Department of Pediatric Gastroenterology and Metabolism, Poznan University of Medical Sciences, Szpitalna 27/33, 60-572 Poznan, Poland. First Subdepartment of Pediatrics, Department of Pediatric Gastroenterology and Metabolism, Poznan University of Medical Sciences, Szpitalna 27/33, 60-572 Poznan, Poland. Institute of Human Nutrition and Dietetics, Poznan University of Life Sciences, Wojska Polskiego 31, 60-624 Poznan, Poland. Electronic address: joanna.bajerska@up.poznan.pl.</t>
  </si>
  <si>
    <t>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Thoracic Diseases Research Unit, Division of Pulmonary and Critical Care Medicine, Department of Medicine, Mayo Clinic College of Medicine and Science, Rochester, MN, United States. Department of Immunology, Mayo Clinic College of Medicine and Science, Rochester, MN, United States.</t>
  </si>
  <si>
    <t>Division of Genetics, Department of Morphology and Genetics, Genetic Bases of Thyroid Tumors Laboratory, Universidade Federal de Sao Paulo, Sao Paulo, Brazil. Division of Genetics, Department of Morphology and Genetics, Genetic Bases of Thyroid Tumors Laboratory, Universidade Federal de Sao Paulo, Sao Paulo, Brazil. Division of Genetics, Department of Morphology and Genetics, Genetic Bases of Thyroid Tumors Laboratory, Universidade Federal de Sao Paulo, Sao Paulo, Brazil. Division of Genetics, Department of Morphology and Genetics, Genetic Bases of Thyroid Tumors Laboratory, Universidade Federal de Sao Paulo, Sao Paulo, Brazil. Department of Pathology, Hospital Heliopolis, Sao Paulo, Brazil. Division of Genetics, Department of Morphology and Genetics, Genetic Bases of Thyroid Tumors Laboratory, Universidade Federal de Sao Paulo, Sao Paulo, Brazil. Division of Endocrinology, Department of Medicine, Laboratory of Molecular and Translational Endocrinology, Universidade Federal de Sao Paulo, Sao Paulo, Brazil. Department of Head and Neck Surgery and Otorhinolaryngology, Hospital Heliopolis, Sao Paulo, Brazil. Department of Pathology, Faculdade de Medicina, Universidade de Sao Paulo, Sao Paulo, Brazil. Department of Head and Neck Surgery and Otorhinolaryngology, Hospital Heliopolis, Sao Paulo, Brazil. Division of Genetics, Department of Morphology and Genetics, Genetic Bases of Thyroid Tumors Laboratory, Universidade Federal de Sao Paulo, Sao Paulo, Brazil. Department of Microbiology, Instituto de Ciencias Biomedicas, Universidade de Sao Paulo, Sao Paulo, Brazil. Division of Genetics, Department of Morphology and Genetics, Genetic Bases of Thyroid Tumors Laboratory, Universidade Federal de Sao Paulo, Sao Paulo, Brazil.</t>
  </si>
  <si>
    <t>Dept. of Biochemistry and Molecular Biology, College of Medicine, Eulji University, Daejeon 34824, Korea. Dept. of Biochemistry and Molecular Biology, College of Medicine, Eulji University, Daejeon 34824, Korea.</t>
  </si>
  <si>
    <t>Department of Nutrition and Food Hygiene, School of Public Health, Nantong University, Nantong, 226019, China. Department of Occupational Medicine and Environmental Toxicology, School of Public Health, Nantong University, Nantong, 226019, China. Department of Animal Science, College of Life Sciences and Food Engineering, Hebei University of Engineering, Handan, 056021, China. Department of Nutrition and Food Hygiene, School of Public Health, Nantong University, Nantong, 226019, China. Department of Nutrition and Food Hygiene, School of Public Health, Nantong University, Nantong, 226019, China. Department of Nutrition and Food Hygiene, School of Public Health, Nantong University, Nantong, 226019, China.</t>
  </si>
  <si>
    <t>School of Biomedical Sciences, Faculty of Medicine, The Chinese University of Hong Kong, Hong Kong, China. School of Biomedical Sciences, Faculty of Medicine, The Chinese University of Hong Kong, Hong Kong, China. School of Biomedical Sciences, Faculty of Medicine, The Chinese University of Hong Kong, Hong Kong, China. School of Biomedical Sciences, Faculty of Medicine, The Chinese University of Hong Kong, Hong Kong, China.</t>
  </si>
  <si>
    <t>College of Animal Science and Veterinary Medicine, Henan Agricultural University, Zhengzhou, 450002, China. Henan Innovative Engineering Research Center of Poultry Germplasm Resource, Zhengzhou, 450002, China. The First Hospital, Jilin University, Changchun, 130021, Jilin,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The First Hospital, Jilin University, Changchun, 130021, Jilin,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Henan Innovative Engineering Research Center of Poultry Germplasm Resource, Zhengzhou, 450002, China. College of Animal Science and Veterinary Medicine, Henan Agricultural University, Zhengzhou, 450002, China. grsun2000@126.com. Henan Innovative Engineering Research Center of Poultry Germplasm Resource, Zhengzhou, 450002, China. grsun2000@126.com.</t>
  </si>
  <si>
    <t>Department of Microbiology and Immunology, Medical College of Yichun University, Yichun, 336000, China. Department of Pediatrics, Tongji Hospital, Tongji Medical College, Huazhong University of Science and Technology, Wuhan, 430030, China. P3 Biosafety Laboratory, Guangdong Second Provincial General Hospital, Guangzhou, 510317, China. jakeslin@aliyun.com. Affiliated Nanyue Hospital, Southern Medical University, Guangzhou, 510317, China. jakeslin@aliyun.com.</t>
  </si>
  <si>
    <t>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Department of Medicine, University of California San Diego, 9500 Gilman Drive, La Jolla, CA, 92093, USA. Touchstone Diabetes Center, Department of Internal Medicine, University of Texas Southwestern Medical Center, 5323 Harry Hines Blvd, Dallas, Texas, USA. Department of Medicine, University of California San Diego, 9500 Gilman Drive, La Jolla, CA, 92093, USA. oosborn@ucsd.edu.</t>
  </si>
  <si>
    <t>State Key Laboratory of Reproductive Regulation &amp; Breeding of Grassland Livestock, Inner Mongolia University, Hohhot, 010021, China. State Key Laboratory of Reproductive Regulation &amp; Breeding of Grassland Livestock, Inner Mongolia University, Hohhot, 010021, China. State Key Laboratory of Reproductive Regulation &amp; Breeding of Grassland Livestock, Inner Mongolia University, Hohhot, 010021, China. State Key Laboratory of Reproductive Regulation &amp; Breeding of Grassland Livestock, Inner Mongolia University, Hohhot, 010021, China. State Key Laboratory of Reproductive Regulation &amp; Breeding of Grassland Livestock, Inner Mongolia University, Hohhot, 010021, China. Electronic address: nmliudongjun@sina.com.</t>
  </si>
  <si>
    <t>Department of Physics, Chuo University, Tokyo, Japan. Department of Computer Science, King Abdulaziz University, Jeddah, Saudi Arabia.</t>
  </si>
  <si>
    <t>Department of Nutrition and Clinical Nutrition, Faculty of Veterinary Medicine, Cairo University, Giza, Egypt. Department of Genetics and Genetic Engineering, Faculty of Agriculture, Benha University, Qalyubia, Egypt. Department of Genetics and Genetic Engineering, Faculty of Agriculture, Benha University, Qalyubia, Egypt. Department of Pathology, Faculty of Veterinary Medicine, Cairo University, Giza,Egypt. Department of Physiology, Faculty of Veterinary Medicine, Cairo University, Giza, Egypt. Department of Animal Sciences, University of Illinois, Urbana, IL, United States of America. Regional Center for Food and Feed, Agriculture Research Center; Giza, Egypt. Department of Cytology and Histology, Faculty of Veterinary Medicine, Cairo University, Giza, Egypt. Department of Physiology, National Organization for Drug Control and Research, Giza, Egypt. Animal Production Department (Poultry Physiology), Faculty of Agriculture, Cairo University, Giza, Egypt. Department of Toxicology and Forensic Medicine, Faculty of Veterinary Medicine, Cairo University, Giza, Egypt. Department of Animal and Rangeland sciences, Oregon State University, Oregon, United States of America.</t>
  </si>
  <si>
    <t>Department of Laboratory Medicine, West China Hospital, Sichuan University, Chengdu, P.R. China. Department of Clinical Laboratory, Affiliated Hospital of North Sichuan Medical College, Nanchong, P.R. China. Department of Laboratory Medicine, West China Hospital, Sichuan University, Chengdu, P.R. China. Department of Laboratory Medicine, West China Hospital, Sichuan University, Chengdu, P.R. China. Department of Laboratory Medicine, West China Hospital, Sichuan University, Chengdu, P.R. China. Department of Laboratory Medicine, West China Hospital, Sichuan University, Chengdu, P.R. China. Department of Laboratory Medicine, West China Hospital, Sichuan University, Chengdu, P.R. China.</t>
  </si>
  <si>
    <t>Department of Urology, Genetics, and Devlopment, Pathology and Cell Biology and CSCI, Columbia University, New York, NY, 10032, USA. Department of Urology, Genetics, and Devlopment, Pathology and Cell Biology and CSCI, Columbia University, New York, NY, 10032, USA. Department of Urology, Genetics, and Devlopment, Pathology and Cell Biology and CSCI, Columbia University, New York, NY, 10032, USA. Department of Cell Biology, University of Pittsburgh School of Medicine, Pittsburgh, PA, 15261, USA. Division of Developmental Biology, Cincinnati Children's Medical Center, Cincinnati, OH, USA. Division of Developmental Biology, Cincinnati Children's Medical Center, Cincinnati, OH, USA. Department of Urology, Genetics, and Devlopment, Pathology and Cell Biology and CSCI, Columbia University, New York, NY, 10032, USA. Department of Psychiatry and Neurology, Columbia University, New York, NY, 10032, USA. Department of Urology, Genetics, and Devlopment, Pathology and Cell Biology and CSCI, Columbia University, New York, NY, 10032, USA. Department of Surgery, Ascension/St. John Providence, 16001 West Nine Mile Road, Southfield, MI, 48075, USA. Department of Urology, Genetics, and Devlopment, Pathology and Cell Biology and CSCI, Columbia University, New York, NY, 10032, USA. College of Veterinary Medicine, Cornell University, Ithaca, NY, 14853, USA. Department of Urology, Genetics, and Devlopment, Pathology and Cell Biology and CSCI, Columbia University, New York, NY, 10032, USA. Department of Genetics and Development, Columbia University, New York, NY, 10032, USA. Department of Genetics and Development, Columbia University, New York, NY, 10032, USA. Department of Systems Biology, Columbia University, New York, NY, 10032, USA. Department of Urology, Genetics, and Devlopment, Pathology and Cell Biology and CSCI, Columbia University, New York, NY, 10032, USA. Department of Urology, Genetics, and Devlopment, Pathology and Cell Biology and CSCI, Columbia University, New York, NY, 10032, USA. clm20@cumc.columbia.edu.</t>
  </si>
  <si>
    <t>Department of Oral Disease Research, National Center for Geriatrics and Gerontology, Obu 474-8511, Japan. Department of Oral Disease Research, National Center for Geriatrics and Gerontology, Obu 474-8511, Japan. Department of Oral Disease Research, National Center for Geriatrics and Gerontology, Obu 474-8511, Japan. Department of Oral Molecular Pathology, Tokushima University Graduate School of Biomedical Sciences, Tokushima 770-8504, Japan. Department of Oral Disease Research, National Center for Geriatrics and Gerontology, Obu 474-8511, Japan.</t>
  </si>
  <si>
    <t>Department of Psychiatry, Ankara City Hospital, Turkey. Electronic address: rabianazik@gmail.com. Department of Neurology, Ankara City Hospital, Turkey. Department of Psychiatry, Ankara City Hospital, Turkey. Department of Biochemistry, Ankara City Hospital, Turkey. Department of Biochemistry, Ankara City Hospital, Turkey. Department of Psychiatry, Ankara City Hospital, Turkey. Duzen Laboratories Group, Ankara, Turkey. Ankara University Hospital, Ankara, Turkey. Department of Psychiatry, Ankara City Hospital, Turkey.</t>
  </si>
  <si>
    <t>Immunology, Microenvironment and Metastasis Program, The Wistar Institute, Philadelphia, Pennsylvania. Immunology, Microenvironment and Metastasis Program, The Wistar Institute, Philadelphia, Pennsylvania. Immunology, Microenvironment and Metastasis Program, The Wistar Institute, Philadelphia, Pennsylvania. Molecular and Cellular Oncogenesis Program, The Wistar Institute, Philadelphia, Pennsylvania. MD/PhD Program, Boston University School of Medicine, Boston, Massachusetts. Immunology, Microenvironment and Metastasis Program, The Wistar Institute, Philadelphia, Pennsylvania. Molecular and Cellular Oncogenesis Program, The Wistar Institute, Philadelphia, Pennsylvania. Departments of Pathology and Laboratory Medicine, Perelman School of Medicine, University of Pennsylvania, Philadelphia, Pennsylvania. Delaware Neurosurgical Group, ChristianaCare Health System, Newark, Delaware. Departments of Pathology and Laboratory Medicine, Perelman School of Medicine, University of Pennsylvania, Philadelphia, Pennsylvania. Departments of Pathology and Laboratory Medicine, Perelman School of Medicine, University of Pennsylvania, Philadelphia, Pennsylvania. Melanoma Research Center, The Wistar Institute, Philadelphia, Pennsylvania. Melanoma Research Center, The Wistar Institute, Philadelphia, Pennsylvania. Molecular and Cellular Oncogenesis Program, The Wistar Institute, Philadelphia, Pennsylvania. Immunology, Microenvironment and Metastasis Program, The Wistar Institute, Philadelphia, Pennsylvania. Molecular and Cellular Oncogenesis Program, The Wistar Institute, Philadelphia, Pennsylvania. Immunology, Microenvironment and Metastasis Program, The Wistar Institute, Philadelphia, Pennsylvania. qichen@wistar.org.</t>
  </si>
  <si>
    <t>Univ. Lille, INSERM, CHU Lille, Institut Pasteur de Lille, U1011-EGID, 59000 Lille, France. Electronic address: alicia.mayeuf-louchart@pasteur-lille.fr. Univ. Lille, INSERM, CHU Lille, Institut Pasteur de Lille, U1011-EGID, 59000 Lille, France. Univ. Lille, INSERM, CHU Lille, Institut Pasteur de Lille, U1011-EGID, 59000 Lille, France. Univ. Lille, INSERM, CHU Lille, Institut Pasteur de Lille, U1011-EGID, 59000 Lille, France. Univ. Lille, UMR-S 1172-JPArc Centre de Recherche Jean-Pierre Aubert Neurosciences et Cancer,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Univ. Lille, INSERM, CHU Lille, Institut Pasteur de Lille, U1011-EGID, 59000 Lille, France. Indiana University School of Medicine-Muncie and Ball State University, Muncie, IN 47306, USA. Department of Biochemistry and Molecular Biology, Indiana University School of Medicine, Indianapolis, IN 46202, USA. Universite Cote d'Azur, CNRS, INSERM, iBV Faculte de Medecine, Nice, France. Indiana University School of Medicine-Muncie and Ball State University, Muncie, IN 47306, USA. Institut de Genetique et de Biologie Moleculaire et Cellulaire, Illkirch, France; Centre National de la Recherche Scientifique, UMR7104, Illkirch, France; Institut National de la Sante et de la Recherche Medicale, U1258 Illkirch, France; Universite de Strasbourg, Illkirch, France. Univ. Lille, INSERM, CHU Lille, Institut Pasteur de Lille, U1011-EGID, 59000 Lille, France. Univ. Lille, INSERM, CHU Lille, Institut Pasteur de Lille, U1011-EGID, 59000 Lille, France.</t>
  </si>
  <si>
    <t>Department of Medical Sciences, Clinical Diabetes and Metabolism, Uppsala University, Uppsala, Sweden. Electronic address: assel.sarsenbayeva@medsci.uu.se. Department of Medical Sciences, Clinical Diabetes and Metabolism, Uppsala University, Uppsala, Sweden. Electronic address: catia.marques_santos@medsci.uu.se. Department of Medical Sciences, Clinical Diabetes and Metabolism, Uppsala University, Uppsala, Sweden. Electronic address: ketan.thombare@medsci.uu.se. The Center for Neuroscience and Cell Biology, University of Coimbra, Coimbra, Portugal. Electronic address: giadadinunzio1990@gmail.com. Department of Medical Sciences, Clinical Diabetes and Metabolism, Uppsala University, Uppsala, Sweden. Electronic address: kristina.almby@medsci.uu.se. Department of Medical Sciences, Clinical Diabetes and Metabolism, Uppsala University, Uppsala, Sweden. Electronic address: martin.lundqvist@medsci.uu.se. Department of Medical Sciences, Clinical Diabetes and Metabolism, Uppsala University, Uppsala, Sweden. Electronic address: jan.eriksson@medsci.uu.se. Department of Medical Sciences, Clinical Diabetes and Metabolism, Uppsala University, Uppsala, Sweden. Electronic address: maria.pereira@medsci.uu.se.</t>
  </si>
  <si>
    <t>Bioengineering Institute of Chongqing University, Chongqing, China. Bioengineering Institute of Chongqing University, Chongqing, China. Three Gorges Central Hospital, Chongqing, China. Bioengineering Institute of Chongqing University, Chongqing, China.</t>
  </si>
  <si>
    <t>Graduate School of Bioagricultural Sciences, Nagoya University, Nagoya 464-8601, Japan. Graduate School of Bioagricultural Sciences, Nagoya University, Nagoya 464-8601, Japan. Graduate School of Bioagricultural Sciences, Nagoya University, Nagoya 464-8601, Japan. Graduate School of Biosphere Science, Hiroshima University, Higashi-Hiroshima, Hiroshima 739-8528, Japan. Japanese Avian Bioresource Project Research Center, Higashi-Hiroshima, Hiroshima 739-8528, Japan. Graduate School of Bioagricultural Sciences, Nagoya University, Nagoya 464-8601, Japan. Japanese Avian Bioresource Project Research Center, Higashi-Hiroshima, Hiroshima 739-8528, Japan.</t>
  </si>
  <si>
    <t>Department of Rheumatology, The First Affiliated Hospital, Harbin Medical University, Nan Gang, Harbin, China. Department of Rheumatology, The First Affiliated Hospital, Harbin Medical University, Nan Gang, Harbin, China. Department of Rheumatology, The First Affiliated Hospital, Harbin Medical University, Nan Gang, Harbin, China. Department of Rheumatology, The First Affiliated Hospital, Harbin Medical University, Nan Gang, Harbin, China. zhangzhiyi2014@163.com.</t>
  </si>
  <si>
    <t>School of Traditional Chinese Medicine, Beijing University of Chinese Medicine, Beijing 100029, China. State Key Laboratory of Bioactive Substance and Function of Natural Medicines, Institute of Materia Medica, Chinese Academy of Medical Sciences and Peking Union Medical College, Beijing 100050, China. School of Traditional Chinese Medicine, Beijing University of Chinese Medicine, Beijing 100029, China. State Key Laboratory of Bioactive Substance and Function of Natural Medicines, Institute of Materia Medica, Chinese Academy of Medical Sciences and Peking Union Medical College, Beijing 100050, China. School of Traditional Chinese Medicine, Beijing University of Chinese Medicine, Beijing 100029, China. State Key Laboratory of Bioactive Substance and Function of Natural Medicines, Institute of Materia Medica, Chinese Academy of Medical Sciences and Peking Union Medical College, Beijing 100050, China. State Key Laboratory of Bioactive Substance and Function of Natural Medicines, Institute of Materia Medica, Chinese Academy of Medical Sciences and Peking Union Medical College, Beijing 100050, China.</t>
  </si>
  <si>
    <t>Dept. of Biochemistry and Molecular Biology, College of Medicine, Eulji University, Daejeon 34824, Korea.</t>
  </si>
  <si>
    <t>Department of Ophthalmology, Shanghai General Hospital, Shanghai Jiaotong University, Shanghai, China. Shanghai Eye Diseases Prevention &amp; Treatment Center, Shanghai Eye Hospital, Shanghai, China. Shanghai Key Laboratory of Ocular Fundus Diseases, Shanghai, China. Department of Ophthalmology, Shanghai General Hospital, Shanghai Jiaotong University, Shanghai, China. Shanghai Eye Diseases Prevention &amp; Treatment Center, Shanghai Eye Hospital, Shanghai, China. Shanghai Key Laboratory of Ocular Fundus Diseases, Shanghai, China. Department of Ophthalmology, Shanghai General Hospital, Shanghai Jiaotong University, Shanghai, China. Shanghai Eye Diseases Prevention &amp; Treatment Center, Shanghai Eye Hospital, Shanghai, China. Shanghai Key Laboratory of Ocular Fundus Diseases, Shanghai, China. Department of Ophthalmology, Shanghai General Hospital, Shanghai Jiaotong University, Shanghai, China. Shanghai Eye Diseases Prevention &amp; Treatment Center, Shanghai Eye Hospital, Shanghai, China. Shanghai Key Laboratory of Ocular Fundus Diseases, Shanghai, China. Shanghai Key Laboratory of Psychotic Disorders, Shanghai Mental Health Center, Shanghai Jiaotong University School of Medicine, Shanghai, China. Bio-X Institutes, Key Laboratory for the Genetics of Developmental and Neuropsychiatric Disorders (Ministry of Education), The Collaborative Innovation Center for Brain Science, Shanghai Jiaotong University, Shanghai, China. Department of Ophthalmology, Shanghai General Hospital, Shanghai Jiaotong University, Shanghai, China. Shanghai Eye Diseases Prevention &amp; Treatment Center, Shanghai Eye Hospital, Shanghai, China. Shanghai Key Laboratory of Ocular Fundus Diseases, Shanghai, China.</t>
  </si>
  <si>
    <t>Department of Chemistry, BITS Pilani, K K Birla Goa Campus, Zuarinagar 403 726, Goa, India.</t>
  </si>
  <si>
    <t>State Key Laboratory of Trauma, Burns and Combined Injury, Institute of Surgery Research, Daping Hospital, Army Medical University, Changjiang Branch Road 10, Daping Street, Yuzhong District, Chongqing, 400042, China. State Key Laboratory of Trauma, Burns and Combined Injury, Institute of Surgery Research, Daping Hospital, Army Medical University, Changjiang Branch Road 10, Daping Street, Yuzhong District, Chongqing, 400042, China. State Key Laboratory of Trauma, Burns and Combined Injury, Institute of Surgery Research, Daping Hospital, Army Medical University, Changjiang Branch Road 10, Daping Street, Yuzhong District, Chongqing, 400042, China. State Key Laboratory of Trauma, Burns and Combined Injury, Institute of Surgery Research, Daping Hospital, Army Medical University, Changjiang Branch Road 10, Daping Street, Yuzhong District, Chongqing, 400042, China. State Key Laboratory of Trauma, Burns and Combined Injury, Institute of Surgery Research, Daping Hospital, Army Medical University, Changjiang Branch Road 10, Daping Street, Yuzhong District, Chongqing, 400042, China. Department of Cardiothoracic Surgery, Chongqing Emergency Medical Center, The Affiliated Central Hospital of Chongqing University, Chongqing, 400042, China. State Key Laboratory of Trauma, Burns and Combined Injury, Institute of Surgery Research, Daping Hospital, Army Medical University, Changjiang Branch Road 10, Daping Street, Yuzhong District, Chongqing, 400042, China. Department of Emergency Surgery, The Affiliated Hospital of Guizhou Medical University, Guiyang, 550004, Guizhou, China. State Key Laboratory of Trauma, Burns and Combined Injury, Institute of Surgery Research, Daping Hospital, Army Medical University, Changjiang Branch Road 10, Daping Street, Yuzhong District, Chongqing, 400042, China. hellojjx@126.com. State Key Laboratory of Trauma, Burns and Combined Injury, Institute of Surgery Research, Daping Hospital, Army Medical University, Changjiang Branch Road 10, Daping Street, Yuzhong District, Chongqing, 400042, China. zhanganqiang@126.com.</t>
  </si>
  <si>
    <t>Department of Forensic Medicine, Molecular Techniques Unit, Wroclaw Medical University, Sklodowskiej-Curie 52, 50-369, Wroclaw, Poland. malgorzata.malodobra-mazur@umed.wroc.pl. Department of Forensic Medicine, Molecular Techniques Unit, Wroclaw Medical University, Sklodowskiej-Curie 52, 50-369, Wroclaw, Poland. Department of Forensic Medicine, Molecular Techniques Unit, Wroclaw Medical University, Sklodowskiej-Curie 52, 50-369, Wroclaw, Poland.</t>
  </si>
  <si>
    <t>Faculty of Physical Education and Sport, Charles University, 162 52 Prague, Czech Republic. Faulty of Physical Education, Gdansk University of Physical Education and Sport, 80-336 Gdansk, Poland. Department of Theory and Practice of Sport, The Jerzy Kukuczka Academy of Physical Education, 40-065 Katowice, Poland. Department of Theory and Practice of Sport, The Jerzy Kukuczka Academy of Physical Education, 40-065 Katowice, Poland. Faculty of Physical Education and Sport, Charles University, 162 52 Prague, Czech Republic.</t>
  </si>
  <si>
    <t>Affiliated Yantai Yuhuangding Hospital of Qingdao University, Yantai 264000, Shandong Province, China. Yantai Hospital of Traditional Chinese Medicine, Yantai 264000, Shandong Province, China. Affiliated Yantai Yuhuangding Hospital of Qingdao University, Yantai 264000, Shandong Province, China. Affiliated Yantai Yuhuangding Hospital of Qingdao University, Yantai 264000, Shandong Province, China. Affiliated Yantai Yuhuangding Hospital of Qingdao University, Yantai 264000, Shandong Province, China. Affiliated Yantai Yuhuangding Hospital of Qingdao University, Yantai 264000, Shandong Province, China.</t>
  </si>
  <si>
    <t>Department of Biomedical and Pharmaceutical Sciences, University of Montana, 32 Campus Drive, Missoula, MT, 59812, USA. Center for Biomolecular Structure and Dynamics, University of Montana, 32 Campus Drive, Missoula, MT, 59812, USA. Center for Biomolecular Structure and Dynamics, University of Montana, 32 Campus Drive, Missoula, MT, 59812, USA. Biochemistry Graduate Program, University of Montana, 32 Campus Drive, Missoula, MT, 59812, USA. Center for Biomolecular Structure and Dynamics, University of Montana, 32 Campus Drive, Missoula, MT, 59812, USA. Biochemistry Graduate Program, University of Montana, 32 Campus Drive, Missoula, MT, 59812, USA. Department of Molecular Medicine, The Scripps Research Institute, 120 Scripps Way, Jupiter, FL, 33458, USA. Department of Molecular Medicine, The Scripps Research Institute, 120 Scripps Way, Jupiter, FL, 33458, USA. Department of Biomedical and Pharmaceutical Sciences, University of Montana, 32 Campus Drive, Missoula, MT, 59812, USA. Department of Biomedical and Pharmaceutical Sciences, University of Montana, 32 Campus Drive, Missoula, MT, 59812, USA. Department of Biomedical and Pharmaceutical Sciences, University of Montana, 32 Campus Drive, Missoula, MT, 59812, USA. Department of Molecular Medicine, The Scripps Research Institute, 120 Scripps Way, Jupiter, FL, 33458, USA. Department of Molecular Medicine, The Scripps Research Institute, 120 Scripps Way, Jupiter, FL, 33458, USA. Department of Biomedical and Pharmaceutical Sciences, University of Montana, 32 Campus Drive, Missoula, MT, 59812, USA. travis.hughes@umontana.edu. Center for Biomolecular Structure and Dynamics, University of Montana, 32 Campus Drive, Missoula, MT, 59812, USA. travis.hughes@umontana.edu. Biochemistry Graduate Program, University of Montana, 32 Campus Drive, Missoula, MT, 59812, USA. travis.hughes@umontana.edu.</t>
  </si>
  <si>
    <t>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Internal Medicine, Baiyin Second People's Hospital, Baiyin,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Digestive, The Second Affiliated Hospital of Xi'an Jiaotong University, Xi'an, China. The First School of Clinical Medicine, Lanzhou University, Lanzhou, China. Department of Cardiology, Gansu Provincial Hospital,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t>
  </si>
  <si>
    <t>Department of otorhinolaryngology, Union Hospital, Tongji Medical College, Huazhong University of Science and Technology, Wuhan, 430022, China. Department of otorhinolaryngology, The First Affiliated Hospital, Shihezi University School of Medicine, Shihezi, Xinjiang, 832000, China. Department of otorhinolaryngology, Union Hospital, Tongji Medical College, Huazhong University of Science and Technology, Wuhan, 430022, China. Department of otorhinolaryngology, Union Hospital, Tongji Medical College, Huazhong University of Science and Technology, Wuhan, 430022, China. Department of otorhinolaryngology, Union Hospital, Tongji Medical College, Huazhong University of Science and Technology, Wuhan, 430022, China. Institutes of Otorhinolaryngology, Union Hospital, Tongji Medical College, Huazhong University of Science and Technology, Wuhan, 430022, China. Department of otorhinolaryngology, Union Hospital, Tongji Medical College, Huazhong University of Science and Technology, Wuhan, 430022, China.</t>
  </si>
  <si>
    <t>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 Key Laboratory of Animal Genetics, Breeding and Reproduction, College of Heilongjiang Province, Northeast Agricultural University, Harbin 150030, China.</t>
  </si>
  <si>
    <t>Lee Kong Chian School of Medicine (C.L., S.T.L., M.H.Y.T., M.S.Y.T., M.D.K., N.S.T., W.W., M.A.F., W.S., X.W.), Nanyang Technological University Singapore. Lee Kong Chian School of Medicine (C.L., S.T.L., M.H.Y.T., M.S.Y.T., M.D.K., N.S.T., W.W., M.A.F., W.S., X.W.), Nanyang Technological University Singapore. Lee Kong Chian School of Medicine (C.L., S.T.L., M.H.Y.T., M.S.Y.T., M.D.K., N.S.T., W.W., M.A.F., W.S., X.W.), Nanyang Technological University Singapore. Lee Kong Chian School of Medicine (C.L., S.T.L., M.H.Y.T., M.S.Y.T., M.D.K., N.S.T., W.W., M.A.F., W.S., X.W.), Nanyang Technological University Singapore. Lee Kong Chian School of Medicine (C.L., S.T.L., M.H.Y.T., M.S.Y.T., M.D.K., N.S.T., W.W., M.A.F., W.S., X.W.), Nanyang Technological University Singapore. Institute of Molecular and Cell Biology, Proteos, Agency for Science, Technology and Research, Singapore (B.Q., N.S.T., W.H., X.W.). Anatomy and Histology, School of Medical Sciences, Bosch Institute, University of Sydney, Australia (A.L., S.L., C.G.d.R.). Anatomy and Histology, School of Medical Sciences, Bosch Institute, University of Sydney, Australia (A.L., S.L., C.G.d.R.). Anatomy and Histology, School of Medical Sciences, Bosch Institute, University of Sydney, Australia (A.L., S.L., C.G.d.R.). Lee Kong Chian School of Medicine (C.L., S.T.L., M.H.Y.T., M.S.Y.T., M.D.K., N.S.T., W.W., M.A.F., W.S., X.W.), Nanyang Technological University Singapore. School of Biological Sciences (N.S.T.), Nanyang Technological University Singapore. Institute of Molecular and Cell Biology, Proteos, Agency for Science, Technology and Research, Singapore (B.Q., N.S.T., W.H., X.W.). KK Research Centre, KK Women's and Children Hospital, Singapore (N.S.T.). Lee Kong Chian School of Medicine (C.L., S.T.L., M.H.Y.T., M.S.Y.T., M.D.K., N.S.T., W.W., M.A.F., W.S., X.W.), Nanyang Technological University Singapore. INRA ToxAlim, UMR1331, Chemin de Tournefeuille, Toulouse, France (W.W.). Centre for Integrative Genomics, University of Lausanne, Le Genopode, Switzerland (W.W.). Lee Kong Chian School of Medicine (C.L., S.T.L., M.H.Y.T., M.S.Y.T., M.D.K., N.S.T., W.W., M.A.F., W.S., X.W.), Nanyang Technological University Singapore. Lee Kong Chian School of Medicine (C.L., S.T.L., M.H.Y.T., M.S.Y.T., M.D.K., N.S.T., W.W., M.A.F., W.S., X.W.), Nanyang Technological University Singapore. National Heart Centre Singapore (W.S.). Institute of Molecular and Cell Biology, Proteos, Agency for Science, Technology and Research, Singapore (B.Q., N.S.T., W.H., X.W.). Lee Kong Chian School of Medicine (C.L., S.T.L., M.H.Y.T., M.S.Y.T., M.D.K., N.S.T., W.W., M.A.F., W.S., X.W.), Nanyang Technological University Singapore. Institute of Molecular and Cell Biology, Proteos, Agency for Science, Technology and Research, Singapore (B.Q., N.S.T., W.H., X.W.). Institute of Ophthalmology, University College London, United Kingdom (X.W.). Singapore Eye Research Institute, The Academia, Singapore (X.W.).</t>
  </si>
  <si>
    <t>State Key Laboratory of Grassland Agro-Ecosystems; Key Laboratory of Grassland Livestock Industry Innovation, Ministry of Agriculture and Rural Affairs; College of Pastoral Agriculture Science and Technology, Lanzhou University, Lanzhou, 730020, P. R. China. State Key Laboratory of Grassland Agro-Ecosystems; Key Laboratory of Grassland Livestock Industry Innovation, Ministry of Agriculture and Rural Affairs; College of Pastoral Agriculture Science and Technology, Lanzhou University, Lanzhou, 730020, P. R. China. State Key Laboratory of Grassland Agro-Ecosystems; Key Laboratory of Grassland Livestock Industry Innovation, Ministry of Agriculture and Rural Affairs; College of Pastoral Agriculture Science and Technology, Lanzhou University, Lanzhou, 730020, P. R. China. Engineering Laboratory of Sheep Breeding and Reproduction Biotechnology in Gansu Province, Minqin, 733300, P. R. China. State Key Laboratory of Grassland Agro-Ecosystems; Key Laboratory of Grassland Livestock Industry Innovation, Ministry of Agriculture and Rural Affairs; College of Pastoral Agriculture Science and Technology, Lanzhou University, Lanzhou, 730020, P. R. China.</t>
  </si>
  <si>
    <t>Department of Human Anatomy, Basic College of Medical Sciences, Jilin University, Changchun, Jilin, P.R., China. 15204319988@163.com.</t>
  </si>
  <si>
    <t>Sanofi-Aventis Deutschland GmbH, Industriepark Hoechst, Frankfurt am Main, Germany. Sanofi-Aventis Deutschland GmbH, Industriepark Hoechst, Frankfurt am Main, Germany. Sanofi, Global Discovery Pathology, Translational In-vivo Models Framingham, MA, United States of America. Sanofi, Global Discovery Pathology, Translational In-vivo Models Framingham, MA, United States of America. Sanofi-Aventis Deutschland GmbH, Industriepark Hoechst, Frankfurt am Main, Germany. Sanofi-Aventis Deutschland GmbH, Industriepark Hoechst, Frankfurt am Main, Germany. Sanofi-Aventis Deutschland GmbH, Industriepark Hoechst, Frankfurt am Main, Germany. Sanofi-Aventis Deutschland GmbH, Industriepark Hoechst, Frankfurt am Main, Germany. Sanofi-Aventis Deutschland GmbH, Industriepark Hoechst, Frankfurt am Main, Germany.</t>
  </si>
  <si>
    <t>Faculty of Health and Medical Sciences, University of Surrey, Guildford GU2 7AL, United Kingdom. Faculty of Health and Medical Sciences, University of Surrey, Guildford GU2 7AL, United Kingdom. Physiological Laboratory, University of Cambridge, Downing Street, Cambridge CB2 3EG, United Kingdom. Faculty of Health and Medical Sciences, University of Surrey, Guildford GU2 7AL, United Kingdom. Physiological Laboratory, University of Cambridge, Downing Street, Cambridge CB2 3EG, United Kingdom. Faculty of Health and Medical Sciences, University of Surrey, Guildford GU2 7AL, United Kingdom. Physiological Laboratory, University of Cambridge, Downing Street, Cambridge CB2 3EG, United Kingdom. Physiological Laboratory, University of Cambridge, Downing Street, Cambridge CB2 3EG, United Kingdom. Physiological Laboratory, University of Cambridge, Downing Street, Cambridge CB2 3EG, United Kingdom. Physiological Laboratory, University of Cambridge, Downing Street, Cambridge CB2 3EG, United Kingdom. Department of Biochemistry, Hopkins Building, University of Cambridge, Cambridge CB2 1QW, United Kingdom. Faculty of Health and Medical Sciences, University of Surrey, Guildford GU2 7AL, United Kingdom. Department of Biochemistry, Hopkins Building, University of Cambridge, Cambridge CB2 1QW, United Kingdom.</t>
  </si>
  <si>
    <t>Department of Endocrinology and Metabolism, Fudan Institute of Metabolic Diseases, Zhongshan Hospital, Fudan University, Shanghai, China. Shanghai Institute of Cardiovascular Diseases, Shanghai Clinical Bioinformatics Research Institute, Zhongshan Hospital, Shanghai Medical College of Fudan University, Shanghai, China. Department of General Practice, Zhongshan Hospital, Shanghai Medical College of Fudan University, Shanghai, China. Department of General Practice,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 Shanghai Institute of Cardiovascular Diseases, Shanghai Clinical Bioinformatics Research Institute, Zhongshan Hospital, Shanghai Medical College of Fudan University, Shanghai, China.</t>
  </si>
  <si>
    <t>Department of Pathology and Laboratory Medicine, Keck School of Medicine, University of Southern California, Los Angeles, California. Department of Medicine, Keck School of Medicine, University of Southern California, Los Angeles, California. Department of Pathology and Laboratory Medicine, Keck School of Medicine, University of Southern California, Los Angeles, California. Department of Pathology and Laboratory Medicine, Keck School of Medicine, University of Southern California, Los Angeles, California. Oryn Therapeutics, LLC, Vacaville, California. Department of Pathology and Laboratory Medicine, Keck School of Medicine, University of Southern California, Los Angeles, California. Department of Pathology and Laboratory Medicine, Keck School of Medicine, University of Southern California, Los Angeles, California. Division of Rheumatology, Department of Medicine, Icahn School of Medicine at Mt. Sinai, New York, New York and. Department of Pathology and Laboratory Medicine, Keck School of Medicine, University of Southern California, Los Angeles, California. USC Norris Comprehensive Cancer Center, Keck School of Medicine, University of Southern California, Los Angeles, California. Division of Rheumatology, Department of Medicine, Icahn School of Medicine at Mt. Sinai, New York, New York and. Department of Pathology and Laboratory Medicine, Keck School of Medicine, University of Southern California, Los Angeles, California. Oryn Therapeutics, LLC, Vacaville, California. USC Norris Comprehensive Cancer Center, Keck School of Medicine, University of Southern California, Los Angeles, California.</t>
  </si>
  <si>
    <t>Department of Molecular Cell Biology, Samsung Biomedical Research Institute, Sungkyunkwan University School of Medicine, Suwon, Gyeonggi-do 16419, Korea. Department of Health Sciences and Technology, Samsung Advanced Institute for Health Sciences and Technology, Samsung Medical Center, Sungkyunkwan University, Seoul 06351, Korea. Department of Health Sciences and Technology, Samsung Advanced Institute for Health Sciences and Technology, Samsung Medical Center, Sungkyunkwan University, Seoul 06351, Korea. Department of Molecular Cell Biology, Samsung Biomedical Research Institute, Sungkyunkwan University School of Medicine, Suwon, Gyeonggi-do 16419, Korea. Department of Molecular Cell Biology, Samsung Biomedical Research Institute, Sungkyunkwan University School of Medicine, Suwon, Gyeonggi-do 16419, Korea. Department of Health Sciences and Technology, Samsung Advanced Institute for Health Sciences and Technology, Samsung Medical Center, Sungkyunkwan University, Seoul 06351, Korea. Biomedical Institute Convergence at Sungkyunkwan University, Suwon, Gyeonggi-do 16419, Korea.</t>
  </si>
  <si>
    <t>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 Department of Biochemistry and Convergence Medical Sciences and Institute of Health Sciences, Gyeongsang National University School of Medicine, Jinju 527-27, Korea.</t>
  </si>
  <si>
    <t>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zhaoguiping@caas.cn. State Key Laboratory of Animal Nutrition, Beijing, 100193, China. zhaoguiping@caas.cn. Institute of Animal Sciences, Chinese Academy of Agricultural Sciences, Beijing, 100193, China. wenjie@caas.cn. State Key Laboratory of Animal Nutrition, Beijing, 100193, China. wenjie@caas.cn.</t>
  </si>
  <si>
    <t>Department of Food and Nutrition, Gachon University, Gyeonggi-do 13120, Korea. Department of Food and Nutrition, Gachon University, Gyeonggi-do 13120, Korea. Department of Food and Nutrition, Gachon University, Gyeonggi-do 13120, Korea. Animal Nutrition &amp; Physiology Team, National Institute of Animal Science, Jeolabuk-do 1500, Korea. Department of Food and Nutrition, Gachon University, Gyeonggi-do 13120, Korea.</t>
  </si>
  <si>
    <t>School of Human Sciences , University of Western Australia , Perth , Western Australia 6009 , Australia. Department of Cellular Biophysics , Max Planck Institute for Medical Research , 69120 Heidelberg , Germany. Department of Biophysical Chemistry , University of Heidelberg , D-69117 Heidelberg , Germany. Department of Cellular Biophysics , Max Planck Institute for Medical Research , 69120 Heidelberg , Germany. Department of Biophysical Chemistry , University of Heidelberg , D-69117 Heidelberg , Germany. BRITElab, Harry Perkins Institute of Medical Research, QEII Medical Centre, Nedlands and Centre for Medical Research , University of Western Australia , Perth , Western Australia 6009 , Australia. Department of Electrical, Electronic &amp; Computer Engineering, School of Engineering , University of Western Australia , Perth , Western Australia , 6009 , Australia. Fluid Science and Resources, Department of Chemical Engineering, School of Engineering , University of Western Australia , Perth , Western Australia 6009 , Australia. School of Human Sciences , University of Western Australia , Perth , Western Australia 6009 , Australia. BRITElab, Harry Perkins Institute of Medical Research, QEII Medical Centre, Nedlands and Centre for Medical Research , University of Western Australia , Perth , Western Australia 6009 , Australia. Department of Electrical, Electronic &amp; Computer Engineering, School of Engineering , University of Western Australia , Perth , Western Australia , 6009 , Australia. Soonchunhyang Institute of Medi-bio Science , Soonchunhyang University , Cheonan-si , Chungcheongnam-do 31151 , Korea. Fluid Science and Resources, Department of Chemical Engineering, School of Engineering , University of Western Australia , Perth , Western Australia 6009 , Australia. BRITElab, Harry Perkins Institute of Medical Research, QEII Medical Centre, Nedlands and Centre for Medical Research , University of Western Australia , Perth , Western Australia 6009 , Australia. Department of Electrical, Electronic &amp; Computer Engineering, School of Engineering , University of Western Australia , Perth , Western Australia , 6009 , Australia. Australian Research Council Centre for Personalised Therapeutics Technologies , Perth , Western Australia 6009 , Australia. Soonchunhyang Institute of Medi-bio Science , Soonchunhyang University , Cheonan-si , Chungcheongnam-do 31151 , Korea. Department of CognoMechatronics Engineering, College of Nanoscience &amp; Nanotechnology , Pusan National University , Busan 46241 , Korea. Department of Biochemistry, College of Life Science and Biotechnology , Yonsei University , Seoul 03722 , Korea. Department of Pharmacology and Moores Cancer Center , University of California San Diego , La Jolla , California 92093 , United States. Department of Cellular Biophysics , Max Planck Institute for Medical Research , 69120 Heidelberg , Germany. Department of Biophysical Chemistry , University of Heidelberg , D-69117 Heidelberg , Germany. School of Human Sciences , University of Western Australia , Perth , Western Australia 6009 , Australia.</t>
  </si>
  <si>
    <t>Department of Molecular and Cellular Biology, Baylor College of Medicine, Houston, TX, United States of America. Integrated Microscopy Core, Baylor College of Medicine, Houston, TX, United States of America. GCC Center for Advanced Microscopy and Image Informatics, Houston, TX, United States of America. Integrated Microscopy Core, Baylor College of Medicine, Houston, TX, United States of America. Integrated Microscopy Core, Baylor College of Medicine, Houston, TX, United States of America. GCC Center for Advanced Microscopy and Image Informatics, Houston, TX, United States of America. Department of Molecular and Cellular Biology, Baylor College of Medicine, Houston, TX, United States of America. Department of Molecular and Cellular Biology, Baylor College of Medicine, Houston, TX, United States of America. Center for Precision Environmental Health, Baylor College of Medicine, Houston, TX, United States of America. Department of Molecular and Cellular Biology, Baylor College of Medicine, Houston, TX, United States of America. GCC Center for Advanced Microscopy and Image Informatics, Houston, TX, United States of America. Department of Molecular and Cellular Biology, Baylor College of Medicine, Houston, TX, United States of America. Integrated Microscopy Core, Baylor College of Medicine, Houston, TX, United States of America. GCC Center for Advanced Microscopy and Image Informatics, Houston, TX, United States of America. Center for Precision Environmental Health, Baylor College of Medicine, Houston, TX, United States of America. Department of Pharmacology and Chemical Biology, Baylor College of Medicine, Houston, TX, United States of America. Dan L. Duncan Comprehensive Cancer Center; Baylor College of Medicine, Houston, TX, United States of America. Center for Translational Cancer Research, Institute of Biosciences and Technology, Texas A&amp;M University, Houston, TX, United States of America.</t>
  </si>
  <si>
    <t>Lipid laboratory, Department of Medicine H7, Karolinska Institutet, Huddinge, Sweden. agne.kulyte@ki.se. Lipid laboratory, Department of Medicine H7, Karolinska Institutet, Huddinge, Sweden. Department of Biosciences and Nutrition, Karolinska Institutet, Huddinge, Sweden. RIKEN Center for Integrative Medical Sciences (IMS), Yokohama, Kanagawa, 230-0045, Japan. RIKEN Center for Integrative Medical Sciences (IMS), Yokohama, Kanagawa, 230-0045, Japan. RIKEN Preventive Medicine and Diagnosis Innovation Program, Yokohama, Kanagawa, 230-0045, Japan. Lipid laboratory, Department of Medicine H7, Karolinska Institutet, Huddinge, Sweden. RIKEN Center for Integrative Medical Sciences (IMS), Yokohama, Kanagawa, 230-0045, Japan. erik.arner@riken.jp.</t>
  </si>
  <si>
    <t>https://www.ncbi.nlm.nih.gov/pubmed/34108177/</t>
  </si>
  <si>
    <t>https://www.ncbi.nlm.nih.gov/pubmed/33600594/</t>
  </si>
  <si>
    <t>https://www.ncbi.nlm.nih.gov/pubmed/33579846/</t>
  </si>
  <si>
    <t>https://www.ncbi.nlm.nih.gov/pubmed/33572905/</t>
  </si>
  <si>
    <t>https://www.ncbi.nlm.nih.gov/pubmed/33566026/</t>
  </si>
  <si>
    <t>https://www.ncbi.nlm.nih.gov/pubmed/33564466/</t>
  </si>
  <si>
    <t>https://www.ncbi.nlm.nih.gov/pubmed/33532621/</t>
  </si>
  <si>
    <t>https://www.ncbi.nlm.nih.gov/pubmed/33510287/</t>
  </si>
  <si>
    <t>https://www.ncbi.nlm.nih.gov/pubmed/33505493/</t>
  </si>
  <si>
    <t>https://www.ncbi.nlm.nih.gov/pubmed/33473298/</t>
  </si>
  <si>
    <t>https://www.ncbi.nlm.nih.gov/pubmed/33468700/</t>
  </si>
  <si>
    <t>https://www.ncbi.nlm.nih.gov/pubmed/33466503/</t>
  </si>
  <si>
    <t>https://www.ncbi.nlm.nih.gov/pubmed/33465007/</t>
  </si>
  <si>
    <t>https://www.ncbi.nlm.nih.gov/pubmed/33462408/</t>
  </si>
  <si>
    <t>https://www.ncbi.nlm.nih.gov/pubmed/33454892/</t>
  </si>
  <si>
    <t>https://www.ncbi.nlm.nih.gov/pubmed/33440166/</t>
  </si>
  <si>
    <t>https://www.ncbi.nlm.nih.gov/pubmed/33439777/</t>
  </si>
  <si>
    <t>https://www.ncbi.nlm.nih.gov/pubmed/33589679/</t>
  </si>
  <si>
    <t>https://www.ncbi.nlm.nih.gov/pubmed/33604532/</t>
  </si>
  <si>
    <t>https://www.ncbi.nlm.nih.gov/pubmed/33414486/</t>
  </si>
  <si>
    <t>https://www.ncbi.nlm.nih.gov/pubmed/33619380/</t>
  </si>
  <si>
    <t>https://www.ncbi.nlm.nih.gov/pubmed/33715227/</t>
  </si>
  <si>
    <t>https://www.ncbi.nlm.nih.gov/pubmed/33705952/</t>
  </si>
  <si>
    <t>https://www.ncbi.nlm.nih.gov/pubmed/33686088/</t>
  </si>
  <si>
    <t>https://www.ncbi.nlm.nih.gov/pubmed/33683743/</t>
  </si>
  <si>
    <t>https://www.ncbi.nlm.nih.gov/pubmed/33682250/</t>
  </si>
  <si>
    <t>https://www.ncbi.nlm.nih.gov/pubmed/33677245/</t>
  </si>
  <si>
    <t>https://www.ncbi.nlm.nih.gov/pubmed/33673073/</t>
  </si>
  <si>
    <t>https://www.ncbi.nlm.nih.gov/pubmed/33671428/</t>
  </si>
  <si>
    <t>https://www.ncbi.nlm.nih.gov/pubmed/33666565/</t>
  </si>
  <si>
    <t>https://www.ncbi.nlm.nih.gov/pubmed/33654198/</t>
  </si>
  <si>
    <t>https://www.ncbi.nlm.nih.gov/pubmed/33645094/</t>
  </si>
  <si>
    <t>https://www.ncbi.nlm.nih.gov/pubmed/33635167/</t>
  </si>
  <si>
    <t>https://www.ncbi.nlm.nih.gov/pubmed/33625409/</t>
  </si>
  <si>
    <t>https://www.ncbi.nlm.nih.gov/pubmed/33624372/</t>
  </si>
  <si>
    <t>https://www.ncbi.nlm.nih.gov/pubmed/33623786/</t>
  </si>
  <si>
    <t>https://www.ncbi.nlm.nih.gov/pubmed/33431608/</t>
  </si>
  <si>
    <t>https://www.ncbi.nlm.nih.gov/pubmed/33414372/</t>
  </si>
  <si>
    <t>https://www.ncbi.nlm.nih.gov/pubmed/33742447/</t>
  </si>
  <si>
    <t>https://www.ncbi.nlm.nih.gov/pubmed/33189285/</t>
  </si>
  <si>
    <t>https://www.ncbi.nlm.nih.gov/pubmed/33162346/</t>
  </si>
  <si>
    <t>https://www.ncbi.nlm.nih.gov/pubmed/33162072/</t>
  </si>
  <si>
    <t>https://www.ncbi.nlm.nih.gov/pubmed/33121932/</t>
  </si>
  <si>
    <t>https://www.ncbi.nlm.nih.gov/pubmed/33096182/</t>
  </si>
  <si>
    <t>https://www.ncbi.nlm.nih.gov/pubmed/33080338/</t>
  </si>
  <si>
    <t>https://www.ncbi.nlm.nih.gov/pubmed/31983267/</t>
  </si>
  <si>
    <t>https://www.ncbi.nlm.nih.gov/pubmed/32928080/</t>
  </si>
  <si>
    <t>https://www.ncbi.nlm.nih.gov/pubmed/32920140/</t>
  </si>
  <si>
    <t>https://www.ncbi.nlm.nih.gov/pubmed/32877748/</t>
  </si>
  <si>
    <t>https://www.ncbi.nlm.nih.gov/pubmed/32130644/</t>
  </si>
  <si>
    <t>https://www.ncbi.nlm.nih.gov/pubmed/32846191/</t>
  </si>
  <si>
    <t>https://www.ncbi.nlm.nih.gov/pubmed/32800520/</t>
  </si>
  <si>
    <t>https://www.ncbi.nlm.nih.gov/pubmed/32799149/</t>
  </si>
  <si>
    <t>https://www.ncbi.nlm.nih.gov/pubmed/34101546/</t>
  </si>
  <si>
    <t>https://www.ncbi.nlm.nih.gov/pubmed/32419081/</t>
  </si>
  <si>
    <t>https://www.ncbi.nlm.nih.gov/pubmed/33171401/</t>
  </si>
  <si>
    <t>https://www.ncbi.nlm.nih.gov/pubmed/33189820/</t>
  </si>
  <si>
    <t>https://www.ncbi.nlm.nih.gov/pubmed/33412187/</t>
  </si>
  <si>
    <t>https://www.ncbi.nlm.nih.gov/pubmed/33220278/</t>
  </si>
  <si>
    <t>https://www.ncbi.nlm.nih.gov/pubmed/33410621/</t>
  </si>
  <si>
    <t>https://www.ncbi.nlm.nih.gov/pubmed/33402390/</t>
  </si>
  <si>
    <t>https://www.ncbi.nlm.nih.gov/pubmed/33400690/</t>
  </si>
  <si>
    <t>https://www.ncbi.nlm.nih.gov/pubmed/33389720/</t>
  </si>
  <si>
    <t>https://www.ncbi.nlm.nih.gov/pubmed/33387610/</t>
  </si>
  <si>
    <t>https://www.ncbi.nlm.nih.gov/pubmed/33370564/</t>
  </si>
  <si>
    <t>https://www.ncbi.nlm.nih.gov/pubmed/33358854/</t>
  </si>
  <si>
    <t>https://www.ncbi.nlm.nih.gov/pubmed/33355368/</t>
  </si>
  <si>
    <t>https://www.ncbi.nlm.nih.gov/pubmed/33305404/</t>
  </si>
  <si>
    <t>https://www.ncbi.nlm.nih.gov/pubmed/33302271/</t>
  </si>
  <si>
    <t>https://www.ncbi.nlm.nih.gov/pubmed/33289736/</t>
  </si>
  <si>
    <t>https://www.ncbi.nlm.nih.gov/pubmed/33275195/</t>
  </si>
  <si>
    <t>https://www.ncbi.nlm.nih.gov/pubmed/33241658/</t>
  </si>
  <si>
    <t>https://www.ncbi.nlm.nih.gov/pubmed/33223163/</t>
  </si>
  <si>
    <t>https://www.ncbi.nlm.nih.gov/pubmed/33222180/</t>
  </si>
  <si>
    <t>https://www.ncbi.nlm.nih.gov/pubmed/33722775/</t>
  </si>
  <si>
    <t>https://www.ncbi.nlm.nih.gov/pubmed/33259947/</t>
  </si>
  <si>
    <t>https://www.ncbi.nlm.nih.gov/pubmed/33743315/</t>
  </si>
  <si>
    <t>https://www.ncbi.nlm.nih.gov/pubmed/33941198/</t>
  </si>
  <si>
    <t>https://www.ncbi.nlm.nih.gov/pubmed/33976266/</t>
  </si>
  <si>
    <t>https://www.ncbi.nlm.nih.gov/pubmed/34071923/</t>
  </si>
  <si>
    <t>https://www.ncbi.nlm.nih.gov/pubmed/33971063/</t>
  </si>
  <si>
    <t>https://www.ncbi.nlm.nih.gov/pubmed/33968145/</t>
  </si>
  <si>
    <t>https://www.ncbi.nlm.nih.gov/pubmed/33961876/</t>
  </si>
  <si>
    <t>https://www.ncbi.nlm.nih.gov/pubmed/33950334/</t>
  </si>
  <si>
    <t>https://www.ncbi.nlm.nih.gov/pubmed/33946412/</t>
  </si>
  <si>
    <t>https://www.ncbi.nlm.nih.gov/pubmed/33927728/</t>
  </si>
  <si>
    <t>https://www.ncbi.nlm.nih.gov/pubmed/33993191/</t>
  </si>
  <si>
    <t>https://www.ncbi.nlm.nih.gov/pubmed/33925229/</t>
  </si>
  <si>
    <t>https://www.ncbi.nlm.nih.gov/pubmed/33920430/</t>
  </si>
  <si>
    <t>https://www.ncbi.nlm.nih.gov/pubmed/33920138/</t>
  </si>
  <si>
    <t>https://www.ncbi.nlm.nih.gov/pubmed/33918196/</t>
  </si>
  <si>
    <t>https://www.ncbi.nlm.nih.gov/pubmed/33916827/</t>
  </si>
  <si>
    <t>https://www.ncbi.nlm.nih.gov/pubmed/33906557/</t>
  </si>
  <si>
    <t>https://www.ncbi.nlm.nih.gov/pubmed/33906044/</t>
  </si>
  <si>
    <t>https://www.ncbi.nlm.nih.gov/pubmed/33986314/</t>
  </si>
  <si>
    <t>https://www.ncbi.nlm.nih.gov/pubmed/33995543/</t>
  </si>
  <si>
    <t>https://www.ncbi.nlm.nih.gov/pubmed/33887215/</t>
  </si>
  <si>
    <t>https://www.ncbi.nlm.nih.gov/pubmed/34065598/</t>
  </si>
  <si>
    <t>https://www.ncbi.nlm.nih.gov/pubmed/34075172/</t>
  </si>
  <si>
    <t>https://www.ncbi.nlm.nih.gov/pubmed/34076796/</t>
  </si>
  <si>
    <t>https://www.ncbi.nlm.nih.gov/pubmed/34083514/</t>
  </si>
  <si>
    <t>https://www.ncbi.nlm.nih.gov/pubmed/34090857/</t>
  </si>
  <si>
    <t>https://www.ncbi.nlm.nih.gov/pubmed/34066663/</t>
  </si>
  <si>
    <t>https://www.ncbi.nlm.nih.gov/pubmed/34093178/</t>
  </si>
  <si>
    <t>https://www.ncbi.nlm.nih.gov/pubmed/34097531/</t>
  </si>
  <si>
    <t>https://www.ncbi.nlm.nih.gov/pubmed/33757561/</t>
  </si>
  <si>
    <t>https://www.ncbi.nlm.nih.gov/pubmed/34002037/</t>
  </si>
  <si>
    <t>https://www.ncbi.nlm.nih.gov/pubmed/34099719/</t>
  </si>
  <si>
    <t>https://www.ncbi.nlm.nih.gov/pubmed/34057646/</t>
  </si>
  <si>
    <t>https://www.ncbi.nlm.nih.gov/pubmed/34055023/</t>
  </si>
  <si>
    <t>https://www.ncbi.nlm.nih.gov/pubmed/34054937/</t>
  </si>
  <si>
    <t>https://www.ncbi.nlm.nih.gov/pubmed/34029013/</t>
  </si>
  <si>
    <t>https://www.ncbi.nlm.nih.gov/pubmed/34026343/</t>
  </si>
  <si>
    <t>https://www.ncbi.nlm.nih.gov/pubmed/34009020/</t>
  </si>
  <si>
    <t>https://www.ncbi.nlm.nih.gov/pubmed/33894419/</t>
  </si>
  <si>
    <t>https://www.ncbi.nlm.nih.gov/pubmed/33971957/</t>
  </si>
  <si>
    <t>https://www.ncbi.nlm.nih.gov/pubmed/33881363/</t>
  </si>
  <si>
    <t>https://www.ncbi.nlm.nih.gov/pubmed/33838175/</t>
  </si>
  <si>
    <t>https://www.ncbi.nlm.nih.gov/pubmed/33858483/</t>
  </si>
  <si>
    <t>https://www.ncbi.nlm.nih.gov/pubmed/33850474/</t>
  </si>
  <si>
    <t>https://www.ncbi.nlm.nih.gov/pubmed/33780364/</t>
  </si>
  <si>
    <t>https://www.ncbi.nlm.nih.gov/pubmed/33846639/</t>
  </si>
  <si>
    <t>https://www.ncbi.nlm.nih.gov/pubmed/33788111/</t>
  </si>
  <si>
    <t>https://www.ncbi.nlm.nih.gov/pubmed/33794741/</t>
  </si>
  <si>
    <t>https://www.ncbi.nlm.nih.gov/pubmed/33840373/</t>
  </si>
  <si>
    <t>https://www.ncbi.nlm.nih.gov/pubmed/33839462/</t>
  </si>
  <si>
    <t>https://www.ncbi.nlm.nih.gov/pubmed/33809289/</t>
  </si>
  <si>
    <t>https://www.ncbi.nlm.nih.gov/pubmed/33858751/</t>
  </si>
  <si>
    <t>https://www.ncbi.nlm.nih.gov/pubmed/33812382/</t>
  </si>
  <si>
    <t>https://www.ncbi.nlm.nih.gov/pubmed/33880995/</t>
  </si>
  <si>
    <t>https://www.ncbi.nlm.nih.gov/pubmed/33836657/</t>
  </si>
  <si>
    <t>https://www.ncbi.nlm.nih.gov/pubmed/33832869/</t>
  </si>
  <si>
    <t>https://www.ncbi.nlm.nih.gov/pubmed/33813326/</t>
  </si>
  <si>
    <t>https://www.ncbi.nlm.nih.gov/pubmed/33831079/</t>
  </si>
  <si>
    <t>https://www.ncbi.nlm.nih.gov/pubmed/33818910/</t>
  </si>
  <si>
    <t>https://www.ncbi.nlm.nih.gov/pubmed/33814155/</t>
  </si>
  <si>
    <t>https://www.ncbi.nlm.nih.gov/pubmed/33772116/</t>
  </si>
  <si>
    <t>https://www.ncbi.nlm.nih.gov/pubmed/33849116/</t>
  </si>
  <si>
    <t>https://www.ncbi.nlm.nih.gov/pubmed/33864091/</t>
  </si>
  <si>
    <t>https://www.ncbi.nlm.nih.gov/pubmed/33769143/</t>
  </si>
  <si>
    <t>https://www.ncbi.nlm.nih.gov/pubmed/33765133/</t>
  </si>
  <si>
    <t>https://www.ncbi.nlm.nih.gov/pubmed/33865244/</t>
  </si>
  <si>
    <t>https://www.ncbi.nlm.nih.gov/pubmed/33865335/</t>
  </si>
  <si>
    <t>https://www.ncbi.nlm.nih.gov/pubmed/33760104/</t>
  </si>
  <si>
    <t>https://www.ncbi.nlm.nih.gov/pubmed/34100479/</t>
  </si>
  <si>
    <t>https://www.ncbi.nlm.nih.gov/pubmed/33866450/</t>
  </si>
  <si>
    <t>https://www.ncbi.nlm.nih.gov/pubmed/33875709/</t>
  </si>
  <si>
    <t>https://www.ncbi.nlm.nih.gov/pubmed/33880358/</t>
  </si>
  <si>
    <t>https://www.ncbi.nlm.nih.gov/pubmed/33880624/</t>
  </si>
  <si>
    <t>https://www.ncbi.nlm.nih.gov/pubmed/32212695/</t>
  </si>
  <si>
    <t>https://www.ncbi.nlm.nih.gov/pubmed/32210313/</t>
  </si>
  <si>
    <t>https://www.ncbi.nlm.nih.gov/pubmed/32198386/</t>
  </si>
  <si>
    <t>https://www.ncbi.nlm.nih.gov/pubmed/32429378/</t>
  </si>
  <si>
    <t>https://www.ncbi.nlm.nih.gov/pubmed/32208989/</t>
  </si>
  <si>
    <t>https://www.ncbi.nlm.nih.gov/pubmed/32218693/</t>
  </si>
  <si>
    <t>https://www.ncbi.nlm.nih.gov/pubmed/32077631/</t>
  </si>
  <si>
    <t>https://www.ncbi.nlm.nih.gov/pubmed/32205840/</t>
  </si>
  <si>
    <t>https://www.ncbi.nlm.nih.gov/pubmed/32082314/</t>
  </si>
  <si>
    <t>https://www.ncbi.nlm.nih.gov/pubmed/32199993/</t>
  </si>
  <si>
    <t>https://www.ncbi.nlm.nih.gov/pubmed/32165822/</t>
  </si>
  <si>
    <t>https://www.ncbi.nlm.nih.gov/pubmed/32196952/</t>
  </si>
  <si>
    <t>https://www.ncbi.nlm.nih.gov/pubmed/32173476/</t>
  </si>
  <si>
    <t>https://www.ncbi.nlm.nih.gov/pubmed/32156004/</t>
  </si>
  <si>
    <t>https://www.ncbi.nlm.nih.gov/pubmed/32143602/</t>
  </si>
  <si>
    <t>https://www.ncbi.nlm.nih.gov/pubmed/32132976/</t>
  </si>
  <si>
    <t>https://www.ncbi.nlm.nih.gov/pubmed/32175464/</t>
  </si>
  <si>
    <t>https://www.ncbi.nlm.nih.gov/pubmed/32185106/</t>
  </si>
  <si>
    <t>https://www.ncbi.nlm.nih.gov/pubmed/32419825/</t>
  </si>
  <si>
    <t>https://www.ncbi.nlm.nih.gov/pubmed/32187019/</t>
  </si>
  <si>
    <t>https://www.ncbi.nlm.nih.gov/pubmed/32187175/</t>
  </si>
  <si>
    <t>https://www.ncbi.nlm.nih.gov/pubmed/32190036/</t>
  </si>
  <si>
    <t>https://www.ncbi.nlm.nih.gov/pubmed/32192775/</t>
  </si>
  <si>
    <t>https://www.ncbi.nlm.nih.gov/pubmed/32196098/</t>
  </si>
  <si>
    <t>https://www.ncbi.nlm.nih.gov/pubmed/32122301/</t>
  </si>
  <si>
    <t>https://www.ncbi.nlm.nih.gov/pubmed/32103760/</t>
  </si>
  <si>
    <t>https://www.ncbi.nlm.nih.gov/pubmed/32097695/</t>
  </si>
  <si>
    <t>https://www.ncbi.nlm.nih.gov/pubmed/32085795/</t>
  </si>
  <si>
    <t>https://www.ncbi.nlm.nih.gov/pubmed/32232236/</t>
  </si>
  <si>
    <t>https://www.ncbi.nlm.nih.gov/pubmed/32258479/</t>
  </si>
  <si>
    <t>https://www.ncbi.nlm.nih.gov/pubmed/32235813/</t>
  </si>
  <si>
    <t>https://www.ncbi.nlm.nih.gov/pubmed/32245957/</t>
  </si>
  <si>
    <t>https://www.ncbi.nlm.nih.gov/pubmed/32337691/</t>
  </si>
  <si>
    <t>https://www.ncbi.nlm.nih.gov/pubmed/32340197/</t>
  </si>
  <si>
    <t>https://www.ncbi.nlm.nih.gov/pubmed/32350523/</t>
  </si>
  <si>
    <t>https://www.ncbi.nlm.nih.gov/pubmed/32352681/</t>
  </si>
  <si>
    <t>https://www.ncbi.nlm.nih.gov/pubmed/32354153/</t>
  </si>
  <si>
    <t>https://www.ncbi.nlm.nih.gov/pubmed/32358558/</t>
  </si>
  <si>
    <t>https://www.ncbi.nlm.nih.gov/pubmed/32360330/</t>
  </si>
  <si>
    <t>https://www.ncbi.nlm.nih.gov/pubmed/32369418/</t>
  </si>
  <si>
    <t>https://www.ncbi.nlm.nih.gov/pubmed/32373170/</t>
  </si>
  <si>
    <t>https://www.ncbi.nlm.nih.gov/pubmed/32412807/</t>
  </si>
  <si>
    <t>https://www.ncbi.nlm.nih.gov/pubmed/32375309/</t>
  </si>
  <si>
    <t>https://www.ncbi.nlm.nih.gov/pubmed/32381429/</t>
  </si>
  <si>
    <t>https://www.ncbi.nlm.nih.gov/pubmed/32391533/</t>
  </si>
  <si>
    <t>https://www.ncbi.nlm.nih.gov/pubmed/32395124/</t>
  </si>
  <si>
    <t>https://www.ncbi.nlm.nih.gov/pubmed/32411189/</t>
  </si>
  <si>
    <t>https://www.ncbi.nlm.nih.gov/pubmed/32403013/</t>
  </si>
  <si>
    <t>https://www.ncbi.nlm.nih.gov/pubmed/32403311/</t>
  </si>
  <si>
    <t>https://www.ncbi.nlm.nih.gov/pubmed/32330552/</t>
  </si>
  <si>
    <t>https://www.ncbi.nlm.nih.gov/pubmed/32326648/</t>
  </si>
  <si>
    <t>https://www.ncbi.nlm.nih.gov/pubmed/32326415/</t>
  </si>
  <si>
    <t>https://www.ncbi.nlm.nih.gov/pubmed/32281351/</t>
  </si>
  <si>
    <t>https://www.ncbi.nlm.nih.gov/pubmed/32249499/</t>
  </si>
  <si>
    <t>https://www.ncbi.nlm.nih.gov/pubmed/32251928/</t>
  </si>
  <si>
    <t>https://www.ncbi.nlm.nih.gov/pubmed/32253301/</t>
  </si>
  <si>
    <t>https://www.ncbi.nlm.nih.gov/pubmed/32256268/</t>
  </si>
  <si>
    <t>https://www.ncbi.nlm.nih.gov/pubmed/32266936/</t>
  </si>
  <si>
    <t>https://www.ncbi.nlm.nih.gov/pubmed/32268121/</t>
  </si>
  <si>
    <t>https://www.ncbi.nlm.nih.gov/pubmed/32271168/</t>
  </si>
  <si>
    <t>https://www.ncbi.nlm.nih.gov/pubmed/32300102/</t>
  </si>
  <si>
    <t>https://www.ncbi.nlm.nih.gov/pubmed/32323796/</t>
  </si>
  <si>
    <t>https://www.ncbi.nlm.nih.gov/pubmed/32302715/</t>
  </si>
  <si>
    <t>https://www.ncbi.nlm.nih.gov/pubmed/32304142/</t>
  </si>
  <si>
    <t>https://www.ncbi.nlm.nih.gov/pubmed/32314783/</t>
  </si>
  <si>
    <t>https://www.ncbi.nlm.nih.gov/pubmed/32316746/</t>
  </si>
  <si>
    <t>https://www.ncbi.nlm.nih.gov/pubmed/32323264/</t>
  </si>
  <si>
    <t>https://www.ncbi.nlm.nih.gov/pubmed/32323762/</t>
  </si>
  <si>
    <t>https://www.ncbi.nlm.nih.gov/pubmed/32323790/</t>
  </si>
  <si>
    <t>https://www.ncbi.nlm.nih.gov/pubmed/32075969/</t>
  </si>
  <si>
    <t>https://www.ncbi.nlm.nih.gov/pubmed/31936183/</t>
  </si>
  <si>
    <t>https://www.ncbi.nlm.nih.gov/pubmed/32068120/</t>
  </si>
  <si>
    <t>https://www.ncbi.nlm.nih.gov/pubmed/31840569/</t>
  </si>
  <si>
    <t>https://www.ncbi.nlm.nih.gov/pubmed/31786192/</t>
  </si>
  <si>
    <t>https://www.ncbi.nlm.nih.gov/pubmed/31812713/</t>
  </si>
  <si>
    <t>https://www.ncbi.nlm.nih.gov/pubmed/32443487/</t>
  </si>
  <si>
    <t>https://www.ncbi.nlm.nih.gov/pubmed/31821471/</t>
  </si>
  <si>
    <t>https://www.ncbi.nlm.nih.gov/pubmed/31821746/</t>
  </si>
  <si>
    <t>https://www.ncbi.nlm.nih.gov/pubmed/31831363/</t>
  </si>
  <si>
    <t>https://www.ncbi.nlm.nih.gov/pubmed/31831621/</t>
  </si>
  <si>
    <t>https://www.ncbi.nlm.nih.gov/pubmed/31846197/</t>
  </si>
  <si>
    <t>https://www.ncbi.nlm.nih.gov/pubmed/31769890/</t>
  </si>
  <si>
    <t>https://www.ncbi.nlm.nih.gov/pubmed/31857693/</t>
  </si>
  <si>
    <t>https://www.ncbi.nlm.nih.gov/pubmed/31863320/</t>
  </si>
  <si>
    <t>https://www.ncbi.nlm.nih.gov/pubmed/31863665/</t>
  </si>
  <si>
    <t>https://www.ncbi.nlm.nih.gov/pubmed/31871210/</t>
  </si>
  <si>
    <t>https://www.ncbi.nlm.nih.gov/pubmed/31896605/</t>
  </si>
  <si>
    <t>https://www.ncbi.nlm.nih.gov/pubmed/31901728/</t>
  </si>
  <si>
    <t>https://www.ncbi.nlm.nih.gov/pubmed/31903139/</t>
  </si>
  <si>
    <t>https://www.ncbi.nlm.nih.gov/pubmed/31770568/</t>
  </si>
  <si>
    <t>https://www.ncbi.nlm.nih.gov/pubmed/31746519/</t>
  </si>
  <si>
    <t>https://www.ncbi.nlm.nih.gov/pubmed/31907999/</t>
  </si>
  <si>
    <t>https://www.ncbi.nlm.nih.gov/pubmed/31701808/</t>
  </si>
  <si>
    <t>https://www.ncbi.nlm.nih.gov/pubmed/31596606/</t>
  </si>
  <si>
    <t>https://www.ncbi.nlm.nih.gov/pubmed/31612829/</t>
  </si>
  <si>
    <t>https://www.ncbi.nlm.nih.gov/pubmed/31619305/</t>
  </si>
  <si>
    <t>https://www.ncbi.nlm.nih.gov/pubmed/31642348/</t>
  </si>
  <si>
    <t>https://www.ncbi.nlm.nih.gov/pubmed/31648125/</t>
  </si>
  <si>
    <t>https://www.ncbi.nlm.nih.gov/pubmed/31664643/</t>
  </si>
  <si>
    <t>https://www.ncbi.nlm.nih.gov/pubmed/31678260/</t>
  </si>
  <si>
    <t>https://www.ncbi.nlm.nih.gov/pubmed/31707284/</t>
  </si>
  <si>
    <t>https://www.ncbi.nlm.nih.gov/pubmed/31743820/</t>
  </si>
  <si>
    <t>https://www.ncbi.nlm.nih.gov/pubmed/31708195/</t>
  </si>
  <si>
    <t>https://www.ncbi.nlm.nih.gov/pubmed/31711690/</t>
  </si>
  <si>
    <t>https://www.ncbi.nlm.nih.gov/pubmed/31564684/</t>
  </si>
  <si>
    <t>https://www.ncbi.nlm.nih.gov/pubmed/31731253/</t>
  </si>
  <si>
    <t>https://www.ncbi.nlm.nih.gov/pubmed/31739742/</t>
  </si>
  <si>
    <t>https://www.ncbi.nlm.nih.gov/pubmed/31740230/</t>
  </si>
  <si>
    <t>https://www.ncbi.nlm.nih.gov/pubmed/31742928/</t>
  </si>
  <si>
    <t>https://www.ncbi.nlm.nih.gov/pubmed/31904421/</t>
  </si>
  <si>
    <t>https://www.ncbi.nlm.nih.gov/pubmed/31913546/</t>
  </si>
  <si>
    <t>https://www.ncbi.nlm.nih.gov/pubmed/32064572/</t>
  </si>
  <si>
    <t>https://www.ncbi.nlm.nih.gov/pubmed/32005146/</t>
  </si>
  <si>
    <t>https://www.ncbi.nlm.nih.gov/pubmed/31985358/</t>
  </si>
  <si>
    <t>https://www.ncbi.nlm.nih.gov/pubmed/31991562/</t>
  </si>
  <si>
    <t>https://www.ncbi.nlm.nih.gov/pubmed/31992593/</t>
  </si>
  <si>
    <t>https://www.ncbi.nlm.nih.gov/pubmed/31993929/</t>
  </si>
  <si>
    <t>https://www.ncbi.nlm.nih.gov/pubmed/31996275/</t>
  </si>
  <si>
    <t>https://www.ncbi.nlm.nih.gov/pubmed/32003295/</t>
  </si>
  <si>
    <t>https://www.ncbi.nlm.nih.gov/pubmed/32003596/</t>
  </si>
  <si>
    <t>https://www.ncbi.nlm.nih.gov/pubmed/32012810/</t>
  </si>
  <si>
    <t>https://www.ncbi.nlm.nih.gov/pubmed/31978713/</t>
  </si>
  <si>
    <t>https://www.ncbi.nlm.nih.gov/pubmed/32020228/</t>
  </si>
  <si>
    <t>https://www.ncbi.nlm.nih.gov/pubmed/32027943/</t>
  </si>
  <si>
    <t>https://www.ncbi.nlm.nih.gov/pubmed/32036767/</t>
  </si>
  <si>
    <t>https://www.ncbi.nlm.nih.gov/pubmed/32036964/</t>
  </si>
  <si>
    <t>https://www.ncbi.nlm.nih.gov/pubmed/32041280/</t>
  </si>
  <si>
    <t>https://www.ncbi.nlm.nih.gov/pubmed/32047922/</t>
  </si>
  <si>
    <t>https://www.ncbi.nlm.nih.gov/pubmed/32062137/</t>
  </si>
  <si>
    <t>https://www.ncbi.nlm.nih.gov/pubmed/31982409/</t>
  </si>
  <si>
    <t>https://www.ncbi.nlm.nih.gov/pubmed/31974378/</t>
  </si>
  <si>
    <t>https://www.ncbi.nlm.nih.gov/pubmed/31914398/</t>
  </si>
  <si>
    <t>https://www.ncbi.nlm.nih.gov/pubmed/31932484/</t>
  </si>
  <si>
    <t>https://www.ncbi.nlm.nih.gov/pubmed/31914593/</t>
  </si>
  <si>
    <t>https://www.ncbi.nlm.nih.gov/pubmed/31914598/</t>
  </si>
  <si>
    <t>https://www.ncbi.nlm.nih.gov/pubmed/31915782/</t>
  </si>
  <si>
    <t>https://www.ncbi.nlm.nih.gov/pubmed/31916655/</t>
  </si>
  <si>
    <t>https://www.ncbi.nlm.nih.gov/pubmed/31923252/</t>
  </si>
  <si>
    <t>https://www.ncbi.nlm.nih.gov/pubmed/31929323/</t>
  </si>
  <si>
    <t>https://www.ncbi.nlm.nih.gov/pubmed/31931283/</t>
  </si>
  <si>
    <t>https://www.ncbi.nlm.nih.gov/pubmed/31934812/</t>
  </si>
  <si>
    <t>https://www.ncbi.nlm.nih.gov/pubmed/31972326/</t>
  </si>
  <si>
    <t>https://www.ncbi.nlm.nih.gov/pubmed/31941837/</t>
  </si>
  <si>
    <t>https://www.ncbi.nlm.nih.gov/pubmed/31944172/</t>
  </si>
  <si>
    <t>https://www.ncbi.nlm.nih.gov/pubmed/31944767/</t>
  </si>
  <si>
    <t>https://www.ncbi.nlm.nih.gov/pubmed/31951990/</t>
  </si>
  <si>
    <t>https://www.ncbi.nlm.nih.gov/pubmed/31952072/</t>
  </si>
  <si>
    <t>https://www.ncbi.nlm.nih.gov/pubmed/31963184/</t>
  </si>
  <si>
    <t>https://www.ncbi.nlm.nih.gov/pubmed/31963662/</t>
  </si>
  <si>
    <t>https://www.ncbi.nlm.nih.gov/pubmed/32430718/</t>
  </si>
  <si>
    <t>https://www.ncbi.nlm.nih.gov/pubmed/32745373/</t>
  </si>
  <si>
    <t>https://www.ncbi.nlm.nih.gov/pubmed/32453789/</t>
  </si>
  <si>
    <t>https://www.ncbi.nlm.nih.gov/pubmed/33088282/</t>
  </si>
  <si>
    <t>https://www.ncbi.nlm.nih.gov/pubmed/32455814/</t>
  </si>
  <si>
    <t>https://www.ncbi.nlm.nih.gov/pubmed/33041827/</t>
  </si>
  <si>
    <t>https://www.ncbi.nlm.nih.gov/pubmed/33054436/</t>
  </si>
  <si>
    <t>https://www.ncbi.nlm.nih.gov/pubmed/33060136/</t>
  </si>
  <si>
    <t>https://www.ncbi.nlm.nih.gov/pubmed/33078455/</t>
  </si>
  <si>
    <t>https://www.ncbi.nlm.nih.gov/pubmed/33086065/</t>
  </si>
  <si>
    <t>https://www.ncbi.nlm.nih.gov/pubmed/33087562/</t>
  </si>
  <si>
    <t>https://www.ncbi.nlm.nih.gov/pubmed/33089758/</t>
  </si>
  <si>
    <t>https://www.ncbi.nlm.nih.gov/pubmed/32945426/</t>
  </si>
  <si>
    <t>https://www.ncbi.nlm.nih.gov/pubmed/33112815/</t>
  </si>
  <si>
    <t>https://www.ncbi.nlm.nih.gov/pubmed/33113426/</t>
  </si>
  <si>
    <t>https://www.ncbi.nlm.nih.gov/pubmed/33113430/</t>
  </si>
  <si>
    <t>https://www.ncbi.nlm.nih.gov/pubmed/33119552/</t>
  </si>
  <si>
    <t>https://www.ncbi.nlm.nih.gov/pubmed/33132309/</t>
  </si>
  <si>
    <t>https://www.ncbi.nlm.nih.gov/pubmed/33137807/</t>
  </si>
  <si>
    <t>https://www.ncbi.nlm.nih.gov/pubmed/33143524/</t>
  </si>
  <si>
    <t>https://www.ncbi.nlm.nih.gov/pubmed/33035753/</t>
  </si>
  <si>
    <t>https://www.ncbi.nlm.nih.gov/pubmed/33029111/</t>
  </si>
  <si>
    <t>https://www.ncbi.nlm.nih.gov/pubmed/33028753/</t>
  </si>
  <si>
    <t>https://www.ncbi.nlm.nih.gov/pubmed/33021480/</t>
  </si>
  <si>
    <t>https://www.ncbi.nlm.nih.gov/pubmed/32960415/</t>
  </si>
  <si>
    <t>https://www.ncbi.nlm.nih.gov/pubmed/32962087/</t>
  </si>
  <si>
    <t>https://www.ncbi.nlm.nih.gov/pubmed/32963623/</t>
  </si>
  <si>
    <t>https://www.ncbi.nlm.nih.gov/pubmed/32967195/</t>
  </si>
  <si>
    <t>https://www.ncbi.nlm.nih.gov/pubmed/32967914/</t>
  </si>
  <si>
    <t>https://www.ncbi.nlm.nih.gov/pubmed/32971875/</t>
  </si>
  <si>
    <t>https://www.ncbi.nlm.nih.gov/pubmed/32971941/</t>
  </si>
  <si>
    <t>https://www.ncbi.nlm.nih.gov/pubmed/32972274/</t>
  </si>
  <si>
    <t>https://www.ncbi.nlm.nih.gov/pubmed/32980746/</t>
  </si>
  <si>
    <t>https://www.ncbi.nlm.nih.gov/pubmed/32987725/</t>
  </si>
  <si>
    <t>https://www.ncbi.nlm.nih.gov/pubmed/32991581/</t>
  </si>
  <si>
    <t>https://www.ncbi.nlm.nih.gov/pubmed/33006712/</t>
  </si>
  <si>
    <t>https://www.ncbi.nlm.nih.gov/pubmed/33010914/</t>
  </si>
  <si>
    <t>https://www.ncbi.nlm.nih.gov/pubmed/33014073/</t>
  </si>
  <si>
    <t>https://www.ncbi.nlm.nih.gov/pubmed/33017723/</t>
  </si>
  <si>
    <t>https://www.ncbi.nlm.nih.gov/pubmed/33171772/</t>
  </si>
  <si>
    <t>https://www.ncbi.nlm.nih.gov/pubmed/33178322/</t>
  </si>
  <si>
    <t>https://www.ncbi.nlm.nih.gov/pubmed/33182586/</t>
  </si>
  <si>
    <t>https://www.ncbi.nlm.nih.gov/pubmed/33303040/</t>
  </si>
  <si>
    <t>https://www.ncbi.nlm.nih.gov/pubmed/33324095/</t>
  </si>
  <si>
    <t>https://www.ncbi.nlm.nih.gov/pubmed/33335393/</t>
  </si>
  <si>
    <t>https://www.ncbi.nlm.nih.gov/pubmed/33343387/</t>
  </si>
  <si>
    <t>https://www.ncbi.nlm.nih.gov/pubmed/33350196/</t>
  </si>
  <si>
    <t>https://www.ncbi.nlm.nih.gov/pubmed/33373386/</t>
  </si>
  <si>
    <t>https://www.ncbi.nlm.nih.gov/pubmed/33376493/</t>
  </si>
  <si>
    <t>https://www.ncbi.nlm.nih.gov/pubmed/33380715/</t>
  </si>
  <si>
    <t>https://www.ncbi.nlm.nih.gov/pubmed/33382706/</t>
  </si>
  <si>
    <t>https://www.ncbi.nlm.nih.gov/pubmed/33396470/</t>
  </si>
  <si>
    <t>https://www.ncbi.nlm.nih.gov/pubmed/33505355/</t>
  </si>
  <si>
    <t>https://www.ncbi.nlm.nih.gov/pubmed/33526116/</t>
  </si>
  <si>
    <t>https://www.ncbi.nlm.nih.gov/pubmed/33542905/</t>
  </si>
  <si>
    <t>https://www.ncbi.nlm.nih.gov/pubmed/33551986/</t>
  </si>
  <si>
    <t>https://www.ncbi.nlm.nih.gov/pubmed/33659800/</t>
  </si>
  <si>
    <t>https://www.ncbi.nlm.nih.gov/pubmed/33959213/</t>
  </si>
  <si>
    <t>https://www.ncbi.nlm.nih.gov/pubmed/33312191/</t>
  </si>
  <si>
    <t>https://www.ncbi.nlm.nih.gov/pubmed/33299870/</t>
  </si>
  <si>
    <t>https://www.ncbi.nlm.nih.gov/pubmed/33190588/</t>
  </si>
  <si>
    <t>https://www.ncbi.nlm.nih.gov/pubmed/33292732/</t>
  </si>
  <si>
    <t>https://www.ncbi.nlm.nih.gov/pubmed/33192589/</t>
  </si>
  <si>
    <t>https://www.ncbi.nlm.nih.gov/pubmed/33197888/</t>
  </si>
  <si>
    <t>https://www.ncbi.nlm.nih.gov/pubmed/33197894/</t>
  </si>
  <si>
    <t>https://www.ncbi.nlm.nih.gov/pubmed/33201727/</t>
  </si>
  <si>
    <t>https://www.ncbi.nlm.nih.gov/pubmed/33204288/</t>
  </si>
  <si>
    <t>https://www.ncbi.nlm.nih.gov/pubmed/33204291/</t>
  </si>
  <si>
    <t>https://www.ncbi.nlm.nih.gov/pubmed/33218042/</t>
  </si>
  <si>
    <t>https://www.ncbi.nlm.nih.gov/pubmed/33218268/</t>
  </si>
  <si>
    <t>https://www.ncbi.nlm.nih.gov/pubmed/33230451/</t>
  </si>
  <si>
    <t>https://www.ncbi.nlm.nih.gov/pubmed/33240378/</t>
  </si>
  <si>
    <t>https://www.ncbi.nlm.nih.gov/pubmed/33250050/</t>
  </si>
  <si>
    <t>https://www.ncbi.nlm.nih.gov/pubmed/33251210/</t>
  </si>
  <si>
    <t>https://www.ncbi.nlm.nih.gov/pubmed/33259010/</t>
  </si>
  <si>
    <t>https://www.ncbi.nlm.nih.gov/pubmed/33274559/</t>
  </si>
  <si>
    <t>https://www.ncbi.nlm.nih.gov/pubmed/33278272/</t>
  </si>
  <si>
    <t>https://www.ncbi.nlm.nih.gov/pubmed/32955223/</t>
  </si>
  <si>
    <t>https://www.ncbi.nlm.nih.gov/pubmed/33036326/</t>
  </si>
  <si>
    <t>https://www.ncbi.nlm.nih.gov/pubmed/32579962/</t>
  </si>
  <si>
    <t>https://www.ncbi.nlm.nih.gov/pubmed/32604723/</t>
  </si>
  <si>
    <t>https://www.ncbi.nlm.nih.gov/pubmed/32605249/</t>
  </si>
  <si>
    <t>https://www.ncbi.nlm.nih.gov/pubmed/32637097/</t>
  </si>
  <si>
    <t>https://www.ncbi.nlm.nih.gov/pubmed/32640537/</t>
  </si>
  <si>
    <t>https://www.ncbi.nlm.nih.gov/pubmed/32489064/</t>
  </si>
  <si>
    <t>https://www.ncbi.nlm.nih.gov/pubmed/32466853/</t>
  </si>
  <si>
    <t>https://www.ncbi.nlm.nih.gov/pubmed/32519441/</t>
  </si>
  <si>
    <t>https://www.ncbi.nlm.nih.gov/pubmed/32513869/</t>
  </si>
  <si>
    <t>https://www.ncbi.nlm.nih.gov/pubmed/32643760/</t>
  </si>
  <si>
    <t>https://www.ncbi.nlm.nih.gov/pubmed/32655010/</t>
  </si>
  <si>
    <t>https://www.ncbi.nlm.nih.gov/pubmed/32668218/</t>
  </si>
  <si>
    <t>https://www.ncbi.nlm.nih.gov/pubmed/32669704/</t>
  </si>
  <si>
    <t>https://www.ncbi.nlm.nih.gov/pubmed/32670085/</t>
  </si>
  <si>
    <t>https://www.ncbi.nlm.nih.gov/pubmed/32692237/</t>
  </si>
  <si>
    <t>https://www.ncbi.nlm.nih.gov/pubmed/32707300/</t>
  </si>
  <si>
    <t>https://www.ncbi.nlm.nih.gov/pubmed/32553172/</t>
  </si>
  <si>
    <t>https://www.ncbi.nlm.nih.gov/pubmed/32522154/</t>
  </si>
  <si>
    <t>https://www.ncbi.nlm.nih.gov/pubmed/32601291/</t>
  </si>
  <si>
    <t>https://www.ncbi.nlm.nih.gov/pubmed/32455850/</t>
  </si>
  <si>
    <t>https://www.ncbi.nlm.nih.gov/pubmed/32584785/</t>
  </si>
  <si>
    <t>https://www.ncbi.nlm.nih.gov/pubmed/32537652/</t>
  </si>
  <si>
    <t>https://www.ncbi.nlm.nih.gov/pubmed/32475979/</t>
  </si>
  <si>
    <t>https://www.ncbi.nlm.nih.gov/pubmed/32554208/</t>
  </si>
  <si>
    <t>https://www.ncbi.nlm.nih.gov/pubmed/32556197/</t>
  </si>
  <si>
    <t>https://www.ncbi.nlm.nih.gov/pubmed/32473317/</t>
  </si>
  <si>
    <t>https://www.ncbi.nlm.nih.gov/pubmed/32467530/</t>
  </si>
  <si>
    <t>https://www.ncbi.nlm.nih.gov/pubmed/32557818/</t>
  </si>
  <si>
    <t>https://www.ncbi.nlm.nih.gov/pubmed/32537624/</t>
  </si>
  <si>
    <t>https://www.ncbi.nlm.nih.gov/pubmed/32534078/</t>
  </si>
  <si>
    <t>https://www.ncbi.nlm.nih.gov/pubmed/32565767/</t>
  </si>
  <si>
    <t>https://www.ncbi.nlm.nih.gov/pubmed/32565768/</t>
  </si>
  <si>
    <t>https://www.ncbi.nlm.nih.gov/pubmed/32567373/</t>
  </si>
  <si>
    <t>https://www.ncbi.nlm.nih.gov/pubmed/32522588/</t>
  </si>
  <si>
    <t>https://www.ncbi.nlm.nih.gov/pubmed/32579088/</t>
  </si>
  <si>
    <t>https://www.ncbi.nlm.nih.gov/pubmed/32483753/</t>
  </si>
  <si>
    <t>https://www.ncbi.nlm.nih.gov/pubmed/32715385/</t>
  </si>
  <si>
    <t>https://www.ncbi.nlm.nih.gov/pubmed/32712935/</t>
  </si>
  <si>
    <t>https://www.ncbi.nlm.nih.gov/pubmed/32715748/</t>
  </si>
  <si>
    <t>https://www.ncbi.nlm.nih.gov/pubmed/32718061/</t>
  </si>
  <si>
    <t>https://www.ncbi.nlm.nih.gov/pubmed/32849841/</t>
  </si>
  <si>
    <t>https://www.ncbi.nlm.nih.gov/pubmed/32850439/</t>
  </si>
  <si>
    <t>https://www.ncbi.nlm.nih.gov/pubmed/32858866/</t>
  </si>
  <si>
    <t>https://www.ncbi.nlm.nih.gov/pubmed/32500465/</t>
  </si>
  <si>
    <t>https://www.ncbi.nlm.nih.gov/pubmed/32862606/</t>
  </si>
  <si>
    <t>https://www.ncbi.nlm.nih.gov/pubmed/32866087/</t>
  </si>
  <si>
    <t>https://www.ncbi.nlm.nih.gov/pubmed/32884427/</t>
  </si>
  <si>
    <t>https://www.ncbi.nlm.nih.gov/pubmed/32893769/</t>
  </si>
  <si>
    <t>https://www.ncbi.nlm.nih.gov/pubmed/32895370/</t>
  </si>
  <si>
    <t>https://www.ncbi.nlm.nih.gov/pubmed/32907640/</t>
  </si>
  <si>
    <t>https://www.ncbi.nlm.nih.gov/pubmed/32910289/</t>
  </si>
  <si>
    <t>https://www.ncbi.nlm.nih.gov/pubmed/32927199/</t>
  </si>
  <si>
    <t>https://www.ncbi.nlm.nih.gov/pubmed/32928152/</t>
  </si>
  <si>
    <t>https://www.ncbi.nlm.nih.gov/pubmed/32929351/</t>
  </si>
  <si>
    <t>https://www.ncbi.nlm.nih.gov/pubmed/32937822/</t>
  </si>
  <si>
    <t>https://www.ncbi.nlm.nih.gov/pubmed/32849604/</t>
  </si>
  <si>
    <t>https://www.ncbi.nlm.nih.gov/pubmed/32849508/</t>
  </si>
  <si>
    <t>https://www.ncbi.nlm.nih.gov/pubmed/32553810/</t>
  </si>
  <si>
    <t>https://www.ncbi.nlm.nih.gov/pubmed/32791419/</t>
  </si>
  <si>
    <t>https://www.ncbi.nlm.nih.gov/pubmed/32745880/</t>
  </si>
  <si>
    <t>https://www.ncbi.nlm.nih.gov/pubmed/32747111/</t>
  </si>
  <si>
    <t>https://www.ncbi.nlm.nih.gov/pubmed/32750288/</t>
  </si>
  <si>
    <t>https://www.ncbi.nlm.nih.gov/pubmed/32732898/</t>
  </si>
  <si>
    <t>https://www.ncbi.nlm.nih.gov/pubmed/32764267/</t>
  </si>
  <si>
    <t>https://www.ncbi.nlm.nih.gov/pubmed/32839476/</t>
  </si>
  <si>
    <t>https://www.ncbi.nlm.nih.gov/pubmed/32802136/</t>
  </si>
  <si>
    <t>https://www.ncbi.nlm.nih.gov/pubmed/32738301/</t>
  </si>
  <si>
    <t>https://www.ncbi.nlm.nih.gov/pubmed/32805581/</t>
  </si>
  <si>
    <t>https://www.ncbi.nlm.nih.gov/pubmed/32813759/</t>
  </si>
  <si>
    <t>https://www.ncbi.nlm.nih.gov/pubmed/32818230/</t>
  </si>
  <si>
    <t>https://www.ncbi.nlm.nih.gov/pubmed/32822399/</t>
  </si>
  <si>
    <t>https://www.ncbi.nlm.nih.gov/pubmed/32728045/</t>
  </si>
  <si>
    <t>https://www.ncbi.nlm.nih.gov/pubmed/32828411/</t>
  </si>
  <si>
    <t>https://www.ncbi.nlm.nih.gov/pubmed/32744099/</t>
  </si>
  <si>
    <t>https://www.ncbi.nlm.nih.gov/pubmed/31675538/</t>
  </si>
  <si>
    <t>https://www.ncbi.nlm.nih.gov/pubmed/31681267/</t>
  </si>
  <si>
    <t>https://www.ncbi.nlm.nih.gov/pubmed/31671409/</t>
  </si>
  <si>
    <t>https://www.ncbi.nlm.nih.gov/pubmed/31660448/</t>
  </si>
  <si>
    <t>https://www.ncbi.nlm.nih.gov/pubmed/31573688/</t>
  </si>
  <si>
    <t>https://www.ncbi.nlm.nih.gov/pubmed/31654570/</t>
  </si>
  <si>
    <t>https://www.ncbi.nlm.nih.gov/pubmed/31615399/</t>
  </si>
  <si>
    <t>https://www.ncbi.nlm.nih.gov/pubmed/31612395/</t>
  </si>
  <si>
    <t>https://www.ncbi.nlm.nih.gov/pubmed/31611602/</t>
  </si>
  <si>
    <t>https://www.ncbi.nlm.nih.gov/pubmed/31610471/</t>
  </si>
  <si>
    <t>https://www.ncbi.nlm.nih.gov/pubmed/31608111/</t>
  </si>
  <si>
    <t>https://www.ncbi.nlm.nih.gov/pubmed/31600212/</t>
  </si>
  <si>
    <t>https://www.ncbi.nlm.nih.gov/pubmed/31599655/</t>
  </si>
  <si>
    <t>https://www.ncbi.nlm.nih.gov/pubmed/31597917/</t>
  </si>
  <si>
    <t>https://www.ncbi.nlm.nih.gov/pubmed/31596727/</t>
  </si>
  <si>
    <t>https://www.ncbi.nlm.nih.gov/pubmed/31590005/</t>
  </si>
  <si>
    <t>https://www.ncbi.nlm.nih.gov/pubmed/31578185/</t>
  </si>
  <si>
    <t>https://www.ncbi.nlm.nih.gov/pubmed/31693883/</t>
  </si>
  <si>
    <t>https://www.ncbi.nlm.nih.gov/pubmed/31563732/</t>
  </si>
  <si>
    <t>https://www.ncbi.nlm.nih.gov/pubmed/31681565/</t>
  </si>
  <si>
    <t>https://www.ncbi.nlm.nih.gov/pubmed/32055204/</t>
  </si>
  <si>
    <t>https://www.ncbi.nlm.nih.gov/pubmed/31701373/</t>
  </si>
  <si>
    <t>https://www.ncbi.nlm.nih.gov/pubmed/31703458/</t>
  </si>
  <si>
    <t>https://www.ncbi.nlm.nih.gov/pubmed/31993537/</t>
  </si>
  <si>
    <t>https://www.ncbi.nlm.nih.gov/pubmed/31915541/</t>
  </si>
  <si>
    <t>https://www.ncbi.nlm.nih.gov/pubmed/31894131/</t>
  </si>
  <si>
    <t>https://www.ncbi.nlm.nih.gov/pubmed/31888703/</t>
  </si>
  <si>
    <t>https://www.ncbi.nlm.nih.gov/pubmed/31883537/</t>
  </si>
  <si>
    <t>https://www.ncbi.nlm.nih.gov/pubmed/31881714/</t>
  </si>
  <si>
    <t>https://www.ncbi.nlm.nih.gov/pubmed/31871473/</t>
  </si>
  <si>
    <t>https://www.ncbi.nlm.nih.gov/pubmed/31862968/</t>
  </si>
  <si>
    <t>https://www.ncbi.nlm.nih.gov/pubmed/31850068/</t>
  </si>
  <si>
    <t>https://www.ncbi.nlm.nih.gov/pubmed/31839751/</t>
  </si>
  <si>
    <t>https://www.ncbi.nlm.nih.gov/pubmed/32055212/</t>
  </si>
  <si>
    <t>https://www.ncbi.nlm.nih.gov/pubmed/31830829/</t>
  </si>
  <si>
    <t>https://www.ncbi.nlm.nih.gov/pubmed/31807661/</t>
  </si>
  <si>
    <t>https://www.ncbi.nlm.nih.gov/pubmed/31799666/</t>
  </si>
  <si>
    <t>https://www.ncbi.nlm.nih.gov/pubmed/31794591/</t>
  </si>
  <si>
    <t>https://www.ncbi.nlm.nih.gov/pubmed/31778152/</t>
  </si>
  <si>
    <t>https://www.ncbi.nlm.nih.gov/pubmed/31772688/</t>
  </si>
  <si>
    <t>https://www.ncbi.nlm.nih.gov/pubmed/31762409/</t>
  </si>
  <si>
    <t>https://www.ncbi.nlm.nih.gov/pubmed/31752244/</t>
  </si>
  <si>
    <t>https://www.ncbi.nlm.nih.gov/pubmed/31731552/</t>
  </si>
  <si>
    <t>https://www.ncbi.nlm.nih.gov/pubmed/31729950/</t>
  </si>
  <si>
    <t>https://www.ncbi.nlm.nih.gov/pubmed/31726767/</t>
  </si>
  <si>
    <t>https://www.ncbi.nlm.nih.gov/pubmed/31714734/</t>
  </si>
  <si>
    <t>https://www.ncbi.nlm.nih.gov/pubmed/31710612/</t>
  </si>
  <si>
    <t>https://www.ncbi.nlm.nih.gov/pubmed/31554889/</t>
  </si>
  <si>
    <t>https://www.ncbi.nlm.nih.gov/pubmed/33651552/</t>
  </si>
  <si>
    <t>['ATP Binding Cassette Transporter 1/genetics', 'ATP Binding Cassette Transporter, Subfamily G, Member 1/genetics', 'Adipose Tissue', 'Body Mass Index', 'Female', 'Humans', 'Intra-Abdominal Fat', '*Metabolic Syndrome/genetics', '*PPAR gamma/genetics', 'Transcription Factors', 'Waist Circumference']</t>
  </si>
  <si>
    <t>['Animals', 'Mice', 'Mice, Inbred C57BL', 'Mitochondria/*metabolism', '*Mutation', 'Myocytes, Cardiac/*cytology', 'Troponin I/*genetics']</t>
  </si>
  <si>
    <t>['Animals', 'Breast Neoplasms/complications/*metabolism/pathology', 'Cachexia/etiology/genetics/*metabolism/pathology', 'Cell Line, Tumor', 'Culture Media, Conditioned/metabolism', 'Female', 'HEK293 Cells', 'Humans', '*Lipid Metabolism/drug effects', 'Mice', 'Mitochondria, Muscle/drug effects/genetics/*metabolism/pathology', 'Myoblasts, Skeletal/drug effects/*metabolism/pathology', 'PPAR gamma/agonists/genetics/*metabolism', '*Paracrine Communication', 'Rosiglitazone/pharmacology', 'Signal Transduction', 'Transcription, Genetic']</t>
  </si>
  <si>
    <t>['Adipocytes/metabolism', 'Adipocytes, Brown/physiology', 'Adipocytes, White/physiology', 'Adipose Tissue/metabolism', 'Adiposity/*genetics', 'Alleles', 'Energy Metabolism/physiology', 'Fatty Acids/metabolism', 'Genetic Loci/*genetics', '*Genome-Wide Association Study', 'Glucose/metabolism', 'Humans', 'Insulin/metabolism', 'Multigene Family/genetics', 'Obesity/complications/*genetics', 'Risk Assessment', 'Signal Transduction/physiology']</t>
  </si>
  <si>
    <t>['Animals', 'Arctic Regions', '*Fin Whale', '*Phthalic Acids/toxicity', 'Svalbard']</t>
  </si>
  <si>
    <t>['Animals', 'Diet, Western/*adverse effects', '*Gene Expression Regulation', 'Male', 'Mice', 'MicroRNAs/*biosynthesis', 'Non-alcoholic Fatty Liver Disease/etiology/*metabolism/pathology', 'PPAR gamma/*metabolism', '*Signal Transduction']</t>
  </si>
  <si>
    <t>['Adipocytes/drug effects/metabolism/pathology', 'Adipogenesis/drug effects', 'Adipose Tissue, White/pathology', 'Animals', 'Anti-Obesity Agents/pharmacology/*therapeutic use', 'Biflavonoids/pharmacology', 'Body Weight/drug effects', 'Chromatography, High Pressure Liquid', '*Diet, High-Fat', 'Fatty Liver/blood/complications/drug therapy', 'Feeding Behavior', 'Glucose/metabolism', 'Glucose Tolerance Test', 'Homeostasis/drug effects', 'Hyperglycemia/blood/complications/*drug therapy/metabolism', 'Hypertrophy', 'Insulin/metabolism', 'Insulin Resistance', '*Lipid Metabolism/drug effects', 'Mice, Inbred C57BL', 'Muscle, Skeletal/drug effects/pathology', 'Obesity/blood/complications/*drug therapy/*metabolism', 'Organ Size/drug effects', 'Oxidation-Reduction', 'Plant Extracts/pharmacology/*therapeutic use', 'Signal Transduction/drug effects', 'Viburnum/*chemistry']</t>
  </si>
  <si>
    <t>['*Drugs, Chinese Herbal/pharmacology', '*Eczema', '*Ephedra sinica', 'Humans', 'Molecular Docking Simulation', 'Technology']</t>
  </si>
  <si>
    <t>['Aminopropionitrile', 'Aneurysm, Dissecting/chemically induced/metabolism/pathology/*therapy', 'Animals', 'Aorta, Thoracic/metabolism/*pathology/physiopathology', 'Aortic Aneurysm, Thoracic/chemically induced/metabolism/pathology/*therapy', 'Aortic Rupture/chemically induced/metabolism/pathology/*prevention &amp; control', 'Dilatation, Pathologic', 'Disease Models, Animal', 'Disease Progression', '*Exercise Therapy', 'Extracellular Matrix/metabolism/*pathology', 'Extracellular Matrix Proteins/metabolism', 'Gene Expression Regulation', 'Hemodynamics', 'Male', 'Mice, Inbred C57BL', 'Proteolysis', 'Signal Transduction', '*Vascular Remodeling']</t>
  </si>
  <si>
    <t>['Animals', 'Colitis/*metabolism', 'Dietary Supplements', 'Disease Models, Animal', 'Inositol/*analogs &amp; derivatives/pharmacology', 'Male', 'Mice', 'Mice, Inbred BALB C', 'NF-E2-Related Factor 2/*metabolism', 'NF-kappa B/metabolism', 'PPAR gamma/metabolism', 'Signal Transduction/*drug effects']</t>
  </si>
  <si>
    <t>['Animals', 'Drugs, Chinese Herbal/*pharmacology', 'Estrogens/metabolism', 'Female', 'Ovarian Cysts/*metabolism', 'Ovary/*drug effects/metabolism', 'Rats', 'Rats, Sprague-Dawley', 'Signal Transduction/*drug effects']</t>
  </si>
  <si>
    <t>['Acetates/*pharmacokinetics', 'Animals', 'Cattle/*metabolism', 'Epithelial Cells/drug effects/metabolism', 'Eukaryotic Initiation Factor-4E/genetics/*metabolism', 'Female', 'Gene Expression/drug effects', 'Gene Knockdown Techniques', 'Lipogenesis/*drug effects/genetics', 'Mammary Glands, Animal/drug effects/*metabolism', 'Milk/metabolism', 'Ribosomal Protein S6 Kinases, 70-kDa/metabolism', 'Signal Transduction/drug effects/physiology', 'TOR Serine-Threonine Kinases/*metabolism', 'Triglycerides/metabolism', 'Up-Regulation/drug effects']</t>
  </si>
  <si>
    <t>['Animals', 'Anti-Inflammatory Agents/*pharmacology', 'Antioxidants/*pharmacology', 'Carbon Tetrachloride', 'Carotenoids/*pharmacology', 'Disease Models, Animal', 'Fibrosis', 'Inflammation Mediators/metabolism', 'Kidney/*drug effects/metabolism/pathology', 'Kidney Diseases/chemically induced/metabolism/pathology/*prevention &amp; control', 'Male', 'Mice, Inbred ICR', 'Myeloid Differentiation Factor 88/*metabolism', 'NF-E2-Related Factor 2/*metabolism', 'Oxidative Stress/*drug effects', 'PPAR gamma/*metabolism', 'Signal Transduction', 'Smad3 Protein/*metabolism', 'Toll-Like Receptor 4/*metabolism', 'Transforming Growth Factor beta1/*metabolism']</t>
  </si>
  <si>
    <t>['Animals', 'Cattle', 'Cell Count/veterinary', 'Cell Line', 'Epithelial Cells/metabolism', 'Female', 'Lipopolysaccharides/*pharmacology', 'Mammary Glands, Animal/*metabolism', 'MicroRNAs/*metabolism', 'Milk/cytology', 'PPAR gamma/*genetics/metabolism', 'RNA, Messenger/metabolism', 'Transcriptional Activation', 'Triglycerides/*biosynthesis', 'Up-Regulation']</t>
  </si>
  <si>
    <t>['3T3-L1 Cells', 'Adipocytes/cytology', 'Adipogenesis/genetics', 'Adipose Tissue/growth &amp; development/metabolism', 'Animals', 'CCAAT-Enhancer-Binding Proteins/*genetics', 'Cell Differentiation/*genetics', 'Fibroblasts/cytology', 'Gene Expression Regulation, Developmental/genetics', 'Insulin Resistance/genetics', 'MAP Kinase Signaling System/genetics', 'Mice', 'Mouse Embryonic Stem Cells/cytology', 'Oxidoreductases/*genetics', 'PPAR gamma/*genetics', 'Phosphorylation/genetics', 'Signal Transduction/genetics']</t>
  </si>
  <si>
    <t>['Adipocytes/*cytology', 'Adipose Tissue/*metabolism', 'Animals', 'Cell Differentiation/*physiology', 'Cell Proliferation/*physiology', 'Gene Expression Profiling', 'Proteasome Endopeptidase Complex/genetics/*physiology', 'Swine']</t>
  </si>
  <si>
    <t>['3T3-L1 Cells', 'Adipocytes/cytology/*drug effects/metabolism', 'Adipogenesis/*drug effects/genetics', 'Animals', 'CCAAT-Enhancer-Binding Proteins/antagonists &amp; inhibitors/*genetics/metabolism', 'Cell Differentiation/*drug effects', 'Cyclin D/genetics/metabolism', 'Cyclin-Dependent Kinase 2/genetics/metabolism', 'Cyclin-Dependent Kinase 4/genetics/metabolism', 'Dexamethasone/pharmacology', 'Fatty Acid-Binding Proteins/genetics/metabolism', 'G1 Phase Cell Cycle Checkpoints/drug effects/genetics', 'Gene Expression Regulation', 'Lutein/*pharmacology', 'Mice', 'PPAR gamma/antagonists &amp; inhibitors/*genetics/metabolism', 'Proto-Oncogene Proteins c-akt/genetics/metabolism', 'Resting Phase, Cell Cycle/drug effects/genetics', 'Signal Transduction', 'Stearoyl-CoA Desaturase/genetics/metabolism', 'fas Receptor/genetics/metabolism']</t>
  </si>
  <si>
    <t>['3T3-L1 Cells', 'ATPases Associated with Diverse Cellular Activities/*genetics/metabolism', 'Adipocytes/*physiology', 'Adipogenesis/*genetics', 'Adiponectin/*metabolism', 'Animals', 'Binding Sites/genetics', 'Cell Differentiation/genetics', 'Chromatin Immunoprecipitation', 'Cloning, Molecular', 'DNA Helicases/*genetics/metabolism', 'Mice', 'Mutation', 'PPAR gamma/*metabolism', 'Promoter Regions, Genetic/genetics', 'Protein Multimerization/genetics', 'Recombinant Proteins/genetics/metabolism', 'Transcriptional Activation', 'Up-Regulation']</t>
  </si>
  <si>
    <t>['Adipose Tissue/chemistry/drug effects/*metabolism', 'Clinical Trials as Topic/statistics &amp; numerical data', 'Computational Biology/*methods', 'Drug Evaluation, Preclinical/methods', 'Drugs, Chinese Herbal/analysis/*metabolism/pharmacology', 'Humans', 'Insulin Resistance/*physiology', 'Liver/chemistry/drug effects/*metabolism', 'Medicine, Chinese Traditional/methods', 'Muscle, Skeletal/chemistry/drug effects/*metabolism', 'Systems Biology/*methods']</t>
  </si>
  <si>
    <t>['Adipocytes', 'Animals', 'Cell Differentiation/drug effects', 'Diethylhexyl Phthalate/pharmacology', 'Leydig Cells/*drug effects', 'Male', 'Phthalic Acids/*toxicity', 'Seminiferous Tubules/cytology', 'Steroid 17-alpha-Hydroxylase', 'Testosterone/pharmacology']</t>
  </si>
  <si>
    <t>['Animals', 'Bacteria/*growth &amp; development', 'Diabetes Mellitus/*drug therapy/genetics/metabolism/microbiology', 'Disease Models, Animal', '*Gastrointestinal Microbiome', 'Gene Expression Regulation', 'Host-Pathogen Interactions', 'Hypoglycemic Agents/*pharmacology', 'Intestines/*drug effects/*microbiology', 'Male', 'Mice', 'PPAR gamma/agonists/metabolism', 'Rosiglitazone/*pharmacology', 'Signal Transduction', 'Transcriptome/*drug effects']</t>
  </si>
  <si>
    <t>['Animals', 'CD36 Antigens/*metabolism', 'Calorimetry, Indirect', 'Cholesterol/metabolism', 'Dexamethasone/*pharmacology', 'Fatty Acids/*metabolism', 'Female', 'Gastrointestinal Transit/drug effects', 'Jejunum/*drug effects/metabolism', 'Male', 'PPAR gamma/*metabolism', 'Polymerase Chain Reaction', 'Pregnancy', 'Prenatal Exposure Delayed Effects/*chemically induced', 'Rats', 'Rats, Wistar', 'Triglycerides/metabolism']</t>
  </si>
  <si>
    <t>['3T3-L1 Cells', 'Adipocytes, White/*drug effects/metabolism/pathology', 'Adipogenesis/*drug effects/genetics', 'Adipose Tissue, White/*drug effects/metabolism/pathology/physiopathology', 'Adiposity/drug effects', 'Animals', 'Antibiotics, Antitubercular/*toxicity', '*Antioxidant Response Elements', 'Diet, High-Fat', 'Disease Models, Animal', 'Insulin Resistance', 'Male', 'Mice', 'Mice, Inbred C57BL', 'NF-E2-Related Factor 2/genetics/*metabolism', 'Obesity/genetics/*metabolism/pathology/physiopathology', 'Rifampin/*toxicity', 'Signal Transduction', 'Transcription, Genetic']</t>
  </si>
  <si>
    <t>['Adrenergic alpha-2 Receptor Agonists/metabolism/*pharmacology', 'Animals', 'Anti-Inflammatory Agents/metabolism/*pharmacology', 'Cyclooxygenase 2/genetics/metabolism', 'Dexmedetomidine/metabolism/*pharmacology', 'Dinoprostone/metabolism', 'Inflammation/chemically induced/metabolism/*prevention &amp; control', 'Interleukin-6/metabolism', 'Lipopolysaccharides/toxicity', 'Macrophages/*drug effects/metabolism/pathology', 'Mice', 'PPAR gamma/*agonists/genetics/metabolism', 'Prostaglandin D2/analogs &amp; derivatives/metabolism', 'Protein Binding', 'RAW 264.7 Cells', 'Receptors, Adrenergic, beta-2/*drug effects/metabolism', 'Signal Transduction', 'Tumor Necrosis Factor-alpha/metabolism']</t>
  </si>
  <si>
    <t>['*Adipose Tissue', 'Animals', 'Diet, High-Fat/adverse effects', '*Insulin Resistance', 'Liver', 'Male', 'Mice', 'Mice, Inbred C57BL', 'Obesity', 'Subcutaneous Fat']</t>
  </si>
  <si>
    <t>['Adenocarcinoma/drug therapy/genetics/metabolism/*pathology', 'Animals', 'Benzamides/pharmacology', 'Cell Line, Tumor', 'Cell Survival/genetics', 'DNA-Binding Proteins/*genetics/metabolism', 'Enhancer Elements, Genetic', 'Esophageal Neoplasms/drug therapy/genetics/metabolism/*pathology', 'Fatty Acids/*biosynthesis/genetics', 'GATA6 Transcription Factor/genetics/metabolism', 'Gene Expression Regulation, Neoplastic', 'Humans', 'Kruppel-Like Transcription Factors/genetics/metabolism', 'Male', 'Mice, Nude', 'PPAR gamma/antagonists &amp; inhibitors/*genetics/metabolism', 'Promoter Regions, Genetic', 'Proto-Oncogene Proteins c-ets/*genetics/metabolism', 'Pyridines/pharmacology', 'Transcription Factors/*genetics/metabolism', 'Xenograft Model Antitumor Assays']</t>
  </si>
  <si>
    <t>['Adipocytes/*drug effects/metabolism/pathology', 'Animals', 'Bone Neoplasms/*drug therapy/genetics/pathology', 'Cell Line, Tumor', 'Cell Proliferation/drug effects', 'Feasibility Studies', 'Female', 'Humans', 'Metabolomics', 'Mice', 'Mice, Inbred NOD', 'Mice, SCID', 'Molecular Targeted Therapy', 'Neoplastic Stem Cells/drug effects/metabolism/pathology', 'Osteosarcoma/*drug therapy/genetics/pathology', 'PPAR gamma/metabolism', 'Protein Kinase Inhibitors/pharmacology', 'Protein-Serine-Threonine Kinases/*antagonists &amp; inhibitors/genetics/metabolism', 'RNA Interference', 'Wnt Signaling Pathway/drug effects', 'Xenograft Model Antitumor Assays']</t>
  </si>
  <si>
    <t>['Adipocytes/drug effects/metabolism/pathology', 'Adiponectin/genetics/metabolism', 'Adipose Tissue/*drug effects/metabolism/pathology', 'Animals', 'Anti-Obesity Agents/chemical synthesis/*pharmacology', 'Cell Differentiation/drug effects', 'Diet, High-Fat', 'Female', 'Gene Expression Regulation', 'Humans', 'Leptin/genetics/metabolism', 'MAP Kinase Signaling System/*drug effects', 'Male', 'Mice', 'Mice, Inbred C57BL', 'Mice, Obese', 'Milk, Human/*chemistry', 'Mitogen-Activated Protein Kinase 1/genetics/metabolism', 'Mitogen-Activated Protein Kinase 3/genetics/metabolism', 'Obesity/etiology/genetics/metabolism/*prevention &amp; control', 'PPAR gamma/genetics/metabolism', 'Peptides/chemical synthesis/*pharmacology', 'Tumor Necrosis Factor-alpha/genetics/metabolism']</t>
  </si>
  <si>
    <t>['Animals', 'Carcinogenesis/genetics/*metabolism', '*Energy Metabolism', 'Estrogen Receptor alpha/genetics/*metabolism', '*Gene Expression Regulation, Neoplastic', 'Humans', 'Neoplasm Proteins/genetics/*metabolism', 'PPAR gamma/genetics/*metabolism']</t>
  </si>
  <si>
    <t>['Adipose Tissue/*metabolism', 'Animals', 'Isoleucine/*pharmacology', 'Male', 'Mice', 'Mice, Inbred C57BL', 'Models, Animal', 'Muscle Development/*drug effects', 'Muscle Proteins/*drug effects/metabolism', 'Muscle, Skeletal/*drug effects/*metabolism']</t>
  </si>
  <si>
    <t>['3T3-L1 Cells', 'Adipogenesis/drug effects/genetics', 'Adiponectin/genetics/metabolism', 'Adipose Tissue/drug effects/metabolism/pathology', 'Animals', 'Anti-Obesity Agents/chemistry/*therapeutic use', 'Arthritis/etiology/genetics/pathology/*prevention &amp; control', 'CCAAT-Enhancer-Binding Proteins/genetics/metabolism', 'Diabetes Mellitus/etiology/genetics/pathology/*prevention &amp; control', 'Fatty Acid Synthases/genetics/metabolism', 'Gene Expression Regulation', 'Heart Diseases/etiology/genetics/pathology/*prevention &amp; control', 'Humans', 'Insulin Resistance', 'Mice', 'Neoplasms/etiology/genetics/pathology/*prevention &amp; control', 'Obesity/complications/*drug therapy/genetics/pathology', 'PPAR gamma/genetics/metabolism', 'Phytochemicals/chemistry/*therapeutic use']</t>
  </si>
  <si>
    <t>['Antiviral Agents/*therapeutic use', 'Apoptosis/drug effects', 'COVID-19/*drug therapy', 'Humans', 'Isoflavones/*therapeutic use', 'Molecular Docking Simulation/methods', 'Oxidative Stress/drug effects', 'SARS-CoV-2/*drug effects', 'Signal Transduction/drug effects']</t>
  </si>
  <si>
    <t>['Adult', '*Air Pollution, Indoor/analysis', 'Child', 'Dust', '*Flame Retardants/analysis/toxicity', 'Humans', '*PPAR gamma/metabolism', 'Plant Extracts', '*Thyroid Hormone Receptors beta/metabolism']</t>
  </si>
  <si>
    <t>['Animals', 'Cells, Cultured', 'Interleukin-13/genetics/*immunology', 'Macrophages, Alveolar/*immunology', 'Mice, Inbred C57BL', 'Mice, Transgenic', 'TOR Serine-Threonine Kinases/genetics/*immunology', 'Tuberous Sclerosis Complex 1 Protein/genetics/*immunology']</t>
  </si>
  <si>
    <t>['Biomarkers, Tumor/genetics', '*Carcinoma, Hepatocellular/genetics', 'Gene Expression Regulation, Neoplastic', 'Humans', '*Liver Neoplasms/genetics', 'Prognosis']</t>
  </si>
  <si>
    <t>['Adult', 'Cell Differentiation/drug effects', 'Cells, Cultured', 'Core Binding Factor Alpha 1 Subunit/genetics/metabolism', 'Dexamethasone/*pharmacology', 'Female', 'Gene Expression Regulation/drug effects', 'Glucocorticoids/*pharmacology', 'Humans', 'Male', 'Mesenchymal Stem Cells/cytology/*drug effects/metabolism', 'Osteogenesis/*drug effects', 'PPAR gamma/genetics/*metabolism', 'SOX9 Transcription Factor/genetics/*metabolism']</t>
  </si>
  <si>
    <t>['Angiotensin-Converting Enzyme 2/metabolism', 'COVID-19/*drug therapy', 'Cytokine Release Syndrome/*pathology', 'Cytokines/blood', 'Humans', 'PPAR gamma/agonists/*metabolism', 'SARS-CoV-2/drug effects', 'Wnt Signaling Pathway/*physiology', 'beta Catenin/*metabolism']</t>
  </si>
  <si>
    <t>['Animals', 'Chromatography, Liquid/methods', 'Diabetes Mellitus, Type 2/metabolism', 'Diet, High-Fat/adverse effects/methods', 'Disease Models, Animal', 'Female', 'Glucose/metabolism', 'Insulin/metabolism', 'Insulin Resistance/physiology', 'Male', 'Mice', 'Mice, Inbred C57BL', 'Muscle, Skeletal/*metabolism/physiology', 'Obesity/*metabolism/physiopathology', 'Oxidative Stress', 'Proteomics/methods', 'Sarcopenia/metabolism', 'Sex Factors', 'Tandem Mass Spectrometry/methods']</t>
  </si>
  <si>
    <t>['Aging/genetics/pathology', 'Alzheimer Disease/*genetics/pathology', 'Amyloid beta-Peptides/*genetics', 'Brain/metabolism/pathology', 'Cognitive Dysfunction/genetics/pathology', 'Early Growth Response Protein 1/genetics', 'Entorhinal Cortex/pathology', 'Gene Expression Regulation/genetics', 'Genes, Switch/*genetics', 'Humans', 'Inflammation/*genetics/pathology', 'PPAR gamma/genetics', 'Phospholipase D/genetics', 'Plaque, Amyloid', 'Signal Transduction/genetics', 'Software', 'Sterol Regulatory Element Binding Protein 2/genetics', 'YY1 Transcription Factor/genetics']</t>
  </si>
  <si>
    <t>['ATP Binding Cassette Transporter, Subfamily G, Member 1/metabolism', 'Animals', '*Disease Models, Animal', '*Granuloma', 'Matrix Metalloproteinase 12/metabolism', 'Mice', '*Nanotubes, Carbon', 'PPAR gamma/metabolism', '*Sarcoidosis']</t>
  </si>
  <si>
    <t>['Adult', '*Human T-lymphotropic virus 1/genetics', 'Humans', '*Leukemia-Lymphoma, Adult T-Cell/genetics', '*Lymphoma', '*Paraparesis, Tropical Spastic/genetics']</t>
  </si>
  <si>
    <t>['3T3-L1 Cells', 'Adipocytes/metabolism', '*Adipogenesis', 'Anacardic Acids', 'Animals', 'Cell Differentiation', 'Mice', 'PPAR gamma/genetics', '*Proto-Oncogene Proteins c-akt/genetics/metabolism', 'Signal Transduction']</t>
  </si>
  <si>
    <t>['Adipocytes, Brown/*physiology', 'Adipocytes, White/physiology', 'Adipogenesis/physiology', 'Adipose Tissue, Brown/growth &amp; development/*physiology', 'Animals', 'Animals, Newborn', 'Aorta/cytology/physiology', 'Blood Vessels/physiology', 'Cell Lineage/genetics/*physiology', 'Fibroblasts/physiology', 'Gene Expression Regulation/physiology', 'Humans', 'Infant, Newborn', 'Mice', 'Mice, Inbred C57BL', 'Myocytes, Smooth Muscle/physiology', 'Stem Cells/physiology', 'Thermogenesis/genetics/*physiology']</t>
  </si>
  <si>
    <t>['Catalase/metabolism', 'Cell Line', 'Epithelial Cells/drug effects/enzymology/microbiology', 'Gastric Mucosa/*drug effects/enzymology/microbiology', 'Gene Expression Regulation, Enzymologic/drug effects', 'Helicobacter Infections/complications/enzymology/pathology', 'Helicobacter pylori/drug effects/*pathogenicity', 'Humans', 'MAP Kinase Signaling System/drug effects', 'Matrix Metalloproteinase 10/genetics/*metabolism', 'Matrix Metalloproteinase Inhibitors/*pharmacology', 'Neoplasm Invasiveness/pathology/prevention &amp; control', 'PPAR gamma/metabolism', 'RNA, Messenger/genetics/metabolism', 'Reactive Oxygen Species/metabolism', 'Stomach Neoplasms/enzymology/etiology/pathology', 'Transcription Factor AP-1/metabolism', 'beta Carotene/*pharmacology']</t>
  </si>
  <si>
    <t>['Abdominal Fat/metabolism', 'Animals', '*Chickens/genetics', '*Gene Expression Profiling', 'Lipid Metabolism/genetics', 'Lipids']</t>
  </si>
  <si>
    <t>['Adipogenesis/genetics', 'Bone Marrow Cells', 'Cell Differentiation/genetics', 'Cells, Cultured', '*Mesenchymal Stem Cells', '*MicroRNAs', 'Osteogenesis/genetics']</t>
  </si>
  <si>
    <t>['Animals', 'Chickens/genetics', 'Lipid Metabolism/genetics', 'Lipogenesis', 'Lymphocytes', '*Reticuloendotheliosis virus']</t>
  </si>
  <si>
    <t>['American Natives/*genetics', 'Angiotensin-Converting Enzyme 2/*genetics', '*COVID-19/epidemiology/ethnology/genetics', 'Databases, Nucleic Acid', 'Female', '*Genome, Human', 'Humans', 'Male', 'Mexico/epidemiology/ethnology', '*Phylogeny', '*Polymorphism, Single Nucleotide', '*SARS-CoV-2', '*Whole Genome Sequencing']</t>
  </si>
  <si>
    <t>['Anxiety Disorders/drug therapy/genetics', 'China', '*Drugs, Chinese Herbal/therapeutic use', 'Humans', 'Phosphatidylinositol 3-Kinases', '*Rehmannia', 'Serotonin Plasma Membrane Transport Proteins', '*Thuja']</t>
  </si>
  <si>
    <t>['Animals', 'Carbon', 'Cattle', 'Cellulose/analogs &amp; derivatives', 'Diet/veterinary', 'Dietary Supplements', 'Female', 'Lactation', 'Liver', '*Methionine', 'Nutrients', 'Pregnancy', '*Rumen', 'Transcriptome']</t>
  </si>
  <si>
    <t>['Cell Line, Tumor', 'Cell Movement/genetics', 'Cell Proliferation/genetics', 'Gene Expression Regulation, Neoplastic/genetics', 'Humans', 'Neoplasm Invasiveness/genetics/pathology', 'PPAR gamma/*genetics', 'PTEN Phosphohydrolase/*genetics', 'Phosphatidylinositol 3-Kinases/genetics', 'Proto-Oncogene Proteins c-akt/genetics', 'RNA, Circular/*genetics', 'Signal Transduction/genetics', 'Stomach Neoplasms/*genetics/pathology']</t>
  </si>
  <si>
    <t>['*Diabetes Mellitus, Type 2/drug therapy/genetics', 'Humans', 'Hypoglycemic Agents/pharmacology', '*Insulin Resistance/genetics', 'PPAR gamma/genetics', 'Precision Medicine']</t>
  </si>
  <si>
    <t>['Animals', 'Environmental Pollutants/*analysis', '*Fin Whale', 'Humans', 'Polychlorinated Biphenyls/*analysis', 'Receptors, Cytoplasmic and Nuclear', 'Water Pollutants, Chemical/*analysis']</t>
  </si>
  <si>
    <t>['Adipogenesis/drug effects', 'Animals', 'Budesonide/administration &amp; dosage/pharmacology', 'Cell Differentiation/*drug effects/physiology', 'Cells, Cultured', 'Cyclic AMP/metabolism', 'Drug Evaluation, Preclinical/*methods', 'Glucocorticoids/*pharmacology', 'Mice, Inbred C57BL', 'Mice, Inbred mdx', 'Microscopy, Fluorescence', 'Muscle Development/*drug effects/physiology', 'Muscle, Skeletal/*cytology/drug effects/pathology', 'Muscular Dystrophy, Duchenne/drug therapy/pathology', 'PPAR gamma/metabolism', 'Receptors, Glucocorticoid/metabolism', 'Satellite Cells, Skeletal Muscle/cytology/drug effects/pathology', 'Stem Cells/cytology/drug effects/pathology', 'Transcription Factors/metabolism']</t>
  </si>
  <si>
    <t>['Adult', 'Asian Continental Ancestry Group/genetics', 'Astrocytoma/*genetics/mortality/therapy', 'Biomarkers, Tumor/genetics', 'Brain Neoplasms/*genetics/mortality/therapy', 'Case-Control Studies', 'Female', 'Genetic Association Studies', 'Genetic Predisposition to Disease/genetics', 'Glioma/*genetics/mortality/therapy', 'Humans', 'Male', 'PPAR delta/*genetics', 'PPAR gamma/*genetics', 'Polymorphism, Single Nucleotide/genetics', 'Prognosis']</t>
  </si>
  <si>
    <t>['Brain/metabolism/physiology', 'Central Nervous System/*metabolism/physiology', 'Exercise/physiology', 'Homeostasis/genetics/physiology', 'Humans', 'Immune System/metabolism/physiology', 'Kynurenine/genetics/*metabolism', 'Metabolic Networks and Pathways/*physiology', 'Metabolism/physiology', 'Muscle, Skeletal/*metabolism/physiology', 'PPAR gamma/genetics', 'Tryptophan/metabolism']</t>
  </si>
  <si>
    <t>['Acetyl-CoA Carboxylase/genetics', 'Biomarkers/blood', 'Coenzyme A Ligases/*blood/genetics', 'Gene Expression Regulation/genetics', 'Genetic Vectors/genetics', 'Humans', 'Lipid Metabolism/genetics', 'Liver/metabolism', 'Myocardial Infarction/*blood/genetics/pathology', 'PPAR gamma/*blood/genetics', 'Primary Cell Culture', 'Stearoyl-CoA Desaturase/genetics', 'Sterol Regulatory Element Binding Protein 1/genetics', 'Transfection', 'Triglycerides/*blood']</t>
  </si>
  <si>
    <t>['Adipocytes/cytology/*drug effects/metabolism', 'Adipogenesis/drug effects/genetics', 'Adipose Tissue/cytology/metabolism', 'Biocompatible Materials/chemistry/*pharmacology/radiation effects', 'Biomarkers/metabolism', 'Cell Differentiation/drug effects', 'Cell Proliferation/drug effects', 'Fatty Acid Synthase, Type I/genetics/metabolism', 'Fatty Acid-Binding Proteins/genetics/metabolism', 'Gelatin/*chemistry/radiation effects', 'Gene Expression', 'Humans', 'Lipoprotein Lipase/genetics/metabolism', 'Mesenchymal Stem Cells/cytology/*drug effects/metabolism', 'PPAR gamma/genetics/metabolism', 'Porosity', 'Primary Cell Culture', 'Printing, Three-Dimensional', 'Tissue Engineering/*methods', '*Tissue Scaffolds', 'Ultraviolet Rays']</t>
  </si>
  <si>
    <t>['Adipose Tissue/*metabolism', 'Animals', 'Cholesterol/administration &amp; dosage', 'Diabetes Mellitus, Experimental/metabolism', 'Diet, High-Fat', 'Disease Models, Animal', 'Dyslipidemias/metabolism', 'Fructose/administration &amp; dosage', 'Humans', 'Insulin/metabolism', 'Intra-Abdominal Fat/metabolism', 'Liver/*metabolism', 'Male', 'Obesity/genetics/metabolism', 'Obesity, Morbid/genetics/*metabolism', 'Phenotype', 'Subcutaneous Fat/metabolism', 'Swine', 'Swine, Miniature/genetics/metabolism']</t>
  </si>
  <si>
    <t>['Animals', 'CD36 Antigens/metabolism', 'Cholesterol/*metabolism', 'Female', 'Homeostasis/*genetics', 'Hyaluronan Receptors/genetics/*metabolism', 'Lipid Droplets/metabolism', 'Lung/metabolism', 'Macrophages, Alveolar/*metabolism', 'Male', 'Mice', 'Mice, Inbred C57BL', 'Mice, Knockout', 'Oxidation-Reduction', 'PPAR gamma/metabolism', 'Phosphatidylcholines/*metabolism', 'Phospholipids/*metabolism', 'Pneumonia/*metabolism', 'Reactive Oxygen Species/metabolism', 'Signal Transduction/genetics']</t>
  </si>
  <si>
    <t>['11-beta-Hydroxysteroid Dehydrogenase Type 1/physiology', 'Adipocytes/pathology', 'Adipogenesis', 'Aging', 'Animals', 'Collagen/metabolism', '*Homeostasis', 'Mice', 'Receptors, Mineralocorticoid/*physiology', 'Skin/metabolism/*pathology', 'Skin Aging/*physiology', 'beta Catenin/physiology']</t>
  </si>
  <si>
    <t>['Collagen Type IV/genetics/*metabolism', 'Databases, Genetic', 'Disease Progression', 'Down-Regulation', 'Gene Expression Regulation/genetics', 'Gene Ontology', 'Gene Regulatory Networks', 'HLA-B Antigens/genetics/metabolism', 'Humans', 'Keratoconus/*genetics/*metabolism', 'MicroRNAs/genetics/*metabolism', 'PPAR gamma/genetics/metabolism', 'RNA, Long Noncoding/genetics/*metabolism', 'Signal Transduction/genetics', 'Transcriptome', 'Up-Regulation']</t>
  </si>
  <si>
    <t>['Adolescent', 'Biomarkers, Tumor/*genetics', 'Case-Control Studies', 'Child', 'Child, Preschool', 'DNA Mutational Analysis/*methods', 'Double-Blind Method', 'Female', 'Follow-Up Studies', 'High-Throughput Nucleotide Sequencing', 'Humans', 'Male', 'MicroRNAs/*genetics', '*Mutation', 'Prognosis', 'Thyroid Neoplasms/*classification/*diagnosis/genetics']</t>
  </si>
  <si>
    <t>['Aorta, Abdominal/*drug effects/metabolism/pathology', 'Aortic Aneurysm, Abdominal/*drug therapy/metabolism/pathology', 'Cell Separation', 'Cell Survival/drug effects', 'Cells, Cultured', 'Doxycycline/*pharmacology', 'Female', 'Humans', 'Male', 'Matrix Metalloproteinase 9/genetics/metabolism', 'Mesenchymal Stem Cells/*drug effects/metabolism/pathology', 'Middle Aged', 'PPAR gamma/genetics/metabolism', 'Pioglitazone/*pharmacology', 'Signal Transduction', 'Simvastatin/*pharmacology']</t>
  </si>
  <si>
    <t>['Animals', 'Antineoplastic Agents/*pharmacology', 'Apoptosis/drug effects', 'Carcinoma, Lewis Lung/*drug therapy', 'Cell Line, Tumor', 'Cell Proliferation/drug effects', 'Dexamethasone/*pharmacology', 'Glucose/metabolism', 'Glycolysis/*drug effects', 'Lipid Metabolism/*drug effects', 'Mice', 'Mice, Inbred C57BL', 'PPAR alpha/metabolism', 'PPAR gamma/metabolism', 'Tumor Microenvironment/drug effects', 'Xenograft Model Antitumor Assays']</t>
  </si>
  <si>
    <t>['China', 'Chromatography, High Pressure Liquid', 'Flavonoids/chemistry/*pharmacology', 'Glycoside Hydrolase Inhibitors/chemistry/*pharmacology', 'Mass Spectrometry', 'Plant Extracts/chemistry/*pharmacology', 'Scutellaria baicalensis/*chemistry', 'Ultrafiltration']</t>
  </si>
  <si>
    <t>['Biomarkers/analysis', 'Carcinoma, Neuroendocrine/*diagnosis/diagnostic imaging', 'Cytodiagnosis/*methods', 'Female', 'Follow-Up Studies', 'Humans', 'Male', 'Middle Aged', 'Molecular Diagnostic Techniques', 'Pilot Projects', 'Prognosis', 'Retrospective Studies', 'Risk Assessment/*methods', 'Thyroid Cancer, Papillary/*diagnosis/diagnostic imaging', 'Thyroid Neoplasms/*diagnosis/diagnostic imaging', 'Thyroid Nodule/*diagnosis/diagnostic imaging', 'Ultrasonography/*methods']</t>
  </si>
  <si>
    <t>['Alloxan/adverse effects', 'Animals', 'Diabetes Mellitus, Type 2/chemically induced/*drug therapy', 'Disease Models, Animal', 'Drug Therapy, Combination', 'Female', 'Glucose/adverse effects', 'Humans', 'Hypoglycemic Agents/*administration &amp; dosage/chemistry/pharmacology', 'Lignans/*administration &amp; dosage/chemistry/pharmacology', 'Male', 'Mice', 'Molecular Docking Simulation', 'Molecular Dynamics Simulation', 'Myristica/*chemistry', 'PPAR alpha/metabolism', 'PPAR gamma/metabolism', 'Pioglitazone/administration &amp; dosage/pharmacology', 'Plant Extracts/chemistry', 'Sulfonylurea Compounds/*administration &amp; dosage/chemistry/pharmacology', 'Time Factors']</t>
  </si>
  <si>
    <t>['China', 'Databases, Genetic', 'Drugs, Chinese Herbal/*therapeutic use', 'Essential Hypertension/*drug therapy', 'Humans', 'Protein Interaction Maps', 'Signal Transduction/*drug effects', 'Treatment Outcome']</t>
  </si>
  <si>
    <t>['*Adipogenesis/genetics', 'Animals', 'Diabetes Mellitus, Experimental/genetics/*pathology', 'Extracellular Matrix/*metabolism', 'Fibrin/*metabolism', 'Gene Expression Regulation', 'Male', 'Muscle Cells/*pathology', '*Muscle Development/genetics', 'Muscle, Skeletal/pathology', 'Rats, Inbred Lew', 'Stem Cells/*pathology']</t>
  </si>
  <si>
    <t>['Adipogenesis/drug effects', 'Adult', 'Aged', 'Blotting, Western', 'CCAAT-Enhancer-Binding Protein-alpha/metabolism', 'CCAAT-Enhancer-Binding Protein-beta/metabolism', 'Cell Differentiation', 'Cells, Cultured', 'Commiphora/chemistry', 'Cytokines/metabolism', 'Dose-Response Relationship, Drug', 'Enzyme-Linked Immunosorbent Assay', 'Female', 'Fibroblasts/*drug effects/metabolism', 'Graves Ophthalmopathy/*drug therapy/metabolism', 'Humans', 'Hyaluronic Acid/metabolism', 'Male', 'Middle Aged', 'Orbit/*drug effects/metabolism', 'PPAR gamma/metabolism', 'Pregnenediones/*therapeutic use', 'Reactive Oxygen Species/metabolism', 'Real-Time Polymerase Chain Reaction', 'Sterol Regulatory Element Binding Protein 1/metabolism', 'Young Adult']</t>
  </si>
  <si>
    <t>['Animals', 'Buffaloes/genetics', 'Cattle', 'Fatty Acids/*biosynthesis', 'Female', 'Gene Expression Regulation/genetics', 'Humans', 'Lactation/genetics', 'Mammary Glands, Animal/metabolism', 'Milk/enzymology', 'Stearoyl-CoA Desaturase/*genetics', '*Transcription, Genetic']</t>
  </si>
  <si>
    <t>['Animals', 'Apoptosis', 'Biomarkers, Tumor/genetics/*metabolism', 'Cell Proliferation', 'Chemokine CCL2/genetics/*metabolism', 'Esophageal Neoplasms/genetics/*immunology/metabolism/pathology', 'Esophageal Squamous Cell Carcinoma/genetics/*immunology/metabolism/pathology', 'Gene Expression Regulation, Neoplastic', 'Humans', 'Male', 'Mice', 'Mice, Inbred C57BL', 'Prognosis', 'Programmed Cell Death 1 Receptor/genetics/*metabolism', 'Rats', 'Rats, Inbred F344', 'Receptors, CCR2/genetics/*metabolism', 'Tumor Cells, Cultured', 'Tumor-Associated Macrophages/*immunology/metabolism/pathology']</t>
  </si>
  <si>
    <t>['Animals', 'Cell Line', '*Computational Biology', 'Gene Expression Profiling', 'Gene Regulatory Networks/*drug effects', 'Genes, Regulator/*genetics', 'Hepatocytes/drug effects', 'Liver/drug effects', 'Organ Specificity', 'Pesticides/*toxicity', 'Rats', 'Transcription Factors/*genetics', 'Transcriptome/*drug effects']</t>
  </si>
  <si>
    <t>['Biomarkers, Tumor', '*Breast Neoplasms', 'Cytoplasm', 'Humans', '*PPAR gamma', 'Prognosis', 'Receptor, ErbB-2']</t>
  </si>
  <si>
    <t>['Animals', 'Cell Survival/drug effects', 'Fatty Acids, Nonesterified/metabolism', 'Gene Expression', 'Inflammasomes/metabolism', 'Inflammation/chemically induced/*drug therapy', 'Interleukin-1beta/metabolism', 'Interleukin-6/metabolism', 'Lipid Metabolism/*drug effects', 'Macrophages/*drug effects', 'Membrane Potential, Mitochondrial/drug effects', 'Mice', 'Mitochondria/*drug effects', 'Mitophagy/drug effects/genetics', 'NLR Family, Pyrin Domain-Containing 3 Protein/metabolism', 'Palmitates/*adverse effects', 'RAW 264.7 Cells', 'Tumor Necrosis Factor-alpha/metabolism', 'Xanthophylls/*pharmacology']</t>
  </si>
  <si>
    <t>['Adipose Tissue, Brown/*metabolism', 'Animals', 'Energy Metabolism/*genetics', 'Gene Knockdown Techniques', 'Insulin Resistance/genetics', '*Methyltransferases/genetics/metabolism', 'Mice', 'Obesity/genetics', 'Thermogenesis/genetics', 'Transcription Factors/metabolism']</t>
  </si>
  <si>
    <t>['Animals', 'Cell Proliferation', 'Cells, Cultured', 'Disease Models, Animal', 'Down-Regulation', 'Female', 'Heart/*embryology', 'Heart Septal Defects, Ventricular/*genetics', 'Mice', 'PPAR gamma/*genetics', 'Pregnancy', 'Proto-Oncogene Proteins c-fos/genetics', 'Receptor, Transforming Growth Factor-beta Type I/genetics', 'Ventricular Septum/*growth &amp; development/metabolism']</t>
  </si>
  <si>
    <t>['Animals', '*Cell Differentiation', 'Dinoprostone/genetics/metabolism', 'Erythroid Cells/cytology/*metabolism', 'Humans', 'Macrophages/cytology/*metabolism', 'Mice', 'Mice, Transgenic', 'PPAR gamma/genetics/metabolism', 'Prostaglandin D2/analogs &amp; derivatives/genetics/metabolism', 'Receptors, Erythropoietin/genetics/*metabolism', 'STAT5 Transcription Factor/genetics/metabolism', '*Signal Transduction', 'Spleen/cytology/*metabolism', '*Stem Cell Niche']</t>
  </si>
  <si>
    <t>['Biopsy', 'Budesonide/pharmacology', 'Cells, Cultured', 'Drug Evaluation, Preclinical', 'Eosinophilic Esophagitis/*drug therapy/immunology/pathology', 'Esophagus/cytology/drug effects/immunology/*pathology', 'Fibrosis', 'Gene Expression Regulation/drug effects/immunology', 'Humans', 'Interleukin-4/metabolism', 'Myofibroblasts/*drug effects/immunology/metabolism', 'PPAR gamma/metabolism', 'Pioglitazone/*pharmacology/therapeutic use', 'Primary Cell Culture', 'Rosiglitazone/*pharmacology/therapeutic use', 'Signal Transduction/drug effects/immunology', 'Transforming Growth Factor beta1/metabolism']</t>
  </si>
  <si>
    <t>['Anilides/*pharmacology', 'Animals', 'Animals, Newborn', 'Cells, Cultured', 'Female', 'Forkhead Box Protein O3/metabolism', 'Gene Expression Regulation, Developmental/drug effects', 'In Vitro Techniques', 'Mice', 'Ovarian Follicle/*cytology/drug effects/transplantation', 'PPAR gamma/*genetics/metabolism', 'PTEN Phosphohydrolase/genetics/metabolism', 'Phosphatidic Acids/*pharmacology', 'Proto-Oncogene Proteins c-akt/metabolism', 'Rosiglitazone/*pharmacology', 'Signal Transduction']</t>
  </si>
  <si>
    <t>['Animals', 'Female', 'Humans', 'Lipid Metabolism/*physiology', 'Lysophospholipids/metabolism', 'Male', 'Mice', 'Myelin Sheath/metabolism', 'Nerve Regeneration/genetics/physiology', 'Nervous System/cytology/metabolism', 'Neuroglia/cytology/metabolism', 'PPAR gamma/metabolism', 'Peripheral Nervous System/cytology/metabolism', 'Schwann Cells/*cytology/*metabolism', 'Sphingosine/analogs &amp; derivatives/metabolism']</t>
  </si>
  <si>
    <t>['Animals', 'Animals, Newborn', 'Female', 'Flame Retardants/*toxicity', 'Gene Expression Regulation, Developmental/*drug effects', 'Glucose/metabolism', 'Hypothalamus/*drug effects/metabolism', 'Lipid Metabolism', 'Liver/*drug effects/metabolism', 'Male', 'Maternal-Fetal Exchange', 'Mice, Inbred C57BL', 'Organophosphates/*toxicity', 'Pregnancy']</t>
  </si>
  <si>
    <t>['14-3-3 Proteins/*genetics/metabolism', '3T3-L1 Cells', 'Adipocytes/*metabolism', 'Adipogenesis/*genetics', 'Animals', 'Cell Differentiation', 'Fatty Acids, Nonesterified/metabolism', 'Glycerol/metabolism', 'Lipase/genetics/metabolism', 'Lipidomics', 'Lipolysis/*genetics', 'Male', 'Mice', 'PPAR gamma/genetics/metabolism', 'RNA, Messenger/metabolism', 'Sterol Esterase/genetics/metabolism']</t>
  </si>
  <si>
    <t>['Animals', 'Atorvastatin/*pharmacology/therapeutic use', 'Disease Models, Animal', 'Hippocampus/*drug effects/immunology/pathology', 'Humans', 'Hydroxymethylglutaryl-CoA Reductase Inhibitors/*pharmacology/therapeutic use', 'Male', 'Mice', 'Mice, Inbred C57BL', 'PPAR gamma/*metabolism', 'Postoperative Cognitive Complications/immunology/pathology/*prevention &amp; control', 'Signal Transduction/drug effects/immunology']</t>
  </si>
  <si>
    <t>['Aflatoxin B1/*toxicity', 'Animals', 'Apoptosis/*drug effects/genetics', 'Chickens', 'Female', 'Gene Expression Regulation', 'Gene Regulatory Networks', 'Hepatocytes/*drug effects/metabolism/pathology', 'Lipid Metabolism/*drug effects/genetics', 'Liver/*drug effects/metabolism/pathology', 'MicroRNAs/genetics/metabolism', 'RNA/genetics/*metabolism', 'RNA, Long Noncoding/genetics/metabolism', 'RNA, Messenger/genetics/metabolism', 'Transcription, Genetic/*drug effects']</t>
  </si>
  <si>
    <t>['Adult', 'Case-Control Studies', 'Circadian Clocks/genetics', 'Computational Biology', 'Fatty Acids/metabolism', 'Female', '*Gene Regulatory Networks', 'Healthy Volunteers', 'Humans', 'Lipid Metabolism/genetics', 'Male', 'Middle Aged', 'PPAR gamma/metabolism', 'Psoriasis/*etiology/metabolism/pathology', 'RNA-Seq', 'Signal Transduction/*genetics', 'Skin/*pathology', '*Transcriptome', 'Young Adult']</t>
  </si>
  <si>
    <t>['Adipose Tissue/*drug effects', 'Animals', '*Borago', 'Disease Models, Animal', 'Drug Therapy, Combination', '*Insulin Resistance', 'Male', 'Obesity/blood/*metabolism', 'Phototherapy', 'Plant Oils/administration &amp; dosage/*pharmacology', 'Quercetin/administration &amp; dosage/*pharmacology', 'Rats', 'Rats, Wistar', 'Seeds', 'Triglycerides/blood']</t>
  </si>
  <si>
    <t>['*Adipogenesis', 'Animals', 'Benzhydryl Compounds', 'Diet, High-Fat', 'Female', 'Male', 'Mice', 'Mice, Inbred C57BL', 'Phenols', 'Pregnancy', '*Prenatal Exposure Delayed Effects', 'Sulfones']</t>
  </si>
  <si>
    <t>['Databases, Genetic', 'Female', 'Genetic Predisposition to Disease/*genetics', 'Genome, Human/*genetics', 'Genome-Wide Association Study/*methods', 'Humans', '*Polymorphism, Single Nucleotide', 'Pregnancy', 'Pregnancy Complications/*genetics', 'Risk Factors']</t>
  </si>
  <si>
    <t>['Animals', 'Anti-Inflammatory Agents/therapeutic use', 'Humans', 'Inflammation/drug therapy/*enzymology/immunology', 'Inflammation Mediators/*metabolism', 'PPAR gamma/*metabolism', 'Prostaglandin-E Synthases/*metabolism', '*Signal Transduction/drug effects']</t>
  </si>
  <si>
    <t>['Adipogenesis/*genetics', 'Adipose Tissue/cytology', 'Bone Morphogenetic Protein 1/genetics/metabolism', 'CCAAT-Enhancer-Binding Proteins/genetics/metabolism', 'Dental Pulp/*cytology', 'Gene Expression Profiling', 'Gene Ontology', 'Humans', 'Immunophenotyping', 'Lipoprotein Lipase/genetics/metabolism', 'Mesenchymal Stem Cells/*cytology/*metabolism', 'Multigene Family', 'PPAR gamma/genetics/metabolism', 'RNA-Seq', 'Vacuoles/metabolism', 'Wnt Signaling Pathway/genetics']</t>
  </si>
  <si>
    <t>['*Adipogenesis', 'Animals', 'Body Weight', 'Computational Biology/*methods', 'Gene Expression Profiling', '*Lipogenesis', 'Red Meat/*analysis', 'Subcutaneous Fat/cytology/*metabolism', 'Swine/classification/*genetics', '*Transcriptome']</t>
  </si>
  <si>
    <t>['Anti-Inflammatory Agents/*isolation &amp; purification', 'Asarum/*chemistry', '*Chromatography, High Pressure Liquid', 'Molecular Docking Simulation', 'Phytochemicals/isolation &amp; purification', 'Rhizome/chemistry']</t>
  </si>
  <si>
    <t>['Animals', 'Bone Marrow', 'Bone Marrow Cells', 'Cattle', 'Cell Differentiation', 'Cells, Cultured', 'Extracellular Matrix', 'Hydrogels', '*Mesenchymal Stem Cells', 'Osteogenesis', 'Polyesters', 'Sheep']</t>
  </si>
  <si>
    <t>['Animals', 'Astrocytes/drug effects/metabolism', 'Cell Differentiation/drug effects', 'Corpus Callosum/drug effects/pathology', 'Cuprizone/toxicity', 'Encephalomyelitis, Autoimmune, Experimental/*drug therapy/immunology/pathology', 'Female', 'Gene Expression Regulation/drug effects', 'Humans', 'Immunomodulation/*drug effects', 'Male', 'Mice', 'Multiple Sclerosis/*drug therapy/immunology/pathology', 'Myelin Sheath/drug effects/pathology', 'Oligodendroglia/drug effects/immunology/pathology', 'PPAR gamma/metabolism', 'Remyelination/*drug effects', 'Triterpenes/*pharmacology/therapeutic use']</t>
  </si>
  <si>
    <t>['3T3-L1 Cells', 'Animals', 'Linoleic Acids/chemistry/*pharmacology', 'Lipid Peroxidation', 'Mice', 'Molecular Docking Simulation', 'Molecular Structure', 'PPAR gamma/*agonists/chemistry/metabolism', 'Stereoisomerism', 'Structure-Activity Relationship']</t>
  </si>
  <si>
    <t>['Allergens/*administration &amp; dosage', 'Alternaria/chemistry', 'Animals', 'Asthma/chemically induced/*diet therapy/immunology/pathology', 'Cell Lineage/drug effects/genetics/immunology', 'Cytokines/administration &amp; dosage', 'Diacylglycerol O-Acyltransferase/genetics/*immunology', 'Diet, Ketogenic/*methods', 'Disease Models, Animal', 'Fatty Acids/immunology/metabolism', 'Gene Expression Regulation', 'Glucose/immunology/metabolism', 'Immunity, Innate', 'Interleukin-33/administration &amp; dosage/genetics/*immunology', 'Interleukins/administration &amp; dosage', 'Lipid Droplets/immunology/*metabolism', 'Lung/drug effects/immunology/pathology', 'Mice', 'Mice, Inbred C57BL', 'Mice, Knockout', 'PPAR gamma/genetics/immunology', 'Papain/administration &amp; dosage', 'Phospholipids/immunology/metabolism', 'Primary Cell Culture', 'T-Lymphocyte Subsets/classification/drug effects/*immunology', 'TOR Serine-Threonine Kinases/genetics/immunology']</t>
  </si>
  <si>
    <t>['Adipocytes/*metabolism/pathology', 'Animals', 'Dietary Fats/*adverse effects/pharmacology', 'Disease Models, Animal', 'Male', 'Metabolic Syndrome/chemically induced/*metabolism', 'Mice', 'Obesity/chemically induced/genetics/*metabolism', 'PPAR gamma/genetics/*metabolism', 'Receptors, Cell Surface/genetics/*metabolism']</t>
  </si>
  <si>
    <t>['3-Hydroxyacyl CoA Dehydrogenases/*metabolism', 'AMP-Activated Protein Kinases/*metabolism', 'Acetyl-CoA C-Acyltransferase/*metabolism', 'Animals', 'Carbon-Carbon Double Bond Isomerases/*metabolism', 'Drug Resistance, Neoplasm', 'Enoyl-CoA Hydratase/*metabolism', 'Fatty Acids/*metabolism', 'Humans', 'Mice', 'Mice, Nude', 'Neoplastic Stem Cells/drug effects/*metabolism/pathology', 'Oxidation-Reduction', 'RNA, Long Noncoding/genetics/*metabolism', 'Racemases and Epimerases/*metabolism', 'Stomach Neoplasms/drug therapy/genetics/*metabolism/pathology', 'Transfection']</t>
  </si>
  <si>
    <t>['Apoptosis', 'Cell Line, Tumor', 'Cell Movement', 'Cell Proliferation', 'Female', 'Flavonoids/*pharmacology', 'Humans', 'Membrane Proteins/*metabolism', 'Ovarian Neoplasms/*drug therapy/metabolism/pathology', 'PPAR gamma/*agonists', 'Receptors, Progesterone/*metabolism', 'Signal Transduction']</t>
  </si>
  <si>
    <t>['Animals', 'Biomarkers/blood', 'Blood Glucose/drug effects/metabolism', 'Cell Proliferation/drug effects', 'Diabetes Mellitus, Type 2/complications/*drug therapy/metabolism', 'Disease Models, Animal', 'Glucose Transporter Type 4/genetics/*metabolism', 'Hepatocytes/drug effects/enzymology/pathology', 'Hypoglycemic Agents/*pharmacology', 'Insulin Receptor Substrate Proteins/genetics/*metabolism', 'Liver/*drug effects/enzymology/pathology', 'Liver Diseases/etiology/metabolism/pathology/*prevention &amp; control', 'Medicine, Mongolian Traditional', 'Metformin/pharmacology', 'Mice', 'Oligosaccharides/*pharmacology', 'PPAR gamma/genetics/*metabolism', 'Phosphatidylinositol 3-Kinase/genetics/*metabolism', 'Plant Extracts/*pharmacology', 'Proto-Oncogene Proteins c-akt/genetics/*metabolism', 'Receptor, Insulin/genetics/*metabolism', 'Signal Transduction']</t>
  </si>
  <si>
    <t>['Animals', 'Collaborative Cross Mice/metabolism/*physiology', 'Diet, High-Fat/*adverse effects', 'Disease Models, Animal', 'Disease Susceptibility/metabolism/pathology', 'Fatty Acids/metabolism', 'Female', 'Insulin Resistance/physiology', 'Lipogenesis/physiology', 'Liver/metabolism/pathology', 'Male', 'Mice', 'Non-alcoholic Fatty Liver Disease/metabolism/*pathology', 'Obesity/metabolism/pathology', 'Sex Factors', 'Triglycerides/metabolism']</t>
  </si>
  <si>
    <t>['Apoptosis/*drug effects', 'Cell Movement/*drug effects', 'Cells, Cultured', '*Drug Carriers', 'Drug Compounding', 'Drug Liberation', 'Humans', 'Lipoproteins, LDL/*toxicity', 'Micelles', 'Muscle, Smooth, Vascular/*drug effects/metabolism/pathology', 'Myocytes, Smooth Muscle/*drug effects/metabolism/pathology', '*Nanoparticles', 'PPAR gamma/*agonists/metabolism', 'Signal Transduction', 'Thiazoles/chemistry/metabolism/*pharmacology', 'Vascular Cell Adhesion Molecule-1/*antagonists &amp; inhibitors/metabolism']</t>
  </si>
  <si>
    <t>['*Adipogenesis', 'Animals', '*Chickens/genetics', 'Fatty Acid Desaturases/genetics', 'Fatty Acids', 'Fatty Acids, Unsaturated']</t>
  </si>
  <si>
    <t>['Apolipoprotein C-III/genetics/metabolism', 'Estrogen Receptor beta/genetics', 'Female', 'Gene Frequency', 'Genetic Association Studies/methods', 'Genotype', 'HIV/drug effects/pathogenicity', 'HIV Infections/*genetics', 'HIV-Associated Lipodystrophy Syndrome/*genetics/*metabolism', 'Hemochromatosis Protein/genetics/metabolism', 'Humans', 'Lipodystrophy/complications/genetics', 'Male', 'Matrix Metalloproteinase 1/genetics/metabolism', 'PPAR gamma/genetics/metabolism', 'Polymorphism, Single Nucleotide']</t>
  </si>
  <si>
    <t>['Adipose Tissue/*metabolism', 'Animals', 'Cell Differentiation/genetics', 'Computational Biology', 'Diet', 'Fatty Acids/metabolism', 'Gene Expression Regulation/*genetics', 'Gene Ontology', 'Humans', 'Intra-Abdominal Fat/metabolism', 'MCF-7 Cells', 'Microarray Analysis', 'Multigene Family', 'Obesity/*metabolism', 'PPAR gamma/genetics/metabolism', 'Pilot Projects', 'Polymerase Chain Reaction', 'Rats', 'Rats, Sprague-Dawley', 'Receptors, Bombesin/genetics/*metabolism', 'Triglycerides/metabolism', 'Uncoupling Protein 1/genetics/*metabolism']</t>
  </si>
  <si>
    <t>['Animals', 'Animals, Genetically Modified/metabolism', 'Drosophila/metabolism', 'Drosophila Proteins/genetics/*metabolism', 'Electron Transport Complex I/metabolism', 'Electron Transport Complex II/metabolism', 'Forkhead Transcription Factors/genetics/metabolism', 'Malondialdehyde/metabolism', 'Mitochondria/*metabolism', 'Mutation', '*Oxidative Stress', 'Positive Transcriptional Elongation Factor B/genetics/metabolism', 'Protein-Serine-Threonine Kinases/genetics/*metabolism', 'Reactive Oxygen Species/metabolism', 'Wings, Animal/anatomy &amp; histology', 'Wnt2 Protein/genetics/*metabolism']</t>
  </si>
  <si>
    <t>['Apoproteins/chemistry/metabolism', 'Benzamides/*metabolism', 'Binding Sites', 'Co-Repressor Proteins/chemistry/*metabolism', 'Crystallography, X-Ray', 'HEK293 Cells', 'Humans', 'Ligands', 'Magnetic Resonance Spectroscopy', 'Mutation', 'Nuclear Receptor Coactivators/chemistry/metabolism', 'PPAR gamma/agonists/*chemistry/genetics/*metabolism', 'Protein Binding', 'Protein Conformation', 'Pyridines/*metabolism', 'Structure-Activity Relationship', 'Transcription, Genetic']</t>
  </si>
  <si>
    <t>['Adult', 'Alleles', 'Anti-Inflammatory Agents, Non-Steroidal/pharmacology', 'Asthma/drug therapy/physiopathology', 'Case-Control Studies', 'Female', 'Gene Frequency/genetics', 'Genetic Association Studies', 'Genetic Predisposition to Disease/genetics', 'Genotype', 'Humans', 'Interleukin-10/*genetics/metabolism', 'Male', 'Mexico/epidemiology', 'Middle Aged', 'Polymorphism, Single Nucleotide/genetics', 'Respiratory Distress Syndrome/drug therapy/genetics', 'Respiratory Tract Diseases/*drug therapy/*genetics/physiopathology']</t>
  </si>
  <si>
    <t>['Adipogenesis/drug effects', 'Animals', 'Antipsychotic Agents/*adverse effects', 'Epigenesis, Genetic', 'Female', 'Histone Demethylases/metabolism', 'Histones/*metabolism', 'Homeodomain Proteins/metabolism', 'Lipogenesis/drug effects', 'Metabolic Diseases/*chemically induced/*metabolism', 'Olanzapine/*adverse effects', 'PPAR gamma/*metabolism', 'Rats, Sprague-Dawley', 'Signal Transduction']</t>
  </si>
  <si>
    <t>['Animals', 'Calcium Oxalate/toxicity', 'Cell Line', 'Epithelial-Mesenchymal Transition/*drug effects/physiology', 'Humans', 'Kidney Tubules/cytology', 'Male', 'Oxalates/*toxicity', 'Oxidative Stress/drug effects', 'PPAR gamma/genetics/*metabolism', 'Proto-Oncogene Proteins c-akt/metabolism', 'Rats, Sprague-Dawley', 'STAT3 Transcription Factor/metabolism', 'Snail Family Transcription Factors/metabolism', 'Telmisartan/*pharmacology', 'Transforming Growth Factor beta1/toxicity', 'p38 Mitogen-Activated Protein Kinases/metabolism']</t>
  </si>
  <si>
    <t>['Adipocytes/metabolism', 'Adipogenesis', 'Animals', 'Base Sequence', 'Cell Proliferation', 'Gene Knockdown Techniques', 'Homeodomain Proteins/*metabolism', '*Lipid Metabolism', 'Lipoprotein Lipase/genetics/metabolism', 'Mesenchymal Stem Cells/*cytology/*metabolism', 'Organ Specificity', 'Sheep/*metabolism', 'Transcription, Genetic']</t>
  </si>
  <si>
    <t>['3T3-L1 Cells', 'Adipocytes/drug effects', 'Adipogenesis/*drug effects', 'Animals', 'CCAAT-Enhancer-Binding Proteins/*genetics', 'Cell Differentiation/drug effects', 'Cornus/*chemistry', 'Diet, High-Fat/adverse effects', 'Gene Expression Regulation, Developmental/drug effects', 'Mice', 'PPAR gamma/*genetics', 'Plant Extracts/chemistry/pharmacology', 'Ribes/*chemistry']</t>
  </si>
  <si>
    <t>['Aromatase/genetics', 'Case-Control Studies', 'Cytochrome P-450 CYP1A1/genetics', 'Early Diagnosis', 'Endometriosis/*diagnosis/*genetics', 'Female', 'Genetic Predisposition to Disease/genetics', 'Genotype', 'Glutathione S-Transferase pi/*genetics', 'Glutathione Transferase/*genetics', 'Humans', 'Interferon-gamma/*genetics', 'Mass Screening/methods', 'Polymorphism, Genetic/genetics', 'Vascular Endothelial Growth Factor A/genetics', 'Wnt4 Protein/*genetics']</t>
  </si>
  <si>
    <t>['Adolescent', 'Adult', 'Aged', 'Aged, 80 and over', 'Biomarkers, Tumor/*analysis/genetics', 'Biopsy, Fine-Needle', 'Carcinogenesis/genetics', 'Child', 'Clinical Decision-Making/*methods', 'Diagnosis, Differential', 'Female', 'Genetic Testing/*methods', 'Humans', 'Male', 'Middle Aged', 'Mutation', 'Patient Selection', 'Preoperative Care/methods', 'Prognosis', 'Prospective Studies', 'Risk Assessment/methods', 'Thyroid Gland/*pathology', 'Thyroid Nodule/*diagnosis/genetics/pathology/surgery', 'Thyroidectomy', 'Young Adult']</t>
  </si>
  <si>
    <t>['Adult', 'Aged', 'Diabetes Mellitus, Type 2/blood/diagnosis/*drug therapy/genetics', '*Dietary Supplements/adverse effects', 'Docosahexaenoic Acids/*administration &amp; dosage/adverse effects', 'Double-Blind Method', 'Female', 'Humans', 'Iran', 'Leukocytes, Mononuclear/*drug effects/metabolism', 'Male', 'Middle Aged', 'NF-kappa B/*blood/genetics', 'PPAR gamma/*blood', 'Time Factors', 'Treatment Outcome', 'Tumor Suppressor Protein p53/genetics/*metabolism']</t>
  </si>
  <si>
    <t>['Animals', 'Diet, High-Fat', 'Disease Progression', 'Gene Deletion', 'Gene Ontology', 'Hepatocytes/metabolism/pathology', 'Inflammation/*pathology', 'Liver/*metabolism/*pathology', 'Liver Cirrhosis/genetics/pathology', 'Mice, Inbred C57BL', 'Mice, Knockout', 'NF-kappa B/metabolism', 'Non-alcoholic Fatty Liver Disease/genetics/*metabolism/*pathology', 'PPAR gamma/metabolism', 'Receptors, Cytoplasmic and Nuclear/*metabolism', 'Signal Transduction/genetics', 'Transcriptome/genetics']</t>
  </si>
  <si>
    <t>['Carotenoids/*administration &amp; dosage/pharmacokinetics', '*Dose-Response Relationship, Drug', 'Gene Expression Regulation/drug effects', 'Hepatocytes/drug effects', 'Humans', 'Kinetics', 'Models, Biological', 'PPAR gamma/*metabolism']</t>
  </si>
  <si>
    <t>['Animals', 'Benzamides/pharmacology', 'Cell Cycle Checkpoints/drug effects', 'Cell Growth Processes/drug effects/physiology', 'Cell Line, Tumor', 'Fatty Acids/biosynthesis', 'Humans', 'Male', 'Mice', 'Mice, Nude', 'Molecular Targeted Therapy', 'PPAR gamma/antagonists &amp; inhibitors/*metabolism', 'Prostatic Neoplasms/drug therapy/genetics/*metabolism/pathology', 'Pyridines/pharmacology', 'Receptors, Androgen/genetics/*metabolism', 'Transcription, Genetic', 'Xenograft Model Antitumor Assays']</t>
  </si>
  <si>
    <t>['Angiotensin II/*metabolism', 'Animals', 'Cell Line', 'Mice', 'Mice, Inbred C57BL', 'Mice, Knockout', 'Mitochondria/*metabolism', 'Muscle, Skeletal/metabolism', 'Muscular Atrophy/*metabolism/physiopathology', '*NLR Family, Pyrin Domain-Containing 3 Protein/genetics/metabolism', 'PPAR gamma/*metabolism']</t>
  </si>
  <si>
    <t>['Female', 'Genes, Dominant', 'Humans', 'Lamin Type A/genetics/metabolism', 'Lipodystrophy, Familial Partial/*genetics/metabolism', '*Loss of Function Mutation', 'Male', 'Middle Aged', '*Mutation, Missense', 'PPAR gamma/*genetics/metabolism', 'Pedigree']</t>
  </si>
  <si>
    <t>['Animals', 'Breast Neoplasms/genetics/pathology', 'Carcinoma, Hepatocellular/*genetics/pathology', 'CpG Islands/genetics', 'DNA Methylation', 'Datasets as Topic', 'Disease Models, Animal', 'Epigenesis, Genetic', 'Extracellular Matrix/pathology', 'Female', '*Gene Expression Regulation, Neoplastic', 'Hepatic Stellate Cells/pathology', 'Humans', 'Liver/cytology/pathology', 'Liver Cirrhosis/*pathology', 'Liver Neoplasms/*genetics/pathology', 'Lung Neoplasms/genetics/pathology', 'Mice', 'MicroRNAs/*genetics', 'PPAR gamma/*metabolism', 'Primary Cell Culture', 'Promoter Regions, Genetic/genetics', 'RNA-Seq', 'Tumor Microenvironment/genetics']</t>
  </si>
  <si>
    <t>['Caco-2 Cells', 'Cell Differentiation/physiology', 'Cell Line, Tumor', 'Colorectal Neoplasms/*genetics/metabolism/*pathology', 'Embryonic Stem Cells/pathology', 'Gene Expression Regulation, Neoplastic', 'Gene Regulatory Networks', 'HCT116 Cells', 'Histone-Lysine N-Methyltransferase/*genetics/metabolism', 'Humans', 'Neoplastic Stem Cells/pathology', 'Transfection', 'Tumor Cells, Cultured']</t>
  </si>
  <si>
    <t>['Animals', 'Diet, High-Fat/*adverse effects', 'Disease Models, Animal', 'Gene Expression Regulation/drug effects', 'Gene Knockout Techniques', 'Hepatocytes/*cytology/drug effects/metabolism', 'Macrophages/cytology/drug effects/metabolism', 'Male', 'Mice', 'Mice, Inbred C57BL', 'NF-E2-Related Factor 2/*genetics/metabolism', 'Non-alcoholic Fatty Liver Disease/chemically induced/genetics/metabolism/*pathology', 'Organ Specificity', 'PPAR gamma/genetics/*metabolism', 'Palmitates/adverse effects']</t>
  </si>
  <si>
    <t>['Adipose Tissue/drug effects/metabolism', 'Alkanesulfonates/*pharmacology', 'Animals', 'Diet, High-Fat', 'Disease Models, Animal', 'Drug Delivery Systems', 'Inflammation/metabolism', 'Kidney/*drug effects/metabolism', 'Liposomes/*administration &amp; dosage/chemistry', 'Liver/*drug effects/metabolism', 'Macrophages/*drug effects/metabolism', 'Male', 'Mice', 'Mice, Inbred C57BL', 'Mice, Knockout', 'Obesity/*drug therapy/metabolism/pathology', 'PPAR alpha/*agonists', 'PPAR gamma/*agonists', 'Phenylpropionates/*pharmacology']</t>
  </si>
  <si>
    <t>['Adipose Tissue/drug effects/metabolism', 'Animals', 'Blood Glucose/drug effects/metabolism', 'Diabetes Mellitus, Experimental/*drug therapy/metabolism', 'Diabetes Mellitus, Type 2/*drug therapy/metabolism', 'Diet, High-Fat/adverse effects', 'Disease Models, Animal', 'Down-Regulation/drug effects', 'Glucose/metabolism', 'Glucose Tolerance Test', 'Hypoglycemic Agents', 'Insulin/metabolism', 'Insulin Resistance/physiology', 'Male', 'Mice', 'Mice, Inbred C57BL', 'Mice, Obese', 'MicroRNAs/*metabolism', 'Muscle, Skeletal/*drug effects/metabolism', 'Obesity/drug therapy/metabolism', 'PPAR alpha/metabolism', 'PPAR gamma/metabolism', 'Palmitates/pharmacology', 'Pioglitazone/*pharmacology', 'Thiazolidinediones/pharmacology', 'Up-Regulation/drug effects']</t>
  </si>
  <si>
    <t>['Animals', 'Blastocyst/*metabolism', 'CRISPR-Cas Systems', 'Cyclooxygenase 1/metabolism', 'Cyclooxygenase 2/genetics/*metabolism', 'Embryo Transfer/methods', 'Embryonic Development/*genetics', 'Endometrium/metabolism', 'Female', 'Fertilization in Vitro/methods', 'Gene Editing', 'Gene Expression', 'Interferon Type I/biosynthesis', 'PPAR gamma/metabolism', 'Pregnancy', 'Pregnancy Proteins/biosynthesis', 'Pregnancy, Animal/*metabolism', 'Prostaglandins/biosynthesis', 'Sheep/*embryology', 'Signal Transduction/genetics']</t>
  </si>
  <si>
    <t>['Animals', '*Anti-Inflammatory Agents/pharmacokinetics/pharmacology', 'Cytokines/genetics/metabolism', 'Disease Models, Animal', 'HIV Infections/*drug therapy/genetics/metabolism/pathology', 'HIV-1/genetics/*metabolism', 'Inflammation/drug therapy/genetics/metabolism/pathology', 'Mice', 'Neurocognitive Disorders/*drug therapy/genetics/metabolism/pathology', 'Neuroglia/pathology', 'PPAR gamma/*agonists/genetics/metabolism', '*Quinolines/pharmacokinetics/pharmacology', '*Sulfonamides/pharmacokinetics/pharmacology']</t>
  </si>
  <si>
    <t>['Adenocarcinoma, Follicular/*diagnosis/genetics/pathology/surgery', 'Adult', 'DEAD-box RNA Helicases/genetics', 'Female', 'Humans', 'Middle Aged', 'PPAR gamma/genetics', 'Proto-Oncogene Proteins c-ret/genetics', 'Ribonuclease III/genetics', 'Thyroid Gland/*pathology/surgery', 'Thyroid Neoplasms/*diagnosis/genetics/pathology/surgery', 'Thyroidectomy']</t>
  </si>
  <si>
    <t>['Adipocytes, White/*drug effects/metabolism/pathology', 'Adipogenesis/drug effects', 'Adipose Tissue, White/*drug effects/metabolism/pathology', 'Benzhydryl Compounds/*toxicity', 'Cells, Cultured', 'Endocrine Disruptors/*toxicity', 'Energy Metabolism/*drug effects', 'Gene Expression Regulation', 'Humans', 'Interferon-gamma/pharmacology', 'Mitochondria/drug effects/metabolism/pathology', 'PPAR gamma/genetics/metabolism', 'Panniculitis/*chemically induced/metabolism/pathology', 'Phenols/*toxicity', 'STAT1 Transcription Factor/genetics/metabolism', 'Signal Transduction']</t>
  </si>
  <si>
    <t>['Drugs, Chinese Herbal/*therapeutic use', 'Gene Regulatory Networks', 'Herb-Drug Interactions', 'Humans', 'Idiopathic Pulmonary Fibrosis/*drug therapy']</t>
  </si>
  <si>
    <t>['Adult', 'Antipsychotic Agents/*adverse effects', 'Female', '*Genome-Wide Association Study', 'Humans', 'Male', 'Middle Aged', 'Obesity/*genetics', 'Polymorphism, Single Nucleotide', 'Risk', 'Schizophrenia/*drug therapy', 'Weight Gain/*drug effects/*genetics']</t>
  </si>
  <si>
    <t>['Aging/*genetics/metabolism', 'Alanine/genetics', 'Animals', 'Arachidonate 5-Lipoxygenase/*genetics/*metabolism', 'Asparagine/genetics', 'Body Weight', 'Female', 'Gene Knock-In Techniques', 'Leukotrienes/metabolism', 'Linoleic Acid/metabolism', 'Male', 'Mice', '*Mutation', 'PPAR gamma', 'Phenylalanine/genetics']</t>
  </si>
  <si>
    <t>['Animals', 'Antineoplastic Agents/chemistry/*pharmacology', 'COS Cells', 'Cell Death/drug effects', 'Cell Proliferation/drug effects', 'Cells, Cultured', 'Chlorocebus aethiops', 'Dose-Response Relationship, Drug', 'Drug Resistance, Neoplasm/*drug effects', 'Drug Therapy, Combination', 'Humans', 'Imatinib Mesylate/chemistry/*pharmacology', 'K562 Cells', 'Leukemia, Myelogenous, Chronic, BCR-ABL Positive/*drug therapy/metabolism/pathology', 'Molecular Structure', 'PPAR gamma/agonists', 'Structure-Activity Relationship', 'Telmisartan/analogs &amp; derivatives/chemistry/*pharmacology']</t>
  </si>
  <si>
    <t>['Alzheimer Disease/*metabolism', 'Animals', 'Brain/*drug effects/*metabolism', 'Disease Models, Animal', 'Energy Metabolism/drug effects', 'Female', 'Gene Expression/drug effects', 'Lipid Peroxidation/drug effects', 'Mice, Inbred C57BL', 'Mice, Transgenic', 'Mitochondria/drug effects', 'Pregnanolone/*administration &amp; dosage']</t>
  </si>
  <si>
    <t>['Alloys/chemistry', '*Arthroplasty, Replacement, Hip', 'Cell Differentiation', 'Cell Polarity', 'Corrosion', 'Cytokines/metabolism', 'Electrochemical Techniques', 'Femur Head/pathology/ultrastructure', 'Gene Expression Profiling', 'Humans', 'Kinetics', 'Macrophages/metabolism/*pathology', 'Phenotype', '*Prosthesis Failure', 'RNA, Messenger/genetics/metabolism', 'Reactive Oxygen Species/metabolism', 'THP-1 Cells']</t>
  </si>
  <si>
    <t>['Animals', 'Body Weight', 'Diet, High-Fat', 'Dimerization', 'Disease Models, Animal', 'Fatty Liver/*metabolism', 'Homeostasis', '*Lipid Metabolism', 'Liver/metabolism', 'Male', 'Obesity/*metabolism', 'PPAR gamma/*metabolism', 'Rats', 'Rats, Sprague-Dawley', '*Soybeans', 'Sterol Regulatory Element Binding Protein 1/*metabolism']</t>
  </si>
  <si>
    <t>['Animal Fins/abnormalities/*drug effects', 'Animals', 'Drug Resistance/drug effects', 'Drug Synergism', 'Embryo, Nonmammalian/abnormalities/*drug effects/metabolism', 'Embryonic Development/drug effects', '*Fundulidae', 'Gene Expression Regulation, Developmental/drug effects', 'Massachusetts', 'PPAR gamma/genetics/*metabolism', 'Polychlorinated Biphenyls/*toxicity', 'Receptor Cross-Talk', 'Receptors, Aryl Hydrocarbon/genetics/*metabolism', 'Signal Transduction/drug effects', 'Trialkyltin Compounds/*toxicity', 'Water Pollutants, Chemical/*toxicity']</t>
  </si>
  <si>
    <t>['Animals', 'Cattle', 'Cells, Cultured', 'Down-Regulation/drug effects', 'Female', 'Gene Expression/drug effects', 'Granulosa Cells/drug effects/physiology', 'Oogenesis/drug effects/genetics', 'Ovarian Follicle/*drug effects/*physiology', 'Ovulation/drug effects/genetics', 'PPAR gamma/*agonists/genetics/metabolism', 'Troglitazone/*pharmacology']</t>
  </si>
  <si>
    <t>['Animals', 'Breeding', 'Cattle/*genetics/metabolism', 'Cattle Diseases/genetics/metabolism/pathology', 'Cytokines/genetics/metabolism', 'Endometritis/*genetics/metabolism/pathology/veterinary', 'Endometrium/*metabolism/pathology', 'Female', 'Gene Expression Profiling', 'Mucin-1/genetics/metabolism', 'Ovulation/*genetics/metabolism', 'Parity/physiology', 'Peroxisome Proliferator-Activated Receptors/genetics/metabolism', 'Pregnancy', 'Retinoid X Receptors/genetics/metabolism', '*Transcriptome', 'Ubiquitins/genetics/metabolism']</t>
  </si>
  <si>
    <t>['Animals', 'Fatty Liver/*genetics/metabolism', 'Gene Expression Regulation', 'Mice', 'Mice, Knockout', 'Mice, Obese', 'PPAR gamma/*genetics', 'Protein Isoforms', 'Proteins/*genetics/metabolism', 'Response Elements']</t>
  </si>
  <si>
    <t>['Adipocytes/metabolism', 'Adipogenesis/*physiology', 'Adipose Tissue/*physiology', 'Animals', 'Body Composition', 'Gene Expression Regulation/physiology', 'Lipid Metabolism/genetics/*physiology', 'MicroRNAs/genetics/*metabolism', 'PPAR gamma/genetics/metabolism', 'Retinoid X Receptor alpha/genetics/metabolism', 'Sheep/*metabolism']</t>
  </si>
  <si>
    <t>['Adaptor Proteins, Signal Transducing/genetics', 'Adipocytes/*metabolism', 'Cell Line', 'Dipeptidases/genetics', 'Follistatin/genetics', 'Genome-Wide Association Study/methods', 'Humans', 'Insulin Receptor Substrate Proteins/genetics', 'Insulin Resistance/*genetics', 'Loss of Function Mutation', 'Lymphokines/genetics', 'MAP Kinase Kinase Kinase 1/genetics', 'PPAR gamma/genetics', 'Platelet-Derived Growth Factor/genetics', '*Quantitative Trait Loci']</t>
  </si>
  <si>
    <t>['Aged', 'Biomarkers, Tumor/analysis', 'Female', 'Humans', 'Immunohistochemistry', 'Male', 'Mutation', 'Proto-Oncogene Proteins B-raf/genetics', 'Thyroid Cancer, Papillary/genetics/*pathology', 'Thyroid Neoplasms/genetics/*pathology', 'Young Adult']</t>
  </si>
  <si>
    <t>['Animals', 'Cytokines/*metabolism', 'Homeodomain Proteins/genetics', 'Hypersensitivity/immunology', '*Immunity, Innate', 'Lymphocytes/*cytology/metabolism', 'Lymphoid Progenitor Cells/*cytology/metabolism', 'Mice', 'Mice, Inbred C57BL', 'Mice, Knockout', 'PPAR gamma/agonists/antagonists &amp; inhibitors/*metabolism', 'Programmed Cell Death 1 Receptor/antagonists &amp; inhibitors/genetics/*metabolism', 'Th2 Cells/immunology']</t>
  </si>
  <si>
    <t>['Adipocytes, Brown/cytology/*drug effects/metabolism', 'Adipocytes, White/cytology/drug effects/metabolism', 'Adipogenesis/*drug effects', 'Animals', 'Cell Line', 'Epigenesis, Genetic/*drug effects', 'Histone Deacetylase Inhibitors/*pharmacology', 'Histone Deacetylases/genetics/*metabolism', 'Humans', 'Mice', 'Obesity/drug therapy/genetics/metabolism', 'Oxidative Stress/drug effects']</t>
  </si>
  <si>
    <t>['Animals', 'Cattle/*genetics/metabolism', 'Cholesterol/*metabolism', 'Dairying', 'Female', '*Genotype', 'Milk/*chemistry', 'Polymorphism, Single Nucleotide']</t>
  </si>
  <si>
    <t>['Animals', 'Chickens', 'Cluster Analysis', 'Fasting', 'Gene Expression Profiling/*veterinary', 'Gene Expression Regulation', 'Gene Regulatory Networks', '*Lipogenesis', 'Lipolysis', 'Liver/*chemistry', 'Male', 'Oligonucleotide Array Sequence Analysis/veterinary', 'Thermogenesis', 'Transcription Factors/*genetics']</t>
  </si>
  <si>
    <t>['3-Hydroxysteroid Dehydrogenases/*genetics', '3T3-L1 Cells', 'Adipocytes/metabolism', 'Adipogenesis/*genetics', 'Animals', 'Cell Proliferation/genetics', 'Down-Regulation/*genetics', 'Gene Expression Regulation', 'Gene Knockdown Techniques', 'Lipid Metabolism/genetics', 'Liver X Receptors/*metabolism', 'Mice', 'PPAR gamma/genetics/metabolism', 'Signal Transduction/*genetics', 'Sterol Regulatory Element Binding Protein 1/*metabolism', 'Transfection']</t>
  </si>
  <si>
    <t>['3T3-L1 Cells', 'Adipogenesis/*drug effects', 'Adipose Tissue, Brown/*drug effects/metabolism/physiopathology', 'Adipose Tissue, White/*drug effects/metabolism/physiopathology', 'Adiposity/drug effects', 'Animals', 'Anti-Obesity Agents/isolation &amp; purification/*pharmacology', 'CCAAT-Enhancer-Binding Proteins/metabolism', 'Diet, High-Fat', 'Disease Models, Animal', 'Male', 'Mice', 'Mice, Inbred C57BL', 'Obesity/*drug therapy/metabolism/physiopathology', 'PPAR gamma/metabolism', 'Plant Extracts/isolation &amp; purification/*pharmacology', '*Rhodophyta/chemistry', '*Seaweed/chemistry', 'Signal Transduction', 'Sterol Regulatory Element Binding Protein 1/metabolism', 'Thermogenesis/*drug effects']</t>
  </si>
  <si>
    <t>['ATP Binding Cassette Transporter, Subfamily B/genetics', 'Animals', '*Cholangitis, Sclerosing/metabolism/pathology', 'Disease Models, Animal', 'Drug Discovery', 'Gene Expression Regulation', '*Gene Silencing', 'Hepatic Stellate Cells/metabolism', 'Humans', '*Liver Cirrhosis/metabolism/pathology/prevention &amp; control', '*Liver Cirrhosis, Biliary/metabolism/pathology', 'Mice', 'Mice, Knockout', '*Oligonucleotides, Antisense', 'Transforming Growth Factor beta2/*genetics/*metabolism', 'Up-Regulation']</t>
  </si>
  <si>
    <t>['A549 Cells', 'Apoptosis/*drug effects', 'Apoptosis Regulatory Proteins/biosynthesis/genetics', 'Carcinoma, Non-Small-Cell Lung/genetics/*metabolism/pathology', 'Gene Expression Regulation/*drug effects', 'Humans', 'Linoleic Acids, Conjugated/*pharmacology', 'Lung Neoplasms/genetics/*metabolism/pathology', 'PPAR gamma/*biosynthesis/genetics']</t>
  </si>
  <si>
    <t>['Adipocytes', '*Adipogenesis/genetics', 'Adipose Tissue', 'Animals', 'Cattle/genetics', 'Male', '*Masseter Muscle', 'Muscle Development/genetics', 'Muscle, Skeletal']</t>
  </si>
  <si>
    <t>['Apoptosis/genetics', 'Atherosclerosis/*genetics/microbiology/pathology', 'Cardiovascular Diseases/*genetics/microbiology/pathology', 'Cell Proliferation/genetics', 'Chlamydophila pneumoniae/genetics/pathogenicity', 'Gene Expression Regulation/genetics', 'Human Umbilical Vein Endothelial Cells/microbiology', 'Humans', 'MAP Kinase Signaling System/genetics', 'PPAR gamma/agonists/*genetics', 'Rosiglitazone/pharmacology', 'Scavenger Receptors, Class E/*genetics', 'Signal Transduction/drug effects', 'Umbilical Veins/metabolism/pathology', 'p38 Mitogen-Activated Protein Kinases/genetics']</t>
  </si>
  <si>
    <t>['Animals', 'Azo Compounds/pharmacology', "Barrington's Nucleus/metabolism", 'Basic Helix-Loop-Helix Transcription Factors/antagonists &amp; inhibitors/genetics/metabolism', 'Carboxylic Ester Hydrolases/deficiency/genetics/*metabolism', 'Corticotropin-Releasing Hormone/metabolism', 'Female', 'Male', 'Mice, Inbred C57BL', 'Muscle Contraction', 'Neurons/drug effects/*enzymology', 'PPAR gamma/genetics/metabolism', 'Pressure', 'Pyrazoles/pharmacology', 'Receptors, Aryl Hydrocarbon/antagonists &amp; inhibitors/genetics/metabolism', 'Urinary Bladder/drug effects/*innervation', '*Urination/drug effects', 'Urination Disorders/drug therapy/*enzymology/genetics/physiopathology', '*Urodynamics/drug effects']</t>
  </si>
  <si>
    <t>['Animals', 'Blood-Brain Barrier/*metabolism', 'Cells, Cultured', 'Diabetes Mellitus, Experimental/complications/genetics/*metabolism', 'Diabetes Mellitus, Type 2/complications/genetics/*metabolism', 'Endothelial Cells/cytology/drug effects/metabolism', 'Fibroblast Growth Factors/*administration &amp; dosage/pharmacology', 'Gene Expression Regulation/drug effects', 'Humans', 'Male', 'Mice', 'PPAR gamma/*metabolism', 'Primary Cell Culture', 'Recombinant Proteins/administration &amp; dosage/pharmacology', 'Stroke/*drug therapy/genetics/metabolism', 'Tight Junction Proteins/genetics/metabolism']</t>
  </si>
  <si>
    <t>['3T3-L1 Cells', 'Adipocytes/metabolism', 'Adipose Tissue, Brown/*metabolism', 'Adipose Tissue, White/metabolism', 'Animals', '*Body Weight', 'Cell Differentiation', 'Cell Proliferation', 'Cell Survival', '*Diet, High-Fat', 'Glucose/*metabolism', 'Glucose Tolerance Test', 'Insulin/metabolism', 'Lipid Metabolism', 'Lipolysis', 'Lycopene/chemistry/*pharmacology', 'Male', 'Mice', 'Mice, Inbred ICR', 'Mice, Obese', 'Obesity/metabolism', 'Oxygen Consumption', 'PPAR gamma/*metabolism', 'Phenotype']</t>
  </si>
  <si>
    <t>['Antineoplastic Agents/pharmacology', 'Apoptosis/drug effects', 'Carcinoma, Renal Cell/*drug therapy/genetics/pathology', 'Cell Line, Tumor', 'Cell Proliferation/drug effects', 'Drug Repositioning', 'Drug Resistance, Neoplasm/drug effects', 'Humans', 'Hypoglycemic Agents/therapeutic use', 'Kidney/drug effects/pathology', 'Methotrexate/*pharmacology', 'PPAR gamma/*genetics', 'Pioglitazone/*pharmacology', 'Thiazolidinediones/therapeutic use']</t>
  </si>
  <si>
    <t>['Adipocytes, Brown/drug effects/physiology', 'Adipocytes, White/*drug effects/physiology', 'Cell Differentiation/drug effects/genetics', 'Cell Transdifferentiation/*drug effects/genetics', 'Cells, Cultured', 'Fibronectins/*pharmacology/physiology', 'Gene Expression/drug effects', 'Glycerol/metabolism', 'Humans', 'Leptin/genetics/metabolism', 'Lipid Metabolism/*drug effects/genetics', 'Lipolysis/drug effects', 'PPAR gamma/genetics/metabolism', 'Subcutaneous Fat/cytology/drug effects/physiology', 'Triglycerides/metabolism', 'Triiodothyronine/*pharmacology/physiology', 'Uncoupling Protein 1/genetics/metabolism']</t>
  </si>
  <si>
    <t>['3T3-L1 Cells', 'Animals', 'Binding Sites', 'Cattle', 'Chromatin Immunoprecipitation', 'CpG Islands/genetics', 'Gene Expression Regulation', 'Gene Knockdown Techniques', 'Homeodomain Proteins/*genetics/metabolism', 'Kidney/metabolism', 'Lung/metabolism', 'Mice', 'PPAR gamma/genetics/*metabolism', 'Promoter Regions, Genetic/*genetics', 'RNA Interference', 'RNA, Small Interfering', 'Real-Time Polymerase Chain Reaction', 'Sterol Regulatory Element Binding Protein 2/genetics/*metabolism', 'Transcription Factors/*genetics/metabolism', 'Transcription Initiation Site', 'Transcription, Genetic', 'Transfection']</t>
  </si>
  <si>
    <t>['Animal Feed/analysis', 'Animals', 'Chemical and Drug Induced Liver Injury/etiology/prevention &amp; control/*veterinary', 'Curcumin/administration &amp; dosage/*pharmacology', 'Diet/veterinary', 'Dietary Supplements/analysis', '*Ducks', 'Female', 'Gastrointestinal Microbiome/drug effects', 'Lipid Metabolism/drug effects', 'Liver/drug effects', 'Male', 'Ochratoxins/*adverse effects', 'Poisons/*adverse effects', 'Poultry Diseases/etiology/*prevention &amp; control', 'Protective Agents/administration &amp; dosage/*pharmacology', 'Random Allocation']</t>
  </si>
  <si>
    <t>['Biomarkers', 'Computational Biology', 'Diabetes Mellitus, Type 2/*genetics', 'Disease Progression', 'Gene Regulatory Networks', 'Humans', 'MicroRNAs', 'Nervous System Diseases/*genetics', 'Transcription Factors/genetics', 'Transcriptome']</t>
  </si>
  <si>
    <t>['Animals', 'Body Weight', 'Breeding', 'Cattle/*genetics', '*Epistasis, Genetic', 'Female', 'Fertility/*genetics', 'Genetic Loci/*genetics', 'Genome-Wide Association Study/*veterinary', 'Genotype', 'Male', 'Models, Genetic', 'Phenotype', 'Polymorphism, Single Nucleotide/genetics', 'Selection, Genetic']</t>
  </si>
  <si>
    <t>['AMP-Activated Protein Kinases/metabolism', 'ATP Binding Cassette Transporter 1/genetics/*metabolism', 'ATP Binding Cassette Transporter, Subfamily G, Member 1/genetics/*metabolism', 'Animals', 'Cell Line', 'Enzyme Activation', 'Flavones/*pharmacology', 'Hypolipidemic Agents/*pharmacology', 'Liver X Receptors/genetics/metabolism', 'Macrophages/*drug effects/*metabolism', 'Mice', 'PPAR gamma/genetics/metabolism', 'Phosphorylation', 'Up-Regulation']</t>
  </si>
  <si>
    <t>['Animals', 'Carbon Tetrachloride/toxicity', 'Cell Differentiation/drug effects/genetics', 'Cells, Cultured', 'GATA6 Transcription Factor/genetics/*metabolism', 'Gene Expression Regulation', 'Gene Knockdown Techniques', 'Hepatic Stellate Cells/drug effects/*pathology', 'Humans', 'Liver Cirrhosis, Experimental/chemically induced/*pathology', 'Mice', 'Mice, Transgenic', 'Myofibroblasts/pathology', 'PPAR gamma/agonists/genetics', 'Primary Cell Culture', 'Proto-Oncogene Protein c-ets-1/genetics/*metabolism']</t>
  </si>
  <si>
    <t>['Animals', 'Carcinoma, Hepatocellular/metabolism/pathology', 'Cholesterol/metabolism', 'Galactosylceramides/pharmacology', 'Gene Expression Regulation', 'Humans', 'Immunotherapy/*methods', 'Interferon-gamma/metabolism', 'Lipids/*biosynthesis', 'Liver Neoplasms/metabolism/pathology', 'Melanoma, Experimental/immunology/pathology', 'Mice, Inbred C57BL', 'Natural Killer T-Cells/drug effects/pathology/*physiology', 'PPAR gamma/genetics/metabolism', 'Pioglitazone/pharmacology', 'Sterol Regulatory Element Binding Protein 1/genetics/metabolism', 'Tumor Microenvironment/drug effects/*immunology']</t>
  </si>
  <si>
    <t>['Adipogenesis', 'Animals', 'Dermis/microbiology/pathology', '*Host-Pathogen Interactions', 'Hyaluronic Acid/*metabolism', 'Hyaluronoglucosaminidase/deficiency/*metabolism', 'Inflammation/pathology', 'Mice, Inbred C57BL', 'Mice, Knockout', 'Staphylococcal Infections/*microbiology', 'Staphylococcus aureus/*physiology']</t>
  </si>
  <si>
    <t>['Adipocytes/*cytology', 'Animals', 'Cells, Cultured', 'Chromatin Immunoprecipitation', 'DNA-Binding Proteins/genetics/*metabolism', 'High-Throughput Nucleotide Sequencing', 'Macrophages/*cytology', 'Male', 'Mice', 'Mice, Inbred C57BL', 'PPAR gamma/genetics/*metabolism', 'Phosphoproteins/genetics', 'Repetitive Sequences, Nucleic Acid/genetics', 'Retinoid X Receptors/*metabolism', 'Transcription Factors/genetics']</t>
  </si>
  <si>
    <t>['Adipocytes/*metabolism', 'Animals', '*Cell Differentiation', 'Glucosylceramides/genetics/*metabolism', 'Glucosyltransferases/genetics/*metabolism', 'Humans', 'Mesenchymal Stem Cells/*metabolism', 'Mice', '*Osteogenesis', 'PPAR gamma/genetics/*metabolism']</t>
  </si>
  <si>
    <t>['3T3-L1 Cells', 'AMP-Activated Protein Kinases/*metabolism', 'Adipogenesis/*drug effects', 'Animals', 'Azo Compounds', 'Cell Proliferation', 'Enzyme Activation', 'Ezetimibe/*pharmacology', 'Gene Expression Regulation', '*Lipid Metabolism', 'Mechanistic Target of Rapamycin Complex 1/*metabolism', 'Mice', 'PPAR gamma/metabolism', 'RNA, Small Interfering/metabolism', 'Signal Transduction']</t>
  </si>
  <si>
    <t>['3T3-L1 Cells', 'AMP-Activated Protein Kinases/metabolism', 'Adipocytes, Brown/*cytology', 'Adipocytes, White/cytology/*drug effects', 'Adipogenesis/*drug effects', 'Animals', 'CCAAT-Enhancer-Binding Protein-alpha/metabolism', 'Cell Differentiation', 'Fragaria/*chemistry', 'Methanol', 'Mice', 'PPAR gamma/metabolism', 'Plant Extracts/*pharmacology', 'Pyruvate Dehydrogenase Acetyl-Transferring Kinase/metabolism', 'Sirtuin 1/metabolism', 'Transcription Factors/metabolism', 'Uncoupling Protein 1/metabolism']</t>
  </si>
  <si>
    <t>['Anti-Inflammatory Agents, Non-Steroidal/*pharmacology/therapeutic use', 'Antineoplastic Agents/*pharmacology/therapeutic use', 'Apoptosis/*drug effects', 'Apoptosis Regulatory Proteins/metabolism', 'Cell Cycle Checkpoints/drug effects', 'Cell Survival/drug effects', 'Colonic Neoplasms/drug therapy/*metabolism/pathology', 'Drug Synergism', 'HT29 Cells', 'Humans', 'Indomethacin/*pharmacology/therapeutic use', 'Inflammation Mediators/*metabolism', 'Inhibitory Concentration 50', 'Naphthoquinones/*pharmacology/therapeutic use', 'PPAR gamma/metabolism', 'Proto-Oncogene Proteins c-bcl-2/metabolism', 'Receptors, Notch/metabolism', 'Signal Transduction/drug effects', 'Wnt Signaling Pathway']</t>
  </si>
  <si>
    <t>['Animals', 'Apoptosis/*drug effects', 'Body Weight/drug effects', 'Carnitine/metabolism', 'Dietary Supplements', 'Down-Regulation/drug effects', 'Epididymis/metabolism/pathology', 'Fatty Acids, Unsaturated/metabolism', 'Linoleic Acids, Conjugated/*pharmacology', 'Male', 'PPAR gamma/genetics/metabolism', 'Rabbits', 'Semen Analysis', 'Sperm Motility/*drug effects', 'Spermatozoa/*physiology', 'Stearoyl-CoA Desaturase/genetics/metabolism', 'Testis/metabolism/pathology', 'Testosterone/blood', 'Transcriptome/drug effects', 'Up-Regulation/drug effects']</t>
  </si>
  <si>
    <t>['Biomarkers/blood', 'Blood Glucose/*drug effects/metabolism', 'Cardiovascular Diseases/diagnosis/*epidemiology/mortality', 'Diabetes Mellitus, Type 2/blood/diagnosis/*drug therapy/mortality', 'Female', 'Glomerular Filtration Rate/drug effects', 'Glycated Hemoglobin A/metabolism', 'Humans', 'Hypoglycemic Agents/adverse effects/*therapeutic use', 'Incidence', 'Lipids/blood', 'Male', 'Middle Aged', 'Oxazoles/adverse effects/*therapeutic use', 'PPAR alpha/*agonists', 'PPAR gamma/*agonists', 'Risk Assessment', 'Risk Factors', 'Thiophenes/adverse effects/*therapeutic use', 'Treatment Outcome', 'Weight Gain/drug effects']</t>
  </si>
  <si>
    <t>['3T3-L1 Cells', '*Adipogenesis', 'Animals', 'Cell Differentiation', 'Cells, Cultured', 'Female', 'Gene Knockout Techniques', 'Male', 'Mice', 'NF-E2-Related Factor 1/*genetics/*metabolism', 'PPAR gamma/*genetics/*metabolism', 'Promoter Regions, Genetic', 'Protein Isoforms/genetics/metabolism']</t>
  </si>
  <si>
    <t>['AMP-Activated Protein Kinases/metabolism', 'Adult', 'Citric Acid Cycle/*drug effects', 'Controlled Before-After Studies', 'Female', 'Humans', 'Male', 'Metabolic Diseases/*chemically induced', 'Panax/*chemistry', 'Plant Extracts/administration &amp; dosage/*adverse effects', 'Young Adult']</t>
  </si>
  <si>
    <t>['Animals', 'Butyric Acid/metabolism/pharmacology', 'Colitis/metabolism/pathology/*prevention &amp; control', 'Colon/drug effects/microbiology/pathology', 'Disease Models, Animal', 'Dysbiosis/microbiology/*prevention &amp; control', 'Female', 'Gastrointestinal Microbiome/drug effects/genetics', 'Indoles/*pharmacology/therapeutic use', 'Inflammation/prevention &amp; control', 'Interleukins/*metabolism', 'Mice', 'Mice, Inbred BALB C', 'Mice, Inbred C57BL', 'RNA, Ribosomal, 16S/genetics', 'Th17 Cells']</t>
  </si>
  <si>
    <t>['Alzheimer Disease/*metabolism', 'Animals', 'Blood-Brain Barrier/drug effects/*metabolism', 'Carbon Radioisotopes/metabolism', 'Cells, Cultured', 'Disease Models, Animal', 'Docosahexaenoic Acids/*metabolism', 'Endothelial Cells/drug effects/metabolism', 'Fatty Acid-Binding Proteins/*metabolism', 'Humans', 'Male', 'Mice', 'Mice, Inbred C57BL', 'Neoplasm Proteins/*metabolism', 'PPAR gamma/*agonists', 'Pioglitazone/*pharmacology', 'Protein Transport/drug effects', 'Signal Transduction/*drug effects']</t>
  </si>
  <si>
    <t>['Animals', 'Bacteria/classification/isolation &amp; purification', 'Cecum/microbiology', 'Diet', 'Dose-Response Relationship, Drug', 'Female', 'Flame Retardants/*toxicity', 'Glucose/metabolism', 'Homeostasis', 'Lipid Metabolism/drug effects', 'Liver/drug effects/metabolism', 'Male', 'Maternal-Fetal Exchange', 'Metabolomics', 'Mice, Inbred ICR', 'Organophosphates/*toxicity', 'Phenotype', 'Pregnancy', '*Prenatal Exposure Delayed Effects', 'Sex Characteristics']</t>
  </si>
  <si>
    <t>['3T3 Cells', 'Acetic Acid/isolation &amp; purification/*pharmacology', 'Adipocytes/*drug effects/metabolism', 'Adipogenesis/*drug effects/genetics', 'Animals', 'Anti-Obesity Agents/isolation &amp; purification/*pharmacology', 'CCAAT-Enhancer-Binding Protein-delta/genetics/metabolism', '*Diet, High-Fat', 'Disease Models, Animal', 'Fermentation', '*Ginkgo biloba/chemistry', 'Male', 'Mice', 'Mice, Inbred C57BL', 'Obesity/etiology/genetics/metabolism/*prevention &amp; control', 'PPAR gamma/genetics/metabolism', 'Plant Extracts/isolation &amp; purification/*pharmacology', '*Seeds/chemistry', 'Weight Loss/drug effects']</t>
  </si>
  <si>
    <t>['Adipocytes/*cytology/drug effects', 'Animals', 'Cell Differentiation/drug effects', 'Cells, Cultured', 'Dose-Response Relationship, Drug', 'Female', 'Gene Expression Profiling/*veterinary', 'Gene Expression Regulation/drug effects', 'Gene Regulatory Networks/drug effects', 'Lipid Metabolism/drug effects', 'Muscle, Skeletal/*cytology', 'Serotonin/*pharmacology', 'Swine', 'Tumor Necrosis Factor-alpha/*pharmacology']</t>
  </si>
  <si>
    <t>['Adenosine/administration &amp; dosage/*analogs &amp; derivatives/pharmacology', 'Adenosine A3 Receptor Agonists/administration &amp; dosage/*pharmacology', 'Administration, Oral', 'Animals', 'Anti-Inflammatory Agents/administration &amp; dosage/*pharmacology', 'Cell Line', 'Cell Survival/drug effects', 'Humans', 'Mice', 'Mice, Inbred Strains', 'PPAR gamma/*agonists/genetics', 'Pancreatic Elastase/antagonists &amp; inhibitors/metabolism', 'Pulmonary Emphysema/*drug therapy/metabolism', 'Receptor, Adenosine A3/*metabolism', 'Thionucleosides/administration &amp; dosage/*pharmacology']</t>
  </si>
  <si>
    <t>['Adult', 'Angiopoietin-like 4 Protein/biosynthesis/deficiency/genetics/*physiology', 'Cell Line', 'Decidua/pathology', 'Electric Impedance', 'Embryo Implantation/*physiology', 'Embryo Loss/blood/pathology/*physiopathology', 'Embryo Transfer', 'Endometrium/*blood supply/metabolism/pathology', 'Female', 'Fertilization in Vitro', 'Gene Expression Regulation/drug effects', 'Human Umbilical Vein Endothelial Cells', 'Humans', 'Neovascularization, Physiologic/*physiology', 'PPAR gamma/agonists/biosynthesis/genetics', 'Pregnancy', 'Recurrence', 'Rosiglitazone/pharmacology', 'Sperm Injections, Intracytoplasmic', 'Stromal Cells/metabolism', 'Uterine Artery/physiopathology', 'Young Adult']</t>
  </si>
  <si>
    <t>['3T3-L1 Cells', 'Adipogenesis', 'Adipose Tissue, White/*metabolism', 'Adult', 'Aged', 'Animals', 'Ascorbic Acid/*metabolism', 'CCAAT-Enhancer-Binding Proteins/genetics', '*DNA Methylation/drug effects', 'Diabetes Mellitus, Type 2/*genetics/metabolism', 'Diet, High-Fat/*adverse effects', 'Disease Models, Animal', 'Female', 'Gene Expression Regulation/drug effects', 'Glucose Transport Proteins, Facilitative/*genetics/metabolism', 'Glycated Hemoglobin A/metabolism', 'Humans', 'Male', 'Mice', 'Mice, Inbred C57BL', 'Middle Aged', 'Mutation', 'PPAR gamma/genetics']</t>
  </si>
  <si>
    <t>['Adipocytes/*metabolism/*pathology/ultrastructure', 'Adipose Tissue/pathology', 'Cell Differentiation', 'Cell Line', 'Cell Shape', 'Cell Size', 'Female', 'Glucose Transporter Type 4/metabolism', 'Humans', 'Hypertrophy', 'Lipid Droplets/metabolism', 'Male', 'Mesenchymal Stem Cells/metabolism', 'Middle Aged', 'Models, Biological', 'Obesity/metabolism/pathology', 'PPAR gamma/*metabolism', 'Protein Isoforms/metabolism']</t>
  </si>
  <si>
    <t>['Antiviral Agents/chemistry/pharmacology', 'Biological Availability', '*COVID-19/drug therapy/metabolism', '*Drugs, Chinese Herbal/chemistry/pharmacology', 'Gene Ontology', 'Humans', 'Medicine, Chinese Traditional/methods', 'Molecular Docking Simulation/*methods', '*Pneumonia, Viral/drug therapy/etiology', '*SARS-CoV-2/drug effects/physiology', 'Signal Transduction/*drug effects']</t>
  </si>
  <si>
    <t>['Animals', 'Cell Polarity/*genetics', 'Chromosome Mapping', 'Conserved Sequence', 'Early Growth Response Protein 2/*genetics/*metabolism', 'Enhancer Elements, Genetic/genetics', 'Epigenesis, Genetic/*genetics', 'Gene Expression Regulation/genetics', 'Genome/genetics', 'Humans', 'Interleukin-4/metabolism', 'Macrophages/*cytology/physiology', 'Mice', 'Mice, Inbred C57BL', 'Protein Interaction Domains and Motifs/genetics', 'STAT6 Transcription Factor/genetics/*metabolism', 'Transcriptional Activation/*genetics', 'Transcriptome/genetics']</t>
  </si>
  <si>
    <t>['3T3-L1 Cells', 'Adipocytes/*physiology', 'Adipogenesis/genetics', 'Animals', 'Cell Differentiation/*genetics', 'Cell Line', 'Clusterin/*genetics', 'Fibroblasts/physiology', 'Humans', 'Kruppel-Like Transcription Factors/*genetics', 'Male', 'Mice', 'Mice, Inbred C57BL', 'Promoter Regions, Genetic/genetics', 'Transcriptional Activation/genetics', 'Ubiquitin-Protein Ligases/genetics', 'Ubiquitination/genetics']</t>
  </si>
  <si>
    <t>['Adult', 'Aged', 'Aged, 80 and over', 'Animals', 'Breast/pathology', 'Breast Neoplasms/drug therapy/mortality/*pathology', 'Cell Proliferation', 'DNA-Binding Proteins/metabolism', 'Disease Models, Animal', 'Disease Progression', 'Fatty Acids/metabolism', 'Female', 'Humans', 'Kaplan-Meier Estimate', 'Lipid Metabolism/drug effects', 'Mammary Glands, Animal/pathology', 'Mice', 'Middle Aged', 'Nuclear Receptor Subfamily 4, Group A, Member 1/agonists/*metabolism', 'PPAR gamma/agonists/*metabolism', 'Phenylacetates/*pharmacology', 'Primary Cell Culture', 'Prognosis', 'Proteolysis/drug effects', 'Tissue Array Analysis', 'Tumor Cells, Cultured', 'Tumor Suppressor Proteins/metabolism', 'Ubiquitination/drug effects']</t>
  </si>
  <si>
    <t>['Anilides/pharmacology', 'Animals', 'Cell Line', 'Gene Expression Regulation/drug effects', 'Interleukin-1beta/genetics/*metabolism', 'Lipopolysaccharides/*adverse effects', 'Mice', 'Microglia/*cytology/drug effects/metabolism', 'PPAR gamma/genetics/*metabolism', 'Phosphatidic Acids/pharmacology', 'Phosphorylation/drug effects', 'Rosiglitazone/pharmacology', 'Signal Transduction/drug effects', 'Sirolimus/pharmacology', 'TOR Serine-Threonine Kinases/genetics/*metabolism', 'Tumor Necrosis Factor-alpha/genetics/*metabolism']</t>
  </si>
  <si>
    <t>['Animals', 'Cholesterol/metabolism', 'Female', 'Gonadal Steroid Hormones/*biosynthesis', 'Lipid Metabolism/drug effects/*physiology', 'Ovary/drug effects/*metabolism', 'Pregnancy', 'Prenatal Exposure Delayed Effects/*metabolism', 'Rats', 'Testosterone/*administration &amp; dosage']</t>
  </si>
  <si>
    <t>['11-beta-Hydroxysteroid Dehydrogenase Type 1/metabolism', 'Animals', 'Biomarkers/blood', 'Blood Glucose/drug effects/metabolism', '*Diet, High-Fat', 'Disease Models, Animal', 'Energy Metabolism/*drug effects', '*Eriobotrya/chemistry', 'Gene Expression Regulation', 'Glucokinase/metabolism', 'Inflammation Mediators/metabolism', 'JNK Mitogen-Activated Protein Kinases/metabolism', 'Lipids/blood', 'Male', 'Metabolic Syndrome/blood/etiology/genetics/*prevention &amp; control', 'Oxidative Stress/drug effects', 'PPAR gamma/metabolism', 'Plant Extracts/isolation &amp; purification/*pharmacology', '*Plant Leaves/chemistry', 'Signal Transduction', 'Triterpenes/isolation &amp; purification/*pharmacology']</t>
  </si>
  <si>
    <t>['Anti-Inflammatory Agents/*pharmacology', 'Astrocytes/*drug effects/immunology/metabolism', 'Brain/*drug effects/immunology/metabolism', 'Cell Line', 'Cytokines/genetics/metabolism', 'Down-Regulation', 'Humans', 'Inflammation/immunology/metabolism/*prevention &amp; control', 'Microglia/*drug effects/immunology/metabolism', 'NF-kappa B/metabolism', 'Nitric Oxide/metabolism', 'Nitric Oxide Synthase Type II/metabolism', 'PPAR gamma/agonists/metabolism', 'Piperidines/*pharmacology', 'Protein Transport']</t>
  </si>
  <si>
    <t>['Aged', 'Biomarkers, Tumor/metabolism', 'Carcinogenesis/metabolism', 'Cell Cycle Proteins/*metabolism', 'Cohort Studies', 'Female', 'Humans', 'Male', 'Middle Aged', 'Muscles/pathology', 'Urinary Bladder Neoplasms/classification/*metabolism']</t>
  </si>
  <si>
    <t>['Arthritis, Rheumatoid/*drug therapy/genetics', 'Cell Differentiation/drug effects', 'Databases, Pharmaceutical/statistics &amp; numerical data', 'Drugs, Chinese Herbal/metabolism/*pharmacology', 'Gene Expression/drug effects', 'Humans', 'Molecular Docking Simulation', 'Osteoarthritis/*drug therapy/genetics', 'Osteoclasts/cytology', 'Pharmacology/methods', 'Protein Interaction Maps']</t>
  </si>
  <si>
    <t>['Animals', '*Cardiotonic Agents', 'Diet, High-Fat/adverse effects', 'Fatty Alcohols/*pharmacology/*therapeutic use', 'Gene Expression/drug effects', 'Homocysteine/blood', 'Hyperlipidemias/etiology/*metabolism/*pathology', 'Liver/*metabolism/*pathology', 'Male', 'Myocardium/*metabolism/*pathology', 'Oryza/*chemistry', 'PPAR gamma/*genetics/*metabolism', '*Phytotherapy', 'RNA, Messenger/genetics/metabolism', 'Rats, Sprague-Dawley', 'Waxes/*chemistry']</t>
  </si>
  <si>
    <t>['Adult', 'Eicosapentaenoic Acid/*analogs &amp; derivatives/blood', 'Female', 'Humans', 'Interleukin-10/blood', 'Leukotriene B4/*blood', 'Male', 'PPAR gamma/blood', 'Receptors, G-Protein-Coupled/blood', 'Rhinitis, Allergic/*blood', 'Transforming Growth Factor beta/blood']</t>
  </si>
  <si>
    <t>['*Adipogenesis', '*Cell Differentiation', 'Cells, Cultured', 'Fatty Acids/*pharmacology', 'Fatty Acids, Monounsaturated/*pharmacology', 'Humans', 'Intra-Abdominal Fat/cytology/drug effects/*metabolism', 'Mesenchymal Stem Cells/cytology/drug effects/*metabolism', 'Subcutaneous Fat/cytology/drug effects/*metabolism']</t>
  </si>
  <si>
    <t>['Adipose Tissue/*metabolism', 'Animals', '*Circadian Rhythm', 'Fatty Acids/biosynthesis', '*Gene Expression Regulation', 'Lighting/*adverse effects', '*Lipid Metabolism', 'Liver/*metabolism', 'Male', 'PPAR alpha/biosynthesis', 'PPAR gamma/biosynthesis', 'Rats', 'Rats, Wistar', 'Triglycerides/biosynthesis']</t>
  </si>
  <si>
    <t>['Antidepressive Agents/*therapeutic use', 'Depression/*drug therapy/metabolism/pathology/physiopathology', 'Diabetes Mellitus, Type 2/*drug therapy/metabolism/pathology/physiopathology', 'Glucagon-Like Peptide-1 Receptor/agonists/metabolism', 'Humans', 'Hypoglycemic Agents/*therapeutic use', 'Insulin/*therapeutic use', 'Insulin Resistance', 'Metformin/*therapeutic use', 'PPAR gamma/agonists/metabolism']</t>
  </si>
  <si>
    <t>['Anthocyanins/chemistry/pharmacokinetics', 'Antiviral Agents/*chemistry/pharmacokinetics', 'Databases, Chemical/statistics &amp; numerical data', 'Databases, Genetic/statistics &amp; numerical data', 'Fritillaria/*chemistry', 'Humans', 'Orthomyxoviridae/*drug effects', 'Pharmacology/methods', 'Protein Interaction Maps', 'Sitosterols/chemistry/pharmacokinetics', 'Systems Biology/methods']</t>
  </si>
  <si>
    <t>['Amidohydrolases/*antagonists &amp; inhibitors/metabolism', '*Enzyme Inhibitors/chemical synthesis/pharmacology', 'Hep G2 Cells', 'Humans', 'Ligands', 'PPAR alpha/*agonists', 'PPAR delta/*agonists', 'PPAR gamma/*agonists']</t>
  </si>
  <si>
    <t>['Adipocytes, Beige/*cytology/physiology', 'Adipocytes, Brown/*cytology/physiology', 'Adipogenesis/genetics/*physiology', 'Animals', 'Cell Differentiation/genetics', 'Chromatin/genetics/metabolism', 'Gene Expression Regulation', 'HEK293 Cells', 'Humans', 'Mice, Inbred C57BL', 'Mice, Knockout', 'Muscle Development/genetics/*physiology', 'MyoD Protein/genetics', 'Myogenin/genetics', 'NFI Transcription Factors/genetics/*metabolism', 'PPAR gamma/genetics/metabolism', 'Proline', 'Protein Domains']</t>
  </si>
  <si>
    <t>['Animals', 'Cell Line, Tumor', 'Disease Models, Animal', 'Gene Expression Regulation, Enzymologic/*drug effects', 'Mice', 'Non-alcoholic Fatty Liver Disease/*enzymology/pathology', 'PPAR gamma/*biosynthesis', 'Poly ADP Ribosylation/*drug effects', 'RAW 264.7 Cells', 'Resveratrol/*pharmacology']</t>
  </si>
  <si>
    <t>['Animals', 'Apoptosis', 'Butyric Acid/pharmacology', 'Cell Proliferation/drug effects/*physiology', 'Cells, Cultured', 'Circadian Rhythm', 'Epithelial Cells/metabolism', 'Fatty Acids, Volatile/metabolism', 'Gastric Mucosa/cytology/drug effects/*metabolism', 'Goats/*metabolism', 'Period Circadian Proteins/*metabolism', 'RNA, Messenger/metabolism', 'Rumen/*metabolism', 'Weaning']</t>
  </si>
  <si>
    <t>['Drugs, Chinese Herbal/metabolism/*pharmacology', 'Female', 'Gene Expression/drug effects', 'Gene Ontology', 'Humans', 'Leonurus/*chemistry', 'Menstruation Disturbances/*drug therapy/genetics', 'Molecular Docking Simulation', 'Protein Interaction Maps', 'Signal Transduction/drug effects']</t>
  </si>
  <si>
    <t>['Animals', 'Anti-Anxiety Agents/therapeutic use', 'Anticonvulsants/therapeutic use', 'Antidepressive Agents/therapeutic use', 'Antipsychotic Agents/therapeutic use', 'Cannabidiol/*therapeutic use', 'Cannabinoids/therapeutic use', 'Female', 'Humans', 'Male', 'Mice', 'Mice, Inbred C57BL', 'Nervous System Diseases/*drug therapy', 'Neuroprotective Agents/therapeutic use', 'PPAR gamma/metabolism', 'Rats', 'Rats, Wistar', 'Receptor, Serotonin, 5-HT1A/metabolism', 'Receptors, Adrenergic, alpha-2/metabolism', 'Receptors, Cannabinoid/metabolism', 'TRPV Cation Channels/metabolism']</t>
  </si>
  <si>
    <t>['Abscisic Acid/*pharmacology', 'Alzheimer Disease/drug therapy/metabolism/pathology', 'Amyloid beta-Peptides/genetics/metabolism', 'Animals', 'Brain/drug effects/metabolism/pathology', 'Cognitive Dysfunction/drug therapy/metabolism/pathology', 'Disease Models, Animal', 'Female', 'Humans', 'Male', 'Membrane Proteins/*metabolism', 'Memory Disorders/*drug therapy/metabolism/pathology', 'Mice', 'Mice, Mutant Strains', 'Mice, Transgenic', 'Neurodegenerative Diseases/*drug therapy/metabolism/pathology', 'PPAR gamma/metabolism', 'Phosphate-Binding Proteins/*metabolism', 'Plant Growth Regulators/pharmacology', 'Presenilin-1/genetics/metabolism', 'Up-Regulation/drug effects']</t>
  </si>
  <si>
    <t>['Bone Regeneration/*drug effects', 'Cell Culture Techniques/*methods', 'Cell Differentiation/drug effects', 'Guided Tissue Regeneration/*methods', 'Indoles/chemistry', '*Membranes, Artificial', 'Osteogenesis/drug effects', 'Polymers/chemistry', 'Polypropylenes/*chemistry/*pharmacology', 'Stem Cells/cytology/drug effects', 'Zeolites/*chemistry']</t>
  </si>
  <si>
    <t>['*Drugs, Chinese Herbal', '*Dysmenorrhea/drug therapy', 'Female', 'Humans', 'Molecular Docking Simulation', 'Technology']</t>
  </si>
  <si>
    <t>['Animals', 'Biomarkers/metabolism', 'Cell Differentiation', 'Cell Shape', 'Cell Tracking', 'Chondrocytes/*cytology/metabolism', 'Collagen Type I/genetics/metabolism', 'Core Binding Factor Alpha 1 Subunit/genetics/metabolism', 'Exercise Test', 'Female', 'Gene Expression Regulation', 'Genes, Reporter', 'Green Fluorescent Proteins/genetics/metabolism', 'Lipoprotein Lipase/genetics/metabolism', 'Membrane Proteins/genetics/metabolism', 'Mice', 'Mice, Inbred C57BL', 'PPAR gamma/genetics/metabolism', 'Physical Conditioning, Animal/adverse effects', 'Running', 'SOX9 Transcription Factor/genetics/metabolism', 'Stem Cells/*cytology/metabolism', 'Tendinopathy/etiology/genetics/metabolism/*pathology', 'Tendons/metabolism/*pathology', 'Tenocytes/*cytology/metabolism']</t>
  </si>
  <si>
    <t>['Acyltransferases/genetics/metabolism', 'Adult', 'Aged', 'Atlases as Topic', 'Breast Neoplasms/diagnosis/*genetics/mortality/pathology', 'Calcium-Binding Proteins/*genetics/metabolism', 'Carcinoma, Ductal, Breast/diagnosis/*genetics/mortality/pathology', 'Caveolin 1/genetics/metabolism', 'Datasets as Topic', 'Disease Progression', 'Female', '*Gene Expression Regulation, Neoplastic', 'Gene Ontology', '*Gene Regulatory Networks', 'Humans', 'Leptin/genetics/metabolism', 'Lipase/genetics/metabolism', 'Membrane Proteins/*genetics/metabolism', 'Metabolic Networks and Pathways/genetics', 'Middle Aged', 'Mixed Function Oxygenases/*genetics/metabolism', 'Molecular Sequence Annotation', 'Muscle Proteins/*genetics/metabolism', 'Neoplasm Staging', 'PPAR gamma/genetics/metabolism', 'Perilipin-1/genetics/metabolism', 'Prognosis', 'RNA, Messenger/genetics/metabolism', 'Survival Analysis']</t>
  </si>
  <si>
    <t>['Binding Sites', 'Diabetes Mellitus, Type 2/drug therapy/genetics/metabolism', 'Fatty Acid Binding Protein 3/antagonists &amp; inhibitors/genetics/metabolism', 'Fatty Acid-Binding Proteins/antagonists &amp; inhibitors/genetics/metabolism', 'Gene Expression Regulation/*drug effects', 'Gene Regulatory Networks/*drug effects', 'Hypoglycemic Agents/*chemistry/isolation &amp; purification/pharmacology', 'Liver X Receptors/antagonists &amp; inhibitors/genetics/metabolism', 'Molecular Docking Simulation', 'PPAR alpha/antagonists &amp; inhibitors/genetics/metabolism', 'PPAR delta/antagonists &amp; inhibitors/genetics/metabolism', 'PPAR gamma/antagonists &amp; inhibitors/genetics/metabolism', 'Phytochemicals/*chemistry/isolation &amp; purification/pharmacology', 'Plant Extracts/chemistry', 'Protein Binding', 'Protein Conformation, alpha-Helical', 'Protein Conformation, beta-Strand', 'Protein Interaction Domains and Motifs', 'Signal Transduction', 'Sorghum/*chemistry', 'Sterols/*chemistry/isolation &amp; purification/pharmacology', 'Structure-Activity Relationship']</t>
  </si>
  <si>
    <t>['Alzheimer Disease/drug therapy/genetics/metabolism/*pathology', 'Animals', 'Gene Expression Regulation/*drug effects', 'Humans', 'Oligopeptides/*pharmacology', 'Protein Biosynthesis/*drug effects']</t>
  </si>
  <si>
    <t>['Adipocytes, Beige/cytology/*physiology', 'Adipose Tissue, White/cytology/physiology', 'Animals', 'Cell Differentiation', 'Female', 'Gene Expression Regulation', '*Homeostasis', 'Humans', '*Lipolysis', 'Male', 'Mice', 'Mice, Inbred C57BL', 'Mitochondria/*physiology', 'Mitochondrial Proteins/genetics/*metabolism', 'Signal Transduction', '*Thermogenesis']</t>
  </si>
  <si>
    <t>['Adipogenesis/*genetics', 'Adult', 'Cell Line', 'Diabetes, Gestational/*genetics', 'Female', '*Gene Expression Regulation', 'Humans', 'Linkage Disequilibrium', 'Mutation', 'PPAR gamma/*genetics', 'Polymorphism, Single Nucleotide', 'Pregnancy', 'Promoter Regions, Genetic/*genetics']</t>
  </si>
  <si>
    <t>['ATP Binding Cassette Transporter 1/metabolism', 'ATP Binding Cassette Transporter, Subfamily G, Member 1/metabolism', 'Animals', 'Atherosclerosis/*blood/*drug therapy/etiology', 'Brassica/*chemistry', 'Cholesterol/metabolism', 'Cytokines/blood', 'Diet, Western/adverse effects', 'Disease Models, Animal', 'Foam Cells/drug effects/metabolism', 'Genistein/*administration &amp; dosage', 'Heme Oxygenase-1/metabolism', 'Humans', 'Inflammation/drug therapy/metabolism', 'Lipid Metabolism/*drug effects', 'Lipids/blood', 'Liver X Receptors/metabolism', 'Male', 'Mice', 'Mice, Knockout, ApoE', 'PPAR gamma/metabolism', 'Phytotherapy/*methods', 'Plant Extracts/*administration &amp; dosage', 'Protective Agents/*administration &amp; dosage', 'Signal Transduction/drug effects', 'THP-1 Cells', 'Trifolium/*chemistry']</t>
  </si>
  <si>
    <t>['Colitis, Ulcerative/*drug therapy/genetics', 'Down-Regulation/genetics', 'Drug Evaluation, Preclinical', 'Drugs, Chinese Herbal/chemistry/pharmacology/*therapeutic use', 'Gene Ontology', 'Humans', 'Medicine, Chinese Traditional', 'Molecular Docking Simulation', '*Molecular Targeted Therapy', 'Protein Interaction Mapping', 'Thermodynamics', 'Up-Regulation/genetics']</t>
  </si>
  <si>
    <t>['Anilides/administration &amp; dosage', '*Apoptosis/drug effects', 'Biomarkers, Tumor/blood', 'Cell Line, Tumor', '*Cell Proliferation/drug effects', 'Endometrial Neoplasms/diagnosis/*metabolism', 'Female', '*Gene Expression Regulation, Neoplastic', 'Humans', 'Middle Aged', 'Nitriles/administration &amp; dosage', 'PPAR gamma/agonists/*metabolism', 'ROC Curve', 'Receptors, Estrogen/antagonists &amp; inhibitors/*metabolism', 'Thiazoles/administration &amp; dosage']</t>
  </si>
  <si>
    <t>['Acute Kidney Injury/etiology/*metabolism/*pathology/prevention &amp; control', 'Animals', 'Apoptosis', 'Cells, Cultured', 'Inflammation/complications', 'Iridoids/*administration &amp; dosage', 'Kidney/drug effects/pathology', 'Male', 'Mice, Inbred BALB C', 'Oxidative Stress/drug effects', 'PPAR gamma/*metabolism', 'Sepsis/*complications']</t>
  </si>
  <si>
    <t>['3T3-L1 Cells', 'Adipocytes/*metabolism/pathology', 'Animals', 'Cell Differentiation/*drug effects', 'Coumarins/*pharmacology', 'Female', 'Gene Expression Regulation/*drug effects', 'Glucosides/*pharmacology', 'Mice', '*Obesity/metabolism/pathology/prevention &amp; control', '*Ovariectomy', 'Transcription, Genetic/*drug effects']</t>
  </si>
  <si>
    <t>['Adenosine Triphosphate/biosynthesis', 'Biological Transport/drug effects', 'Cell Differentiation/drug effects', 'DNA-Binding Proteins/genetics/metabolism', 'Dose-Response Relationship, Drug', 'Gene Expression Regulation/drug effects', 'Glucose/*antagonists &amp; inhibitors/metabolism', 'Glucose Transporter Type 1/genetics/metabolism', 'Glucose Transporter Type 3/genetics/metabolism', 'Humans', 'Hypoglycemic Agents/*pharmacology', 'Insulin Resistance', 'Lauric Acids/*pharmacology', 'Macrophages/cytology/*drug effects/metabolism', 'Mitochondria/*drug effects/genetics/metabolism', 'Mitochondrial Proteins/genetics/metabolism', 'Organelle Biogenesis', 'PPAR gamma/genetics/metabolism', 'Peroxisome Proliferator-Activated Receptor Gamma Coactivator 1-alpha/genetics/metabolism', 'Reactive Oxygen Species/antagonists &amp; inhibitors/metabolism', 'THP-1 Cells', 'Tetradecanoylphorbol Acetate/pharmacology', 'Transcription Factors/genetics/metabolism']</t>
  </si>
  <si>
    <t>['Alpha-Ketoglutarate-Dependent Dioxygenase FTO/*genetics/metabolism', '*Anthropometry', 'Female', '*Genetic Predisposition to Disease', 'Humans', 'Metabolic Syndrome/*genetics', 'Middle Aged', 'PPAR gamma/*genetics/metabolism', 'Poland', 'Polymorphism, Single Nucleotide', 'Receptor, Melanocortin, Type 4/*genetics/metabolism']</t>
  </si>
  <si>
    <t>['Betacoronavirus', 'COVID-19', 'Coronavirus Infections/epidemiology/prevention &amp; control/*psychology', '*Exercise', 'Female', 'Health Promotion', 'Humans', 'Infant', 'Mothers/*psychology', 'Motivation', '*Pandemics', 'Pneumonia, Viral/epidemiology/prevention &amp; control/*psychology', 'Postnatal Care', 'Pregnancy', 'Pregnancy Complications, Infectious/*prevention &amp; control/psychology', 'SARS-CoV-2']</t>
  </si>
  <si>
    <t>['Adult', 'Animals', 'Anti-Inflammatory Agents/pharmacology', 'Carnitine/metabolism', 'Cell Line', 'Colitis, Ulcerative/chemically induced/*drug therapy/genetics/pathology', 'Crohn Disease/chemically induced/*drug therapy/genetics/pathology', 'Dextran Sulfate/administration &amp; dosage', 'Disease Models, Animal', 'Epithelial Cells/drug effects/metabolism/pathology', 'Gene Expression Regulation', 'HT29 Cells', 'Humans', 'Luteolin/*pharmacology', 'Male', 'Mice', 'Mice, Inbred C57BL', 'PPAR alpha/genetics/metabolism', 'PPAR gamma/*genetics/metabolism', 'RNA, Small Interfering/genetics/metabolism', 'Retinoid X Receptor alpha/*genetics/metabolism', 'Signal Transduction', 'Solute Carrier Family 22 Member 5/antagonists &amp; inhibitors/*genetics/metabolism']</t>
  </si>
  <si>
    <t>['Aged', 'Asian Continental Ancestry Group/genetics', 'Case-Control Studies', 'European Continental Ancestry Group/genetics', 'Female', 'Gene-Environment Interaction', '*Genetic Association Studies', '*Genetic Predisposition to Disease', 'Humans', 'Male', 'PPAR gamma/*genetics', 'Polymorphism, Single Nucleotide/genetics', 'Renal Insufficiency, Chronic/epidemiology/*genetics/pathology']</t>
  </si>
  <si>
    <t>['3T3-L1 Cells', 'Adipogenesis/*drug effects', 'Animals', 'Cell Survival/drug effects', 'Fruit and Vegetable Juices/analysis', 'Lipase/*antagonists &amp; inhibitors', 'Mice', 'Oxidative Stress/drug effects', 'PPAR gamma/metabolism', 'Phenols/*pharmacology', 'Phytochemicals/*pharmacology', 'Viburnum/*chemistry']</t>
  </si>
  <si>
    <t>['Animals', '*Colitis, Ulcerative', '*Drugs, Chinese Herbal', 'Mice', 'Molecular Docking Simulation', 'Protein Interaction Maps']</t>
  </si>
  <si>
    <t>['Alzheimer Disease/drug therapy/genetics/*metabolism/pathology', 'Amyloid beta-Peptides/genetics/*metabolism', 'Animals', 'Apoptosis/*drug effects/genetics', 'Endoplasmic Reticulum Stress/*drug effects/genetics', 'Hippocampus/*metabolism/pathology', 'Mice', 'Mice, Transgenic', 'Neurons/*metabolism/pathology', 'PPAR gamma/genetics/*metabolism', 'Vanadates/*pharmacology']</t>
  </si>
  <si>
    <t>['Animals', 'Cell Fusion', '*Cell Movement', 'Fibroblasts/metabolism/*pathology', 'Humans', 'Ligands', 'Lipodystrophy, Familial Partial/*genetics/pathology', 'Mice', 'Models, Molecular', 'Mutation/*genetics', 'NIH 3T3 Cells', 'PPAR gamma/*chemistry/*genetics/metabolism', 'Protein Domains', 'Trophoblasts/metabolism/*pathology']</t>
  </si>
  <si>
    <t>['HEK293 Cells', 'Humans', 'PPAR gamma/genetics/*metabolism', '*Protein Multimerization', 'Receptors, Calcitriol/genetics/*metabolism', 'Retinoic Acid Receptor alpha/genetics/*metabolism', 'Retinoid X Receptor alpha/genetics/*metabolism']</t>
  </si>
  <si>
    <t>['Adolescent', 'Age of Onset', 'Brain/pathology', 'Case-Control Studies', 'Cohort Studies', 'Datasets as Topic', 'Female', 'Gene Expression Profiling', '*Genetic Predisposition to Disease', 'Genome-Wide Association Study', 'Healthy Volunteers', 'Humans', 'Male', 'PPAR alpha/*genetics/metabolism', 'PPAR delta/*genetics/metabolism', 'PPAR gamma/*genetics/metabolism', 'Polymorphism, Single Nucleotide', 'Schizophrenia/blood/*genetics/pathology', 'Sex Factors']</t>
  </si>
  <si>
    <t>['*Adipose Tissue', 'Carcinogenesis', '*Colorectal Neoplasms', 'Humans', 'Intra-Abdominal Fat', 'Obesity', 'Tumor Microenvironment']</t>
  </si>
  <si>
    <t>['Animals', 'Anti-Bacterial Agents/*adverse effects', 'Anti-Inflammatory Agents, Non-Steroidal/therapeutic use', 'Diet, High-Fat/*adverse effects', 'Dysbiosis/chemically induced/*pathology', 'Energy Metabolism/*physiology', 'Enterobacteriaceae/growth &amp; development', 'Gastrointestinal Microbiome', 'Humans', 'Inflammatory Bowel Diseases/*microbiology', 'Intestinal Mucosa/microbiology/pathology', 'Irritable Bowel Syndrome/*microbiology', 'Leukocyte L1 Antigen Complex/metabolism', 'Mesalamine/therapeutic use', 'Mice', 'Mice, Inbred C57BL', 'Mitochondria/metabolism', 'PPAR gamma/agonists']</t>
  </si>
  <si>
    <t>['Animals', 'Apoptosis', 'Cell Line', 'Cell Movement', 'Cell Proliferation', 'Cholesterol/blood', 'Coculture Techniques', 'Humans', 'Hyperplasia/*drug therapy', 'Inflammation/drug therapy', 'Interleukin-6/metabolism', 'Macrophages/*metabolism', 'Male', 'NF-kappa B p50 Subunit/*metabolism', 'Neointima/*drug therapy', 'PPAR gamma/*metabolism', 'Plaque, Atherosclerotic/drug therapy', 'Rabbits', 'Random Allocation', 'Reactive Oxygen Species/*metabolism', 'Signal Transduction', 'THP-1 Cells', 'Tomography, Optical Coherence']</t>
  </si>
  <si>
    <t>['Acute Disease', 'Endothelial Cells', 'Humans', '*Pancreatitis/drug therapy', 'Plant Extracts']</t>
  </si>
  <si>
    <t>['Animals', 'Buffaloes/*genetics', 'Female', 'Lactation/genetics', 'Mammary Glands, Animal/*metabolism', 'Milk/metabolism', 'PPAR gamma/*genetics/metabolism']</t>
  </si>
  <si>
    <t>['Adipogenesis/physiology', 'Animals', 'Cell Cycle/*physiology', 'Cell Differentiation/*physiology', 'Cell Division/*physiology', 'Gene Expression Regulation, Developmental/physiology', 'Humans', 'Stem Cells/*cytology']</t>
  </si>
  <si>
    <t>['Food Analysis/*methods', 'Humans', 'Phytochemicals/*chemistry']</t>
  </si>
  <si>
    <t>['Adipocytes/*metabolism', 'Adipogenesis/genetics', 'Adipose Tissue/metabolism', 'Adult', 'Aged', 'CRISPR-Cas Systems/genetics', 'Cell Differentiation/*genetics', 'Clustered Regularly Interspaced Short Palindromic Repeats/genetics', 'Female', 'Gene Editing/*methods', 'Gene Knockout Techniques/methods', 'Humans', 'Middle Aged', 'PPAR gamma/genetics', 'Proof of Concept Study', 'Tacrolimus Binding Proteins/genetics']</t>
  </si>
  <si>
    <t>['3T3-L1 Cells', 'Adipocytes/drug effects', 'Adipogenesis/drug effects', 'Animals', 'Cell Differentiation/drug effects', 'Diet, High-Fat', 'Gene Expression Regulation, Developmental/drug effects', 'Ginsenosides/*pharmacology', 'Glutathione Reductase/*genetics', 'Humans', 'Mice', 'Mice, Obese', 'Obesity/*drug therapy/genetics/pathology', 'PPAR gamma/*genetics', 'Primary Cell Culture']</t>
  </si>
  <si>
    <t>['Adipogenesis/drug effects', 'Adiponectin/blood/metabolism', 'Adipose Tissue, White/cytology/drug effects/metabolism', 'Aniline Compounds/*administration &amp; dosage', 'Animals', 'CCAAT-Enhancer-Binding Proteins/metabolism', 'Cellular Senescence/*drug effects/physiology', 'Dasatinib/*administration &amp; dosage', 'Diet, High-Fat/adverse effects', 'Disease Models, Animal', 'Drug Administration Schedule', 'Drug Combinations', 'Glucose Intolerance/blood/drug therapy/etiology/metabolism', 'Humans', 'Insulin Resistance', 'Male', 'Mice', 'Mice, Obese', 'Obesity/blood/*drug therapy/etiology/metabolism', 'PPAR gamma/metabolism', 'Quercetin/*administration &amp; dosage', 'Sulfonamides/*administration &amp; dosage']</t>
  </si>
  <si>
    <t>['A549 Cells', 'Aryldialkylphosphatase/metabolism', 'Cystic Fibrosis/complications/*metabolism/microbiology', 'Endoplasmic Reticulum Stress', 'Epithelial Cells/metabolism', 'Host-Pathogen Interactions', 'Humans', 'Immunity, Innate', 'Interleukin-8/metabolism', 'Mitochondria/metabolism', 'PPAR gamma/agonists/*metabolism', 'Pioglitazone', 'Pseudomonas Infections/immunology/*metabolism', 'Pseudomonas aeruginosa/*physiology', 'Transcription Factor CHOP/metabolism', '*Unfolded Protein Response', 'beta-Defensins/metabolism']</t>
  </si>
  <si>
    <t>['Acorus/*chemistry/*metabolism', 'Alzheimer Disease/*drug therapy/metabolism', 'China', 'Medicine, Chinese Traditional/methods', 'Molecular Docking Simulation', 'Plant Extracts/pharmacology', 'Protein Interaction Maps', 'Signal Transduction']</t>
  </si>
  <si>
    <t>['Acetylation/drug effects', 'Adult', 'Antioxidants/*pharmacology', 'Apoptosis/drug effects', 'Butyric Acid/*pharmacology', 'Cells, Cultured', 'Glucuronidase/genetics', 'Histone Deacetylases/metabolism', 'Humans', 'Nucleus Pulposus/*cytology', 'Oxidative Stress/*drug effects', 'PPAR gamma/metabolism', 'Reactive Oxygen Species/metabolism', 'Young Adult', 'tert-Butylhydroperoxide']</t>
  </si>
  <si>
    <t>['Animals', 'Antineoplastic Agents, Hormonal/*pharmacology/therapeutic use', 'Carcinogenesis/drug effects/genetics/*pathology', 'Cell Line, Tumor', 'Cell Movement/drug effects/genetics', 'Cell Proliferation/drug effects/genetics', 'Chaperone-Mediated Autophagy/drug effects/genetics/*physiology', 'Chemokine CXCL12/metabolism', 'Datasets as Topic', 'Disease Progression', 'Estrogen Receptor alpha/antagonists &amp; inhibitors/genetics/*metabolism', 'Female', 'Gene Knockdown Techniques', 'Humans', 'Male', 'Mice', 'Middle Aged', 'PPAR gamma/metabolism', 'Receptors, CXCR4/metabolism', 'Signal Transduction/drug effects/genetics', 'Tamoxifen/pharmacology/therapeutic use', 'Thyroid Cancer, Papillary/drug therapy/*pathology/surgery', 'Thyroid Gland/pathology/surgery', 'Thyroid Neoplasms/drug therapy/*pathology/surgery', 'Thyroidectomy', 'Xenograft Model Antitumor Assays']</t>
  </si>
  <si>
    <t>['Adipocytes/metabolism', '*Adipogenesis', 'Animals', 'Cells, Cultured', 'Chlorocebus aethiops', 'Female', 'Lipid Metabolism', 'Mesenchymal Stem Cells/metabolism', 'Mice, Inbred C57BL', '*Models, Biological', 'PPAR gamma/genetics', 'Toxicity Tests/methods']</t>
  </si>
  <si>
    <t>['Activin Receptors, Type I/genetics/*metabolism', 'Animals', 'Becaplermin/pharmacology', '*Cell Differentiation/drug effects', 'Cell Movement', 'Cell Proliferation', 'Cells, Cultured', 'Gene Expression Regulation', 'Male', 'Mice, Inbred C57BL', 'Muscle, Smooth, Vascular/drug effects/*enzymology', 'Myocytes, Smooth Muscle/drug effects/*enzymology', 'PPAR gamma/genetics/*metabolism', 'Phenotype', 'Signal Transduction']</t>
  </si>
  <si>
    <t>['Adiposity/*genetics', '*Animal Husbandry', 'Animals', '*Breeding', 'Genome', 'Polymorphism, Genetic', 'Quantitative Trait Loci', 'Sus scrofa/*genetics', 'Transcriptome']</t>
  </si>
  <si>
    <t>['*Cardiovascular Diseases', 'Computational Biology', 'Flavonols/*metabolism', 'Humans', 'Models, Biological', 'Nutrigenomics']</t>
  </si>
  <si>
    <t>['3T3-L1 Cells', 'Adipocytes/*drug effects/metabolism', 'Animals', 'Diabetes Mellitus, Type 2/drug therapy/metabolism', 'Dyslipidemias/drug therapy/metabolism', 'Gene Expression Regulation', 'Glucose Transporter Type 4/genetics/*metabolism', 'Hypoglycemic Agents/*pharmacology', 'Hypolipidemic Agents/*pharmacology', 'Lipid Metabolism/drug effects', 'Mice', 'Myoblasts, Skeletal/*drug effects/metabolism', 'Oleanolic Acid/*pharmacology', 'PPAR alpha/*agonists/genetics/metabolism', 'PPAR gamma/*agonists/genetics/metabolism', 'Protein Transport', 'Signal Transduction']</t>
  </si>
  <si>
    <t>['3T3-L1 Cells', 'Adipocytes, Brown/*drug effects/metabolism', 'Animals', 'Diethylhexyl Phthalate/*analogs &amp; derivatives/toxicity', 'Energy Metabolism/drug effects', 'Gene Expression/drug effects', 'Glucose/metabolism', 'In Vitro Techniques', 'Male', 'Mice', 'Mice, Inbred C57BL', 'Mitochondria/metabolism', 'Phosphoenolpyruvate Carboxykinase (ATP)/metabolism', 'Pyruvate Dehydrogenase Acetyl-Transferring Kinase']</t>
  </si>
  <si>
    <t>['Adipocytes/metabolism', 'Adipogenesis', 'Adiponectin/metabolism', 'Adipose Tissue/metabolism', 'CCAAT-Enhancer-Binding Proteins/metabolism', 'Cell Differentiation', 'Cell Hypoxia', 'Core Binding Factor Alpha 1 Subunit/metabolism', '*Gene Expression Profiling', '*Gene Expression Regulation', 'Humans', 'Mesenchymal Stem Cells/*metabolism', 'Osteocalcin/metabolism', 'Osteogenesis', 'Osteopontin/metabolism', 'Oxygen/*metabolism', 'PPAR gamma/metabolism', 'Sp2 Transcription Factor/metabolism', 'Transcriptome']</t>
  </si>
  <si>
    <t>['Administration, Oral', 'Animals', 'Cytokines/antagonists &amp; inhibitors/blood/metabolism', 'Diet, High-Fat/adverse effects', 'Heptanoic Acids/administration &amp; dosage/*pharmacology', 'Inflammation/chemically induced/*drug therapy/metabolism', 'Lanosterol/administration &amp; dosage/*analogs &amp; derivatives/pharmacology', 'Lipid Metabolism/*drug effects', 'Male', 'Non-alcoholic Fatty Liver Disease/chemically induced/*drug therapy/metabolism', 'Protective Agents/administration &amp; dosage/*pharmacology', 'Rats', 'Rats, Sprague-Dawley']</t>
  </si>
  <si>
    <t>['Alpha-Ketoglutarate-Dependent Dioxygenase FTO/genetics', 'Gene Frequency', 'Genetic Predisposition to Disease', 'Genotype', 'Humans', '*PPAR gamma/genetics/metabolism', 'Pakistan', 'Polymorphism, Single Nucleotide', '*Smokers', 'Sulfonylurea Receptors/genetics']</t>
  </si>
  <si>
    <t>['3T3-L1 Cells', 'Adipose Tissue/*metabolism', 'Adipose Tissue, Brown/metabolism', 'Adipose Tissue, White/metabolism', 'Animals', 'Blood Glucose/metabolism', 'Body Weight/genetics', 'Diet, High-Fat', 'Hyperinsulinism/genetics/metabolism', 'Insulin/*genetics/*metabolism', 'Mice', 'Mice, Knockout', 'Mitochondria/*metabolism', 'Oxidative Phosphorylation', 'Oxygen Consumption', 'Uncoupling Protein 1/*biosynthesis', 'Up-Regulation']</t>
  </si>
  <si>
    <t>['Antineoplastic Agents, Phytogenic/chemistry/*pharmacology', 'Arachidonate 15-Lipoxygenase/genetics', 'Caco-2 Cells', 'Cell Line, Tumor', 'Cell Membrane/*chemistry/drug effects', 'Colonic Neoplasms/drug therapy/genetics/*metabolism', 'Fatty Acids, Unsaturated/*analysis', 'Flavonoids/chemistry/*pharmacology', 'Gas Chromatography-Mass Spectrometry', 'Gene Expression Regulation, Neoplastic/drug effects', 'Humans', 'Lipidomics', 'PPAR gamma/genetics', 'Plant Extracts/chemistry/pharmacology', 'Vitis/*chemistry/classification']</t>
  </si>
  <si>
    <t>['Alkaloids/pharmacology', 'Extraembryonic Membranes/*metabolism', 'Female', 'Gene Expression Regulation/drug effects', 'Heme Oxygenase-1/metabolism', 'Humans', 'Interleukin-6/metabolism', 'Isothiocyanates/pharmacology', 'Lipopolysaccharides/*adverse effects', 'NF-E2-Related Factor 2/*metabolism', 'Oxidative Stress', 'PPAR gamma/metabolism', 'Pregnancy', 'Smoke/*adverse effects', 'Tobacco', '*Up-Regulation']</t>
  </si>
  <si>
    <t>['Bone Neoplasms/*genetics/*pathology', 'Gene Expression Profiling/methods', 'Gene Expression Regulation, Neoplastic/genetics', 'Gene Regulatory Networks/genetics', 'Humans', 'MAP Kinase Signaling System/genetics', 'MicroRNAs/genetics', 'Osteosarcoma/*genetics/*pathology', 'Phosphatidylinositol 3-Kinases/genetics', 'Proto-Oncogene Proteins c-akt/genetics', 'Signal Transduction/genetics', 'Transcription Factors/genetics']</t>
  </si>
  <si>
    <t>['Administration, Oral', 'Animals', 'Circadian Clocks/*drug effects/physiology', 'Cocaine/administration &amp; dosage/*adverse effects', 'Cocaine-Related Disorders/drug therapy/*physiopathology', 'Dopamine/metabolism', 'Injections, Intraperitoneal', 'Locomotion/physiology', 'Male', 'Mice', 'Mice, Knockout', 'Neurons/drug effects/metabolism', 'Nucleus Accumbens/*drug effects/physiopathology', 'PPAR gamma/agonists/*metabolism', 'Pioglitazone/administration &amp; dosage', 'Receptors, Dopamine D2/genetics/*metabolism', 'Reward', 'Signal Transduction']</t>
  </si>
  <si>
    <t>['Adult', '*Exercise', 'Female', 'Humans', 'Middle Aged', 'Peroxisome Proliferator-Activated Receptor Gamma Coactivator 1-alpha/*genetics', '*Polymorphism, Single Nucleotide', 'Ukraine', 'Weight Loss/*genetics']</t>
  </si>
  <si>
    <t>['Apoptosis/drug effects', 'Cell Line, Tumor', 'Cell Proliferation/*drug effects', 'Colorectal Neoplasms/*drug therapy/genetics/pathology', 'Cyclin D1/genetics', 'Early Growth Response Protein 1/genetics', 'Gene Expression Regulation, Neoplastic/drug effects', 'Growth Differentiation Factor 15/genetics', 'Heme Oxygenase-1/drug effects', 'Humans', 'PPAR gamma/genetics', 'Plant Extracts/chemistry/*pharmacology', 'Polycyclic Sesquiterpenes/chemistry/isolation &amp; purification/*pharmacology', 'Promoter Regions, Genetic/drug effects', 'Sesquiterpenes/chemistry/pharmacology']</t>
  </si>
  <si>
    <t>['Adolescent', 'Adult', 'Aged', 'Animals', 'Cell Cycle Proteins/*metabolism', 'Dyslipidemias/*metabolism', 'Female', 'Humans', 'Leukemia, Promyelocytic, Acute/*metabolism', 'Male', 'Mice', 'Mice, Knockout', 'Mice, Transgenic', 'Middle Aged', 'Oncogene Proteins, Fusion/*metabolism', 'PPAR gamma/*metabolism', 'Protein-Serine-Threonine Kinases/*antagonists &amp; inhibitors/metabolism', 'Repressor Proteins/*metabolism', 'Retinoid X Receptors/*metabolism', 'Retrospective Studies', 'Young Adult']</t>
  </si>
  <si>
    <t>['3T3-L1 Cells', 'Adenylate Kinase/*metabolism', 'Adipocytes/*drug effects/metabolism', 'Adipogenesis', 'Animals', 'CCAAT-Enhancer-Binding Proteins/metabolism', 'Cell Differentiation', 'Cell Survival', 'Fatty Acid Synthases/metabolism', 'Fatty Acid-Binding Proteins/metabolism', 'Inhibitory Concentration 50', 'Lipids/chemistry', 'Mice', 'Obesity/*drug therapy', 'Orchidaceae/*chemistry', 'PPAR gamma/metabolism', 'Phenanthrenes/chemistry/*pharmacology', 'Sterol Regulatory Element Binding Protein 1/metabolism', 'Transcription Factors/*metabolism']</t>
  </si>
  <si>
    <t>['Adoptive Transfer/*methods', 'Animals', 'Diet, High-Fat/adverse effects', 'Fructose/toxicity', 'Intra-Abdominal Fat/*immunology', 'Male', 'Mice', 'Mice, Inbred C57BL', 'Non-alcoholic Fatty Liver Disease/etiology/*pathology', 'Subcutaneous Fat/*immunology', 'T-Lymphocytes, Regulatory/*transplantation']</t>
  </si>
  <si>
    <t>['Adult', 'Aged', 'Antiretroviral Therapy, Highly Active/*adverse effects', 'Cell Differentiation', 'Coinfection', 'Disease Progression', 'Female', 'HIV Infections/complications/*immunology/therapy', 'HIV-1/*physiology', 'Humans', 'Leprosy/complications/*immunology/therapy', 'Macrophages/*immunology', 'Male', 'Middle Aged', 'Monocytes/*immunology', 'Mycobacterium leprae/*physiology', 'Scavenger Receptors, Class A/metabolism']</t>
  </si>
  <si>
    <t>['Animals', 'Anti-Inflammatory Agents/pharmacology', 'Anticarcinogenic Agents/*pharmacology', 'Antioxidants/pharmacology', 'Apoptosis/drug effects', 'Cell Transformation, Neoplastic/chemically induced/*drug effects/metabolism/pathology', 'Cyclooxygenase 2/metabolism', 'Dimethylnitrosamine/analogs &amp; derivatives', 'Disease Models, Animal', 'Esophageal Neoplasms/chemically induced/metabolism/pathology/*prevention &amp; control', 'Esophagus/*drug effects/metabolism/pathology', 'Inflammation Mediators/metabolism', 'Lycopene/*pharmacology', 'Male', 'NF-kappa B/metabolism', 'Oxidative Stress/drug effects', 'PPAR gamma/metabolism', 'Rats, Inbred F344', 'Signal Transduction']</t>
  </si>
  <si>
    <t>['Animals', 'China', 'Gene Expression Profiling', 'Liver X Receptors/genetics', 'Mice', '*Silicon Dioxide', '*Silicosis']</t>
  </si>
  <si>
    <t>['Animals', 'Cell Line', 'Cells, Cultured', 'Fatty Acids, Omega-3/*metabolism', 'Gene Expression Regulation', 'Gene Knockdown Techniques', 'Hepatic Stellate Cells/cytology/*metabolism', 'Humans', 'Liver Cirrhosis/genetics/metabolism', 'Mice', 'Mice, Inbred C57BL', 'PPAR gamma/genetics/*metabolism', 'Transforming Growth Factor beta1/genetics/*metabolism']</t>
  </si>
  <si>
    <t>['Adipose Tissue/*metabolism', '*Animal Feed', 'Animals', 'Cattle', 'Cheese/*analysis', 'Diet/veterinary', '*Dietary Supplements', 'Fatty Acids/*analysis', 'Fatty Acids, Monounsaturated/analysis', 'Fatty Acids, Unsaturated/analysis', 'Female', 'Lactation', 'Lipid Metabolism', 'Milk/*chemistry', 'Olea', 'Sterol Regulatory Element Binding Protein 1/*metabolism']</t>
  </si>
  <si>
    <t>['Animals', 'Antibiotics, Antineoplastic/*adverse effects', 'Apelin Receptors/*metabolism', 'Cardiotoxicity', 'Doxorubicin/*adverse effects', 'Energy Metabolism/drug effects', 'Fatty Acids/metabolism', 'Heart/drug effects', 'Humans', 'Male', 'Mice', 'Mice, Nude', 'Myocardium/*metabolism', 'Peroxisome Proliferator-Activated Receptor Gamma Coactivator 1-alpha/*metabolism', 'Signal Transduction/drug effects', 'Tumor Suppressor Protein p53/metabolism']</t>
  </si>
  <si>
    <t>['Animals', 'Apoptosis/genetics', 'Cell Differentiation/genetics', 'Cell Line', 'Cells, Cultured', 'Female', 'Gene Expression Profiling/methods', 'Gene Expression Regulation, Developmental', 'Gene Ontology', 'Histone Deacetylases/deficiency/*genetics/metabolism', 'Homeostasis/*genetics', 'Lung/embryology/growth &amp; development/*metabolism', 'Macrophages, Alveolar/cytology/*metabolism', 'Male', 'Mice, Inbred C57BL', 'Mice, Knockout', 'Mice, Transgenic']</t>
  </si>
  <si>
    <t>['Animals', 'Energy Metabolism/genetics', 'Fatty Acids/genetics/*metabolism', 'Humans', 'Isocitrate Dehydrogenase/deficiency/*genetics', 'Lipid Metabolism/genetics', 'Liver/metabolism', 'Mice', 'Mice, Knockout', 'Mitochondria/*genetics/metabolism', 'Muscle Development/*genetics', 'Muscle, Skeletal/growth &amp; development/metabolism', 'Oxidation-Reduction']</t>
  </si>
  <si>
    <t>['Adult', 'Cells, Cultured', 'Endotoxemia/blood', 'Exercise/*physiology', 'Humans', 'Hypoglycemic Agents/pharmacology', 'Interleukin-10/blood', 'Interleukin-6/blood', 'Leukocytes, Mononuclear/cytology', 'Lipopolysaccharides/blood/*metabolism', 'Male', 'Oxygen Consumption/*physiology', 'PPAR gamma/agonists/*blood/*metabolism', 'Physical Fitness/*physiology', 'Rosiglitazone/pharmacology', 'Tumor Necrosis Factor-alpha/blood']</t>
  </si>
  <si>
    <t>['Animals', 'B7-2 Antigen/genetics', 'CD11c Antigen/genetics', 'Diet, High-Fat/adverse effects', 'Fatty Acids, Monounsaturated/metabolism/*pharmacology', 'Humans', 'Inflammation/*drug therapy/genetics/metabolism/pathology', 'Insulin Resistance/genetics', 'Lectins, C-Type/genetics', 'Liver/drug effects/metabolism/pathology', 'Mannose-Binding Lectins/genetics', 'Mice', 'Myeloid Cells/drug effects/metabolism', 'Non-alcoholic Fatty Liver Disease/*drug therapy/genetics/metabolism', 'Oleic Acid/metabolism/pharmacology', 'PPAR gamma/*genetics', 'Protein Kinases/genetics', 'Receptors, Cell Surface/genetics']</t>
  </si>
  <si>
    <t>['Acute Lung Injury/*drug therapy/immunology/pathology', 'Anilides/administration &amp; dosage', 'Animals', 'Disease Models, Animal', 'Docosahexaenoic Acids/*pharmacology/therapeutic use', 'Humans', 'Lipopolysaccharides/administration &amp; dosage/immunology', 'Macrophages/*drug effects/immunology/metabolism', 'Male', 'Mice', 'PPAR gamma/*agonists/antagonists &amp; inhibitors/metabolism', 'Signal Transduction/drug effects/immunology']</t>
  </si>
  <si>
    <t>['Adult', 'Aged', '*Colorectal Neoplasms', 'Female', 'Humans', 'Male', 'Middle Aged', 'Neoplasm Recurrence, Local', 'Neoplasm Staging', 'PPAR gamma', 'Prognosis']</t>
  </si>
  <si>
    <t>['Animals', 'Humans', 'Interferon-gamma/genetics/immunology', 'Killer Cells, Natural/*immunology/pathology', 'Lipid Metabolism/*immunology', 'Lymphoma, Large B-Cell, Diffuse/genetics/*immunology/pathology', 'Membrane Potential, Mitochondrial/genetics/immunology', 'Mice', 'Mice, Transgenic', 'Neoplasm Proteins/genetics/immunology', 'PPAR gamma/genetics/immunology', 'Tumor Microenvironment/genetics/*immunology']</t>
  </si>
  <si>
    <t>['Animals', 'Arsenites/*pharmacology', 'Biomarkers, Tumor/metabolism', 'Cell Line, Tumor', 'Cell Proliferation/*drug effects', 'Down-Regulation/drug effects', 'ErbB Receptors/antagonists &amp; inhibitors/metabolism', 'Hepatocyte Nuclear Factor 3-alpha/genetics/metabolism', 'Humans', 'Keratins/genetics/metabolism', 'Mice', 'Mice, Nude', 'PPAR gamma/agonists/*metabolism', 'Quinazolines/pharmacology', 'Transcription Factors/genetics/metabolism', 'Transcriptome/drug effects', 'Transplantation, Heterologous', 'Troglitazone/*pharmacology', 'Up-Regulation/drug effects', 'Urinary Bladder Neoplasms/metabolism/pathology']</t>
  </si>
  <si>
    <t>['Alleles', 'Diabetes Mellitus, Type 2/*genetics', 'Disease Progression', 'Gene Frequency', 'Genetic Association Studies', '*Genetic Predisposition to Disease', 'Genotype', 'Humans', 'Odds Ratio', 'PPAR gamma/*genetics', '*Polymorphism, Single Nucleotide', 'Precision Medicine', 'Risk']</t>
  </si>
  <si>
    <t>['Adipogenesis/genetics', 'Adipose Tissue, Brown/metabolism', 'Adipose Tissue, White/metabolism', 'Animals', 'Diet', 'Extracellular Vesicles/*metabolism', 'Fatty Liver/genetics/metabolism', 'Gene Expression Regulation/physiology', 'Glucose Tolerance Test', 'Insulin Resistance/genetics', 'Liver/metabolism', 'Male', 'Mice', 'Mice, Inbred C57BL', 'MicroRNAs/*blood', 'Obesity/*blood', 'Physical Conditioning, Animal/*physiology']</t>
  </si>
  <si>
    <t>['Alpha-Ketoglutarate-Dependent Dioxygenase FTO/*genetics', 'Body Mass Index', 'Diet/*methods', 'Diet, Mediterranean', 'Female', 'Humans', 'Middle Aged', 'Obesity, Abdominal/*diet therapy/*genetics', 'PPAR gamma/*genetics', 'Polymorphism, Single Nucleotide/*genetics', 'Postmenopause']</t>
  </si>
  <si>
    <t>['Animals', 'CD8-Positive T-Lymphocytes/*immunology/pathology/virology', '*Immunologic Memory', 'Influenza A virus/*immunology', 'Lung/*immunology/pathology/virology', 'Macrophages, Alveolar/*immunology/pathology/virology', 'Mice', 'Mice, Transgenic', 'Orthomyxoviridae Infections/genetics/*immunology/pathology', 'PPAR gamma/genetics/immunology']</t>
  </si>
  <si>
    <t>['Adipocytes/*cytology/*drug effects', 'Cell Differentiation/*drug effects', 'Cell Proliferation/drug effects', 'Cell Survival/drug effects', 'Cells, Cultured', 'Dose-Response Relationship, Drug', 'Humans', 'Resveratrol/*pharmacology', 'Structure-Activity Relationship']</t>
  </si>
  <si>
    <t>['AMP-Activated Protein Kinases/*metabolism', 'Acetyl-CoA Carboxylase/metabolism', 'Animals', 'Antibodies, Monoclonal, Humanized/*pharmacology', 'Apoptosis/*drug effects', 'Cell Line, Tumor', 'Diabetes Mellitus, Type 2/genetics/metabolism/pathology/*prevention &amp; control', 'Diet, High-Fat', 'Disease Models, Animal', 'Fibroblast Growth Factors/deficiency/genetics/*metabolism/*pharmacology', 'Insulin/metabolism', '*Insulin Resistance', 'Insulin-Secreting Cells/*drug effects/enzymology/pathology', 'Male', 'Mice, Inbred C57BL', 'Mice, Knockout', 'Obesity/*drug therapy/genetics/metabolism/pathology', 'PPAR gamma/metabolism', 'Palmitic Acid/*toxicity', 'Rats', 'Receptors, Cytoplasmic and Nuclear/metabolism', 'Signal Transduction']</t>
  </si>
  <si>
    <t>['Abdominal Fat/*cytology/metabolism', 'Adipocytes/cytology/metabolism', '*Adipogenesis', 'Animals', 'Cell Differentiation', 'Chickens', 'Gene Expression Profiling/*methods', '*Gene Regulatory Networks', 'Lipid Metabolism', 'Muscles/*cytology/metabolism', 'Sequence Analysis, RNA']</t>
  </si>
  <si>
    <t>['AMP-Activated Protein Kinases/genetics/metabolism', 'Animals', 'Cell Line', 'Curcumin/*pharmacology', 'Dose-Response Relationship, Drug', 'Fatty Acid Synthase, Type I/genetics/metabolism', 'Fatty Acids, Nonesterified/metabolism', 'Gene Expression Regulation', 'Hepatic Stellate Cells/cytology/*drug effects/metabolism', 'Hepatocytes/cytology/drug effects/metabolism', 'Lipase/genetics/metabolism', 'Lipid Droplets/*drug effects/metabolism', 'Mice', 'Organ Specificity', 'PPAR gamma/genetics/metabolism', 'Perilipin-1/agonists/*genetics/metabolism', 'Perilipin-5/agonists/*genetics/metabolism', 'Primary Cell Culture', 'Signal Transduction', 'Sterol Regulatory Element Binding Protein 1/genetics/metabolism', 'Triglycerides/metabolism']</t>
  </si>
  <si>
    <t>['3T3-L1 Cells', 'Adipocytes/*metabolism', 'Animals', 'Cells, Cultured', 'Diet, High-Fat/adverse effects', 'Gene Knockout Techniques', 'Glucose Tolerance Test', 'Insulin/blood/*metabolism', '*Insulin Resistance', 'Male', 'Mice', 'Mice, Inbred C57BL', 'Mice, Knockout', 'Mice, Obese', 'Obesity/blood/etiology/genetics/*metabolism', 'Proto-Oncogene Proteins/genetics/*metabolism', 'Trans-Activators/genetics/*metabolism', 'Up-Regulation']</t>
  </si>
  <si>
    <t>['Acetylation/drug effects', 'Adipocytes/drug effects/physiology', 'Adipogenesis/*drug effects', 'Animals', 'Epigenesis, Genetic/*drug effects', 'Goats/*physiology', 'Histone Deacetylase Inhibitors/*pharmacology', 'Hydroxamic Acids/*pharmacology', 'Methylation/drug effects', 'PPAR gamma/metabolism', 'Promoter Regions, Genetic/drug effects', 'Stem Cells/drug effects/physiology', 'Vorinostat/*pharmacology']</t>
  </si>
  <si>
    <t>['Adipose Tissue/drug effects/metabolism', 'Animals', 'Body Composition/drug effects', '*Diet', 'Dietary Supplements', 'Fatty Acids/metabolism', 'Fatty Acids, Unsaturated/*metabolism', 'Humans', 'Linoleic Acids, Conjugated/*pharmacology', 'Lipids/analysis', 'Liver/metabolism', 'Meat/analysis', 'Muscle, Skeletal/drug effects/*metabolism', 'Nutrigenomics', 'Rabbits', 'Subcutaneous Fat/drug effects/metabolism']</t>
  </si>
  <si>
    <t>['Adult', 'Case-Control Studies', 'DNA-Binding Proteins/*genetics', 'Female', 'Genetic Predisposition to Disease', 'Genotype', 'HEK293 Cells', 'Humans', 'Leukemia, Myeloid, Acute/diagnosis/epidemiology/genetics', 'Leukemia, Promyelocytic, Acute/*diagnosis/epidemiology/*genetics', 'Linkage Disequilibrium', 'Male', 'Middle Aged', '*Polymorphism, Single Nucleotide', 'Prognosis', 'Sex Characteristics', 'Survival Analysis', 'Transcription Factors/*genetics']</t>
  </si>
  <si>
    <t>['Animals', '*Cell Differentiation', 'Epithelial Cells/*metabolism', '*Gene Expression', 'Genes, Mitochondrial/*genetics', 'Humans', 'Inflammation/complications/genetics', 'Mice, Knockout', 'Mice, Transgenic', 'Mutation', 'PPAR gamma/genetics/*metabolism', 'Urinary Bladder/cytology', 'Urinary Bladder Neoplasms/genetics', 'Urinary Tract Infections/complications', 'Urothelium/cytology/*metabolism']</t>
  </si>
  <si>
    <t>['Adiponectin/*genetics', 'Aging/*physiology', 'Animals', 'Aqueous Humor/metabolism', 'Cellular Senescence/genetics', 'Disease Models, Animal', 'Dry Eye Syndromes/*metabolism', 'Gene Expression', '*Lacrimal Apparatus/metabolism/pathology', 'Mice', 'PPAR gamma/*genetics', 'Sex Factors', 'Signal Transduction', 'T-Lymphocytes/*pathology', 'Tears/*metabolism']</t>
  </si>
  <si>
    <t>['Adult', 'Biomarkers/blood', 'C-Reactive Protein/*metabolism', 'Dinoprostone/*blood', 'Female', 'Humans', 'Inflammation/*blood', 'Male', 'Middle Aged', 'PPAR gamma/*blood', 'Prostaglandin D2/*analogs &amp; derivatives/blood', 'Schizophrenia/*blood']</t>
  </si>
  <si>
    <t>['Animals', 'Astrocytes/cytology/*metabolism/pathology', 'Brain Neoplasms/genetics/metabolism/*pathology/*secondary', 'Cell Line, Tumor', 'Cell Movement', 'Cell Proliferation', 'Fatty Acids, Unsaturated/*metabolism', 'Gene Expression Profiling', 'Humans', 'Mice', 'Neoplasm Transplantation', 'PPAR gamma/*genetics', 'Signal Transduction']</t>
  </si>
  <si>
    <t>['Adipocytes, Brown/*metabolism/ultrastructure', 'Adipogenesis/*genetics', 'Adipose Tissue, Brown/embryology/*metabolism/ultrastructure', 'Animals', 'Autophagy/drug effects/genetics', 'CCAAT-Enhancer-Binding Proteins/genetics/metabolism', 'Cells, Cultured', 'Embryo, Mammalian/*metabolism', 'Fatty Acid-Binding Proteins/genetics/metabolism', 'Glycogen/*metabolism/ultrastructure', 'Humans', 'Lipid Droplets/*metabolism/ultrastructure', 'Mice', 'Mice, Inbred C57BL', 'Microscopy, Electron, Transmission', 'PPAR gamma/genetics/metabolism', 'RNA, Small Interfering', 'Transcriptome']</t>
  </si>
  <si>
    <t>['Abdominal Fat/drug effects/metabolism', 'Adipocytes/drug effects/physiology', 'Adipogenesis/drug effects', 'Adult', 'Aged', 'Antipsychotic Agents/administration &amp; dosage/classification/*pharmacology', 'Aripiprazole/administration &amp; dosage/pharmacology', 'Cells, Cultured', 'Dose-Response Relationship, Drug', 'Female', 'Humans', 'Lipid Metabolism/drug effects', 'Male', 'Middle Aged', 'Olanzapine/administration &amp; dosage/pharmacology', 'Primary Cell Culture', 'Subcutaneous Fat/*drug effects/*metabolism', 'Young Adult']</t>
  </si>
  <si>
    <t>['Antineoplastic Agents/pharmacology/therapeutic use', 'Arsenicals/*pharmacology/therapeutic use', 'Carcinogens/pharmacology', 'Cell Line, Tumor', 'Cytokines/metabolism', 'Dose-Response Relationship, Drug', 'Drug Administration Schedule', 'Endothelial Cells/drug effects/metabolism', 'Environmental Exposure/adverse effects', 'Humans', 'Infusions, Intravenous', 'Neoplasms/blood supply/*drug therapy/pathology', 'Neovascularization, Pathologic/*chemically induced', 'Neovascularization, Physiologic/*drug effects', 'PPAR gamma/metabolism', 'Receptors, Calcitriol/metabolism', 'Signal Transduction/drug effects', 'Tumor Microenvironment/drug effects', 'Vascular Endothelial Growth Factor A/antagonists &amp; inhibitors/metabolism', 'Vitamin D/administration &amp; dosage/metabolism']</t>
  </si>
  <si>
    <t>['*Antihypertensive Agents/chemistry/pharmacology', 'Apoptosis/*drug effects', '*Genistein/chemistry/pharmacology', 'Humans', '*Hypertension, Pulmonary/drug therapy/metabolism/pathology/physiopathology', '*Molecular Docking Simulation', 'PPAR gamma/chemistry/metabolism', 'Signal Transduction/*drug effects']</t>
  </si>
  <si>
    <t>['Adipogenesis/drug effects', 'Diabetes Mellitus, Type 2/complications/*drug therapy', 'Glucose/*metabolism', 'Humans', 'Hypoglycemic Agents/therapeutic use', 'Insulin Resistance/genetics', 'Metabolic Syndrome/complications/*drug therapy/genetics', 'Obesity/complications/*drug therapy/genetics', 'PPAR gamma/genetics', 'Thiazolidinediones/therapeutic use', 'Troglitazone/therapeutic use']</t>
  </si>
  <si>
    <t>['Adult', 'Cohort Studies', 'Female', '*Gene Expression Regulation', 'Genetic Association Studies', 'Genetic Predisposition to Disease', 'Genotype', 'Humans', 'Male', 'Middle Aged', 'PPAR gamma/*genetics/metabolism', '*Polymorphism, Single Nucleotide', 'Sepsis/etiology/*genetics', 'Transcription Factors/metabolism', 'Wounds and Injuries/*complications']</t>
  </si>
  <si>
    <t>['3T3-L1 Cells', 'Adipocytes/drug effects', 'Adipogenesis/drug effects', 'Adipokines/biosynthesis/genetics', 'Animals', 'CCAAT-Enhancer-Binding Proteins/*genetics', 'Cell Differentiation/drug effects', 'DNA Methylation/*drug effects', 'Disease Models, Animal', 'Epigenesis, Genetic/drug effects', 'Glucose/metabolism', 'Humans', 'Insulin/genetics', 'Insulin Resistance/genetics', 'Lipid Metabolism/genetics', 'Mesenchymal Stem Cells/drug effects', 'Mice', 'Obesity/*genetics', 'Oleic Acid/*metabolism/pharmacology', 'PPAR gamma/*genetics', 'Signal Transduction']</t>
  </si>
  <si>
    <t>['Alleles', 'Athletes', 'Athletic Performance', 'Gene Frequency', 'Genetic Variation', 'Humans', 'PPAR alpha/*genetics', 'PPAR gamma/*genetics', 'Peroxisome Proliferator-Activated Receptor Gamma Coactivator 1-alpha/*genetics', 'Physical Endurance']</t>
  </si>
  <si>
    <t>['Anilides/pharmacology', 'Benzamides/pharmacology', 'Binding Sites/drug effects/genetics', 'Co-Repressor Proteins/*metabolism', 'Hydrogen Deuterium Exchange-Mass Spectrometry', 'Ligands', 'Magnetic Resonance Spectroscopy', 'Molecular Dynamics Simulation', 'Mutagenesis, Site-Directed', 'PPAR gamma/agonists/antagonists &amp; inhibitors/*metabolism/ultrastructure', 'Peptides/*metabolism', 'Protein Conformation, alpha-Helical/drug effects/genetics', 'Pyridines/pharmacology', 'Rosiglitazone/pharmacology']</t>
  </si>
  <si>
    <t>['Cadherins/genetics', 'Epithelial Cells/drug effects', 'Epithelial-Mesenchymal Transition/genetics', 'Gene Expression Regulation/drug effects', 'HMGB1 Protein/*genetics/pharmacology', 'Humans', 'Ligands', 'NF-kappa B/genetics', 'Nasal Mucosa/drug effects/pathology', 'Nasal Polyps/complications/*genetics', 'PPAR gamma/antagonists &amp; inhibitors/*genetics', 'Recombinant Proteins/genetics/pharmacology', 'Rhinitis/complications/*genetics/pathology', 'Signal Transduction/drug effects', 'Sinusitis/complications/*genetics/pathology', 'Vimentin/genetics', 'Zonula Occludens-1 Protein/genetics']</t>
  </si>
  <si>
    <t>['Adult', 'Aged', 'Animals', 'Cells, Cultured', 'Chronic Disease', 'Disease Models, Animal', 'Female', 'Fibroblasts/*metabolism/pathology', 'Fibrosis', 'Glycoproteins/deficiency/genetics/*metabolism', 'Heart Diseases/*metabolism/pathology/physiopathology', 'Humans', 'Male', 'Mice, 129 Strain', 'Mice, Inbred C57BL', 'Mice, Knockout', 'Middle Aged', 'Myocardium/*metabolism/pathology', 'Nuclear Receptor Co-Repressor 2/metabolism', 'PPAR gamma/deficiency/genetics/*metabolism', 'PPAR-beta/deficiency/genetics/*metabolism', 'Signal Transduction', 'Transforming Growth Factor beta1/*metabolism', '*Ventricular Function, Left', '*Ventricular Remodeling']</t>
  </si>
  <si>
    <t>['Animals', 'Breast Neoplasms/genetics/metabolism/*pathology', 'Cell Line, Tumor', 'Cell Movement', 'Cell Proliferation', 'Disease Progression', 'Female', 'Gene Expression Regulation, Neoplastic', 'Humans', 'PPAR gamma/*metabolism', 'Prognosis', 'Rats', 'Receptor-Like Protein Tyrosine Phosphatases, Class 2/*genetics/*metabolism', 'Survival Analysis', '*Up-Regulation']</t>
  </si>
  <si>
    <t>['Animals', 'Cell Line, Tumor', 'Diabetes Mellitus, Experimental/*metabolism', 'Dipeptidyl Peptidase 4/metabolism', 'Female', 'Gene Expression Regulation', '*Gene Knockdown Techniques', 'Gene Silencing', 'Glucose/*metabolism', 'Humans', 'Hyperglycemia/metabolism', 'Inflammation/genetics/pathology', '*Lipid Metabolism', 'Liver/*metabolism/pathology', 'Mice, Inbred C57BL', 'Mitochondria/metabolism', 'Organ Specificity', 'RNA, Small Interfering/*metabolism']</t>
  </si>
  <si>
    <t>['Aging/*genetics/metabolism/pathology', 'Animals', 'Arrhythmias, Cardiac/*genetics/metabolism/pathology', 'Connexin 43/genetics', 'Connexins/genetics', 'Disease Models, Animal', 'Gene Expression Regulation', 'Heart/physiopathology', 'Heart Rate', 'Humans', 'Metabolic Diseases/genetics/metabolism/pathology', 'Mice', 'Mitochondria/*genetics/pathology', 'NAV1.5 Voltage-Gated Sodium Channel/genetics', 'PPAR gamma/*genetics', 'Phenotype']</t>
  </si>
  <si>
    <t>['Animals', 'Aorta/surgery', 'Aortic Valve Stenosis/*genetics', 'Cardiomegaly/*genetics', 'Gene Expression Profiling', 'Gene Expression Regulation', 'Gene Ontology', 'Humans', 'Mice', 'Protein Interaction Maps/genetics', 'Stress, Mechanical', 'Transcription Factors/*genetics', 'Ventricular Remodeling/genetics']</t>
  </si>
  <si>
    <t>['Animals', 'Arthritis, Rheumatoid/chemically induced/*drug therapy/metabolism', 'Cell Line', 'Cercopithecidae', 'Cytokines/genetics', 'Disease Models, Animal', 'Female', 'Fibroblasts/*metabolism', 'Humans', 'Immunosuppressive Agents/pharmacology', 'Inflammation Mediators/*antagonists &amp; inhibitors', 'Peptides, Cyclic/*pharmacology/*therapeutic use', 'RNA-Seq', 'Rats', 'Synovial Membrane/*metabolism', 'Synoviocytes/metabolism', 'Terpenes/pharmacology', 'Transcriptome/*drug effects', 'Up-Regulation', 'alpha-Defensins/*pharmacology/*therapeutic use']</t>
  </si>
  <si>
    <t>['3T3-L1 Cells', 'Adipocytes/*cytology/drug effects/metabolism', '*Adipogenesis', 'Animals', 'CCAAT-Enhancer-Binding Protein-beta/genetics/metabolism', 'Carbamazepine/*pharmacology', 'Cell Differentiation/drug effects', '*Down-Regulation', 'Fatty Acid Synthase, Type I/genetics/metabolism', 'HEK293 Cells', 'Humans', 'Mice', 'PPAR gamma/genetics/metabolism', 'Wnt Signaling Pathway/*drug effects']</t>
  </si>
  <si>
    <t>['3T3-L1 Cells', 'Adipocytes/cytology/metabolism', 'Adipogenesis/*genetics/physiology', 'Animals', 'Autophagy/*genetics', 'CCAAT-Enhancer-Binding Protein-beta/genetics/metabolism', 'Cell Differentiation/genetics', 'Databases, Genetic', 'Gene Expression Regulation/genetics', 'Humans', 'Mice', 'PPAR gamma/genetics', 'Protein Binding', 'Transcription Factors/genetics', 'Transcription, Genetic/genetics']</t>
  </si>
  <si>
    <t>['Adipose Tissue/metabolism', 'Animals', 'Avian Proteins/classification/*genetics/metabolism', 'Chickens', 'Cholesterol/*biosynthesis', 'Gene Expression Profiling', 'Gene Expression Regulation', 'Lipid Metabolism/*genetics', 'Meat/*analysis', 'Pectoralis Muscles/*metabolism', 'Peroxisome Proliferator-Activated Receptors/genetics/metabolism', 'Sequence Analysis, RNA', 'Signal Transduction', 'Steroids/biosynthesis', '*Transcriptome', 'Triglycerides/*biosynthesis']</t>
  </si>
  <si>
    <t>['3T3-L1 Cells', 'AMP-Activated Protein Kinases/metabolism', 'Adipocytes, Brown/*drug effects/metabolism', 'Adipocytes, White/*drug effects/metabolism', 'Adipogenesis/*drug effects', 'Animals', 'Anti-Obesity Agents/*pharmacology', 'CCAAT-Enhancer-Binding Proteins/metabolism', 'DNA-Binding Proteins/metabolism', 'Ginsenosides/*pharmacology', 'Male', 'Mice', 'Mice, Inbred C57BL', 'Mitochondria/drug effects/metabolism', 'Organelle Biogenesis', 'PPAR gamma/metabolism', '*Panax/chemistry', 'Peroxisome Proliferator-Activated Receptor Gamma Coactivator 1-alpha/metabolism', 'Plant Extracts/isolation &amp; purification/*pharmacology', 'Signal Transduction', 'Sterol Regulatory Element Binding Protein 1/metabolism', 'Transcription Factors/metabolism', 'Uncoupling Protein 1/*metabolism', 'Up-Regulation']</t>
  </si>
  <si>
    <t>['Actin Cytoskeleton/genetics', 'Actomyosin/genetics', 'Adipogenesis/drug effects/*genetics', 'Amides/pharmacology', 'Cell Cycle Proteins/genetics', 'Cell Differentiation/*drug effects/genetics', 'Cell Encapsulation/methods', 'Cell Nucleus/chemistry', 'Cell Size/drug effects', 'Core Binding Factor Alpha 1 Subunit/genetics', 'Gelatin/chemistry', 'Heterocyclic Compounds, 4 or More Rings/pharmacology', 'Humans', 'Hydrogels/chemistry/pharmacology', 'Lamin Type A/genetics', 'Mechanotransduction, Cellular/*genetics', 'Mesenchymal Stem Cells/cytology', 'Myosin Type II/genetics', 'Osteogenesis/*genetics', 'PPAR gamma/genetics', 'Pyridines/pharmacology', 'Trans-Activators/genetics', 'Transcription Factors/genetics', 'rho-Associated Kinases/genetics']</t>
  </si>
  <si>
    <t>['Cell Line', 'Deoxyglucose/pharmacology', 'Dose-Response Relationship, Drug', 'Down-Regulation/*drug effects', 'Hep G2 Cells', 'Hepatocytes/*drug effects/metabolism', 'Humans', 'In Situ Hybridization, Fluorescence', 'Lipid Metabolism/*drug effects', 'Retinoid X Receptor alpha/genetics/*metabolism', 'Trialkyltin Compounds/*pharmacology']</t>
  </si>
  <si>
    <t>['Adipocytes/physiology', 'Adipogenesis/*genetics/physiology', 'Adipose Tissue/physiology', 'Body Mass Index', 'Carrier Proteins/*genetics', 'Cell Differentiation/genetics/physiology', 'Cells, Cultured', 'Down-Regulation/genetics/physiology', 'Female', 'Humans', 'Insulin Resistance/genetics/physiology', 'Lipogenesis/genetics/physiology', 'Membrane Proteins/*genetics', 'MicroRNAs/*genetics', 'PPAR gamma/*genetics', 'Phenotype', 'RNA, Messenger/genetics', 'Up-Regulation/genetics/physiology']</t>
  </si>
  <si>
    <t>["Alzheimer's disease", 'network pharmacology', 'traditional Chinese medicines', 'type 2 diabetes mellitus']</t>
  </si>
  <si>
    <t>['MSCs', 'ZDF', 'bone marrow', 'diabetes type 2', 'stem cell']</t>
  </si>
  <si>
    <t>['PPARgamma', 'cholesterol transporters ABCA1 and ABCG1', 'metabolic syndrome', 'obesity']</t>
  </si>
  <si>
    <t>['clinical outcome', 'gene expression', 'intracerebral hemorrhage', 'peripheral blood mononuclear cells']</t>
  </si>
  <si>
    <t>['*circadian rhythms', '*gut brain axis', '*isoflavones', '*metabolism', '*microbiome', '*obesity']</t>
  </si>
  <si>
    <t>['AMP-activated protein kinase', 'differentiation', 'energy supplement', 'glucose', 'skeletal muscle satellite cells']</t>
  </si>
  <si>
    <t>['*Escherichia coli', '*dysbiosis', '*gut inflammation', '*inflammatory bowel disease', '*microbial communities']</t>
  </si>
  <si>
    <t>['PPAR', 'Thai native crossbred chickens', 'fat deposition', 'gene expressions']</t>
  </si>
  <si>
    <t>['cTnIR193H', 'cardiomyocytes', 'mitochondrial dysfunction', 'mitochondrial structure abnormality']</t>
  </si>
  <si>
    <t>['Cadmium chloride', 'NAC', 'NF-kappaB p65', 'Tumorigenesis', 'miR146-a']</t>
  </si>
  <si>
    <t>['PPRC1', 'isocaloric moderately high-fat diet', 'lifespan', 'palmitic acid']</t>
  </si>
  <si>
    <t>['*breast cancer', '*cancer cachexia', '*cancer-related fatigue', '*mitochondrial metabolism', '*peroxisome proliferator-activated receptor (PPAR)']</t>
  </si>
  <si>
    <t>['AFP, alpha-foetoprotein', 'BTB/POZ, broad complex', 'CTNNB1', 'CTNNB1, catenin beta 1', 'Fah, fumarylacetoacetate hydrolase', 'GSK3B, glycogen synthase kinase 3 beta', 'HCC, hepatocellular carcinoma', 'HHL, immortalized human hepatic cell line', 'Hepatocellular carcinoma', 'IF, immunofluorescence', 'NTBC, 2-(2-nitro-4-trifluoromethylbenzoyl)-1,3-cyclohexanedione', 'OFP, orange fluorescent protein', 'PHI, post-hydrodynamic injection', 'POK, POZ and Kruppel', 'PPARG', 'PPARG, peroxisome proliferator activated receptor gamma', 'Reverse genetic screen', 'SB, Sleeping Beauty', 'Sleeping Beauty', 'ZBTB20', 'ZBTB20, zinc finger and BTB domain containing 20', 'qPCR, quantitative RT-PCR', 'tramtrack, bric a brac/poxvirus and zinc finger']</t>
  </si>
  <si>
    <t>['PCOS', 'PNA', 'adiponectin', 'adiposity', 'imprinting']</t>
  </si>
  <si>
    <t>['Early-life nutrition', 'N-3 polyunsaturated fatty acids', 'Neuregulin 4', 'Nonalcoholic fatty liver disease', 'White adipose tissue browning']</t>
  </si>
  <si>
    <t>['PPAR', 'epidermal barrier function', 'human epidermal equivalents', 'keratinocytes', 'nuclear hormone receptor']</t>
  </si>
  <si>
    <t>['PPARG', 'knockdown', 'milk fat synthesis', 'overexpression', 'water buffalo']</t>
  </si>
  <si>
    <t>['*DEHP', '*In vitro', '*Nuclear receptor', '*Polar bear', '*Svalbard', '*Whale']</t>
  </si>
  <si>
    <t>['PPARgamma', 'diabetes', 'fibrosis progression', 'high-fat high-fructose diet', 'non-alcoholic fatty liver disease', 'noncoding RNA', 'obesity']</t>
  </si>
  <si>
    <t>['Viburnum stellato-tomentosum', 'amentoflavone', 'hyperglycemia', 'insulin sensitivity', 'lipogenesis', 'obesity', 'beta-oxidation']</t>
  </si>
  <si>
    <t>['HA-20', 'PPARgamma-FABP4aP2', 'adipogenesis', 'obesity', 'oleanolic acid derivative']</t>
  </si>
  <si>
    <t>['Mahuang Lianqiao Chixiaodou Decoction', 'eczema', 'mechanism', 'molecular docking', 'network pharmacology']</t>
  </si>
  <si>
    <t>['*BAPN', '*aortic aneurysm', '*aortic dissection', '*exercise', '*lysyl oxidase']</t>
  </si>
  <si>
    <t>['PPARG coregulator', 'fermented soybean', 'hen', 'natto', 'peroxisome proliferator-activated receptor-gamma']</t>
  </si>
  <si>
    <t>['ELOVL6', 'buffalo', 'interference and overexpression', 'lipid synthesis']</t>
  </si>
  <si>
    <t>['acetate', 'bovine mammary epithelial cell', 'eukaryotic initiation factor 4E', 'mammalian target of rapamycin', 'milk fat synthesis']</t>
  </si>
  <si>
    <t>['Bixin', 'Fibrosis', 'Nrf2', 'Oxidative stress', 'PPAR-gamma', 'Renal inflammation']</t>
  </si>
  <si>
    <t>['PPARG', 'lipopolysaccharide', 'miR-27a-3p', 'triglyceride']</t>
  </si>
  <si>
    <t>['*Adipocyte differentiation', '*Mouse embryonic fibroblasts', '*Tm7sf2']</t>
  </si>
  <si>
    <t>['3T3-L1 preadipocyte', 'Fat deposition', 'PSMA6', 'Pigs', 'Proliferation and differentiation']</t>
  </si>
  <si>
    <t>['*Alcoholic liver disease (ALD)', '*Dihydromyricetin', '*Ethanol', '*Mitochondria', '*PGC-1alpha', '*Sirtuin']</t>
  </si>
  <si>
    <t>['*Development', '*differentiation', '*mammary gland', '*mitochondria', '*mitophagy', '*parkin']</t>
  </si>
  <si>
    <t>['Mulberry leaf', 'active compounds', 'diabetes', 'molecular docking', 'network pharmacology', 'target']</t>
  </si>
  <si>
    <t>['*3T3-L1 cells', '*Adipocyte differentiation', '*CEBP-alpha', '*Early phase regulators', '*Lutein', '*PPAR-gamma']</t>
  </si>
  <si>
    <t>['Adipocyte differentiation', 'Adiponectin', 'PPARgamma', 'Promoter', 'RUVBL2']</t>
  </si>
  <si>
    <t>['Molecular docking', 'NF-kB1', 'Network pharmacology', 'PPARG', 'Piperine', 'Sciatica']</t>
  </si>
  <si>
    <t>['Bioinformatics analysis', 'GegenQinlian decoction', 'Insulin resistance', 'Quercetin', 'System pharmacology', 'Type 2 diabetes mellitus']</t>
  </si>
  <si>
    <t>['*Cellular senescence', '*Cystathionine beta-synthase', '*Human adipose-derived mesenchymal stem cells', '*Inflammation', '*Oxidative stress and adipogenesis']</t>
  </si>
  <si>
    <t>['Adipocyte', 'Phthalate', 'Stem leydig cell', 'Steroidogenesis', 'Testosterone']</t>
  </si>
  <si>
    <t>['Adipogenesis', 'CEBPB', 'Garcinia cambogia', 'KLF3', 'RPS6KA1', 'SQSTM1/p62', 'STAT3', 'autophagy', 'obesity']</t>
  </si>
  <si>
    <t>['CD40', 'CTLA4', "Graves' Disease", 'PPARG', 'PTPN22', 'Polymorphism']</t>
  </si>
  <si>
    <t>['Diabetes', 'Gut microbiome', 'Gut segment', 'Gut transcriptome', 'Mouse model', 'Peroxisome proliferator-activated receptor-gamma']</t>
  </si>
  <si>
    <t>['Dexamethasone', 'Lactation', 'Lipid metabolism', 'Pregnancy']</t>
  </si>
  <si>
    <t>['*Adipogenesis', '*Antioxidant response element', '*High-fat diet', '*NRF2', '*RFP']</t>
  </si>
  <si>
    <t>['15d-PGJ(2)', 'Anti-inflammation', 'Dexmedetomidine', 'PPARgamma', 'alpha(2) adrenoceptors']</t>
  </si>
  <si>
    <t>['*Adult stem cells', '*Cell Biology', '*Drug therapy', '*Oncogenes', '*Therapeutics']</t>
  </si>
  <si>
    <t>['BMI', 'Kernel machine regression', 'PPARG', 'Persistently obese', 'Tehran cardiometabolic genetic study']</t>
  </si>
  <si>
    <t>['*Apolipoprotein E', '*Atherosclerosis', '*Hypercholesterolemia', '*Inflammation', '*Macrophage']</t>
  </si>
  <si>
    <t>['*Adipocyte differentiation', '*Breast milk', '*MAPK pathway', '*Obesity', '*Peptide']</t>
  </si>
  <si>
    <t>['Molecular docking', 'Network pharmacology', 'Non-TNBC', 'Si-Wu-tang (SWT)']</t>
  </si>
  <si>
    <t>['Fat deposition', 'IMF', 'KLF3', 'SCF', 'miR-32-5p']</t>
  </si>
  <si>
    <t>['Integrated analysis', 'Microarray data', 'Nonsegmental vitiligo']</t>
  </si>
  <si>
    <t>['3T3-L1 fibroblast', 'Adipocyte', 'Anti-adipogenic activity', 'Bioactive herbal compounds', 'Obesity']</t>
  </si>
  <si>
    <t>['*COVID-19', '*molecular docking', '*network pharmacology', '*puerarin', '*targets']</t>
  </si>
  <si>
    <t>['Adipogenesis', 'Endocrine disrupting chemicals', 'House dust', 'Metabolic disruption', 'Obesity', 'Obesogen']</t>
  </si>
  <si>
    <t>['*PPAR', '*bone marrow transplant', '*fatty acid oxidation', '*haematopoietic stem and progenitor cells', '*inflammation', '*stem cell quiescence']</t>
  </si>
  <si>
    <t>['Bone mass', 'Marrow adipocytes', 'PPARG', 'PPRE', 'SOST/sclerostin']</t>
  </si>
  <si>
    <t>['*ABCG2', '*IL-4', '*Macrophages', '*PPAR', '*STAT6']</t>
  </si>
  <si>
    <t>['Alveolar macrophage', 'Apoptosis', 'IL-13', 'Necroptosis', 'TSC1', 'mTOR']</t>
  </si>
  <si>
    <t>['HCC', 'Human nuclear receptors (NRs)', 'Prognosis', 'Risk score']</t>
  </si>
  <si>
    <t>['5xFAD mice', "Alzheimer's disease", 'EDR peptide', 'KED peptide', 'epigenetic regulation', 'gender', 'neuronal dendritic spines', 'neuroplasticity']</t>
  </si>
  <si>
    <t>['H3K9me3', 'adipocytes', 'adipogenesis', 'bivalent chromatin domains', 'epigenome', 'histone methylation', 'post-translational modifications', 'ubiquitination']</t>
  </si>
  <si>
    <t>['Chicken', 'Mitochondria', 'NPY', 'Skeletal muscle']</t>
  </si>
  <si>
    <t>['ATF4', 'Adipogenesis', 'Adipose tissue', 'CTCF', 'Chip-seq', 'RNA-seq']</t>
  </si>
  <si>
    <t>['MSC', 'Osteogenesis', 'approximate Bayesian computation (ABC)', 'gene expression', 'glucocorticoids', 'transcription factors']</t>
  </si>
  <si>
    <t>['*ACE2', '*COVID-19', '*PPARgamma', '*WNT/beta-catenin pathway', '*cytokine storm']</t>
  </si>
  <si>
    <t>['insulin resistance', 'obesity', 'proteomics', 'sarcopenia', 'skeletal muscle']</t>
  </si>
  <si>
    <t>['conceptus elongation', 'dairy cows', 'embryo quality', 'endometrial inflammation', 'mRNA expression', 'protein']</t>
  </si>
  <si>
    <t>["Alzheimer's disease", 'dementia', 'entorhinal cortex', 'switch genes']</t>
  </si>
  <si>
    <t>['alveolar macrophages', 'granuloma', 'multiwall carbon nanotubes', 'sarcoidosis']</t>
  </si>
  <si>
    <t>['FPLD2', 'LMNA', 'T528M', 'type 2 familial partial lipodystrophy']</t>
  </si>
  <si>
    <t>['Autophagy', 'Crohn disease', 'IBD', 'MTOR', 'intestinal epithelium', 'intestinal stem cells']</t>
  </si>
  <si>
    <t>['Actigraphy', 'Adiponectin', 'Ghrelin', 'Leptin', 'Metabolism', 'Peroxisome proliferator-activated receptor']</t>
  </si>
  <si>
    <t>['3D injectable hydrogel', 'differentiation capacity towards osteogenic lineage', 'gelatin-based cross-linked hydrogel', 'hair follicle outer root sheath', 'mesenchymal stem cells']</t>
  </si>
  <si>
    <t>['CeRNA network', 'GIC', 'Target molecules']</t>
  </si>
  <si>
    <t>['adipocyte', 'adipogenesis', 'adipose-derived stem cells', 'insulin sensitivity', 'mesenchymal stromal cells']</t>
  </si>
  <si>
    <t>['HIF-1A', 'PPAR-gamma', 'Pneumocystis', 'transcription factor']</t>
  </si>
  <si>
    <t>['5-ASA', 'SAHA', 'butyric acid', 'protein-metabolite interactions', 'synergistic effects', 'ulcerative colitis']</t>
  </si>
  <si>
    <t>['*SARA', '*dairy cow', '*liver transcriptomes', '*periparturient period']</t>
  </si>
  <si>
    <t>['Adult T-cell leukemia/lymphoma', 'HTLV-1 associated myelopathy/tropical spastic paraparesis', 'Human T-lymphotropic virus type 1', 'Pathogenesis', 'Systems virology']</t>
  </si>
  <si>
    <t>['FTO', 'Genetic Association', 'MC4R', 'Obesity', 'Overweight', 'PPARG']</t>
  </si>
  <si>
    <t>['Chronic kidney disease', 'Diabetic kidney disease', 'GDTLs', 'KCND3', 'Platelet RNA-seq']</t>
  </si>
  <si>
    <t>['Competing endogenous RNA', 'Kawasaki disease', 'Long non-coding RNA', 'Microarray']</t>
  </si>
  <si>
    <t>['3T3-L1', 'Akt', 'adipogenesis', 'anacardic acid', 'heat shock protein 90']</t>
  </si>
  <si>
    <t>['3T3-L1 preadipocyte', 'Adipogenic differentiation', 'Artemisinin derivative', 'CHOP\\']</t>
  </si>
  <si>
    <t>['Adipogenesis', 'Adipose-derived stem cells', 'Granulation tissue', 'Macrophage polarization', 'Wound healing']</t>
  </si>
  <si>
    <t>['Bmal1', 'PVAT', 'blood pressure', 'hepatocyte', 'vascular function']</t>
  </si>
  <si>
    <t>['CYP2B6', 'Cytochrome P450', 'Hepatotoxicity', 'Non-alcoholic fatty liver disease (NAFLD)', 'Perflourooctane sulfonate (PFOS)', 'Polyunsaturated fatty acids (PUFAs)']</t>
  </si>
  <si>
    <t>['hepatocellular carcinoma', 'immune', 'prognosis', 'redox']</t>
  </si>
  <si>
    <t>['Cmap', 'TCGA', 'castration resistant prostate cancer', 'immune cell infiltration']</t>
  </si>
  <si>
    <t>['adipose tissue', 'coronary heart disease', 'nuclear factors']</t>
  </si>
  <si>
    <t>['Chaperone-mediated autophagy', 'fibrosis', 'hepatocellular carcinoma', 'macroautophagy', 'macrolipophagy', 'microautophagy', 'microlipophagy', 'nafld', 'nash', 'nonalcoholic fatty liver disease', 'nonalcoholic steatohepatitis']</t>
  </si>
  <si>
    <t>['Milk', 'dairy sheep', 'lactation', 'microRNA (miRNA)', 'milk protein', 'milk yield']</t>
  </si>
  <si>
    <t>['Benzosuberene-sulfone (BSS) analogues', 'Cedrus deodara oil', 'Declofenace', 'In-silico', 'Rosiglitazone', 'Semi-synthesis', 'Type-2 diabetes']</t>
  </si>
  <si>
    <t>['Helicobacter pylori', 'gastric epithelial cells', 'invasion', 'matrix metalloproteinases', 'peroxisome-proliferator activator receptor-gamma', 'reactive oxygen species', 'beta-carotene']</t>
  </si>
  <si>
    <t>['Abdominal aortic aneurysm', 'Human', 'Inflammation', 'Pathophysiology', 'Perivascular adipose tissue', 'Smooth muscle cells']</t>
  </si>
  <si>
    <t>['Chicken', 'DEGs', 'Dedifferentiated preadipocytes', 'Different tissue derivation', 'Lipid deposition']</t>
  </si>
  <si>
    <t>['Adipogenic differentiation', 'BMSCs', 'Bioinformatics', 'Osteogenic differentiation', 'WGCNA']</t>
  </si>
  <si>
    <t>['Chylomicronemia', 'Chylomicronemia syndrome', 'Hypertriglyceridemia', 'PPAR', 'PPARG']</t>
  </si>
  <si>
    <t>['REV', 'chicken', 'gene expression', 'lipid and fatty acid metabolism', 'lymphocyte']</t>
  </si>
  <si>
    <t>['berberine', 'in vitro maturation', 'lipid metabolism', 'miR-192', 'porcine oocyte']</t>
  </si>
  <si>
    <t>['endoplasmic reticulum stress', 'lipotoxicity', 'muscle atrophy', 'protein synthesis']</t>
  </si>
  <si>
    <t>['Chinese arborvitae kernel', 'Prepared Rehmannia root', 'anxiety disorders', 'mechanism of action', 'network pharmacology']</t>
  </si>
  <si>
    <t>['fatty acids', 'gene expression', 'lactic acid treatment of cereal grains', 'phytase', 'pig', 'signaling']</t>
  </si>
  <si>
    <t>['COVID-19', 'Chlorogenic acid', 'mechanism', 'molecular docking', 'network pharmacology']</t>
  </si>
  <si>
    <t>['Calf', 'Epigenetics', 'Methyl donor', 'Nutritional programming']</t>
  </si>
  <si>
    <t>['*Adipose tissue dysfunctions', '*Dominant-negative isoforms', '*Drug responsiveness', '*PPARG genetic variants', '*Post-tranlational modifications', '*Type 2 diabetes']</t>
  </si>
  <si>
    <t>['Bioinformatics', 'Breast cancer stem cells', 'Hesperetin', 'In vitro', 'Mammosphere', 'Targeted therapy']</t>
  </si>
  <si>
    <t>['differentially expressed genes', 'downregulated', 'embryo', 'endometrium', 'fold change', 'microarray', 'porcine', 'pregnancy', 'preimplantation', 'transcripts', 'upregulated']</t>
  </si>
  <si>
    <t>['*exercise', '*kynurenines', '*metabolism', '*skeletal muscle', '*tryptophan']</t>
  </si>
  <si>
    <t>['ACSL1', 'Lipid Metabolism', 'Myocardium Infarction', 'PPARr', 'Triglyceride']</t>
  </si>
  <si>
    <t>['*adipogenic differentiation', '*extrusion-based 3D-printing', '*hydrogel', '*mesenchymal stromal cells', '*pore size']</t>
  </si>
  <si>
    <t>['*CD44', '*RNA sequencing', '*alveolar macrophage', '*flow cytometry', '*lipidomics', '*lung inflammation', '*lung surfactant lipids', '*oxidized lipids']</t>
  </si>
  <si>
    <t>['*microRNA', '*oncogene testing', '*pediatric thyroid cancer']</t>
  </si>
  <si>
    <t>['FAO', 'FFA', 'Pparg', 'Pparalpha', 'TG synthesis', 'dexamethasone', 'glycolysis metabolism', 'tumor progression']</t>
  </si>
  <si>
    <t>['Flavonoids', 'LC-MS', 'Network pharmacology', 'Radix scutellariae', 'Ultrafiltration', 'alpha-Glucosidase inhibitors']</t>
  </si>
  <si>
    <t>['*fine needle aspiration biopsy', '*indeterminate cytology', '*molecular testing', '*thyroid nodule', '*thyroid ultrasound']</t>
  </si>
  <si>
    <t>['Asthma', 'Complementary medicine', 'Computational analysis', 'Herbal medicine', 'Natural product', 'Network pharmacology', 'Respiratory disease']</t>
  </si>
  <si>
    <t>['Myristica fragrans', 'PPAR', 'SUR 1', 'alloxan', 'glimepiride', 'type 2 diabetes mellitus']</t>
  </si>
  <si>
    <t>['*Adipogenesis', '*Fibrin', '*Myogenesis', '*Satellite cells', '*Skeletal muscle', '*Three-dimensional']</t>
  </si>
  <si>
    <t>['*Buffalo milk', '*Fatty acid', '*Overexpression', '*RNA interference', '*SCD1']</t>
  </si>
  <si>
    <t>['*CCL2', '*CCR2', '*Carcinogenesis', '*Esophageal squamous cell carcinoma (ESCC)', '*Programmed death-1(PD-1)', '*Tumor associated macrophages (TAMs)']</t>
  </si>
  <si>
    <t>['Functional genomics', 'Gene regulatory networks', 'Pesticides toxicity', 'Regulator genes', 'System biology', 'Transcriptome']</t>
  </si>
  <si>
    <t>['*Breast cancer', '*Cox-1', '*Cox-2', '*Cytoplasmic', '*Overall survival', '*PPARgamma']</t>
  </si>
  <si>
    <t>['Black bean', 'Blue corn', 'Diabetes', 'Food science', 'Molecular docking', 'Natural product chemistry', 'Nutrition', 'Polyphenols']</t>
  </si>
  <si>
    <t>['HNF4a', 'NAFLD', 'NASH', 'PPARg', 'mathematical modeling', 'phenotypic plasticity', 'systems biology']</t>
  </si>
  <si>
    <t>['c-fos', 'myocardium', 'peroxisome proliferator-activated receptor-gamma2', 'ventricular septum defect']</t>
  </si>
  <si>
    <t>['CB2 receptor', 'apoptosis', 'glioblastoma', 'inflammation', 'beta-caryophyllene']</t>
  </si>
  <si>
    <t>['PPARgamma', 'PTEN/PI3K/AKT/FOXO3 pathway', 'ovarian reserve', 'primordial follicle activation']</t>
  </si>
  <si>
    <t>['*Endocrine disruptors', '*Gene expression', '*Hypothalamus', '*Liver', '*Maternal exposure', '*Organophosphate flame retardants', '*Sex differences']</t>
  </si>
  <si>
    <t>['*14-3-3zeta', '*adipocyte', '*heterogeneity', '*lipolysis', '*maturity', '*scaffold proteins']</t>
  </si>
  <si>
    <t>['PPARgamma', 'Postoperative neurocognitive disorder', 'atorvastatin', 'cognitive impairment', 'hippocampal functions', 'inflammation', 'neuroinflammation']</t>
  </si>
  <si>
    <t>['*Roman layer', '*aflatoxin B1', '*differential expression', '*fat deposition', '*high-throughput sequencing', '*liver']</t>
  </si>
  <si>
    <t>['Circadian entrainment', 'High-throughput transcriptome', 'Neural-hormone regulation', 'PPAR-fatty acid metabolism', 'Psoriasis']</t>
  </si>
  <si>
    <t>['Adipocyte hypertrophy', 'Adipogenic marker genes', 'Bisphenol S', 'Gonadal white adipose tissue', 'High-fat diet', 'Prenatal exposure']</t>
  </si>
  <si>
    <t>['genetic variant', 'genome-wide association study', 'gestational diabetes', 'placental abruption', 'preeclampsia', 'pregnancy complications', 'preterm birth']</t>
  </si>
  <si>
    <t>['*12-HETE, (CID:5283154)', '*13-HODE, (CID:6443013)', '*13-oxoODE, (CID:6446027)', '*15-HETE, (CID:5280724)', '*5-HETE, (CID:5353349)', '*8-HETE, (CID:5283154)', '*9-HODE, (CID:5282945)', '*9-oxoODE, (CID:9839084)', '*Arachidonic acid (CID:444899)', '*Inflammation', '*LTB4, (CID:5280492)', '*LTC4, (CID:5280493)', '*LTE4, (CID:5280879)', '*PGD(2), (CID:448457)', '*PGE(2)', '*PGE(2), (CID:5280360)', '*PGF(2alpha), (CID:5280363)', '*PGI(2), (CID:5282411)', '*PPARgamma', '*TXA(2), (CID:5280497)', '*mPGES-1']</t>
  </si>
  <si>
    <t>['ADSCs', 'DPSCs', 'WNT/BMP pathways', 'adipogenesis', 'transcription profile']</t>
  </si>
  <si>
    <t>['*Alentejano pig', '*Bisaro pig', '*Dorsal subcutaneous fat', '*RNA-seq', '*differentially expressed genes (DEGs)', '*transcriptome']</t>
  </si>
  <si>
    <t>['A.heterotropoides var.mandshuricum', 'Asarum sieboldii', 'COX-2', 'anti-inflammatory constituent', 'anti-inflammatory target', 'characteristic chromatogram', 'network pharmacology', 'peak area of sarisan/kakuol']</t>
  </si>
  <si>
    <t>['*gut microbiome', '*immune deficiency', '*lipid metabolism', '*oxidative stress', '*pork meat']</t>
  </si>
  <si>
    <t>['*Bone marrow mesenchymal stromal cells', '*Extracellular matrix', '*Ovine', '*Polycaprolactone', '*Regeneration', '*Stro-4']</t>
  </si>
  <si>
    <t>['*immunomodulation', '*multiple sclerosis', '*neural repair', '*ursolic acid']</t>
  </si>
  <si>
    <t>['*PPARg agonist activity', '*docking simulation', '*hydroxyoctadecadienoic acid', '*lipids', '*luciferase reporter assay', '*structural characterization']</t>
  </si>
  <si>
    <t>['*Dgat1', '*Pparg', '*airway inflammation', '*fatty acids', '*innate lymphoid cells', '*ketogenic diet', '*lipid droplets', '*metabolism']</t>
  </si>
  <si>
    <t>['*Glucose metabolism', '*Metabolism']</t>
  </si>
  <si>
    <t>['Agriophyllum oligosaccharides', 'Glucose metabolism', 'Liver protection', 'Type 2 diabetes', 'db/db mice']</t>
  </si>
  <si>
    <t>['* Cd36', '*collaborative cross mice', '*gene expression', '*nonalcoholic fatty liver disease']</t>
  </si>
  <si>
    <t>['*Atherosclerosis', '*Nano micelles', '*Peroxisome proliferator-activated receptor delta', '*Vascular cell adhesion molecule-1', '*Vascular smooth muscle cell']</t>
  </si>
  <si>
    <t>['Elongase', 'adipose', 'broiler chick', 'desaturase', 'omega-3 polyunsaturated fatty acid']</t>
  </si>
  <si>
    <t>['APOC3', 'Antiretroviral therapy', 'ESR2', 'HFE', 'HIV', 'MMP1', 'PPARG', 'Polymorphisms']</t>
  </si>
  <si>
    <t>['*IL10', '*N-ERD', '*SNP', '*genetic association']</t>
  </si>
  <si>
    <t>['*Adipogenesis', '*Dyslipidemia', '*Histone modification', '*Olanzapine', '*Transcriptional factors']</t>
  </si>
  <si>
    <t>['*Adipocyte maturation', '*MTORC1', '*autophagy', '*lipolysis', '*lysosome']</t>
  </si>
  <si>
    <t>['Calcium oxalate crystals (CaOx)', 'EMT', 'Oxalate', 'PPAR-gamma-AKT/STAT3/p38 MAPK-Snail', 'Telmisartan (TLM)']</t>
  </si>
  <si>
    <t>['*Adipogenetic differentiation', '*HOXC10', '*LPL', '*Lipid accumulation', '*Proliferation', '*Sheep BMSCs']</t>
  </si>
  <si>
    <t>['Cornus officinalis', 'Ribes fasciculatum', 'high-fat diet', 'natural product', 'obesity']</t>
  </si>
  <si>
    <t>['*endometriosis', '*glutathione S-transferase mu 1', '*glutathione S-transferase pi 1', '*interferon gamma', '*polymorphism', '*predisposition', '*wingless-type MMTV integration site family member 4']</t>
  </si>
  <si>
    <t>['*7-gene test', '*cancer', '*cytopathology', '*fine-needle aspiration', '*molecular diagnostics', '*thyroid']</t>
  </si>
  <si>
    <t>['*Atherosclerosis', '*Diabetes', '*Docosahexaenoic acid', '*Gene expression', '*Inflammation', '*PPAR-gamma']</t>
  </si>
  <si>
    <t>['*RNA sequencing', '*fatty liver disease', '*fibrosis', '*inflammation', '*lipid metabolism', '*liver', '*nonalcoholic steatohepatitis (NASH)', '*nuclear receptor', '*small heterodimer partner (SHP)', '*steatosis']</t>
  </si>
  <si>
    <t>['*bixin', '*crocetin', '*peroxisome proliferator-activated receptor gamma', '*physiologically based kinetic modeling', '*reverse dosimetry']</t>
  </si>
  <si>
    <t>['*PPARgamma', '*androgen receptor', '*prostate cancer']</t>
  </si>
  <si>
    <t>['Aberrant adipogenesis', 'Autosomal dominant diseases', 'Monogenic diabetes', 'Severe insulin resistance', 'Thiazolinediones']</t>
  </si>
  <si>
    <t>['Clear Cell Renal Cell Carcinoma', 'Immune Response', 'Protein-Protein Interaction Network']</t>
  </si>
  <si>
    <t>['*PPARgamma', '*fibrosis', '*hepatocellular carcinoma', '*microRNAs']</t>
  </si>
  <si>
    <t>['*Hepatocyte', '*High-fat diet', '*NALFD', '*Nrf2', '*PPARgamma']</t>
  </si>
  <si>
    <t>['*liposomes', '*macrophages', '*obesity-associated dysmetabolism', '*peroxisome proliferator-activated receptors', '*tesaglitazar']</t>
  </si>
  <si>
    <t>['*Insulin resistance', '*MicroRNA', '*Obesity', '*Ppargamma']</t>
  </si>
  <si>
    <t>['*conceptus', '*genome editing', '*implantation', '*prostaglandins', '*sheep']</t>
  </si>
  <si>
    <t>['*HAND', '*HIV-1', '*PPARgamma', '*glial cells', '*neuroinflammation']</t>
  </si>
  <si>
    <t>['*NGS', '*PPARG and RET rearrangements', '*follicular carcinoma', '*macrofollicular variant', '*thyroid']</t>
  </si>
  <si>
    <t>['*PPARgamma', '*adipocyte', '*inflammation', '*metabolism', '*transcription']</t>
  </si>
  <si>
    <t>["*Chou's 5-steps rule", '*Shuangshen pingfei san', '*active compound', '*antifibrosis mechanism', '*idiopathic pulmonary fibrosis.']</t>
  </si>
  <si>
    <t>['antipsychotic agents', 'metabolic networks and pathways', 'pharmacogenetics', 'polymorphism', 'single nucleotide', 'weight gain']</t>
  </si>
  <si>
    <t>['*eicosanoids', '*inflammation', '*leukotrienes', '*lipoxygenase', '*resolvins']</t>
  </si>
  <si>
    <t>['Cell death modulators', 'Chronic myeloid leukemia', 'Imatinib resistance', 'Peroxisome proliferator-activated receptor gamma', 'Structure-activity relationship']</t>
  </si>
  <si>
    <t>['*Allopregnanolone', "*Alzheimer's disease", '*bioenergetics', '*mitochondria', '*therapeutics', '*transcriptome']</t>
  </si>
  <si>
    <t>['*CoCrMo', '*Corrosion', '*Electrochemical impedance spectroscopy (EIS)', '*Gene expression', '*Macrophage polarization', '*Modular junction', '*Monocytes', '*THR']</t>
  </si>
  <si>
    <t>['*Obesity', '*PPARG', '*SBM', '*SHP', '*SREBP-1']</t>
  </si>
  <si>
    <t>['Aryl hydrocarbon receptor', 'Caudual fin', 'Fundulus heteroclitus', 'Killifish', 'PPARg', 'Polychlorinated biphenyl', 'Tributyltin']</t>
  </si>
  <si>
    <t>['Cattle', 'Follicle deviation', 'Ovulation', 'PPARG', 'Troglitazone']</t>
  </si>
  <si>
    <t>['Dairy cows', 'Endometrium', 'IGFs', 'Mucin 1', 'PPARs', 'RARs', 'Repeat breeders', 'mRNA expression']</t>
  </si>
  <si>
    <t>['Fat-specific protein 27', 'Fatty liver', 'Liver-specific knockout mouse', 'Peroxisome proliferator-activated receptor gamma']</t>
  </si>
  <si>
    <t>['*Differentiation', '*Fat deposition', '*Proliferation', '*RXR alpha', '*miR-27a']</t>
  </si>
  <si>
    <t>['*adipocytes', '*adipogenesis', '*diabetes mellitus, type 2', '*insulin resistance', '*lipid metabolis']</t>
  </si>
  <si>
    <t>['BRAFV600E', 'Hobnail', 'Micro papillary', 'Next Generation Sequencing (NGS)', 'TERT']</t>
  </si>
  <si>
    <t>['*ILC2', '*cytokine', '*peroxisome proliferator-activated receptor-gamma']</t>
  </si>
  <si>
    <t>['*Adipose differentiation', '*Browning', '*Histone deacetylases', '*Oxidative metabolism']</t>
  </si>
  <si>
    <t>['SNPs', 'additive variance', 'bovine milk', 'cholesterol', 'dominance variance', 'missense variants', 'targeted genotyping']</t>
  </si>
  <si>
    <t>['Diabetes insilico', 'PPARG', 'Polyphen', 'SIFT', 'SNP']</t>
  </si>
  <si>
    <t>['Gene interaction networks', 'Homeorhesis', 'Lipid metabolism', 'Lipogenesis', 'Lipolysis', 'Metabolic switch', 'Reciprocal inhibition/activation', 'Spot 14 (THRSPA)', 'THRSP paralogs', 'Target genes', 'Thermogenesis', 'Up-stream regulators', 'ying-yang metabolic regulation']</t>
  </si>
  <si>
    <t>['LXR-SREBP1 signaling pathway', 'NSDHL', 'adipogenesis', 'differentiation']</t>
  </si>
  <si>
    <t>['Grateloupia elliptica', 'adipocyte', 'adipogenesis', 'anti-obesity', 'red seaweed', 'thermogenesis']</t>
  </si>
  <si>
    <t>['*TGF-beta', '*cholestasis', '*fibrosis', '*primary biliary cirrhosis', '*primary sclerosing cholangitis']</t>
  </si>
  <si>
    <t>['Apoptosis', 'CLA', 'Non-small cell lung cancer', 'Ppar-gamma']</t>
  </si>
  <si>
    <t>['adipogenesis', 'cytokines', 'marbling', 'myogenesis', 'transcriptome']</t>
  </si>
  <si>
    <t>['Chlamydia pneumonia', 'atherosclerosis', 'human umbilical vein endothelial cells', 'lectin-like ox-LDL receptor-1', 'peroxisome proliferator-activated receptor gamma']</t>
  </si>
  <si>
    <t>['*acyloxyacyl hydrolase', '*bladder', '*corticotrophin-releasing hormone', '*corticotropin-releasing factor', '*micturition']</t>
  </si>
  <si>
    <t>['Db/db mouse', 'blood-brain barrier', 'fibroblast growth factor 21', 'focal ischemic stroke', 'human brain microvascular endothelial cell', 'type 2 diabetes']</t>
  </si>
  <si>
    <t>['*Brown adipose tissue', '*Lycopene', '*Obese mice', '*Peroxisome proliferator-activated receptor gamma', '*White adipose tissue browning']</t>
  </si>
  <si>
    <t>['*Fat', '*Lipid accumulation', '*Oxidative stress', '*RNA-Seq', '*Thyroid hormone']</t>
  </si>
  <si>
    <t>['*IRX3 gene', '*PPARG', '*SREBF2', '*promoter', '*transcriptional regulation']</t>
  </si>
  <si>
    <t>['curcumin', 'duck', 'intestinal microbiota', 'liver oxidative injury', 'ochratoxin A']</t>
  </si>
  <si>
    <t>['*bioinformatics', '*computational biology', '*gene ontology', '*neurological disease', '*pathways', '*protein', '*type 2 diabetes']</t>
  </si>
  <si>
    <t>['GWAS', 'beef cattle', 'epistasis', 'selection']</t>
  </si>
  <si>
    <t>['*ABCA1', '*ABCG1', '*AMPK', '*HDL', '*LXR', '*Nobiletin', '*PPAR']</t>
  </si>
  <si>
    <t>['*Epigenetic Regulation', '*Inactivation of Fibrogenic Myofibroblasts', '*Lineage-Determining Transcription Factors', '*Resolution of Liver Fibrosis']</t>
  </si>
  <si>
    <t>['*Staphylococcus aureus', '*antimicrobial peptides', '*cathelicidin', '*dermis', '*glycosaminoglycans', '*hyaluronan', '*innate immunity', '*skin']</t>
  </si>
  <si>
    <t>['*PPARgamma', '*RXR', '*adipocytes', '*direct repeat 1', '*lineage-determining factors', '*macrophages', '*nuclear receptors']</t>
  </si>
  <si>
    <t>['*PDMP', '*adipogenesis', '*glucosylceramide', '*glucosylceramide synthase', '*mesenchymal stem cells', '*osteogenesis', '*peroxisome proliferator-activated receptor gamma']</t>
  </si>
  <si>
    <t>['*AMPK', '*adipogenesis', '*ezetimibe', '*mitotic clonal expansion', '*obesity']</t>
  </si>
  <si>
    <t>['HT29 cells', 'apoptosis', 'indomethacin', 'inflammation', 'juglone']</t>
  </si>
  <si>
    <t>['*Adipogenesis', '*NRF1', '*PPARgamma', '*White adipocytes']</t>
  </si>
  <si>
    <t>['*EP2 agonist', '*FP agonist', '*adipogenesis', '*deepening of the upper eyelid sulcus', '*omidenepag']</t>
  </si>
  <si>
    <t>['AMPK', 'Gas chromatography-mass spectrometry', 'Korean red ginseng', 'Metabolomics', '"Shanghuo"']</t>
  </si>
  <si>
    <t>['*Immunology', '*Inflammation', '*Inflammatory bowel disease', '*T cells']</t>
  </si>
  <si>
    <t>['*Autophagic flux', '*RUBCN/Rubicon', '*autophagy', '*lipid efflux', '*lysosome', '*metabolic syndrome']</t>
  </si>
  <si>
    <t>["*Alzheimer's disease", '*blood-brain barrier', '*fatty acid-binding protein 5', '*peroxisome proliferator-activated receptor', '*pioglitazone']</t>
  </si>
  <si>
    <t>['*Diet', '*Dose', '*EHDPHP', '*Metabolic homeostasis', '*Organophosphate flame retardants']</t>
  </si>
  <si>
    <t>['3T3-L1 cells', 'Ginkgo biloba extract', 'adipocytes', 'anti-obesity effect', 'ginkgo vinegar']</t>
  </si>
  <si>
    <t>['TNF-alpha', 'adipogenesis', 'porcine intramuscular preadipocyte (PIP)', 'porcine mature adipocyte (pMA)', 'serotonin', 'serotonin receptor', 'transcriptome']</t>
  </si>
  <si>
    <t>['Elastase', 'Emphysema', 'LJ-529', 'Peroxisome proliferator-activated receptor gamma']</t>
  </si>
  <si>
    <t>['*ANGPTL4', '*angiogenesis', '*endometrial receptivity', '*recurrent implantation failure', '*rosiglitazone']</t>
  </si>
  <si>
    <t>['diabetic nephropathy', 'long non-coding RNAs', 'microRNAs', 'regulatory interactions', 'transcription factors']</t>
  </si>
  <si>
    <t>['*PPARG isoforms', '*PPARG splicing', '*adipogenesis', '*dominant-negative isoform', '*hypertrophic adipocytes', '*hypertrophic obesity', '*in vitro adipocytes', '*insulin-resistance']</t>
  </si>
  <si>
    <t>['COVID-19', 'sepsis', 'systems pharmacology', 'traditional Chinese medicine', 'zebrafish']</t>
  </si>
  <si>
    <t>['Novel coronavirus Pneumonia', 'Shenfu Decoction', 'mechanism of action', 'molecular docking', 'network pharmacology']</t>
  </si>
  <si>
    <t>['*EGR2', '*IL-4', '*epigenomic regulation', '*macrophage polarization', '*transcription factor network']</t>
  </si>
  <si>
    <t>['*adipogenesis', '*clusterin', '*ubiquitination']</t>
  </si>
  <si>
    <t>['*PPARG', '*TMEM18', '*adipogenesis', '*adipose progenitor cells', '*adipose tissue', '*adipose tissue dysfunction', '*children', '*obesity', '*zebrafish']</t>
  </si>
  <si>
    <t>['*breast cancer', '*cytosporone-B', '*fatty acid uptake', '*nuclear receptors Nur77 and PPARgamma', '*ubiquitination']</t>
  </si>
  <si>
    <t>['PPARG', 'SNP analysis', 'molecular dynamics', 'protein stability']</t>
  </si>
  <si>
    <t>['*androgen excess', '*cholesterol', '*developmental programming', '*ovary', '*steroidogenesis']</t>
  </si>
  <si>
    <t>['Dyslipidemia', 'Eriobotrya japonica leaf triterpenoid acids', 'High-fat diet', 'Insulin resistance', 'Metabolic syndrome', 'Molecular docking']</t>
  </si>
  <si>
    <t>["Alzheimer's disease", 'In silico and in vitro study', 'Late-onset proteinopathies', 'Neuroinflammation', 'Piperine']</t>
  </si>
  <si>
    <t>['Fuzi Lizhong decoction', 'inflammatory', 'non-alcoholic fatty liver disease', 'p53', 'peroxisome proliferator activated receptor gamma']</t>
  </si>
  <si>
    <t>['*Adiponectin', '*Genetic variants', '*Metabolically unhealthy phenotype', '*Obesity']</t>
  </si>
  <si>
    <t>['Adipogenesis', 'autophagy', 'bone metabolism', 'fabp3', 'mesenchymal stem cell', 'optineurin', 'osteogenesis', 'osteoporosis', 'senescence']</t>
  </si>
  <si>
    <t>['Homotherapy for heteropathy', 'Network pharmacology', 'Osteoarthritis', 'Qiang-Huo-Sheng-Shi decoction', 'Rheumatoid arthritis']</t>
  </si>
  <si>
    <t>['PPARG', 'heart and liver histology', 'homocysteine', 'nanoemulsion', 'policosanol']</t>
  </si>
  <si>
    <t>['Terminalia chebula', 'extracellular matrix', 'keratinocyte', 'skin aging', 'wound healing']</t>
  </si>
  <si>
    <t>['Allergic rhinitis', 'Chronic inflammation', 'Leukotriene B4', 'PPAR-gamma', 'Resolvin E1']</t>
  </si>
  <si>
    <t>['*SAT', '*VAT', '*adipogenesis', '*insulin signaling', '*oleic acid', '*palmitic acid']</t>
  </si>
  <si>
    <t>['bioinformatics', 'ductal carcinoma in situ', 'hub genes', 'protein-protein interactions']</t>
  </si>
  <si>
    <t>['chronodisruption', 'circadian clocks', 'fatty acids', 'glucose', 'insulin', 'leptin', 'lipogenesis', 'liver', 'nuclear receptors', 'steatosis']</t>
  </si>
  <si>
    <t>['Iberian pig', 'RNA-seq', 'meat tenderness', 'transcriptome analysis']</t>
  </si>
  <si>
    <t>['anti-hyperglycemic agents', 'clinical trials', 'depression', 'insulin resistance', 'pathophysiology']</t>
  </si>
  <si>
    <t>['*Genetic variation', '*fetal', '*genetic interactions', '*imprinting', '*maternal']</t>
  </si>
  <si>
    <t>['Fritillariathunbergii (FT)', 'Influenza', 'Network pharmacology', 'Systems biology', 'inflammation']</t>
  </si>
  <si>
    <t>["Alzheimer's disease", 'FAAH', 'PPARs', 'anandamide', 'endocannabinoids', 'inflammation', 'multitarget']</t>
  </si>
  <si>
    <t>['NAFLD', 'PARP', 'PPAR-gamma', 'Resveratrol']</t>
  </si>
  <si>
    <t>['cell cycle', 'circadian clock', 'nutrition', 'rumen']</t>
  </si>
  <si>
    <t>['Leonurus japonicus', 'Menstrual disorders', 'Molecular docking', 'Systems pharmacology', 'Target prediction']</t>
  </si>
  <si>
    <t>['cannabidiol', 'molecular mechanisms', 'neurological diseases', 'neuroprotective effects']</t>
  </si>
  <si>
    <t>["Alzheimer's disease", 'LanC-like protein 2', 'abscisic acid', 'amyloid beta', 'neuroinflammation']</t>
  </si>
  <si>
    <t>['Fetal programming', 'antioxidants', 'metabolic syndrome', 'metabolism']</t>
  </si>
  <si>
    <t>['Xihuang pill', 'breast cancer', 'network pharmacology', 'traditional Chinese medicine']</t>
  </si>
  <si>
    <t>['ZIF-8', 'barrier membrane', 'cell culture platform', 'mesenchymal stem cell', 'metal-organic framework']</t>
  </si>
  <si>
    <t>['Ctenopharyngodon idellus', 'lipid catabolism', 'lipid transportation', 'lipogenesis', 'molecular pathway', 'plant extract']</t>
  </si>
  <si>
    <t>['Siwu Decoction', 'Taohong Siwu Decoction', 'mechanism of action', 'molecular docking', 'network pharmacology', 'primary dysmenorrhea']</t>
  </si>
  <si>
    <t>['GPX1', 'MAPK', 'PPARA', 'PPARG', 'SOD2', 'apoptosis', 'calmodulin', 'neuroprotection', 'serotonin', 'tripeptide']</t>
  </si>
  <si>
    <t>['*BolA family member 3', '*beige adipocyte', '*lipolysis', '*mitochondria', '*thermogenesis']</t>
  </si>
  <si>
    <t>['Anti-inflammatory', 'Cannabis', 'Chronic obstructive pulmonary disease (COPD)', 'Gene expression profiling', 'HSAEpC (human small airways epithelial cells)', 'KEGG pathway analysis', 'Th1 and Th2 immune response']</t>
  </si>
  <si>
    <t>['*Porphyromonas gingivalis', '*brown adipose tissue', '*endotoxemia', '*obesity', '*periodontal disease']</t>
  </si>
  <si>
    <t>['*adipogenesis', '*genetic variant', '*gestational diabetes', '*molecular study', '*promoter']</t>
  </si>
  <si>
    <t>['Ay-mice', 'FGF21', 'hypothalamus', 'liver', 'melanocortin obesity', 'sex differences']</t>
  </si>
  <si>
    <t>['Lipid metabolism', 'MAP1LC3B', 'NASH', 'PRKAA', 'SQSTM1', 'liver']</t>
  </si>
  <si>
    <t>['Fatty liver', 'Hepatosteatosis', 'Hepatotoxin', 'Hypertriglyceridemia', 'PPARg']</t>
  </si>
  <si>
    <t>['double poling', 'endurance training', 'genomics', 'lactate threshold', 'maximal oxygen uptake', 'skiing performance', 'training adaptations', 'work economy']</t>
  </si>
  <si>
    <t>['*carcinogenesis', '*endometrial cancer', '*estrogen-related receptor-alpha', '*peroxisome proliferator-activated receptor-gamma', '*prognosis']</t>
  </si>
  <si>
    <t>['*PPARgamma', '*acute kidney injury', '*geniposide', '*inflammation', '*sepsis']</t>
  </si>
  <si>
    <t>['GLUT4', 'cardiotoxicity', 'cardiotoxicite', 'crizotinib', 'coeur', 'diabetes mellitus', 'diabete sucre', 'heart', 'inhibiteurs de la tyrosine kinases', 'peroxisome proliferator-activated receptors', 'recepteurs actives par les proliferateurs de peroxysomes', 'tyrosine kinases inhibitors']</t>
  </si>
  <si>
    <t>['OVX-induced obese mice', 'adipogenesis', 'anti-obesity effect', 'obesity', 'scopolin']</t>
  </si>
  <si>
    <t>['*Obesity/MetS', '*PD-L1', '*TNBC', '*macrophage', '*telmisartan']</t>
  </si>
  <si>
    <t>['adipocyte', 'cattle', 'circRNAs', 'lncRNAs', 'miR-93']</t>
  </si>
  <si>
    <t>['Peroxisome Proliferator-Activated Receptor-gamma (PPAR Gamma)', 'Polymorphism', 'Schizophrenia', 'rs1801282', 'rs3856806']</t>
  </si>
  <si>
    <t>['Immune system', 'Newborn cord blood', 'Pregnant mothers', 'Pro12Ala PPARG polymorphism']</t>
  </si>
  <si>
    <t>['ASC', 'adipocyte differentiation', 'adipocyte metabolism', 'adipose-derived stem cell differentiation', 'derivative', 'diabetes', 'squalene']</t>
  </si>
  <si>
    <t>['Insulin resistance', 'Lauric acid', 'Macrophages', 'Mitochondrial biogenesis', 'Mitochondrial dysregulation']</t>
  </si>
  <si>
    <t>['VEGFC', 'bevacizumab', 'bisphosphonate', 'oncology', 'pharmacogenetics', 'risk factors', 'zoledronic acid']</t>
  </si>
  <si>
    <t>['Genes', 'Metabolic Syndrome X', 'PPAR gamma']</t>
  </si>
  <si>
    <t>['*COVID-19', '*behaviour change', '*physical activity', '*postnatal', '*pregnancy', '*theory']</t>
  </si>
  <si>
    <t>['*Inflammatory bowel diseases', '*Luteolin', '*OCTN2', '*Proinflammatory cytokines', '*l-carnitine']</t>
  </si>
  <si>
    <t>['*case-control study', '*chronic kidney disease', '*gene polymorphism', '*gene-environment interaction', '*meta-analysis', '*meta-regression', '*peroxisome proliferator-activated receptor', '*trial sequential analysis']</t>
  </si>
  <si>
    <t>['apoptosis', 'early carcinogenesis', 'retinoic acid signaling', 'urinary bladder', 'vitamin A']</t>
  </si>
  <si>
    <t>['Lipid droplet', 'Mammary epithelial cell', 'Milk fat globule', 'Phospholipid']</t>
  </si>
  <si>
    <t>['PPARgamma', 'Viburnum opulus', 'adipogenesis', 'lipase inhibition', 'phenolic compounds']</t>
  </si>
  <si>
    <t>['Baitouweng Decoction', 'molecular docking', 'network pharmacology', 'ulcerative colitis']</t>
  </si>
  <si>
    <t>["*Alzheimer's disease (AD)", '*Amyloid-beta (Abeta)', '*Bis(ethylmaltolato)oxidovanadium (IV) (BEOV)', '*Endoplasmic reticulum stress (ER stress)', '*Neuronal apoptosis', '*Peroxisome proliferator-activated receptor gamma (PPARgamma)']</t>
  </si>
  <si>
    <t>['*PPARG', '*Placenta', '*cell fusion', '*cell migration', '*familial partial lipodystrophy type 3 (FPLD3)', '*trophoblast differentiation']</t>
  </si>
  <si>
    <t>['*ChIP sequencing (ChIP-seq)', '*confocal microscopy', '*dimerization', '*heterodimerization', '*nuclear receptor', '*nuclear receptors', '*nuclear transport', '*peroxisome proliferator-activated receptor (PPAR)', '*retinoic acid receptor (RAR)', '*retinoid', '*retinoid X receptor (RXR)', '*transcription factor', '*transcription regulation', '*vitamin D', '*vitamin D receptor (VDR)']</t>
  </si>
  <si>
    <t>['*bioinformatics', '*peroxisome proliferator-activated receptors', '*psychotic disorders']</t>
  </si>
  <si>
    <t>['*antibiotics', '*dysbiosis', '*high-fat diet', '*inflammatory bowel disease', '*irritable bowel syndrome', '*microbiota']</t>
  </si>
  <si>
    <t>['White Striping', 'Wooden Breast', 'mitochondria', 'molecular phenotype', 'muscle remodeling']</t>
  </si>
  <si>
    <t>['Hyperlipidemic acute pancreatitis (HLAP)', 'PPARG pathway', 'dachengqi decoction', 'mechanisms of action', 'triglyceride (TG)']</t>
  </si>
  <si>
    <t>['Alternative splicing', 'Mammary gland', 'Milk fat synthesis', 'PPARG', 'Transcription']</t>
  </si>
  <si>
    <t>['*G1 lengthening', '*PPARG', '*adipocyte', '*adipogenesis', '*bistable switch', '*cell cycle exit', '*post-mitotic', '*terminal cell differentiation']</t>
  </si>
  <si>
    <t>['Bioactivity', 'Food', 'Molecule', 'Natural compound', 'Nutrition', 'Protein target']</t>
  </si>
  <si>
    <t>['PPAR-gamma pathway', 'adipogenesis', 'ginsenoside Rh2', 'obese mice', 'preadipocytes']</t>
  </si>
  <si>
    <t>['*diabetes', '*mouse model', '*obesity', '*senescence', '*senolytic']</t>
  </si>
  <si>
    <t>['*Cystic Fibrosis', '*ER stress', '*PPARgamma', '*antimicrobial peptides', '*cystic fibrosis transmembrane conductance regulator', '*host-pathogen interactions']</t>
  </si>
  <si>
    <t>['HDAC3', 'Human nucleus pulposus cells', 'Klotho', 'Oxidative stress', 'PPARgamma', 'Sodium butyrate']</t>
  </si>
  <si>
    <t>['*PPARgamma', '*SDF1/CXCR4 signaling', '*chaperone-mediated autophagy', '*papillary thyroid carcinoma']</t>
  </si>
  <si>
    <t>['Adipogen', 'Adipogenesis', 'Multipotent mesenchymal stromal cells', 'OP9, 3T3-L1', 'Osteogenesis', 'PPARgamma', 'RXR', 'ToxPi']</t>
  </si>
  <si>
    <t>['QTX', 'fat', 'integration', 'multiple omics', 'pig']</t>
  </si>
  <si>
    <t>['Diabetes mellitus', 'Dual agonists', 'Myoblasts', 'Oleanolic acid', 'PPARalpha', 'PPARgamma']</t>
  </si>
  <si>
    <t>['*Thyroid-associated ophthalmopathy', '*decompression surgery &amp; interventional medicine', '*gene network analysis', "*graves' ophthalmopathy", '*therapeutics']</t>
  </si>
  <si>
    <t>['Energy metabolism', 'Fat cells', 'Fatty acid oxidation', 'Mitochondria', 'Peroxisomes', 'Plasticizer']</t>
  </si>
  <si>
    <t>['Pancreatic cancer', 'drug repurposing', 'drug resistance', 'microRNA', 'pancreatic ductal adenocarcinoma']</t>
  </si>
  <si>
    <t>['commitment', 'gene expression', 'multipotent mesenchymal stromal cells']</t>
  </si>
  <si>
    <t>['Ganoderic acid A', 'High-fat diet', 'Inflammation', 'Lipid oxidation', 'Nonalcoholic fatty liver disease']</t>
  </si>
  <si>
    <t>['Cardiovascular disease', 'Genetic polymorphism', 'Metabolic disorder', 'Pakistani smokers']</t>
  </si>
  <si>
    <t>['*adipose tissue', '*hyperinsulinemia', '*obesity', '*oxidative phosphorylation', '*uncoupling protein 1']</t>
  </si>
  <si>
    <t>['cell morphology', 'flavonoids', 'human colon cancer cells', 'membrane PUFAs profile', 'non-flavonoids']</t>
  </si>
  <si>
    <t>['IMF content', 'RNA sequencing', 'WGCNA', 'differentially expressed genes', 'pork quality']</t>
  </si>
  <si>
    <t>['PPARG', 'metastasis', 'microRNA-27b-3p', 'prognosis', 'triple-negative breast cancer']</t>
  </si>
  <si>
    <t>['PPARgamma', 'antioxidant', 'coffee', 'green vegetables', 'nutrition', 'preterm birth', 'sulforaphane']</t>
  </si>
  <si>
    <t>['*Autoimmune thyroid dysfunction', '*CTLA-4', '*Differentially expressed genes', '*Immune checkpoint blockade', '*Signaling pathway']</t>
  </si>
  <si>
    <t>['*adipose tissue', '*fasting', '*human', '*lipolysis', '*starvation']</t>
  </si>
  <si>
    <t>['Asian Indians', 'PPARG', 'Polymerase chain reaction', 'Pro12Ala', 'T2DM']</t>
  </si>
  <si>
    <t>['Bovine mammary epithelial cell', 'lipogenic gene', 'milk fat synthesis', 'unsaturated fatty acid']</t>
  </si>
  <si>
    <t>['Buffalo', 'INSIG1', 'lentivirus', 'milk fat synthesis']</t>
  </si>
  <si>
    <t>['Obesity', 'PPARG', 'Peroxisome proliferator-activated receptor', 'Single-nucleotide polymorphism', 'Weight loss intervention']</t>
  </si>
  <si>
    <t>['Conceptus', 'Endometrium', 'Interferon', 'Mucin 1', 'Peroxisome proliferator activated receptors', 'Repeat breeder cows', 'Retinoic acid receptors']</t>
  </si>
  <si>
    <t>['A. oxyphylla', 'Cyclin D1', 'NAG-1', 'Nootkatone']</t>
  </si>
  <si>
    <t>['*AML', '*Cancer', '*leukemia', '*lipid metabolism', '*tribbles']</t>
  </si>
  <si>
    <t>['3T3-L1 adipocytes', 'Spiranthes sinensis', 'adipogenesis', 'phenanthrene derivatives', 'sinensol-C']</t>
  </si>
  <si>
    <t>['*PPAR-gamma', '*T helper 1 cells', '*adipose tissue inflammation', '*adoptive cell transfer', '*non-alcoholic steatohepatitis', '*regulatory T cells']</t>
  </si>
  <si>
    <t>['*HIV-1', '*co-infection', '*leprosy', '*macrophage phenotype', '*monocyte subsets']</t>
  </si>
  <si>
    <t>['Anti-inflammation', 'Esophageal cancer', 'F344 rat', 'Lycopene', 'Pro-apoptosis']</t>
  </si>
  <si>
    <t>['Fibrosis', 'LXRalpha', 'Pulmonary fibroblasts', 'Silica particles', 'Silicosis']</t>
  </si>
  <si>
    <t>['*Fatty acids', '*Hepatic stellate cells', '*Liver fibrosis', '*PPARgamma', '*Profibrogenic genes', '*n-3 PUFA']</t>
  </si>
  <si>
    <t>['Halloumi cheese', 'ensiled olive cake', 'gene expression', 'milk fatty acid']</t>
  </si>
  <si>
    <t>['*cardiac metabolism', '*cardiotoxicity', '*doxorubicin', '*p53']</t>
  </si>
  <si>
    <t>['IDH2 knockout', 'UCP1', 'fatty acid oxidation', 'mitochondrial biogenesis', 'myogenesis', 'skeletal muscle']</t>
  </si>
  <si>
    <t>['*Hepatic macrophages', '*Inflammation', '*Non-alcoholic fatty liver disease', '*Obesity', '*Palmitoleic acid']</t>
  </si>
  <si>
    <t>['*Acute lung injury', '*Macrophage polarization', '*Maresin1', '*Peroxisome proliferator-activated receptor-gamma', '*Resolution']</t>
  </si>
  <si>
    <t>['Cattle', 'Follicle development', 'Granulosa cells', 'NEB', 'NEFAs']</t>
  </si>
  <si>
    <t>['*adipose tissue', '*extracellular vesicles', '*noncoding RNAs', '*physical exercise', '*steatosis']</t>
  </si>
  <si>
    <t>['*Central European diet', '*Mediterranean diet', '*Postmenopausal women', '*Single-nucleotide polymorphism', '*Weight loss intervention']</t>
  </si>
  <si>
    <t>['*CD169', '*CD69', '*CD8 T cell differentiation', '*PPAR-gamma', '*alveolar macrophage', '*influenza', '*tissue-resident memory']</t>
  </si>
  <si>
    <t>['BRAF V600E', 'NIFTP', 'PAX8-PPARG', 'RAS', 'papillary thyroid carcinoma']</t>
  </si>
  <si>
    <t>['Adipose tissue', 'Distal epididymal fat', 'Gene expression', 'Postnatal development']</t>
  </si>
  <si>
    <t>['*Differentiation', '*HPA-v', '*LMO3', '*Proliferation']</t>
  </si>
  <si>
    <t>['*Apoptosis', '*CVX343', '*Insulin', '*Islets', '*Obesity', '*Type 2 diabetes']</t>
  </si>
  <si>
    <t>['Abdominal fat', 'Adipocyte differentiation', 'Chickens', 'Intramuscular fat', 'Transcriptome']</t>
  </si>
  <si>
    <t>['curcumin', 'hepatic stellate cells', 'lipid droplets', 'liver fibrosis', 'perilipins']</t>
  </si>
  <si>
    <t>['Acetylation', 'Adipogenic differentiation', 'Adipose-derived stem cells', 'Dimethylation', 'Goat']</t>
  </si>
  <si>
    <t>['enrichment analysis', 'inter-species analysis', 'midbrain development', 'single-cell RNA-sequencing', 'tensor decomposition']</t>
  </si>
  <si>
    <t>['ARID5B', 'acute myeloid leukemia', 'polymorphism', 'prognosis', 'susceptibility']</t>
  </si>
  <si>
    <t>['*adiponectin', '*aging', '*dry eye', '*peroxisome proliferator-activated receptor gamma', '*senescence-associated T cells']</t>
  </si>
  <si>
    <t>['Biomarkers', 'Inflammation', 'Inflammatory dysfunction', 'Peroxisome proliferators', 'Prostaglandin']</t>
  </si>
  <si>
    <t>['*BAT', '*adipocyte differentiation', '*adipocyte metabolism', '*autophagy', '*brown adipose tissue', '*embryonic development', '*glycogen', '*glycophagy', '*lipid', '*lipid droplet biogenesis']</t>
  </si>
  <si>
    <t>['*Adipose tissue', '*Glucose metabolism', '*Inflammation', '*Lipid metabolism', '*Mitochondrial dysfunction', '*Second-generation antipsychotics']</t>
  </si>
  <si>
    <t>['Gadd45b', 'UV', 'exosome', 'melanoma', 'miR-300']</t>
  </si>
  <si>
    <t>['Nagoya', 'White Cornish', 'White Plymouth Rock', 'fat', 'growth', 'lipid metabolism-related genes']</t>
  </si>
  <si>
    <t>['Angiogenesis', 'Arsenic trioxide', 'Arsenite', 'Cancer', 'Toxicity']</t>
  </si>
  <si>
    <t>['genistein', 'molecular docking', 'network pharmacology', 'peroxisome proliferator-activated receptor gamma (PPARgamma)', 'pulmonary hypertension']</t>
  </si>
  <si>
    <t>['Adipose tissue', 'Differential gene expression', 'Postnatal development', 'Proximal epididymal fat']</t>
  </si>
  <si>
    <t>['*Peroxisome proliferator-activated receptor gamma', '*Sepsis', '*Transcriptional regulation', '*Trauma', '*rs10865710']</t>
  </si>
  <si>
    <t>['3T3-L1', 'Adipogenesis', 'DNA methylation', 'Insulin signaling', 'Oleic acid', 'Palmitic acid', 'Stearic acid']</t>
  </si>
  <si>
    <t>['PPAR', 'adaptation', 'aerobic training', 'anaerobic training', 'endurance training', 'genetic predisposition', 'human performance', 'muscle fibers', 'power', 'strength training']</t>
  </si>
  <si>
    <t>['acute myocardial infarction', 'heart failure', 'hub gene', 'key module', 'non-coding RNA', 'transcriptional factor', 'weighted gene co-expression network']</t>
  </si>
  <si>
    <t>['Epithelial-mesenchymal transition', 'chronic rhinosinusitis with nasal polyps', 'high mobility group box 1', 'peroxisome proliferator-activated receptor-gamma']</t>
  </si>
  <si>
    <t>['chicken', 'hepatocyte', 'insulin-like growth factor binding protein 2', 'triglyceride']</t>
  </si>
  <si>
    <t>['*animals', '*humans', '*leucine', '*mice', '*stroke volume']</t>
  </si>
  <si>
    <t>['*cardiac arrhythmia', '*connexins', '*voltage-gated channels']</t>
  </si>
  <si>
    <t>['*RNA-Seq', '*defensin', '*pristane induced arthritis', '*rheumatoid arthritis']</t>
  </si>
  <si>
    <t>['*Wnt/beta-catenin', '*adipocyte differentiation', '*adipogenesis', '*carbamazepine', '*obesity']</t>
  </si>
  <si>
    <t>['*CEBPB', '*PPARG', '*adipocyte', '*autophagy', '*differentiation', '*transcription']</t>
  </si>
  <si>
    <t>['Chicken', 'Gene expression', 'Intramuscular fat', 'Pathways', 'Pectoralis muscle tissue', 'Steroid biosynthesis', 'Triglyceride metabolism']</t>
  </si>
  <si>
    <t>['UCP1', 'black ginseng', 'browning effect', 'ginsenoside Rb1', 'primary white adipocytes']</t>
  </si>
  <si>
    <t>['cellular volume', 'extracellular matrix', 'mechanobiology', 'mechanotransduction', 'stem cell differentiation', 'stiffness gradient']</t>
  </si>
  <si>
    <t>target_id</t>
  </si>
  <si>
    <t>disease_area</t>
  </si>
  <si>
    <t>disease_name</t>
  </si>
  <si>
    <t>overall_score</t>
  </si>
  <si>
    <t>genetic_association</t>
  </si>
  <si>
    <t>known_drug</t>
  </si>
  <si>
    <t>litterature_mining</t>
  </si>
  <si>
    <t>animal_model</t>
  </si>
  <si>
    <t>affected_pathway</t>
  </si>
  <si>
    <t>rna_expression</t>
  </si>
  <si>
    <t>somatic_mutation</t>
  </si>
  <si>
    <t>P37231</t>
  </si>
  <si>
    <t>endocrine system disease</t>
  </si>
  <si>
    <t>nutritional or metabolic disease</t>
  </si>
  <si>
    <t>genetic, familial or congenital disease</t>
  </si>
  <si>
    <t>integumentary system disease</t>
  </si>
  <si>
    <t>pancreas disease</t>
  </si>
  <si>
    <t>genetic, familial or congenital disease,nutritional or metabolic disease</t>
  </si>
  <si>
    <t>cell proliferation disorder</t>
  </si>
  <si>
    <t>gastrointestinal disease</t>
  </si>
  <si>
    <t>pancreas disease,nutritional or metabolic disease</t>
  </si>
  <si>
    <t>integumentary system disease,nutritional or metabolic disease</t>
  </si>
  <si>
    <t>endocrine system disease,integumentary system disease,genetic, familial or congenital disease,nutritional or metabolic disease</t>
  </si>
  <si>
    <t>cell proliferation disorder,gastrointestinal disease</t>
  </si>
  <si>
    <t>immune system disease</t>
  </si>
  <si>
    <t>nervous system disease</t>
  </si>
  <si>
    <t>phenotype</t>
  </si>
  <si>
    <t>urinary system disease</t>
  </si>
  <si>
    <t>musculoskeletal or connective tissue disease</t>
  </si>
  <si>
    <t>endocrine system disease,gastrointestinal disease</t>
  </si>
  <si>
    <t>endocrine system disease,cell proliferation disorder</t>
  </si>
  <si>
    <t>endocrine system disease,cell proliferation disorder,gastrointestinal disease</t>
  </si>
  <si>
    <t>cardiovascular disease</t>
  </si>
  <si>
    <t>infectious disease</t>
  </si>
  <si>
    <t>nervous system disease,cell proliferation disorder</t>
  </si>
  <si>
    <t>reproductive system or breast disease,cell proliferation disorder,urinary system disease</t>
  </si>
  <si>
    <t>respiratory or thoracic disease</t>
  </si>
  <si>
    <t>cell proliferation disorder,hematologic disease</t>
  </si>
  <si>
    <t>cardiovascular disease,respiratory or thoracic disease</t>
  </si>
  <si>
    <t>disease of visual system</t>
  </si>
  <si>
    <t>genetic, familial or congenital disease,cell proliferation disorder,hematologic disease</t>
  </si>
  <si>
    <t>cell proliferation disorder,respiratory or thoracic disease</t>
  </si>
  <si>
    <t>reproductive system or breast disease,integumentary system disease,cell proliferation disorder,respiratory or thoracic disease</t>
  </si>
  <si>
    <t>psychiatric disorder</t>
  </si>
  <si>
    <t>integumentary system disease,cell proliferation disorder</t>
  </si>
  <si>
    <t>immune system disease,musculoskeletal or connective tissue disease,cell proliferation disorder,hematologic disease</t>
  </si>
  <si>
    <t>endocrine system disease,immune system disease,pancreas disease,nutritional or metabolic disease</t>
  </si>
  <si>
    <t>integumentary system disease,genetic, familial or congenital disease</t>
  </si>
  <si>
    <t>nervous system disease,psychiatric disorder</t>
  </si>
  <si>
    <t>immune system disease,gastrointestinal disease</t>
  </si>
  <si>
    <t>endocrine system disease,integumentary system disease,cell proliferation disorder</t>
  </si>
  <si>
    <t>reproductive system or breast disease,urinary system disease</t>
  </si>
  <si>
    <t>cell proliferation disorder,urinary system disease</t>
  </si>
  <si>
    <t>nervous system disease,genetic, familial or congenital disease</t>
  </si>
  <si>
    <t>immune system disease,genetic, familial or congenital disease,cell proliferation disorder,hematologic disease</t>
  </si>
  <si>
    <t>endocrine system disease,reproductive system or breast disease,genetic, familial or congenital disease,urinary system disease</t>
  </si>
  <si>
    <t>endocrine system disease,reproductive system or breast disease,cell proliferation disorder,urinary system disease</t>
  </si>
  <si>
    <t>immune system disease,genetic, familial or congenital disease,musculoskeletal or connective tissue disease,urinary system disease,hematologic disease</t>
  </si>
  <si>
    <t>hematologic disease</t>
  </si>
  <si>
    <t>cardiovascular disease,musculoskeletal or connective tissue disease,respiratory or thoracic disease</t>
  </si>
  <si>
    <t>endocrine system disease,pancreas disease,cell proliferation disorder,gastrointestinal disease</t>
  </si>
  <si>
    <t>reproductive system or breast disease,infectious disease,urinary system disease</t>
  </si>
  <si>
    <t>endocrine system disease,reproductive system or breast disease,urinary system disease</t>
  </si>
  <si>
    <t>endocrine system disease,infectious disease,gastrointestinal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</si>
  <si>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</si>
  <si>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measurement</t>
  </si>
  <si>
    <t>reproductive system or breast disease,immune system disease,infectious disease,urinary system disease</t>
  </si>
  <si>
    <t>cell proliferation disorder,respiratory or thoracic disease,gastrointestinal disease</t>
  </si>
  <si>
    <t>immune system disease,genetic, familial or congenital disease,musculoskeletal or connective tissue disease,cell proliferation disorder,hematologic disease</t>
  </si>
  <si>
    <t>immune system disease,musculoskeletal or connective tissue disease</t>
  </si>
  <si>
    <t>integumentary system disease,cell proliferation disorder,respiratory or thoracic disease,gastrointestinal disease</t>
  </si>
  <si>
    <t>urinary system disease,nutritional or metabolic disease</t>
  </si>
  <si>
    <t>cardiovascular disease,cell proliferation disorder</t>
  </si>
  <si>
    <t>endocrine system disease,cell proliferation disorder,respiratory or thoracic disease</t>
  </si>
  <si>
    <t>nervous system disease,genetic, familial or congenital disease,musculoskeletal or connective tissue disease,nutritional or metabolic disease</t>
  </si>
  <si>
    <t>nervous system disease,cardiovascular disease,cell proliferation disorder</t>
  </si>
  <si>
    <t>reproductive system or breast disease,integumentary system disease,cell proliferation disorder,urinary system disease</t>
  </si>
  <si>
    <t>injury, poisoning or other complication</t>
  </si>
  <si>
    <t>nervous system disease,disease of visual system,cardiovascular disease,psychiatric disorder,genetic, familial or congenital disease,musculoskeletal or connective tissue disease,respiratory or thoracic disease</t>
  </si>
  <si>
    <t>endocrine system disease,genetic, familial or congenital disease,nutritional or metabolic disease</t>
  </si>
  <si>
    <t>biological process</t>
  </si>
  <si>
    <t>musculoskeletal or connective tissue disease,cell proliferation disorder</t>
  </si>
  <si>
    <t>integumentary system disease,cell proliferation disorder,respiratory or thoracic disease</t>
  </si>
  <si>
    <t>nervous system disease,genetic, familial or congenital disease,musculoskeletal or connective tissue disease,cell proliferation disorder</t>
  </si>
  <si>
    <t>endocrine system disease,cell proliferation disorder,nutritional or metabolic disease</t>
  </si>
  <si>
    <t>immune system disease,genetic, familial or congenital disease,infectious disease,cell proliferation disorder,hematologic disease</t>
  </si>
  <si>
    <t>immune system disease,pancreas disease,nutritional or metabolic disease</t>
  </si>
  <si>
    <t>pregnancy or perinatal disease</t>
  </si>
  <si>
    <t>nervous system disease,infectious disease</t>
  </si>
  <si>
    <t>endocrine system disease,genetic, familial or congenital disease,pancreas disease,nutritional or metabolic disease</t>
  </si>
  <si>
    <t>nervous system disease,disease of visual system</t>
  </si>
  <si>
    <t>nervous system disease,cardiovascular disease</t>
  </si>
  <si>
    <t>genetic, familial or congenital disease,pancreas disease</t>
  </si>
  <si>
    <t>cardiovascular disease,genetic, familial or congenital disease,musculoskeletal or connective tissue disease,respiratory or thoracic disease</t>
  </si>
  <si>
    <t>disease of visual system,endocrine system disease,genetic, familial or congenital disease,urinary system disease,nutritional or metabolic disease</t>
  </si>
  <si>
    <t>nervous system disease,immune system disease,genetic, familial or congenital disease,infectious disease,hematologic disease</t>
  </si>
  <si>
    <t>pregnancy or perinatal disease,cardiovascular disease</t>
  </si>
  <si>
    <t>nervous system disease,disease of visual system,genetic, familial or congenital disease,musculoskeletal or connective tissue disease</t>
  </si>
  <si>
    <t>cardiovascular disease,genetic, familial or congenital disease,respiratory or thoracic disease</t>
  </si>
  <si>
    <t>endocrine system disease,integumentary system disease,genetic, familial or congenital disease,pancreas disease,nutritional or metabolic disease</t>
  </si>
  <si>
    <t>nervous system disease,reproductive system or breast disease,infectious disease,urinary system disease</t>
  </si>
  <si>
    <t>nervous system disease,cardiovascular disease,genetic, familial or congenital disease,musculoskeletal or connective tissue disease,respiratory or thoracic disease</t>
  </si>
  <si>
    <t>disease of visual system,integumentary system disease,genetic, familial or congenital disease,musculoskeletal or connective tissue disease,respiratory or thoracic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</si>
  <si>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</si>
  <si>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</si>
  <si>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</si>
  <si>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genetic, familial or congenital disease,pancreas disease,nutritional or metabolic disease</t>
  </si>
  <si>
    <t>immune system disease,genetic, familial or congenital disease,hematologic disease</t>
  </si>
  <si>
    <t>nervous system disease,endocrine system disease,psychiatric disorder,genetic, familial or congenital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</si>
  <si>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</si>
  <si>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</si>
  <si>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genetic, familial or congenital disease,urinary system disease</t>
  </si>
  <si>
    <t>disease of visual system,endocrine system disease,genetic, familial or congenital disease,urinary system disease,hematologic disease,nutritional or metabolic disease</t>
  </si>
  <si>
    <t>nervous system disease,disease of visual system,integumentary system disease,psychiatric disorder,genetic, familial or congenital disease,musculoskeletal or connective tissue disease,respiratory or thoracic disease,nutritional or metabolic disease</t>
  </si>
  <si>
    <t>nervous system disease,endocrine system disease,genetic, familial or congenital disease,pancreas disease,nutritional or metabolic disease</t>
  </si>
  <si>
    <t>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</si>
  <si>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</si>
  <si>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disease,musculoskeletal or connective tissue disease</t>
  </si>
  <si>
    <t>endocrine system disease,genetic, familial or congenital disease,gastrointestinal disease</t>
  </si>
  <si>
    <t>nervous system disease,endocrine system disease,psychiatric disorder,genetic, familial or congenital disease,musculoskeletal or connective tissue disease,nutritional or metabolic disease</t>
  </si>
  <si>
    <t>endocrine system disease,reproductive system or breast disease,genetic, familial or congenital disease,urinary system disease,nutritional or metabolic disease</t>
  </si>
  <si>
    <t>musculoskeletal or connective tissue disease,nutritional or metabolic disease</t>
  </si>
  <si>
    <t>nervous system disease,disease of visual system,endocrine system disease,integumentary system disease,psychiatric disorder,genetic, familial or congenital disease,pancreas disease,nutritional or metabolic disease</t>
  </si>
  <si>
    <t>nervous system disease,genetic, familial or congenital disease,nutritional or metabolic disease,gastrointestinal disease</t>
  </si>
  <si>
    <t>nervous system disease,endocrine system disease,psychiatric disorder,genetic, familial or congenital disease,pancreas disease,nutritional or metabolic disease</t>
  </si>
  <si>
    <t>nervous system disease,pregnancy or perinatal disease,genetic, familial or congenital disease</t>
  </si>
  <si>
    <t>integumentary system disease,genetic, familial or congenital disease,cell proliferation disorder,hematologic disease</t>
  </si>
  <si>
    <t>immune system disease,genetic, familial or congenital disease</t>
  </si>
  <si>
    <t>nervous system disease,genetic, familial or congenital disease,musculoskeletal or connective tissue disease,nutritional or metabolic disease,gastrointestinal disease</t>
  </si>
  <si>
    <t>nervous system disease,psychiatric disorder,genetic,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</si>
  <si>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disease,gastrointestinal disease</t>
  </si>
  <si>
    <t>nervous system disease,immune system disease</t>
  </si>
  <si>
    <t>nervous system disease,psychiatric disorder,genetic, familial or congenital disease</t>
  </si>
  <si>
    <t>endocrine system disease,genetic, familial or congenital disease</t>
  </si>
  <si>
    <t>integumentary system disease,cardiovascular disease,immune system disease</t>
  </si>
  <si>
    <t>pregnancy or perinatal disease,cardiovascular disease,hematologic disease</t>
  </si>
  <si>
    <t>genetic, familial or congenital disease,infectious disease,cell proliferation disorder,hematologic disease</t>
  </si>
  <si>
    <t>genetic, familial or congenital disease,hematologic disease</t>
  </si>
  <si>
    <t>endocrine system disease,pregnancy or perinatal disease,genetic, familial or congenital disease,pancreas disease,nutritional or metabolic disease</t>
  </si>
  <si>
    <t>nervous system disease,endocrine system disease,integumentary system disease,genetic, familial or congenital disease,musculoskeletal or connective tissue disease,nutritional or metabolic disease</t>
  </si>
  <si>
    <t>disease of visual system,integumentary system disease</t>
  </si>
  <si>
    <t>nervous system disease,endocrine system disease,cell proliferation disorder</t>
  </si>
  <si>
    <t>immune system disease,genetic, familial or congenital disease,cell proliferation disorder</t>
  </si>
  <si>
    <t>nervous system disease,disease of visual system,genetic, familial or congenital disease,musculoskeletal or connective tissue disease,nutritional or metabolic disease</t>
  </si>
  <si>
    <t>cardiovascular disease,genetic, familial or congenital disease,musculoskeletal or connective tissue disease,urinary system disease</t>
  </si>
  <si>
    <t>cardiovascular disease,genetic, familial or congenital disease,urinary system disease</t>
  </si>
  <si>
    <t>genetic, familial or congenital disease,musculoskeletal or connective tissue disease</t>
  </si>
  <si>
    <t>nervous system disease,endocrine system disease,integumentary system disease,genetic, familial or congenital disease,urinary system disease,nutritional or metabolic disease,gastrointestinal disease</t>
  </si>
  <si>
    <t>pregnancy or perinatal disease,pancreas disease,nutritional or metabolic disease</t>
  </si>
  <si>
    <t>endocrine system disease,reproductive system or breast disease,cardiovascular disease,genetic, familial or congenital disease,musculoskeletal or connective tissue disease,respiratory or thoracic disease,urinary system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</si>
  <si>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</si>
  <si>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nervous system disease,disease of visual system,cardiovascular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</si>
  <si>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disease,urinary system disease</t>
  </si>
  <si>
    <t>integumentary system disease,immune system disease,genetic, familial or congenital disease,musculoskeletal or connective tissue disease,gastrointestinal disease</t>
  </si>
  <si>
    <t>integumentary system disease,immune system disease</t>
  </si>
  <si>
    <t>nervous system disease,endocrine system disease,reproductive system or breast disease,psychiatric disorder,genetic, familial or congenital disease,urinary system disease,nutritional or metabolic disease</t>
  </si>
  <si>
    <t>disease of visual system,immune system disease,genetic, familial or congenital disease,musculoskeletal or connective tissue disease</t>
  </si>
  <si>
    <t>disease of visual system,integumentary system disease,cardiovascular disease,immune system disease,genetic, familial or congenital disease,musculoskeletal or connective tissue disease,respiratory or thoracic disease,urinary system disease</t>
  </si>
  <si>
    <t>nervous system disease,psychiatric disorder,genetic, familial or congenital disease,nutritional or metabolic disease</t>
  </si>
  <si>
    <t>endocrine system disease,cardiovascular disease,immune system disease,genetic, familial or congenital disease,gastrointestinal disease</t>
  </si>
  <si>
    <t>nervous system disease,disease of visual system,genetic, familial or congenital disease,urinary system disease</t>
  </si>
  <si>
    <t>nervous system disease,disease of visual system,integumentary system disease,psychiatric disorder,genetic, familial or congenital disease,nutritional or metabolic disease</t>
  </si>
  <si>
    <t>nervous system disease,endocrine system disease,reproductive system or breast disease,psychiatric disorder,genetic, familial or congenital disease,urinary system disease</t>
  </si>
  <si>
    <t>nervous system disease,disease of visual system,genetic, familial or congenital disease,musculoskeletal or connective tissue disease,nutritional or metabolic disease,gastrointestinal disease</t>
  </si>
  <si>
    <t>genetic, familial or congenital disease,cell proliferation disorder,gastrointestinal disease</t>
  </si>
  <si>
    <t>cardiovascular disease,genetic, familial or congenital disease,musculoskeletal or connective tissue disease,cell proliferation disorder,respiratory or thoracic disease,urinary system disease</t>
  </si>
  <si>
    <t>nervous system disease,endocrine system disease,injury, poisoning or other complication</t>
  </si>
  <si>
    <t>nervous system disease,phenotype,psychiatric disorder,genetic, familial or congenital disease</t>
  </si>
  <si>
    <t>nervous system disease,genetic, familial or congenital disease,nutritional or metabolic disease</t>
  </si>
  <si>
    <t>nervous system disease,disease of visual system,endocrine system disease,genetic, familial or congenital disease,pancreas disease,nutritional or metabolic disease</t>
  </si>
  <si>
    <t>nervous system disease,disease of visual system,genetic, familial or congenital disease</t>
  </si>
  <si>
    <t>nervous system disease,cardiovascular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</si>
  <si>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disease,nutritional or metabolic disease</t>
  </si>
  <si>
    <t>genetic, familial or congenital disease,gastrointestinal disease</t>
  </si>
  <si>
    <t>disease of visual system,endocrine system disease,integumentary system disease,cardiovascular disease,immune system disease,genetic, familial or congenital disease,hematologic disease,gastrointestinal disease</t>
  </si>
  <si>
    <t>endocrine system disease,infectious disease,hematologic disease,gastrointestinal disease</t>
  </si>
  <si>
    <t>integumentary system disease,immune system disease,genetic, familial or congenital disease,respiratory or thoracic disease,hematologic disease,nutritional or metabolic disease,gastrointestinal disease</t>
  </si>
  <si>
    <t>genetic, familial or congenital disease,respiratory or thoracic disease</t>
  </si>
  <si>
    <t>nervous system disease,endocrine system disease,musculoskeletal or connective tissue disease,cell proliferation disorder</t>
  </si>
  <si>
    <t>infectious disease,respiratory or thoracic disease</t>
  </si>
  <si>
    <t>pregnancy or perinatal disease,reproductive system or breast disease,urinary system disease</t>
  </si>
  <si>
    <t>nervous system disease,immune system disease,infectious disease</t>
  </si>
  <si>
    <t>pregnancy or perinatal disease,cardiovascular disease,genetic, familial or congenital disease,respiratory or thoracic disease</t>
  </si>
  <si>
    <t>musculoskeletal or connective tissue disease,respiratory or thoracic disease</t>
  </si>
  <si>
    <t>nervous system disease,disease of visual system,cardiovascular disease,nutritional or metabolic disease</t>
  </si>
  <si>
    <t>musculoskeletal or connective tissue disease,gastrointestinal disease</t>
  </si>
  <si>
    <t>nervous system disease,injury, poisoning or other complication</t>
  </si>
  <si>
    <t>disease of visual system,genetic, familial or congenital disease,musculoskeletal or connective tissue disease,urinary system disease</t>
  </si>
  <si>
    <t>immune system disease,respiratory or thoracic disease</t>
  </si>
  <si>
    <t>phenotype,biological process</t>
  </si>
  <si>
    <t>nervous system disease,disease of visual system,endocrine system disease,integumentary system disease,genetic, familial or congenital disease,urinary system disease,nutritional or metabolic disease,gastrointestinal disease</t>
  </si>
  <si>
    <t>reproductive system or breast disease,integumentary system disease,cell proliferation disorder,respiratory or thoracic disease,gastrointestinal disease</t>
  </si>
  <si>
    <t>integumentary system disease,musculoskeletal or connective tissue disease</t>
  </si>
  <si>
    <t>nervous system disease,disease of visual system,endocrine system disease,integumentary system disease,cardiovascular disease,genetic, familial or congenital disease,cell proliferation disorder,respiratory or thoracic disease</t>
  </si>
  <si>
    <t>metabolic disease</t>
  </si>
  <si>
    <t>genetic disorder</t>
  </si>
  <si>
    <t>skin disease</t>
  </si>
  <si>
    <t>Inborn errors of metabolism</t>
  </si>
  <si>
    <t>neoplasm</t>
  </si>
  <si>
    <t>cancer</t>
  </si>
  <si>
    <t>glucose metabolism disease</t>
  </si>
  <si>
    <t>carcinoma</t>
  </si>
  <si>
    <t>diabetes mellitus</t>
  </si>
  <si>
    <t>intestinal disease</t>
  </si>
  <si>
    <t>lipodystrophy</t>
  </si>
  <si>
    <t>partial lipodystrophy</t>
  </si>
  <si>
    <t>Genetic lipodystrophy</t>
  </si>
  <si>
    <t>Familial partial lipodystrophy</t>
  </si>
  <si>
    <t>digestive system neoplasm</t>
  </si>
  <si>
    <t>colonic disease</t>
  </si>
  <si>
    <t>adenocarcinoma</t>
  </si>
  <si>
    <t>central nervous system disease</t>
  </si>
  <si>
    <t>brain disease</t>
  </si>
  <si>
    <t>Abnormality of metabolism/homeostasis</t>
  </si>
  <si>
    <t>musculoskeletal system disease</t>
  </si>
  <si>
    <t>kidney disease</t>
  </si>
  <si>
    <t>intestinal neoplasm</t>
  </si>
  <si>
    <t>colorectal neoplasm</t>
  </si>
  <si>
    <t>colorectal carcinoma</t>
  </si>
  <si>
    <t>hepatobiliary disease</t>
  </si>
  <si>
    <t>liver disease</t>
  </si>
  <si>
    <t>type II diabetes mellitus</t>
  </si>
  <si>
    <t>colonic neoplasm</t>
  </si>
  <si>
    <t>Familial partial lipodystrophy associated with PPARG mutations</t>
  </si>
  <si>
    <t>colorectal adenocarcinoma</t>
  </si>
  <si>
    <t>connective tissue disease</t>
  </si>
  <si>
    <t>endocrine neoplasm</t>
  </si>
  <si>
    <t>liver neoplasm</t>
  </si>
  <si>
    <t>Hepatobiliary Neoplasm</t>
  </si>
  <si>
    <t>autoimmune disease</t>
  </si>
  <si>
    <t>vascular disease</t>
  </si>
  <si>
    <t>overnutrition</t>
  </si>
  <si>
    <t>obesity</t>
  </si>
  <si>
    <t>thyroid disease</t>
  </si>
  <si>
    <t>insulin resistance</t>
  </si>
  <si>
    <t>Central Nervous System Neoplasm</t>
  </si>
  <si>
    <t>brain neoplasm</t>
  </si>
  <si>
    <t>prostate neoplasm</t>
  </si>
  <si>
    <t>prostate cancer</t>
  </si>
  <si>
    <t>glioma</t>
  </si>
  <si>
    <t>prostate carcinoma</t>
  </si>
  <si>
    <t>respiratory system disease</t>
  </si>
  <si>
    <t>lung disease</t>
  </si>
  <si>
    <t>hematopoietic and lymphoid cell neoplasm</t>
  </si>
  <si>
    <t>lymphoid neoplasm</t>
  </si>
  <si>
    <t>heart disease</t>
  </si>
  <si>
    <t>eye disease</t>
  </si>
  <si>
    <t>lymphoma</t>
  </si>
  <si>
    <t>glomerular disease</t>
  </si>
  <si>
    <t>hypersensitivity reaction disease</t>
  </si>
  <si>
    <t>type II hypersensitivity reaction disease</t>
  </si>
  <si>
    <t>dermatitis</t>
  </si>
  <si>
    <t>lung neoplasm</t>
  </si>
  <si>
    <t>lung cancer</t>
  </si>
  <si>
    <t>breast neoplasm</t>
  </si>
  <si>
    <t>breast cancer</t>
  </si>
  <si>
    <t>arterial disorder</t>
  </si>
  <si>
    <t>skin neoplasm</t>
  </si>
  <si>
    <t>lung carcinoma</t>
  </si>
  <si>
    <t>leukemia</t>
  </si>
  <si>
    <t>neurodegenerative disease</t>
  </si>
  <si>
    <t>skin carcinoma</t>
  </si>
  <si>
    <t>breast carcinoma</t>
  </si>
  <si>
    <t>immunodeficiency disease</t>
  </si>
  <si>
    <t>non-melanoma skin carcinoma</t>
  </si>
  <si>
    <t>squamous cell neoplasm</t>
  </si>
  <si>
    <t>squamous cell carcinoma</t>
  </si>
  <si>
    <t>type I diabetes mellitus</t>
  </si>
  <si>
    <t>fatty liver disease</t>
  </si>
  <si>
    <t>thyroid neoplasm</t>
  </si>
  <si>
    <t>non-alcoholic fatty liver disease</t>
  </si>
  <si>
    <t>thyroid cancer</t>
  </si>
  <si>
    <t>acanthosis nigricans</t>
  </si>
  <si>
    <t>genetic endocrine growth disease</t>
  </si>
  <si>
    <t>cognitive disorder</t>
  </si>
  <si>
    <t>metabolic syndrome</t>
  </si>
  <si>
    <t>non-Hodgkins lymphoma</t>
  </si>
  <si>
    <t>inflammatory bowel disease</t>
  </si>
  <si>
    <t>melanoma</t>
  </si>
  <si>
    <t>endometrial disease</t>
  </si>
  <si>
    <t>Acute Leukemia</t>
  </si>
  <si>
    <t>hypertension</t>
  </si>
  <si>
    <t>kidney neoplasm</t>
  </si>
  <si>
    <t>sarcoma</t>
  </si>
  <si>
    <t>psychosis</t>
  </si>
  <si>
    <t>schizophrenia</t>
  </si>
  <si>
    <t>dementia (disease)</t>
  </si>
  <si>
    <t>cerebellar ataxia</t>
  </si>
  <si>
    <t>bone disease</t>
  </si>
  <si>
    <t>viral disease</t>
  </si>
  <si>
    <t>neoplasm of mature B-cells</t>
  </si>
  <si>
    <t>endometrial carcinoma</t>
  </si>
  <si>
    <t>carcinoma of liver and intrahepatic biliary tract</t>
  </si>
  <si>
    <t>neuropathy</t>
  </si>
  <si>
    <t>peripheral neuropathy</t>
  </si>
  <si>
    <t>inflammation</t>
  </si>
  <si>
    <t>chronic kidney disease</t>
  </si>
  <si>
    <t>polycystic ovary syndrome</t>
  </si>
  <si>
    <t>stomach neoplasm</t>
  </si>
  <si>
    <t>colitis</t>
  </si>
  <si>
    <t>thyroid carcinoma</t>
  </si>
  <si>
    <t>ulcerative colitis</t>
  </si>
  <si>
    <t>arteriosclerosis</t>
  </si>
  <si>
    <t>atherosclerosis</t>
  </si>
  <si>
    <t>ovarian neoplasm</t>
  </si>
  <si>
    <t>ovarian carcinoma</t>
  </si>
  <si>
    <t>systemic lupus erythematosus</t>
  </si>
  <si>
    <t>blood coagulation disease</t>
  </si>
  <si>
    <t>renal carcinoma</t>
  </si>
  <si>
    <t>renal cell adenocarcinoma</t>
  </si>
  <si>
    <t>malignant glioma</t>
  </si>
  <si>
    <t>Alzheimer's disease</t>
  </si>
  <si>
    <t>B-cell non-Hodgkins lymphoma</t>
  </si>
  <si>
    <t>differentiated thyroid carcinoma</t>
  </si>
  <si>
    <t>follicular thyroid carcinoma</t>
  </si>
  <si>
    <t>non-alcoholic steatohepatitis</t>
  </si>
  <si>
    <t>myocardial infarction</t>
  </si>
  <si>
    <t>gastric carcinoma</t>
  </si>
  <si>
    <t>Crohn's disease</t>
  </si>
  <si>
    <t>Malignant Pancreatic Neoplasm</t>
  </si>
  <si>
    <t>papillary carcinoma</t>
  </si>
  <si>
    <t>papillary thyroid carcinoma</t>
  </si>
  <si>
    <t>HIV infection</t>
  </si>
  <si>
    <t>morbid obesity</t>
  </si>
  <si>
    <t>pancreatic carcinoma</t>
  </si>
  <si>
    <t>acute myocardial infarction</t>
  </si>
  <si>
    <t>ovarian dysfunction</t>
  </si>
  <si>
    <t>Benign Thyroid Gland Neoplasm</t>
  </si>
  <si>
    <t>Follicular Variant Thyroid Gland Papillary Carcinoma</t>
  </si>
  <si>
    <t>breast adenocarcinoma</t>
  </si>
  <si>
    <t>irritable bowel syndrome</t>
  </si>
  <si>
    <t>hepatitis C virus infection</t>
  </si>
  <si>
    <t>urolithiasis</t>
  </si>
  <si>
    <t>nephrolithiasis</t>
  </si>
  <si>
    <t>endometrium adenocarcinoma</t>
  </si>
  <si>
    <t>Familial partial lipodystrophy, Dunnigan type</t>
  </si>
  <si>
    <t>Ataxia-telangiectasia</t>
  </si>
  <si>
    <t>Recurrent infection of the gastrointestinal tract</t>
  </si>
  <si>
    <t>Thyroid Gland Oncocytic Follicular Carcinoma</t>
  </si>
  <si>
    <t>Ovarian Endometrioid Adenocarcinoma with Squamous Differentiation</t>
  </si>
  <si>
    <t>diverticular disease</t>
  </si>
  <si>
    <t>eosinophil percentage of leukocytes</t>
  </si>
  <si>
    <t>body fat percentage</t>
  </si>
  <si>
    <t>drug use measurement</t>
  </si>
  <si>
    <t>fat body mass</t>
  </si>
  <si>
    <t>lean body mass</t>
  </si>
  <si>
    <t>eosinophil count</t>
  </si>
  <si>
    <t>low density lipoprotein cholesterol measurement</t>
  </si>
  <si>
    <t>waist-hip ratio</t>
  </si>
  <si>
    <t>waist circumference</t>
  </si>
  <si>
    <t>body mass index</t>
  </si>
  <si>
    <t>leukocyte count</t>
  </si>
  <si>
    <t>chronic hepatitis C virus infection</t>
  </si>
  <si>
    <t>abnormal glucose tolerance</t>
  </si>
  <si>
    <t>AIDS</t>
  </si>
  <si>
    <t>hemoglobin measurement</t>
  </si>
  <si>
    <t>erythrocyte count</t>
  </si>
  <si>
    <t>Hypercholesterolemia</t>
  </si>
  <si>
    <t>adenoma</t>
  </si>
  <si>
    <t>head and neck malignant neoplasia</t>
  </si>
  <si>
    <t>platelet crit</t>
  </si>
  <si>
    <t>total cholesterol measurement</t>
  </si>
  <si>
    <t>esophageal carcinoma</t>
  </si>
  <si>
    <t>bladder tumor</t>
  </si>
  <si>
    <t>diverticulitis</t>
  </si>
  <si>
    <t>urinary bladder cancer</t>
  </si>
  <si>
    <t>colon carcinoma</t>
  </si>
  <si>
    <t>bladder carcinoma</t>
  </si>
  <si>
    <t>prostate adenocarcinoma</t>
  </si>
  <si>
    <t>Breast Carcinoma by Gene Expression Profile</t>
  </si>
  <si>
    <t>red blood cell distribution width</t>
  </si>
  <si>
    <t>fibrosis</t>
  </si>
  <si>
    <t>cirrhosis of liver</t>
  </si>
  <si>
    <t>BMI-adjusted waist-hip ratio</t>
  </si>
  <si>
    <t>biliary liver cirrhosis</t>
  </si>
  <si>
    <t>primary biliary cirrhosis</t>
  </si>
  <si>
    <t>astrocytoma</t>
  </si>
  <si>
    <t>high density lipoprotein cholesterol measurement</t>
  </si>
  <si>
    <t>bone density</t>
  </si>
  <si>
    <t>glioblastoma multiforme</t>
  </si>
  <si>
    <t>brain cancer</t>
  </si>
  <si>
    <t>proctitis</t>
  </si>
  <si>
    <t>mean corpuscular hemoglobin concentration</t>
  </si>
  <si>
    <t>bile duct carcinoma</t>
  </si>
  <si>
    <t>colon adenocarcinoma</t>
  </si>
  <si>
    <t>gastric adenocarcinoma</t>
  </si>
  <si>
    <t>lymphoid leukemia</t>
  </si>
  <si>
    <t>acute lymphoblastic leukemia</t>
  </si>
  <si>
    <t>Invasive Breast Carcinoma</t>
  </si>
  <si>
    <t>cutaneous melanoma</t>
  </si>
  <si>
    <t>brain glioblastoma</t>
  </si>
  <si>
    <t>platelet count</t>
  </si>
  <si>
    <t>heel bone mineral density</t>
  </si>
  <si>
    <t>Disorder of lipid metabolism</t>
  </si>
  <si>
    <t>myeloid neoplasm</t>
  </si>
  <si>
    <t>myeloid leukemia</t>
  </si>
  <si>
    <t>hematocrit</t>
  </si>
  <si>
    <t>non-small cell lung carcinoma</t>
  </si>
  <si>
    <t>HMG CoA reductase inhibitor use measurement</t>
  </si>
  <si>
    <t>myopathy</t>
  </si>
  <si>
    <t>acute myeloid leukemia</t>
  </si>
  <si>
    <t>joint disease</t>
  </si>
  <si>
    <t>arthritis</t>
  </si>
  <si>
    <t>cardiomyopathy</t>
  </si>
  <si>
    <t>pulmonary hypertension</t>
  </si>
  <si>
    <t>rheumatoid arthritis</t>
  </si>
  <si>
    <t>esophageal squamous cell carcinoma</t>
  </si>
  <si>
    <t>hip circumference</t>
  </si>
  <si>
    <t>hepatocellular carcinoma</t>
  </si>
  <si>
    <t>hypertrophic cardiomyopathy</t>
  </si>
  <si>
    <t>cervical cancer</t>
  </si>
  <si>
    <t>Hepatic steatosis</t>
  </si>
  <si>
    <t>diabetic nephropathy</t>
  </si>
  <si>
    <t>oral cavity cancer</t>
  </si>
  <si>
    <t>vascular neoplasm</t>
  </si>
  <si>
    <t>polyp</t>
  </si>
  <si>
    <t>oral cavity carcinoma</t>
  </si>
  <si>
    <t>hemangioma</t>
  </si>
  <si>
    <t>cervical carcinoma</t>
  </si>
  <si>
    <t>hypothyroidism</t>
  </si>
  <si>
    <t>breast ductal adenocarcinoma</t>
  </si>
  <si>
    <t>undifferentiated carcinoma</t>
  </si>
  <si>
    <t>Thyroid Gland Undifferentiated (Anaplastic) Carcinoma</t>
  </si>
  <si>
    <t>Drugs used in diabetes use measurement</t>
  </si>
  <si>
    <t>diffuse large B-cell lymphoma</t>
  </si>
  <si>
    <t>esophageal adenocarcinoma</t>
  </si>
  <si>
    <t>nonpapillary renal cell carcinoma</t>
  </si>
  <si>
    <t>clear cell renal carcinoma</t>
  </si>
  <si>
    <t>pancreatic neuroendocrine tumor</t>
  </si>
  <si>
    <t>pancreatic adenocarcinoma</t>
  </si>
  <si>
    <t>lung adenocarcinoma</t>
  </si>
  <si>
    <t>Transitional Cell Carcinoma</t>
  </si>
  <si>
    <t>urothelial carcinoma</t>
  </si>
  <si>
    <t>small cell carcinoma</t>
  </si>
  <si>
    <t>pancreatic ductal adenocarcinoma</t>
  </si>
  <si>
    <t>small cell lung carcinoma</t>
  </si>
  <si>
    <t>bladder transitional cell carcinoma</t>
  </si>
  <si>
    <t>chronic lymphocytic leukemia</t>
  </si>
  <si>
    <t>Gastric Adenoma</t>
  </si>
  <si>
    <t>Thyroid preparation use measurement</t>
  </si>
  <si>
    <t>medullary thyroid gland carcinoma</t>
  </si>
  <si>
    <t>basal cell carcinoma</t>
  </si>
  <si>
    <t>ovarian serous adenocarcinoma</t>
  </si>
  <si>
    <t>fasting blood insulin measurement</t>
  </si>
  <si>
    <t>visceral adipose tissue measurement</t>
  </si>
  <si>
    <t>Carnitine palmitoyltransferase II deficiency</t>
  </si>
  <si>
    <t>hemangioblastoma</t>
  </si>
  <si>
    <t>female breast carcinoma</t>
  </si>
  <si>
    <t>central nervous system primitive neuroectodermal neoplasm</t>
  </si>
  <si>
    <t>mucosal melanoma</t>
  </si>
  <si>
    <t>HIV-Associated Lipodystrophy Syndrome</t>
  </si>
  <si>
    <t>Uterine Carcinosarcoma</t>
  </si>
  <si>
    <t>HER2 Positive Breast Carcinoma</t>
  </si>
  <si>
    <t>Endometrial Endometrioid Adenocarcinoma</t>
  </si>
  <si>
    <t>cervical squamous cell carcinoma</t>
  </si>
  <si>
    <t>metaplastic breast carcinoma</t>
  </si>
  <si>
    <t>lobular breast carcinoma</t>
  </si>
  <si>
    <t>papillary renal cell carcinoma</t>
  </si>
  <si>
    <t>Soft Tissue Neoplasm</t>
  </si>
  <si>
    <t>soft tissue sarcoma</t>
  </si>
  <si>
    <t>platelet component distribution width</t>
  </si>
  <si>
    <t>complication</t>
  </si>
  <si>
    <t>Glucose intolerance</t>
  </si>
  <si>
    <t>Friedreich ataxia</t>
  </si>
  <si>
    <t>cholangitis</t>
  </si>
  <si>
    <t>diabetic neuropathy</t>
  </si>
  <si>
    <t>Multiple Organ Failure</t>
  </si>
  <si>
    <t>Genetic obesity</t>
  </si>
  <si>
    <t>eosinophil percentage of granulocytes</t>
  </si>
  <si>
    <t>lymphocytic colitis</t>
  </si>
  <si>
    <t>collagenous colitis</t>
  </si>
  <si>
    <t>sclerosing cholangitis</t>
  </si>
  <si>
    <t>monocyte count</t>
  </si>
  <si>
    <t>granulocyte percentage of myeloid white cells</t>
  </si>
  <si>
    <t>alcohol drinking</t>
  </si>
  <si>
    <t>potassium measurement</t>
  </si>
  <si>
    <t>head and neck squamous cell carcinoma</t>
  </si>
  <si>
    <t>lymphocyte count</t>
  </si>
  <si>
    <t>neutrophil percentage of granulocytes</t>
  </si>
  <si>
    <t>neutrophil percentage of leukocytes</t>
  </si>
  <si>
    <t>lymphocyte percentage of leukocytes</t>
  </si>
  <si>
    <t>lipomatous cancer</t>
  </si>
  <si>
    <t>liposarcoma</t>
  </si>
  <si>
    <t>squamous cell lung carcinoma</t>
  </si>
  <si>
    <t>colorectal adenoma</t>
  </si>
  <si>
    <t>hyperplasia</t>
  </si>
  <si>
    <t>rectum cancer</t>
  </si>
  <si>
    <t>medulloblastoma</t>
  </si>
  <si>
    <t>nasopharyngeal squamous cell carcinoma</t>
  </si>
  <si>
    <t>sum of eosinophil and basophil counts</t>
  </si>
  <si>
    <t>Intestinal Type Adenocarcinoma</t>
  </si>
  <si>
    <t>B-cell acute lymphoblastic leukemia</t>
  </si>
  <si>
    <t>rhabdomyosarcoma</t>
  </si>
  <si>
    <t>endometrial stromal sarcoma</t>
  </si>
  <si>
    <t>Obesity due to melanocortin 4 receptor deficiency</t>
  </si>
  <si>
    <t>parathyroid adenoma</t>
  </si>
  <si>
    <t>Thyroid Gland Hyalinizing Trabecular Tumor</t>
  </si>
  <si>
    <t>Pleural Epithelioid Mesothelioma</t>
  </si>
  <si>
    <t>Parathyroid Hyperplasia</t>
  </si>
  <si>
    <t>Gallbladder Adenocarcinoma</t>
  </si>
  <si>
    <t>Cecum Villous Adenoma</t>
  </si>
  <si>
    <t>Brain Stem Glioblastoma</t>
  </si>
  <si>
    <t>Ampulla of Vater Carcinoma</t>
  </si>
  <si>
    <t>Adenoid Cystic Breast Carcinoma</t>
  </si>
  <si>
    <t>ependymoma</t>
  </si>
  <si>
    <t>cecum adenocarcinoma</t>
  </si>
  <si>
    <t>nodular melanoma</t>
  </si>
  <si>
    <t>rectal adenocarcinoma</t>
  </si>
  <si>
    <t>well-differentiated liposarcoma</t>
  </si>
  <si>
    <t>oligodendroglioma</t>
  </si>
  <si>
    <t>gastric intestinal type adenocarcinoma</t>
  </si>
  <si>
    <t>chromophobe renal cell carcinoma</t>
  </si>
  <si>
    <t>Burkitts lymphoma</t>
  </si>
  <si>
    <t>alveolar rhabdomyosarcoma</t>
  </si>
  <si>
    <t>cognitive function measurement</t>
  </si>
  <si>
    <t>reticulocyte count</t>
  </si>
  <si>
    <t>mean corpuscular volume</t>
  </si>
  <si>
    <t>monogenic diabetes</t>
  </si>
  <si>
    <t>infertility</t>
  </si>
  <si>
    <t>male infertility</t>
  </si>
  <si>
    <t>epilepsy</t>
  </si>
  <si>
    <t>Mitochondrial disease</t>
  </si>
  <si>
    <t>pregnancy disorder</t>
  </si>
  <si>
    <t>hyperinsulinism (disease)</t>
  </si>
  <si>
    <t>encephalomyelitis</t>
  </si>
  <si>
    <t>Rare insulin-resistance syndrome</t>
  </si>
  <si>
    <t>Familial hyperinsulinism</t>
  </si>
  <si>
    <t>hyperinsulinemic hypoglycemia</t>
  </si>
  <si>
    <t>retinopathy</t>
  </si>
  <si>
    <t>cerebrovascular disorder</t>
  </si>
  <si>
    <t>coronary artery disease</t>
  </si>
  <si>
    <t>islet cell adenomatosis</t>
  </si>
  <si>
    <t>bacterial disease</t>
  </si>
  <si>
    <t>dilated cardiomyopathy</t>
  </si>
  <si>
    <t>cataract</t>
  </si>
  <si>
    <t>Familial dilated cardiomyopathy</t>
  </si>
  <si>
    <t>Glycogen storage disease</t>
  </si>
  <si>
    <t>hyperinsulinemic hypoglycemia, familial, 2</t>
  </si>
  <si>
    <t>LCAT deficiency</t>
  </si>
  <si>
    <t>Familial hemophagocytic lymphohistiocytosis</t>
  </si>
  <si>
    <t>MODY</t>
  </si>
  <si>
    <t>hyperinsulinemic hypoglycemia, familial, 1</t>
  </si>
  <si>
    <t>preeclampsia</t>
  </si>
  <si>
    <t>chronic myelogenous leukemia</t>
  </si>
  <si>
    <t>Retinal dystrophy</t>
  </si>
  <si>
    <t>glomerulosclerosis</t>
  </si>
  <si>
    <t>focal segmental glomerulosclerosis</t>
  </si>
  <si>
    <t>combined oxidative phosphorylation deficiency</t>
  </si>
  <si>
    <t>asthma</t>
  </si>
  <si>
    <t>Hypoglycemia</t>
  </si>
  <si>
    <t>Obesity due to CEP19 deficiency</t>
  </si>
  <si>
    <t>Mycobacterium infection</t>
  </si>
  <si>
    <t>congenital heart disease</t>
  </si>
  <si>
    <t>Mitochondrial disorder due to a defect in mitochondrial protein synthesis</t>
  </si>
  <si>
    <t>coronary artery disease, autosomal dominant 2</t>
  </si>
  <si>
    <t>congenital disorder of glycosylation type I</t>
  </si>
  <si>
    <t>Familial partial lipodystrophy associated with PLIN1 mutations</t>
  </si>
  <si>
    <t>nephritis</t>
  </si>
  <si>
    <t>glomerulonephritis (disease)</t>
  </si>
  <si>
    <t>leprosy</t>
  </si>
  <si>
    <t>Glycerol kinase deficiency</t>
  </si>
  <si>
    <t>Neutral lipid storage myopathy</t>
  </si>
  <si>
    <t>Berardinelli-Seip congenital lipodystrophy</t>
  </si>
  <si>
    <t>Familial partial lipodystrophy, Köbberling type</t>
  </si>
  <si>
    <t>nephrotic syndrome</t>
  </si>
  <si>
    <t>Hyperlipoproteinemia type 1</t>
  </si>
  <si>
    <t>Left ventricular noncompaction</t>
  </si>
  <si>
    <t>bone quantitative ultrasound measurement</t>
  </si>
  <si>
    <t>Familial isolated dilated cardiomyopathy</t>
  </si>
  <si>
    <t>Hyperlipoproteinemia type 4</t>
  </si>
  <si>
    <t>familial hypercholesterolemia</t>
  </si>
  <si>
    <t>congenital disorder of glycosylation type II</t>
  </si>
  <si>
    <t>Autosomal recessive cutis laxa type 2</t>
  </si>
  <si>
    <t>Acanthosis nigricans - Insulin resistance - muscle cramps - acral enlargement</t>
  </si>
  <si>
    <t>Glycogen storage disease due to liver glycogen phosphorylase deficiency</t>
  </si>
  <si>
    <t>Severe neurodegenerative syndrome with lipodystrophy</t>
  </si>
  <si>
    <t>Glycogen storage disease due to liver phosphorylase kinase deficiency</t>
  </si>
  <si>
    <t>glycosylphosphatidylinositol biosynthesis defect 17</t>
  </si>
  <si>
    <t>diabetic ketoacidosis</t>
  </si>
  <si>
    <t>Hypermethioninemia due to glycine N-methyltransferase deficiency</t>
  </si>
  <si>
    <t>Homozygous familial hypercholesterolemia</t>
  </si>
  <si>
    <t>X-linked lymphoproliferative disease</t>
  </si>
  <si>
    <t>Motor developmental delay due to 14q32.2 paternally expressed gene defect</t>
  </si>
  <si>
    <t>substance dependence</t>
  </si>
  <si>
    <t>drug dependence</t>
  </si>
  <si>
    <t>Hypertriglyceridemia</t>
  </si>
  <si>
    <t>anemia (disease)</t>
  </si>
  <si>
    <t>Niemann-Pick disease type E</t>
  </si>
  <si>
    <t>Niemann-Pick disease type B</t>
  </si>
  <si>
    <t>Familial idiopathic steroid-resistant nephrotic syndrome</t>
  </si>
  <si>
    <t>pulmonary arterial hypertension</t>
  </si>
  <si>
    <t>Fish-eye disease</t>
  </si>
  <si>
    <t>Familial LCAT deficiency</t>
  </si>
  <si>
    <t>Isolated glycerol kinase deficiency</t>
  </si>
  <si>
    <t>Fatal infantile cytochrome C oxidase deficiency</t>
  </si>
  <si>
    <t>Autosomal recessive cutis laxa type 2A</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</si>
  <si>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</si>
  <si>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</si>
  <si>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</si>
  <si>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</si>
  <si>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</si>
  <si>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</si>
  <si>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</si>
  <si>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</si>
  <si>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</si>
  <si>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</si>
  <si>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leucine-induced hypoglycemia</t>
  </si>
  <si>
    <t>Infantile hypertrophic cardiomyopathy due to MRPL44 deficiency</t>
  </si>
  <si>
    <t>monosomy</t>
  </si>
  <si>
    <t>Familial apolipoprotein C-II deficiency</t>
  </si>
  <si>
    <t>Zellweger syndrome</t>
  </si>
  <si>
    <t>Autosomal recessive axonal Charcot-Marie-Tooth disease type 2</t>
  </si>
  <si>
    <t>Transient infantile hypertriglyceridemia and hepatosteatosis</t>
  </si>
  <si>
    <t>hyperproinsulinemia</t>
  </si>
  <si>
    <t>hypertriglyceridemia, familial</t>
  </si>
  <si>
    <t>Smith-Magenis syndrome</t>
  </si>
  <si>
    <t>Hyperandrogenism due to cortisone reductase deficiency</t>
  </si>
  <si>
    <t>gout</t>
  </si>
  <si>
    <t>Cognitive impairment</t>
  </si>
  <si>
    <t>Increased inflammatory response</t>
  </si>
  <si>
    <t>Hepatitis</t>
  </si>
  <si>
    <t>mood disorder</t>
  </si>
  <si>
    <t>Combined oxidative phosphorylation defect type 9</t>
  </si>
  <si>
    <t>SHORT syndrome</t>
  </si>
  <si>
    <t>Autosomal recessive lymphoproliferative disease</t>
  </si>
  <si>
    <t>ALG13-CDG</t>
  </si>
  <si>
    <t>Primary microcephaly-mild intellectual disability-young-onset diabetes syndrome</t>
  </si>
  <si>
    <t>Early infantile epileptic encephalopathy</t>
  </si>
  <si>
    <t>T-cell non-Hodgkin lymphoma</t>
  </si>
  <si>
    <t>Cutaneous T-cell lymphoma</t>
  </si>
  <si>
    <t>immunodeficiency 27A</t>
  </si>
  <si>
    <t>primary aldosteronism</t>
  </si>
  <si>
    <t>Immunodeficiency syndrome with autoimmunity</t>
  </si>
  <si>
    <t>Retinitis pigmentosa</t>
  </si>
  <si>
    <t>Glycogen storage disease due to liver and muscle phosphorylase kinase deficiency</t>
  </si>
  <si>
    <t>growth retardation, intellectual developmental disorder, hypotonia, and hepatopathy</t>
  </si>
  <si>
    <t>Severe combined immunodeficiency</t>
  </si>
  <si>
    <t>adrenal gland hyperfunction</t>
  </si>
  <si>
    <t>Isolated NADH-CoQ reductase deficiency</t>
  </si>
  <si>
    <t>PGM-CDG</t>
  </si>
  <si>
    <t>severe pre-eclampsia</t>
  </si>
  <si>
    <t>hyperaldosteronism</t>
  </si>
  <si>
    <t>demyelinating disease</t>
  </si>
  <si>
    <t>multiple sclerosis</t>
  </si>
  <si>
    <t>Autosomal recessive non-syndromic intellectual disability</t>
  </si>
  <si>
    <t>Primary membranoproliferative glomerulonephritis</t>
  </si>
  <si>
    <t>Stiff skin syndrome</t>
  </si>
  <si>
    <t>Familial hyperaldosteronism</t>
  </si>
  <si>
    <t>Lipodystrophy due to peptidic growth factors deficiency</t>
  </si>
  <si>
    <t>Oral leukoplakia</t>
  </si>
  <si>
    <t>Sneddon syndrome</t>
  </si>
  <si>
    <t>pseudotumor cerebri</t>
  </si>
  <si>
    <t>HELLP syndrome</t>
  </si>
  <si>
    <t>Hodgkins lymphoma</t>
  </si>
  <si>
    <t>Congenital analbuminemia</t>
  </si>
  <si>
    <t>Combined immunodeficiency due to ZAP70 deficiency</t>
  </si>
  <si>
    <t>Hyperinsulinism-hyperammonemia syndrome</t>
  </si>
  <si>
    <t>Transient neonatal diabetes mellitus</t>
  </si>
  <si>
    <t>amyotrophic lateral sclerosis</t>
  </si>
  <si>
    <t>Lipodystrophy - intellectual disability - deafness</t>
  </si>
  <si>
    <t>keratitis</t>
  </si>
  <si>
    <t>Growth delay due to insulin-like growth factor I resistance</t>
  </si>
  <si>
    <t>Hyper-IgM syndrome without susceptibility to opportunistic infections</t>
  </si>
  <si>
    <t>Hyper-IgM syndrome with susceptibility to opportunistic infections</t>
  </si>
  <si>
    <t>dry eye syndrome</t>
  </si>
  <si>
    <t>Autosomal recessive cutis laxa type 2, classic type</t>
  </si>
  <si>
    <t>IGA glomerulonephritis</t>
  </si>
  <si>
    <t>Mandibular hypoplasia-deafness-progeroid syndrome</t>
  </si>
  <si>
    <t>BMI-adjusted hip circumference</t>
  </si>
  <si>
    <t>generalized lipodystrophy</t>
  </si>
  <si>
    <t>Paraganglioma</t>
  </si>
  <si>
    <t>Autoimmune lymphoproliferative syndrome</t>
  </si>
  <si>
    <t>Leigh syndrome</t>
  </si>
  <si>
    <t>Hypertrichosis</t>
  </si>
  <si>
    <t>Brachydactyly - arterial hypertension</t>
  </si>
  <si>
    <t>Autosomal dominant progressive nephropathy with hypertension</t>
  </si>
  <si>
    <t>Fibronectin glomerulopathy</t>
  </si>
  <si>
    <t>Nestor-Guillermo progeria syndrome</t>
  </si>
  <si>
    <t>COVID-19</t>
  </si>
  <si>
    <t>Hereditary coproporphyria</t>
  </si>
  <si>
    <t>gestational diabetes</t>
  </si>
  <si>
    <t>Dilated cardiomyopathy - hypergonadotropic hypogonadism</t>
  </si>
  <si>
    <t>alcohol dependence</t>
  </si>
  <si>
    <t>Generalized congenital lipodystrophy with myopathy</t>
  </si>
  <si>
    <t>Acroosteolysis-keloid-like lesions-premature aging syndrome</t>
  </si>
  <si>
    <t>MELAS</t>
  </si>
  <si>
    <t>Senior-Loken syndrome</t>
  </si>
  <si>
    <t>opioid dependence</t>
  </si>
  <si>
    <t>relapsing-remitting multiple sclerosis</t>
  </si>
  <si>
    <t>Neonatal inflammatory skin and bowel disease</t>
  </si>
  <si>
    <t>Phosphoenolpyruvate carboxykinase deficiency</t>
  </si>
  <si>
    <t>Lessel-Kubisch syndrome</t>
  </si>
  <si>
    <t>stroke</t>
  </si>
  <si>
    <t>inflammatory skin disease</t>
  </si>
  <si>
    <t>psoriasis</t>
  </si>
  <si>
    <t>endometriosis</t>
  </si>
  <si>
    <t>heart failure</t>
  </si>
  <si>
    <t>Parkinson's disease</t>
  </si>
  <si>
    <t>Polycystic Kidney Disease</t>
  </si>
  <si>
    <t>intracranial hemorrhage</t>
  </si>
  <si>
    <t>intracerebral hemorrhage</t>
  </si>
  <si>
    <t>congestive heart failure</t>
  </si>
  <si>
    <t>Combined hyperlipidemia</t>
  </si>
  <si>
    <t>bipolar disorder</t>
  </si>
  <si>
    <t>mycosis fungoides</t>
  </si>
  <si>
    <t>autism spectrum disorder</t>
  </si>
  <si>
    <t>prediabetes syndrome</t>
  </si>
  <si>
    <t>ankylosing spondylitis</t>
  </si>
  <si>
    <t>X-linked adrenoleukodystrophy</t>
  </si>
  <si>
    <t>mental retardation</t>
  </si>
  <si>
    <t>lactic acidosis</t>
  </si>
  <si>
    <t>scleroderma</t>
  </si>
  <si>
    <t>systemic scleroderma</t>
  </si>
  <si>
    <t>3-phosphoserine phosphatase deficiency</t>
  </si>
  <si>
    <t>Hepatic veno-occlusive disease - immunodeficiency</t>
  </si>
  <si>
    <t>Alport syndrome</t>
  </si>
  <si>
    <t>Menkes disease</t>
  </si>
  <si>
    <t>Greig cephalopolysyndactyly syndrome</t>
  </si>
  <si>
    <t>Intellectual disability - hypotonia - spasticity - sleep disorder</t>
  </si>
  <si>
    <t>Autosomal dominant microcephaly</t>
  </si>
  <si>
    <t>Severe combined immunodeficiency due to CORO1A deficiency</t>
  </si>
  <si>
    <t>Male hypergonadotropic hypogonadism - intellectual disability - skeletal anomalies</t>
  </si>
  <si>
    <t>Glycogen storage disease due to hepatic glycogen synthase deficiency</t>
  </si>
  <si>
    <t>Fatal infantile lactic acidosis with methylmalonic aciduria</t>
  </si>
  <si>
    <t>Lynch syndrome</t>
  </si>
  <si>
    <t>Short stature due to primary acid-labile subunit deficiency</t>
  </si>
  <si>
    <t>Adrenomyeloneuropathy</t>
  </si>
  <si>
    <t>Beckwith-Wiedemann syndrome</t>
  </si>
  <si>
    <t>intellectual disability, autosomal dominant 52</t>
  </si>
  <si>
    <t>diabetes mellitus, permanent neonatal 2</t>
  </si>
  <si>
    <t>spastic tetraplegia-thin corpus callosum-progressive postnatal microcephaly syndrome</t>
  </si>
  <si>
    <t>classic Hodgkin lymphoma</t>
  </si>
  <si>
    <t>major depressive disorder</t>
  </si>
  <si>
    <t>Colonic diverticula</t>
  </si>
  <si>
    <t>pituitary-dependent Cushing's disease</t>
  </si>
  <si>
    <t>Sezary's disease</t>
  </si>
  <si>
    <t>mental retardation, autosomal dominant 52</t>
  </si>
  <si>
    <t>attention deficit hyperactivity disorder</t>
  </si>
  <si>
    <t>infection</t>
  </si>
  <si>
    <t>FRAXE intellectual disability</t>
  </si>
  <si>
    <t>hypothyroidism, congenital, nongoitrous</t>
  </si>
  <si>
    <t>alcohol consumption measurement</t>
  </si>
  <si>
    <t>2-methylbutyryl-CoA dehydrogenase deficiency</t>
  </si>
  <si>
    <t>Maternally-inherited diabetes and deafness</t>
  </si>
  <si>
    <t>Isolated succinate-CoQ reductase deficiency</t>
  </si>
  <si>
    <t>Growth delay due to insulin-like growth factor type 1 deficiency</t>
  </si>
  <si>
    <t>Hyper-IgM syndrome type 5</t>
  </si>
  <si>
    <t>Hyper-IgM syndrome type 3</t>
  </si>
  <si>
    <t>Activated PIK3-delta syndrome</t>
  </si>
  <si>
    <t>Autosomal recessive primary microcephaly</t>
  </si>
  <si>
    <t>smoking behavior</t>
  </si>
  <si>
    <t>Common variable immunodeficiency</t>
  </si>
  <si>
    <t>sex interaction measurement</t>
  </si>
  <si>
    <t>age at assessment</t>
  </si>
  <si>
    <t>physical activity measurement</t>
  </si>
  <si>
    <t>Mendelian susceptibility to mycobacterial diseases due to complete IFNgammaR1 deficiency</t>
  </si>
  <si>
    <t>Autosomal recessive mendelian susceptibility to mycobacterial diseases due to partial IFNgammaR1 deficiency</t>
  </si>
  <si>
    <t>Red cell distribution width</t>
  </si>
  <si>
    <t>diarrheal disease</t>
  </si>
  <si>
    <t>Congenital lactic acidosis, Saguenay-Lac-Saint-Jean type</t>
  </si>
  <si>
    <t>Diarrhea</t>
  </si>
  <si>
    <t>Mitochondrial DNA depletion syndrome, hepatocerebral form due to DGUOK deficiency</t>
  </si>
  <si>
    <t>Glycogen storage disease due to glycogen debranching enzyme deficiency</t>
  </si>
  <si>
    <t>Microcephaly - seizures - developmental delay</t>
  </si>
  <si>
    <t>Rabson-Mendenhall syndrome</t>
  </si>
  <si>
    <t>Leprechaunism</t>
  </si>
  <si>
    <t>Severe neonatal lactic acidosis due to NFS1-ISD11 complex deficiency</t>
  </si>
  <si>
    <t>X-linked non-syndromic intellectual disability</t>
  </si>
  <si>
    <t>17p11.2 microduplication syndrome</t>
  </si>
  <si>
    <t>Neurological conditions associated with aminoacylase 1 deficiency</t>
  </si>
  <si>
    <t>Aminoacylase 1 deficiency</t>
  </si>
  <si>
    <t>squalene synthase deficiency</t>
  </si>
  <si>
    <t>Spinocerebellar ataxia type 1 with axonal neuropathy</t>
  </si>
  <si>
    <t>HbA1c measurement</t>
  </si>
  <si>
    <t>Congenital chronic diarrhea with protein-losing enteropathy</t>
  </si>
  <si>
    <t>Aromatic L-amino acid decarboxylase deficiency</t>
  </si>
  <si>
    <t>Phosphoenolpyruvate carboxykinase 2 deficiency</t>
  </si>
  <si>
    <t>immunodeficiency 47</t>
  </si>
  <si>
    <t>Cholestasis-lymphedema syndrome</t>
  </si>
  <si>
    <t>combined oxidative phosphorylation deficiency 34</t>
  </si>
  <si>
    <t>Hereditary motor and sensory neuropathy, Okinawa type</t>
  </si>
  <si>
    <t>triglyceride measurement</t>
  </si>
  <si>
    <t>FEV/FEC ratio</t>
  </si>
  <si>
    <t>multiple myeloma</t>
  </si>
  <si>
    <t>hypoxia</t>
  </si>
  <si>
    <t>parasitic infection</t>
  </si>
  <si>
    <t>malaria</t>
  </si>
  <si>
    <t>acute promyelocytic leukemia</t>
  </si>
  <si>
    <t>anemia (phenotype)</t>
  </si>
  <si>
    <t>chronic lung disease</t>
  </si>
  <si>
    <t>chronic obstructive pulmonary disease</t>
  </si>
  <si>
    <t>phagocyte bactericidal dysfunction</t>
  </si>
  <si>
    <t>Chronic granulomatous disease</t>
  </si>
  <si>
    <t>acute lung injury</t>
  </si>
  <si>
    <t>Cystic fibrosis</t>
  </si>
  <si>
    <t>malnutrition</t>
  </si>
  <si>
    <t>Plasmodium falciparum malaria</t>
  </si>
  <si>
    <t>erectile dysfunction</t>
  </si>
  <si>
    <t>pulmonary alveolar proteinosis</t>
  </si>
  <si>
    <t>anaplastic cancer</t>
  </si>
  <si>
    <t>Sepsis</t>
  </si>
  <si>
    <t>anxiety disorder</t>
  </si>
  <si>
    <t>pituitary tumor</t>
  </si>
  <si>
    <t>Pituitary Gland Adenoma</t>
  </si>
  <si>
    <t>Meningioma</t>
  </si>
  <si>
    <t>benign neoplasm of brain</t>
  </si>
  <si>
    <t>berylliosis</t>
  </si>
  <si>
    <t>Chemotherapy-induced nausea and vomiting</t>
  </si>
  <si>
    <t>anaplastic astrocytoma</t>
  </si>
  <si>
    <t>injury</t>
  </si>
  <si>
    <t>myxedema</t>
  </si>
  <si>
    <t>peripheral vascular disease</t>
  </si>
  <si>
    <t>gastroparesis</t>
  </si>
  <si>
    <t>peripheral arterial disease</t>
  </si>
  <si>
    <t>osteosarcoma</t>
  </si>
  <si>
    <t>Tuberculosis</t>
  </si>
  <si>
    <t>fetal growth restriction</t>
  </si>
  <si>
    <t>experimental autoimmune encephalomyelitis</t>
  </si>
  <si>
    <t>persistent fetal circulation syndrome</t>
  </si>
  <si>
    <t>endothelial dysfunction</t>
  </si>
  <si>
    <t>edema</t>
  </si>
  <si>
    <t>pancreatitis</t>
  </si>
  <si>
    <t>Abnormality of the cardiovascular system</t>
  </si>
  <si>
    <t>calcinosis</t>
  </si>
  <si>
    <t>ischemia</t>
  </si>
  <si>
    <t>acute pancreatitis</t>
  </si>
  <si>
    <t>hypertrophy</t>
  </si>
  <si>
    <t>morphologic finding</t>
  </si>
  <si>
    <t>steatosis</t>
  </si>
  <si>
    <t>hemorrhage</t>
  </si>
  <si>
    <t>Sarcoidosis</t>
  </si>
  <si>
    <t>cardiac hypertrophy</t>
  </si>
  <si>
    <t>cholangiocarcinoma</t>
  </si>
  <si>
    <t>status epilepticus</t>
  </si>
  <si>
    <t>Peripheral demyelination</t>
  </si>
  <si>
    <t>microtia</t>
  </si>
  <si>
    <t>diabetic retinopathy</t>
  </si>
  <si>
    <t>Mixed Tumor of the Salivary Gland</t>
  </si>
  <si>
    <t>neuroblastoma</t>
  </si>
  <si>
    <t>Hepatic fibrosis</t>
  </si>
  <si>
    <t>emphysema</t>
  </si>
  <si>
    <t>abortion</t>
  </si>
  <si>
    <t>pulmonary fibrosis</t>
  </si>
  <si>
    <t>osteonecrosis</t>
  </si>
  <si>
    <t>salivary gland cancer</t>
  </si>
  <si>
    <t>brain infarction</t>
  </si>
  <si>
    <t>hematoma</t>
  </si>
  <si>
    <t>cerebral infarction</t>
  </si>
  <si>
    <t>pain</t>
  </si>
  <si>
    <t>non-small cell lung adenocarcinoma</t>
  </si>
  <si>
    <t>periodontal disease</t>
  </si>
  <si>
    <t>allergy</t>
  </si>
  <si>
    <t>neuropathic pain</t>
  </si>
  <si>
    <t>influenza</t>
  </si>
  <si>
    <t>breast ductal carcinoma in situ</t>
  </si>
  <si>
    <t>Hyperglycemia</t>
  </si>
  <si>
    <t>amyloidosis</t>
  </si>
  <si>
    <t>chondrosarcoma</t>
  </si>
  <si>
    <t>Nasal Cavity Polyp</t>
  </si>
  <si>
    <t>leiomyoma</t>
  </si>
  <si>
    <t>ischemic disease</t>
  </si>
  <si>
    <t>cytomegalovirus infection</t>
  </si>
  <si>
    <t>Myocardial Ischemia</t>
  </si>
  <si>
    <t>toxic encephalopathy</t>
  </si>
  <si>
    <t>kidney failure</t>
  </si>
  <si>
    <t>hyperuricemia</t>
  </si>
  <si>
    <t>acute kidney failure</t>
  </si>
  <si>
    <t>Growth abnormality</t>
  </si>
  <si>
    <t>Crouzon syndrome - acanthosis nigricans</t>
  </si>
  <si>
    <t>Decreased body weight</t>
  </si>
  <si>
    <t>allergic respiratory disease</t>
  </si>
  <si>
    <t>rhinitis</t>
  </si>
  <si>
    <t>Weight loss</t>
  </si>
  <si>
    <t>allergic rhinitis</t>
  </si>
  <si>
    <t>aortic aneurysm</t>
  </si>
  <si>
    <t>renal fibrosis</t>
  </si>
  <si>
    <t>skin wound</t>
  </si>
  <si>
    <t>Seizure</t>
  </si>
  <si>
    <t>Mental deterioration</t>
  </si>
  <si>
    <t>habitual abortion</t>
  </si>
  <si>
    <t>Abdominal Aortic Aneurysm</t>
  </si>
  <si>
    <t>nervousness</t>
  </si>
  <si>
    <t>atopic eczema</t>
  </si>
  <si>
    <t>nervous system injury</t>
  </si>
  <si>
    <t>hyperlipidemia</t>
  </si>
  <si>
    <t>ischemia reperfusion injury</t>
  </si>
  <si>
    <t>unipolar depression</t>
  </si>
  <si>
    <t>Shock</t>
  </si>
  <si>
    <t>brain injury</t>
  </si>
  <si>
    <t>severe cutaneous adverse reaction</t>
  </si>
  <si>
    <t>osteoarthritis</t>
  </si>
  <si>
    <t>Abnormality of mitochondrial metabolism</t>
  </si>
  <si>
    <t>Hepatoerythropoietic porphyria</t>
  </si>
  <si>
    <t>ulcer disease</t>
  </si>
  <si>
    <t>salivary duct carcinoma</t>
  </si>
  <si>
    <t>cardiotoxicity</t>
  </si>
  <si>
    <t>hepatitis B virus infection</t>
  </si>
  <si>
    <t>depressive symptom measurement</t>
  </si>
  <si>
    <t>neointimal hyperplasia</t>
  </si>
  <si>
    <t>periodontitis</t>
  </si>
  <si>
    <t>macular degeneration</t>
  </si>
  <si>
    <t>Pulmonary hypoplasia</t>
  </si>
  <si>
    <t>necrosis</t>
  </si>
  <si>
    <t>age-related macular degeneration</t>
  </si>
  <si>
    <t>Alopecia</t>
  </si>
  <si>
    <t>Paroxysmal exertion-induced dyskinesia</t>
  </si>
  <si>
    <t>prostate intraepithelial neoplasia</t>
  </si>
  <si>
    <t>acute coronary syndrome</t>
  </si>
  <si>
    <t>choriocarcinoma</t>
  </si>
  <si>
    <t>panniculitis</t>
  </si>
  <si>
    <t>Carney complex</t>
  </si>
  <si>
    <t>acne</t>
  </si>
  <si>
    <t>encephalitis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</si>
  <si>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</si>
  <si>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</si>
  <si>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</si>
  <si>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</si>
  <si>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</si>
  <si>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</si>
  <si>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</si>
  <si>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</si>
  <si>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</si>
  <si>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</si>
  <si>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</si>
  <si>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</si>
  <si>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</si>
  <si>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</si>
  <si>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</si>
  <si>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PPARG</t>
  </si>
  <si>
    <t>Homo sapiens (Human).</t>
  </si>
  <si>
    <t>NR1C3,Nuclear receptor subfamily 1 group C member 3,PPAR-gamma,PPARG,Peroxisome proliferator-activated receptor gamma</t>
  </si>
  <si>
    <t>Nuclear hormone receptor subfamily 1 group C member 3</t>
  </si>
  <si>
    <t>transcription factor -&gt; nuclear receptor -&gt; nr1 -&gt; nr1c -&gt; nr1c3</t>
  </si>
  <si>
    <t>True</t>
  </si>
  <si>
    <t>No</t>
  </si>
  <si>
    <t>TYPE 2 DIABETES MELLITUS</t>
  </si>
  <si>
    <t>https://omim.org/entry/125853</t>
  </si>
  <si>
    <t>OMIM:125853</t>
  </si>
  <si>
    <t>OBESITY</t>
  </si>
  <si>
    <t>https://omim.org/entry/601665</t>
  </si>
  <si>
    <t>OMIM:601665</t>
  </si>
  <si>
    <t>LIPODYSTROPHY, FAMILIAL PARTIAL, TYPE 3</t>
  </si>
  <si>
    <t>https://omim.org/entry/604367</t>
  </si>
  <si>
    <t>OMIM:604367</t>
  </si>
  <si>
    <t>CAROTID INTIMAL MEDIAL THICKNESS 1</t>
  </si>
  <si>
    <t>https://omim.org/entry/609338</t>
  </si>
  <si>
    <t>OMIM:609338</t>
  </si>
  <si>
    <t>Developmental Biology</t>
  </si>
  <si>
    <t>Gene expression (Transcription)</t>
  </si>
  <si>
    <t>Generic Transcription Pathway</t>
  </si>
  <si>
    <t>Intracellular signaling by second messengers</t>
  </si>
  <si>
    <t>MECP2 regulates transcription factors</t>
  </si>
  <si>
    <t>Metabolism</t>
  </si>
  <si>
    <t>Metabolism of lipids</t>
  </si>
  <si>
    <t>Metabolism of proteins</t>
  </si>
  <si>
    <t>Nuclear Receptor transcription pathway</t>
  </si>
  <si>
    <t>PIP3 activates AKT signaling</t>
  </si>
  <si>
    <t>PPARA activates gene expression</t>
  </si>
  <si>
    <t>PTEN Regulation</t>
  </si>
  <si>
    <t>Post-translational protein modification</t>
  </si>
  <si>
    <t>RNA Polymerase II Transcription</t>
  </si>
  <si>
    <t>Regulation of PTEN gene transcription</t>
  </si>
  <si>
    <t>Regulation of lipid metabolism by PPARalpha</t>
  </si>
  <si>
    <t>SUMO E3 ligases SUMOylate target proteins</t>
  </si>
  <si>
    <t>SUMOylation</t>
  </si>
  <si>
    <t>SUMOylation of intracellular receptors</t>
  </si>
  <si>
    <t>Signal Transduction</t>
  </si>
  <si>
    <t>Transcriptional Regulation by MECP2</t>
  </si>
  <si>
    <t>Transcriptional regulation of white adipocyte differentiation</t>
  </si>
  <si>
    <t>DISEASE REGULATION</t>
  </si>
  <si>
    <t>GWAS</t>
  </si>
  <si>
    <t>disease</t>
  </si>
  <si>
    <t>t_stat</t>
  </si>
  <si>
    <t>std_dev_t</t>
  </si>
  <si>
    <t>n</t>
  </si>
  <si>
    <t>direction</t>
  </si>
  <si>
    <t>organism</t>
  </si>
  <si>
    <t>author</t>
  </si>
  <si>
    <t>year</t>
  </si>
  <si>
    <t>p_value</t>
  </si>
  <si>
    <t>pubmed_id</t>
  </si>
  <si>
    <t>UP</t>
  </si>
  <si>
    <t>carcinoma in situ, bladder tumor</t>
  </si>
  <si>
    <t>myxoid liposarcoma</t>
  </si>
  <si>
    <t>acute rejection</t>
  </si>
  <si>
    <t>Breast adenocarcinoma</t>
  </si>
  <si>
    <t>polycystic ovarian syndrome</t>
  </si>
  <si>
    <t>esophageal cancer</t>
  </si>
  <si>
    <t>cololrectal tumor</t>
  </si>
  <si>
    <t>placental choriocarcinoma</t>
  </si>
  <si>
    <t>lipoma</t>
  </si>
  <si>
    <t>hepatocellular carcinoma, no satellite nodules</t>
  </si>
  <si>
    <t>carcinoma in situ</t>
  </si>
  <si>
    <t>hepatocellular carcinoma, satellite nodules</t>
  </si>
  <si>
    <t>non-small cell lung cancer</t>
  </si>
  <si>
    <t>no tendon xanthomas</t>
  </si>
  <si>
    <t>lung adenocarcinoma, ebv infection</t>
  </si>
  <si>
    <t>ovarian tumor, mucinosus</t>
  </si>
  <si>
    <t>barretts esophagus</t>
  </si>
  <si>
    <t>breast cancer, adenovirus expressing GFP</t>
  </si>
  <si>
    <t>squamous cell cancer</t>
  </si>
  <si>
    <t>tendon xanthomas</t>
  </si>
  <si>
    <t>colon cancer cells with intact PTEN</t>
  </si>
  <si>
    <t>lung cancer, cytotoxicity</t>
  </si>
  <si>
    <t>Lung adenocarcinoma, gemcitabine treated, gemcitabine resistant</t>
  </si>
  <si>
    <t>renal cell carcinoma</t>
  </si>
  <si>
    <t>glioblastoma (undifferciated)</t>
  </si>
  <si>
    <t>DOWN</t>
  </si>
  <si>
    <t>malaria (treated malaria)</t>
  </si>
  <si>
    <t>pterygium</t>
  </si>
  <si>
    <t>breast tumor</t>
  </si>
  <si>
    <t>progeria syndrome</t>
  </si>
  <si>
    <t>meningioma</t>
  </si>
  <si>
    <t>mitochondrial disorder</t>
  </si>
  <si>
    <t>RJ2.2.5 Burkitts lymphoma cell line</t>
  </si>
  <si>
    <t>ovarian tumor</t>
  </si>
  <si>
    <t>monophasic synovial sarcoma</t>
  </si>
  <si>
    <t>juvenile dermatomyositis</t>
  </si>
  <si>
    <t>alzheimers disease</t>
  </si>
  <si>
    <t>neuroblastoma-poorly differentiated</t>
  </si>
  <si>
    <t>breast tumor, luminal</t>
  </si>
  <si>
    <t>X-linked agammaglobulinemia</t>
  </si>
  <si>
    <t>trauma</t>
  </si>
  <si>
    <t>common variable immunodeficiency</t>
  </si>
  <si>
    <t>embryonal rhabdomyosarcoma</t>
  </si>
  <si>
    <t>pneumonia</t>
  </si>
  <si>
    <t>glioblastoma</t>
  </si>
  <si>
    <t>small cell cancer</t>
  </si>
  <si>
    <t>ovarian tumor, endometrioid</t>
  </si>
  <si>
    <t>osteomyelitis</t>
  </si>
  <si>
    <t>meningitis infected</t>
  </si>
  <si>
    <t>Aggressive, chronic myelogenous leukemia</t>
  </si>
  <si>
    <t>chronic myelogenous leukemia, indolent</t>
  </si>
  <si>
    <t>small cell lung cancer</t>
  </si>
  <si>
    <t>T cell acute lymphoblastic leukemia</t>
  </si>
  <si>
    <t>Anaplastic large cell lymphoma</t>
  </si>
  <si>
    <t>hiv infection</t>
  </si>
  <si>
    <t>Ewings Sarcoma</t>
  </si>
  <si>
    <t>(empty)</t>
  </si>
  <si>
    <t>urinary tract infection</t>
  </si>
  <si>
    <t>chronic myeloid leukemia</t>
  </si>
  <si>
    <t>B-cell lymphoma</t>
  </si>
  <si>
    <t>ovarian tumor, serous</t>
  </si>
  <si>
    <t>precursor T lymphoblastic leukemia</t>
  </si>
  <si>
    <t>Erythromyeloblastoid leukemia</t>
  </si>
  <si>
    <t>brain tumor</t>
  </si>
  <si>
    <t>Huntingtons disease</t>
  </si>
  <si>
    <t>hepatitis c</t>
  </si>
  <si>
    <t>Appendicular lean mass</t>
  </si>
  <si>
    <t>H. sapiens</t>
  </si>
  <si>
    <t>Hernandez Cordero AI</t>
  </si>
  <si>
    <t>https://www.ncbi.nlm.nih.gov/pubmed/31761296</t>
  </si>
  <si>
    <t>31761296</t>
  </si>
  <si>
    <t>Arterial stiffness index</t>
  </si>
  <si>
    <t>Fung K</t>
  </si>
  <si>
    <t>https://www.ncbi.nlm.nih.gov/pubmed/31235810</t>
  </si>
  <si>
    <t>31235810</t>
  </si>
  <si>
    <t>Body fat percentage</t>
  </si>
  <si>
    <t>Hubel C</t>
  </si>
  <si>
    <t>https://www.ncbi.nlm.nih.gov/pubmed/30593698</t>
  </si>
  <si>
    <t>30593698</t>
  </si>
  <si>
    <t>Body mass index</t>
  </si>
  <si>
    <t>Pulit SL</t>
  </si>
  <si>
    <t>https://www.ncbi.nlm.nih.gov/pubmed/30239722</t>
  </si>
  <si>
    <t>30239722</t>
  </si>
  <si>
    <t>Hoffmann TJ</t>
  </si>
  <si>
    <t>https://www.ncbi.nlm.nih.gov/pubmed/30108127</t>
  </si>
  <si>
    <t>30108127</t>
  </si>
  <si>
    <t>Turcot V</t>
  </si>
  <si>
    <t>https://www.ncbi.nlm.nih.gov/pubmed/29273807</t>
  </si>
  <si>
    <t>29273807</t>
  </si>
  <si>
    <t>Akiyama M</t>
  </si>
  <si>
    <t>2017</t>
  </si>
  <si>
    <t>https://www.ncbi.nlm.nih.gov/pubmed/28892062</t>
  </si>
  <si>
    <t>28892062</t>
  </si>
  <si>
    <t>Locke AE</t>
  </si>
  <si>
    <t>2015</t>
  </si>
  <si>
    <t>https://www.ncbi.nlm.nih.gov/pubmed/25673413</t>
  </si>
  <si>
    <t>25673413</t>
  </si>
  <si>
    <t>Cholesterol, total</t>
  </si>
  <si>
    <t>Surakka I</t>
  </si>
  <si>
    <t>https://www.ncbi.nlm.nih.gov/pubmed/25961943</t>
  </si>
  <si>
    <t>25961943</t>
  </si>
  <si>
    <t>Cognitive performance</t>
  </si>
  <si>
    <t>Lee JJ</t>
  </si>
  <si>
    <t>https://www.ncbi.nlm.nih.gov/pubmed/30038396</t>
  </si>
  <si>
    <t>30038396</t>
  </si>
  <si>
    <t>Drug-induced liver injury</t>
  </si>
  <si>
    <t>Urban TJ</t>
  </si>
  <si>
    <t>2012</t>
  </si>
  <si>
    <t>https://www.ncbi.nlm.nih.gov/pubmed/22968431</t>
  </si>
  <si>
    <t>22968431</t>
  </si>
  <si>
    <t>Endometrial cancer</t>
  </si>
  <si>
    <t>O'Mara TA</t>
  </si>
  <si>
    <t>https://www.ncbi.nlm.nih.gov/pubmed/30093612</t>
  </si>
  <si>
    <t>30093612</t>
  </si>
  <si>
    <t>Endometrial cancer (endometrioid histology)</t>
  </si>
  <si>
    <t>Eosinophil counts</t>
  </si>
  <si>
    <t>Kichaev G</t>
  </si>
  <si>
    <t>https://www.ncbi.nlm.nih.gov/pubmed/30595370</t>
  </si>
  <si>
    <t>30595370</t>
  </si>
  <si>
    <t>Astle WJ</t>
  </si>
  <si>
    <t>2016</t>
  </si>
  <si>
    <t>https://www.ncbi.nlm.nih.gov/pubmed/27863252</t>
  </si>
  <si>
    <t>27863252</t>
  </si>
  <si>
    <t>Eosinophil percentage of granulocytes</t>
  </si>
  <si>
    <t>Eosinophil percentage of white cells</t>
  </si>
  <si>
    <t>Fasting blood insulin</t>
  </si>
  <si>
    <t>Wessel J</t>
  </si>
  <si>
    <t>https://www.ncbi.nlm.nih.gov/pubmed/25631608</t>
  </si>
  <si>
    <t>25631608</t>
  </si>
  <si>
    <t>Fasting blood insulin (BMI interaction)</t>
  </si>
  <si>
    <t>Manning AK</t>
  </si>
  <si>
    <t>https://www.ncbi.nlm.nih.gov/pubmed/22581228</t>
  </si>
  <si>
    <t>22581228</t>
  </si>
  <si>
    <t>Fasting blood insulin adjusted for BMI</t>
  </si>
  <si>
    <t>Mahajan A</t>
  </si>
  <si>
    <t>https://www.ncbi.nlm.nih.gov/pubmed/25625282</t>
  </si>
  <si>
    <t>25625282</t>
  </si>
  <si>
    <t>HDL cholesterol</t>
  </si>
  <si>
    <t>Klarin D</t>
  </si>
  <si>
    <t>https://www.ncbi.nlm.nih.gov/pubmed/30275531</t>
  </si>
  <si>
    <t>30275531</t>
  </si>
  <si>
    <t>HDL cholesterol levels</t>
  </si>
  <si>
    <t>Spracklen CN</t>
  </si>
  <si>
    <t>https://www.ncbi.nlm.nih.gov/pubmed/28334899</t>
  </si>
  <si>
    <t>28334899</t>
  </si>
  <si>
    <t>Hematocrit</t>
  </si>
  <si>
    <t>Hemoglobin concentration</t>
  </si>
  <si>
    <t>High density lipoprotein cholesterol levels</t>
  </si>
  <si>
    <t>Kanai M</t>
  </si>
  <si>
    <t>https://www.ncbi.nlm.nih.gov/pubmed/29403010</t>
  </si>
  <si>
    <t>29403010</t>
  </si>
  <si>
    <t>Low density lipoprotein cholesterol levels</t>
  </si>
  <si>
    <t>https://www.ncbi.nlm.nih.gov/pubmed/29507422</t>
  </si>
  <si>
    <t>29507422</t>
  </si>
  <si>
    <t>Medication use (HMG CoA reductase inhibitors)</t>
  </si>
  <si>
    <t>Wu Y</t>
  </si>
  <si>
    <t>https://www.ncbi.nlm.nih.gov/pubmed/31015401</t>
  </si>
  <si>
    <t>31015401</t>
  </si>
  <si>
    <t>Medication use (drugs used in diabetes)</t>
  </si>
  <si>
    <t>Modified Stumvoll Insulin Sensitivity Index (model adjusted for BMI)</t>
  </si>
  <si>
    <t>Walford GA</t>
  </si>
  <si>
    <t>https://www.ncbi.nlm.nih.gov/pubmed/27416945</t>
  </si>
  <si>
    <t>27416945</t>
  </si>
  <si>
    <t>Neutrophil percentage of granulocytes</t>
  </si>
  <si>
    <t>Plasminogen activator inhibitor type 1 levels (PAI-1)</t>
  </si>
  <si>
    <t>Huang J</t>
  </si>
  <si>
    <t>https://www.ncbi.nlm.nih.gov/pubmed/22990020</t>
  </si>
  <si>
    <t>22990020</t>
  </si>
  <si>
    <t>Potassium levels</t>
  </si>
  <si>
    <t>Predicted visceral adipose tissue</t>
  </si>
  <si>
    <t>Karlsson T</t>
  </si>
  <si>
    <t>https://www.ncbi.nlm.nih.gov/pubmed/31501611</t>
  </si>
  <si>
    <t>31501611</t>
  </si>
  <si>
    <t>Red blood cell count</t>
  </si>
  <si>
    <t>Total cholesterol levels</t>
  </si>
  <si>
    <t>Type 2 diabetes</t>
  </si>
  <si>
    <t>Flannick J</t>
  </si>
  <si>
    <t>https://www.ncbi.nlm.nih.gov/pubmed/31118516</t>
  </si>
  <si>
    <t>31118516</t>
  </si>
  <si>
    <t>Suzuki K</t>
  </si>
  <si>
    <t>https://www.ncbi.nlm.nih.gov/pubmed/30718926</t>
  </si>
  <si>
    <t>30718926</t>
  </si>
  <si>
    <t>Bonas-Guarch S</t>
  </si>
  <si>
    <t>https://www.ncbi.nlm.nih.gov/pubmed/29358691</t>
  </si>
  <si>
    <t>29358691</t>
  </si>
  <si>
    <t>https://www.ncbi.nlm.nih.gov/pubmed/30297969</t>
  </si>
  <si>
    <t>30297969</t>
  </si>
  <si>
    <t>https://www.ncbi.nlm.nih.gov/pubmed/29632382</t>
  </si>
  <si>
    <t>29632382</t>
  </si>
  <si>
    <t>Xue A</t>
  </si>
  <si>
    <t>https://www.ncbi.nlm.nih.gov/pubmed/30054458</t>
  </si>
  <si>
    <t>30054458</t>
  </si>
  <si>
    <t>Zhao W</t>
  </si>
  <si>
    <t>https://www.ncbi.nlm.nih.gov/pubmed/28869590</t>
  </si>
  <si>
    <t>28869590</t>
  </si>
  <si>
    <t>2014</t>
  </si>
  <si>
    <t>https://www.ncbi.nlm.nih.gov/pubmed/24509480</t>
  </si>
  <si>
    <t>24509480</t>
  </si>
  <si>
    <t>Morris AP</t>
  </si>
  <si>
    <t>https://www.ncbi.nlm.nih.gov/pubmed/22885922</t>
  </si>
  <si>
    <t>22885922</t>
  </si>
  <si>
    <t>Saxena R</t>
  </si>
  <si>
    <t>2007</t>
  </si>
  <si>
    <t>https://www.ncbi.nlm.nih.gov/pubmed/17463246</t>
  </si>
  <si>
    <t>17463246</t>
  </si>
  <si>
    <t>Scott LJ</t>
  </si>
  <si>
    <t>https://www.ncbi.nlm.nih.gov/pubmed/17463248</t>
  </si>
  <si>
    <t>17463248</t>
  </si>
  <si>
    <t>Zeggini E</t>
  </si>
  <si>
    <t>https://www.ncbi.nlm.nih.gov/pubmed/17463249</t>
  </si>
  <si>
    <t>17463249</t>
  </si>
  <si>
    <t>Type 2 diabetes (adjusted for BMI)</t>
  </si>
  <si>
    <t>Waist circumference</t>
  </si>
  <si>
    <t>Wang H</t>
  </si>
  <si>
    <t>https://www.ncbi.nlm.nih.gov/pubmed/31453325</t>
  </si>
  <si>
    <t>31453325</t>
  </si>
  <si>
    <t>Waist circumference variance</t>
  </si>
  <si>
    <t>Waist-to-hip ratio adjusted for BMI</t>
  </si>
  <si>
    <t>Winkler TW</t>
  </si>
  <si>
    <t>https://www.ncbi.nlm.nih.gov/pubmed/26426971</t>
  </si>
  <si>
    <t>26426971</t>
  </si>
  <si>
    <t>Waist-to-hip ratio adjusted for BMI x sex x age interaction (4df test)</t>
  </si>
  <si>
    <t>Selectivity</t>
  </si>
  <si>
    <t>ORGANS</t>
  </si>
  <si>
    <t>organ_name</t>
  </si>
  <si>
    <t>Total_value</t>
  </si>
  <si>
    <t>n_tissues</t>
  </si>
  <si>
    <t>avg_value</t>
  </si>
  <si>
    <t>Proximal digestive tract</t>
  </si>
  <si>
    <t>Gastrointestinal tract</t>
  </si>
  <si>
    <t>Kidney &amp; urinary bladder</t>
  </si>
  <si>
    <t>Endocrine tissues</t>
  </si>
  <si>
    <t>Bone marrow &amp; lymphoid tissues</t>
  </si>
  <si>
    <t>Skin</t>
  </si>
  <si>
    <t>Male tissues</t>
  </si>
  <si>
    <t>Lung</t>
  </si>
  <si>
    <t>Brain</t>
  </si>
  <si>
    <t>Liver &amp; gallbladder</t>
  </si>
  <si>
    <t>Female tissues</t>
  </si>
  <si>
    <t>Muscle tissues</t>
  </si>
  <si>
    <t>Adipose &amp; soft tissue</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</si>
  <si>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</si>
  <si>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</si>
  <si>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</si>
  <si>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</si>
  <si>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</si>
  <si>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</si>
  <si>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</si>
  <si>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</si>
  <si>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</si>
  <si>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</si>
  <si>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</si>
  <si>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</si>
  <si>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</si>
  <si>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</si>
  <si>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</si>
  <si>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</si>
  <si>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</si>
  <si>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</si>
  <si>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</si>
  <si>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</si>
  <si>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</si>
  <si>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</si>
  <si>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</si>
  <si>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</si>
  <si>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</si>
  <si>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</si>
  <si>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</si>
  <si>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</si>
  <si>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</si>
  <si>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</si>
  <si>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</si>
  <si>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</si>
  <si>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</si>
  <si>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</si>
  <si>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</si>
  <si>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</si>
  <si>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</si>
  <si>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</si>
  <si>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</si>
  <si>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</si>
  <si>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</si>
  <si>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</si>
  <si>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</si>
  <si>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</si>
  <si>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</si>
  <si>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</si>
  <si>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</si>
  <si>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</si>
  <si>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</si>
  <si>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</si>
  <si>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</si>
  <si>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</si>
  <si>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</si>
  <si>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</si>
  <si>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</si>
  <si>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</si>
  <si>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</si>
  <si>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</si>
  <si>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</si>
  <si>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</si>
  <si>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</si>
  <si>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</si>
  <si>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</si>
  <si>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</si>
  <si>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</si>
  <si>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</si>
  <si>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</si>
  <si>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</si>
  <si>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</si>
  <si>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</si>
  <si>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</si>
  <si>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</si>
  <si>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</si>
  <si>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</si>
  <si>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</si>
  <si>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</si>
  <si>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</si>
  <si>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</si>
  <si>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</si>
  <si>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</si>
  <si>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</si>
  <si>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</si>
  <si>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</si>
  <si>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</si>
  <si>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</si>
  <si>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</si>
  <si>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</si>
  <si>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</si>
  <si>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</si>
  <si>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</si>
  <si>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</si>
  <si>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</si>
  <si>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</si>
  <si>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</si>
  <si>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</si>
  <si>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</si>
  <si>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</si>
  <si>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</si>
  <si>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</si>
  <si>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</si>
  <si>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</si>
  <si>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</si>
  <si>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</si>
  <si>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</si>
  <si>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</si>
  <si>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</si>
  <si>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</si>
  <si>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</si>
  <si>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</si>
  <si>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Pparg&lt;m1Btlr&gt;/Pparg&lt;m1Btlr&gt;</t>
  </si>
  <si>
    <t>HOMOZYGOTE</t>
  </si>
  <si>
    <t>Chemically induced (ENU), Not Specified</t>
  </si>
  <si>
    <t>Pparg&lt;m1Btlr&gt;</t>
  </si>
  <si>
    <t>abnormal osteoclast differentiation</t>
  </si>
  <si>
    <t>abnormal trabecular bone morphology</t>
  </si>
  <si>
    <t>absent bone marrow cell</t>
  </si>
  <si>
    <t>decreased bone marrow cell number</t>
  </si>
  <si>
    <t>decreased bone resorption</t>
  </si>
  <si>
    <t>decreased osteoclast cell number</t>
  </si>
  <si>
    <t>extramedullary hematopoiesis</t>
  </si>
  <si>
    <t>increased bone trabecula number</t>
  </si>
  <si>
    <t>increased bone volume</t>
  </si>
  <si>
    <t>increased compact bone volume</t>
  </si>
  <si>
    <t>increased splenocyte number</t>
  </si>
  <si>
    <t>increased trabecular bone thickness</t>
  </si>
  <si>
    <t>increased trabecular bone volume</t>
  </si>
  <si>
    <t>osteopetrosis</t>
  </si>
  <si>
    <t>Ctnnb1&lt;tm1Mmt&gt;/Ctnnb1&lt;+&gt;,Pparg&lt;tm1.1(tTA)Jmgr&gt;/Pparg&lt;+&gt;,Tg(tetO-cre)1Jaw/0</t>
  </si>
  <si>
    <t>abnormal osteoclast physiology</t>
  </si>
  <si>
    <t>decreased bone trabecula number</t>
  </si>
  <si>
    <t>decreased trabecular bone mass</t>
  </si>
  <si>
    <t>decreased trabecular bone thickness</t>
  </si>
  <si>
    <t>decreased trabecular bone volume</t>
  </si>
  <si>
    <t>increased bone resorption</t>
  </si>
  <si>
    <t>increased osteoclast cell number</t>
  </si>
  <si>
    <t>osteoporosis</t>
  </si>
  <si>
    <t>Ctnnb1&lt;tm2Kem&gt;/Ctnnb1&lt;+&gt;,Pparg&lt;tm1.1(tTA)Jmgr&gt;/Pparg&lt;+&gt;,Tg(tetO-cre)1Jaw/0</t>
  </si>
  <si>
    <t>Ctnnb1&lt;tm2Kem&gt;/Ctnnb1&lt;tm2Kem&gt;,Pparg&lt;tm1.1(tTA)Jmgr&gt;/Pparg&lt;+&gt;,Tg(tetO-cre)1Jaw/0</t>
  </si>
  <si>
    <t>Ctnnb1&lt;tm2Kem&gt;/Ctnnb1&lt;tm2Kem&gt;,Pparg&lt;tm1.1(tTA)Jmgr&gt;/Pparg&lt;+&gt;,Tg(tetO-cre)1Jaw/0,Tg(tetO-HIST1H2BJ/GFP)47Efu/0</t>
  </si>
  <si>
    <t>NOT DECLARED</t>
  </si>
  <si>
    <t>Targeted, Transactivator</t>
  </si>
  <si>
    <t>Pparg&lt;tm1.1(tTA)Jmgr&gt;</t>
  </si>
  <si>
    <t>abnormal bone structure</t>
  </si>
  <si>
    <t>abnormal cell differentiation</t>
  </si>
  <si>
    <t>abnormal circadian temperature homeostasis</t>
  </si>
  <si>
    <t>decreased body mass index</t>
  </si>
  <si>
    <t>decreased circulating cholesterol level</t>
  </si>
  <si>
    <t>decreased circulating triglyceride level</t>
  </si>
  <si>
    <t>decreased total fat pad weight</t>
  </si>
  <si>
    <t>extended life span</t>
  </si>
  <si>
    <t>hyperactivity</t>
  </si>
  <si>
    <t>improved glucose tolerance</t>
  </si>
  <si>
    <t>increased adipocyte glucose uptake</t>
  </si>
  <si>
    <t>increased fluid intake</t>
  </si>
  <si>
    <t>increased insulin sensitivity</t>
  </si>
  <si>
    <t>Pparg&lt;tm1.1Auw&gt;/Pparg&lt;tm1.1Auw&gt;</t>
  </si>
  <si>
    <t xml:space="preserve">Targeted, </t>
  </si>
  <si>
    <t>Pparg&lt;tm1.1Auw&gt;</t>
  </si>
  <si>
    <t>abnormal blood volume</t>
  </si>
  <si>
    <t>abnormal body weight</t>
  </si>
  <si>
    <t>abnormal circulating aldosterone level</t>
  </si>
  <si>
    <t>abnormal hematocrit</t>
  </si>
  <si>
    <t>abnormal physiological response to xenobiotic</t>
  </si>
  <si>
    <t>abnormal renal sodium ion transport</t>
  </si>
  <si>
    <t>abnormal urine sodium level</t>
  </si>
  <si>
    <t>Pparg&lt;tm1.1Gonz&gt;/Pparg&lt;tm1.1Gonz&gt;,Tg(Aqp2-cre)1Dek/0</t>
  </si>
  <si>
    <t>pancreatic islet hyperplasia</t>
  </si>
  <si>
    <t>Pparg&lt;tm1.1Gonz&gt;/Pparg&lt;tm1.1Gonz&gt;,Tg(Ins2-cre)25Mgn/0</t>
  </si>
  <si>
    <t>abnormal macrophage physiology</t>
  </si>
  <si>
    <t>Pparg&lt;tm1.1Gonz&gt;/Pparg&lt;tm1.1Gonz&gt;,Tg(Mx1-cre)1Cgn/?</t>
  </si>
  <si>
    <t>HETEROZYGOTE</t>
  </si>
  <si>
    <t>decreased heart rate</t>
  </si>
  <si>
    <t>enlarged myocardial fiber</t>
  </si>
  <si>
    <t>Pparg&lt;tm1.1Gonz&gt;/Pparg&lt;tm1.1Gonz&gt;</t>
  </si>
  <si>
    <t>abnormal kidney morphology</t>
  </si>
  <si>
    <t>abnormal macrophage activation involved in immune response</t>
  </si>
  <si>
    <t>abnormal nephron morphology</t>
  </si>
  <si>
    <t>abnormal peritoneal macrophage morphology</t>
  </si>
  <si>
    <t>abnormal podocyte foot process morphology</t>
  </si>
  <si>
    <t>abnormal renal glomerulus morphology</t>
  </si>
  <si>
    <t>albuminuria</t>
  </si>
  <si>
    <t>enlarged kidney</t>
  </si>
  <si>
    <t>expanded mesangial matrix</t>
  </si>
  <si>
    <t>fused podocyte foot processes</t>
  </si>
  <si>
    <t>glomerulonephritis</t>
  </si>
  <si>
    <t>impaired macrophage phagocytosis</t>
  </si>
  <si>
    <t>increased IgG level</t>
  </si>
  <si>
    <t>increased IgM level</t>
  </si>
  <si>
    <t>increased anti-double stranded DNA antibody level</t>
  </si>
  <si>
    <t>increased anti-nuclear antigen antibody level</t>
  </si>
  <si>
    <t>increased anti-single stranded DNA antibody level</t>
  </si>
  <si>
    <t>increased autoantibody level</t>
  </si>
  <si>
    <t>increased circulating creatine level</t>
  </si>
  <si>
    <t>increased kidney weight</t>
  </si>
  <si>
    <t>increased renal glomerulus apoptosis</t>
  </si>
  <si>
    <t>increased renal glomerulus basement membrane thickness</t>
  </si>
  <si>
    <t>increased urine protein level</t>
  </si>
  <si>
    <t>mesangial cell hyperplasia</t>
  </si>
  <si>
    <t>renal glomerulus hypertrophy</t>
  </si>
  <si>
    <t>Pparg&lt;tm1.1Gonz&gt;/Pparg&lt;tm1.1Gonz&gt;,Lyz2&lt;tm1(cre)Ifo&gt;/Lyz2&lt;+&gt;</t>
  </si>
  <si>
    <t>Targeted, Conditional ready|No functional change</t>
  </si>
  <si>
    <t>Pparg&lt;tm1.1Gonz&gt;</t>
  </si>
  <si>
    <t>no abnormal phenotype detected</t>
  </si>
  <si>
    <t>Pparg&lt;tm1.1Mgn&gt;/Pparg&lt;tm1.1Mgn&gt;</t>
  </si>
  <si>
    <t>Pparg&lt;tm1.1Mgn&gt;</t>
  </si>
  <si>
    <t>abnormal placenta development</t>
  </si>
  <si>
    <t>embryonic lethality during organogenesis, complete penetrance</t>
  </si>
  <si>
    <t>Pparg&lt;tm1.1Mtz&gt;/Pparg&lt;tm1.1Mtz&gt;</t>
  </si>
  <si>
    <t>Targeted, Null/knockout</t>
  </si>
  <si>
    <t>Pparg&lt;tm1.1Mtz&gt;</t>
  </si>
  <si>
    <t>decreased systemic arterial blood pressure</t>
  </si>
  <si>
    <t>Pparg&lt;tm1.1Unc&gt;/Pparg&lt;+&gt;</t>
  </si>
  <si>
    <t>impaired glucose tolerance</t>
  </si>
  <si>
    <t>Pparg&lt;tm1.1Unc&gt;/Pparg&lt;tm1.1Unc&gt;</t>
  </si>
  <si>
    <t>Targeted, Inserted expressed sequence</t>
  </si>
  <si>
    <t>Pparg&lt;tm1.1Unc&gt;</t>
  </si>
  <si>
    <t>premature death</t>
  </si>
  <si>
    <t>Pparg&lt;tm1.2Auw&gt;/Pparg&lt;tm1.2Auw&gt;</t>
  </si>
  <si>
    <t>Targeted, Modified isoform(s)</t>
  </si>
  <si>
    <t>Pparg&lt;tm1.2Auw&gt;</t>
  </si>
  <si>
    <t>prenatal lethality, complete penetrance</t>
  </si>
  <si>
    <t>Pparg&lt;tm1.2Mgn&gt;/Pparg&lt;tm1.2Mgn&gt;</t>
  </si>
  <si>
    <t>Pparg&lt;tm1.2Mgn&gt;</t>
  </si>
  <si>
    <t>abnormal adipose tissue physiology</t>
  </si>
  <si>
    <t>abnormal brown fat cell morphology</t>
  </si>
  <si>
    <t>abnormal white fat cell morphology</t>
  </si>
  <si>
    <t>decreased brown adipose tissue amount</t>
  </si>
  <si>
    <t>decreased epididymal fat pad weight</t>
  </si>
  <si>
    <t>decreased percent body fat/body weight</t>
  </si>
  <si>
    <t>increased brown fat cell lipid droplet size</t>
  </si>
  <si>
    <t>Pparg&lt;tm1.2Mtz&gt;/Pparg&lt;tm1.2Mtz&gt;,Tg(Fabp4-cre/ERT2)1Ipc/0</t>
  </si>
  <si>
    <t>Pparg&lt;tm1.2Mtz&gt;/Pparg&lt;tm1.2Mtz&gt;,Tg(KRT14-cre)1Ipc/0</t>
  </si>
  <si>
    <t>abnormal keratinocyte morphology</t>
  </si>
  <si>
    <t>abnormal skin morphology</t>
  </si>
  <si>
    <t>Pparg&lt;tm1.2Mtz&gt;/Pparg&lt;tm1.2Mtz&gt;,Tg(Krt10-cre/ERT2)1Pcn/0</t>
  </si>
  <si>
    <t>Pparg&lt;tm1.2Mtz&gt;</t>
  </si>
  <si>
    <t>abnormal brown adipose tissue morphology</t>
  </si>
  <si>
    <t>abnormal circulating alanine transaminase level</t>
  </si>
  <si>
    <t>abnormal glucose homeostasis</t>
  </si>
  <si>
    <t>decreased body temperature</t>
  </si>
  <si>
    <t>decreased brown adipose tissue mass</t>
  </si>
  <si>
    <t>decreased white adipose tissue mass</t>
  </si>
  <si>
    <t>enlarged liver</t>
  </si>
  <si>
    <t>hepatic steatosis</t>
  </si>
  <si>
    <t>increased circulating aspartate transaminase level</t>
  </si>
  <si>
    <t>increased circulating free fatty acid level</t>
  </si>
  <si>
    <t>increased circulating triglyceride level</t>
  </si>
  <si>
    <t>increased liver triglyceride level</t>
  </si>
  <si>
    <t>postnatal growth retardation</t>
  </si>
  <si>
    <t>postnatal lethality, incomplete penetrance</t>
  </si>
  <si>
    <t>Pparg&lt;tm1Auw&gt;/Pparg&lt;tm1Auw&gt;</t>
  </si>
  <si>
    <t>Targeted, Hypomorph</t>
  </si>
  <si>
    <t>Pparg&lt;tm1Auw&gt;</t>
  </si>
  <si>
    <t>abnormal adipose tissue distribution</t>
  </si>
  <si>
    <t>abnormal fat cell differentiation</t>
  </si>
  <si>
    <t>abnormal lipid homeostasis</t>
  </si>
  <si>
    <t>abnormal triglyceride level</t>
  </si>
  <si>
    <t>decreased circulating adiponectin level</t>
  </si>
  <si>
    <t>increased liver weight</t>
  </si>
  <si>
    <t>Pparg&lt;tm1Avp&gt;/Pparg&lt;+&gt;</t>
  </si>
  <si>
    <t>preweaning lethality, complete penetrance</t>
  </si>
  <si>
    <t>Pparg&lt;tm1Avp&gt;/Pparg&lt;tm1Avp&gt;</t>
  </si>
  <si>
    <t>abnormal gonadal fat pad morphology</t>
  </si>
  <si>
    <t>abnormal skeletal muscle morphology</t>
  </si>
  <si>
    <t>abnormal white adipose tissue amount</t>
  </si>
  <si>
    <t>decreased body fat mass</t>
  </si>
  <si>
    <t>decreased fat cell size</t>
  </si>
  <si>
    <t>increased circulating glucose level</t>
  </si>
  <si>
    <t>increased circulating insulin level</t>
  </si>
  <si>
    <t>polyphagia</t>
  </si>
  <si>
    <t>Lep&lt;ob&gt;/Lep&lt;ob&gt;,Pparg&lt;tm1Avp&gt;/Pparg&lt;+&gt;</t>
  </si>
  <si>
    <t>Targeted, Humanized sequence</t>
  </si>
  <si>
    <t>Pparg&lt;tm1Avp&gt;</t>
  </si>
  <si>
    <t>abnormal mammary gland growth during pregnancy</t>
  </si>
  <si>
    <t>decreased litter size</t>
  </si>
  <si>
    <t>female infertility</t>
  </si>
  <si>
    <t>reduced female fertility</t>
  </si>
  <si>
    <t>Pparg&lt;tm1Gonz&gt;/Pparg&lt;tm1Gonz&gt;,Tg(MMTV-cre)1Mam/?</t>
  </si>
  <si>
    <t>Pparg&lt;tm1Gonz&gt;</t>
  </si>
  <si>
    <t>abnormal fat cell morphology</t>
  </si>
  <si>
    <t>Dok1&lt;tm1Yyam&gt;/Dok1&lt;tm1Yyam&gt;,Pparg&lt;tm1Laz&gt;/Pparg&lt;tm1Laz&gt;</t>
  </si>
  <si>
    <t>decreased circulating free fatty acid level</t>
  </si>
  <si>
    <t>decreased circulating leptin level</t>
  </si>
  <si>
    <t>increased circulating adiponectin level</t>
  </si>
  <si>
    <t>Pparg&lt;tm1Laz&gt;/Pparg&lt;tm1Laz&gt;</t>
  </si>
  <si>
    <t>Targeted, Not Applicable</t>
  </si>
  <si>
    <t>Pparg&lt;tm1Laz&gt;</t>
  </si>
  <si>
    <t>abnormal epididymal fat pad morphology</t>
  </si>
  <si>
    <t>decreased muscle cell glucose uptake</t>
  </si>
  <si>
    <t>decreased white fat cell size</t>
  </si>
  <si>
    <t>Pparg&lt;tm1Lja&gt;/Pparg&lt;+&gt;</t>
  </si>
  <si>
    <t>decreased embryo size</t>
  </si>
  <si>
    <t>embryonic lethality, complete penetrance</t>
  </si>
  <si>
    <t>Pparg&lt;tm1Lja&gt;/Pparg&lt;tm1Lja&gt;</t>
  </si>
  <si>
    <t>Pparg&lt;tm1Lja&gt;</t>
  </si>
  <si>
    <t>abnormal endocrine pancreas morphology</t>
  </si>
  <si>
    <t>abnormal inguinal fat pad morphology</t>
  </si>
  <si>
    <t>Pparg&lt;tm1Mae&gt;/Pparg&lt;+&gt;</t>
  </si>
  <si>
    <t>Pparg&lt;tm1Mae&gt;/Pparg&lt;tm1Mae&gt;</t>
  </si>
  <si>
    <t>Targeted, Dominant negative|Humanized sequence</t>
  </si>
  <si>
    <t>Pparg&lt;tm1Mae&gt;</t>
  </si>
  <si>
    <t>Pparg&lt;tm1Rev&gt;/Pparg&lt;+&gt;</t>
  </si>
  <si>
    <t>increased systemic arterial blood pressure</t>
  </si>
  <si>
    <t>Pparg&lt;tm1Rev&gt;/Pparg&lt;tm2Mae&gt;</t>
  </si>
  <si>
    <t>abnormal chorionic plate morphology</t>
  </si>
  <si>
    <t>abnormal fetal cardiomyocyte morphology</t>
  </si>
  <si>
    <t>abnormal myocardial fiber morphology</t>
  </si>
  <si>
    <t>abnormal myocardial trabeculae morphology</t>
  </si>
  <si>
    <t>abnormal placenta hemotrichorial membrane morphology</t>
  </si>
  <si>
    <t>abnormal placenta labyrinth morphology</t>
  </si>
  <si>
    <t>abnormal placenta morphology</t>
  </si>
  <si>
    <t>abnormal placental labyrinth vasculature morphology</t>
  </si>
  <si>
    <t>abnormal trophoblast giant cell morphology</t>
  </si>
  <si>
    <t>abnormal trophoblast layer morphology</t>
  </si>
  <si>
    <t>thin interventricular septum</t>
  </si>
  <si>
    <t>thin myocardium</t>
  </si>
  <si>
    <t>thin ventricle myocardium compact layer</t>
  </si>
  <si>
    <t>thin ventricular wall</t>
  </si>
  <si>
    <t>Pparg&lt;tm1Rev&gt;/Pparg&lt;tm1Rev&gt;</t>
  </si>
  <si>
    <t>Targeted, Null/knockout|Reporter</t>
  </si>
  <si>
    <t>Pparg&lt;tm1Rev&gt;</t>
  </si>
  <si>
    <t>abnormal B cell physiology</t>
  </si>
  <si>
    <t>abnormal bone marrow development</t>
  </si>
  <si>
    <t>abnormal bone marrow morphology</t>
  </si>
  <si>
    <t>abnormal bone ossification</t>
  </si>
  <si>
    <t>abnormal humoral immune response</t>
  </si>
  <si>
    <t>abnormal osteoblast differentiation</t>
  </si>
  <si>
    <t>abnormal response to injury</t>
  </si>
  <si>
    <t>abnormal retinal vasculature morphology</t>
  </si>
  <si>
    <t>decreased circulating insulin level</t>
  </si>
  <si>
    <t>decreased food intake</t>
  </si>
  <si>
    <t>decreased susceptibility to diet-induced obesity</t>
  </si>
  <si>
    <t>decreased susceptibility to hepatic steatosis</t>
  </si>
  <si>
    <t>decreased total body fat amount</t>
  </si>
  <si>
    <t>increased B cell proliferation</t>
  </si>
  <si>
    <t>increased body temperature</t>
  </si>
  <si>
    <t>increased circulating leptin level</t>
  </si>
  <si>
    <t>increased incidence of tumors by chemical induction</t>
  </si>
  <si>
    <t>increased interferon-gamma secretion</t>
  </si>
  <si>
    <t>increased interleukin-2 secretion</t>
  </si>
  <si>
    <t>increased osteoblast cell number</t>
  </si>
  <si>
    <t>increased sensitivity to xenobiotic induced morbidity/mortality</t>
  </si>
  <si>
    <t>increased susceptibility to induced arthritis</t>
  </si>
  <si>
    <t>increased trabecular bone mass</t>
  </si>
  <si>
    <t>leukostasis</t>
  </si>
  <si>
    <t>Pparg&lt;tm1Tka&gt;/Pparg&lt;+&gt;</t>
  </si>
  <si>
    <t>abnormal heart development</t>
  </si>
  <si>
    <t>embryonic growth retardation</t>
  </si>
  <si>
    <t>placental labyrinth hypoplasia</t>
  </si>
  <si>
    <t>Pparg&lt;tm1Tka&gt;/Pparg&lt;tm1Tka&gt;</t>
  </si>
  <si>
    <t>Pparg&lt;tm1Tka&gt;</t>
  </si>
  <si>
    <t>Pparg&lt;tm1Uls&gt;/Pparg&lt;+&gt;</t>
  </si>
  <si>
    <t>Pparg&lt;tm1Uls&gt;/Pparg&lt;tm1Uls&gt;</t>
  </si>
  <si>
    <t>Pparg&lt;tm1Uls&gt;</t>
  </si>
  <si>
    <t>prenatal lethality</t>
  </si>
  <si>
    <t>Pparg&lt;tm1Wwah&gt;/Pparg&lt;tm1Wwah&gt;</t>
  </si>
  <si>
    <t>Pparg&lt;tm1Wwah&gt;</t>
  </si>
  <si>
    <t>abnormal white adipose tissue morphology</t>
  </si>
  <si>
    <t>abnormal white adipose tissue physiology</t>
  </si>
  <si>
    <t>decreased brown fat cell lipid droplet size</t>
  </si>
  <si>
    <t>decreased brown fat lipid droplet number</t>
  </si>
  <si>
    <t>decreased gonadal fat pad weight</t>
  </si>
  <si>
    <t>decreased inguinal fat pad weight</t>
  </si>
  <si>
    <t>decreased retroperitoneal fat pad weight</t>
  </si>
  <si>
    <t>decreased white adipose tissue amount</t>
  </si>
  <si>
    <t>decreased white fat cell number</t>
  </si>
  <si>
    <t>Pparg&lt;tm1Yec&gt;/Pparg&lt;tm1Yec&gt;</t>
  </si>
  <si>
    <t>Pparg&lt;tm1Yec&gt;</t>
  </si>
  <si>
    <t>abnormal gait</t>
  </si>
  <si>
    <t>Pparg&lt;tm1b(KOMP)Wtsi&gt;/Pparg&lt;+&gt;</t>
  </si>
  <si>
    <t>embryonic lethality prior to tooth bud stage</t>
  </si>
  <si>
    <t>Pparg&lt;tm1b(KOMP)Wtsi&gt;/Pparg&lt;tm1b(KOMP)Wtsi&gt;</t>
  </si>
  <si>
    <t>Pparg&lt;tm1b(KOMP)Wtsi&gt;</t>
  </si>
  <si>
    <t>abnormal hepatocyte morphology</t>
  </si>
  <si>
    <t>abnormal white fat cell size</t>
  </si>
  <si>
    <t>absent subcutaneous adipose tissue</t>
  </si>
  <si>
    <t>hyperglycemia</t>
  </si>
  <si>
    <t>increased brown fat cell size</t>
  </si>
  <si>
    <t>increased circulating cholesterol level</t>
  </si>
  <si>
    <t>increased interscapular fat pad weight</t>
  </si>
  <si>
    <t>pancreas hyperplasia</t>
  </si>
  <si>
    <t>reduced fertility</t>
  </si>
  <si>
    <t>Pparg&lt;tm2(tTA)Yba&gt;/Pparg&lt;+&gt;</t>
  </si>
  <si>
    <t>Pparg&lt;tm2(tTA)Yba&gt;</t>
  </si>
  <si>
    <t>abnormal insulin secretion</t>
  </si>
  <si>
    <t>abnormal liver morphology</t>
  </si>
  <si>
    <t>abnormal locomotor behavior</t>
  </si>
  <si>
    <t>abnormal pancreatic islet morphology</t>
  </si>
  <si>
    <t>decreased liver triglyceride level</t>
  </si>
  <si>
    <t>decreased respiratory quotient</t>
  </si>
  <si>
    <t>decreased triglyceride level</t>
  </si>
  <si>
    <t>disorganized pancreatic islets</t>
  </si>
  <si>
    <t>hypoactivity</t>
  </si>
  <si>
    <t>increased percent body fat/body weight</t>
  </si>
  <si>
    <t>increased urine glucose level</t>
  </si>
  <si>
    <t>oxidative stress</t>
  </si>
  <si>
    <t>Lep&lt;ob&gt;/Lep&lt;ob&gt;,Pparg&lt;tm2Avp&gt;/Pparg&lt;tm2Avp&gt;</t>
  </si>
  <si>
    <t>increased fat cell size</t>
  </si>
  <si>
    <t>Pparg&lt;tm2Avp&gt;/Pparg&lt;tm2Avp&gt;</t>
  </si>
  <si>
    <t>Pparg&lt;tm2Avp&gt;</t>
  </si>
  <si>
    <t>abnormal blinking</t>
  </si>
  <si>
    <t>abnormal motor coordination/balance</t>
  </si>
  <si>
    <t>abnormal prepulse inhibition</t>
  </si>
  <si>
    <t>abnormal reflex</t>
  </si>
  <si>
    <t>abnormal vibrissae reflex</t>
  </si>
  <si>
    <t>absent pinna reflex</t>
  </si>
  <si>
    <t>absent startle reflex</t>
  </si>
  <si>
    <t>ataxia</t>
  </si>
  <si>
    <t>decreased body size</t>
  </si>
  <si>
    <t>decreased grip strength</t>
  </si>
  <si>
    <t>head bobbing</t>
  </si>
  <si>
    <t>impaired balance</t>
  </si>
  <si>
    <t>impaired hearing</t>
  </si>
  <si>
    <t>impaired righting response</t>
  </si>
  <si>
    <t>tremors</t>
  </si>
  <si>
    <t>Atp2b2&lt;m1Mae&gt;/Atp2b2&lt;m1Mae&gt;,Pparg&lt;tm2Mae&gt;/Pparg&lt;tm2Mae&gt;</t>
  </si>
  <si>
    <t>decreased startle reflex</t>
  </si>
  <si>
    <t>Atp2b2&lt;m1Mae&gt;/Atp2b2&lt;+&gt;,Pparg&lt;tm2Mae&gt;/Pparg&lt;+&gt;</t>
  </si>
  <si>
    <t>Pparg&lt;tm2Mae&gt;</t>
  </si>
  <si>
    <t>CNS ischemia</t>
  </si>
  <si>
    <t>abnormal neuron physiology</t>
  </si>
  <si>
    <t>Pparg&lt;tm2Rev&gt;/Pparg&lt;tm2Rev&gt;,Tg(Camk2a-cre)62Jzt/?</t>
  </si>
  <si>
    <t>abnormal T-helper 17 cell differentiation</t>
  </si>
  <si>
    <t>increased susceptibility to experimental autoimmune encephalomyelitis</t>
  </si>
  <si>
    <t>Pparg&lt;tm2Rev&gt;/Pparg&lt;tm2Rev&gt;,Tg(Cd4-cre)1Cwi/?</t>
  </si>
  <si>
    <t>abnormal brown fat cell size</t>
  </si>
  <si>
    <t>decreased brown fat cell number</t>
  </si>
  <si>
    <t>decreased interscapular fat pad weight</t>
  </si>
  <si>
    <t>increased white fat cell size</t>
  </si>
  <si>
    <t>slow postnatal weight gain</t>
  </si>
  <si>
    <t>Pparg&lt;tm2Rev&gt;/Pparg&lt;tm2Rev&gt;,Tg(Fabp4-cre)1Rev/0</t>
  </si>
  <si>
    <t>abnormal coat appearance</t>
  </si>
  <si>
    <t>abnormal hair follicle morphology</t>
  </si>
  <si>
    <t>abnormal hair follicle ostium morphology</t>
  </si>
  <si>
    <t>abnormal skin adnexa morphology</t>
  </si>
  <si>
    <t>abnormal skin appearance</t>
  </si>
  <si>
    <t>abnormal skin sebaceous gland morphology</t>
  </si>
  <si>
    <t>excessive scratching</t>
  </si>
  <si>
    <t>flaky skin</t>
  </si>
  <si>
    <t>hyperkeratosis</t>
  </si>
  <si>
    <t>matted coat</t>
  </si>
  <si>
    <t>progressive hair loss</t>
  </si>
  <si>
    <t>reddish skin</t>
  </si>
  <si>
    <t>sebaceous gland atrophy</t>
  </si>
  <si>
    <t>skin fibrosis</t>
  </si>
  <si>
    <t>skin inflammation</t>
  </si>
  <si>
    <t>Pparg&lt;tm2Rev&gt;/Pparg&lt;tm2Rev&gt;,Tg(Krt1-15-cre/PGR)22Cot/?</t>
  </si>
  <si>
    <t>abnormal diestrus</t>
  </si>
  <si>
    <t>decreased circulating follicle stimulating hormone level</t>
  </si>
  <si>
    <t>increased luteinizing hormone level</t>
  </si>
  <si>
    <t>Pparg&lt;tm2Rev&gt;/Pparg&lt;tm2Rev&gt;,Tg(Lhb-cre)1Sac/?</t>
  </si>
  <si>
    <t>abnormal pulmonary artery morphology</t>
  </si>
  <si>
    <t>heart right ventricle hypertrophy</t>
  </si>
  <si>
    <t>increased right ventricle systolic pressure</t>
  </si>
  <si>
    <t>Pparg&lt;tm2Rev&gt;/Pparg&lt;tm2Rev&gt;,Tg(Tagln-cre)1Her/?</t>
  </si>
  <si>
    <t>abnormal vascular endothelial cell physiology</t>
  </si>
  <si>
    <t>abnormal vasodilation</t>
  </si>
  <si>
    <t>decreased hematocrit</t>
  </si>
  <si>
    <t>enlarged spleen</t>
  </si>
  <si>
    <t>impaired muscle relaxation</t>
  </si>
  <si>
    <t>increased mean systemic arterial blood pressure</t>
  </si>
  <si>
    <t>Pparg&lt;tm2Rev&gt;/Pparg&lt;tm2Rev&gt;,Tg(Tek-cre)12Flv/?</t>
  </si>
  <si>
    <t>abnormal bone marrow cavity morphology</t>
  </si>
  <si>
    <t>abnormal bone marrow cell morphology/development</t>
  </si>
  <si>
    <t>abnormal bone trabecula morphology</t>
  </si>
  <si>
    <t>abnormal hair cycle</t>
  </si>
  <si>
    <t>abnormal hair cycle anagen phase</t>
  </si>
  <si>
    <t>abnormal hair shedding</t>
  </si>
  <si>
    <t>abnormal mammary gland alveolus morphology</t>
  </si>
  <si>
    <t>abnormal osteoclast morphology</t>
  </si>
  <si>
    <t>abnormal spleen morphology</t>
  </si>
  <si>
    <t>abnormal splenocyte morphology</t>
  </si>
  <si>
    <t>increased bone mineral density</t>
  </si>
  <si>
    <t>increased triglyceride level</t>
  </si>
  <si>
    <t>pale liver</t>
  </si>
  <si>
    <t>premature hair loss</t>
  </si>
  <si>
    <t>Pparg&lt;tm2Rev&gt;/Pparg&lt;tm2Rev&gt;,Tg(Tek-cre)1Ywa/?</t>
  </si>
  <si>
    <t>abnormal amino acid metabolism</t>
  </si>
  <si>
    <t>abnormal interscapular fat pad morphology</t>
  </si>
  <si>
    <t>Pparg&lt;tm2Rev&gt;/Pparg&lt;tm2Rev&gt;,Tg(Ucp1-cre)1Evdr/0</t>
  </si>
  <si>
    <t>Pparg&lt;tm2Rev&gt;</t>
  </si>
  <si>
    <t>decreased subcutaneous adipose tissue amount</t>
  </si>
  <si>
    <t>Pparg&lt;tm3(tTA)Yba&gt;/Pparg&lt;+&gt;</t>
  </si>
  <si>
    <t>Pparg&lt;tm3(tTA)Yba&gt;</t>
  </si>
  <si>
    <t>PPARG-2</t>
  </si>
  <si>
    <t>Is Canonical</t>
  </si>
  <si>
    <t>Yes</t>
  </si>
  <si>
    <t>Similarity</t>
  </si>
  <si>
    <t>number of residues</t>
  </si>
  <si>
    <t>SEQUENCE</t>
  </si>
  <si>
    <t>MGETLGDSPIDPESDSFTDTLSANISQEMTMVDTEMPFWPTNFGISSVDLSVMEDHSHSFDIKPFTTVDFSSISTPHYEDIPFTRTDPVVADYKYDLKLQEYQSAIKVEPASPPYYSEKTQLYNKPHEEPSNSLMAIECRVCGDKASGFHYGVHACEGCKGFFRRTIRLKLIYDRCDLNCRIHKKSRNKCQYCRFQKCLAVGMSHNAIRFGRMPQAEKEKLLAEISSDIDQLNPESADLRALAKHLYDSYIKSFPLTKAKARAILTGKTTDKSPFVIYDMNSLMMGEDKIKFKHITPLQEQSKEVAIRIFQGCQFRSVEAVQEITEYAKSIPGFVNLDLNDQVTLLKYGVHEIIYTMLASLMNKDGVLISEGQGFMTREFLKSLRKPFGDFMEPKFEFAVKFNALELDDSDLAIFIAVIILSGDRPGLLNVKPIEDIQDNLLQALELQLKLNHPESSQLFAKLLQKMTDLRQIVTEHVQLLQVIKKTETDMSLHPLLQEIYKDLY</t>
  </si>
  <si>
    <t>start</t>
  </si>
  <si>
    <t>stop</t>
  </si>
  <si>
    <t>previous_seq</t>
  </si>
  <si>
    <t>modification_type</t>
  </si>
  <si>
    <t>new_seq</t>
  </si>
  <si>
    <t>in_domains</t>
  </si>
  <si>
    <t>comments</t>
  </si>
  <si>
    <t>PPARG-1</t>
  </si>
  <si>
    <t>MTMVDTEMPFWPTNFGISSVDLSVMEDHSHSFDIKPFTTVDFSSISTPHYEDIPFTRTDPVVADYKYDLKLQEYQSAIKVEPASPPYYSEKTQLYNKPHEEPSNSLMAIECRVCGDKASGFHYGVHACEGCKGFFRRTIRLKLIYDRCDLNCRIHKKSRNKCQYCRFQKCLAVGMSHNAIRFGRMPQAEKEKLLAEISSDIDQLNPESADLRALAKHLYDSYIKSFPLTKAKARAILTGKTTDKSPFVIYDMNSLMMGEDKIKFKHITPLQEQSKEVAIRIFQGCQFRSVEAVQEITEYAKSIPGFVNLDLNDQVTLLKYGVHEIIYTMLASLMNKDGVLISEGQGFMTREFLKSLRKPFGDFMEPKFEFAVKFNALELDDSDLAIFIAVIILSGDRPGLLNVKPIEDIQDNLLQALELQLKLNHPESSQLFAKLLQKMTDLRQIVTEHVQLLQVIKKTETDMSLHPLLQEIYKDLY</t>
  </si>
  <si>
    <t>remove</t>
  </si>
  <si>
    <t xml:space="preserve">(in isoform 1 and isoform 3) </t>
  </si>
  <si>
    <t>PPARG-3</t>
  </si>
  <si>
    <t>MTMVDTEMPFWPTNFGISSVDLSVMEDHSHSFDIKPFTTVDFSSISTPHYEDIPFTRTDPVVADYKYDLKLQEYQSAIKVEPASPPYYSEKTQLYNKPHEEPSNSLMAIECRVCGDKASGFHYGVHACEGCKGFFRRTIRLKLIYDRCDLNCRIHKKSRNKCQYCRFQKCLAVGMSHNEELQKDSY</t>
  </si>
  <si>
    <t>AIRFGRM</t>
  </si>
  <si>
    <t>replace</t>
  </si>
  <si>
    <t>EELQKDS</t>
  </si>
  <si>
    <t xml:space="preserve">(in isoform 3) </t>
  </si>
  <si>
    <t>VARIANTS</t>
  </si>
  <si>
    <t>P</t>
  </si>
  <si>
    <t>A</t>
  </si>
  <si>
    <t xml:space="preserve">(significant independent determinant of CIMT; may protect from early atherosclerosis in subject at risk for diabetes; associated with BMI; dbSNP:rs1801282) </t>
  </si>
  <si>
    <t>PPARgamma_N</t>
  </si>
  <si>
    <t>(in dbSNP:rs1805192)</t>
  </si>
  <si>
    <t>Q</t>
  </si>
  <si>
    <t xml:space="preserve">(in obesity; dbSNP:rs1800571) </t>
  </si>
  <si>
    <t>NR LBD,Hormone_recep</t>
  </si>
  <si>
    <t xml:space="preserve">(in colon cancer; sporadic; somatic mutation; loss of ligand-binding; dbSNP:rs121909242) </t>
  </si>
  <si>
    <t>R</t>
  </si>
  <si>
    <t>H</t>
  </si>
  <si>
    <t xml:space="preserve">(in colon cancer; sporadic; somatic mutation; partial loss of ligand-binding; dbSNP:rs28936407) </t>
  </si>
  <si>
    <t>V</t>
  </si>
  <si>
    <t>M</t>
  </si>
  <si>
    <t xml:space="preserve">(in diabetes; dbSNP:rs72551362) </t>
  </si>
  <si>
    <t>F</t>
  </si>
  <si>
    <t>L</t>
  </si>
  <si>
    <t xml:space="preserve">(in FPLD3; dbSNP:rs72551363) </t>
  </si>
  <si>
    <t>C</t>
  </si>
  <si>
    <t xml:space="preserve">(in FPLD3; dbSNP:rs72551364) </t>
  </si>
  <si>
    <t>NR LBD</t>
  </si>
  <si>
    <t xml:space="preserve">(in diabetes; dbSNP:rs121909244) </t>
  </si>
  <si>
    <t>DOMAINS</t>
  </si>
  <si>
    <t>Domain_name</t>
  </si>
  <si>
    <t>length</t>
  </si>
  <si>
    <t>source</t>
  </si>
  <si>
    <t>Hormone_recep</t>
  </si>
  <si>
    <t>zf-C4</t>
  </si>
  <si>
    <t>Uniprot</t>
  </si>
  <si>
    <t>Pfam-A</t>
  </si>
  <si>
    <t>DOMAINS - DrugEbillity</t>
  </si>
  <si>
    <t>pdb_list</t>
  </si>
  <si>
    <t>domain_fold</t>
  </si>
  <si>
    <t>domain_superfamily</t>
  </si>
  <si>
    <t>tractable</t>
  </si>
  <si>
    <t>druggable</t>
  </si>
  <si>
    <t>3DZU,3DZY</t>
  </si>
  <si>
    <t>2PRG</t>
  </si>
  <si>
    <t>1FM6,1FM9,1I7I,1K74,1KNU,1NYX,1PRG,1RDT,1WM0,1ZEO,1ZGY,2ATH,2F4B,2FVJ,2G0G,2G0H,2GTK,2HFP,2HWQ,2HWR,2I4J,2I4P,2I4Z,2OM9,2P4Y,2POB,2PRG,2Q59,2Q5P,2Q5S,2Q61,2Q6R,2Q6S,2Q8S,2QMV,2VSR,2VST,2VV0,2VV1,2VV2,2VV3,2VV4,2XKW,2ZK0,2ZK1,2ZK2,2ZK3,2ZK4,2ZK5,2ZK6,2ZNO,2ZVT,3ADS,3ADT,3ADU,3ADV,3ADW,3ADX,3AN3,3AN4,3B0Q,3B0R,3B1M,3B3K,3BC5,3CDP,3CDS,3CS8,3CWD,3D6D,3DZU,3DZY,3ET0,3ET3,3FEJ,3FUR,3G9E,3GBK,3H0A,3HO0,3HOD,3IA6,3K8S,3KMG,3LMP,3NOA,3OSI,3OSW,3PBA,3PO9,3PRG,3TY0,4PRG</t>
  </si>
  <si>
    <t>1FM6,1FM9,1K74,1RDT,1WM0,1ZGY,2FVJ,2GTK,2HFP,2PRG,2Q59,3B1M,3CS8,3CWD,3DZU,3DZY,3ET3,3FEJ,3FUR,3G9E,3H0A,3KMG,3LMP,3U9Q</t>
  </si>
  <si>
    <t>Glucocorticoid receptor-like (DNA-binding domain)</t>
  </si>
  <si>
    <t>Nuclear receptor coactivator Src-1</t>
  </si>
  <si>
    <t>Nuclear receptor ligand-binding domain</t>
  </si>
  <si>
    <t>UNMATCHED</t>
  </si>
  <si>
    <t>PDB BLAST</t>
  </si>
  <si>
    <t>PDB_code</t>
  </si>
  <si>
    <t>Chain</t>
  </si>
  <si>
    <t>similarity</t>
  </si>
  <si>
    <t>gene</t>
  </si>
  <si>
    <t>species</t>
  </si>
  <si>
    <t>SITES_tractable</t>
  </si>
  <si>
    <t>SITES_druggable</t>
  </si>
  <si>
    <t>7JQG</t>
  </si>
  <si>
    <t>6VZM</t>
  </si>
  <si>
    <t>2AWH</t>
  </si>
  <si>
    <t>2BAW</t>
  </si>
  <si>
    <t>2B50</t>
  </si>
  <si>
    <t>3SP9</t>
  </si>
  <si>
    <t>5U3T</t>
  </si>
  <si>
    <t>2ZNP</t>
  </si>
  <si>
    <t>1Y0S</t>
  </si>
  <si>
    <t>6A6P</t>
  </si>
  <si>
    <t>5Y7X</t>
  </si>
  <si>
    <t>3TKM</t>
  </si>
  <si>
    <t>3ET2</t>
  </si>
  <si>
    <t>2XYJ</t>
  </si>
  <si>
    <t>2Q5G</t>
  </si>
  <si>
    <t>2J14</t>
  </si>
  <si>
    <t>1GWX</t>
  </si>
  <si>
    <t>3GZ9</t>
  </si>
  <si>
    <t>6KXX</t>
  </si>
  <si>
    <t>3G8I</t>
  </si>
  <si>
    <t>3ET1</t>
  </si>
  <si>
    <t>5HYK</t>
  </si>
  <si>
    <t>2ZNN</t>
  </si>
  <si>
    <t>1KKQ</t>
  </si>
  <si>
    <t>6L96</t>
  </si>
  <si>
    <t>4BCR</t>
  </si>
  <si>
    <t>3SP6</t>
  </si>
  <si>
    <t>2REW</t>
  </si>
  <si>
    <t>2P54</t>
  </si>
  <si>
    <t>1K7L</t>
  </si>
  <si>
    <t>1I7G</t>
  </si>
  <si>
    <t>2NPA</t>
  </si>
  <si>
    <t>5AZT</t>
  </si>
  <si>
    <t>PPAS</t>
  </si>
  <si>
    <t>PPARD</t>
  </si>
  <si>
    <t>PPARB</t>
  </si>
  <si>
    <t>PPARA</t>
  </si>
  <si>
    <t>PPAR</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</si>
  <si>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</si>
  <si>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</si>
  <si>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</si>
  <si>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</si>
  <si>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</si>
  <si>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</si>
  <si>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</si>
  <si>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</si>
  <si>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</si>
  <si>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</si>
  <si>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</si>
  <si>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</si>
  <si>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</si>
  <si>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</si>
  <si>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</si>
  <si>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</si>
  <si>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</si>
  <si>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1FM6</t>
  </si>
  <si>
    <t>1FM9</t>
  </si>
  <si>
    <t>1I7I</t>
  </si>
  <si>
    <t>1K74</t>
  </si>
  <si>
    <t>1KNU</t>
  </si>
  <si>
    <t>1NYX</t>
  </si>
  <si>
    <t>1PRG</t>
  </si>
  <si>
    <t>1RDT</t>
  </si>
  <si>
    <t>1WM0</t>
  </si>
  <si>
    <t>1ZEO</t>
  </si>
  <si>
    <t>1ZGY</t>
  </si>
  <si>
    <t>2ATH</t>
  </si>
  <si>
    <t>2F4B</t>
  </si>
  <si>
    <t>2FVJ</t>
  </si>
  <si>
    <t>2G0G</t>
  </si>
  <si>
    <t>2G0H</t>
  </si>
  <si>
    <t>2GTK</t>
  </si>
  <si>
    <t>2HFP</t>
  </si>
  <si>
    <t>2HWQ</t>
  </si>
  <si>
    <t>2HWR</t>
  </si>
  <si>
    <t>2I4J</t>
  </si>
  <si>
    <t>2I4P</t>
  </si>
  <si>
    <t>2I4Z</t>
  </si>
  <si>
    <t>2OM9</t>
  </si>
  <si>
    <t>2P4Y</t>
  </si>
  <si>
    <t>2POB</t>
  </si>
  <si>
    <t>2Q59</t>
  </si>
  <si>
    <t>2Q5P</t>
  </si>
  <si>
    <t>2Q5S</t>
  </si>
  <si>
    <t>2Q61</t>
  </si>
  <si>
    <t>2Q6R</t>
  </si>
  <si>
    <t>2Q6S</t>
  </si>
  <si>
    <t>2Q8S</t>
  </si>
  <si>
    <t>2QMV</t>
  </si>
  <si>
    <t>2VSR</t>
  </si>
  <si>
    <t>2VST</t>
  </si>
  <si>
    <t>2VV0</t>
  </si>
  <si>
    <t>2VV1</t>
  </si>
  <si>
    <t>2VV2</t>
  </si>
  <si>
    <t>2VV3</t>
  </si>
  <si>
    <t>2VV4</t>
  </si>
  <si>
    <t>2XKW</t>
  </si>
  <si>
    <t>2YFE</t>
  </si>
  <si>
    <t>2ZK0</t>
  </si>
  <si>
    <t>2ZK1</t>
  </si>
  <si>
    <t>2ZK2</t>
  </si>
  <si>
    <t>2ZK3</t>
  </si>
  <si>
    <t>2ZK4</t>
  </si>
  <si>
    <t>2ZK5</t>
  </si>
  <si>
    <t>2ZK6</t>
  </si>
  <si>
    <t>2ZNO</t>
  </si>
  <si>
    <t>2ZVT</t>
  </si>
  <si>
    <t>3ADS</t>
  </si>
  <si>
    <t>3ADT</t>
  </si>
  <si>
    <t>3ADU</t>
  </si>
  <si>
    <t>3ADV</t>
  </si>
  <si>
    <t>3ADW</t>
  </si>
  <si>
    <t>3ADX</t>
  </si>
  <si>
    <t>3AN3</t>
  </si>
  <si>
    <t>3AN4</t>
  </si>
  <si>
    <t>3B0Q</t>
  </si>
  <si>
    <t>3B0R</t>
  </si>
  <si>
    <t>3B1M</t>
  </si>
  <si>
    <t>3B3K</t>
  </si>
  <si>
    <t>3BC5</t>
  </si>
  <si>
    <t>3CDP</t>
  </si>
  <si>
    <t>3CDS</t>
  </si>
  <si>
    <t>3CS8</t>
  </si>
  <si>
    <t>3CWD</t>
  </si>
  <si>
    <t>3D6D</t>
  </si>
  <si>
    <t>3DZU</t>
  </si>
  <si>
    <t>3DZY</t>
  </si>
  <si>
    <t>3E00</t>
  </si>
  <si>
    <t>3ET0</t>
  </si>
  <si>
    <t>3ET3</t>
  </si>
  <si>
    <t>3FEJ</t>
  </si>
  <si>
    <t>3FUR</t>
  </si>
  <si>
    <t>3G9E</t>
  </si>
  <si>
    <t>3GBK</t>
  </si>
  <si>
    <t>3H0A</t>
  </si>
  <si>
    <t>3HO0</t>
  </si>
  <si>
    <t>3HOD</t>
  </si>
  <si>
    <t>3IA6</t>
  </si>
  <si>
    <t>3K8S</t>
  </si>
  <si>
    <t>3KMG</t>
  </si>
  <si>
    <t>3LMP</t>
  </si>
  <si>
    <t>3NOA</t>
  </si>
  <si>
    <t>3OSI</t>
  </si>
  <si>
    <t>3OSW</t>
  </si>
  <si>
    <t>3PBA</t>
  </si>
  <si>
    <t>3PO9</t>
  </si>
  <si>
    <t>3PRG</t>
  </si>
  <si>
    <t>3QT0</t>
  </si>
  <si>
    <t>3R5N</t>
  </si>
  <si>
    <t>3R8A</t>
  </si>
  <si>
    <t>3R8I</t>
  </si>
  <si>
    <t>3S9S</t>
  </si>
  <si>
    <t>3SZ1</t>
  </si>
  <si>
    <t>3T03</t>
  </si>
  <si>
    <t>3TY0</t>
  </si>
  <si>
    <t>3U9Q</t>
  </si>
  <si>
    <t>3V9T</t>
  </si>
  <si>
    <t>3V9V</t>
  </si>
  <si>
    <t>3V9Y</t>
  </si>
  <si>
    <t>3VJH</t>
  </si>
  <si>
    <t>3VJI</t>
  </si>
  <si>
    <t>3VN2</t>
  </si>
  <si>
    <t>3VSO</t>
  </si>
  <si>
    <t>3VSP</t>
  </si>
  <si>
    <t>3WJ4</t>
  </si>
  <si>
    <t>3WJ5</t>
  </si>
  <si>
    <t>3WMH</t>
  </si>
  <si>
    <t>3X1H</t>
  </si>
  <si>
    <t>3X1I</t>
  </si>
  <si>
    <t>4A4V</t>
  </si>
  <si>
    <t>4A4W</t>
  </si>
  <si>
    <t>4CI5</t>
  </si>
  <si>
    <t>4E4K</t>
  </si>
  <si>
    <t>4E4Q</t>
  </si>
  <si>
    <t>4EM9</t>
  </si>
  <si>
    <t>4EMA</t>
  </si>
  <si>
    <t>4F9M</t>
  </si>
  <si>
    <t>4FGY</t>
  </si>
  <si>
    <t>4HEE</t>
  </si>
  <si>
    <t>4JAZ</t>
  </si>
  <si>
    <t>4JL4</t>
  </si>
  <si>
    <t>4L96</t>
  </si>
  <si>
    <t>4L98</t>
  </si>
  <si>
    <t>4O8F</t>
  </si>
  <si>
    <t>4OJ4</t>
  </si>
  <si>
    <t>4PRG</t>
  </si>
  <si>
    <t>4PVU</t>
  </si>
  <si>
    <t>4PWL</t>
  </si>
  <si>
    <t>4R06</t>
  </si>
  <si>
    <t>4R2U</t>
  </si>
  <si>
    <t>4R6S</t>
  </si>
  <si>
    <t>4XLD</t>
  </si>
  <si>
    <t>4XTA</t>
  </si>
  <si>
    <t>4XUH</t>
  </si>
  <si>
    <t>4XUM</t>
  </si>
  <si>
    <t>4Y29</t>
  </si>
  <si>
    <t>4YT1</t>
  </si>
  <si>
    <t>5AZV</t>
  </si>
  <si>
    <t>5DSH</t>
  </si>
  <si>
    <t>5DV3</t>
  </si>
  <si>
    <t>5DV6</t>
  </si>
  <si>
    <t>5DV8</t>
  </si>
  <si>
    <t>5DVC</t>
  </si>
  <si>
    <t>5DWL</t>
  </si>
  <si>
    <t>5F9B</t>
  </si>
  <si>
    <t>5GTN</t>
  </si>
  <si>
    <t>5GTO</t>
  </si>
  <si>
    <t>5GTP</t>
  </si>
  <si>
    <t>5HZC</t>
  </si>
  <si>
    <t>5JI0</t>
  </si>
  <si>
    <t>5LSG</t>
  </si>
  <si>
    <t>5TTO</t>
  </si>
  <si>
    <t>5TWO</t>
  </si>
  <si>
    <t>5U5L</t>
  </si>
  <si>
    <t>5UGM</t>
  </si>
  <si>
    <t>5WQX</t>
  </si>
  <si>
    <t>5WR0</t>
  </si>
  <si>
    <t>5WR1</t>
  </si>
  <si>
    <t>5Y2O</t>
  </si>
  <si>
    <t>5Y2T</t>
  </si>
  <si>
    <t>5YCN</t>
  </si>
  <si>
    <t>5YCP</t>
  </si>
  <si>
    <t>5Z5S</t>
  </si>
  <si>
    <t>5Z6S</t>
  </si>
  <si>
    <t>6AD9</t>
  </si>
  <si>
    <t>6AN1</t>
  </si>
  <si>
    <t>6AUG</t>
  </si>
  <si>
    <t>6AVI</t>
  </si>
  <si>
    <t>6C1I</t>
  </si>
  <si>
    <t>6C5Q</t>
  </si>
  <si>
    <t>6C5T</t>
  </si>
  <si>
    <t>6D3E</t>
  </si>
  <si>
    <t>6D8X</t>
  </si>
  <si>
    <t>6D94</t>
  </si>
  <si>
    <t>6DBH</t>
  </si>
  <si>
    <t>6DCU</t>
  </si>
  <si>
    <t>6DGL</t>
  </si>
  <si>
    <t>6DGO</t>
  </si>
  <si>
    <t>6DGP</t>
  </si>
  <si>
    <t>6DGQ</t>
  </si>
  <si>
    <t>6DGR</t>
  </si>
  <si>
    <t>6DH9</t>
  </si>
  <si>
    <t>6DHA</t>
  </si>
  <si>
    <t>6E5A</t>
  </si>
  <si>
    <t>6ENQ</t>
  </si>
  <si>
    <t>6F2L</t>
  </si>
  <si>
    <t>6FZF</t>
  </si>
  <si>
    <t>6FZG</t>
  </si>
  <si>
    <t>6FZJ</t>
  </si>
  <si>
    <t>6FZP</t>
  </si>
  <si>
    <t>6FZY</t>
  </si>
  <si>
    <t>6ICJ</t>
  </si>
  <si>
    <t>6IJR</t>
  </si>
  <si>
    <t>6IJS</t>
  </si>
  <si>
    <t>6ILQ</t>
  </si>
  <si>
    <t>6IZM</t>
  </si>
  <si>
    <t>6IZN</t>
  </si>
  <si>
    <t>6JEY</t>
  </si>
  <si>
    <t>6JF0</t>
  </si>
  <si>
    <t>6JQ7</t>
  </si>
  <si>
    <t>6K0T</t>
  </si>
  <si>
    <t>6KTM</t>
  </si>
  <si>
    <t>6KTN</t>
  </si>
  <si>
    <t>6L89</t>
  </si>
  <si>
    <t>6L8B</t>
  </si>
  <si>
    <t>6MCZ</t>
  </si>
  <si>
    <t>6MD0</t>
  </si>
  <si>
    <t>6MD1</t>
  </si>
  <si>
    <t>6MD2</t>
  </si>
  <si>
    <t>6MD4</t>
  </si>
  <si>
    <t>6MS7</t>
  </si>
  <si>
    <t>6O67</t>
  </si>
  <si>
    <t>6O68</t>
  </si>
  <si>
    <t>6ONI</t>
  </si>
  <si>
    <t>6ONJ</t>
  </si>
  <si>
    <t>6PDZ</t>
  </si>
  <si>
    <t>6QJ5</t>
  </si>
  <si>
    <t>6T6B</t>
  </si>
  <si>
    <t>6T9C</t>
  </si>
  <si>
    <t>6TDC</t>
  </si>
  <si>
    <t>6TSG</t>
  </si>
  <si>
    <t>6Y3U</t>
  </si>
  <si>
    <t>6ZLY</t>
  </si>
  <si>
    <t>7AHJ</t>
  </si>
  <si>
    <t>7AWC</t>
  </si>
  <si>
    <t>7AWD</t>
  </si>
  <si>
    <t>X-ray</t>
  </si>
  <si>
    <t>NMR</t>
  </si>
  <si>
    <t>2.10 A</t>
  </si>
  <si>
    <t>2.35 A</t>
  </si>
  <si>
    <t>2.30 A</t>
  </si>
  <si>
    <t>2.50 A</t>
  </si>
  <si>
    <t>2.65 A</t>
  </si>
  <si>
    <t>2.20 A</t>
  </si>
  <si>
    <t>2.40 A</t>
  </si>
  <si>
    <t>2.90 A</t>
  </si>
  <si>
    <t>1.80 A</t>
  </si>
  <si>
    <t>2.28 A</t>
  </si>
  <si>
    <t>2.07 A</t>
  </si>
  <si>
    <t>1.99 A</t>
  </si>
  <si>
    <t>2.54 A</t>
  </si>
  <si>
    <t>2.00 A</t>
  </si>
  <si>
    <t>1.97 A</t>
  </si>
  <si>
    <t>2.34 A</t>
  </si>
  <si>
    <t>2.25 A</t>
  </si>
  <si>
    <t>2.80 A</t>
  </si>
  <si>
    <t>2.05 A</t>
  </si>
  <si>
    <t>2.41 A</t>
  </si>
  <si>
    <t>-</t>
  </si>
  <si>
    <t>2.55 A</t>
  </si>
  <si>
    <t>2.75 A</t>
  </si>
  <si>
    <t>2.85 A</t>
  </si>
  <si>
    <t>2.02 A</t>
  </si>
  <si>
    <t>2.36 A</t>
  </si>
  <si>
    <t>2.61 A</t>
  </si>
  <si>
    <t>2.26 A</t>
  </si>
  <si>
    <t>2.58 A</t>
  </si>
  <si>
    <t>2.57 A</t>
  </si>
  <si>
    <t>2.45 A</t>
  </si>
  <si>
    <t>1.90 A</t>
  </si>
  <si>
    <t>2.70 A</t>
  </si>
  <si>
    <t>2.77 A</t>
  </si>
  <si>
    <t>2.27 A</t>
  </si>
  <si>
    <t>1.95 A</t>
  </si>
  <si>
    <t>2.15 A</t>
  </si>
  <si>
    <t>1.60 A</t>
  </si>
  <si>
    <t>2.60 A</t>
  </si>
  <si>
    <t>3.20 A</t>
  </si>
  <si>
    <t>3.10 A</t>
  </si>
  <si>
    <t>2.01 A</t>
  </si>
  <si>
    <t>2.31 A</t>
  </si>
  <si>
    <t>1.98 A</t>
  </si>
  <si>
    <t>1.52 A</t>
  </si>
  <si>
    <t>1.65 A</t>
  </si>
  <si>
    <t>2.22 A</t>
  </si>
  <si>
    <t>2.18 A</t>
  </si>
  <si>
    <t>1.89 A</t>
  </si>
  <si>
    <t>1.77 A</t>
  </si>
  <si>
    <t>2.84 A</t>
  </si>
  <si>
    <t>2.38 A</t>
  </si>
  <si>
    <t>2.95 A</t>
  </si>
  <si>
    <t>1.85 A</t>
  </si>
  <si>
    <t>1.93 A</t>
  </si>
  <si>
    <t>2.29 A</t>
  </si>
  <si>
    <t>1.70 A</t>
  </si>
  <si>
    <t>2.69 A</t>
  </si>
  <si>
    <t>2.73 A</t>
  </si>
  <si>
    <t>1.88 A</t>
  </si>
  <si>
    <t>2.48 A</t>
  </si>
  <si>
    <t>1.75 A</t>
  </si>
  <si>
    <t>3.40 A</t>
  </si>
  <si>
    <t>1.84 A</t>
  </si>
  <si>
    <t>2.24 A</t>
  </si>
  <si>
    <t>1.43 A</t>
  </si>
  <si>
    <t>2.52 A</t>
  </si>
  <si>
    <t>2.78 A</t>
  </si>
  <si>
    <t>2.33 A</t>
  </si>
  <si>
    <t>2.98 A</t>
  </si>
  <si>
    <t>2.62 A</t>
  </si>
  <si>
    <t>1.79 A</t>
  </si>
  <si>
    <t>1.74 A</t>
  </si>
  <si>
    <t>D,X</t>
  </si>
  <si>
    <t>D</t>
  </si>
  <si>
    <t>A,B</t>
  </si>
  <si>
    <t>X</t>
  </si>
  <si>
    <t>A,B,C,D</t>
  </si>
  <si>
    <t>A,D</t>
  </si>
  <si>
    <t>A,C</t>
  </si>
  <si>
    <t>B</t>
  </si>
  <si>
    <t>B,A</t>
  </si>
  <si>
    <t>inf</t>
  </si>
  <si>
    <t>204-475</t>
  </si>
  <si>
    <t>234-505</t>
  </si>
  <si>
    <t>225-505</t>
  </si>
  <si>
    <t>232-505</t>
  </si>
  <si>
    <t>230-505</t>
  </si>
  <si>
    <t>205-474</t>
  </si>
  <si>
    <t>235-505</t>
  </si>
  <si>
    <t>231-505</t>
  </si>
  <si>
    <t>223-504</t>
  </si>
  <si>
    <t>205-475</t>
  </si>
  <si>
    <t>233-505</t>
  </si>
  <si>
    <t>235-504</t>
  </si>
  <si>
    <t>202-475</t>
  </si>
  <si>
    <t>204-477</t>
  </si>
  <si>
    <t>195-477</t>
  </si>
  <si>
    <t>223-505</t>
  </si>
  <si>
    <t>231-504</t>
  </si>
  <si>
    <t>234-504</t>
  </si>
  <si>
    <t>236-505</t>
  </si>
  <si>
    <t>102-505</t>
  </si>
  <si>
    <t>224-504</t>
  </si>
  <si>
    <t>224-505</t>
  </si>
  <si>
    <t>236-504</t>
  </si>
  <si>
    <t>206-477</t>
  </si>
  <si>
    <t>203-477</t>
  </si>
  <si>
    <t>196-477</t>
  </si>
  <si>
    <t>207-477</t>
  </si>
  <si>
    <t>Protein - Ligand</t>
  </si>
  <si>
    <t>Ki</t>
  </si>
  <si>
    <t>IC50</t>
  </si>
  <si>
    <t>Kd</t>
  </si>
  <si>
    <t xml:space="preserve"> =</t>
  </si>
  <si>
    <t>nM</t>
  </si>
  <si>
    <t>uM</t>
  </si>
  <si>
    <t>(570)</t>
  </si>
  <si>
    <t>(AZ2) IC50 measured on mPPAR-gamma</t>
  </si>
  <si>
    <t>(DRF)</t>
  </si>
  <si>
    <t>(L79)</t>
  </si>
  <si>
    <t>(C01)</t>
  </si>
  <si>
    <t>(3EA)</t>
  </si>
  <si>
    <t>(EHA)</t>
  </si>
  <si>
    <t>(SP0)</t>
  </si>
  <si>
    <t>(SP3)</t>
  </si>
  <si>
    <t>(208)</t>
  </si>
  <si>
    <t>(NSI)</t>
  </si>
  <si>
    <t>(DRJ) Kd=684.8+/-106.8nM</t>
  </si>
  <si>
    <t>(DRH) Kd=1978+/-523.5nM, from apo-form soaked for 30 days</t>
  </si>
  <si>
    <t>(DRH) Kd=1978+/-523.5nM</t>
  </si>
  <si>
    <t>(C03)</t>
  </si>
  <si>
    <t>(L92) compound 53A, alpha IC50(R)=0.912uM, gama IC50(S)=0.185uM</t>
  </si>
  <si>
    <t>(YFE) ligand is Amorfrutin 1</t>
  </si>
  <si>
    <t>(IMN) compound indomethacin(IDM); Kd1=9.73uM(SPR); Kd2=17.24uM(ITC); Kd3=934.5uM(ITC)</t>
  </si>
  <si>
    <t>(HID) compound 5-hydroxy-indole acetate(HIA)</t>
  </si>
  <si>
    <t>(MYI ) compound 5-methoxy-indole  acetate(MIA)</t>
  </si>
  <si>
    <t>(SRO) ligand is compound Serotonin(5-HT)</t>
  </si>
  <si>
    <t>(KRC)</t>
  </si>
  <si>
    <t>(ZAA)</t>
  </si>
  <si>
    <t>(12-mer) IC50=1.7+/-0.2uM for PGC-1a ID1, IC50=87+/-20uM for PGC-1a ID2</t>
  </si>
  <si>
    <t>(CTM)</t>
  </si>
  <si>
    <t>(Z12) PPARg with INT131, displace [3H]-rosiglitazone with a Ki of 10 nM</t>
  </si>
  <si>
    <t>(RO7) PPAR gamma and compound (S)-2Aa</t>
  </si>
  <si>
    <t>(D30) PPARgamma, Retinoic Acid Receptor Alpha (RXRa) Complex with compound 21 and peptide</t>
  </si>
  <si>
    <t>(UNT) nuclear hormone receptor PPAR-gamma with compound 17j, IC50=0.003uM</t>
  </si>
  <si>
    <t>(CEK)</t>
  </si>
  <si>
    <t>(XDH) Fragment: ligand binding domain;</t>
  </si>
  <si>
    <t>(XDI) Fragment: ligand binding domain;</t>
  </si>
  <si>
    <t>(MLO)</t>
  </si>
  <si>
    <t>(XCX) ligand is compound 2</t>
  </si>
  <si>
    <t>(LU2) ligand is luteolin</t>
  </si>
  <si>
    <t>(3T0) ligand is GQ-16; another ligand is nuclear receptor coactivator 1(18-mer)</t>
  </si>
  <si>
    <t>(082) ligand is compound 51</t>
  </si>
  <si>
    <t>(DKA) complex between PPAR gamma and decanoic acid and PGC-1a peptide</t>
  </si>
  <si>
    <t>(YFD) ligand is amorfrutin 2</t>
  </si>
  <si>
    <t>(YFB) ligand is amorfrutin B</t>
  </si>
  <si>
    <t>(11-mer)</t>
  </si>
  <si>
    <t>(STL) ITC Ka=1.09x10E5M-1, Kd=9.17uM</t>
  </si>
  <si>
    <t>(072)</t>
  </si>
  <si>
    <t>(3E7) ligand is SR2067</t>
  </si>
  <si>
    <t>(DIF) ligand is diclofenac</t>
  </si>
  <si>
    <t>(SFI) ligand is sulindac sulfide</t>
  </si>
  <si>
    <t>(IMN) ligand is indomethacin</t>
  </si>
  <si>
    <t>(CTI) ligand is chelerythrine</t>
  </si>
  <si>
    <t>(5VN) compound 19 (caulophyllogenin)</t>
  </si>
  <si>
    <t>(QZQ) PPAR gamma /BA</t>
  </si>
  <si>
    <t>(7MV) ligand is VSP-51.</t>
  </si>
  <si>
    <t>(7VA) ligand is rivoglitazone.</t>
  </si>
  <si>
    <t>(BKY) [Incomplete ligand] ligand is AM-879,Kd=4.5+/-0.6uM,ligand in PDB is wrong</t>
  </si>
  <si>
    <t>(EKS) Ligand is compound SR10171</t>
  </si>
  <si>
    <t>(EKP) Ligand is compound SR11023</t>
  </si>
  <si>
    <t>druggability_score</t>
  </si>
  <si>
    <t>pocket_score</t>
  </si>
  <si>
    <t>pocket_number</t>
  </si>
  <si>
    <t>volume</t>
  </si>
  <si>
    <t>area</t>
  </si>
  <si>
    <t>fraction_apolar</t>
  </si>
  <si>
    <t>domains</t>
  </si>
  <si>
    <t>p2</t>
  </si>
  <si>
    <t>p1</t>
  </si>
  <si>
    <t>p3</t>
  </si>
  <si>
    <t>p15</t>
  </si>
  <si>
    <t>p32</t>
  </si>
  <si>
    <t>p4</t>
  </si>
  <si>
    <t>p19</t>
  </si>
  <si>
    <t>p28</t>
  </si>
  <si>
    <t>p5</t>
  </si>
  <si>
    <t>p18</t>
  </si>
  <si>
    <t>p14</t>
  </si>
  <si>
    <t>p9</t>
  </si>
  <si>
    <t>p10</t>
  </si>
  <si>
    <t>p31</t>
  </si>
  <si>
    <t>p16</t>
  </si>
  <si>
    <t>p23</t>
  </si>
  <si>
    <t>p26</t>
  </si>
  <si>
    <t>p22</t>
  </si>
  <si>
    <t>p36</t>
  </si>
  <si>
    <t>p38</t>
  </si>
  <si>
    <t>p35</t>
  </si>
  <si>
    <t>p13</t>
  </si>
  <si>
    <t>p24</t>
  </si>
  <si>
    <t>p12</t>
  </si>
  <si>
    <t>p39</t>
  </si>
  <si>
    <t>p33</t>
  </si>
  <si>
    <t>p7</t>
  </si>
  <si>
    <t>p34</t>
  </si>
  <si>
    <t>p30</t>
  </si>
  <si>
    <t>NR LBD (16.0%),Hormone_recep (12.0%)</t>
  </si>
  <si>
    <t>NR LBD (17.0%),Hormone_recep (14.0%)</t>
  </si>
  <si>
    <t>NR LBD (13.0%),Hormone_recep (11.0%)</t>
  </si>
  <si>
    <t>NR LBD (8.0%),Hormone_recep (8.0%)</t>
  </si>
  <si>
    <t>NR LBD (9.0%),Hormone_recep (7.0%)</t>
  </si>
  <si>
    <t>NR LBD (13.0%),Hormone_recep (9.0%)</t>
  </si>
  <si>
    <t>NR LBD (14.0%),Hormone_recep (11.0%)</t>
  </si>
  <si>
    <t>NR LBD (15.0%),Hormone_recep (13.0%)</t>
  </si>
  <si>
    <t>NR LBD (10.0%),Hormone_recep (7.0%)</t>
  </si>
  <si>
    <t>NR LBD (10.0%),Hormone_recep (10.0%)</t>
  </si>
  <si>
    <t>NR LBD (15.0%),Hormone_recep (14.0%)</t>
  </si>
  <si>
    <t>NR LBD (16.0%),Hormone_recep (13.0%)</t>
  </si>
  <si>
    <t>NR LBD (15.0%),Hormone_recep (12.0%)</t>
  </si>
  <si>
    <t>NR LBD (12.0%),Hormone_recep (11.0%)</t>
  </si>
  <si>
    <t>NR LBD (12.0%),Hormone_recep (10.0%)</t>
  </si>
  <si>
    <t>NR LBD (12.0%),Hormone_recep (9.0%)</t>
  </si>
  <si>
    <t>NR LBD (18.0%),Hormone_recep (17.0%)</t>
  </si>
  <si>
    <t>NR LBD (13.0%),Hormone_recep (12.0%)</t>
  </si>
  <si>
    <t>NR LBD (23.0%),Hormone_recep (17.0%)</t>
  </si>
  <si>
    <t>NR LBD (17.0%),Hormone_recep (13.0%)</t>
  </si>
  <si>
    <t>NR LBD (17.0%),Hormone_recep (12.0%)</t>
  </si>
  <si>
    <t>NR LBD (18.0%),Hormone_recep (12.0%)</t>
  </si>
  <si>
    <t>NR LBD (14.0%),Hormone_recep (12.0%)</t>
  </si>
  <si>
    <t>NR LBD (9.0%),Hormone_recep (9.0%)</t>
  </si>
  <si>
    <t>NR LBD (14.0%),Hormone_recep (13.0%)</t>
  </si>
  <si>
    <t>NR LBD (19.0%),Hormone_recep (16.0%)</t>
  </si>
  <si>
    <t>NR LBD (16.0%),Hormone_recep (11.0%)</t>
  </si>
  <si>
    <t>NR LBD (13.0%),Hormone_recep (8.0%)</t>
  </si>
  <si>
    <t>NR LBD (11.0%),Hormone_recep (7.0%)</t>
  </si>
  <si>
    <t>NR LBD (8.0%),Hormone_recep (6.0%)</t>
  </si>
  <si>
    <t>NR LBD (14.0%),Hormone_recep (14.0%)</t>
  </si>
  <si>
    <t>NR LBD (13.0%),Hormone_recep (10.0%)</t>
  </si>
  <si>
    <t>NR LBD (11.0%),Hormone_recep (10.0%)</t>
  </si>
  <si>
    <t>NR LBD (18.0%),Hormone_recep (16.0%)</t>
  </si>
  <si>
    <t>NR LBD (20.0%),Hormone_recep (17.0%)</t>
  </si>
  <si>
    <t>NR LBD (15.0%),Hormone_recep (16.0%)</t>
  </si>
  <si>
    <t>NR LBD (6.0%),Hormone_recep (4.0%)</t>
  </si>
  <si>
    <t>NR LBD (14.0%),Hormone_recep (9.0%)</t>
  </si>
  <si>
    <t>NR LBD (14.0%),Hormone_recep (10.0%)</t>
  </si>
  <si>
    <t>NR LBD (15.0%),Hormone_recep (11.0%)</t>
  </si>
  <si>
    <t>NR LBD (7.0%),Hormone_recep (6.0%)</t>
  </si>
  <si>
    <t>NR LBD (12.0%),Hormone_recep (12.0%)</t>
  </si>
  <si>
    <t>NR LBD (9.0%),Hormone_recep (10.0%)</t>
  </si>
  <si>
    <t>NR LBD (17.0%),Hormone_recep (16.0%)</t>
  </si>
  <si>
    <t>NR LBD (11.0%),Hormone_recep (8.0%)</t>
  </si>
  <si>
    <t>NR LBD (18.0%),Hormone_recep (15.0%)</t>
  </si>
  <si>
    <t>NR LBD (12.0%),Hormone_recep (7.0%)</t>
  </si>
  <si>
    <t>NR LBD (10.0%),Hormone_recep (6.0%)</t>
  </si>
  <si>
    <t>NR LBD (18.0%),Hormone_recep (14.0%)</t>
  </si>
  <si>
    <t>NR LBD (17.0%),Hormone_recep (11.0%)</t>
  </si>
  <si>
    <t>NR LBD (10.0%),Hormone_recep (9.0%)</t>
  </si>
  <si>
    <t>NR LBD (16.0%),Hormone_recep (14.0%)</t>
  </si>
  <si>
    <t>NR LBD (16.0%),Hormone_recep (17.0%)</t>
  </si>
  <si>
    <t>NR LBD (7.0%),Hormone_recep (7.0%)</t>
  </si>
  <si>
    <t>NR LBD (10.0%),Hormone_recep (12.0%)</t>
  </si>
  <si>
    <t>NR LBD (15.0%),Hormone_recep (10.0%)</t>
  </si>
  <si>
    <t>NR LBD (16.0%),Hormone_recep (16.0%)</t>
  </si>
  <si>
    <t>NR LBD (11.0%),Hormone_recep (9.0%)</t>
  </si>
  <si>
    <t>NR LBD (19.0%),Hormone_recep (14.0%)</t>
  </si>
  <si>
    <t>NR LBD (17.0%),Hormone_recep (17.0%)</t>
  </si>
  <si>
    <t>NR LBD (13.0%),Hormone_recep (13.0%)</t>
  </si>
  <si>
    <t>NR LBD (10.0%),Hormone_recep (8.0%)</t>
  </si>
  <si>
    <t>NR LBD (21.0%),Hormone_recep (19.0%)</t>
  </si>
  <si>
    <t>NR LBD (18.0%),Hormone_recep (13.0%)</t>
  </si>
  <si>
    <t>NR LBD (17.0%),Hormone_recep (15.0%)</t>
  </si>
  <si>
    <t>NR LBD (18.0%),Hormone_recep (19.0%)</t>
  </si>
  <si>
    <t>NR LBD (16.0%),Hormone_recep (18.0%)</t>
  </si>
  <si>
    <t>NR LBD (17.0%),Hormone_recep (18.0%)</t>
  </si>
  <si>
    <t>NR LBD (20.0%),Hormone_recep (19.0%)</t>
  </si>
  <si>
    <t>NR LBD (8.0%),Hormone_recep (5.0%)</t>
  </si>
  <si>
    <t>NR LBD (6.0%),Hormone_recep (7.0%)</t>
  </si>
  <si>
    <t>NR LBD (5.0%),Hormone_recep (6.0%)</t>
  </si>
  <si>
    <t>NR LBD (9.0%),Hormone_recep (13.0%)</t>
  </si>
  <si>
    <t>NR LBD (16.0%),Hormone_recep (19.0%)</t>
  </si>
  <si>
    <t>NR LBD (20.0%),Hormone_recep (18.0%)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</si>
  <si>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</si>
  <si>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</si>
  <si>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</si>
  <si>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</si>
  <si>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</si>
  <si>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</si>
  <si>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</si>
  <si>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</si>
  <si>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</si>
  <si>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</si>
  <si>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</si>
  <si>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</si>
  <si>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</si>
  <si>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</si>
  <si>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</si>
  <si>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</si>
  <si>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</si>
  <si>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</si>
  <si>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</si>
  <si>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</si>
  <si>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</si>
  <si>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</si>
  <si>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</si>
  <si>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</si>
  <si>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</si>
  <si>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</si>
  <si>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</si>
  <si>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</si>
  <si>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</si>
  <si>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</si>
  <si>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</si>
  <si>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</si>
  <si>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</si>
  <si>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</si>
  <si>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</si>
  <si>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</si>
  <si>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</si>
  <si>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CHEMBL3317860</t>
  </si>
  <si>
    <t>CHEMBL3317867</t>
  </si>
  <si>
    <t>CHEMBL3317863</t>
  </si>
  <si>
    <t>CHEMBL3317865</t>
  </si>
  <si>
    <t>CHEMBL3317864</t>
  </si>
  <si>
    <t>CHEMBL3317866</t>
  </si>
  <si>
    <t>CHEMBL3317455</t>
  </si>
  <si>
    <t>CHEMBL3317858</t>
  </si>
  <si>
    <t>CHEMBL121</t>
  </si>
  <si>
    <t>CHEMBL2337127</t>
  </si>
  <si>
    <t>CHEMBL370152</t>
  </si>
  <si>
    <t>CHEMBL86658</t>
  </si>
  <si>
    <t>CHEMBL21241</t>
  </si>
  <si>
    <t>CHEMBL491820</t>
  </si>
  <si>
    <t>CHEMBL479207</t>
  </si>
  <si>
    <t>CHEMBL2337126</t>
  </si>
  <si>
    <t>CHEMBL328455</t>
  </si>
  <si>
    <t>CHEMBL24458</t>
  </si>
  <si>
    <t>CHEMBL65805</t>
  </si>
  <si>
    <t>CHEMBL446629</t>
  </si>
  <si>
    <t>CHEMBL149876</t>
  </si>
  <si>
    <t>CHEMBL147095</t>
  </si>
  <si>
    <t>CHEMBL147090</t>
  </si>
  <si>
    <t>CHEMBL343210</t>
  </si>
  <si>
    <t>CHEMBL148384</t>
  </si>
  <si>
    <t>CHEMBL146301</t>
  </si>
  <si>
    <t>CHEMBL148668</t>
  </si>
  <si>
    <t>CHEMBL410478</t>
  </si>
  <si>
    <t>CHEMBL356382</t>
  </si>
  <si>
    <t>CHEMBL358379</t>
  </si>
  <si>
    <t>CHEMBL107367</t>
  </si>
  <si>
    <t>CHEMBL147935</t>
  </si>
  <si>
    <t>CHEMBL434063</t>
  </si>
  <si>
    <t>CHEMBL148950</t>
  </si>
  <si>
    <t>CHEMBL148596</t>
  </si>
  <si>
    <t>CHEMBL423026</t>
  </si>
  <si>
    <t>CHEMBL147384</t>
  </si>
  <si>
    <t>CHEMBL2112870</t>
  </si>
  <si>
    <t>CHEMBL147021</t>
  </si>
  <si>
    <t>CHEMBL148797</t>
  </si>
  <si>
    <t>CHEMBL414442</t>
  </si>
  <si>
    <t>CHEMBL148459</t>
  </si>
  <si>
    <t>CHEMBL149647</t>
  </si>
  <si>
    <t>CHEMBL358325</t>
  </si>
  <si>
    <t>CHEMBL146355</t>
  </si>
  <si>
    <t>CHEMBL145886</t>
  </si>
  <si>
    <t>CHEMBL146562</t>
  </si>
  <si>
    <t>CHEMBL147770</t>
  </si>
  <si>
    <t>CHEMBL263029</t>
  </si>
  <si>
    <t>CHEMBL306229</t>
  </si>
  <si>
    <t>CHEMBL149780</t>
  </si>
  <si>
    <t>CHEMBL149835</t>
  </si>
  <si>
    <t>CHEMBL359285</t>
  </si>
  <si>
    <t>CHEMBL146637</t>
  </si>
  <si>
    <t>CHEMBL146650</t>
  </si>
  <si>
    <t>CHEMBL146579</t>
  </si>
  <si>
    <t>CHEMBL150215</t>
  </si>
  <si>
    <t>CHEMBL146584</t>
  </si>
  <si>
    <t>CHEMBL150232</t>
  </si>
  <si>
    <t>CHEMBL82602</t>
  </si>
  <si>
    <t>CHEMBL148300</t>
  </si>
  <si>
    <t>CHEMBL435523</t>
  </si>
  <si>
    <t>CHEMBL145958</t>
  </si>
  <si>
    <t>CHEMBL347788</t>
  </si>
  <si>
    <t>CHEMBL146822</t>
  </si>
  <si>
    <t>CHEMBL146530</t>
  </si>
  <si>
    <t>CHEMBL106666</t>
  </si>
  <si>
    <t>CHEMBL147826</t>
  </si>
  <si>
    <t>CHEMBL2112871</t>
  </si>
  <si>
    <t>CHEMBL145824</t>
  </si>
  <si>
    <t>CHEMBL59132</t>
  </si>
  <si>
    <t>CHEMBL146231</t>
  </si>
  <si>
    <t>CHEMBL342292</t>
  </si>
  <si>
    <t>CHEMBL146217</t>
  </si>
  <si>
    <t>CHEMBL358137</t>
  </si>
  <si>
    <t>CHEMBL148301</t>
  </si>
  <si>
    <t>CHEMBL149381</t>
  </si>
  <si>
    <t>CHEMBL221123</t>
  </si>
  <si>
    <t>CHEMBL149714</t>
  </si>
  <si>
    <t>CHEMBL346219</t>
  </si>
  <si>
    <t>CHEMBL104850</t>
  </si>
  <si>
    <t>CHEMBL426550</t>
  </si>
  <si>
    <t>CHEMBL146258</t>
  </si>
  <si>
    <t>CHEMBL172931</t>
  </si>
  <si>
    <t>CHEMBL345541</t>
  </si>
  <si>
    <t>CHEMBL367019</t>
  </si>
  <si>
    <t>CHEMBL425639</t>
  </si>
  <si>
    <t>CHEMBL356350</t>
  </si>
  <si>
    <t>CHEMBL356707</t>
  </si>
  <si>
    <t>CHEMBL172492</t>
  </si>
  <si>
    <t>CHEMBL359333</t>
  </si>
  <si>
    <t>CHEMBL843</t>
  </si>
  <si>
    <t>CHEMBL67948</t>
  </si>
  <si>
    <t>CHEMBL221525</t>
  </si>
  <si>
    <t>CHEMBL426878</t>
  </si>
  <si>
    <t>CHEMBL147419</t>
  </si>
  <si>
    <t>CHEMBL359150</t>
  </si>
  <si>
    <t>CHEMBL374448</t>
  </si>
  <si>
    <t>CHEMBL368371</t>
  </si>
  <si>
    <t>CHEMBL221649</t>
  </si>
  <si>
    <t>CHEMBL282686</t>
  </si>
  <si>
    <t>CHEMBL432747</t>
  </si>
  <si>
    <t>CHEMBL83612</t>
  </si>
  <si>
    <t>CHEMBL253416</t>
  </si>
  <si>
    <t>CHEMBL565198</t>
  </si>
  <si>
    <t>CHEMBL556643</t>
  </si>
  <si>
    <t>CHEMBL149677</t>
  </si>
  <si>
    <t>CHEMBL173159</t>
  </si>
  <si>
    <t>CHEMBL369607</t>
  </si>
  <si>
    <t>CHEMBL82041</t>
  </si>
  <si>
    <t>CHEMBL221438</t>
  </si>
  <si>
    <t>CHEMBL503072</t>
  </si>
  <si>
    <t>CHEMBL172490</t>
  </si>
  <si>
    <t>CHEMBL17805</t>
  </si>
  <si>
    <t>CHEMBL221184</t>
  </si>
  <si>
    <t>CHEMBL421781</t>
  </si>
  <si>
    <t>CHEMBL508733</t>
  </si>
  <si>
    <t>CHEMBL435715</t>
  </si>
  <si>
    <t>CHEMBL146806</t>
  </si>
  <si>
    <t>CHEMBL146614</t>
  </si>
  <si>
    <t>CHEMBL304046</t>
  </si>
  <si>
    <t>CHEMBL367311</t>
  </si>
  <si>
    <t>CHEMBL499038</t>
  </si>
  <si>
    <t>CHEMBL173285</t>
  </si>
  <si>
    <t>CHEMBL435704</t>
  </si>
  <si>
    <t>CHEMBL147694</t>
  </si>
  <si>
    <t>CHEMBL67098</t>
  </si>
  <si>
    <t>CHEMBL501440</t>
  </si>
  <si>
    <t>CHEMBL554562</t>
  </si>
  <si>
    <t>CHEMBL146322</t>
  </si>
  <si>
    <t>CHEMBL173494</t>
  </si>
  <si>
    <t>CHEMBL66767</t>
  </si>
  <si>
    <t>CHEMBL324856</t>
  </si>
  <si>
    <t>CHEMBL386957</t>
  </si>
  <si>
    <t>CHEMBL482857</t>
  </si>
  <si>
    <t>CHEMBL146821</t>
  </si>
  <si>
    <t>CHEMBL174764</t>
  </si>
  <si>
    <t>CHEMBL342990</t>
  </si>
  <si>
    <t>CHEMBL218487</t>
  </si>
  <si>
    <t>CHEMBL221489</t>
  </si>
  <si>
    <t>CHEMBL499312</t>
  </si>
  <si>
    <t>CHEMBL511100</t>
  </si>
  <si>
    <t>CHEMBL421602</t>
  </si>
  <si>
    <t>CHEMBL320553</t>
  </si>
  <si>
    <t>CHEMBL230730</t>
  </si>
  <si>
    <t>CHEMBL83875</t>
  </si>
  <si>
    <t>CHEMBL398677</t>
  </si>
  <si>
    <t>CHEMBL347076</t>
  </si>
  <si>
    <t>CHEMBL357479</t>
  </si>
  <si>
    <t>CHEMBL398183</t>
  </si>
  <si>
    <t>CHEMBL173386</t>
  </si>
  <si>
    <t>CHEMBL173409</t>
  </si>
  <si>
    <t>CHEMBL321634</t>
  </si>
  <si>
    <t>CHEMBL221474</t>
  </si>
  <si>
    <t>CHEMBL147912</t>
  </si>
  <si>
    <t>CHEMBL555484</t>
  </si>
  <si>
    <t>CHEMBL562659</t>
  </si>
  <si>
    <t>CHEMBL230731</t>
  </si>
  <si>
    <t>CHEMBL94306</t>
  </si>
  <si>
    <t>CHEMBL84181</t>
  </si>
  <si>
    <t>CHEMBL230732</t>
  </si>
  <si>
    <t>CHEMBL373874</t>
  </si>
  <si>
    <t>CHEMBL147282</t>
  </si>
  <si>
    <t>CHEMBL148664</t>
  </si>
  <si>
    <t>CHEMBL373430</t>
  </si>
  <si>
    <t>CHEMBL497204</t>
  </si>
  <si>
    <t>CHEMBL501439</t>
  </si>
  <si>
    <t>CHEMBL110295</t>
  </si>
  <si>
    <t>CHEMBL502521</t>
  </si>
  <si>
    <t>CHEMBL220533</t>
  </si>
  <si>
    <t>CHEMBL1092387</t>
  </si>
  <si>
    <t>CHEMBL501982</t>
  </si>
  <si>
    <t>CHEMBL506419</t>
  </si>
  <si>
    <t>CHEMBL148060</t>
  </si>
  <si>
    <t>CHEMBL395527</t>
  </si>
  <si>
    <t>CHEMBL253417</t>
  </si>
  <si>
    <t>CHEMBL24038</t>
  </si>
  <si>
    <t>CHEMBL148341</t>
  </si>
  <si>
    <t>CHEMBL221388</t>
  </si>
  <si>
    <t>CHEMBL149782</t>
  </si>
  <si>
    <t>CHEMBL221641</t>
  </si>
  <si>
    <t>CHEMBL118206</t>
  </si>
  <si>
    <t>CHEMBL369053</t>
  </si>
  <si>
    <t>CHEMBL267996</t>
  </si>
  <si>
    <t>CHEMBL396220</t>
  </si>
  <si>
    <t>CHEMBL147492</t>
  </si>
  <si>
    <t>CHEMBL146320</t>
  </si>
  <si>
    <t>CHEMBL110408</t>
  </si>
  <si>
    <t>CHEMBL430894</t>
  </si>
  <si>
    <t>CHEMBL496593</t>
  </si>
  <si>
    <t>CHEMBL343260</t>
  </si>
  <si>
    <t>CHEMBL231656</t>
  </si>
  <si>
    <t>CHEMBL230523</t>
  </si>
  <si>
    <t>CHEMBL177089</t>
  </si>
  <si>
    <t>CHEMBL146029</t>
  </si>
  <si>
    <t>CHEMBL146864</t>
  </si>
  <si>
    <t>CHEMBL146123</t>
  </si>
  <si>
    <t>CHEMBL147323</t>
  </si>
  <si>
    <t>CHEMBL84491</t>
  </si>
  <si>
    <t>CHEMBL265551</t>
  </si>
  <si>
    <t>CHEMBL230259</t>
  </si>
  <si>
    <t>CHEMBL146369</t>
  </si>
  <si>
    <t>CHEMBL230524</t>
  </si>
  <si>
    <t>CHEMBL175332</t>
  </si>
  <si>
    <t>CHEMBL331798</t>
  </si>
  <si>
    <t>CHEMBL220597</t>
  </si>
  <si>
    <t>CHEMBL482659</t>
  </si>
  <si>
    <t>CHEMBL172959</t>
  </si>
  <si>
    <t>CHEMBL149309</t>
  </si>
  <si>
    <t>CHEMBL104246</t>
  </si>
  <si>
    <t>CHEMBL356773</t>
  </si>
  <si>
    <t>CHEMBL396480</t>
  </si>
  <si>
    <t>CHEMBL119111</t>
  </si>
  <si>
    <t>CHEMBL221490</t>
  </si>
  <si>
    <t>CHEMBL145829</t>
  </si>
  <si>
    <t>CHEMBL146341</t>
  </si>
  <si>
    <t>CHEMBL359377</t>
  </si>
  <si>
    <t>CHEMBL266741</t>
  </si>
  <si>
    <t>CHEMBL3425797</t>
  </si>
  <si>
    <t>CHEMBL149715</t>
  </si>
  <si>
    <t>CHEMBL330938</t>
  </si>
  <si>
    <t>CHEMBL486892</t>
  </si>
  <si>
    <t>CHEMBL396481</t>
  </si>
  <si>
    <t>CHEMBL458053</t>
  </si>
  <si>
    <t>CHEMBL118546</t>
  </si>
  <si>
    <t>CHEMBL81985</t>
  </si>
  <si>
    <t>CHEMBL2112020</t>
  </si>
  <si>
    <t>CHEMBL266742</t>
  </si>
  <si>
    <t>CHEMBL108905</t>
  </si>
  <si>
    <t>CHEMBL230522</t>
  </si>
  <si>
    <t>CHEMBL497203</t>
  </si>
  <si>
    <t>CHEMBL220655</t>
  </si>
  <si>
    <t>CHEMBL525989</t>
  </si>
  <si>
    <t>CHEMBL275682</t>
  </si>
  <si>
    <t>CHEMBL1551302</t>
  </si>
  <si>
    <t>CHEMBL148540</t>
  </si>
  <si>
    <t>CHEMBL374296</t>
  </si>
  <si>
    <t>CHEMBL146687</t>
  </si>
  <si>
    <t>CHEMBL230804</t>
  </si>
  <si>
    <t>CHEMBL537921</t>
  </si>
  <si>
    <t>CHEMBL146133</t>
  </si>
  <si>
    <t>CHEMBL266985</t>
  </si>
  <si>
    <t>CHEMBL83924</t>
  </si>
  <si>
    <t>CHEMBL222117</t>
  </si>
  <si>
    <t>CHEMBL104494</t>
  </si>
  <si>
    <t>CHEMBL79359</t>
  </si>
  <si>
    <t>CHEMBL375370</t>
  </si>
  <si>
    <t>CHEMBL524063</t>
  </si>
  <si>
    <t>CHEMBL408</t>
  </si>
  <si>
    <t>CHEMBL427299</t>
  </si>
  <si>
    <t>CHEMBL396987</t>
  </si>
  <si>
    <t>CHEMBL217907</t>
  </si>
  <si>
    <t>CHEMBL342514</t>
  </si>
  <si>
    <t>CHEMBL176421</t>
  </si>
  <si>
    <t>CHEMBL385106</t>
  </si>
  <si>
    <t>CHEMBL147480</t>
  </si>
  <si>
    <t>CHEMBL326668</t>
  </si>
  <si>
    <t>CHEMBL222107</t>
  </si>
  <si>
    <t>CHEMBL323773</t>
  </si>
  <si>
    <t>CHEMBL147648</t>
  </si>
  <si>
    <t>CHEMBL341899</t>
  </si>
  <si>
    <t>CHEMBL220708</t>
  </si>
  <si>
    <t>CHEMBL119869</t>
  </si>
  <si>
    <t>CHEMBL149064</t>
  </si>
  <si>
    <t>CHEMBL496807</t>
  </si>
  <si>
    <t>CHEMBL368793</t>
  </si>
  <si>
    <t>CHEMBL356784</t>
  </si>
  <si>
    <t>CHEMBL431448</t>
  </si>
  <si>
    <t>CHEMBL116043</t>
  </si>
  <si>
    <t>CHEMBL175213</t>
  </si>
  <si>
    <t>CHEMBL119030</t>
  </si>
  <si>
    <t>CHEMBL197268</t>
  </si>
  <si>
    <t>CHEMBL344986</t>
  </si>
  <si>
    <t>CHEMBL111841</t>
  </si>
  <si>
    <t>CHEMBL149113</t>
  </si>
  <si>
    <t>CHEMBL25259</t>
  </si>
  <si>
    <t>CHEMBL326015</t>
  </si>
  <si>
    <t>CHEMBL221850</t>
  </si>
  <si>
    <t>CHEMBL198170</t>
  </si>
  <si>
    <t>CHEMBL307544</t>
  </si>
  <si>
    <t>CHEMBL333890</t>
  </si>
  <si>
    <t>CHEMBL420401</t>
  </si>
  <si>
    <t>CHEMBL173236</t>
  </si>
  <si>
    <t>CHEMBL253851</t>
  </si>
  <si>
    <t>CHEMBL105088</t>
  </si>
  <si>
    <t>CHEMBL595</t>
  </si>
  <si>
    <t>CHEMBL149147</t>
  </si>
  <si>
    <t>CHEMBL526371</t>
  </si>
  <si>
    <t>CHEMBL172718</t>
  </si>
  <si>
    <t>CHEMBL342533</t>
  </si>
  <si>
    <t>CHEMBL198166</t>
  </si>
  <si>
    <t>CHEMBL119078</t>
  </si>
  <si>
    <t>CHEMBL3781424</t>
  </si>
  <si>
    <t>CHEMBL198708</t>
  </si>
  <si>
    <t>CHEMBL424126</t>
  </si>
  <si>
    <t>CHEMBL144877</t>
  </si>
  <si>
    <t>CHEMBL147819</t>
  </si>
  <si>
    <t>CHEMBL346415</t>
  </si>
  <si>
    <t>CHEMBL357759</t>
  </si>
  <si>
    <t>CHEMBL376235</t>
  </si>
  <si>
    <t>CHEMBL145938</t>
  </si>
  <si>
    <t>CHEMBL318104</t>
  </si>
  <si>
    <t>CHEMBL118617</t>
  </si>
  <si>
    <t>CHEMBL398185</t>
  </si>
  <si>
    <t>CHEMBL383607</t>
  </si>
  <si>
    <t>CHEMBL343215</t>
  </si>
  <si>
    <t>CHEMBL199121</t>
  </si>
  <si>
    <t>CHEMBL477119</t>
  </si>
  <si>
    <t>CHEMBL147294</t>
  </si>
  <si>
    <t>CHEMBL107794</t>
  </si>
  <si>
    <t>CHEMBL106256</t>
  </si>
  <si>
    <t>CHEMBL119278</t>
  </si>
  <si>
    <t>Peroxisome proliferator-activated receptor gamma</t>
  </si>
  <si>
    <t>Type-1A angiotensin II receptor</t>
  </si>
  <si>
    <t>Peroxisome proliferator-activated receptor alpha</t>
  </si>
  <si>
    <t>Delta opioid receptor</t>
  </si>
  <si>
    <t>Peroxisome proliferator-activated receptor delta</t>
  </si>
  <si>
    <t>Retinoic acid receptor gamma</t>
  </si>
  <si>
    <t>Serotonin 2b (5-HT2b) receptor</t>
  </si>
  <si>
    <t>Monoamine oxidase B</t>
  </si>
  <si>
    <t>Binding</t>
  </si>
  <si>
    <t>Homo sapiens</t>
  </si>
  <si>
    <t>Binding affinity to human His-tagged PPARgamma LBD by SPR method</t>
  </si>
  <si>
    <t>Binding affinity to human PPARgamma (unknown origin) by competitive TR-FRET assay</t>
  </si>
  <si>
    <t>Agonist activity at histidine-tagged PPARgamma ligand binding domain by cell free-coactivator recruitment assay</t>
  </si>
  <si>
    <t>Binding affinity to PPARgamma ligand binding domain by isothermal titration calorimetry</t>
  </si>
  <si>
    <t>Binding affinity to human PPARgamma receptor by radioligand displacement assay</t>
  </si>
  <si>
    <t>Binding affinity for human PPAR gamma construct expressed in bacteria with 3[H] rosiglitazone</t>
  </si>
  <si>
    <t>Displacement of [3H]Rosiglitazone from human PPARgamma</t>
  </si>
  <si>
    <t>Displacement of [3H]-rosiglitazone from GST-tagged PPARgammaLBD (unknown origin) after 1 hr by scintillation proximity assay</t>
  </si>
  <si>
    <t>Agonist activity at PPARgamma ligand binding domain (unknown origin) using fluormone Pan-PPAR green tracer by TR-FRET assay based competitive ligand binding method</t>
  </si>
  <si>
    <t>In vitro binding to peroxisome proliferator activated receptor gamma (PPAR gamma) using [3H]-BRL 49653 as radioligand in scintillation proximity assay (SPA)</t>
  </si>
  <si>
    <t>Binding affinity against Peroxisome proliferator activated receptor gamma (PPAR gamma)</t>
  </si>
  <si>
    <t>Binding affinity was determined by displacement of 20 nM [3H]- thiazolidinedione from 4 nM biotinylated human peroxisome proliferator-activated receptor (PPAR gamma) ligand binding domain</t>
  </si>
  <si>
    <t>Binding affinity for human peroxisome proliferator activated receptor gamma</t>
  </si>
  <si>
    <t>Displacement of [3H]rosiglitazone from histidine-tagged PPARgamma ligand binding domain by scintillation proximity assay</t>
  </si>
  <si>
    <t>Displacement of [3H]rosiglitazone from N-terminal His-tagged human PPARgamma ligand binding domain expressed in Escherichia coli BL21 DE3 cells by scintillation proximity assay</t>
  </si>
  <si>
    <t>Binding affinity to human Peroxisome proliferator activated receptor gamma using scintillation proximity assay</t>
  </si>
  <si>
    <t>In vitro binding affinity towards human peroxisome proliferator activated receptor gamma (PPAR gamma)</t>
  </si>
  <si>
    <t>Displacement of radiolabeled darglitazone from human PPAR gamma by SPA binding assay</t>
  </si>
  <si>
    <t>Displacement of radiolabeled darglitazone from human PPAR gamma by SPA assay</t>
  </si>
  <si>
    <t>Binding affinity towards peroxisome proliferator activated receptor gamma</t>
  </si>
  <si>
    <t>Binding affinity for Peroxisome proliferator activated receptor gamma (PPAR gamma)</t>
  </si>
  <si>
    <t>inhibition of [125I]SB 236636 binding to human PPAR gamma receptor</t>
  </si>
  <si>
    <t>Inhibition by 50% of in vitro binding to Peroxisome proliferator activated receptor gamma</t>
  </si>
  <si>
    <t>Binding affinity against peroxisome proliferator activated receptor gamma (PPAR-gamma)</t>
  </si>
  <si>
    <t>Inhibition of [125I]SB 236636 binding to human PPAR gamma receptor</t>
  </si>
  <si>
    <t>The compound was tested in vitro for inhibiting the 50% binding of Peroxisome proliferator activated receptor gamma</t>
  </si>
  <si>
    <t>Binding affinity at PPARgamma</t>
  </si>
  <si>
    <t>Binding affinity towards human peroxisome proliferator activated receptor gamma (PPAR gamma) was determined by HTRF assay</t>
  </si>
  <si>
    <t>Binding affinity towards peroxisome proliferator activated receptor gamma (PPAR gamma)</t>
  </si>
  <si>
    <t>Displacement of [3H]rosiglitazone from human PPARgamma receptor</t>
  </si>
  <si>
    <t>Displacement of [3H]rosiglitazone from human PPARgamma receptor by filtration assay</t>
  </si>
  <si>
    <t>Binding affinity against human Peroxisome proliferator activated receptor gamma (PPAR gamma)</t>
  </si>
  <si>
    <t>Displacement of [3H]BRL49653 from PPARgamma by scintillation proximity assay</t>
  </si>
  <si>
    <t>Binding affinity to PPARgamma</t>
  </si>
  <si>
    <t>Ligand binding affinity was determined by displacement of a tritiated tracer by the unlabeled compound to a GST-PPAR fusion protein for Peroxisome proliferator activated receptor gamma containing residues</t>
  </si>
  <si>
    <t>Agonist activity at human PPARgamma ligand binding domain expressed in african green monkey CV1 cells co-transfected with Gal4-DBD by transactivation assay</t>
  </si>
  <si>
    <t>Competitive binding affinity to PPARgamma (unknown origin) by TR-FRET assay</t>
  </si>
  <si>
    <t>CHEMBL3369563</t>
  </si>
  <si>
    <t>CHEMBL2341920</t>
  </si>
  <si>
    <t>CHEMBL942393</t>
  </si>
  <si>
    <t>CHEMBL2214368</t>
  </si>
  <si>
    <t>CHEMBL2394936</t>
  </si>
  <si>
    <t>CHEMBL872288</t>
  </si>
  <si>
    <t>CHEMBL928497</t>
  </si>
  <si>
    <t>CHEMBL2342574</t>
  </si>
  <si>
    <t>CHEMBL3428440</t>
  </si>
  <si>
    <t>CHEMBL760250</t>
  </si>
  <si>
    <t>CHEMBL762149</t>
  </si>
  <si>
    <t>CHEMBL760387</t>
  </si>
  <si>
    <t>CHEMBL841786</t>
  </si>
  <si>
    <t>CHEMBL942382</t>
  </si>
  <si>
    <t>CHEMBL2214369</t>
  </si>
  <si>
    <t>CHEMBL759115</t>
  </si>
  <si>
    <t>CHEMBL756623</t>
  </si>
  <si>
    <t>CHEMBL853963</t>
  </si>
  <si>
    <t>CHEMBL907888</t>
  </si>
  <si>
    <t>CHEMBL881208</t>
  </si>
  <si>
    <t>CHEMBL857601</t>
  </si>
  <si>
    <t>CHEMBL762535</t>
  </si>
  <si>
    <t>CHEMBL762151</t>
  </si>
  <si>
    <t>CHEMBL762152</t>
  </si>
  <si>
    <t>CHEMBL762705</t>
  </si>
  <si>
    <t>CHEMBL760252</t>
  </si>
  <si>
    <t>CHEMBL980379</t>
  </si>
  <si>
    <t>CHEMBL880951</t>
  </si>
  <si>
    <t>CHEMBL759117</t>
  </si>
  <si>
    <t>CHEMBL1025344</t>
  </si>
  <si>
    <t>CHEMBL1004952</t>
  </si>
  <si>
    <t>CHEMBL759460</t>
  </si>
  <si>
    <t>CHEMBL889304</t>
  </si>
  <si>
    <t>CHEMBL1116171</t>
  </si>
  <si>
    <t>CHEMBL756624</t>
  </si>
  <si>
    <t>CHEMBL1004957</t>
  </si>
  <si>
    <t>CHEMBL3782623</t>
  </si>
  <si>
    <t>CCCOc1ccc(C[C@@H](Cc2ccccc2)C(=O)O)cc1CNC(=O)c3ccc(cc3)N4CCCCCCC4</t>
  </si>
  <si>
    <t>CCCOc1ccc(C[C@@H](Cc2ccccc2)C(=O)O)cc1CNC(=O)c3ccc(cc3)N4C5CC6CC(CC4C6)C5</t>
  </si>
  <si>
    <t>CCCOc1ccc(C[C@@H](Cc2ccccc2)C(=O)O)cc1CNC(=O)c3ccc(cc3)N4CC(C)(C)CC(C)(C)C4</t>
  </si>
  <si>
    <t>CCCOc1ccc(C[C@@H](Cc2ccccc2)C(=O)O)cc1CNC(=O)c3ccc(cc3)N4C5CCCC4CCC5</t>
  </si>
  <si>
    <t>CCCOc1ccc(C[C@@H](Cc2ccccc2)C(=O)O)cc1CNC(=O)c3ccc(cc3)N4C5CCCC4CC5</t>
  </si>
  <si>
    <t>CCCOc1ccc(C[C@@H](Cc2ccccc2)C(=O)O)cc1CNC(=O)c3ccc(cc3)N4CC5CCC(C5)C4</t>
  </si>
  <si>
    <t>CCCOc1ccc(C[C@@H](Cc2ccccc2)C(=O)O)cc1CNC(=O)c3ccc(cc3)N4CCCCCCCC4</t>
  </si>
  <si>
    <t>CCCOc1ccc(C[C@@H](Cc2ccccc2)C(=O)O)cc1CNC(=O)c3ccc(cc3)N4CCCCC4</t>
  </si>
  <si>
    <t>CN(CCOc1ccc(CC2SC(=O)NC2=O)cc1)c3ccccn3</t>
  </si>
  <si>
    <t>COc1cc(CCc2ccccc2)c(C(=O)O)c(O)c1C\C=C(/C)\CCC=C(C)C</t>
  </si>
  <si>
    <t>OC(=O)c1c(Sc2ccccc2)c3cc(Cl)ccc3n1Cc4ccc(Cl)cc4</t>
  </si>
  <si>
    <t>CCO[C@@H](Cc1ccc(OCCn2c3ccccc3c4ccccc24)cc1)C(=O)O</t>
  </si>
  <si>
    <t>CC(C)(Sc1ccc(CCN(CCCCC2CCCCC2)C(=O)NC3CCCCC3)cc1)C(=O)O</t>
  </si>
  <si>
    <t>COc1cc(CCc2ccccc2)c(C(=O)O)c(O)c1CC=C(C)C</t>
  </si>
  <si>
    <t>CCCCCCCN(CCc1ccc(O[C@](C)(CC)C(=O)O)cc1)c2oc3ccccc3n2</t>
  </si>
  <si>
    <t>CCCCCc1cc(OC)c(CC=C(C)C)c(O)c1C(=O)O</t>
  </si>
  <si>
    <t>CCO[C@@H](Cc1ccc(OCC=C(c2ccc(cc2)c3ccccc3)c4ccc(cc4)c5ccccc5)cc1)C(=O)O</t>
  </si>
  <si>
    <t>COc1ccc(CC2SC(=O)NC2=O)cc1C(=O)NCc3ccc(cc3)C(F)(F)F</t>
  </si>
  <si>
    <t>CN(CCOc1ccc(CC(Oc2ccccc2)C(=O)O)cc1)c3oc4ccccc4n3</t>
  </si>
  <si>
    <t>Cn1cc(nc1CCOc2ccc(C[C@H](Nc3ccccc3C(=O)c4ccccc4)C(=O)O)cc2)c5ccccc5</t>
  </si>
  <si>
    <t>Cc1sc(nc1CCOc2ccc(C[C@H](Nc3ccccc3C(=O)c4ccccc4)C(=O)O)cc2)N5CCOCC5</t>
  </si>
  <si>
    <t>Cc1ccc(s1)c2oc(C)c(CCOc3ccc(C[C@H](Nc4ccccc4C(=O)c5ccccc5)C(=O)O)cc3)n2</t>
  </si>
  <si>
    <t>Cc1sc(nc1CCOc2ccc(C[C@H](Nc3ccccc3C(=O)c4ccccc4)C(=O)O)cc2)c5ccncc5</t>
  </si>
  <si>
    <t>Cc1onc(c1)c2nc(CCOc3ccc(C[C@H](Nc4ccccc4C(=O)c5ccccc5)C(=O)O)cc3)c(C)s2</t>
  </si>
  <si>
    <t>Cc1oc(nc1CCOc2ccc(CC(Nc3ccccc3C(=O)c4cccnc4)C(=O)O)cc2)c5ccccc5</t>
  </si>
  <si>
    <t>Cc1sc(nc1CCOc2ccc(C[C@H](Nc3ccccc3C(=O)c4ccccc4)C(=O)O)cc2)N5CCN(CC5)C(=O)OC(C)(C)C</t>
  </si>
  <si>
    <t>CC(C)OC(=O)c1ccccc1NC(Cc2ccc(OCCc3nc(oc3C)c4ccccc4)cc2)C(=O)O</t>
  </si>
  <si>
    <t>C\C(=C\C(=O)c1ccccc1)\N[C@@H](Cc2ccc(OCCc3nc(oc3C)c4ccccc4)cc2)C(=O)O</t>
  </si>
  <si>
    <t>COc1ccc(cc1)c2oc(C)c(CCOc3ccc(C[C@H](Nc4ccccc4C(=O)c5ccccc5)C(=O)O)cc3)n2</t>
  </si>
  <si>
    <t>Cc1sc(nc1CCOc2ccc(C[C@H](Nc3ccccc3C(=O)c4ccccc4)C(=O)O)cc2)c5ccccc5</t>
  </si>
  <si>
    <t>Cc1oc(nc1CCOc2ccc(C[C@H](Nc3ccccc3C(=O)c4ccccc4)C(=O)O)cc2)c5ccccc5</t>
  </si>
  <si>
    <t>Cc1cc(CCOc2ccc(C[C@H](Nc3ccccc3C(=O)c4ccccc4)C(=O)O)cc2)nn1c5ccccc5</t>
  </si>
  <si>
    <t>CN(CCOc1ccc(C[C@H](Nc2ccccc2C(=O)c3ccccc3)C(=O)O)cc1)c4ccccn4</t>
  </si>
  <si>
    <t>Cc1oc(nc1CCOc2ccc(C[C@H](Nc3ccccc3C(=O)c4ccccc4)C(=O)O)cc2)c5ccncc5</t>
  </si>
  <si>
    <t>CN(CCOc1ccc(CC(Nc2ccccc2C(=O)c3ccccc3)C(=O)O)cc1)c4oc5ccccc5n4</t>
  </si>
  <si>
    <t>CN(CCOc1ccc(C[C@H](Nc2ccccc2C(=O)c3ccccc3)C(=O)O)cc1)c4oc5ccccc5n4</t>
  </si>
  <si>
    <t>Cc1oc(nc1CCOc2ccc(C[C@H](Nc3ccccc3C(=O)c4ccccc4)C(=O)O)cc2)c5ccc(F)cc5</t>
  </si>
  <si>
    <t>Cc1oc(nc1CCOc2ccc(C[C@H](Nc3ccccc3C(=O)C4CCCCC4)C(=O)O)cc2)c5ccccc5</t>
  </si>
  <si>
    <t>COc1ccccc1C(=O)c2ccccc2NC(Cc3ccc(OCCN(C)c4oc5ccccc5n4)cc3)C(=O)O</t>
  </si>
  <si>
    <t>Cc1cc(nn1CCOc2ccc(C[C@H](Nc3ccccc3C(=O)c4ccccc4)C(=O)O)cc2)c5ccccc5</t>
  </si>
  <si>
    <t>Cc1oc(nc1CCOc2ccc(CC(Nc3ccccc3C(=O)c4ccncc4)C(=O)O)cc2)c5ccccc5</t>
  </si>
  <si>
    <t>Cc1oc(nc1CCOc2ccc(C[C@H](Nc3ccccc3C(=O)c4ccccc4)C(=O)O)cc2)c5sccc5C</t>
  </si>
  <si>
    <t>COCn1c(CCOc2ccc(C[C@H](Nc3ccccc3C(=O)c4ccccc4)C(=O)O)cc2)c(C)nc1c5ccccc5</t>
  </si>
  <si>
    <t>CN1CCN(CC1)c2nc(CCOc3ccc(C[C@H](Nc4ccccc4C(=O)c5ccccc5)C(=O)O)cc3)c(C)s2</t>
  </si>
  <si>
    <t>CN(CCOc1ccc(CC(Nc2ccccc2C(=O)c3ccccc3C)C(=O)O)cc1)c4oc5ccccc5n4</t>
  </si>
  <si>
    <t>COc1cccc(c1)C(=O)c2ccccc2NC(Cc3ccc(OCCN(C)c4oc5ccccc5n4)cc3)C(=O)O</t>
  </si>
  <si>
    <t>CN(CCOc1ccc(CC(Nc2ccccc2C(=O)c3ccsc3)C(=O)O)cc1)c4oc5ccccc5n4</t>
  </si>
  <si>
    <t>CCCOC(=O)c1ccccc1NC(Cc2ccc(OCCc3nc(oc3C)c4ccccc4)cc2)C(=O)O</t>
  </si>
  <si>
    <t>CCCc1c(OCCCCOc2ccc(OC(C)(C)C(=O)O)cc2)ccc3c(noc13)c4ccccc4</t>
  </si>
  <si>
    <t>CCOC(Cc1ccc(OCCN(C)c2oc3ccccc3n2)cc1)C(=O)O</t>
  </si>
  <si>
    <t>CN(CCOc1ccc(CC(Nc2cscc2C(=O)c3ccccc3)C(=O)O)cc1)c4oc5ccccc5n4</t>
  </si>
  <si>
    <t>Cc1[nH]c(nc1CCOc2ccc(C[C@H](Nc3ccccc3C(=O)c4ccccc4)C(=O)O)cc2)c5ccccc5</t>
  </si>
  <si>
    <t>COCCNc1nc(CCOc2ccc(C[C@H](Nc3ccccc3C(=O)c4ccccc4)C(=O)O)cc2)c(C)s1</t>
  </si>
  <si>
    <t>CN(CCOc1ccc(CC(Nc2ccccc2C(=O)c3cccc(c3)C(F)(F)F)C(=O)O)cc1)c4oc5ccccc5n4</t>
  </si>
  <si>
    <t>Cc1sc(nc1CCOc2ccc(C[C@H](Nc3ccccc3C(=O)c4ccccc4)C(=O)O)cc2)N5CCN(CC5)S(=O)(=O)C</t>
  </si>
  <si>
    <t>CN(CCOc1ccc(CC(Nc2ccccc2C(=O)c3ccccc3C(F)(F)F)C(=O)O)cc1)c4oc5ccccc5n4</t>
  </si>
  <si>
    <t>CN(CCOc1ccc(CC(Nc2ccccc2C(=O)c3cccc(C)c3)C(=O)O)cc1)c4oc5ccccc5n4</t>
  </si>
  <si>
    <t>CN(CCOc1ccc(CC(Nc2ccccc2C(=O)c3cccs3)C(=O)O)cc1)c4oc5ccccc5n4</t>
  </si>
  <si>
    <t>CN(CCOc1ccc(CC(Nc2ccccc2C(=O)c3ccc(C)cc3)C(=O)O)cc1)c4oc5ccccc5n4</t>
  </si>
  <si>
    <t>Cc1oc(nc1CCOc2ccc(CC(C)(Oc3ccccc3)C(=O)O)cc2)c4cccs4</t>
  </si>
  <si>
    <t>CCOC(=O)c1ccccc1NC(Cc2ccc(OCCc3nc(oc3C)c4ccccc4)cc2)C(=O)O</t>
  </si>
  <si>
    <t>CCCc1c(OCCCCOc2cccc(CC(=O)O)c2)ccc3c(noc13)c4ccccc4</t>
  </si>
  <si>
    <t>CN(CCOc1ccc(CC(Nc2ccccc2C(=O)c3cccc4ccccc34)C(=O)O)cc1)c5oc6ccccc6n5</t>
  </si>
  <si>
    <t>Cc1oc(nc1CCOc2ccc(CC(Nc3ccccc3C(=O)c4cccc(N)c4)C(=O)O)cc2)c5ccccc5</t>
  </si>
  <si>
    <t>CN(CCOc1ccc(CC(Nc2ccccc2C(=O)Cc3ccccc3)C(=O)O)cc1)c4oc5ccccc5n4</t>
  </si>
  <si>
    <t>Cc1oc(nc1CCOc2ccc(CC(Nc3ccccc3C(=O)c4cccc(CO)c4)C(=O)O)cc2)c5ccccc5</t>
  </si>
  <si>
    <t>COC(=O)c1ccccc1N[C@@H](Cc2ccc(OCCc3nc(oc3C)c4ccccc4)cc2)C(=O)O</t>
  </si>
  <si>
    <t>CN(CCOc1ccc(CC(Nc2ccccc2Oc3ccccc3)C(=O)O)cc1)c4oc5ccccc5n4</t>
  </si>
  <si>
    <t>CN(CCOc1ccc(C[C@H](Nc2ccccc2C(=O)C3CCCCC3)C(=O)O)cc1)c4oc5ccccc5n4</t>
  </si>
  <si>
    <t>Cc1oc(nc1CCOc2ccc(CC(Nc3ccccc3C(=O)c4ccc(CO)cc4)C(=O)O)cc2)c5ccccc5</t>
  </si>
  <si>
    <t>Cc1oc(nc1CCOc2ccc(CC3SC(=O)NC3=O)cc2)c4ccccc4</t>
  </si>
  <si>
    <t>Cc1sc(nc1CCOc2ccc(C[C@H](Nc3ccccc3C(=O)c4ccccc4)C(=O)O)cc2)N5CCNCC5</t>
  </si>
  <si>
    <t>Cc1nc(nn1CCOc2ccc(C[C@H](Nc3ccccc3C(=O)c4ccccc4)C(=O)O)cc2)c5ccccc5</t>
  </si>
  <si>
    <t>CN(CCOc1ccc(CC(Nc2ccccc2C(=O)c3ccc(cc3)C(F)(F)F)C(=O)O)cc1)c4oc5ccccc5n4</t>
  </si>
  <si>
    <t>CN(CCOc1ccc(CC(Nc2cccc3C(=O)c4ccccc4C(=O)c23)C(=O)O)cc1)c5oc6ccccc6n5</t>
  </si>
  <si>
    <t>Cc1c(C)c2OC(C)(COc3ccc(C[C@H](Nc4ccccc4C(=O)c5ccccc5)C(=O)O)cc3)CCc2c(C)c1O</t>
  </si>
  <si>
    <t>COc1ccc(cc1)C(=O)c2ccccc2NC(Cc3ccc(OCCN(C)c4oc5ccccc5n4)cc3)C(=O)O</t>
  </si>
  <si>
    <t>Cc1oc(nc1CCOc2ccc(C[C@@]3(CCCO3)C(=O)O)cn2)c4ccccc4</t>
  </si>
  <si>
    <t>CN(CCOc1ccc(CC(Nc2ccccc2C(=O)C3CCCC3)C(=O)O)cc1)c4oc5ccccc5n4</t>
  </si>
  <si>
    <t>CCc1ccc(CCOc2ccc(C[C@H](Nc3ccccc3C(=O)c4ccccc4)C(=O)O)cc2)nc1</t>
  </si>
  <si>
    <t>Cc1oc(nc1CCOc2ccc(C[C@@H](C(=O)O)n3cccc3)cc2)c4ccccc4</t>
  </si>
  <si>
    <t>COc1cccc(c1)c2oc(C)c(CCOc3ccc(CC4(CCCO4)C(=O)O)cn3)n2</t>
  </si>
  <si>
    <t>CN(CCOc1ccc(CC(Nc2ccc(Cl)cc2C(=O)c3ccccc3)C(=O)O)cc1)c4oc5ccccc5n4</t>
  </si>
  <si>
    <t>CCCc1c(OCCCCOc2ccc(CCC(=O)O)cc2)ccc3c(noc13)c4ccccc4</t>
  </si>
  <si>
    <t>CN(CCOc1ccc(CC(Nc2ccsc2C(=O)c3ccccc3)C(=O)O)cc1)c4oc5ccccc5n4</t>
  </si>
  <si>
    <t>CCCc1c(OCCCSc2ccc(CC(=O)O)cc2Cl)ccc3c(noc13)c4ccccc4</t>
  </si>
  <si>
    <t>Cc1oc(nc1CCOc2ccc(CC3(CCCO3)C(=O)O)cn2)c4cccc(Cl)c4</t>
  </si>
  <si>
    <t>C\C(=N/[C@@H](Cc1ccc(OCc2ccccc2)cc1)C(=O)O)\C=C(/O)\c3ccccc3</t>
  </si>
  <si>
    <t>CN(C)CCCNc1nc(CCOc2ccc(C[C@H](Nc3ccccc3C(=O)c4ccccc4)C(=O)O)cc2)c(C)s1</t>
  </si>
  <si>
    <t>CCCc1c(OCCCCOc2ccc(\C=C\C(=O)O)cc2)ccc3c(noc13)c4ccccc4</t>
  </si>
  <si>
    <t>CN(CCOc1ccc(CC(Nc2ccc(C)cc2C(=O)c3ccccc3)C(=O)O)cc1)c4oc5ccccc5n4</t>
  </si>
  <si>
    <t>CN(CCOc1ccc(CC2SC(=O)NC2=O)cc1)c3ccccn3.OC(=O)\C=C/C(=O)O</t>
  </si>
  <si>
    <t>COC(Cc1ccc(OCCN(C)c2oc3ccccc3n2)cc1)C(=O)O</t>
  </si>
  <si>
    <t>Cc1oc(nc1CCOc2ccc(CC3(CCCO3)C(=O)O)cn2)c4cccc(c4)C(F)(F)F</t>
  </si>
  <si>
    <t>COC(Cc1ccc(OCCc2ccc(Oc3cccc(Cl)c3)cc2C)nc1)C(=O)O</t>
  </si>
  <si>
    <t>CNC(=O)c1ccccc1NC(Cc2ccc(OCCc3nc(oc3C)c4ccccc4)cc2)C(=O)O</t>
  </si>
  <si>
    <t>CN(C)Cc1ccc(cc1)C(=O)c2ccccc2NC(Cc3ccc(OCCc4nc(oc4C)c5ccccc5)cc3)C(=O)O</t>
  </si>
  <si>
    <t>Cc1cccc(c1)c2oc(C)c(CCOc3ccc(CC4(CCCO4)C(=O)O)cn3)n2</t>
  </si>
  <si>
    <t>CCCc1c(OCCCCOc2ccc(cc2)C(C)(C)C(=O)O)ccc3c(noc13)c4ccccc4</t>
  </si>
  <si>
    <t>COc1ccc(cc1)c2oc(C)c(CCOc3ccc(CC4(CCCO4)C(=O)O)cn3)n2</t>
  </si>
  <si>
    <t>CCO[C@@H](Cc1ccc(OCCc2ccc(OS(=O)(=O)C)cc2)cc1)C(=O)O</t>
  </si>
  <si>
    <t>CCCCCCCCC(=O)N(C)CCOc1ccc(CC2SC(=O)NC2=O)cc1</t>
  </si>
  <si>
    <t>CN(CCOc1ccc(CC2SC(=O)NC2=O)cc1)C(=O)\C=C\CCC=C</t>
  </si>
  <si>
    <t>CCO[C@@H](Cc1ccc(OCCN2CCC(C)(C)c3cc(ccc23)\C(=N/OC)\c4ccccc4)cc1)C(=O)O</t>
  </si>
  <si>
    <t>CCO[C@@H](Cc1ccc(OCCN2CCC(C)(C)c3cc(ccc23)\C(=N\OC)\c4ccccc4)cc1)C(=O)O</t>
  </si>
  <si>
    <t>CCO[C@@H](Cc1ccc(OCCN2CCC(C)(C)c3cc(ccc23)\C(=N\OCc4ccccc4)\c5ccccc5)cc1)C(=O)O</t>
  </si>
  <si>
    <t>OC(=O)[C@H](Cc1ccc(OCCOc2ccc(Br)cc2)cc1)Nc3ccccc3C(=O)c4ccccc4</t>
  </si>
  <si>
    <t>CCCc1c(OCCCCOc2ccc(CC(C)(C)C(=O)O)cc2)ccc3c(noc13)c4ccccc4</t>
  </si>
  <si>
    <t>CCCc1c(OCCCCOc2ccc(OC(C)C(=O)O)cc2)ccc3c(noc13)c4ccccc4</t>
  </si>
  <si>
    <t>CCCCCCCCCC(=O)N(C)CCOc1ccc(CC2SC(=O)NC2=O)cc1</t>
  </si>
  <si>
    <t>COc1cccc(c1)c2oc(C)c(CCOc3ccc(CC4(CCCO4)C(=O)O)nc3)n2</t>
  </si>
  <si>
    <t>COCC#CCOc1cc(COc2ccc(cc2)C(F)(F)F)ccc1Sc3ccc(OCC(=O)O)c4CCCCc34</t>
  </si>
  <si>
    <t>CCCc1c(OCCCOc2ccc(OC(C)C(=O)O)cc2)ccc3c(noc13)c4ccccc4</t>
  </si>
  <si>
    <t>CN(CCOc1ccc(CC2SC(=O)NC2=O)cc1)c3oc4ccccc4n3</t>
  </si>
  <si>
    <t>Cc1ccc(cc1)c2oc(C)c(CCOc3ccc(CC4(CCCO4)C(=O)O)cn3)n2</t>
  </si>
  <si>
    <t>CN(CCOc1ccc(CC(Nc2sccc2C(=O)c3ccccc3)C(=O)O)cc1)c4oc5ccccc5n4</t>
  </si>
  <si>
    <t>OC(=O)COc1ccc(Sc2ccc(COc3ccc(cc3)C(F)(F)F)cc2OCC#Cc4cccnc4)c5CCCCc15</t>
  </si>
  <si>
    <t>CCCc1c(OCCCCOc2cccc(c2)C(C)(C)C(=O)O)ccc3c(noc13)c4ccccc4</t>
  </si>
  <si>
    <t>CN(C)c1nc(CCOc2ccc(C[C@H](Nc3ccccc3C(=O)c4ccccc4)C(=O)O)cc2)c(C)s1</t>
  </si>
  <si>
    <t>CN(CCOc1ccc(CC(NCc2ccccc2C(=O)c3ccccc3)C(=O)O)cc1)c4oc5ccccc5n4</t>
  </si>
  <si>
    <t>CN(CCOc1ccc(CC(CCCc2ccccc2)C(=O)O)cc1)c3oc4ccccc4n3</t>
  </si>
  <si>
    <t>CCCc1c(OCCCCOc2ccc(CC(=O)O)cc2)ccc3c(noc13)c4ccccc4</t>
  </si>
  <si>
    <t>CCC#CCOc1cc(COc2cccc(c2)C(F)(F)F)ccc1Sc3ccc(OCC(=O)O)c4CCCCc34</t>
  </si>
  <si>
    <t>CCCc1c(OCCCOc2ccc(CC(=O)O)cc2)ccc3c(noc13)c4ccccc4</t>
  </si>
  <si>
    <t>CCCc1c(OCCCOc2ccc(CCC(=O)O)cc2)ccc3c(noc13)c4ccccc4</t>
  </si>
  <si>
    <t>CN(CCOc1ccc(CC(Oc2ccccc2C(=O)c3ccccc3)C(=O)O)cc1)c4oc5ccccc5n4</t>
  </si>
  <si>
    <t>CN(CCOc1ccc(CC(Cl)C(=O)O)cc1)c2oc3ccccc3n2</t>
  </si>
  <si>
    <t>CCC#CCOc1cc(COc2ccc(cc2)C(F)(F)F)ccc1Sc3ccc(OCC(=O)O)c4CCCCc34</t>
  </si>
  <si>
    <t>CO\N=C(/c1ccccc1)\c2ccc3N(CCOc4ccc(C[C@H](OCC(F)(F)F)C(=O)O)cc4)CCC(C)(C)c3c2</t>
  </si>
  <si>
    <t>CN(CCOc1ccc(CC(Sc2ccccc2C(=O)c3ccccc3)C(=O)O)cc1)c4oc5ccccc5n4</t>
  </si>
  <si>
    <t>CCCc1c(OCCCOc2ccc(OCC(=O)O)cc2)ccc3c(noc13)c4ccccc4</t>
  </si>
  <si>
    <t>CN(CCOc1ccc(CC(Sc2ccccc2)C(=O)O)cc1)c3oc4ccccc4n3</t>
  </si>
  <si>
    <t>CCCc1cc2c(noc2c(CCC)c1OC(C(=O)O)c3ccc(cc3)C(C)C)C(F)(F)F</t>
  </si>
  <si>
    <t>Cc1oc(nc1CCOc2ccc(CC3(CCCO3)C(=O)O)cn2)c4ccccc4</t>
  </si>
  <si>
    <t>CCC#CCOc1cc(COc2ccc(Cl)cc2)ccc1Sc3ccc(OCC(=O)O)c4CCCCc34</t>
  </si>
  <si>
    <t>CN(CCOc1ccc(CC(Nc2ccccc2C(=O)C3CCCCCC3)C(=O)O)cc1)c4oc5ccccc5n4</t>
  </si>
  <si>
    <t>CCCc1c(OCCCCOc2cccc(OC(C)(C)C(=O)O)c2)ccc3c(noc13)c4ccccc4</t>
  </si>
  <si>
    <t>CSc1nc(NC(Cc2ccc(OCCN(C)c3oc4ccccc4n3)cc2)C(=O)O)c(s1)C(=O)c5ccccc5</t>
  </si>
  <si>
    <t>Cc1oc(nc1CCOc2ccc(C[C@@]3(CCCO3)C(=O)O)nc2)c4ccccc4</t>
  </si>
  <si>
    <t>Cc1cccc(c1)c2oc(C)c(CCOc3ccc(CC4(CCCO4)C(=O)O)nc3)n2</t>
  </si>
  <si>
    <t>OCCC#CCOc1cc(COc2ccc(cc2)C(F)(F)F)ccc1Sc3ccc(OCC(=O)O)c4CCCCc34</t>
  </si>
  <si>
    <t>COCCC#CCOc1cc(COc2ccc(cc2)C(F)(F)F)ccc1Sc3ccc(OCC(=O)O)c4CCCCc34</t>
  </si>
  <si>
    <t>CCCc1cc2c(noc2c(CCC)c1OC(C(=O)O)c3ccc(OCc4ccccn4)cc3)C(F)(F)F</t>
  </si>
  <si>
    <t>COc1ccc(CCc2c([nH]c3ccc(CC(=O)O)cc23)c4ccccc4)cc1</t>
  </si>
  <si>
    <t>COc1ccc(cc1)C(=O)NC[C@H](Cc2ccc(OCCc3nc(oc3C)c4ccccc4)cc2)Nc5ccccc5C(=O)c6ccccc6</t>
  </si>
  <si>
    <t>CCCCCCCC(=O)N(C)CCOc1ccc(CC2SC(=O)NC2=O)cc1</t>
  </si>
  <si>
    <t>CCOC(Cc1ccc(OCCN2CCC(C)(C)c3cc(ccc23)\C(=N/OC)\c4ccccc4)cc1)C(=O)O</t>
  </si>
  <si>
    <t>CN(CCOc1ccc(CC(Nc2ccccc2C(=O)c3ccc(cc3)c4ccccc4)C(=O)O)cc1)c5oc6ccccc6n5</t>
  </si>
  <si>
    <t>CC1(COc2ccc(C[C@H](Nc3ccccc3C(=O)c4ccccc4)C(=O)O)cc2)CCCCC1</t>
  </si>
  <si>
    <t>Cc1oc(nc1CCOc2ccc(C[C@@H](CNC(=O)C3CCCNC3)Nc4ccccc4C(=O)c5ccccc5)cc2)c6ccccc6</t>
  </si>
  <si>
    <t>CCCc1c(OCCCCOc2ccc(cc2)C(C)(C)CC(=O)O)ccc3c(noc13)c4ccccc4</t>
  </si>
  <si>
    <t>CCCc1c(OCCCCOc2cccc(OCC(=O)O)c2)ccc3c(noc13)c4ccccc4</t>
  </si>
  <si>
    <t>CCCN[C@@H](Cc1ccc(OCCc2nc(oc2C)c3ccccc3)cc1)C(=O)O</t>
  </si>
  <si>
    <t>Cc1oc(nc1CCOc2ccc(CC3(CCCO3)C(=O)O)cn2)c4ccc(Cl)cc4</t>
  </si>
  <si>
    <t>CN(CCOc1ccc(CC(Nc2ccccc2C(=O)c3cccc(OCc4ccccc4)c3)C(=O)O)cc1)c5oc6ccccc6n5</t>
  </si>
  <si>
    <t>CO\N=C(/c1ccccc1)\c2ccc3N(CCOc4ccc(C[C@H](Nc5ccccc5C(=O)c6ccccc6)C(=O)O)cc4)CCC(C)(C)c3c2</t>
  </si>
  <si>
    <t>CCO[C@@H](Cc1ccc(OCCN2CCC(C)(C)c3cc(ccc23)\C(=N\OCC=C)\c4ccccc4)cc1)C(=O)O</t>
  </si>
  <si>
    <t>Cc1oc(nc1CCOc2ccc(C[C@@H](CNC(=O)C3CC3)Nc4ccccc4C(=O)c5ccccc5)cc2)c6ccccc6</t>
  </si>
  <si>
    <t>CCCc1cc(Oc2ccccc2)ccc1OCCCOc3cccc(c3)C4SC(=O)NC4=O</t>
  </si>
  <si>
    <t>CCCCCCC(=O)N(C)CCOc1ccc(CC2SC(=O)NC2=O)cc1</t>
  </si>
  <si>
    <t>CCCCCCC(=O)NC[C@H](Cc1ccc(OCCc2nc(oc2C)c3ccccc3)cc1)Nc4ccccc4C(=O)c5ccccc5</t>
  </si>
  <si>
    <t>COC(Cc1ccc(OCCc2nc(oc2C)c3ccccc3)nc1)C(=O)O</t>
  </si>
  <si>
    <t>CN(CCOc1ccc(CC(Nc2ccccc2C(=O)c3ccc(OCc4ccccc4)cc3)C(=O)O)cc1)c5oc6ccccc6n5</t>
  </si>
  <si>
    <t>OC(=O)[C@H](Cc1ccc(OC[C@@H]2CCCN2c3ccc(cc3)[N+](=O)[O-])cc1)Nc4ccccc4C(=O)c5ccccc5</t>
  </si>
  <si>
    <t>CCOC(Cc1ccc(OCCc2nc(oc2C)c3ccccc3)cn1)C(=O)O</t>
  </si>
  <si>
    <t>CCC#CCOc1cc(COC2CCCC2)ccc1Sc3ccc(OCC(=O)O)c4CCCCc34</t>
  </si>
  <si>
    <t>CC#CCOc1cc(COc2ccc(cc2)C(F)(F)F)ccc1Sc3ccc(OCC(=O)O)c4CCCCc34</t>
  </si>
  <si>
    <t>CCCc1cc2c(noc2c(CCC)c1OC(C(=O)O)c3ccc(cc3)C(F)(F)F)C(F)(F)F</t>
  </si>
  <si>
    <t>C[C@H](O)C#CCOc1cc(COc2ccc(cc2)C(F)(F)F)ccc1Sc3ccc(OCC(=O)O)c4CCCCc34</t>
  </si>
  <si>
    <t>Cc1oc(nc1CCOc2ccc(CC3(CCCCO3)C(=O)O)cn2)c4ccccc4</t>
  </si>
  <si>
    <t>COC1Oc2cc(O)c3c(OC4=CC(=C(C(=O)C)C(=O)[C@@]34C)O)c2C(=O)N1C(=O)NCc5cccc6ccccc56</t>
  </si>
  <si>
    <t>CCC#CCOc1cc(COc2ccc(cn2)C(F)(F)F)ccc1Sc3ccc(OCC(=O)O)c4CCCCc34</t>
  </si>
  <si>
    <t>CC(C)(O)C#CCOc1cc(COc2ccc(cc2)C(F)(F)F)ccc1Sc3ccc(OCC(=O)O)c4CCCCc34</t>
  </si>
  <si>
    <t>CN(CCOc1ccc(CC(Nc2cccc3c4ccccc4C(=O)c23)C(=O)O)cc1)c5oc6ccccc6n5</t>
  </si>
  <si>
    <t>CCCC(=O)NC[C@H](Cc1ccc(OCCc2nc(oc2C)c3ccccc3)cc1)Nc4ccccc4C(=O)c5ccccc5</t>
  </si>
  <si>
    <t>CCO[C@H](Cc1ccc(OCCN2CCC(C)(C)c3cc(ccc23)\C(=N/OC)\c4ccccc4)cc1)C(=O)O</t>
  </si>
  <si>
    <t>CCO[C@@H](Cc1ccc(OCCN2c3ccccc3Oc4ccccc24)cc1)C(=O)O</t>
  </si>
  <si>
    <t>OC(=O)[C@H](Cc1ccc(OCCOc2ccc(cn2)[N+](=O)[O-])cc1)Nc3ccccc3C(=O)c4ccccc4</t>
  </si>
  <si>
    <t>COc1ccc(cc1)c2oc(C)c(CCOc3ccc(CC4(CCCO4)C(=O)O)nc3)n2</t>
  </si>
  <si>
    <t>Cc1ccc(OCCOc2ccc(C[C@H](Nc3ccccc3C(=O)c4ccccc4)C(=O)O)cc2)cc1</t>
  </si>
  <si>
    <t>Cc1oc(nc1CCOc2ccc(CC3(CCCO3)C(=O)O)cn2)c4ccc(cc4)C(F)(F)F</t>
  </si>
  <si>
    <t>[Li+].[O-]C(=O)c1cc(Oc2ncccn2)ccc1NC(=O)c3ccc(Cl)cc3Cl</t>
  </si>
  <si>
    <t>CCCc1c(OCCCCOc2cccc(c2)C(=O)O)ccc3c(noc13)c4ccccc4</t>
  </si>
  <si>
    <t>CN(C)CCOc1cccc(c1)C(=O)NC[C@H](Cc2ccc(OCCc3nc(oc3C)c4ccccc4)cc2)Nc5ccccc5C(=O)c6ccccc6</t>
  </si>
  <si>
    <t>Cc1oc(nc1CCOc2ccc(C[C@@H](CNC(=O)CNC(=O)c3cccc(CO)c3)Nc4ccccc4C(=O)c5ccccc5)cc2)c6ccccc6</t>
  </si>
  <si>
    <t>CC(C)c1ccc(COc2ccc(C[C@H](Nc3ccccc3C(=O)c4ccccc4)C(=O)O)cc2)cc1</t>
  </si>
  <si>
    <t>CCN(CCOc1ccc(C[C@H](Nc2ccccc2C(=O)c3ccccc3)C(=O)O)cc1)c4cccc(C)c4</t>
  </si>
  <si>
    <t>CCCc1cc2c(noc2c(CCC)c1OC(C(=O)O)c3ccc(CCc4ccccn4)cc3)C(F)(F)F</t>
  </si>
  <si>
    <t>CCCc1cc2c(noc2c(CCC)c1OC(C(=O)O)c3ccc(Cl)cc3)C(F)(F)F</t>
  </si>
  <si>
    <t>CCC#CCOc1cc(COCC2CC2)ccc1Sc3ccc(OCC(=O)O)c4CCCCc34</t>
  </si>
  <si>
    <t>OC(=O)[C@H](Cc1ccc(OCCc2cccc(F)c2)cc1)Nc3ccccc3C(=O)c4ccccc4</t>
  </si>
  <si>
    <t>Cc1oc(nc1CCOc2ccc(C[C@@H](CNC(=O)CO)Nc3ccccc3C(=O)c4ccccc4)cc2)c5ccccc5</t>
  </si>
  <si>
    <t>Cc1oc(nc1CCOc2ccc(C[C@@H](CNC(=O)c3ccccc3C(=O)O)Nc4ccccc4C(=O)c5ccccc5)cc2)c6ccccc6</t>
  </si>
  <si>
    <t>CCCc1c(OCCCCOc2cccc(CCC(=O)O)c2)ccc3c(noc13)c4ccccc4</t>
  </si>
  <si>
    <t>CN(C)c1ccc(CCOc2ccc(C[C@H](Nc3ccccc3C(=O)c4ccccc4)C(=O)O)cc2)cc1</t>
  </si>
  <si>
    <t>COc1ccc(CCCOc2ccc(C[C@H](Nc3ccccc3C(=O)c4ccccc4)C(=O)O)cc2)cc1OC</t>
  </si>
  <si>
    <t>CN(CCOc1ccc(CC(Nc2ccccc2S(=O)(=O)c3ccccc3)C(=O)O)cc1)c4oc5ccccc5n4</t>
  </si>
  <si>
    <t>Cc1ccccc1CCOc2ccc(C[C@H](Nc3ccccc3C(=O)c4ccccc4)C(=O)O)cc2</t>
  </si>
  <si>
    <t>CCCCCCCCCC(=O)NCCOc1ccc(CC2SC(=O)NC2=O)cc1</t>
  </si>
  <si>
    <t>CC1=NN(CCOc2ccc(C[C@H](Nc3ccccc3C(=O)c4ccccc4)C(=O)O)cc2)C(=O)C=C1</t>
  </si>
  <si>
    <t>CC(=O)NC[C@H](Cc1ccc(OCCc2nc(oc2C)c3ccccc3)cc1)Nc4ccccc4C(=O)c5ccccc5</t>
  </si>
  <si>
    <t>OC(=O)[C@H](Cc1ccc(OCC2CCc3ccccc3C2)cc1)Nc4ccccc4C(=O)c5ccccc5</t>
  </si>
  <si>
    <t>CC(CC(C)C(=O)NC[C@H](Cc1ccc(OCCc2nc(oc2C)c3ccccc3)cc1)Nc4ccccc4C(=O)c5ccccc5)C(=O)O</t>
  </si>
  <si>
    <t>CCCc1c(OCCCOc2ccc(CCCC(=O)O)cc2)ccc3c(noc13)c4ccccc4</t>
  </si>
  <si>
    <t>OC(=O)Cc1ccc2[nH]c(c(CCc3ccccc3)c2c1)c4ccccc4</t>
  </si>
  <si>
    <t>CCOC(Cc1ccc(OCCc2nc(oc2C)c3ccccc3)nc1)C(=O)O</t>
  </si>
  <si>
    <t>CCC#CCOc1cc(COc2ccc(Cl)cc2C)ccc1Sc3ccc(OCC(=O)O)c4CCCCc34</t>
  </si>
  <si>
    <t>CCCc1c(OCCCOc2ccc(\C=C\C(=O)O)cc2)ccc3c(noc13)c4ccccc4</t>
  </si>
  <si>
    <t>CN(CCOc1ccc(CC(Nc2ccncc2C(=O)c3ccccc3)C(=O)O)cc1)c4oc5ccccc5n4</t>
  </si>
  <si>
    <t>Cc1oc(nc1CCOc2ccc(C[C@H](N3CCOCC3)C(=O)O)cc2)c4ccccc4</t>
  </si>
  <si>
    <t>COc1cccc(SCCOc2ccc(C[C@H](Nc3ccccc3C(=O)c4ccccc4)C(=O)O)cc2)n1</t>
  </si>
  <si>
    <t>Cc1oc(nc1CCOc2ccc(C[C@@H](CNC(=O)c3ccc(CO)cc3)Nc4ccccc4C(=O)c5ccccc5)cc2)c6ccccc6</t>
  </si>
  <si>
    <t>[Li+].[O-]C(=O)c1cc(Oc2cncc(Cl)n2)ccc1NC(=O)c3ccc(Cl)cc3Cl</t>
  </si>
  <si>
    <t>Cc1oc(nc1CCOc2cnc(CC3(CCCO3)C(=O)O)cn2)c4ccccc4</t>
  </si>
  <si>
    <t>CN(CCOc1ccc(CC(Nc2ccccc2\C(=N\N)\c3ccccc3)C(=O)O)cc1)c4ccccn4</t>
  </si>
  <si>
    <t>OC(=O)[C@H](Cc1ccc(OCCc2ccc(OC(F)(F)F)cc2)cc1)Nc3ccccc3C(=O)c4ccccc4</t>
  </si>
  <si>
    <t>OC(=O)[C@H](Cc1ccc(OCc2ccccc2)cc1)Nc3ccccc3C(=O)c4ccccc4</t>
  </si>
  <si>
    <t>Cc1oc(nc1CCOc2ccc(C[C@@H](CNc3ccccn3)Nc4ccccc4C(=O)c5ccccc5)cc2)c6ccccc6</t>
  </si>
  <si>
    <t>COc1cc2O[C@H](CC(=O)c2cc1CC=C(C)C)c3ccc(O)cc3</t>
  </si>
  <si>
    <t>Cc1oc(nc1CCOc2ccc(C[C@H](Nc3ccccc3C(=O)c4ccccc4)C(=O)O)cc2)N5CCCCC5</t>
  </si>
  <si>
    <t>[Li+].[O-]C(=O)c1cc(Oc2ncccc2[N+](=O)[O-])ccc1NC(=O)c3ccc(Cl)cc3Cl</t>
  </si>
  <si>
    <t>CCC#CCOc1cc(COc2ccccc2C(F)(F)F)ccc1Sc3ccc(OCC(=O)O)c4CCCCc34</t>
  </si>
  <si>
    <t>Cc1oc(nc1CCOc2ccc(C[C@@H](CNC(=O)CNC(=O)c3ccc(O)cc3)Nc4ccccc4C(=O)c5ccccc5)cc2)c6ccccc6</t>
  </si>
  <si>
    <t>COc1cc2OC(=CC(=O)c2cc1CC=C(C)C)c3ccc(O)cc3</t>
  </si>
  <si>
    <t>[Li+].[O-]C(=O)c1cc(Oc2ccc(cn2)[N+](=O)[O-])ccc1NC(=O)c3ccc(Cl)cc3Cl</t>
  </si>
  <si>
    <t>CCCCCC(=O)N(C)CCOc1ccc(CC2SC(=O)NC2=O)cc1</t>
  </si>
  <si>
    <t>Cc1oc(nc1CCOc2ccc(C[C@@H](Nc3ccccc3C(=O)C4CCCCC4)C(=O)O)cc2)c5ccccc5</t>
  </si>
  <si>
    <t>Cc1oc(nc1CCOc2ccc(C[C@@H](CNC(=O)COc3cccc(N)c3)Nc4ccccc4C(=O)c5ccccc5)cc2)c6ccccc6</t>
  </si>
  <si>
    <t>CCCc1cc2c(noc2c(CCC)c1O[C@H](C(=O)O)c3ccccc3)C(F)(F)F</t>
  </si>
  <si>
    <t>Cc1oc(nc1CCOc2ccc(C[C@@H](CNC(=O)C3CCC(CN)CC3)Nc4ccccc4C(=O)c5ccccc5)cc2)c6ccccc6</t>
  </si>
  <si>
    <t>CCC#CCOc1cc(COC2CCOCC2)ccc1Sc3ccc(OCC(=O)O)c4CCCCc34</t>
  </si>
  <si>
    <t>Cc1oc(nc1CCOc2ccc(CC3(CCCO3)C(=O)O)nc2)c4ccccc4</t>
  </si>
  <si>
    <t>OCC#CCOc1cc(COc2ccc(cc2)C(F)(F)F)ccc1Sc3ccc(OCC(=O)O)c4CCCCc34</t>
  </si>
  <si>
    <t>Cn1c(c(CCc2ccccc2)c3cc(OCC(=O)O)ccc13)c4ccccc4</t>
  </si>
  <si>
    <t>COc1cc2O[C@@H](CC(=O)c2cc1CC=C(C)C)c3ccc(O)cc3</t>
  </si>
  <si>
    <t>CC(=O)c1ccc(OCCOc2ccc(C[C@H](Nc3ccccc3C(=O)c4ccccc4)C(=O)O)cc2)cc1</t>
  </si>
  <si>
    <t>CCCC(Cc1ccc(OCCc2nc(oc2C)c3ccccc3)nc1)C(=O)O</t>
  </si>
  <si>
    <t>CN(C)C(=O)c1ccccc1NC(Cc2ccc(OCCc3nc(oc3C)c4ccccc4)cc2)C(=O)O</t>
  </si>
  <si>
    <t>Cc1oc(nc1CCOc2ccc(C[C@@H](CNC(=O)CCc3ccc(SC(C)(C)C(=O)O)cc3)Nc4ccccc4C(=O)c5ccccc5)cc2)c6ccccc6</t>
  </si>
  <si>
    <t>CCO[C@@H](Cc1ccc(OCCN2CCC(C)(C)c3cc(ccc23)\C(=N\OCC4CC4)\c5ccccc5)cc1)C(=O)O</t>
  </si>
  <si>
    <t>CCc1ccc(COc2ccc(C[C@H](Nc3ccccc3C(=O)c4ccccc4)C(=O)O)cc2)cc1</t>
  </si>
  <si>
    <t>Cc1oc(nc1CCOc2ccc(C[C@@H](CNC(=O)CCC(=O)O)Nc3ccccc3C(=O)c4ccccc4)cc2)c5ccccc5</t>
  </si>
  <si>
    <t>CCCCCCCCC(=O)NCCOc1ccc(CC2SC(=O)NC2=O)cc1</t>
  </si>
  <si>
    <t>CO[C@@](C)(Cc1ccc(OCCc2nc(oc2C)c3ccccc3)nc1)C(=O)O</t>
  </si>
  <si>
    <t>Cc1oc(nc1CCOc2ccc(C[C@H](Nc3ncccn3)C(=O)O)cc2)c4ccccc4</t>
  </si>
  <si>
    <t>CCCCCCCC(=O)NCCOc1ccc(CC2SC(=O)NC2=O)cc1</t>
  </si>
  <si>
    <t>Cc1oc(nc1CCOc2ccc(CC3(CCCO3)C(=O)O)nc2)c4ccc(Cl)cc4</t>
  </si>
  <si>
    <t>Cc1c(C)c(Sc2ccc(COc3ccc(cc3)C(F)(F)F)cc2OCC#C)ccc1OCC(=O)O</t>
  </si>
  <si>
    <t>Cc1c(C)c2OC(C)(COc3ccc(CC4SC(=O)NC4=O)cc3)CCc2c(C)c1O</t>
  </si>
  <si>
    <t>CCCc1c(OCCOc2ccc(CCC(=O)O)cc2)ccc3c(noc13)c4ccccc4</t>
  </si>
  <si>
    <t>Cc1oc(nc1CCOc2ccc(C[C@@H](CNC(=O)C3CCC(O)CC3)Nc4ccccc4C(=O)c5ccccc5)cc2)c6ccccc6</t>
  </si>
  <si>
    <t>Cc1oc(nc1CCOc2ccc(CC3(CCCO3)C(=O)O)cn2)c4ccc(cc4)C#N</t>
  </si>
  <si>
    <t>OC(=O)[C@H](Cc1ccc(OCCOCc2ccccc2)cc1)Nc3ccccc3C(=O)c4ccccc4</t>
  </si>
  <si>
    <t>CCCc1c(OCCCCOc2ccccc2CC(=O)O)ccc3c(noc13)c4ccccc4</t>
  </si>
  <si>
    <t>COC(Cc1ccc(OCCc2nc(oc2C)c3ccccc3)cn1)C(=O)O</t>
  </si>
  <si>
    <t>OC(=O)[C@H](Cc1ccc(OCCc2ccccn2)cc1)Nc3ccccc3C(=O)c4ccccc4</t>
  </si>
  <si>
    <t>Cc1oc(nc1CCOc2ccc(C[C@H](N3CCCC3)C(=O)O)cc2)c4ccccc4</t>
  </si>
  <si>
    <t>CC(C)CC(Cc1ccc(OCCc2nc(oc2C)c3ccccc3)nc1)C(=O)O</t>
  </si>
  <si>
    <t>CCCc1cc2c(noc2c(CCC)c1OC(C(=O)O)c3ccccc3)C(F)(F)F</t>
  </si>
  <si>
    <t>Cc1ccccc1COc2ccc(C[C@H](Nc3ccccc3C(=O)c4ccccc4)C(=O)O)cc2</t>
  </si>
  <si>
    <t>OC(=O)[C@H](Cc1ccc(OCCOc2cccc(c2)C#N)cc1)Nc3ccccc3C(=O)c4ccccc4</t>
  </si>
  <si>
    <t>Cc1oc(nc1CCOc2ccc(CC3(CCC3)C(=O)O)cn2)c4ccccc4</t>
  </si>
  <si>
    <t>[Li+].[O-]C(=O)c1cc(OCc2cccs2)ccc1NC(=O)c3ccc(Cl)cc3Cl</t>
  </si>
  <si>
    <t>OC(=O)[C@H](Cc1ccc(OCc2cccc(I)c2)cc1)Nc3ccccc3C(=O)c4ccccc4</t>
  </si>
  <si>
    <t>OC(=O)COc1ccc(Sc2ccc(COc3ccc(cc3)C(F)(F)F)cc2Cl)c4CCCCc14</t>
  </si>
  <si>
    <t>CCCc1c(OCCCOc2cccc(CCC(=O)O)c2)ccc3c(noc13)c4ccccc4</t>
  </si>
  <si>
    <t>COc1c(Br)cccc1COc2ccc(C[C@H](Nc3ccccc3C(=O)c4ccccc4)C(=O)O)cc2</t>
  </si>
  <si>
    <t>Cc1oc(nc1CCOc2ccc(C[C@H](N3CCCCC3)C(=O)O)cc2)c4ccccc4</t>
  </si>
  <si>
    <t>OC(=O)Cc1ccc2[nH]c(c(CCc3ccc(F)cc3)c2c1)c4ccc(F)cc4</t>
  </si>
  <si>
    <t>CCCc1c(OCCCOc2ccccc2CC(=O)O)ccc3c(noc13)c4ccccc4</t>
  </si>
  <si>
    <t>[Li+].[O-]C(=O)c1cc(ccc1NC(=O)c2ccc(Cl)cc2Cl)c3occc3</t>
  </si>
  <si>
    <t>CCCCCOc1ccccc1C(O)CCCCCCC(=O)OC</t>
  </si>
  <si>
    <t>CC(COc1ccc(C[C@H](Nc2ccccc2C(=O)c3ccccc3)C(=O)O)cc1)Cc4ccccc4</t>
  </si>
  <si>
    <t>Cn1c(c(CCc2ccccc2)c3cc(CC(=O)O)ccc13)c4ccccc4</t>
  </si>
  <si>
    <t>CC(C)C(COc1ccc(C[C@H](Nc2ccccc2C(=O)c3ccccc3)C(=O)O)cc1)c4ccccc4</t>
  </si>
  <si>
    <t>Cc1oc(nc1CCOc2ccc(OC(C)(C)C(=O)O)cc2)c3ccc(cc3)c4ccccc4</t>
  </si>
  <si>
    <t>CCCc1cc2c(CC)noc2c(CCC)c1OC(C(=O)O)c3ccccc3</t>
  </si>
  <si>
    <t>COC(C)(Cc1ccc(OCCc2nc(oc2C)c3ccccc3)nc1)C(=O)O</t>
  </si>
  <si>
    <t>CCCCCOc1cc2ccccc2cc1C(O)CCCCCCCC(=O)OC</t>
  </si>
  <si>
    <t>COC(=O)C(Cc1ccc(OCCN(C)c2oc3ccccc3n2)cc1)SC</t>
  </si>
  <si>
    <t>[Li+].[O-]C(=O)c1cc(OCCc2ccsc2)ccc1NC(=O)c3ccc(Cl)cc3Cl</t>
  </si>
  <si>
    <t>CN(CCOc1ccc(CC2SC(=O)NC2=O)cc1)C(=O)CCC=C</t>
  </si>
  <si>
    <t>CCCc1c(OCCOc2ccc(CCCC(=O)O)cc2)ccc3c(noc13)c4ccccc4</t>
  </si>
  <si>
    <t>CCOC(Cc1ccc(OCCN2CCC(C)(C)c3cc(ccc23)\C(=N/O)\c4ccccc4)cc1)C(=O)OCC</t>
  </si>
  <si>
    <t>Cc1oc(nc1CCOc2ccc(C[C@H](NS(=O)(=O)C)C(=O)O)cc2)c3ccccc3</t>
  </si>
  <si>
    <t>CCc1ccc(CCOc2ccc(CC3SC(=O)NC3=O)cc2)nc1</t>
  </si>
  <si>
    <t>Cc1oc(nc1CCOc2ccc(CC(Nc3ccccc3C(=O)c4ccc(cc4)C(=O)O)C(=O)O)cc2)c5ccccc5</t>
  </si>
  <si>
    <t>Cc1onc(COc2cc(COc3ccc(cc3)C(F)(F)F)ccc2Sc4ccc(OCC(=O)O)c(C)c4C)c1</t>
  </si>
  <si>
    <t>CCCc1c(OCCCOc2cccc(CC(=O)O)c2)ccc3c(noc13)c4ccccc4</t>
  </si>
  <si>
    <t>OC(=O)[C@H](Cc1ccc(OCCc2cccc(Br)c2)cc1)Nc3ccccc3C(=O)c4ccccc4</t>
  </si>
  <si>
    <t>CCCCCOc1cc2ccccc2cc1C(O)CC#CCCCC(=O)OC</t>
  </si>
  <si>
    <t>[Li+].[O-]C(=O)c1cc(ccc1NC(=O)c2ccc(Cl)cc2Cl)c3cccc4cccnc34</t>
  </si>
  <si>
    <t>COc1c(CC=C(C)C)c(O)c(C(=O)O)c(CCc2ccccc2)c1CC=C(C)C</t>
  </si>
  <si>
    <t>CCCCCOc1cc2ccccc2cc1C(O)C\C=C\CCCC(=O)OC</t>
  </si>
  <si>
    <t>COc1ccc(CCCOc2ccc(C[C@H](Nc3ccccc3C(=O)c4ccccc4)C(=O)O)cc2)cc1</t>
  </si>
  <si>
    <t>COC(=O)[C@H](Cc1ccc(OCc2ccccc2)cc1)\N=C(/C)\C=C(/O)\c3ccccc3</t>
  </si>
  <si>
    <t>Cc1cccc(CCCOCCOc2ccc(C[C@H](Nc3ccccc3C(=O)c4ccccc4)C(=O)O)cc2)n1</t>
  </si>
  <si>
    <t>OC(=O)[C@H](Cc1ccc(OCc2ccccc2)cc1)\N=C/3\C(\CCCC3)=C(/O)\c4ccccc4</t>
  </si>
  <si>
    <t>COC(COc1ccc(C[C@H](Nc2ccccc2C(=O)c3ccccc3)C(=O)O)cc1)c4ccccc4</t>
  </si>
  <si>
    <t>Cc1oc(nc1CCCOc2ccc(CC3(CCCO3)C(=O)O)cn2)c4ccccc4</t>
  </si>
  <si>
    <t>Cc1oc(nc1CCOc2ccc(CC(Nc3ccccc3C(=O)c4cccc(c4)C(=O)O)C(=O)O)cc2)c5ccccc5</t>
  </si>
  <si>
    <t>CN(C)[C@@H](Cc1ccc(OCCc2nc(oc2C)c3ccccc3)cc1)C(=O)O</t>
  </si>
  <si>
    <t>[Li+].[O-]C(=O)c1cc(ccc1NC(=O)c2ccc(Cl)cc2Cl)c3ccsc3</t>
  </si>
  <si>
    <t>CC(CC(=O)NC[C@H](Cc1ccc(OCCc2nc(oc2C)c3ccccc3)cc1)Nc4ccccc4C(=O)c5ccccc5)C(=O)O</t>
  </si>
  <si>
    <t>[Na+].CCCCCOc1nc2ccccc2cc1C(O)CC#CCCCC(=O)[O-]</t>
  </si>
  <si>
    <t>COc1ccccc1C(=O)N2CCC[C@H]2COc3ccc(C[C@H](Nc4ccccc4C(=O)c5ccccc5)C(=O)O)cc3</t>
  </si>
  <si>
    <t>[Na+].CCCCCOc1cc2ccccc2cc1C(O)CCCCCCC(=O)[O-]</t>
  </si>
  <si>
    <t>CCCCCCCN(CCc1ccc(O[C@@](C)(CC)C(=O)O)cc1)c2oc3ccccc3n2</t>
  </si>
  <si>
    <t>Cc1cccc(COc2ccc(C[C@H](Nc3ccccc3C(=O)c4ccccc4)C(=O)O)cc2)c1</t>
  </si>
  <si>
    <t>Cc1oc(nc1CCOc2ccc(C[C@@H](C(=O)O)n3c(C)ccc3C)cc2)c4ccccc4</t>
  </si>
  <si>
    <t>CCCc1c(O)c(cc(Cl)c1OC(C(=O)O)c2ccccc2)C(=O)CC</t>
  </si>
  <si>
    <t>[Li+].[O-]C(=O)c1cc(OCCc2cccs2)ccc1NC(=O)c3ccc(Cl)cc3Cl</t>
  </si>
  <si>
    <t>N</t>
  </si>
  <si>
    <t>ROSIGLITAZONE</t>
  </si>
  <si>
    <t>GW7647</t>
  </si>
  <si>
    <t>AMORFRUTIN A</t>
  </si>
  <si>
    <t>FARGLITAZAR</t>
  </si>
  <si>
    <t>GW7845</t>
  </si>
  <si>
    <t>ROSIGLITAZONE MALEATE</t>
  </si>
  <si>
    <t>TESAGLITAZAR</t>
  </si>
  <si>
    <t>BRL-48482</t>
  </si>
  <si>
    <t>RAGAGLITAZAR</t>
  </si>
  <si>
    <t>BAVACHININ</t>
  </si>
  <si>
    <t>BAVACHININ A</t>
  </si>
  <si>
    <t>TROGLITAZONE</t>
  </si>
  <si>
    <t>PIOGLITAZONE</t>
  </si>
  <si>
    <t>ACID</t>
  </si>
  <si>
    <t>ZWITTERION</t>
  </si>
  <si>
    <t>NEUTRAL</t>
  </si>
  <si>
    <t>BASE</t>
  </si>
  <si>
    <t>Antidiabetic</t>
  </si>
  <si>
    <t>PPST agonists (thiazolidene derivatives)</t>
  </si>
  <si>
    <t>PPAR agonists (not thiazolidene derivatives)</t>
  </si>
  <si>
    <t>10.1016/j.bmcl.2014.06.023</t>
  </si>
  <si>
    <t>10.1021/jm3013272</t>
  </si>
  <si>
    <t>10.1074/jbc.m702316200</t>
  </si>
  <si>
    <t>10.1021/jm201306q</t>
  </si>
  <si>
    <t>10.1016/j.ejmech.2013.01.044</t>
  </si>
  <si>
    <t>10.1016/j.bmcl.2005.07.049</t>
  </si>
  <si>
    <t>10.1016/j.bmcl.2008.01.067</t>
  </si>
  <si>
    <t>10.1016/j.bmc.2012.11.058</t>
  </si>
  <si>
    <t>10.1016/j.bmcl.2015.04.029</t>
  </si>
  <si>
    <t>10.1021/jm9804127</t>
  </si>
  <si>
    <t>10.1016/s0960-894x(99)00603-4</t>
  </si>
  <si>
    <t>10.1016/S0960-894X(97)10017-8</t>
  </si>
  <si>
    <t>10.1021/jm030631e</t>
  </si>
  <si>
    <t>10.1016/s0960-894x(01)00649-7</t>
  </si>
  <si>
    <t>10.1016/s0960-894x(02)01029-6</t>
  </si>
  <si>
    <t>10.1016/j.bmcl.2006.08.110</t>
  </si>
  <si>
    <t>10.1016/j.bmcl.2006.08.105</t>
  </si>
  <si>
    <t>10.1021/jm058225d</t>
  </si>
  <si>
    <t>10.1016/s0960-894x(99)00039-6</t>
  </si>
  <si>
    <t>10.1016/0960-894X(96)00383-6</t>
  </si>
  <si>
    <t>10.1021/jm980413z</t>
  </si>
  <si>
    <t>10.1021/jm980414r</t>
  </si>
  <si>
    <t>10.1016/0960-894X(96)00382-4</t>
  </si>
  <si>
    <t>10.1016/j.bmc.2008.03.043</t>
  </si>
  <si>
    <t>10.1016/s0960-894x(03)00702-9</t>
  </si>
  <si>
    <t>10.1016/j.bmcl.2009.03.143</t>
  </si>
  <si>
    <t>10.1016/j.bmcl.2009.04.151</t>
  </si>
  <si>
    <t>10.1016/j.bmcl.2007.04.111</t>
  </si>
  <si>
    <t>10.1016/j.bmcl.2010.02.073</t>
  </si>
  <si>
    <t>10.1016/s0960-894x(02)00791-6</t>
  </si>
  <si>
    <t>10.1021/acs.jnatprod.5b00072</t>
  </si>
  <si>
    <t>Bioactivity info</t>
  </si>
  <si>
    <t>Assay info</t>
  </si>
  <si>
    <t>Structure</t>
  </si>
  <si>
    <t>Ligand properties</t>
  </si>
  <si>
    <t>Ligand info</t>
  </si>
  <si>
    <t>References</t>
  </si>
  <si>
    <t>Conc</t>
  </si>
  <si>
    <t>Conc_units</t>
  </si>
  <si>
    <t>data_validity_comment</t>
  </si>
  <si>
    <t>CHEMBL1813010</t>
  </si>
  <si>
    <t>CHEMBL1813006</t>
  </si>
  <si>
    <t>CHEMBL1813005</t>
  </si>
  <si>
    <t>CHEMBL1813003</t>
  </si>
  <si>
    <t>CHEMBL1813011</t>
  </si>
  <si>
    <t>CHEMBL1813008</t>
  </si>
  <si>
    <t>CHEMBL2282517</t>
  </si>
  <si>
    <t>CHEMBL2282523</t>
  </si>
  <si>
    <t>CHEMBL3585575</t>
  </si>
  <si>
    <t>CHEMBL1813009</t>
  </si>
  <si>
    <t>CHEMBL2282520</t>
  </si>
  <si>
    <t>CHEMBL602468</t>
  </si>
  <si>
    <t>CHEMBL2042814</t>
  </si>
  <si>
    <t>CHEMBL199794</t>
  </si>
  <si>
    <t>CHEMBL264385</t>
  </si>
  <si>
    <t>CHEMBL2237300</t>
  </si>
  <si>
    <t>CHEMBL3695813</t>
  </si>
  <si>
    <t>CHEMBL2021930</t>
  </si>
  <si>
    <t>CHEMBL2282518</t>
  </si>
  <si>
    <t>CHEMBL2022745</t>
  </si>
  <si>
    <t>CHEMBL3115237</t>
  </si>
  <si>
    <t>CHEMBL179330</t>
  </si>
  <si>
    <t>CHEMBL182100</t>
  </si>
  <si>
    <t>CHEMBL373685</t>
  </si>
  <si>
    <t>CHEMBL374344</t>
  </si>
  <si>
    <t>CHEMBL2024607</t>
  </si>
  <si>
    <t>CHEMBL2022744</t>
  </si>
  <si>
    <t>CHEMBL1813004</t>
  </si>
  <si>
    <t>CHEMBL81248</t>
  </si>
  <si>
    <t>CHEMBL219836</t>
  </si>
  <si>
    <t>CHEMBL1813007</t>
  </si>
  <si>
    <t>CHEMBL3695832</t>
  </si>
  <si>
    <t>CHEMBL2024608</t>
  </si>
  <si>
    <t>CHEMBL2022747</t>
  </si>
  <si>
    <t>CHEMBL1651238</t>
  </si>
  <si>
    <t>CHEMBL1651239</t>
  </si>
  <si>
    <t>CHEMBL2042803</t>
  </si>
  <si>
    <t>CHEMBL77502</t>
  </si>
  <si>
    <t>CHEMBL2237301</t>
  </si>
  <si>
    <t>CHEMBL189146</t>
  </si>
  <si>
    <t>CHEMBL223128</t>
  </si>
  <si>
    <t>CHEMBL491751</t>
  </si>
  <si>
    <t>CHEMBL3932461</t>
  </si>
  <si>
    <t>CHEMBL1813012</t>
  </si>
  <si>
    <t>CHEMBL2022134</t>
  </si>
  <si>
    <t>CHEMBL2282522</t>
  </si>
  <si>
    <t>CHEMBL2042810</t>
  </si>
  <si>
    <t>CHEMBL2042809</t>
  </si>
  <si>
    <t>CHEMBL3920204</t>
  </si>
  <si>
    <t>CHEMBL2021928</t>
  </si>
  <si>
    <t>CHEMBL3893980</t>
  </si>
  <si>
    <t>CHEMBL2024609</t>
  </si>
  <si>
    <t>CHEMBL3115238</t>
  </si>
  <si>
    <t>CHEMBL200138</t>
  </si>
  <si>
    <t>CHEMBL200162</t>
  </si>
  <si>
    <t>CHEMBL81676</t>
  </si>
  <si>
    <t>CHEMBL2331772</t>
  </si>
  <si>
    <t>CHEMBL2024619</t>
  </si>
  <si>
    <t>CHEMBL2024610</t>
  </si>
  <si>
    <t>CHEMBL3317859</t>
  </si>
  <si>
    <t>CHEMBL2022746</t>
  </si>
  <si>
    <t>CHEMBL312717</t>
  </si>
  <si>
    <t>CHEMBL223350</t>
  </si>
  <si>
    <t>CHEMBL3317861</t>
  </si>
  <si>
    <t>CHEMBL2022125</t>
  </si>
  <si>
    <t>CHEMBL82034</t>
  </si>
  <si>
    <t>CHEMBL219824</t>
  </si>
  <si>
    <t>CHEMBL446365</t>
  </si>
  <si>
    <t>CHEMBL2024605</t>
  </si>
  <si>
    <t>CHEMBL278994</t>
  </si>
  <si>
    <t>CHEMBL309882</t>
  </si>
  <si>
    <t>CHEMBL387373</t>
  </si>
  <si>
    <t>CHEMBL3398436</t>
  </si>
  <si>
    <t>CHEMBL2158959</t>
  </si>
  <si>
    <t>CHEMBL501335</t>
  </si>
  <si>
    <t>CHEMBL2024611</t>
  </si>
  <si>
    <t>CHEMBL2331781</t>
  </si>
  <si>
    <t>CHEMBL3398429</t>
  </si>
  <si>
    <t>CHEMBL3317862</t>
  </si>
  <si>
    <t>CHEMBL166637</t>
  </si>
  <si>
    <t>CHEMBL2022748</t>
  </si>
  <si>
    <t>CHEMBL376460</t>
  </si>
  <si>
    <t>CHEMBL436113</t>
  </si>
  <si>
    <t>CHEMBL2158960</t>
  </si>
  <si>
    <t>CHEMBL3355859</t>
  </si>
  <si>
    <t>CHEMBL3355862</t>
  </si>
  <si>
    <t>CHEMBL491142</t>
  </si>
  <si>
    <t>CHEMBL3972176</t>
  </si>
  <si>
    <t>CHEMBL197866</t>
  </si>
  <si>
    <t>CHEMBL300629</t>
  </si>
  <si>
    <t>CHEMBL3695840</t>
  </si>
  <si>
    <t>CHEMBL23874</t>
  </si>
  <si>
    <t>CHEMBL2022129</t>
  </si>
  <si>
    <t>CHEMBL2024606</t>
  </si>
  <si>
    <t>CHEMBL2331774</t>
  </si>
  <si>
    <t>CHEMBL2331786</t>
  </si>
  <si>
    <t>CHEMBL369930</t>
  </si>
  <si>
    <t>CHEMBL371041</t>
  </si>
  <si>
    <t>CHEMBL2042811</t>
  </si>
  <si>
    <t>CHEMBL3103200</t>
  </si>
  <si>
    <t>CHEMBL199579</t>
  </si>
  <si>
    <t>CHEMBL200781</t>
  </si>
  <si>
    <t>CHEMBL279053</t>
  </si>
  <si>
    <t>CHEMBL220622</t>
  </si>
  <si>
    <t>CHEMBL3103193</t>
  </si>
  <si>
    <t>CHEMBL2237304</t>
  </si>
  <si>
    <t>CHEMBL2282519</t>
  </si>
  <si>
    <t>CHEMBL2322447</t>
  </si>
  <si>
    <t>CHEMBL1935501</t>
  </si>
  <si>
    <t>CHEMBL1935611</t>
  </si>
  <si>
    <t>CHEMBL1935618</t>
  </si>
  <si>
    <t>CHEMBL430970</t>
  </si>
  <si>
    <t>CHEMBL2331771</t>
  </si>
  <si>
    <t>CHEMBL2331775</t>
  </si>
  <si>
    <t>CHEMBL3103195</t>
  </si>
  <si>
    <t>CHEMBL3398430</t>
  </si>
  <si>
    <t>CHEMBL199559</t>
  </si>
  <si>
    <t>CHEMBL3355863</t>
  </si>
  <si>
    <t>CHEMBL382957</t>
  </si>
  <si>
    <t>CHEMBL2042806</t>
  </si>
  <si>
    <t>CHEMBL2158961</t>
  </si>
  <si>
    <t>CHEMBL3976442</t>
  </si>
  <si>
    <t>CHEMBL23296</t>
  </si>
  <si>
    <t>CHEMBL473952</t>
  </si>
  <si>
    <t>CHEMBL2259814</t>
  </si>
  <si>
    <t>CHEMBL3103198</t>
  </si>
  <si>
    <t>CHEMBL2282521</t>
  </si>
  <si>
    <t>CHEMBL3905699</t>
  </si>
  <si>
    <t>CHEMBL491627</t>
  </si>
  <si>
    <t>CHEMBL2024618</t>
  </si>
  <si>
    <t>CHEMBL3355861</t>
  </si>
  <si>
    <t>CHEMBL472245</t>
  </si>
  <si>
    <t>CHEMBL2042812</t>
  </si>
  <si>
    <t>CHEMBL2259816</t>
  </si>
  <si>
    <t>CHEMBL223351</t>
  </si>
  <si>
    <t>CHEMBL490220</t>
  </si>
  <si>
    <t>CHEMBL2042802</t>
  </si>
  <si>
    <t>CHEMBL2377524</t>
  </si>
  <si>
    <t>CHEMBL3355869</t>
  </si>
  <si>
    <t>CHEMBL255930</t>
  </si>
  <si>
    <t>CHEMBL1935499</t>
  </si>
  <si>
    <t>CHEMBL1935608</t>
  </si>
  <si>
    <t>CHEMBL1935610</t>
  </si>
  <si>
    <t>CHEMBL199730</t>
  </si>
  <si>
    <t>CHEMBL50885</t>
  </si>
  <si>
    <t>CHEMBL53746</t>
  </si>
  <si>
    <t>CHEMBL485155</t>
  </si>
  <si>
    <t>CHEMBL2331773</t>
  </si>
  <si>
    <t>CHEMBL2331785</t>
  </si>
  <si>
    <t>CHEMBL2331787</t>
  </si>
  <si>
    <t>CHEMBL3398443</t>
  </si>
  <si>
    <t>CHEMBL3890301</t>
  </si>
  <si>
    <t>CHEMBL2237303</t>
  </si>
  <si>
    <t>CHEMBL370186</t>
  </si>
  <si>
    <t>CHEMBL2022131</t>
  </si>
  <si>
    <t>CHEMBL2024604</t>
  </si>
  <si>
    <t>CHEMBL3355865</t>
  </si>
  <si>
    <t>CHEMBL199928</t>
  </si>
  <si>
    <t>CHEMBL2158012</t>
  </si>
  <si>
    <t>CHEMBL3103196</t>
  </si>
  <si>
    <t>CHEMBL2377530</t>
  </si>
  <si>
    <t>CHEMBL186179</t>
  </si>
  <si>
    <t>CHEMBL490425</t>
  </si>
  <si>
    <t>CHEMBL200916</t>
  </si>
  <si>
    <t>CHEMBL2022132</t>
  </si>
  <si>
    <t>CHEMBL3103197</t>
  </si>
  <si>
    <t>CHEMBL3352822</t>
  </si>
  <si>
    <t>CHEMBL1935613</t>
  </si>
  <si>
    <t>CHEMBL1935620</t>
  </si>
  <si>
    <t>CHEMBL199703</t>
  </si>
  <si>
    <t>CHEMBL526740</t>
  </si>
  <si>
    <t>CHEMBL402840</t>
  </si>
  <si>
    <t>CHEMBL2322175</t>
  </si>
  <si>
    <t>CHEMBL200122</t>
  </si>
  <si>
    <t>CHEMBL383986</t>
  </si>
  <si>
    <t>CHEMBL198023</t>
  </si>
  <si>
    <t>CHEMBL382982</t>
  </si>
  <si>
    <t>CHEMBL2042804</t>
  </si>
  <si>
    <t>CHEMBL3922025</t>
  </si>
  <si>
    <t>CHEMBL355695</t>
  </si>
  <si>
    <t>CHEMBL199398</t>
  </si>
  <si>
    <t>CHEMBL199449</t>
  </si>
  <si>
    <t>CHEMBL200840</t>
  </si>
  <si>
    <t>CHEMBL554608</t>
  </si>
  <si>
    <t>CHEMBL200760</t>
  </si>
  <si>
    <t>CHEMBL200893</t>
  </si>
  <si>
    <t>CHEMBL372404</t>
  </si>
  <si>
    <t>CHEMBL490426</t>
  </si>
  <si>
    <t>CHEMBL2259815</t>
  </si>
  <si>
    <t>CHEMBL3355860</t>
  </si>
  <si>
    <t>CHEMBL3355868</t>
  </si>
  <si>
    <t>CHEMBL3695846</t>
  </si>
  <si>
    <t>CHEMBL3914680</t>
  </si>
  <si>
    <t>CHEMBL2022133</t>
  </si>
  <si>
    <t>CHEMBL472246</t>
  </si>
  <si>
    <t>CHEMBL199432</t>
  </si>
  <si>
    <t>CHEMBL2377523</t>
  </si>
  <si>
    <t>CHEMBL1935609</t>
  </si>
  <si>
    <t>CHEMBL1935612</t>
  </si>
  <si>
    <t>CHEMBL3398423</t>
  </si>
  <si>
    <t>CHEMBL199819</t>
  </si>
  <si>
    <t>CHEMBL1230353</t>
  </si>
  <si>
    <t>CHEMBL3695780</t>
  </si>
  <si>
    <t>CHEMBL3943214</t>
  </si>
  <si>
    <t>CHEMBL2042808</t>
  </si>
  <si>
    <t>CHEMBL3959364</t>
  </si>
  <si>
    <t>CHEMBL199324</t>
  </si>
  <si>
    <t>CHEMBL2022127</t>
  </si>
  <si>
    <t>CHEMBL2042805</t>
  </si>
  <si>
    <t>CHEMBL300026</t>
  </si>
  <si>
    <t>CHEMBL519854</t>
  </si>
  <si>
    <t>CHEMBL2338475</t>
  </si>
  <si>
    <t>CHEMBL3736463</t>
  </si>
  <si>
    <t>CHEMBL383789</t>
  </si>
  <si>
    <t>CHEMBL2022743</t>
  </si>
  <si>
    <t>CHEMBL472451</t>
  </si>
  <si>
    <t>CHEMBL2042813</t>
  </si>
  <si>
    <t>CHEMBL2377526</t>
  </si>
  <si>
    <t>CHEMBL370809</t>
  </si>
  <si>
    <t>CHEMBL1933093</t>
  </si>
  <si>
    <t>CHEMBL1935614</t>
  </si>
  <si>
    <t>CHEMBL1935619</t>
  </si>
  <si>
    <t>CHEMBL25710</t>
  </si>
  <si>
    <t>CHEMBL201880</t>
  </si>
  <si>
    <t>CHEMBL2338477</t>
  </si>
  <si>
    <t>CHEMBL3103199</t>
  </si>
  <si>
    <t>CHEMBL3973785</t>
  </si>
  <si>
    <t>CHEMBL1729254</t>
  </si>
  <si>
    <t>CHEMBL3897544</t>
  </si>
  <si>
    <t>CHEMBL2377522</t>
  </si>
  <si>
    <t>CHEMBL199645</t>
  </si>
  <si>
    <t>CHEMBL223434</t>
  </si>
  <si>
    <t>CHEMBL3115243</t>
  </si>
  <si>
    <t>CHEMBL109638</t>
  </si>
  <si>
    <t>CHEMBL52426</t>
  </si>
  <si>
    <t>CHEMBL2022126</t>
  </si>
  <si>
    <t>CHEMBL2338479</t>
  </si>
  <si>
    <t>CHEMBL200908</t>
  </si>
  <si>
    <t>CHEMBL293526</t>
  </si>
  <si>
    <t>CHEMBL272137</t>
  </si>
  <si>
    <t>CHEMBL197971</t>
  </si>
  <si>
    <t>CHEMBL3355864</t>
  </si>
  <si>
    <t>CHEMBL372825</t>
  </si>
  <si>
    <t>CHEMBL2377521</t>
  </si>
  <si>
    <t>CHEMBL3699397</t>
  </si>
  <si>
    <t>CHEMBL1801741</t>
  </si>
  <si>
    <t>CHEMBL3892207</t>
  </si>
  <si>
    <t>CHEMBL1801743</t>
  </si>
  <si>
    <t>CHEMBL3115239</t>
  </si>
  <si>
    <t>CHEMBL1935617</t>
  </si>
  <si>
    <t>CHEMBL116920</t>
  </si>
  <si>
    <t>CHEMBL2338480</t>
  </si>
  <si>
    <t>CHEMBL199373</t>
  </si>
  <si>
    <t>CHEMBL2024612</t>
  </si>
  <si>
    <t>CHEMBL382514</t>
  </si>
  <si>
    <t>CHEMBL2322444</t>
  </si>
  <si>
    <t>CHEMBL54097</t>
  </si>
  <si>
    <t>CHEMBL2338472</t>
  </si>
  <si>
    <t>CHEMBL2338478</t>
  </si>
  <si>
    <t>CHEMBL3695916</t>
  </si>
  <si>
    <t>CHEMBL3736263</t>
  </si>
  <si>
    <t>CHEMBL23670</t>
  </si>
  <si>
    <t>CHEMBL2377525</t>
  </si>
  <si>
    <t>CHEMBL2322443</t>
  </si>
  <si>
    <t>CHEMBL181656</t>
  </si>
  <si>
    <t>CHEMBL371764</t>
  </si>
  <si>
    <t>CHEMBL434945</t>
  </si>
  <si>
    <t>CHEMBL2259817</t>
  </si>
  <si>
    <t>CHEMBL2322449</t>
  </si>
  <si>
    <t>CHEMBL1935607</t>
  </si>
  <si>
    <t>CHEMBL147721</t>
  </si>
  <si>
    <t>CHEMBL477312</t>
  </si>
  <si>
    <t>CHEMBL3103194</t>
  </si>
  <si>
    <t>CHEMBL382718</t>
  </si>
  <si>
    <t>CHEMBL441554</t>
  </si>
  <si>
    <t>CHEMBL3735987</t>
  </si>
  <si>
    <t>CHEMBL3736501</t>
  </si>
  <si>
    <t>CHEMBL1935492</t>
  </si>
  <si>
    <t>CHEMBL52633</t>
  </si>
  <si>
    <t>CHEMBL79426</t>
  </si>
  <si>
    <t>CHEMBL489765</t>
  </si>
  <si>
    <t>CHEMBL50680</t>
  </si>
  <si>
    <t>CHEMBL199509</t>
  </si>
  <si>
    <t>CHEMBL3695772</t>
  </si>
  <si>
    <t>CHEMBL3695765</t>
  </si>
  <si>
    <t>CHEMBL3115244</t>
  </si>
  <si>
    <t>CHEMBL254815</t>
  </si>
  <si>
    <t>CHEMBL3734773</t>
  </si>
  <si>
    <t>CHEMBL3735503</t>
  </si>
  <si>
    <t>CHEMBL200043</t>
  </si>
  <si>
    <t>CHEMBL490832</t>
  </si>
  <si>
    <t>CHEMBL3699396</t>
  </si>
  <si>
    <t>CHEMBL3699398</t>
  </si>
  <si>
    <t>CHEMBL118274</t>
  </si>
  <si>
    <t>CHEMBL1236924</t>
  </si>
  <si>
    <t>CHEMBL2206302</t>
  </si>
  <si>
    <t>CHEMBL3736412</t>
  </si>
  <si>
    <t>CHEMBL438979</t>
  </si>
  <si>
    <t>CHEMBL182884</t>
  </si>
  <si>
    <t>CHEMBL3585572</t>
  </si>
  <si>
    <t>CHEMBL474149</t>
  </si>
  <si>
    <t>CHEMBL2322448</t>
  </si>
  <si>
    <t>CHEMBL1935495</t>
  </si>
  <si>
    <t>CHEMBL1935497</t>
  </si>
  <si>
    <t>CHEMBL326873</t>
  </si>
  <si>
    <t>CHEMBL254814</t>
  </si>
  <si>
    <t>CHEMBL372519</t>
  </si>
  <si>
    <t>CHEMBL3398459</t>
  </si>
  <si>
    <t>CHEMBL1801742</t>
  </si>
  <si>
    <t>CHEMBL2259812</t>
  </si>
  <si>
    <t>CHEMBL200045</t>
  </si>
  <si>
    <t>CHEMBL112725</t>
  </si>
  <si>
    <t>CHEMBL2042807</t>
  </si>
  <si>
    <t>CHEMBL3976173</t>
  </si>
  <si>
    <t>CHEMBL1801744</t>
  </si>
  <si>
    <t>CHEMBL521289</t>
  </si>
  <si>
    <t>CHEMBL199459</t>
  </si>
  <si>
    <t>CHEMBL3695819</t>
  </si>
  <si>
    <t>CHEMBL3115245</t>
  </si>
  <si>
    <t>CHEMBL253120</t>
  </si>
  <si>
    <t>CHEMBL1231733</t>
  </si>
  <si>
    <t>CHEMBL3355866</t>
  </si>
  <si>
    <t>CHEMBL3585576</t>
  </si>
  <si>
    <t>CHEMBL180504</t>
  </si>
  <si>
    <t>CHEMBL3735765</t>
  </si>
  <si>
    <t>CHEMBL2377527</t>
  </si>
  <si>
    <t>CHEMBL2322446</t>
  </si>
  <si>
    <t>CHEMBL3695837</t>
  </si>
  <si>
    <t>CHEMBL123749</t>
  </si>
  <si>
    <t>CHEMBL2024615</t>
  </si>
  <si>
    <t>CHEMBL200305</t>
  </si>
  <si>
    <t>CHEMBL3695821</t>
  </si>
  <si>
    <t>CHEMBL50143</t>
  </si>
  <si>
    <t>CHEMBL2331777</t>
  </si>
  <si>
    <t>CHEMBL2331784</t>
  </si>
  <si>
    <t>CHEMBL2338481</t>
  </si>
  <si>
    <t>CHEMBL440758</t>
  </si>
  <si>
    <t>CHEMBL383398</t>
  </si>
  <si>
    <t>CHEMBL216395</t>
  </si>
  <si>
    <t>CHEMBL3958255</t>
  </si>
  <si>
    <t>CHEMBL1801740</t>
  </si>
  <si>
    <t>CHEMBL200071</t>
  </si>
  <si>
    <t>CHEMBL2064741</t>
  </si>
  <si>
    <t>CHEMBL521925</t>
  </si>
  <si>
    <t>CHEMBL202236</t>
  </si>
  <si>
    <t>CHEMBL3736374</t>
  </si>
  <si>
    <t>CHEMBL23881</t>
  </si>
  <si>
    <t>CHEMBL182230</t>
  </si>
  <si>
    <t>CHEMBL1935616</t>
  </si>
  <si>
    <t>CHEMBL380961</t>
  </si>
  <si>
    <t>CHEMBL3115247</t>
  </si>
  <si>
    <t>CHEMBL278590</t>
  </si>
  <si>
    <t>CHEMBL2338474</t>
  </si>
  <si>
    <t>CHEMBL3355871</t>
  </si>
  <si>
    <t>CHEMBL363532</t>
  </si>
  <si>
    <t>CHEMBL400132</t>
  </si>
  <si>
    <t>CHEMBL1214888</t>
  </si>
  <si>
    <t>CHEMBL1801739</t>
  </si>
  <si>
    <t>CHEMBL482824</t>
  </si>
  <si>
    <t>CHEMBL3115242</t>
  </si>
  <si>
    <t>CHEMBL360368</t>
  </si>
  <si>
    <t>CHEMBL78529</t>
  </si>
  <si>
    <t>CHEMBL201280</t>
  </si>
  <si>
    <t>CHEMBL2022130</t>
  </si>
  <si>
    <t>CHEMBL2322437</t>
  </si>
  <si>
    <t>CHEMBL200943</t>
  </si>
  <si>
    <t>CHEMBL2322176</t>
  </si>
  <si>
    <t>CHEMBL1801734</t>
  </si>
  <si>
    <t>CHEMBL299958</t>
  </si>
  <si>
    <t>CHEMBL602469</t>
  </si>
  <si>
    <t>CHEMBL2338482</t>
  </si>
  <si>
    <t>CHEMBL2338483</t>
  </si>
  <si>
    <t>CHEMBL2338484</t>
  </si>
  <si>
    <t>CHEMBL3398442</t>
  </si>
  <si>
    <t>CHEMBL3764076</t>
  </si>
  <si>
    <t>CHEMBL3764398</t>
  </si>
  <si>
    <t>CHEMBL181644</t>
  </si>
  <si>
    <t>CHEMBL200746</t>
  </si>
  <si>
    <t>CHEMBL1935500</t>
  </si>
  <si>
    <t>CHEMBL2375948</t>
  </si>
  <si>
    <t>CHEMBL144112</t>
  </si>
  <si>
    <t>CHEMBL20392</t>
  </si>
  <si>
    <t>CHEMBL2022128</t>
  </si>
  <si>
    <t>CHEMBL125659</t>
  </si>
  <si>
    <t>CHEMBL167430</t>
  </si>
  <si>
    <t>CHEMBL381891</t>
  </si>
  <si>
    <t>CHEMBL3699399</t>
  </si>
  <si>
    <t>CHEMBL3735470</t>
  </si>
  <si>
    <t>CHEMBL202087</t>
  </si>
  <si>
    <t>CHEMBL3115240</t>
  </si>
  <si>
    <t>CHEMBL1935491</t>
  </si>
  <si>
    <t>CHEMBL3735924</t>
  </si>
  <si>
    <t>CHEMBL111480</t>
  </si>
  <si>
    <t>CHEMBL181954</t>
  </si>
  <si>
    <t>CHEMBL3695839</t>
  </si>
  <si>
    <t>CHEMBL371760</t>
  </si>
  <si>
    <t>CHEMBL412371</t>
  </si>
  <si>
    <t>CHEMBL3115241</t>
  </si>
  <si>
    <t>CHEMBL81208</t>
  </si>
  <si>
    <t>CHEMBL199855</t>
  </si>
  <si>
    <t>CHEMBL489075</t>
  </si>
  <si>
    <t>CHEMBL120009</t>
  </si>
  <si>
    <t>CHEMBL50755</t>
  </si>
  <si>
    <t>CHEMBL271833</t>
  </si>
  <si>
    <t>CHEMBL1214745</t>
  </si>
  <si>
    <t>CHEMBL1214824</t>
  </si>
  <si>
    <t>CHEMBL573015</t>
  </si>
  <si>
    <t>CHEMBL2331778</t>
  </si>
  <si>
    <t>CHEMBL2331782</t>
  </si>
  <si>
    <t>CHEMBL3904906</t>
  </si>
  <si>
    <t>CHEMBL3828201</t>
  </si>
  <si>
    <t>CHEMBL471011</t>
  </si>
  <si>
    <t>CHEMBL248906</t>
  </si>
  <si>
    <t>CHEMBL474148</t>
  </si>
  <si>
    <t>CHEMBL2322450</t>
  </si>
  <si>
    <t>CHEMBL2312713</t>
  </si>
  <si>
    <t>CHEMBL425254</t>
  </si>
  <si>
    <t>CHEMBL1214823</t>
  </si>
  <si>
    <t>CHEMBL3899254</t>
  </si>
  <si>
    <t>CHEMBL191275</t>
  </si>
  <si>
    <t>CHEMBL3735011</t>
  </si>
  <si>
    <t>CHEMBL473953</t>
  </si>
  <si>
    <t>CHEMBL3318041</t>
  </si>
  <si>
    <t>CHEMBL1801738</t>
  </si>
  <si>
    <t>CHEMBL3735906</t>
  </si>
  <si>
    <t>CHEMBL50984</t>
  </si>
  <si>
    <t>CHEMBL1956364</t>
  </si>
  <si>
    <t>CHEMBL3597403</t>
  </si>
  <si>
    <t>CHEMBL3695811</t>
  </si>
  <si>
    <t>CHEMBL3695760</t>
  </si>
  <si>
    <t>CHEMBL3695771</t>
  </si>
  <si>
    <t>CHEMBL198288</t>
  </si>
  <si>
    <t>CHEMBL219773</t>
  </si>
  <si>
    <t>CHEMBL325844</t>
  </si>
  <si>
    <t>CHEMBL1935494</t>
  </si>
  <si>
    <t>CHEMBL574606</t>
  </si>
  <si>
    <t>CHEMBL3398458</t>
  </si>
  <si>
    <t>CHEMBL474157</t>
  </si>
  <si>
    <t>CHEMBL491750</t>
  </si>
  <si>
    <t>CHEMBL672</t>
  </si>
  <si>
    <t>CHEMBL489074</t>
  </si>
  <si>
    <t>CHEMBL178380</t>
  </si>
  <si>
    <t>CHEMBL189547</t>
  </si>
  <si>
    <t>CHEMBL1214825</t>
  </si>
  <si>
    <t>CHEMBL572794</t>
  </si>
  <si>
    <t>CHEMBL87307</t>
  </si>
  <si>
    <t>CHEMBL2312712</t>
  </si>
  <si>
    <t>CHEMBL1801712</t>
  </si>
  <si>
    <t>CHEMBL420973</t>
  </si>
  <si>
    <t>CHEMBL1075732</t>
  </si>
  <si>
    <t>CHEMBL2338485</t>
  </si>
  <si>
    <t>CHEMBL2338486</t>
  </si>
  <si>
    <t>CHEMBL3764216</t>
  </si>
  <si>
    <t>CHEMBL3891909</t>
  </si>
  <si>
    <t>CHEMBL372412</t>
  </si>
  <si>
    <t>CHEMBL482827</t>
  </si>
  <si>
    <t>CHEMBL200610</t>
  </si>
  <si>
    <t>CHEMBL1214826</t>
  </si>
  <si>
    <t>CHEMBL540732</t>
  </si>
  <si>
    <t>CHEMBL3398449</t>
  </si>
  <si>
    <t>CHEMBL3398456</t>
  </si>
  <si>
    <t>CHEMBL2237302</t>
  </si>
  <si>
    <t>CHEMBL199814</t>
  </si>
  <si>
    <t>CHEMBL3695841</t>
  </si>
  <si>
    <t>CHEMBL3695845</t>
  </si>
  <si>
    <t>CHEMBL3115246</t>
  </si>
  <si>
    <t>CHEMBL125895</t>
  </si>
  <si>
    <t>CHEMBL2312715</t>
  </si>
  <si>
    <t>CHEMBL3355872</t>
  </si>
  <si>
    <t>CHEMBL376165</t>
  </si>
  <si>
    <t>CHEMBL437479</t>
  </si>
  <si>
    <t>CHEMBL1935493</t>
  </si>
  <si>
    <t>CHEMBL111161</t>
  </si>
  <si>
    <t>CHEMBL3397563</t>
  </si>
  <si>
    <t>CHEMBL2322445</t>
  </si>
  <si>
    <t>CHEMBL119795</t>
  </si>
  <si>
    <t>CHEMBL2312716</t>
  </si>
  <si>
    <t>CHEMBL3318038</t>
  </si>
  <si>
    <t>CHEMBL3946222</t>
  </si>
  <si>
    <t>CHEMBL1017</t>
  </si>
  <si>
    <t>CHEMBL298187</t>
  </si>
  <si>
    <t>CHEMBL2312707</t>
  </si>
  <si>
    <t>CHEMBL2312708</t>
  </si>
  <si>
    <t>CHEMBL3398455</t>
  </si>
  <si>
    <t>CHEMBL2377531</t>
  </si>
  <si>
    <t>CHEMBL3397709</t>
  </si>
  <si>
    <t>CHEMBL573018</t>
  </si>
  <si>
    <t>CHEMBL199372</t>
  </si>
  <si>
    <t>CHEMBL484462</t>
  </si>
  <si>
    <t>CHEMBL111271</t>
  </si>
  <si>
    <t>CHEMBL514007</t>
  </si>
  <si>
    <t>CHEMBL1935496</t>
  </si>
  <si>
    <t>CHEMBL1935498</t>
  </si>
  <si>
    <t>CHEMBL3916538</t>
  </si>
  <si>
    <t>CHEMBL1801735</t>
  </si>
  <si>
    <t>CHEMBL200207</t>
  </si>
  <si>
    <t>CHEMBL125894</t>
  </si>
  <si>
    <t>CHEMBL87928</t>
  </si>
  <si>
    <t>CHEMBL1643201</t>
  </si>
  <si>
    <t>CHEMBL2204689</t>
  </si>
  <si>
    <t>CHEMBL2204694</t>
  </si>
  <si>
    <t>CHEMBL2204702</t>
  </si>
  <si>
    <t>CHEMBL2206304</t>
  </si>
  <si>
    <t>CHEMBL3982782</t>
  </si>
  <si>
    <t>CHEMBL523650</t>
  </si>
  <si>
    <t>CHEMBL3695843</t>
  </si>
  <si>
    <t>CHEMBL119097</t>
  </si>
  <si>
    <t>CHEMBL419756</t>
  </si>
  <si>
    <t>CHEMBL3695852</t>
  </si>
  <si>
    <t>CHEMBL3905419</t>
  </si>
  <si>
    <t>CHEMBL2377528</t>
  </si>
  <si>
    <t>CHEMBL38943</t>
  </si>
  <si>
    <t>CHEMBL3736229</t>
  </si>
  <si>
    <t>CHEMBL574386</t>
  </si>
  <si>
    <t>CHEMBL574607</t>
  </si>
  <si>
    <t>CHEMBL107991</t>
  </si>
  <si>
    <t>CHEMBL192518</t>
  </si>
  <si>
    <t>CHEMBL601678</t>
  </si>
  <si>
    <t>CHEMBL1956363</t>
  </si>
  <si>
    <t>CHEMBL3764450</t>
  </si>
  <si>
    <t>CHEMBL2375947</t>
  </si>
  <si>
    <t>CHEMBL3974778</t>
  </si>
  <si>
    <t>CHEMBL2322442</t>
  </si>
  <si>
    <t>CHEMBL1080365</t>
  </si>
  <si>
    <t>CHEMBL110743</t>
  </si>
  <si>
    <t>CHEMBL112973</t>
  </si>
  <si>
    <t>CHEMBL20280</t>
  </si>
  <si>
    <t>CHEMBL21706</t>
  </si>
  <si>
    <t>CHEMBL301156</t>
  </si>
  <si>
    <t>CHEMBL324449</t>
  </si>
  <si>
    <t>CHEMBL229525</t>
  </si>
  <si>
    <t>CHEMBL229573</t>
  </si>
  <si>
    <t>CHEMBL17669</t>
  </si>
  <si>
    <t>CHEMBL2312702</t>
  </si>
  <si>
    <t>CHEMBL2312717</t>
  </si>
  <si>
    <t>CHEMBL2331783</t>
  </si>
  <si>
    <t>CHEMBL3397562</t>
  </si>
  <si>
    <t>CHEMBL3678131</t>
  </si>
  <si>
    <t>CHEMBL3678128</t>
  </si>
  <si>
    <t>CHEMBL3678134</t>
  </si>
  <si>
    <t>CHEMBL3678133</t>
  </si>
  <si>
    <t>CHEMBL3695782</t>
  </si>
  <si>
    <t>CHEMBL3695787</t>
  </si>
  <si>
    <t>CHEMBL3678125</t>
  </si>
  <si>
    <t>CHEMBL3678126</t>
  </si>
  <si>
    <t>CHEMBL3678132</t>
  </si>
  <si>
    <t>CHEMBL3678127</t>
  </si>
  <si>
    <t>CHEMBL3695847</t>
  </si>
  <si>
    <t>CHEMBL3695776</t>
  </si>
  <si>
    <t>CHEMBL181628</t>
  </si>
  <si>
    <t>CHEMBL192691</t>
  </si>
  <si>
    <t>CHEMBL361395</t>
  </si>
  <si>
    <t>CHEMBL371341</t>
  </si>
  <si>
    <t>CHEMBL435517</t>
  </si>
  <si>
    <t>CHEMBL218258</t>
  </si>
  <si>
    <t>CHEMBL452051</t>
  </si>
  <si>
    <t>CHEMBL474295</t>
  </si>
  <si>
    <t>CHEMBL460072</t>
  </si>
  <si>
    <t>CHEMBL489651</t>
  </si>
  <si>
    <t>CHEMBL522772</t>
  </si>
  <si>
    <t>CHEMBL556073</t>
  </si>
  <si>
    <t>CHEMBL3678086</t>
  </si>
  <si>
    <t>CHEMBL3695901</t>
  </si>
  <si>
    <t>CHEMBL3699353</t>
  </si>
  <si>
    <t>CHEMBL3678129</t>
  </si>
  <si>
    <t>CHEMBL3678135</t>
  </si>
  <si>
    <t>CHEMBL181937</t>
  </si>
  <si>
    <t>CHEMBL199244</t>
  </si>
  <si>
    <t>CHEMBL364894</t>
  </si>
  <si>
    <t>CHEMBL221580</t>
  </si>
  <si>
    <t>CHEMBL482740</t>
  </si>
  <si>
    <t>CHEMBL484001</t>
  </si>
  <si>
    <t>CHEMBL484409</t>
  </si>
  <si>
    <t>CHEMBL484606</t>
  </si>
  <si>
    <t>CHEMBL460073</t>
  </si>
  <si>
    <t>CHEMBL462378</t>
  </si>
  <si>
    <t>CHEMBL519060</t>
  </si>
  <si>
    <t>CHEMBL559567</t>
  </si>
  <si>
    <t>CHEMBL602263</t>
  </si>
  <si>
    <t>CHEMBL3639947</t>
  </si>
  <si>
    <t>CHEMBL3695774</t>
  </si>
  <si>
    <t>CHEMBL3695807</t>
  </si>
  <si>
    <t>CHEMBL3695849</t>
  </si>
  <si>
    <t>CHEMBL3695857</t>
  </si>
  <si>
    <t>CHEMBL3695867</t>
  </si>
  <si>
    <t>CHEMBL3695884</t>
  </si>
  <si>
    <t>CHEMBL3695888</t>
  </si>
  <si>
    <t>CHEMBL3699370</t>
  </si>
  <si>
    <t>CHEMBL3699377</t>
  </si>
  <si>
    <t>CHEMBL3699404</t>
  </si>
  <si>
    <t>CHEMBL3699414</t>
  </si>
  <si>
    <t>CHEMBL1946757</t>
  </si>
  <si>
    <t>CHEMBL178236</t>
  </si>
  <si>
    <t>CHEMBL179542</t>
  </si>
  <si>
    <t>CHEMBL181554</t>
  </si>
  <si>
    <t>CHEMBL359548</t>
  </si>
  <si>
    <t>CHEMBL376627</t>
  </si>
  <si>
    <t>CHEMBL461944</t>
  </si>
  <si>
    <t>CHEMBL483341</t>
  </si>
  <si>
    <t>CHEMBL484607</t>
  </si>
  <si>
    <t>CHEMBL485187</t>
  </si>
  <si>
    <t>CHEMBL518499</t>
  </si>
  <si>
    <t>CHEMBL521007</t>
  </si>
  <si>
    <t>CHEMBL594034</t>
  </si>
  <si>
    <t>CHEMBL3695850</t>
  </si>
  <si>
    <t>CHEMBL3678106</t>
  </si>
  <si>
    <t>CHEMBL3695895</t>
  </si>
  <si>
    <t>CHEMBL3699359</t>
  </si>
  <si>
    <t>CHEMBL3699381</t>
  </si>
  <si>
    <t>CHEMBL3699429</t>
  </si>
  <si>
    <t>CHEMBL1946756</t>
  </si>
  <si>
    <t>CHEMBL445921</t>
  </si>
  <si>
    <t>CHEMBL521462</t>
  </si>
  <si>
    <t>CHEMBL509236</t>
  </si>
  <si>
    <t>CHEMBL549746</t>
  </si>
  <si>
    <t>CHEMBL3695766</t>
  </si>
  <si>
    <t>CHEMBL3695773</t>
  </si>
  <si>
    <t>CHEMBL3695809</t>
  </si>
  <si>
    <t>CHEMBL3695830</t>
  </si>
  <si>
    <t>CHEMBL3678089</t>
  </si>
  <si>
    <t>CHEMBL3695891</t>
  </si>
  <si>
    <t>CHEMBL3695894</t>
  </si>
  <si>
    <t>CHEMBL3695910</t>
  </si>
  <si>
    <t>CHEMBL3699358</t>
  </si>
  <si>
    <t>CHEMBL3699405</t>
  </si>
  <si>
    <t>CHEMBL3699408</t>
  </si>
  <si>
    <t>CHEMBL3699430</t>
  </si>
  <si>
    <t>CHEMBL1946755</t>
  </si>
  <si>
    <t>CHEMBL1946758</t>
  </si>
  <si>
    <t>CHEMBL363805</t>
  </si>
  <si>
    <t>CHEMBL370443</t>
  </si>
  <si>
    <t>CHEMBL212911</t>
  </si>
  <si>
    <t>CHEMBL237307</t>
  </si>
  <si>
    <t>CHEMBL485188</t>
  </si>
  <si>
    <t>CHEMBL455127</t>
  </si>
  <si>
    <t>CHEMBL558083</t>
  </si>
  <si>
    <t>CHEMBL593796</t>
  </si>
  <si>
    <t>CHEMBL3695761</t>
  </si>
  <si>
    <t>CHEMBL3695814</t>
  </si>
  <si>
    <t>CHEMBL3695873</t>
  </si>
  <si>
    <t>CHEMBL3678087</t>
  </si>
  <si>
    <t>CHEMBL3678130</t>
  </si>
  <si>
    <t>CHEMBL3678136</t>
  </si>
  <si>
    <t>CHEMBL3695892</t>
  </si>
  <si>
    <t>CHEMBL3695903</t>
  </si>
  <si>
    <t>CHEMBL3695908</t>
  </si>
  <si>
    <t>CHEMBL3699351</t>
  </si>
  <si>
    <t>CHEMBL213315</t>
  </si>
  <si>
    <t>CHEMBL214921</t>
  </si>
  <si>
    <t>CHEMBL215582</t>
  </si>
  <si>
    <t>CHEMBL377660</t>
  </si>
  <si>
    <t>CHEMBL3695789</t>
  </si>
  <si>
    <t>CHEMBL3695806</t>
  </si>
  <si>
    <t>CHEMBL3695842</t>
  </si>
  <si>
    <t>CHEMBL3695855</t>
  </si>
  <si>
    <t>CHEMBL3695872</t>
  </si>
  <si>
    <t>CHEMBL3699357</t>
  </si>
  <si>
    <t>CHEMBL1947143</t>
  </si>
  <si>
    <t>CHEMBL217962</t>
  </si>
  <si>
    <t>CHEMBL218231</t>
  </si>
  <si>
    <t>CHEMBL237085</t>
  </si>
  <si>
    <t>CHEMBL393939</t>
  </si>
  <si>
    <t>CHEMBL485537</t>
  </si>
  <si>
    <t>CHEMBL519974</t>
  </si>
  <si>
    <t>CHEMBL3695838</t>
  </si>
  <si>
    <t>CHEMBL3678090</t>
  </si>
  <si>
    <t>CHEMBL3678105</t>
  </si>
  <si>
    <t>CHEMBL3695883</t>
  </si>
  <si>
    <t>CHEMBL3699390</t>
  </si>
  <si>
    <t>CHEMBL3699424</t>
  </si>
  <si>
    <t>CHEMBL1947142</t>
  </si>
  <si>
    <t>CHEMBL237306</t>
  </si>
  <si>
    <t>CHEMBL237485</t>
  </si>
  <si>
    <t>CHEMBL237520</t>
  </si>
  <si>
    <t>CHEMBL392717</t>
  </si>
  <si>
    <t>CHEMBL484138</t>
  </si>
  <si>
    <t>CHEMBL508299</t>
  </si>
  <si>
    <t>CHEMBL560160</t>
  </si>
  <si>
    <t>CHEMBL3695863</t>
  </si>
  <si>
    <t>CHEMBL3695881</t>
  </si>
  <si>
    <t>CHEMBL3695886</t>
  </si>
  <si>
    <t>CHEMBL3699409</t>
  </si>
  <si>
    <t>CHEMBL3699412</t>
  </si>
  <si>
    <t>CHEMBL3699418</t>
  </si>
  <si>
    <t>CHEMBL3699428</t>
  </si>
  <si>
    <t>CHEMBL552240</t>
  </si>
  <si>
    <t>CHEMBL236664</t>
  </si>
  <si>
    <t>CHEMBL237086</t>
  </si>
  <si>
    <t>CHEMBL490029</t>
  </si>
  <si>
    <t>CHEMBL3678085</t>
  </si>
  <si>
    <t>CHEMBL3695893</t>
  </si>
  <si>
    <t>CHEMBL3699375</t>
  </si>
  <si>
    <t>CHEMBL3699379</t>
  </si>
  <si>
    <t>CHEMBL3699427</t>
  </si>
  <si>
    <t>CHEMBL1946953</t>
  </si>
  <si>
    <t>CHEMBL1946571</t>
  </si>
  <si>
    <t>CHEMBL1947147</t>
  </si>
  <si>
    <t>CHEMBL236875</t>
  </si>
  <si>
    <t>CHEMBL507477</t>
  </si>
  <si>
    <t>CHEMBL562864</t>
  </si>
  <si>
    <t>CHEMBL3695779</t>
  </si>
  <si>
    <t>CHEMBL3695810</t>
  </si>
  <si>
    <t>CHEMBL3695866</t>
  </si>
  <si>
    <t>CHEMBL3699442</t>
  </si>
  <si>
    <t>CHEMBL3678158</t>
  </si>
  <si>
    <t>CHEMBL3695906</t>
  </si>
  <si>
    <t>CHEMBL3699366</t>
  </si>
  <si>
    <t>CHEMBL461571</t>
  </si>
  <si>
    <t>CHEMBL198269</t>
  </si>
  <si>
    <t>CHEMBL484330</t>
  </si>
  <si>
    <t>CHEMBL3695825</t>
  </si>
  <si>
    <t>CHEMBL3695890</t>
  </si>
  <si>
    <t>CHEMBL3699355</t>
  </si>
  <si>
    <t>CHEMBL3699367</t>
  </si>
  <si>
    <t>CHEMBL3699372</t>
  </si>
  <si>
    <t>CHEMBL3699419</t>
  </si>
  <si>
    <t>CHEMBL3699422</t>
  </si>
  <si>
    <t>CHEMBL3699425</t>
  </si>
  <si>
    <t>CHEMBL1946572</t>
  </si>
  <si>
    <t>CHEMBL373237</t>
  </si>
  <si>
    <t>CHEMBL236876</t>
  </si>
  <si>
    <t>CHEMBL236877</t>
  </si>
  <si>
    <t>CHEMBL237518</t>
  </si>
  <si>
    <t>CHEMBL378068</t>
  </si>
  <si>
    <t>CHEMBL564036</t>
  </si>
  <si>
    <t>CHEMBL606422</t>
  </si>
  <si>
    <t>CHEMBL1933845</t>
  </si>
  <si>
    <t>CHEMBL3695822</t>
  </si>
  <si>
    <t>CHEMBL3695869</t>
  </si>
  <si>
    <t>CHEMBL370648</t>
  </si>
  <si>
    <t>CHEMBL237277</t>
  </si>
  <si>
    <t>CHEMBL387023</t>
  </si>
  <si>
    <t>CHEMBL519351</t>
  </si>
  <si>
    <t>CHEMBL3695770</t>
  </si>
  <si>
    <t>CHEMBL3695778</t>
  </si>
  <si>
    <t>CHEMBL3695818</t>
  </si>
  <si>
    <t>CHEMBL3695844</t>
  </si>
  <si>
    <t>CHEMBL3678161</t>
  </si>
  <si>
    <t>CHEMBL3695900</t>
  </si>
  <si>
    <t>CHEMBL3735674</t>
  </si>
  <si>
    <t>CHEMBL1947146</t>
  </si>
  <si>
    <t>CHEMBL3678093</t>
  </si>
  <si>
    <t>CHEMBL1946753</t>
  </si>
  <si>
    <t>CHEMBL213602</t>
  </si>
  <si>
    <t>CHEMBL214026</t>
  </si>
  <si>
    <t>CHEMBL393938</t>
  </si>
  <si>
    <t>CHEMBL461378</t>
  </si>
  <si>
    <t>CHEMBL1933842</t>
  </si>
  <si>
    <t>CHEMBL3699365</t>
  </si>
  <si>
    <t>CHEMBL3699368</t>
  </si>
  <si>
    <t>CHEMBL3699413</t>
  </si>
  <si>
    <t>CHEMBL3699416</t>
  </si>
  <si>
    <t>CHEMBL238970</t>
  </si>
  <si>
    <t>CHEMBL255309</t>
  </si>
  <si>
    <t>CHEMBL510180</t>
  </si>
  <si>
    <t>CHEMBL560830</t>
  </si>
  <si>
    <t>CHEMBL3695777</t>
  </si>
  <si>
    <t>CHEMBL3678159</t>
  </si>
  <si>
    <t>CHEMBL3695896</t>
  </si>
  <si>
    <t>CHEMBL198207</t>
  </si>
  <si>
    <t>CHEMBL237519</t>
  </si>
  <si>
    <t>CHEMBL484000</t>
  </si>
  <si>
    <t>CHEMBL564902</t>
  </si>
  <si>
    <t>CHEMBL3695824</t>
  </si>
  <si>
    <t>CHEMBL3695828</t>
  </si>
  <si>
    <t>CHEMBL3695851</t>
  </si>
  <si>
    <t>CHEMBL3695862</t>
  </si>
  <si>
    <t>CHEMBL3695915</t>
  </si>
  <si>
    <t>CHEMBL3699382</t>
  </si>
  <si>
    <t>CHEMBL3699385</t>
  </si>
  <si>
    <t>CHEMBL3736075</t>
  </si>
  <si>
    <t>CHEMBL198091</t>
  </si>
  <si>
    <t>CHEMBL198266</t>
  </si>
  <si>
    <t>CHEMBL215127</t>
  </si>
  <si>
    <t>CHEMBL392058</t>
  </si>
  <si>
    <t>CHEMBL602670</t>
  </si>
  <si>
    <t>CHEMBL3699378</t>
  </si>
  <si>
    <t>CHEMBL3780740</t>
  </si>
  <si>
    <t>CHEMBL331071</t>
  </si>
  <si>
    <t>CHEMBL372639</t>
  </si>
  <si>
    <t>CHEMBL215701</t>
  </si>
  <si>
    <t>CHEMBL519504</t>
  </si>
  <si>
    <t>CHEMBL2338487</t>
  </si>
  <si>
    <t>CHEMBL3695887</t>
  </si>
  <si>
    <t>CHEMBL3699345</t>
  </si>
  <si>
    <t>CHEMBL3699403</t>
  </si>
  <si>
    <t>CHEMBL3699417</t>
  </si>
  <si>
    <t>CHEMBL365315</t>
  </si>
  <si>
    <t>CHEMBL241478</t>
  </si>
  <si>
    <t>CHEMBL393940</t>
  </si>
  <si>
    <t>CHEMBL3695870</t>
  </si>
  <si>
    <t>CHEMBL3678160</t>
  </si>
  <si>
    <t>CHEMBL3695911</t>
  </si>
  <si>
    <t>CHEMBL3699384</t>
  </si>
  <si>
    <t>CHEMBL198623</t>
  </si>
  <si>
    <t>CHEMBL484962</t>
  </si>
  <si>
    <t>CHEMBL1933822</t>
  </si>
  <si>
    <t>CHEMBL3695874</t>
  </si>
  <si>
    <t>CHEMBL3695898</t>
  </si>
  <si>
    <t>CHEMBL517436</t>
  </si>
  <si>
    <t>CHEMBL3699354</t>
  </si>
  <si>
    <t>CHEMBL3699388</t>
  </si>
  <si>
    <t>CHEMBL3699421</t>
  </si>
  <si>
    <t>CHEMBL208472</t>
  </si>
  <si>
    <t>CHEMBL461379</t>
  </si>
  <si>
    <t>CHEMBL484137</t>
  </si>
  <si>
    <t>CHEMBL1933841</t>
  </si>
  <si>
    <t>CHEMBL3695768</t>
  </si>
  <si>
    <t>CHEMBL211513</t>
  </si>
  <si>
    <t>CHEMBL3695856</t>
  </si>
  <si>
    <t>CHEMBL3678146</t>
  </si>
  <si>
    <t>CHEMBL211839</t>
  </si>
  <si>
    <t>CHEMBL452054</t>
  </si>
  <si>
    <t>CHEMBL3695827</t>
  </si>
  <si>
    <t>CHEMBL3678140</t>
  </si>
  <si>
    <t>CHEMBL3699360</t>
  </si>
  <si>
    <t>CHEMBL3699352</t>
  </si>
  <si>
    <t>CHEMBL381865</t>
  </si>
  <si>
    <t>CHEMBL213678</t>
  </si>
  <si>
    <t>CHEMBL235143</t>
  </si>
  <si>
    <t>CHEMBL521170</t>
  </si>
  <si>
    <t>CHEMBL3699426</t>
  </si>
  <si>
    <t>CHEMBL3695876</t>
  </si>
  <si>
    <t>CHEMBL365387</t>
  </si>
  <si>
    <t>CHEMBL3678099</t>
  </si>
  <si>
    <t>CHEMBL121106</t>
  </si>
  <si>
    <t>CHEMBL418874</t>
  </si>
  <si>
    <t>CHEMBL94397</t>
  </si>
  <si>
    <t>CHEMBL482952</t>
  </si>
  <si>
    <t>CHEMBL3695860</t>
  </si>
  <si>
    <t>CHEMBL3695864</t>
  </si>
  <si>
    <t>CHEMBL3695815</t>
  </si>
  <si>
    <t>CHEMBL3678088</t>
  </si>
  <si>
    <t>CHEMBL3678137</t>
  </si>
  <si>
    <t>CHEMBL3695826</t>
  </si>
  <si>
    <t>CHEMBL3695829</t>
  </si>
  <si>
    <t>CHEMBL3699407</t>
  </si>
  <si>
    <t>CHEMBL192646</t>
  </si>
  <si>
    <t>CHEMBL3695816</t>
  </si>
  <si>
    <t>CHEMBL3699362</t>
  </si>
  <si>
    <t>CHEMBL3695767</t>
  </si>
  <si>
    <t>CHEMBL3699347</t>
  </si>
  <si>
    <t>CHEMBL238152</t>
  </si>
  <si>
    <t>CHEMBL241479</t>
  </si>
  <si>
    <t>CHEMBL3699348</t>
  </si>
  <si>
    <t>CHEMBL1946754</t>
  </si>
  <si>
    <t>CHEMBL484725</t>
  </si>
  <si>
    <t>CHEMBL590983</t>
  </si>
  <si>
    <t>CHEMBL3699373</t>
  </si>
  <si>
    <t>CHEMBL120570</t>
  </si>
  <si>
    <t>CHEMBL236218</t>
  </si>
  <si>
    <t>CHEMBL3695817</t>
  </si>
  <si>
    <t>CHEMBL213314</t>
  </si>
  <si>
    <t>CHEMBL380070</t>
  </si>
  <si>
    <t>CHEMBL3695831</t>
  </si>
  <si>
    <t>CHEMBL3699400</t>
  </si>
  <si>
    <t>CHEMBL197671</t>
  </si>
  <si>
    <t>CHEMBL238357</t>
  </si>
  <si>
    <t>CHEMBL549351</t>
  </si>
  <si>
    <t>CHEMBL3678162</t>
  </si>
  <si>
    <t>CHEMBL3695897</t>
  </si>
  <si>
    <t>CHEMBL255389</t>
  </si>
  <si>
    <t>CHEMBL411118</t>
  </si>
  <si>
    <t>CHEMBL2338473</t>
  </si>
  <si>
    <t>CHEMBL3398446</t>
  </si>
  <si>
    <t>CHEMBL3695788</t>
  </si>
  <si>
    <t>CHEMBL3678155</t>
  </si>
  <si>
    <t>CHEMBL3699389</t>
  </si>
  <si>
    <t>CHEMBL3699395</t>
  </si>
  <si>
    <t>CHEMBL3695871</t>
  </si>
  <si>
    <t>CHEMBL191087</t>
  </si>
  <si>
    <t>CHEMBL3699371</t>
  </si>
  <si>
    <t>CHEMBL3678107</t>
  </si>
  <si>
    <t>CHEMBL181141</t>
  </si>
  <si>
    <t>CHEMBL241471</t>
  </si>
  <si>
    <t>CHEMBL519032</t>
  </si>
  <si>
    <t>CHEMBL237305</t>
  </si>
  <si>
    <t>CHEMBL196428</t>
  </si>
  <si>
    <t>CHEMBL359476</t>
  </si>
  <si>
    <t>CHEMBL372107</t>
  </si>
  <si>
    <t>CHEMBL3678092</t>
  </si>
  <si>
    <t>CHEMBL1947145</t>
  </si>
  <si>
    <t>CHEMBL333304</t>
  </si>
  <si>
    <t>CHEMBL218789</t>
  </si>
  <si>
    <t>CHEMBL401236</t>
  </si>
  <si>
    <t>CHEMBL3398454</t>
  </si>
  <si>
    <t>CHEMBL3699431</t>
  </si>
  <si>
    <t>CHEMBL193082</t>
  </si>
  <si>
    <t>CHEMBL3695865</t>
  </si>
  <si>
    <t>CHEMBL3695784</t>
  </si>
  <si>
    <t>CHEMBL3699374</t>
  </si>
  <si>
    <t>CHEMBL509369</t>
  </si>
  <si>
    <t>CHEMBL328615</t>
  </si>
  <si>
    <t>CHEMBL3678111</t>
  </si>
  <si>
    <t>CHEMBL3699387</t>
  </si>
  <si>
    <t>CHEMBL198365</t>
  </si>
  <si>
    <t>CHEMBL3695785</t>
  </si>
  <si>
    <t>CHEMBL3699386</t>
  </si>
  <si>
    <t>CHEMBL122418</t>
  </si>
  <si>
    <t>CHEMBL212591</t>
  </si>
  <si>
    <t>CHEMBL3639982</t>
  </si>
  <si>
    <t>CHEMBL3678118</t>
  </si>
  <si>
    <t>CHEMBL3678149</t>
  </si>
  <si>
    <t>CHEMBL197636</t>
  </si>
  <si>
    <t>CHEMBL241472</t>
  </si>
  <si>
    <t>CHEMBL267881</t>
  </si>
  <si>
    <t>CHEMBL3678117</t>
  </si>
  <si>
    <t>CHEMBL213361</t>
  </si>
  <si>
    <t>CHEMBL3695877</t>
  </si>
  <si>
    <t>CHEMBL3678153</t>
  </si>
  <si>
    <t>CHEMBL3678156</t>
  </si>
  <si>
    <t>CHEMBL372913</t>
  </si>
  <si>
    <t>CHEMBL3699441</t>
  </si>
  <si>
    <t>CHEMBL118169</t>
  </si>
  <si>
    <t>CHEMBL215245</t>
  </si>
  <si>
    <t>CHEMBL119496</t>
  </si>
  <si>
    <t>CHEMBL318684</t>
  </si>
  <si>
    <t>CHEMBL3695848</t>
  </si>
  <si>
    <t>CHEMBL3695861</t>
  </si>
  <si>
    <t>CHEMBL455126</t>
  </si>
  <si>
    <t>CHEMBL1946952</t>
  </si>
  <si>
    <t>CHEMBL429823</t>
  </si>
  <si>
    <t>CHEMBL3678141</t>
  </si>
  <si>
    <t>CHEMBL1946570</t>
  </si>
  <si>
    <t>CHEMBL515106</t>
  </si>
  <si>
    <t>CHEMBL3678112</t>
  </si>
  <si>
    <t>CHEMBL3678157</t>
  </si>
  <si>
    <t>CHEMBL210163</t>
  </si>
  <si>
    <t>CHEMBL420441</t>
  </si>
  <si>
    <t>CHEMBL3699369</t>
  </si>
  <si>
    <t>CHEMBL3678121</t>
  </si>
  <si>
    <t>CHEMBL187557</t>
  </si>
  <si>
    <t>CHEMBL197848</t>
  </si>
  <si>
    <t>CHEMBL96107</t>
  </si>
  <si>
    <t>CHEMBL3695812</t>
  </si>
  <si>
    <t>CHEMBL3678116</t>
  </si>
  <si>
    <t>CHEMBL3678139</t>
  </si>
  <si>
    <t>CHEMBL3699437</t>
  </si>
  <si>
    <t>CHEMBL96451</t>
  </si>
  <si>
    <t>CHEMBL3678163</t>
  </si>
  <si>
    <t>CHEMBL3699439</t>
  </si>
  <si>
    <t>CHEMBL426294</t>
  </si>
  <si>
    <t>CHEMBL96143</t>
  </si>
  <si>
    <t>CHEMBL179604</t>
  </si>
  <si>
    <t>CHEMBL221342</t>
  </si>
  <si>
    <t>CHEMBL386307</t>
  </si>
  <si>
    <t>CHEMBL447538</t>
  </si>
  <si>
    <t>CHEMBL3348830</t>
  </si>
  <si>
    <t>CHEMBL3398444</t>
  </si>
  <si>
    <t>CHEMBL3695859</t>
  </si>
  <si>
    <t>CHEMBL3695880</t>
  </si>
  <si>
    <t>CHEMBL3695909</t>
  </si>
  <si>
    <t>CHEMBL3695912</t>
  </si>
  <si>
    <t>CHEMBL3695913</t>
  </si>
  <si>
    <t>CHEMBL3695899</t>
  </si>
  <si>
    <t>CHEMBL3678150</t>
  </si>
  <si>
    <t>CHEMBL3678154</t>
  </si>
  <si>
    <t>CHEMBL372780</t>
  </si>
  <si>
    <t>CHEMBL1947144</t>
  </si>
  <si>
    <t>CHEMBL178562</t>
  </si>
  <si>
    <t>CHEMBL367360</t>
  </si>
  <si>
    <t>CHEMBL118753</t>
  </si>
  <si>
    <t>CHEMBL190517</t>
  </si>
  <si>
    <t>CHEMBL192636</t>
  </si>
  <si>
    <t>CHEMBL241299</t>
  </si>
  <si>
    <t>CHEMBL3699394</t>
  </si>
  <si>
    <t>CHEMBL222026</t>
  </si>
  <si>
    <t>CHEMBL222165</t>
  </si>
  <si>
    <t>CHEMBL1947140</t>
  </si>
  <si>
    <t>CHEMBL3699432</t>
  </si>
  <si>
    <t>CHEMBL399217</t>
  </si>
  <si>
    <t>CHEMBL3678147</t>
  </si>
  <si>
    <t>CHEMBL3695904</t>
  </si>
  <si>
    <t>CHEMBL399417</t>
  </si>
  <si>
    <t>CHEMBL3678104</t>
  </si>
  <si>
    <t>CHEMBL3699410</t>
  </si>
  <si>
    <t>CHEMBL364378</t>
  </si>
  <si>
    <t>CHEMBL3695853</t>
  </si>
  <si>
    <t>CHEMBL372091</t>
  </si>
  <si>
    <t>CHEMBL271240</t>
  </si>
  <si>
    <t>CHEMBL3695907</t>
  </si>
  <si>
    <t>CHEMBL3754507</t>
  </si>
  <si>
    <t>CHEMBL3678124</t>
  </si>
  <si>
    <t>CHEMBL372850</t>
  </si>
  <si>
    <t>CHEMBL207103</t>
  </si>
  <si>
    <t>CHEMBL3699376</t>
  </si>
  <si>
    <t>CHEMBL198493</t>
  </si>
  <si>
    <t>CHEMBL3678151</t>
  </si>
  <si>
    <t>CHEMBL177831</t>
  </si>
  <si>
    <t>CHEMBL455130</t>
  </si>
  <si>
    <t>CHEMBL194740</t>
  </si>
  <si>
    <t>CHEMBL3639769</t>
  </si>
  <si>
    <t>CHEMBL3678119</t>
  </si>
  <si>
    <t>CHEMBL3678123</t>
  </si>
  <si>
    <t>CHEMBL192919</t>
  </si>
  <si>
    <t>CHEMBL404646</t>
  </si>
  <si>
    <t>CHEMBL192521</t>
  </si>
  <si>
    <t>CHEMBL245656</t>
  </si>
  <si>
    <t>CHEMBL256468</t>
  </si>
  <si>
    <t>CHEMBL2031955</t>
  </si>
  <si>
    <t>CHEMBL3398447</t>
  </si>
  <si>
    <t>CHEMBL521131</t>
  </si>
  <si>
    <t>CHEMBL237710</t>
  </si>
  <si>
    <t>CHEMBL198605</t>
  </si>
  <si>
    <t>CHEMBL3699383</t>
  </si>
  <si>
    <t>CHEMBL197637</t>
  </si>
  <si>
    <t>CHEMBL198529</t>
  </si>
  <si>
    <t>CHEMBL364274</t>
  </si>
  <si>
    <t>CHEMBL3678145</t>
  </si>
  <si>
    <t>CHEMBL3678109</t>
  </si>
  <si>
    <t>CHEMBL3695781</t>
  </si>
  <si>
    <t>CHEMBL237730</t>
  </si>
  <si>
    <t>CHEMBL3695858</t>
  </si>
  <si>
    <t>CHEMBL3678108</t>
  </si>
  <si>
    <t>CHEMBL197496</t>
  </si>
  <si>
    <t>CHEMBL425766</t>
  </si>
  <si>
    <t>CHEMBL3598140</t>
  </si>
  <si>
    <t>CHEMBL403432</t>
  </si>
  <si>
    <t>CHEMBL3678113</t>
  </si>
  <si>
    <t>CHEMBL246473</t>
  </si>
  <si>
    <t>CHEMBL370747</t>
  </si>
  <si>
    <t>CHEMBL265364</t>
  </si>
  <si>
    <t>CHEMBL210017</t>
  </si>
  <si>
    <t>CHEMBL436337</t>
  </si>
  <si>
    <t>CHEMBL3398445</t>
  </si>
  <si>
    <t>CHEMBL1089176</t>
  </si>
  <si>
    <t>CHEMBL3678142</t>
  </si>
  <si>
    <t>CHEMBL117578</t>
  </si>
  <si>
    <t>CHEMBL3699406</t>
  </si>
  <si>
    <t>CHEMBL394967</t>
  </si>
  <si>
    <t>CHEMBL593801</t>
  </si>
  <si>
    <t>CHEMBL3678097</t>
  </si>
  <si>
    <t>CHEMBL3699438</t>
  </si>
  <si>
    <t>CHEMBL117738</t>
  </si>
  <si>
    <t>CHEMBL3695805</t>
  </si>
  <si>
    <t>CHEMBL200495</t>
  </si>
  <si>
    <t>CHEMBL3678084</t>
  </si>
  <si>
    <t>CHEMBL3695764</t>
  </si>
  <si>
    <t>CHEMBL191556</t>
  </si>
  <si>
    <t>CHEMBL403847</t>
  </si>
  <si>
    <t>CHEMBL2331776</t>
  </si>
  <si>
    <t>CHEMBL223349</t>
  </si>
  <si>
    <t>CHEMBL1946568</t>
  </si>
  <si>
    <t>CHEMBL1088911</t>
  </si>
  <si>
    <t>CHEMBL3695854</t>
  </si>
  <si>
    <t>CHEMBL94496</t>
  </si>
  <si>
    <t>CHEMBL383233</t>
  </si>
  <si>
    <t>CHEMBL209546</t>
  </si>
  <si>
    <t>CHEMBL116774</t>
  </si>
  <si>
    <t>CHEMBL220537</t>
  </si>
  <si>
    <t>CHEMBL271739</t>
  </si>
  <si>
    <t>CHEMBL394947</t>
  </si>
  <si>
    <t>CHEMBL477095</t>
  </si>
  <si>
    <t>CHEMBL3585578</t>
  </si>
  <si>
    <t>CHEMBL3695834</t>
  </si>
  <si>
    <t>CHEMBL330191</t>
  </si>
  <si>
    <t>CHEMBL380404</t>
  </si>
  <si>
    <t>CHEMBL191276</t>
  </si>
  <si>
    <t>CHEMBL197823</t>
  </si>
  <si>
    <t>CHEMBL237084</t>
  </si>
  <si>
    <t>CHEMBL3695762</t>
  </si>
  <si>
    <t>CHEMBL181219</t>
  </si>
  <si>
    <t>CHEMBL3695835</t>
  </si>
  <si>
    <t>CHEMBL190938</t>
  </si>
  <si>
    <t>CHEMBL191149</t>
  </si>
  <si>
    <t>CHEMBL370021</t>
  </si>
  <si>
    <t>CHEMBL3398463</t>
  </si>
  <si>
    <t>CHEMBL202240</t>
  </si>
  <si>
    <t>CHEMBL3678152</t>
  </si>
  <si>
    <t>CHEMBL257165</t>
  </si>
  <si>
    <t>CHEMBL393926</t>
  </si>
  <si>
    <t>CHEMBL257517</t>
  </si>
  <si>
    <t>CHEMBL188095</t>
  </si>
  <si>
    <t>CHEMBL188751</t>
  </si>
  <si>
    <t>CHEMBL426451</t>
  </si>
  <si>
    <t>CHEMBL384203</t>
  </si>
  <si>
    <t>CHEMBL3699364</t>
  </si>
  <si>
    <t>CHEMBL96758</t>
  </si>
  <si>
    <t>CHEMBL247925</t>
  </si>
  <si>
    <t>CHEMBL246272</t>
  </si>
  <si>
    <t>CHEMBL272962</t>
  </si>
  <si>
    <t>CHEMBL3695763</t>
  </si>
  <si>
    <t>CHEMBL3699363</t>
  </si>
  <si>
    <t>CHEMBL237484</t>
  </si>
  <si>
    <t>CHEMBL246270</t>
  </si>
  <si>
    <t>CHEMBL3398431</t>
  </si>
  <si>
    <t>CHEMBL3695833</t>
  </si>
  <si>
    <t>CHEMBL3699356</t>
  </si>
  <si>
    <t>CHEMBL3695786</t>
  </si>
  <si>
    <t>CHEMBL557580</t>
  </si>
  <si>
    <t>CHEMBL3695836</t>
  </si>
  <si>
    <t>CHEMBL1088910</t>
  </si>
  <si>
    <t>CHEMBL429734</t>
  </si>
  <si>
    <t>CHEMBL426105</t>
  </si>
  <si>
    <t>CHEMBL209749</t>
  </si>
  <si>
    <t>CHEMBL257345</t>
  </si>
  <si>
    <t>CHEMBL479002</t>
  </si>
  <si>
    <t>CHEMBL1946567</t>
  </si>
  <si>
    <t>CHEMBL3678148</t>
  </si>
  <si>
    <t>CHEMBL3695875</t>
  </si>
  <si>
    <t>CHEMBL392718</t>
  </si>
  <si>
    <t>CHEMBL189066</t>
  </si>
  <si>
    <t>CHEMBL365097</t>
  </si>
  <si>
    <t>CHEMBL601222</t>
  </si>
  <si>
    <t>CHEMBL210973</t>
  </si>
  <si>
    <t>CHEMBL213487</t>
  </si>
  <si>
    <t>CHEMBL210768</t>
  </si>
  <si>
    <t>CHEMBL218176</t>
  </si>
  <si>
    <t>CHEMBL218840</t>
  </si>
  <si>
    <t>CHEMBL397120</t>
  </si>
  <si>
    <t>CHEMBL394948</t>
  </si>
  <si>
    <t>CHEMBL3699440</t>
  </si>
  <si>
    <t>CHEMBL220475</t>
  </si>
  <si>
    <t>CHEMBL374189</t>
  </si>
  <si>
    <t>CHEMBL327767</t>
  </si>
  <si>
    <t>CHEMBL3678083</t>
  </si>
  <si>
    <t>CHEMBL478725</t>
  </si>
  <si>
    <t>CHEMBL381889</t>
  </si>
  <si>
    <t>CHEMBL92130</t>
  </si>
  <si>
    <t>CHEMBL3695775</t>
  </si>
  <si>
    <t>CHEMBL3695793</t>
  </si>
  <si>
    <t>CHEMBL3678082</t>
  </si>
  <si>
    <t>CHEMBL469940</t>
  </si>
  <si>
    <t>CHEMBL3699361</t>
  </si>
  <si>
    <t>CHEMBL3678122</t>
  </si>
  <si>
    <t>CHEMBL211371</t>
  </si>
  <si>
    <t>CHEMBL3678080</t>
  </si>
  <si>
    <t>CHEMBL373048</t>
  </si>
  <si>
    <t>CHEMBL213902</t>
  </si>
  <si>
    <t>CHEMBL3678138</t>
  </si>
  <si>
    <t>CHEMBL3598149</t>
  </si>
  <si>
    <t>CHEMBL213675</t>
  </si>
  <si>
    <t>CHEMBL606425</t>
  </si>
  <si>
    <t>CHEMBL3678120</t>
  </si>
  <si>
    <t>CHEMBL605088</t>
  </si>
  <si>
    <t>CHEMBL97529</t>
  </si>
  <si>
    <t>CHEMBL218230</t>
  </si>
  <si>
    <t>CHEMBL218841</t>
  </si>
  <si>
    <t>CHEMBL181087</t>
  </si>
  <si>
    <t>CHEMBL94716</t>
  </si>
  <si>
    <t>CHEMBL122417</t>
  </si>
  <si>
    <t>CHEMBL3398461</t>
  </si>
  <si>
    <t>CHEMBL241286</t>
  </si>
  <si>
    <t>CHEMBL3915254</t>
  </si>
  <si>
    <t>CHEMBL3678143</t>
  </si>
  <si>
    <t>CHEMBL3699411</t>
  </si>
  <si>
    <t>CHEMBL255388</t>
  </si>
  <si>
    <t>CHEMBL3943220</t>
  </si>
  <si>
    <t>CHEMBL113324</t>
  </si>
  <si>
    <t>CHEMBL3678110</t>
  </si>
  <si>
    <t>CHEMBL214272</t>
  </si>
  <si>
    <t>CHEMBL374705</t>
  </si>
  <si>
    <t>CHEMBL513215</t>
  </si>
  <si>
    <t>CHEMBL1092931</t>
  </si>
  <si>
    <t>CHEMBL377898</t>
  </si>
  <si>
    <t>CHEMBL218122</t>
  </si>
  <si>
    <t>CHEMBL2331559</t>
  </si>
  <si>
    <t>CHEMBL469939</t>
  </si>
  <si>
    <t>CHEMBL212023</t>
  </si>
  <si>
    <t>CHEMBL118887</t>
  </si>
  <si>
    <t>CHEMBL190169</t>
  </si>
  <si>
    <t>CHEMBL3699346</t>
  </si>
  <si>
    <t>CHEMBL280293</t>
  </si>
  <si>
    <t>CHEMBL209563</t>
  </si>
  <si>
    <t>CHEMBL373142</t>
  </si>
  <si>
    <t>CHEMBL50572</t>
  </si>
  <si>
    <t>CHEMBL395191</t>
  </si>
  <si>
    <t>CHEMBL2338476</t>
  </si>
  <si>
    <t>CHEMBL3899514</t>
  </si>
  <si>
    <t>CHEMBL391470</t>
  </si>
  <si>
    <t>CHEMBL1090187</t>
  </si>
  <si>
    <t>CHEMBL118756</t>
  </si>
  <si>
    <t>CHEMBL590984</t>
  </si>
  <si>
    <t>CHEMBL3398438</t>
  </si>
  <si>
    <t>CHEMBL81592</t>
  </si>
  <si>
    <t>CHEMBL3959627</t>
  </si>
  <si>
    <t>CHEMBL1090878</t>
  </si>
  <si>
    <t>CHEMBL256142</t>
  </si>
  <si>
    <t>CHEMBL378160</t>
  </si>
  <si>
    <t>CHEMBL3695902</t>
  </si>
  <si>
    <t>CHEMBL489507</t>
  </si>
  <si>
    <t>CHEMBL148639</t>
  </si>
  <si>
    <t>CHEMBL371778</t>
  </si>
  <si>
    <t>CHEMBL391283</t>
  </si>
  <si>
    <t>CHEMBL3398457</t>
  </si>
  <si>
    <t>CHEMBL2031858</t>
  </si>
  <si>
    <t>CHEMBL3699350</t>
  </si>
  <si>
    <t>CHEMBL332018</t>
  </si>
  <si>
    <t>CHEMBL374657</t>
  </si>
  <si>
    <t>CHEMBL396694</t>
  </si>
  <si>
    <t>CHEMBL2031953</t>
  </si>
  <si>
    <t>CHEMBL3678114</t>
  </si>
  <si>
    <t>CHEMBL3695769</t>
  </si>
  <si>
    <t>CHEMBL3678103</t>
  </si>
  <si>
    <t>CHEMBL392063</t>
  </si>
  <si>
    <t>CHEMBL601861</t>
  </si>
  <si>
    <t>CHEMBL371098</t>
  </si>
  <si>
    <t>CHEMBL478335</t>
  </si>
  <si>
    <t>CHEMBL3398439</t>
  </si>
  <si>
    <t>CHEMBL3398453</t>
  </si>
  <si>
    <t>CHEMBL230350</t>
  </si>
  <si>
    <t>CHEMBL3699434</t>
  </si>
  <si>
    <t>CHEMBL202617</t>
  </si>
  <si>
    <t>CHEMBL564368</t>
  </si>
  <si>
    <t>CHEMBL2031856</t>
  </si>
  <si>
    <t>CHEMBL3699402</t>
  </si>
  <si>
    <t>CHEMBL118251</t>
  </si>
  <si>
    <t>CHEMBL370074</t>
  </si>
  <si>
    <t>CHEMBL3695804</t>
  </si>
  <si>
    <t>CHEMBL3598148</t>
  </si>
  <si>
    <t>CHEMBL2031956</t>
  </si>
  <si>
    <t>CHEMBL401534</t>
  </si>
  <si>
    <t>CHEMBL272336</t>
  </si>
  <si>
    <t>CHEMBL474551</t>
  </si>
  <si>
    <t>CHEMBL386504</t>
  </si>
  <si>
    <t>CHEMBL374363</t>
  </si>
  <si>
    <t>CHEMBL471828</t>
  </si>
  <si>
    <t>CHEMBL223379</t>
  </si>
  <si>
    <t>CHEMBL257164</t>
  </si>
  <si>
    <t>CHEMBL474947</t>
  </si>
  <si>
    <t>CHEMBL218175</t>
  </si>
  <si>
    <t>CHEMBL230566</t>
  </si>
  <si>
    <t>CHEMBL452299</t>
  </si>
  <si>
    <t>CHEMBL378705</t>
  </si>
  <si>
    <t>CHEMBL471829</t>
  </si>
  <si>
    <t>CHEMBL117918</t>
  </si>
  <si>
    <t>CHEMBL394605</t>
  </si>
  <si>
    <t>CHEMBL394849</t>
  </si>
  <si>
    <t>CHEMBL514173</t>
  </si>
  <si>
    <t>CHEMBL371087</t>
  </si>
  <si>
    <t>CHEMBL3596270</t>
  </si>
  <si>
    <t>CHEMBL230567</t>
  </si>
  <si>
    <t>CHEMBL247926</t>
  </si>
  <si>
    <t>CHEMBL385585</t>
  </si>
  <si>
    <t>CHEMBL428748</t>
  </si>
  <si>
    <t>CHEMBL173828</t>
  </si>
  <si>
    <t>CHEMBL496534</t>
  </si>
  <si>
    <t>CHEMBL230458</t>
  </si>
  <si>
    <t>CHEMBL272963</t>
  </si>
  <si>
    <t>CHEMBL388561</t>
  </si>
  <si>
    <t>CHEMBL483351</t>
  </si>
  <si>
    <t>CHEMBL3699349</t>
  </si>
  <si>
    <t>CHEMBL3699420</t>
  </si>
  <si>
    <t>CHEMBL228442</t>
  </si>
  <si>
    <t>CHEMBL201036</t>
  </si>
  <si>
    <t>CHEMBL560513</t>
  </si>
  <si>
    <t>CHEMBL500257</t>
  </si>
  <si>
    <t>CHEMBL205665</t>
  </si>
  <si>
    <t>CHEMBL256358</t>
  </si>
  <si>
    <t>CHEMBL1090189</t>
  </si>
  <si>
    <t>CHEMBL1093405</t>
  </si>
  <si>
    <t>CHEMBL474550</t>
  </si>
  <si>
    <t>CHEMBL514328</t>
  </si>
  <si>
    <t>CHEMBL2031954</t>
  </si>
  <si>
    <t>CHEMBL360246</t>
  </si>
  <si>
    <t>CHEMBL228388</t>
  </si>
  <si>
    <t>CHEMBL445151</t>
  </si>
  <si>
    <t>CHEMBL2031952</t>
  </si>
  <si>
    <t>CHEMBL360762</t>
  </si>
  <si>
    <t>CHEMBL519802</t>
  </si>
  <si>
    <t>CHEMBL1946954</t>
  </si>
  <si>
    <t>CHEMBL396550</t>
  </si>
  <si>
    <t>CHEMBL230670</t>
  </si>
  <si>
    <t>CHEMBL391264</t>
  </si>
  <si>
    <t>CHEMBL256569</t>
  </si>
  <si>
    <t>CHEMBL1629930</t>
  </si>
  <si>
    <t>CHEMBL241298</t>
  </si>
  <si>
    <t>CHEMBL550762</t>
  </si>
  <si>
    <t>CHEMBL326273</t>
  </si>
  <si>
    <t>CHEMBL206794</t>
  </si>
  <si>
    <t>CHEMBL179180</t>
  </si>
  <si>
    <t>CHEMBL228492</t>
  </si>
  <si>
    <t>CHEMBL230565</t>
  </si>
  <si>
    <t>CHEMBL522224</t>
  </si>
  <si>
    <t>CHEMBL3678101</t>
  </si>
  <si>
    <t>EC50</t>
  </si>
  <si>
    <t>405080</t>
  </si>
  <si>
    <t>405075</t>
  </si>
  <si>
    <t>405073</t>
  </si>
  <si>
    <t>340812</t>
  </si>
  <si>
    <t>405071</t>
  </si>
  <si>
    <t>405078</t>
  </si>
  <si>
    <t>405077</t>
  </si>
  <si>
    <t>340804</t>
  </si>
  <si>
    <t>340813</t>
  </si>
  <si>
    <t>405079</t>
  </si>
  <si>
    <t>340811</t>
  </si>
  <si>
    <t>340803</t>
  </si>
  <si>
    <t>340809</t>
  </si>
  <si>
    <t>340814</t>
  </si>
  <si>
    <t>405074</t>
  </si>
  <si>
    <t>340805</t>
  </si>
  <si>
    <t>340808</t>
  </si>
  <si>
    <t>405072</t>
  </si>
  <si>
    <t>340817</t>
  </si>
  <si>
    <t>340802</t>
  </si>
  <si>
    <t>340806</t>
  </si>
  <si>
    <t>340800</t>
  </si>
  <si>
    <t>304453</t>
  </si>
  <si>
    <t>284598</t>
  </si>
  <si>
    <t>304450</t>
  </si>
  <si>
    <t>304456</t>
  </si>
  <si>
    <t>304455</t>
  </si>
  <si>
    <t>284543</t>
  </si>
  <si>
    <t>284545</t>
  </si>
  <si>
    <t>284550</t>
  </si>
  <si>
    <t>304447</t>
  </si>
  <si>
    <t>304448</t>
  </si>
  <si>
    <t>304454</t>
  </si>
  <si>
    <t>284528</t>
  </si>
  <si>
    <t>304449</t>
  </si>
  <si>
    <t>284614</t>
  </si>
  <si>
    <t>284615</t>
  </si>
  <si>
    <t>284539</t>
  </si>
  <si>
    <t>284594</t>
  </si>
  <si>
    <t>284585</t>
  </si>
  <si>
    <t>304407</t>
  </si>
  <si>
    <t>284670</t>
  </si>
  <si>
    <t>284694</t>
  </si>
  <si>
    <t>284740</t>
  </si>
  <si>
    <t>304451</t>
  </si>
  <si>
    <t>304457</t>
  </si>
  <si>
    <t>284628</t>
  </si>
  <si>
    <t>284610</t>
  </si>
  <si>
    <t>284537</t>
  </si>
  <si>
    <t>284570</t>
  </si>
  <si>
    <t>284574</t>
  </si>
  <si>
    <t>284617</t>
  </si>
  <si>
    <t>284625</t>
  </si>
  <si>
    <t>284636</t>
  </si>
  <si>
    <t>284653</t>
  </si>
  <si>
    <t>284657</t>
  </si>
  <si>
    <t>284711</t>
  </si>
  <si>
    <t>284718</t>
  </si>
  <si>
    <t>284746</t>
  </si>
  <si>
    <t>284757</t>
  </si>
  <si>
    <t>284599</t>
  </si>
  <si>
    <t>284618</t>
  </si>
  <si>
    <t>304427</t>
  </si>
  <si>
    <t>284664</t>
  </si>
  <si>
    <t>284700</t>
  </si>
  <si>
    <t>284722</t>
  </si>
  <si>
    <t>284738</t>
  </si>
  <si>
    <t>284772</t>
  </si>
  <si>
    <t>284529</t>
  </si>
  <si>
    <t>284536</t>
  </si>
  <si>
    <t>284572</t>
  </si>
  <si>
    <t>284596</t>
  </si>
  <si>
    <t>284604</t>
  </si>
  <si>
    <t>284607</t>
  </si>
  <si>
    <t>304410</t>
  </si>
  <si>
    <t>284660</t>
  </si>
  <si>
    <t>284663</t>
  </si>
  <si>
    <t>284679</t>
  </si>
  <si>
    <t>284699</t>
  </si>
  <si>
    <t>284747</t>
  </si>
  <si>
    <t>284751</t>
  </si>
  <si>
    <t>284773</t>
  </si>
  <si>
    <t>284524</t>
  </si>
  <si>
    <t>284578</t>
  </si>
  <si>
    <t>284606</t>
  </si>
  <si>
    <t>284642</t>
  </si>
  <si>
    <t>304408</t>
  </si>
  <si>
    <t>304452</t>
  </si>
  <si>
    <t>304458</t>
  </si>
  <si>
    <t>284661</t>
  </si>
  <si>
    <t>284672</t>
  </si>
  <si>
    <t>284677</t>
  </si>
  <si>
    <t>284692</t>
  </si>
  <si>
    <t>284739</t>
  </si>
  <si>
    <t>284552</t>
  </si>
  <si>
    <t>284569</t>
  </si>
  <si>
    <t>284608</t>
  </si>
  <si>
    <t>284609</t>
  </si>
  <si>
    <t>284623</t>
  </si>
  <si>
    <t>284641</t>
  </si>
  <si>
    <t>284698</t>
  </si>
  <si>
    <t>284741</t>
  </si>
  <si>
    <t>284605</t>
  </si>
  <si>
    <t>304411</t>
  </si>
  <si>
    <t>304426</t>
  </si>
  <si>
    <t>284652</t>
  </si>
  <si>
    <t>284731</t>
  </si>
  <si>
    <t>284632</t>
  </si>
  <si>
    <t>284650</t>
  </si>
  <si>
    <t>284655</t>
  </si>
  <si>
    <t>284752</t>
  </si>
  <si>
    <t>284755</t>
  </si>
  <si>
    <t>284761</t>
  </si>
  <si>
    <t>284771</t>
  </si>
  <si>
    <t>304406</t>
  </si>
  <si>
    <t>284662</t>
  </si>
  <si>
    <t>284685</t>
  </si>
  <si>
    <t>284716</t>
  </si>
  <si>
    <t>284720</t>
  </si>
  <si>
    <t>284770</t>
  </si>
  <si>
    <t>284542</t>
  </si>
  <si>
    <t>284573</t>
  </si>
  <si>
    <t>284635</t>
  </si>
  <si>
    <t>284588</t>
  </si>
  <si>
    <t>304484</t>
  </si>
  <si>
    <t>284675</t>
  </si>
  <si>
    <t>284707</t>
  </si>
  <si>
    <t>284767</t>
  </si>
  <si>
    <t>284590</t>
  </si>
  <si>
    <t>284659</t>
  </si>
  <si>
    <t>284696</t>
  </si>
  <si>
    <t>284708</t>
  </si>
  <si>
    <t>284713</t>
  </si>
  <si>
    <t>284762</t>
  </si>
  <si>
    <t>284765</t>
  </si>
  <si>
    <t>284768</t>
  </si>
  <si>
    <t>284586</t>
  </si>
  <si>
    <t>284638</t>
  </si>
  <si>
    <t>284533</t>
  </si>
  <si>
    <t>284541</t>
  </si>
  <si>
    <t>284582</t>
  </si>
  <si>
    <t>284612</t>
  </si>
  <si>
    <t>304487</t>
  </si>
  <si>
    <t>284669</t>
  </si>
  <si>
    <t>284534</t>
  </si>
  <si>
    <t>304414</t>
  </si>
  <si>
    <t>284706</t>
  </si>
  <si>
    <t>284709</t>
  </si>
  <si>
    <t>284756</t>
  </si>
  <si>
    <t>284759</t>
  </si>
  <si>
    <t>284540</t>
  </si>
  <si>
    <t>304485</t>
  </si>
  <si>
    <t>284665</t>
  </si>
  <si>
    <t>284589</t>
  </si>
  <si>
    <t>284593</t>
  </si>
  <si>
    <t>284619</t>
  </si>
  <si>
    <t>284631</t>
  </si>
  <si>
    <t>284684</t>
  </si>
  <si>
    <t>284723</t>
  </si>
  <si>
    <t>284726</t>
  </si>
  <si>
    <t>284719</t>
  </si>
  <si>
    <t>284656</t>
  </si>
  <si>
    <t>284686</t>
  </si>
  <si>
    <t>284745</t>
  </si>
  <si>
    <t>284760</t>
  </si>
  <si>
    <t>284611</t>
  </si>
  <si>
    <t>284639</t>
  </si>
  <si>
    <t>304486</t>
  </si>
  <si>
    <t>284680</t>
  </si>
  <si>
    <t>284725</t>
  </si>
  <si>
    <t>284613</t>
  </si>
  <si>
    <t>284643</t>
  </si>
  <si>
    <t>284667</t>
  </si>
  <si>
    <t>284735</t>
  </si>
  <si>
    <t>284695</t>
  </si>
  <si>
    <t>284729</t>
  </si>
  <si>
    <t>284764</t>
  </si>
  <si>
    <t>284531</t>
  </si>
  <si>
    <t>284620</t>
  </si>
  <si>
    <t>284624</t>
  </si>
  <si>
    <t>304472</t>
  </si>
  <si>
    <t>284592</t>
  </si>
  <si>
    <t>304462</t>
  </si>
  <si>
    <t>284701</t>
  </si>
  <si>
    <t>284577</t>
  </si>
  <si>
    <t>284693</t>
  </si>
  <si>
    <t>284769</t>
  </si>
  <si>
    <t>284523</t>
  </si>
  <si>
    <t>284645</t>
  </si>
  <si>
    <t>304420</t>
  </si>
  <si>
    <t>284629</t>
  </si>
  <si>
    <t>284633</t>
  </si>
  <si>
    <t>284579</t>
  </si>
  <si>
    <t>304409</t>
  </si>
  <si>
    <t>304459</t>
  </si>
  <si>
    <t>284591</t>
  </si>
  <si>
    <t>284595</t>
  </si>
  <si>
    <t>284750</t>
  </si>
  <si>
    <t>284580</t>
  </si>
  <si>
    <t>284703</t>
  </si>
  <si>
    <t>284530</t>
  </si>
  <si>
    <t>284688</t>
  </si>
  <si>
    <t>284689</t>
  </si>
  <si>
    <t>284714</t>
  </si>
  <si>
    <t>284581</t>
  </si>
  <si>
    <t>284597</t>
  </si>
  <si>
    <t>284742</t>
  </si>
  <si>
    <t>304488</t>
  </si>
  <si>
    <t>284666</t>
  </si>
  <si>
    <t>284551</t>
  </si>
  <si>
    <t>304481</t>
  </si>
  <si>
    <t>284730</t>
  </si>
  <si>
    <t>284737</t>
  </si>
  <si>
    <t>284640</t>
  </si>
  <si>
    <t>284712</t>
  </si>
  <si>
    <t>304428</t>
  </si>
  <si>
    <t>304413</t>
  </si>
  <si>
    <t>284774</t>
  </si>
  <si>
    <t>284634</t>
  </si>
  <si>
    <t>284547</t>
  </si>
  <si>
    <t>284715</t>
  </si>
  <si>
    <t>304432</t>
  </si>
  <si>
    <t>284728</t>
  </si>
  <si>
    <t>284548</t>
  </si>
  <si>
    <t>284727</t>
  </si>
  <si>
    <t>284749</t>
  </si>
  <si>
    <t>304439</t>
  </si>
  <si>
    <t>304475</t>
  </si>
  <si>
    <t>304438</t>
  </si>
  <si>
    <t>284646</t>
  </si>
  <si>
    <t>304479</t>
  </si>
  <si>
    <t>304482</t>
  </si>
  <si>
    <t>284784</t>
  </si>
  <si>
    <t>284616</t>
  </si>
  <si>
    <t>284630</t>
  </si>
  <si>
    <t>304463</t>
  </si>
  <si>
    <t>304433</t>
  </si>
  <si>
    <t>304483</t>
  </si>
  <si>
    <t>284710</t>
  </si>
  <si>
    <t>304442</t>
  </si>
  <si>
    <t>284576</t>
  </si>
  <si>
    <t>304437</t>
  </si>
  <si>
    <t>304461</t>
  </si>
  <si>
    <t>284780</t>
  </si>
  <si>
    <t>304489</t>
  </si>
  <si>
    <t>284782</t>
  </si>
  <si>
    <t>284583</t>
  </si>
  <si>
    <t>284575</t>
  </si>
  <si>
    <t>284627</t>
  </si>
  <si>
    <t>284649</t>
  </si>
  <si>
    <t>284678</t>
  </si>
  <si>
    <t>284681</t>
  </si>
  <si>
    <t>284682</t>
  </si>
  <si>
    <t>284668</t>
  </si>
  <si>
    <t>304476</t>
  </si>
  <si>
    <t>304480</t>
  </si>
  <si>
    <t>284736</t>
  </si>
  <si>
    <t>284775</t>
  </si>
  <si>
    <t>304473</t>
  </si>
  <si>
    <t>284673</t>
  </si>
  <si>
    <t>304425</t>
  </si>
  <si>
    <t>284753</t>
  </si>
  <si>
    <t>284621</t>
  </si>
  <si>
    <t>284676</t>
  </si>
  <si>
    <t>304446</t>
  </si>
  <si>
    <t>284717</t>
  </si>
  <si>
    <t>304477</t>
  </si>
  <si>
    <t>304443</t>
  </si>
  <si>
    <t>304440</t>
  </si>
  <si>
    <t>304445</t>
  </si>
  <si>
    <t>284724</t>
  </si>
  <si>
    <t>304470</t>
  </si>
  <si>
    <t>304430</t>
  </si>
  <si>
    <t>284544</t>
  </si>
  <si>
    <t>284626</t>
  </si>
  <si>
    <t>304429</t>
  </si>
  <si>
    <t>304434</t>
  </si>
  <si>
    <t>304464</t>
  </si>
  <si>
    <t>284748</t>
  </si>
  <si>
    <t>304418</t>
  </si>
  <si>
    <t>284781</t>
  </si>
  <si>
    <t>284568</t>
  </si>
  <si>
    <t>304468</t>
  </si>
  <si>
    <t>304405</t>
  </si>
  <si>
    <t>284527</t>
  </si>
  <si>
    <t>284622</t>
  </si>
  <si>
    <t>284601</t>
  </si>
  <si>
    <t>284525</t>
  </si>
  <si>
    <t>284602</t>
  </si>
  <si>
    <t>304478</t>
  </si>
  <si>
    <t>284705</t>
  </si>
  <si>
    <t>284526</t>
  </si>
  <si>
    <t>284704</t>
  </si>
  <si>
    <t>304471</t>
  </si>
  <si>
    <t>284600</t>
  </si>
  <si>
    <t>284697</t>
  </si>
  <si>
    <t>284549</t>
  </si>
  <si>
    <t>284603</t>
  </si>
  <si>
    <t>304474</t>
  </si>
  <si>
    <t>284644</t>
  </si>
  <si>
    <t>304467</t>
  </si>
  <si>
    <t>284783</t>
  </si>
  <si>
    <t>304404</t>
  </si>
  <si>
    <t>284538</t>
  </si>
  <si>
    <t>284556</t>
  </si>
  <si>
    <t>304403</t>
  </si>
  <si>
    <t>284702</t>
  </si>
  <si>
    <t>304444</t>
  </si>
  <si>
    <t>304401</t>
  </si>
  <si>
    <t>304460</t>
  </si>
  <si>
    <t>304441</t>
  </si>
  <si>
    <t>304465</t>
  </si>
  <si>
    <t>284754</t>
  </si>
  <si>
    <t>304469</t>
  </si>
  <si>
    <t>304431</t>
  </si>
  <si>
    <t>284687</t>
  </si>
  <si>
    <t>284671</t>
  </si>
  <si>
    <t>284691</t>
  </si>
  <si>
    <t>304435</t>
  </si>
  <si>
    <t>284532</t>
  </si>
  <si>
    <t>304424</t>
  </si>
  <si>
    <t>284777</t>
  </si>
  <si>
    <t>284744</t>
  </si>
  <si>
    <t>284567</t>
  </si>
  <si>
    <t>284535</t>
  </si>
  <si>
    <t>284690</t>
  </si>
  <si>
    <t>284763</t>
  </si>
  <si>
    <t>304422</t>
  </si>
  <si>
    <t>Outside typical range</t>
  </si>
  <si>
    <t>Transactivation of human PPARgamma expressed in human HepG2 cells co-transfected with PPRE3-TK-Luc by luciferase reporter gene assay</t>
  </si>
  <si>
    <t>Transactivation of Homo sapiens (human) PPARgamma assessed as luciferase activity by reporter gene assay</t>
  </si>
  <si>
    <t>Transactivation of GAL4-fused Homo sapiens (human) PPARgamma DNA binding domain expressed in African green monkey CV1 cells by luciferase reporter gene assay</t>
  </si>
  <si>
    <t>Effective concentration against human peroxisome proliferator activated receptor gamma in Gal4 transactivation assay</t>
  </si>
  <si>
    <t>Transactivation of PPARgamma assessed as induction of alkaline phosphatase activity</t>
  </si>
  <si>
    <t>Activity at PPARgamma (unknown origin) assessed as transactivation activity by reporter gene assay</t>
  </si>
  <si>
    <t>Transactivation of human PPARgamma in CV-1 cells by GAL4 reporter assay</t>
  </si>
  <si>
    <t>Agonist activity at human PPARgamma expressed in CV-1 cells by reporter gene assay</t>
  </si>
  <si>
    <t>Modulation of full-length human pSG5-fused PPARgamma expressed in MG-63 cells co-expressing pGV-P2-PPRE after 24 hrs by luciferase reporter gene based transactivation assay</t>
  </si>
  <si>
    <t>Kinase Activity Assay: After 24 h treatment with the medicament, the cells were lysed with a lysis solution (Cell Culture Lysis buffer, Promega) and centrifuged, and the supernatant was collected. The supernatant was reacted with a fluorescence assay kit (Promega) and counted by a fluorometer (Ascent Fluoroskan FL reader, Thermo Labsystems, Finland), and the relative intensity of luciferase was determined. For the assay of the ß-galactosidase activity used in the experiment as the internal reference (the internal reference for calibrating the transfection efficiency), 50 ¿l of the supernatant was transferred into a fresh microplate, treated with a Promega kit, and the value was read with a microplate reader at a wavelength of 405 nm (Bio-tech Instruments Inc., Winooski, Vt., USA) (Sauerberg, P.; Olsen, G. S.; Jeppesen, L.; Mogensen, J. P. et al., J. Med. Chem., 2007, 50, 1495-1503).</t>
  </si>
  <si>
    <t>Activity against PPAR gamma in human by FRET assay</t>
  </si>
  <si>
    <t>Transcriptional activation of reporter assay by PPAR gamma receptor in CV-1 cells</t>
  </si>
  <si>
    <t>Transactivation of human PPARgamma in HEK293T cells after 18 hrs by luciferase reporter gene assay</t>
  </si>
  <si>
    <t>Transactivation of human PPARgamma1 expressed in CHO-K1 cells co-expressing RXRalpha and PPRE after 1 day by luciferase reporter gene assay</t>
  </si>
  <si>
    <t>Agonist activity at human PPARgamma</t>
  </si>
  <si>
    <t>Activity at full length PPARgamma (unknown origin) transfected in 293T cells assessed as transactivation activity by UAS-luciferase reporter gene assay</t>
  </si>
  <si>
    <t>Activity at human PPARgamma in CV1 cells</t>
  </si>
  <si>
    <t>Activation of wild type PPAR-gamma-mediated transcriptional activity assessed as luciferase reporter activity</t>
  </si>
  <si>
    <t>Displacement of tritium labeled ligand from human PPARgamma by SPA assay</t>
  </si>
  <si>
    <t>Agonist activity at human PPAR-gamma1 LBD (176 to 477) transfected in african green monkey CV1 cells after 40 hrs by beta galactosidase-based luciferase reporter gene assay</t>
  </si>
  <si>
    <t>Transactivation of Gal4-fused human PPARgamma expressed in HEK293 cells after 16 to 20 hrs by luciferase reporter gene assay</t>
  </si>
  <si>
    <t>Transactivation of human PPARgamma expressed in human HEK293 cells after 16 to 20 hrs by dual luciferase beta-galactosidase reporter gene assay</t>
  </si>
  <si>
    <t>Displacement of pan-PPAR fluormone from PPARgamma LBD by TR-FRET based LanthaScreen assay</t>
  </si>
  <si>
    <t>Activation of human PPARgamma ligand binding domain-mediated transcriptional activity in human HepG2/C3A cells co-transfected with fused Gal4-LBD by cotransfection assay</t>
  </si>
  <si>
    <t>Agonist at human PPARgamma LBD expressed in human HEK293 cells cotransfected with GAL4-Luc assessed as transcriptional activation by luciferase reporter gene assay</t>
  </si>
  <si>
    <t>Agonist activity at human PPARgamma ligand binding domain expressed in HEK293 cells by Gal4 transactivation assay</t>
  </si>
  <si>
    <t>Reporter Gene Assay: Transactivation Assay Expression vectors were prepared by inserting the ligand binding domain cDNA (complementary DNA) of human PPARalpha (amino acid 168-468) and human PPARgamma (amino acid 205-505), 3¿ to and in frame with, the yeast GAL4 transcription factor DNA binding domain and the nuclear localization signal from the T-antigen of Polyoma Virus into the mammalian expression vector pSGS (Stratagene). The resulting expression vectors pSGGAL-PPARalpha and pSGGAL-PPARgamma were used in co-transfection experiments together with a modified pGL3 promoter plasmid (Promega) containing five copies of the UAS GAL4 recognition site. 2.5 ¿g pSGGAL-PPARalpha or pSGGAL-PPARgamma were mixed with 25 ¿g pGL3p 1×UAS and 22.5 ¿g pBluescript (Stratagene) in 0.95 mL ice cold PBS containing between 9-12 million U-2 OS (human osteosarcoma) cells. The cell/DNA mixture was incubated on ice for 5 minutes and then divided between two 0.4 cm cuvettes and electroporated at 960 ¿F, 2</t>
  </si>
  <si>
    <t>Agonist activity at GAL4-tagged PPARgamma (unknown origin)</t>
  </si>
  <si>
    <t>Transactivation of GAL4 DBD-fused human PPARgamma-LBD expressed in HEK293 cells after 24 hrs by luciferase reporter gene assay</t>
  </si>
  <si>
    <t>Binding affinity at human PPAR gamma</t>
  </si>
  <si>
    <t>Transcriptional activation by human PPAR gamma</t>
  </si>
  <si>
    <t>Agonist activity at GAL4 tagged human PPARgamma ligand binding domain expressed in HEK293 cells by luciferase reporter gene assay</t>
  </si>
  <si>
    <t>Agonist activity at GAL4-fused PPARgamma (unknown origin) expressed in human HepG2 cells by transactivation assay</t>
  </si>
  <si>
    <t>Agonist activity at human PPARgamma expressed in HEK293 cells by luciferase reporter gene assay</t>
  </si>
  <si>
    <t>Agonist activity at human PPARgamma ligand binding domain expressed in african green monkey CV1 cells co-transfected with fused Gal4-DBD by transactivation assay</t>
  </si>
  <si>
    <t>Modulation of human GAL4-fused PPARgamma LBD expressed in COS7 cells co-expressing pG5luc by luciferase reporter gene based transactivation assay</t>
  </si>
  <si>
    <t>Agonist activity at human GAL4-PPARgamma ligand binding domain expressed in human HepG2 cells by luciferase reporter gene assay</t>
  </si>
  <si>
    <t>Agonist activity at human PPARgamma ligand binding domain expressed in human HepG2 cells co-transfected with PPRE3-TK-luc assessed as induction of beta-galactosidase activity by transactivation assay</t>
  </si>
  <si>
    <t>Transactivation activity at Homo sapiens (human) PPARgamma</t>
  </si>
  <si>
    <t>Agonist activity at PPARgamma ligand binding domain expressed in human HeLa cells co-transfected with Gal4-DBD assessed as transcriptional activation by Gal4 response element-driven luciferase reporter gene assay</t>
  </si>
  <si>
    <t>Agonist activity at human PPARgamma ligand binding domain expressed in monkey COS7 cells cotransfected with Gal4 by luciferase reporter gene assay</t>
  </si>
  <si>
    <t>In vitro potency of PPAR gene activation against human PPAR gamma receptor using chimeric Gal4-hPPAR transactivation assay (TA)</t>
  </si>
  <si>
    <t>Effective concentration against human Peroxisome proliferator activated receptor gamma in Gal4 transactivation assay</t>
  </si>
  <si>
    <t>Agonist activity at human GAL4-fused PPARgamma ligand binding domain expressed in HepG2 cells after 20 hrs by luciferase reporter gene transactivation assay</t>
  </si>
  <si>
    <t>Partial agonist activity at human PPARgamma-LBD/Gal4 DNA binding domain by transactivation assay</t>
  </si>
  <si>
    <t>Transactivation of human full length PPARgamma expressed in COS1 cells co-transfected with RXRalpha after 24 hrs by luciferase reporter gene assay</t>
  </si>
  <si>
    <t>Binding affinity to PPARgamma LBD by fluorescence polarization based competitive binding assay</t>
  </si>
  <si>
    <t>Binding affinity to PPARgamma by fluorescence polarization assay</t>
  </si>
  <si>
    <t>Effective concentration against human PPARgamma expressed in HepG2 cells</t>
  </si>
  <si>
    <t>Agonist activity at GAL4-tagged human PPARgamma ligand binding domain expressed in human HepG2 cells assessed as receptor transactivation by luciferase reporter gene assay</t>
  </si>
  <si>
    <t>Transactivation of GAL4-fused human PPARgamma ligand binding domain expressed in HepG2 cells after 20 hrs by luciferase reporter gene assay</t>
  </si>
  <si>
    <t>Transactivation of human PPARgamma expressed in HEK293 cells incubated for 18 hrs by dual luciferase reporter gene assay</t>
  </si>
  <si>
    <t>Agonist activity at human PPARgamma ligand binding domain expressed in human Hep G2 cells co-transfected with Gal4-DBD by luciferase reporter gene assay</t>
  </si>
  <si>
    <t>Agonist activity at GAL4-DNA binding domain fused human PPARgamma ligand binding domain expressed in human HepG2 cells assessed as receptor transactivation incubated for 20 hrs by luciferase reporter gene assay</t>
  </si>
  <si>
    <t>Modulation of human PPARgamma-LBD expressed in african green monkey COS7 cells co-transfected with Gal4 assessed as activation of transactivation activity by luciferase assay</t>
  </si>
  <si>
    <t>Activation of PPARgamma</t>
  </si>
  <si>
    <t>Agonist activity at human PPARgamma ligand binding domain expressed in COS-1 cells after 24 hrs by luciferase reporter gene-based luminometric analysis</t>
  </si>
  <si>
    <t>Activity at human PPARgamma transfected in HEK293 cells assessed as transactivation activity by luciferase reporter gene assay</t>
  </si>
  <si>
    <t>Activity at human PPAR gamma in Huh7 cells by transactivation assay</t>
  </si>
  <si>
    <t>Activation of human PPAR-gamma-dependent transcription expressed in human MCF7 cells assessed as induction of PPRE-reporter gene expression after 24 hrs by dual luciferase reporter gene assay</t>
  </si>
  <si>
    <t>In vitro transcriptional activation by human PPAR gamma Gal4 chimera</t>
  </si>
  <si>
    <t>In vitro transcription activation on human peroxisome proliferator activated receptor-gamma (PPAR gamma)</t>
  </si>
  <si>
    <t>Agonist activity at human PPARgamma transfected in human MCF7 cells after 16 hrs by luciferase reporter gene assay</t>
  </si>
  <si>
    <t>Transactivation of Gal4-fused human PPARgamma DNA binding domain expressed in african green monkey CV1 cells by luciferase reporter gene assay</t>
  </si>
  <si>
    <t>Transactivation of GAL4-fused PPARgamma ligand binding domain transfected in human HepG2 cells by luciferase reporter gene assay</t>
  </si>
  <si>
    <t>Agonist activity at human PPARgamma ligand binding domain expressed in human 293T cells co-transfected with Gal4-DBD by luciferase transactivation assay</t>
  </si>
  <si>
    <t>Mean effective concentration against human peroxisome proliferator-activated receptor gamma</t>
  </si>
  <si>
    <t>In vitro transactivation of human Peroxisome proliferator activated receptor gamma</t>
  </si>
  <si>
    <t>Effective concentration against human Peroxisome proliferator activated receptor gamma</t>
  </si>
  <si>
    <t>Partial agonist activity at human PPARgamma expressed in CV-1 cells by reporter gene assay</t>
  </si>
  <si>
    <t>Displacement of [3H]rosiglitazone from human PPARgamma receptor by scintillation proximity assay</t>
  </si>
  <si>
    <t>Activation of Gal4-tagged human PPARgamma expressed in CHO cells by luciferase reporter gene assay</t>
  </si>
  <si>
    <t>In vitro activation of human peroxisome proliferator activated receptor gamma (PPAR gamma)</t>
  </si>
  <si>
    <t>Transactivation at Gal4 fused PPARgamma LBD (unknown origin) expressed in African green monkey COS7 cells after 42 hrs by luciferase assay</t>
  </si>
  <si>
    <t>Transactivation activity at PPARgamma (unknown origin)</t>
  </si>
  <si>
    <t>Transactivation of GAL4-fused human PPARgamma ligand binding domain transfected in african green monkey COS7 cells by luciferase reporter gene assay</t>
  </si>
  <si>
    <t>Transactivation of human PPARgamma expressed in African green monkey COS7 cells incubated overnight by dual-glo luciferase reporter gene assay</t>
  </si>
  <si>
    <t>In vitro transcriptional activation by PPAR gamma</t>
  </si>
  <si>
    <t>Agonist activity at human PPARgamma expressed in HEK293 cells incubated for 18 hrs by luciferase reporter gene assay</t>
  </si>
  <si>
    <t>Agonist activity at GAL4-tagged human PPARgamma ligand binding domain chimeric receptor expressed in HEK293 cells after 24 hrs by luciferase reporter gene assay</t>
  </si>
  <si>
    <t>Transactivation of human PPARgamma LBD expressed in african green monkey Cos7 cells co-transfected with fused GAL4-DBD after 14 hrs by Dual-Glo Luciferase reporter gene assay</t>
  </si>
  <si>
    <t>In vitro transcriptional activation in COS cells expressing human PPAR gamma-Gal4 chimera</t>
  </si>
  <si>
    <t>Activity at human adipose tissue PPAR gamma expressed in HEK293 cells by PPAR-GAL4 transactivation assay</t>
  </si>
  <si>
    <t>In vitro transcriptional activation in CV-1 cells expressing human Gal4-PPAR gamma ligand binding domain</t>
  </si>
  <si>
    <t>Agonist activity at human PPARgamma ligand binding domain expressed in COS-1 cells co-transfected with Gal4 by luciferase reporter gene assay</t>
  </si>
  <si>
    <t>Transactivation of human PPARgamma expressed in african green monkey CV1 cells by luciferase reporter gene assay</t>
  </si>
  <si>
    <t>Activation of PPARgamma transfected in HEK293 cells after 18 hrs by firefly luciferase reporter gene-based luminescence assay relative to control</t>
  </si>
  <si>
    <t>Concentration of compound that affords half-maximum transactivation of human Peroxisome proliferator activated receptor gamma in CHO-K1 cells was determined in vitro</t>
  </si>
  <si>
    <t>Agonist activity at Gal4-tagged human PPAR-gamma expressed in HEK cells by transactivation assay</t>
  </si>
  <si>
    <t>Agonist activity at human PPAR gamma in human HepG2 cells after 20 hrs by luciferase reporter assay</t>
  </si>
  <si>
    <t>Agonist activity at human PPARgamma LBD expressed in COS7 cells after 12 hrs by Dual-Glo luciferase assay</t>
  </si>
  <si>
    <t>Transactivation of GAL4-fused human PPARgamma ligand binding domain expressed in African green monkey COS7 cells after 42 hrs by dual luciferase reporter gene assay</t>
  </si>
  <si>
    <t>Agonist activity at GAL4-tagged human PPARgamma ligand binding domain expressed in HepG2 cells assessed as transactivation after 20 hrs by beta-galactosidase reporter gene assay</t>
  </si>
  <si>
    <t>Agonist activity at PPAR-gamma (unknown origin) expressed in CV-1 cells co-transfected with tk-PPRE-luciferase vector after 24 hrs by by transactivation assay</t>
  </si>
  <si>
    <t>Agonist activity at human PPARgamma ligand binding domain expressed in human HepG2 cells co-transfected with Gal4 by luciferase reporter gene assay</t>
  </si>
  <si>
    <t>Displacement of Fluoromone from GST-tagged recombinant human PPARgamma ligand binding domain by LanthaScreen TR-FRET assay</t>
  </si>
  <si>
    <t>Effect on PPARgamma transactivation activity in HEK293 cells</t>
  </si>
  <si>
    <t>Agonist activity at Gal4-tagged human PPARgamma ligand binding domain expressed in COS-7 cells measured after overnight incubation by dual-glo luciferase reporter gene assay</t>
  </si>
  <si>
    <t>Transactivation of GAL4-fused PPARgamma ligand binding domain transfected in human HepG2 cells after 20 hrs by luciferase reporter gene assay</t>
  </si>
  <si>
    <t>Activation of human PPARgamma ligand binding domain expressed in COS7 cells by dual luciferase reporter gene assay</t>
  </si>
  <si>
    <t>Transactivation of GAL4-fused PPARgamma LBD expressed in HepG2 cells after 20 hrs by luminescence assay</t>
  </si>
  <si>
    <t>Binding affinity to human PPAR gamma</t>
  </si>
  <si>
    <t>Transactivation of human GAL4-fused PPARgamma ligand binding domain transfected in HEK293 cells after 18 hrs by dual luciferase reporter gene assay</t>
  </si>
  <si>
    <t>Agonist activity at Gal4-fused human PPARgamma DNA binding domain expressed in HEK293 cells by luciferase reporter gene assay</t>
  </si>
  <si>
    <t>Maximum transcriptional activation of human PPAR gamma receptor</t>
  </si>
  <si>
    <t>Agonist activity at PPARgamma (unknown origin) by nuclear receptor cofactor assay</t>
  </si>
  <si>
    <t>Lanthascreen Competitive Binding Assay: The assay was performed according to manufacturer protocol. A mixture of 5 nM GST-PPARG-LBD, 5 nM Tb-GST-antibody, 5 nM Fluormone Pan- PPAR Green, and serial dilutions of the experimental compound, beginning at 10 ¿¿ downwards, was added to wells of black 384-well low- volume plates (Greiner) to a total volume of 18 xL. All dilutions were made in TR-FRET assay buffer C. DMSO at 2% final concentration was used as a no-ligand control. Experiment was performed in triplicate, and incubated for 2 hours in the dark prior to assay read in Perkin Elmer ViewLux ultra HTS microplate reader. FRET signal was measured by excitation at 340 nm and emission at 520 nm for fluorescein and 490 nm for terbium.</t>
  </si>
  <si>
    <t>Lanthascreen Competitive Binding Assay: The assay was performed according to manufacturer protocol. A mixture of nM GST-PPARG-LBD, 5 nM Tb-GST-antibody, 5 nM Fluormone Pan-PPAR Green, and serial dilutions of the experimental compound, beginning at 10 ¿M downwards, was added to wells of black 384-well low-volume plates (Greiner) to a total volume of 18 ¿L. All dilutions were made in TR-FRET assay buffer C. DMSO at 2% final concentration was used as a no-ligand control. Experiment was performed in triplicate, and incubated for 2 hours in the dark prior to assay read in Perkin Elmer ViewLux ultra HTS microplate reader. FRET signal was measured by excitation at 340 nm and emission at 520 nm for fluorescein and 490 nm for terbium. Fold change over DMSO was calculated using GraphPad Prism Software (La Jolla, Calif.) by calculating 520 nm/490 nm ratio. Graphs were plotted as fold change of FRET signal for compound treatment over DMSO-only control.</t>
  </si>
  <si>
    <t>Binding affinity to GST-tagged PPAR-gamma-LBD (unknown origin) after 2 hrs by Lantha screen assay using fluormone Pan-PPAR green probe</t>
  </si>
  <si>
    <t>In vitro inhibition of human Peroxisome proliferator activated receptor gamma</t>
  </si>
  <si>
    <t>Displacement of [3H2]nTZD3 from human recombinant GST-fused PPARgamma expressed in Escherichia coli by scintillation proximity assay</t>
  </si>
  <si>
    <t>Inhibition of human peroxisome proliferator activated receptor gamma binding</t>
  </si>
  <si>
    <t>Displacement of Fluormone from PPAR gamma</t>
  </si>
  <si>
    <t>Displacement of [3H]2AD-5075 from GST-tagged human PPARgamma receptor expressed in Escherichia coli BL21</t>
  </si>
  <si>
    <t>Inhibition of human PPARgamma receptor by scintillation proximity assay</t>
  </si>
  <si>
    <t>Displacement of radio labeled 2(S)-(2-benzoyl-phenylamino)-3-{4-[1,1-ditritio-2-(5-methyl-2-phenyl-oxazol-4-yl)-ethoxy]-phenyl}-propionic acid from GST-fused human PPARgamma expressed in Escherichia coli BL21 cells by scintillation proximity assay</t>
  </si>
  <si>
    <t>Inhibitory concentration against human peroxisome proliferator activated receptor gamma in SPA assay</t>
  </si>
  <si>
    <t>Binding affinity to human PPARgamma by scintillation proximity assay</t>
  </si>
  <si>
    <t>Displacement of [3H2]nTZD3 from GST-tagged human PPARgamma expressed in Escherichia coli by SPA</t>
  </si>
  <si>
    <t>Mean inhibitory concentration against human peroxisome proliferator-activated receptor gamma</t>
  </si>
  <si>
    <t>Displacement of [3H]2-methyl-2-(4-{3-[propyl-(5-pyridin-2-yl-thiophene-2-sulfonyl)-amino]-propyl}-phenoxy)-propionic acid from human PPARgamma by SPA</t>
  </si>
  <si>
    <t>Displacement of [3H]2-methyl-2-(4-{3-[porpyl-(5-pyridin-2yl-thiophene-2-sulfonyl)-amino]-propyl}-phenoxy)-propionic acid from human PPARgamma</t>
  </si>
  <si>
    <t>Displacement of [3H]2-methyl-2-(4-{3-{propyl-(5-pyridin-2-yl-thiophene-2-sulfonyl)-amino}-propyl}-phenoxy)-propionic acid from human PPARgamma</t>
  </si>
  <si>
    <t>Displacement of radiolabeled ((5-{4-[Methyl-pyridin-2yl-amino)-ethoxy]-benzyl}-thiazolidine-2,4-dione) from human PPARgamma ligand binding domain expressed in Escherichia coli</t>
  </si>
  <si>
    <t>Displacement of [3H]rosiglitazone from human recombinant PPARgamma receptor expressed in Escherichia coli</t>
  </si>
  <si>
    <t>Displacement of [3H]rosiglitazone from human recombinant PPAR-gamma receptor expressed in Escherichia coli measured after 120 mins by scintillation counting method</t>
  </si>
  <si>
    <t>Displacement of [3H]-AD-5061 from human GST-tagged PPARgamma</t>
  </si>
  <si>
    <t>Binding affinity to PPARgamma by radio ligand binding assay</t>
  </si>
  <si>
    <t>Binding affinity at human peroxidase proliferator activated receptor gamma (hPPARgamma)</t>
  </si>
  <si>
    <t>Binding affinity at human PPARalpha by fluorescence polarization</t>
  </si>
  <si>
    <t>Displacement of [3H]2-methyl-2-(4-{3-propyl-(5-pyridin-2yl-thiophene-2-sulfonyl)-amino]-pro-pyl}-phenoxy)-propionic acid from human PPARgamma</t>
  </si>
  <si>
    <t>Agonist activity at PPAR-gamma receptor (unknown origin)</t>
  </si>
  <si>
    <t>In vitro binding affinity against human peroxisome proliferator activated receptor gamma</t>
  </si>
  <si>
    <t>Binding affinity to PPARgamma (unknown origin) using fluorescein-tagged dual PPARalpha/gamma activator by homogeneous fluorescence polarization binding assay</t>
  </si>
  <si>
    <t>Displacement of [3H]rosiglitazone from PPARgamma by SPA</t>
  </si>
  <si>
    <t>Displacement of [3H]darglitazone from human PPARgamma by scintillation proximity assay</t>
  </si>
  <si>
    <t>Initial binding affinity against PPAR-gamma receptor</t>
  </si>
  <si>
    <t>Binding affinity to GST-tagged human PPAR-gamma receptor by FRET assay</t>
  </si>
  <si>
    <t>Displacement of [3H2]nTZD3 from GST-tagged human recombinant PPARgamma by scintillation proximity assay</t>
  </si>
  <si>
    <t>Inhibition of PPARgamma</t>
  </si>
  <si>
    <t>In vitro binding affinity for human PPAR gamma in SPA</t>
  </si>
  <si>
    <t>Inhibitory concentration of the PPAR gamma)</t>
  </si>
  <si>
    <t>Final binding affinity against PPAR-gamma receptor</t>
  </si>
  <si>
    <t>Displacement of [3H]rosiglitazone from human PPAR gamma by SPA assay</t>
  </si>
  <si>
    <t>In vitro binding affinity for human PPAR gamma</t>
  </si>
  <si>
    <t>Displacement of fluorescein labeled ligand from PPARgamma receptor by fluorescence polarization assay</t>
  </si>
  <si>
    <t>Receptor binding affinity to human Peroxisome proliferator activated receptor gamma against [3H]ragalitazar radioligand</t>
  </si>
  <si>
    <t>Inhibition of PPAR gamma</t>
  </si>
  <si>
    <t>Binding affinity to GST-tagged human PPARgamma by TR-FRET analysis</t>
  </si>
  <si>
    <t>In vitro binding affinity against human PPAR gamma (peroxisome proliferator-activated gamma receptor)</t>
  </si>
  <si>
    <t>Displacement of fluormone PPARgamma green from GST-tagged human PPARgamma-LBD after 2 hrs by fluorescence polarization assay</t>
  </si>
  <si>
    <t>Binding affinity to human His-tagged PPARgamma LBD (Q203-Y477) expressed in Escherichia coli BL21 (DE3) by fluorescence polarization assay</t>
  </si>
  <si>
    <t>Displacement of fluormone from human PPARgamma LBD expressed in Escherichia coli BL21 DE3 by fluorescence polarization assay</t>
  </si>
  <si>
    <t>Inhibition of human Peroxisome proliferator activated receptor gamma</t>
  </si>
  <si>
    <t>Agonist activity at PPARgamma (unknown origin)</t>
  </si>
  <si>
    <t>Displacement of fluormone PPAR-green from N-terminal His-tagged human PPARgamma-LBD after 2 hrs by fluorescence polarization assay</t>
  </si>
  <si>
    <t>In vitro binding affinity for human PPAR gamma receptor using scintillation proximity assay (SPA)</t>
  </si>
  <si>
    <t>Binding affinity at PPAR gamma receptor</t>
  </si>
  <si>
    <t>Inhibition of human Peroxisome proliferator activated receptor gamma binding</t>
  </si>
  <si>
    <t>In vitro binding affinity for human peroxisome proliferator activated receptor gamma using scintillation proximity assay (SPA)</t>
  </si>
  <si>
    <t>In vitro binding affinity against human PPARgamma</t>
  </si>
  <si>
    <t>Agonist activity at N-terminal His-tagged human PPARgamma ligand binding domain by fluorescence polarization assay</t>
  </si>
  <si>
    <t>Displacement of fluormone-PPARgamma Green from recombinant human N-terminal GST-tagged PPARgamma-LBD by fluorescence polarization assay</t>
  </si>
  <si>
    <t>Displacement of [3H]BRL49653 from PPARgamma ligand binding domain by scintillation proximity assay</t>
  </si>
  <si>
    <t>Inhibitory activity of compound against the binding of human Peroxisome proliferator activated receptor gamma was determined</t>
  </si>
  <si>
    <t>Displacement of [3H]rosiglitazone from PPAR gamma</t>
  </si>
  <si>
    <t>Inhibition of PPARgamma assessed as transcriptional activity</t>
  </si>
  <si>
    <t>Displacement of radiolabeled ligand from human PPARgamma by competition-binding assay</t>
  </si>
  <si>
    <t>Inhibition of BRL-49653 stimulated human PPARgamma transactivation in CV-1 cells by GAL4 reporter assay</t>
  </si>
  <si>
    <t>CHEMBL1815137</t>
  </si>
  <si>
    <t>CHEMBL3052673</t>
  </si>
  <si>
    <t>CHEMBL3077606</t>
  </si>
  <si>
    <t>CHEMBL831812</t>
  </si>
  <si>
    <t>CHEMBL1119540</t>
  </si>
  <si>
    <t>CHEMBL3587211</t>
  </si>
  <si>
    <t>CHEMBL889303</t>
  </si>
  <si>
    <t>CHEMBL3117634</t>
  </si>
  <si>
    <t>CHEMBL2045529</t>
  </si>
  <si>
    <t>CHEMBL3888500</t>
  </si>
  <si>
    <t>CHEMBL861781</t>
  </si>
  <si>
    <t>CHEMBL759727</t>
  </si>
  <si>
    <t>CHEMBL3738480</t>
  </si>
  <si>
    <t>CHEMBL2026892</t>
  </si>
  <si>
    <t>CHEMBL3369562</t>
  </si>
  <si>
    <t>CHEMBL3587216</t>
  </si>
  <si>
    <t>CHEMBL912552</t>
  </si>
  <si>
    <t>CHEMBL942381</t>
  </si>
  <si>
    <t>CHEMBL912531</t>
  </si>
  <si>
    <t>CHEMBL2378417</t>
  </si>
  <si>
    <t>CHEMBL1655219</t>
  </si>
  <si>
    <t>CHEMBL2162356</t>
  </si>
  <si>
    <t>CHEMBL2067032</t>
  </si>
  <si>
    <t>CHEMBL942384</t>
  </si>
  <si>
    <t>CHEMBL2341919</t>
  </si>
  <si>
    <t>CHEMBL953559</t>
  </si>
  <si>
    <t>CHEMBL3887499</t>
  </si>
  <si>
    <t>CHEMBL3371805</t>
  </si>
  <si>
    <t>CHEMBL2342573</t>
  </si>
  <si>
    <t>CHEMBL824656</t>
  </si>
  <si>
    <t>CHEMBL762736</t>
  </si>
  <si>
    <t>CHEMBL3399107</t>
  </si>
  <si>
    <t>CHEMBL2379023</t>
  </si>
  <si>
    <t>CHEMBL3385869</t>
  </si>
  <si>
    <t>CHEMBL1035757</t>
  </si>
  <si>
    <t>CHEMBL2045530</t>
  </si>
  <si>
    <t>CHEMBL3372995</t>
  </si>
  <si>
    <t>CHEMBL996817</t>
  </si>
  <si>
    <t>CHEMBL3057028</t>
  </si>
  <si>
    <t>CHEMBL959184</t>
  </si>
  <si>
    <t>CHEMBL3106924</t>
  </si>
  <si>
    <t>CHEMBL760000</t>
  </si>
  <si>
    <t>CHEMBL838836</t>
  </si>
  <si>
    <t>CHEMBL2214362</t>
  </si>
  <si>
    <t>CHEMBL2327553</t>
  </si>
  <si>
    <t>CHEMBL1935918</t>
  </si>
  <si>
    <t>CHEMBL2067031</t>
  </si>
  <si>
    <t>CHEMBL953558</t>
  </si>
  <si>
    <t>CHEMBL840102</t>
  </si>
  <si>
    <t>CHEMBL1042381</t>
  </si>
  <si>
    <t>CHEMBL2320327</t>
  </si>
  <si>
    <t>CHEMBL3756612</t>
  </si>
  <si>
    <t>CHEMBL1015276</t>
  </si>
  <si>
    <t>CHEMBL3399721</t>
  </si>
  <si>
    <t>CHEMBL1821157</t>
  </si>
  <si>
    <t>CHEMBL1062958</t>
  </si>
  <si>
    <t>CHEMBL1930423</t>
  </si>
  <si>
    <t>CHEMBL3587209</t>
  </si>
  <si>
    <t>CHEMBL913511</t>
  </si>
  <si>
    <t>CHEMBL1062126</t>
  </si>
  <si>
    <t>CHEMBL3588048</t>
  </si>
  <si>
    <t>CHEMBL762526</t>
  </si>
  <si>
    <t>CHEMBL759728</t>
  </si>
  <si>
    <t>CHEMBL3602054</t>
  </si>
  <si>
    <t>CHEMBL1803890</t>
  </si>
  <si>
    <t>CHEMBL1648153</t>
  </si>
  <si>
    <t>CHEMBL2187602</t>
  </si>
  <si>
    <t>CHEMBL1114855</t>
  </si>
  <si>
    <t>CHEMBL829298</t>
  </si>
  <si>
    <t>CHEMBL760004</t>
  </si>
  <si>
    <t>CHEMBL829745</t>
  </si>
  <si>
    <t>CHEMBL3117627</t>
  </si>
  <si>
    <t>CHEMBL943155</t>
  </si>
  <si>
    <t>CHEMBL1219180</t>
  </si>
  <si>
    <t>CHEMBL762737</t>
  </si>
  <si>
    <t>CHEMBL3870688</t>
  </si>
  <si>
    <t>CHEMBL3057027</t>
  </si>
  <si>
    <t>CHEMBL2182819</t>
  </si>
  <si>
    <t>CHEMBL3768769</t>
  </si>
  <si>
    <t>CHEMBL762525</t>
  </si>
  <si>
    <t>CHEMBL3390165</t>
  </si>
  <si>
    <t>CHEMBL3862918</t>
  </si>
  <si>
    <t>CHEMBL1116011</t>
  </si>
  <si>
    <t>CHEMBL823062</t>
  </si>
  <si>
    <t>CHEMBL919531</t>
  </si>
  <si>
    <t>CHEMBL762740</t>
  </si>
  <si>
    <t>CHEMBL1647859</t>
  </si>
  <si>
    <t>CHEMBL2033818</t>
  </si>
  <si>
    <t>CHEMBL2149031</t>
  </si>
  <si>
    <t>CHEMBL761027</t>
  </si>
  <si>
    <t>CHEMBL932290</t>
  </si>
  <si>
    <t>CHEMBL3830344</t>
  </si>
  <si>
    <t>CHEMBL3738575</t>
  </si>
  <si>
    <t>CHEMBL3368588</t>
  </si>
  <si>
    <t>CHEMBL3873284</t>
  </si>
  <si>
    <t>CHEMBL1960410</t>
  </si>
  <si>
    <t>CHEMBL3599355</t>
  </si>
  <si>
    <t>CHEMBL941195</t>
  </si>
  <si>
    <t>CHEMBL3873287</t>
  </si>
  <si>
    <t>CHEMBL886017</t>
  </si>
  <si>
    <t>CHEMBL3821410</t>
  </si>
  <si>
    <t>CHEMBL2162786</t>
  </si>
  <si>
    <t>CHEMBL3398677</t>
  </si>
  <si>
    <t>CHEMBL2014330</t>
  </si>
  <si>
    <t>CHEMBL867229</t>
  </si>
  <si>
    <t>CHEMBL2215753</t>
  </si>
  <si>
    <t>CHEMBL1647801</t>
  </si>
  <si>
    <t>CHEMBL759444</t>
  </si>
  <si>
    <t>CHEMBL2417309</t>
  </si>
  <si>
    <t>CHEMBL3706350</t>
  </si>
  <si>
    <t>CHEMBL3706273</t>
  </si>
  <si>
    <t>CHEMBL3738479</t>
  </si>
  <si>
    <t>CHEMBL827222</t>
  </si>
  <si>
    <t>CHEMBL940691</t>
  </si>
  <si>
    <t>CHEMBL830853</t>
  </si>
  <si>
    <t>CHEMBL855083</t>
  </si>
  <si>
    <t>CHEMBL980782</t>
  </si>
  <si>
    <t>CHEMBL1035292</t>
  </si>
  <si>
    <t>CHEMBL983195</t>
  </si>
  <si>
    <t>CHEMBL880426</t>
  </si>
  <si>
    <t>CHEMBL1947820</t>
  </si>
  <si>
    <t>CHEMBL1066118</t>
  </si>
  <si>
    <t>CHEMBL828105</t>
  </si>
  <si>
    <t>CHEMBL911538</t>
  </si>
  <si>
    <t>CHEMBL885568</t>
  </si>
  <si>
    <t>CHEMBL902597</t>
  </si>
  <si>
    <t>CHEMBL1068981</t>
  </si>
  <si>
    <t>CHEMBL3779737</t>
  </si>
  <si>
    <t>CHEMBL3876383</t>
  </si>
  <si>
    <t>CHEMBL2394992</t>
  </si>
  <si>
    <t>CHEMBL1936610</t>
  </si>
  <si>
    <t>CHEMBL868631</t>
  </si>
  <si>
    <t>CHEMBL824659</t>
  </si>
  <si>
    <t>CHEMBL935697</t>
  </si>
  <si>
    <t>CHEMBL912551</t>
  </si>
  <si>
    <t>CHEMBL881517</t>
  </si>
  <si>
    <t>CHEMBL3783048</t>
  </si>
  <si>
    <t>CHEMBL759453</t>
  </si>
  <si>
    <t>CHEMBL3399106</t>
  </si>
  <si>
    <t>CHEMBL860010</t>
  </si>
  <si>
    <t>CHEMBL980390</t>
  </si>
  <si>
    <t>CHEMBL762531</t>
  </si>
  <si>
    <t>CHEMBL759452</t>
  </si>
  <si>
    <t>CHEMBL3755386</t>
  </si>
  <si>
    <t>CHEMBL1062956</t>
  </si>
  <si>
    <t>CHEMBL933079</t>
  </si>
  <si>
    <t>CHEMBL759454</t>
  </si>
  <si>
    <t>CHEMBL759456</t>
  </si>
  <si>
    <t>CHEMBL762530</t>
  </si>
  <si>
    <t>CHEMBL858178</t>
  </si>
  <si>
    <t>CHEMBL830984</t>
  </si>
  <si>
    <t>CHEMBL886573</t>
  </si>
  <si>
    <t>CHEMBL861059</t>
  </si>
  <si>
    <t>CHEMBL759458</t>
  </si>
  <si>
    <t>CHEMBL870177</t>
  </si>
  <si>
    <t>CHEMBL2033824</t>
  </si>
  <si>
    <t>CHEMBL757883</t>
  </si>
  <si>
    <t>CHEMBL3599864</t>
  </si>
  <si>
    <t>CHEMBL1110807</t>
  </si>
  <si>
    <t>CHEMBL2439847</t>
  </si>
  <si>
    <t>CHEMBL841917</t>
  </si>
  <si>
    <t>CHEMBL833484</t>
  </si>
  <si>
    <t>CHEMBL3587447</t>
  </si>
  <si>
    <t>CHEMBL1638638</t>
  </si>
  <si>
    <t>CHEMBL762527</t>
  </si>
  <si>
    <t>CHEMBL921519</t>
  </si>
  <si>
    <t>CHEMBL828585</t>
  </si>
  <si>
    <t>CHEMBL759451</t>
  </si>
  <si>
    <t>CHEMBL828475</t>
  </si>
  <si>
    <t>CHEMBL1114526</t>
  </si>
  <si>
    <t>CHEMBL3879552</t>
  </si>
  <si>
    <t>CHEMBL1008816</t>
  </si>
  <si>
    <t>CHEMBL2027047</t>
  </si>
  <si>
    <t>CHEMBL3598338</t>
  </si>
  <si>
    <t>CHEMBL759455</t>
  </si>
  <si>
    <t>CHEMBL888894</t>
  </si>
  <si>
    <t>CHEMBL1116169</t>
  </si>
  <si>
    <t>CHEMBL1001153</t>
  </si>
  <si>
    <t>CHEMBL889305</t>
  </si>
  <si>
    <t>CCO[C@@H](Cc1ccc(OCCc2nc(oc2C)c3sccc3C)cc1)C(=O)O</t>
  </si>
  <si>
    <t>CCO[C@@H](Cc1ccc(OCc2nc(oc2C)c3ccc(C)s3)cc1)C(=O)O</t>
  </si>
  <si>
    <t>CCO[C@@H](Cc1ccc(OCc2nc(oc2C)c3sccc3C)cc1)C(=O)O</t>
  </si>
  <si>
    <t>CCO[C@@H](Cc1ccc(OCc2nc(oc2C)c3cccs3)cc1)C(=O)O</t>
  </si>
  <si>
    <t>CCO[C@@H](Cc1ccc(OCCc2nc(oc2C)c3ccc(C)s3)cc1)C(=O)O</t>
  </si>
  <si>
    <t>CCO[C@@H](Cc1ccc(OCCc2nc(oc2C)c3cccs3)cc1)C(=O)O</t>
  </si>
  <si>
    <t>Cc1sc(nc1CCOc2ccc(C[C@@](O)(C(=O)O)c3ccccc3C(=O)c4ccccc4)cc2)c5ccccc5</t>
  </si>
  <si>
    <t>Cc1oc(nc1CCOc2ccc(C[C@@](O)(C(=O)O)c3ccccc3C(=O)c4ccccc4)cc2)c5ccccc5</t>
  </si>
  <si>
    <t>CC[C@@H](OC(=O)N(Cc1ccccc1)C(=O)Nc2cc(OC)cc(OC)c2)c3onc(c3)c4ccc(OC(C)(C)C(=O)O)cc4</t>
  </si>
  <si>
    <t>CCO[C@@H](Cc1ccc(OCCc2nc(oc2C)c3ccsc3)cc1)C(=O)O</t>
  </si>
  <si>
    <t>COC(=O)c1ccccc1[C@@](O)(Cc2ccc(OCCc3nc(oc3C)c4ccccc4)cc2)C(=O)O</t>
  </si>
  <si>
    <t>CCC(NC(=O)c1ccc2c(c1)c(C)c(C)n2Cc3ccc(cc3)c4ccccc4C(=O)O)c5ccccc5</t>
  </si>
  <si>
    <t>CCc1cc(F)c2ccccc2c1CNC(=O)c3c(OC)cc(O)c4c3OC5=CC(=C(C(=O)C)C(=O)[C@@]45C)O</t>
  </si>
  <si>
    <t>CCC(C1CCc2cc(OCCc3nc(oc3C)c4cccc(OC)c4)ccc12)C(=O)O</t>
  </si>
  <si>
    <t>Cc1oc(nc1CCOc2ccc(C[C@](C)(Oc3ccccc3)C(=O)O)cc2)C4CCCCC4</t>
  </si>
  <si>
    <t>Cc1oc(nc1CCOc2ccc(C[C@H](Oc3ccccc3)C(=O)O)cc2)C4CCCCC4</t>
  </si>
  <si>
    <t>Cc1c(C)n(Cc2ccc(cc2)c3ccccc3C(=O)O)c4ccc(cc14)C(=O)NC(c5ccccc5)c6ccccc6</t>
  </si>
  <si>
    <t>CCCCCNS(=O)(=O)NC(=O)CCc1ccc(OCCOC)cc1Oc2ncc(cc2Cl)C(F)(F)F</t>
  </si>
  <si>
    <t>CN1CCN(CC1)c2nc(CCOc3ccc(C[C@@](O)(C(=O)O)c4ccccc4C(=O)c5ccccc5)cc3)c(C)s2</t>
  </si>
  <si>
    <t>CCCCCS(=O)(=O)NC(=O)CCc1ccc(OCCOC)cc1Oc2ncc(cc2Cl)C(F)(F)F</t>
  </si>
  <si>
    <t>CCCc1c(Cc2ccc(cc2)c3ccccc3C(=O)O)c4ccc(cc4n1C)C(=O)NC(CC)c5ccccc5</t>
  </si>
  <si>
    <t>COc1ccc(cc1)C(=O)n2c(C)c(Cc3cccc(O[C@@H](C)C(=O)O)c3)c4cc(OC(F)(F)F)ccc24</t>
  </si>
  <si>
    <t>COc1ccc(cc1)C(=O)n2c(C)c(Cc3ccccc3O[C@H](C)C(=O)O)c4cc(OC(F)(F)F)ccc24</t>
  </si>
  <si>
    <t>CC(C)OC(=O)NCc1cc(OCCc2nc(oc2C)c3ccc(Oc4ccccc4)cc3)ccc1CCC(=O)O</t>
  </si>
  <si>
    <t>Cc1oc(nc1CCOc2ccc(CCC(=O)O)c(CNC(=O)Oc3cnccn3)c2)c4ccc(cc4)c5ccccc5</t>
  </si>
  <si>
    <t>CCCCCS(=O)(=O)NC(=O)C(C)Cc1ccc(OCCOC)cc1Oc2ncc(cc2Cl)C(F)(F)F</t>
  </si>
  <si>
    <t>CCCCCS(=O)(=O)NC(=O)CCc1ccc(OC(C)C)cc1Oc2ncc(cc2Cl)C(F)(F)F</t>
  </si>
  <si>
    <t>CCO[C@@H](Cc1ccc(OCc2nc(oc2C)c3ccsc3)cc1)C(=O)O</t>
  </si>
  <si>
    <t>Cc1oc(nc1CCOc2ccc(C[C@](C)(Oc3ccccc3)C(=O)O)cc2)c4ccccc4</t>
  </si>
  <si>
    <t>CCCOC(=O)N1CCc2c(OCCc3nc(oc3C)c4ccc(cc4)c5ccccc5)ccc(CCC(=O)O)c2C1</t>
  </si>
  <si>
    <t>CCO[C@@H](Cc1ccc(OCc2nc(oc2C)c3ccc(s3)c4ccccc4)cc1)C(=O)O</t>
  </si>
  <si>
    <t>CC[C@@H](NC(=O)c1ccc2c(c1)c(C)c(C)n2Cc3ccc(cc3)c4ccccc4C(=O)O)c5ccccc5</t>
  </si>
  <si>
    <t>[Na+].CCCCCS(=O)(=O)[N-]C(=O)C(C)(C)Cc1ccc(OCCOC)cc1Oc2ncc(cc2Cl)C(F)(F)F</t>
  </si>
  <si>
    <t>CCCCCS(=O)(=O)NC(=O)CCc1ccc(OCCN2CCCC2=O)cc1Oc3ncc(cc3Cl)C(F)(F)F</t>
  </si>
  <si>
    <t>CCCOc1ccc(C[C@H](Cc2ccccc2)C(=O)O)cc1CNC(=O)c3ccc(cc3)C45CC6CC(CC(C6)C4)C5</t>
  </si>
  <si>
    <t>CCCOc1ccc(C[C@@H](Cc2ccccc2)C(=O)O)cc1CNC(=O)c3ccc(cc3)C45CC6CC(CC(C6)C4)C5</t>
  </si>
  <si>
    <t>CCc1ccc2ccccc2c1CNC(=O)c3c(OC)cc(O)c4c3OC5=CC(=C(C(=O)C)C(=O)[C@@]45C)O</t>
  </si>
  <si>
    <t>Cc1oc(nc1CCOc2ccc(C[C@](C)(Oc3ccccc3)C(=O)O)cc2)c4cccs4</t>
  </si>
  <si>
    <t>Cc1oc(nc1CCOc2ccc(C[C@@](C)(Oc3ccccc3)C(=O)O)cc2)c4cccc[s+]4</t>
  </si>
  <si>
    <t>CC(C)O[C@@H](Cc1ccc(OCc2noc(n2)c3ccc(cc3)C(C)C)cc1)C(=O)O</t>
  </si>
  <si>
    <t>CC(C)OC(=O)NCc1cc(OCCc2nc(oc2C)c3ccc(cc3)c4ncccn4)ccc1CCC(=O)O</t>
  </si>
  <si>
    <t>Cc1oc(nc1CCOc2cccc(Cc3nn(nc3CC(=O)O)c4ccccc4)c2)c5ccccc5</t>
  </si>
  <si>
    <t>CCc1cc(OCCc2nc(oc2C)c3ccc(C)cc3)ccc1CCC(=O)O</t>
  </si>
  <si>
    <t>CCO[C@@H](Cc1ccc(OCCc2nc(oc2C)c3ccc(s3)c4ccccc4)cc1)C(=O)O</t>
  </si>
  <si>
    <t>CCCCCS(=O)(=O)NC(=O)OCCCc1ccc(OCCOC)cc1Oc2ncc(cc2Cl)C(F)(F)F</t>
  </si>
  <si>
    <t>Cc1oc(nc1CCOc2ccc(C[C@@]3(OC=CC=C3)C(=O)O)cc2)c4ccccc4</t>
  </si>
  <si>
    <t>COc1cc(O)c2c(OC3=CC(=C(C(=O)C)C(=O)[C@@]23C)O)c1C(=O)NCc4c(C)cc(F)c5ccccc45</t>
  </si>
  <si>
    <t>COc1cc(O)c2c(OC3=CC(=C(C(=O)C)C(=O)[C@@]23C)O)c1C(=O)NCc4c(C)ccc5ccc(Cl)cc45</t>
  </si>
  <si>
    <t>CCc1cc(OCCc2nc(oc2C)c3ccc(cc3)C(F)(F)F)ccc1CCC(=O)O</t>
  </si>
  <si>
    <t>CCCCCS(=O)(=O)NC(=O)\C(=C\c1ccc(OCCOC)cc1Oc2ncc(cc2Cl)C(F)(F)F)\C</t>
  </si>
  <si>
    <t>CCOC(Cc1ccc(OC(=O)Cc2ccc(NC(=O)OC(C)(C)C)cc2)c(Cc3ccccc3)c1)C(=O)O</t>
  </si>
  <si>
    <t>CCCCCS(=O)(=O)NC(=O)C1CC1c2ccc(OCCOC)cc2Oc3ncc(cc3Cl)C(F)(F)F</t>
  </si>
  <si>
    <t>CCCc1[nH]c2cc(ccc2c1Cc3ccc(cc3)c4ccccc4C(=O)O)C(=O)NC(CC)c5ccccc5</t>
  </si>
  <si>
    <t>CCC(C1CCc2cc(OCCc3nc(oc3C)c4ccc5CCOc5c4)ccc12)C(=O)O</t>
  </si>
  <si>
    <t>CC[C@@H]([C@@H]1CCc2cc(OCCc3nc(oc3C)c4ccccc4)ccc12)C(=O)O</t>
  </si>
  <si>
    <t>Cc1oc(nc1CCOc2ccc(CC(C)(Oc3ccccc3)C(=O)O)cc2)c4cccc(c4)c5ccccc5</t>
  </si>
  <si>
    <t>Clc1ccc(c(Cl)c1)S(=O)(=O)Nc2cc(Cl)c(Oc3cncc(Cl)c3)c(Cl)c2</t>
  </si>
  <si>
    <t>CCCCCS(=O)(=O)NC(=O)\C=C\c1ccc(OCCOC2CC2)cc1Oc3ncc(cc3Cl)C(F)(F)F</t>
  </si>
  <si>
    <t>CCCCCS(=O)(=O)NC(=O)C(Cc1ccc(OCCOC)cc1Oc2ncc(cc2Cl)C(F)(F)F)OC</t>
  </si>
  <si>
    <t>CCCOc1ccc(C[C@@H](Cc2ccccc2)C(=O)O)cc1CNC(=O)c3ccc(cc3)N4CCCCCC4</t>
  </si>
  <si>
    <t>CCCCCS(=O)(=O)NC(=O)CCc1ccc(OCC(=O)N(CC)CC)cc1Oc2ncc(cc2Cl)C(F)(F)F</t>
  </si>
  <si>
    <t>Cc1oc(nc1CCOc2ccc(CC(C)(Oc3ccccc3)C(=O)O)cc2)c4ccc(cc4)c5ccccc5</t>
  </si>
  <si>
    <t>Cc1oc(nc1CCOc2ccc(CCC(=O)O)c(CNC(=O)Oc3cnccn3)c2)c4ccccc4</t>
  </si>
  <si>
    <t>CCCOc1ccc(C[C@@H](Cc2ccccc2)C(=O)O)cc1CNC(=O)c3ccc(cc3)N4CCCC(C)(C)C4</t>
  </si>
  <si>
    <t>CCCCCS(=O)(=O)NC(=O)\C=C\c1ccc(OCCCOC)cc1Oc2ncc(cc2Cl)C(F)(F)F</t>
  </si>
  <si>
    <t>Cc1oc(nc1CCOc2ccc(CC(C)(Oc3ccccc3)C(=O)O)cc2)c4ccccc4</t>
  </si>
  <si>
    <t>CC(C)OC(=O)NCc1cc(OCCc2nc(oc2C)c3ccccc3)ccc1CCC(=O)O</t>
  </si>
  <si>
    <t>CC(C)COC(=O)N1CCc2c(OCCc3nc(oc3C)c4ccccc4)ccc(CCC(=O)O)c2C1</t>
  </si>
  <si>
    <t>COCCOc1ccc(CCC(=O)NS(=O)(=O)c2ccc(Cl)cc2)c(Oc3ncc(cc3Cl)C(F)(F)F)c1</t>
  </si>
  <si>
    <t>CCCc1c(OCCCSc2ccc(CC(=O)O)cc2Cl)ccc3c(coc13)c4ccccc4</t>
  </si>
  <si>
    <t>Cc1oc(nc1CCOc2ccc(CC(C)(Oc3ccccc3)C(=O)O)cc2)C4CCCCC4</t>
  </si>
  <si>
    <t>Cc1oc(nc1CCOc2ccc(CCC(=O)O)c3CN(CCc23)C(=O)OCC(C)(C)C)c4ccc(cc4)c5ccccc5</t>
  </si>
  <si>
    <t>CCOC(=O)N1C[C@@H](Cc2cccc(OCCc3nc(oc3C)c4ccccc4)c2)[C@H](C1)C(=O)O</t>
  </si>
  <si>
    <t>CCCOc1ccc(C[C@H](CCc2ccccc2)C(=O)O)cc1CNC(=O)c3ccc(cc3)C45CC6CC(CC(C6)C4)C5</t>
  </si>
  <si>
    <t>CCO[C@@H](Cc1cccc(c1)\C(=N\OCc2cccc(Cl)c2)\C)C(=O)O</t>
  </si>
  <si>
    <t>CCCCCS(=O)(=O)NC(=O)OCc1ccc(OCCOC)cc1Oc2ncc(cc2Cl)C(F)(F)F</t>
  </si>
  <si>
    <t>CC(=O)c1cc(NS(=O)(=O)c2ccc(Cl)cc2Cl)ccc1Oc3cncc(Cl)c3</t>
  </si>
  <si>
    <t>Cc1oc(nc1CCOc2ccc(cc2)[C@H]3CN(C[C@@H]3C(=O)O)C(=O)Oc4ccccc4)c5ccccc5</t>
  </si>
  <si>
    <t>CCCOc1ccc(C[C@@H](Cc2ccccc2)C(=O)O)cc1CNC(=O)c3ccc(cc3)N4CCC(C)(C)CC4</t>
  </si>
  <si>
    <t>CCO[C@@H](Cc1ccc(OCCn2c3ccccc3c4ccncc24)cc1)C(=O)O</t>
  </si>
  <si>
    <t>COCCCS(=O)(=O)NC(=O)CCc1ccc(OCCOC)cc1Oc2ncc(cc2Cl)C(F)(F)F</t>
  </si>
  <si>
    <t>CCCOC(=O)N1CCc2c(OCCc3nc(oc3C)c4ccccc4)ccc(CCC(=O)O)c2C1</t>
  </si>
  <si>
    <t>CCOC(C1CCc2cc(OCCc3nc(oc3C)c4ccccc4)ccc12)C(=O)O</t>
  </si>
  <si>
    <t>CCCOc1ccc(C[C@@H](CC2CCCCC2)C(=O)O)cc1CNC(=O)c3ccc(cc3)C45CC6CC(CC(C6)C4)C5</t>
  </si>
  <si>
    <t>C\C(=C/C(=O)c1ccccc1)\NC(Cc2ccc(OCCOc3ccc(\C=C\c4ccccc4)cc3)cc2)C(=O)O</t>
  </si>
  <si>
    <t>C\C(=C/C(=O)c1ccccc1)\NC(Cc2ccc(OCCCOc3ccc(\C=C\c4ccc(Cl)cc4)cc3)cc2)C(=O)O</t>
  </si>
  <si>
    <t>Cc1oc(nc1CCOc2ccc(Cc3nn(nc3CC(=O)O)c4ccccc4)cc2)c5ccccc5</t>
  </si>
  <si>
    <t>CCc1cc(OCCc2nc(oc2C)c3ccc(F)cc3)ccc1CCC(=O)O</t>
  </si>
  <si>
    <t>CCC(C1CCc2cc(OCCc3nc(oc3C)c4ccc5OCOc5c4)ccc12)C(=O)O</t>
  </si>
  <si>
    <t>CCCc1cc(Oc2ccccc2)ccc1OCCCOc3ccc(cc3)C4SC(=O)NC4=O</t>
  </si>
  <si>
    <t>Cc1ccc(CNC(=O)c2ccc3c(c2)c(C)c(C)n3Cc4ccc(cc4)c5ccccc5C(=O)O)cc1</t>
  </si>
  <si>
    <t>CCCc1c(O)c(ccc1OCCCSc2ccc(CC(=O)O)cc2Cl)\C(=N\O)\CC</t>
  </si>
  <si>
    <t>CCCCCS(=O)(=O)NC(=O)\C=C\c1ccc(OCCCC#N)cc1Oc2ncc(cc2Cl)C(F)(F)F</t>
  </si>
  <si>
    <t>CCCCCS(=O)(=O)NC(=O)\C=C\c1ccc(OCCOC)cc1Oc2ncc(cc2Cl)C(F)(F)F</t>
  </si>
  <si>
    <t>CCNC(=O)c1cc(NS(=O)(=O)c2ccc(Br)cc2OC(F)(F)F)ccc1Oc3cncc(Cl)c3</t>
  </si>
  <si>
    <t>CCNC(=O)c1cc(NS(=O)(=O)c2ccc(Cl)cc2Cl)ccc1Oc3cncc(Cl)c3</t>
  </si>
  <si>
    <t>CCCCc1ccc(cc1)c2oc(C)c(CCOc3ccc4C(CCc4c3)C(CC)C(=O)O)n2</t>
  </si>
  <si>
    <t>CCC(C1CCc2cc(OCCc3nc(oc3C)c4ccc5ccccc5c4)ccc12)C(=O)O</t>
  </si>
  <si>
    <t>COc1cc(O)c2c(OC3=CC(=C(C(=O)C)C(=O)[C@@]23C)O)c1C(=O)NCc4c(C)ccc5c(F)cccc45</t>
  </si>
  <si>
    <t>COC(C1CC1c2cc(C)c(OC(C)(C)C(=O)O)c(C)c2)c3ccc(OC(F)(F)F)cc3</t>
  </si>
  <si>
    <t>CCC(C1CCc2cc(OCCc3nc(oc3C)c4ccc(cc4)C(C)(C)C)ccc12)C(=O)O</t>
  </si>
  <si>
    <t>CC[C@@H]([C@H]1CCc2cc(OCCc3nc(oc3C)c4ccccc4)ccc12)C(=O)O</t>
  </si>
  <si>
    <t>CCCc1c(OCCCSc2ccc(CC(=O)O)cc2Cl)ccc3c(CC)noc13</t>
  </si>
  <si>
    <t>CC(C)OC(=O)NCc1cc(OCCc2nc(oc2C)c3ccc(cc3)c4ccccc4)ccc1CCC(=O)O</t>
  </si>
  <si>
    <t>COC(C1CC1c2cc(C)c(OC(C)(C)C(=O)O)c(C)c2)c3ccc(Br)cc3</t>
  </si>
  <si>
    <t>Cc1oc(nc1CCOc2ccc(C[C@H](C(=O)O)n3cccc3)cc2)c4ccccc4</t>
  </si>
  <si>
    <t>Cc1oc(nc1CCOc2ccc(C[C@]3(OC=CC=C3)C(=O)O)cc2)c4ccccc4</t>
  </si>
  <si>
    <t>CCc1nc2C=CN(Cc3ccccc3OC(F)(F)F)C(=O)c2n1[C@H]4CCc5cc(ccc45)c6ccccc6c7nnn[nH]7</t>
  </si>
  <si>
    <t>C\C=C\C=C\C(=O)N1Cc2cc(OCCc3nc(oc3C)\C(=C\CCC(C)C)\C)ccc2C[C@H]1C(=O)O.CC(C)(C)N</t>
  </si>
  <si>
    <t>CCCCCC(=O)N1Cc2cc(OCCc3nc(oc3C)\C=C\CCC(C)C)ccc2C[C@H]1C(=O)O.CC(C)(C)N</t>
  </si>
  <si>
    <t>CCO\C=C\C(=O)N1Cc2cc(OCCc3nc(oc3C)\C=C\CCC(C)C)ccc2C[C@H]1C(=O)O.CC(C)(C)N</t>
  </si>
  <si>
    <t>CCCc1cc(Oc2ccc(cc2)c3ccccc3)ccc1OCCCOc4ccc(cc4)C5SC(=O)NC5=O</t>
  </si>
  <si>
    <t>Fc1cc(NS(=O)(=O)c2ccc(Cl)cc2Cl)cc(Cl)c1Oc3cncc(Cl)c3</t>
  </si>
  <si>
    <t>CCNC(=O)c1cc(NS(=O)(=O)c2ccc(Cl)c(Cl)c2)ccc1Oc3cncc(Cl)c3</t>
  </si>
  <si>
    <t>COC(C1CC1c2cc(C)c(OC(C)(C)C(=O)O)c(C)c2)c3ccc(cc3)C(F)(F)F</t>
  </si>
  <si>
    <t>CCOC(=O)N1C[C@H](CC(=O)O)[C@@H](C1)c2cccc(OCCc3nc(oc3C)c4ccccc4)c2</t>
  </si>
  <si>
    <t>CCC(C1CCc2cc(OCCc3nc(oc3C)c4cccc(c4)C(F)(F)F)ccc12)C(=O)O</t>
  </si>
  <si>
    <t>C\C(=C/C(=O)c1ccccc1)\NC(Cc2ccc(OCCOc3ccc(\C=C\c4ccc(C)cc4)cc3)cc2)C(=O)O</t>
  </si>
  <si>
    <t>CCC(C1CCc2cc(OCCc3nc(oc3C)c4ccc(cc4)C(C)C)ccc12)C(=O)O</t>
  </si>
  <si>
    <t>COc1cc(O)c2c(OC3=CC(=C(C(=O)C)C(=O)[C@@]23C)O)c1C(=O)NCc4c(C)cc(Cl)c5ccccc45</t>
  </si>
  <si>
    <t>CCCOc1ccc(C[C@H](CC2CCCCC2)C(=O)O)cc1CNC(=O)c3ccc(cc3)C45CC6CC(CC(C6)C4)C5</t>
  </si>
  <si>
    <t>CCc1cc(OCCc2nc(oc2C)c3ccc(cc3)C#N)ncc1CCC(=O)O</t>
  </si>
  <si>
    <t>CCCc1c(OCCCSc2ccc(CC(=O)O)cc2Cl)ccc3c(noc13)C(F)(F)F</t>
  </si>
  <si>
    <t>Cc1oc(nc1CCOc2cccc(Cc3nn(cc3C(=O)O)c4ccccc4)c2)c5ccccc5</t>
  </si>
  <si>
    <t>CCCc1cc(Oc2ccc(O)cc2)ccc1OCCCOc3ccc(cc3)C4SC(=O)NC4=O</t>
  </si>
  <si>
    <t>Cc1cc(cc(C)c1OC(C)(C)C(=O)O)C2CC2C(OC(=O)c3ccccc3)c4ccc(OC(F)(F)F)cc4</t>
  </si>
  <si>
    <t>Cc1oc(nc1CCOc2ccc(C[C@]3(CCOCCO3)C(=O)O)cc2)c4ccccc4</t>
  </si>
  <si>
    <t>CCc1cc(OCCc2nc(oc2C)c3ccc(cc3)[N+](=O)[O-])ncc1CCC(=O)O</t>
  </si>
  <si>
    <t>CCO[C@@H](Cc1cccc(c1)\C(=N\OCc2ccccc2Cl)\C)C(=O)O</t>
  </si>
  <si>
    <t>CCCCCS(=O)(=O)NC(=O)\C=C\c1ccc(OC(C)C)cc1Oc2ncc(cc2Cl)C(F)(F)F</t>
  </si>
  <si>
    <t>C\C(=C/C(=O)c1ccccc1)\NC(Cc2ccc(OCCOc3ccc(\C=C\c4ccc(Cl)cc4)cc3)cc2)C(=O)O</t>
  </si>
  <si>
    <t>OC(=O)[C@H](Cc1ccc(Oc2ccccc2)cc1)Oc3ccc(Cl)cc3</t>
  </si>
  <si>
    <t>COc1cc(O)c2c(OC3=CC(=C(C(=O)C)C(=O)[C@@]23C)O)c1C(=O)NCc4c(C)ccc5cc(F)ccc45</t>
  </si>
  <si>
    <t>CCCc1cc(Oc2ccc(Cl)c(C)c2)ccc1OCCCOc3ccc(cc3)C4SC(=O)NC4=O</t>
  </si>
  <si>
    <t>CC(C)OC(=O)NCc1cc(OCCc2nc(sc2C)N3CCOCC3)ccc1CCC(=O)O</t>
  </si>
  <si>
    <t>CCO[C@@H](Cc1cccc(c1)\C(=N\OCc2ccc(Cl)cc2)\C)C(=O)O</t>
  </si>
  <si>
    <t>COc1cc(O)c2c(OC3=CC(=C(C(=O)C)C(=O)[C@@]23C)O)c1C(=O)NCc4c(C)ccc5ccccc45</t>
  </si>
  <si>
    <t>CCCOc1ccc(C[C@@H](Cc2ccccc2)C(=O)O)cc1CNC(=O)c3ccc(cc3)c4cccc(F)c4</t>
  </si>
  <si>
    <t>C\C(=C/C(=O)c1ccccc1)\NC(Cc2ccc(OCCCOc3ccc(cc3)N=Nc4ccc(cc4)[N+](=O)[O-])cc2)C(=O)O</t>
  </si>
  <si>
    <t>Cc1oc(nc1CCOc2ccc(C[C@@H]3CN(C[C@@H]3C(=O)O)c4nccc(n4)C(F)(F)F)cc2)c5ccccc5</t>
  </si>
  <si>
    <t>C\C=C\C=C\C(=O)N1Cc2cc(OCCc3nc(oc3C)\C=C\CCC(C)C)ccc2C[C@H]1C(=O)O.CC(C)(C)N</t>
  </si>
  <si>
    <t>CC(C)CC\C=C\c1oc(C)c(CCOc2ccc3C[C@H](N(Cc3c2)C(=O)\C=C\C=C(C)C)C(=O)O)n1.CC(C)(C)N</t>
  </si>
  <si>
    <t>CCC\C=C\C(=O)N1Cc2cc(OCCc3nc(oc3C)\C=C\CCC(C)C)ccc2C[C@H]1C(=O)O.CC(C)(C)N</t>
  </si>
  <si>
    <t>CC[C@@H]([C@@H]1CCc2cc(OCCc3nc(oc3C)c4ccc(C)cc4)ccc12)C(=O)O</t>
  </si>
  <si>
    <t>CCCc1cc(Oc2ccc(OC)cc2)ccc1OCCCOc3ccc(cc3)C4SC(=O)NC4=O</t>
  </si>
  <si>
    <t>CCCc1cc(Oc2ccc(CC(C)C)cc2)ccc1OCCCOc3ccc(cc3)C4SC(=O)NC4=O</t>
  </si>
  <si>
    <t>CCCCCCC[C@@H]1[C@@H](OCCCCCC(=O)O)C(=CC1=O)I</t>
  </si>
  <si>
    <t>CC(=O)c1cc(NS(=O)(=O)c2ccc(Cl)cc2Cl)cc(Cl)c1Oc3cncc(Cl)c3</t>
  </si>
  <si>
    <t>CCNC(=O)c1cc(NS(=O)(=O)c2cc(C)c(Cl)cc2Cl)ccc1Oc3cncc(Cl)c3</t>
  </si>
  <si>
    <t>CCNC(=O)c1cc(NS(=O)(=O)c2ccc(cc2Cl)C(F)(F)F)ccc1Oc3cncc(Cl)c3</t>
  </si>
  <si>
    <t>Cc1oc(nc1CCOc2ccc(C[C@@H]3CN(C[C@@H]3C(=O)O)C(=O)Oc4ccccc4)cc2)c5ccccc5</t>
  </si>
  <si>
    <t>OC(=O)C(Cc1ccc(COC(=O)c2nc(oc2C(F)(F)F)c3ccccc3)cc1)SCCc4ccc(F)cc4</t>
  </si>
  <si>
    <t>CC(C)O[C@@H](Cc1ccc(OCc2noc(n2)c3cc(cc(c3)C(F)(F)F)C(F)(F)F)cc1)C(=O)O</t>
  </si>
  <si>
    <t>CCC(C1CCc2cc(OCCc3nc(oc3C)c4ccc(C)c(C)c4)ccc12)C(=O)O</t>
  </si>
  <si>
    <t>CCCCCS(=O)(=O)NCCCc1ccc(OCCOC)cc1Oc2ncc(cc2Cl)C(F)(F)F</t>
  </si>
  <si>
    <t>COCCOc1ccc(CCC(=O)NS(=O)(=O)c2ccccc2)c(Oc3ncc(cc3Cl)C(F)(F)F)c1</t>
  </si>
  <si>
    <t>C\C(=C/C(=O)c1ccccc1)\NC(Cc2ccc(OCCCOc3ccc(\C=C\c4ccc(cc4)C(F)(F)F)cc3)cc2)C(=O)O</t>
  </si>
  <si>
    <t>CCC(C1CCc2cc(OCCc3nc(oc3C)c4cccc(C)c4)ccc12)C(=O)O</t>
  </si>
  <si>
    <t>CCCOc1ccc(C[C@@H](CCc2ccccc2)C(=O)O)cc1CNC(=O)c3ccc(cc3)C45CC6CC(CC(C6)C4)C5</t>
  </si>
  <si>
    <t>Cc1cc(cc(C)c1OC(C)(C)C(=O)O)C2CC2C(OCCC3CCCCC3)c4ccc(OC(F)(F)F)cc4</t>
  </si>
  <si>
    <t>CCCOc1ccc(C[C@@H](Cc2ccccc2)C(=O)O)cc1CNC(=O)c3ccc(cc3)c4ncccn4</t>
  </si>
  <si>
    <t>COc1ccc(OC(=O)N(CC(=O)O)Cc2ccc(OCCc3nc(oc3C)c4ccccc4)cc2)cc1</t>
  </si>
  <si>
    <t>CCO[C@@H](Cc1cccc(c1)\C(=N\OCc2ccc(Br)cc2)\C)C(=O)O</t>
  </si>
  <si>
    <t>CCC(C1CCc2cc(OCCc3nc(oc3C)c4cc5ccccc5s4)ccc12)C(=O)O</t>
  </si>
  <si>
    <t>CCCCOC(=O)NCCCc1ccc(OCCOC)cc1Oc2ncc(cc2Cl)C(F)(F)F</t>
  </si>
  <si>
    <t>CCOC(C1CC1c2cc(C)c(OC(C)(C)C(=O)O)c(C)c2)c3ccc(OC(F)(F)F)cc3</t>
  </si>
  <si>
    <t>C\C(=C/C(=O)c1ccccc1)\NC(Cc2ccc(OCCOc3ccc(cc3)N=Nc4ccc(Cl)cc4)cc2)C(=O)O</t>
  </si>
  <si>
    <t>CC(C)CC\C=C\c1oc(C)c(CCOc2ccc3C[C@H](N(Cc3c2)C(=O)CCC=C)C(=O)O)n1.CC(C)(C)N</t>
  </si>
  <si>
    <t>CC(C)CC\C=C\c1oc(C)c(CCOc2ccc3C[C@H](N(Cc3c2)C(=O)\C=C\c4cccs4)C(=O)O)n1.CC(C)(C)N</t>
  </si>
  <si>
    <t>CCC(C1CCc2cc(OCCc3nc(oc3C)c4ccc(CC)cc4)ccc12)C(=O)O</t>
  </si>
  <si>
    <t>CCO[C@@H](Cc1cccc(c1)\C(=N\OCc2ccc(I)cc2)\C)C(=O)O</t>
  </si>
  <si>
    <t>CCCOc1ccc(C[C@H](CC)C(=O)O)cc1CNC(=O)c2ccc(cc2)C34CC5CC(CC(C5)C3)C4</t>
  </si>
  <si>
    <t>CCc1nc2C(=CN(Cc3ccccc3C)C(=O)c2n1[C@H]4CCc5cc(ccc45)c6ccccc6c7nnn[nH]7)C</t>
  </si>
  <si>
    <t>CCC(C1CCc2cc(OCCc3nc(oc3C)c4ccc(OC)cc4)ccc12)C(=O)O</t>
  </si>
  <si>
    <t>CCC(C1CCc2cc(OCCc3nc(oc3C)c4ccccc4)ccc12)C(=O)O</t>
  </si>
  <si>
    <t>CCC(C1CCc2cc(OCCc3nc(oc3C)c4ccc(C)c(F)c4)ccc12)C(=O)O</t>
  </si>
  <si>
    <t>CCC(C1CCc2cc(OCCc3nc(oc3C)c4ccc(cc4)c5ccccc5)ccc12)C(=O)O</t>
  </si>
  <si>
    <t>CCCc1ccc2ccccc2c1CNC(=O)c3c(OC)cc(O)c4c3OC5=CC(=C(C(=O)C)C(=O)[C@@]45C)O</t>
  </si>
  <si>
    <t>CCOC(Cc1ccc(OC(=O)Cc2nc(oc2C)c3ccccc3)c(C)c1)C(=O)O</t>
  </si>
  <si>
    <t>CCO[C@@H](Cc1ccc(OCCn2c3ccc(Br)cc3c4cc(Br)ccc24)cc1)C(=O)O</t>
  </si>
  <si>
    <t>CCC(C1CCc2cc(OCCc3nc(oc3C)c4ccc(C)cc4)ccc12)C(=O)O</t>
  </si>
  <si>
    <t>CCC(C1CCc2cc(OCCc3nc(COc4ccccc4)oc3C)ccc12)C(=O)O</t>
  </si>
  <si>
    <t>COC(C1CCc2cc(OCCc3nc(oc3C)c4ccccc4)ccc12)C(=O)O</t>
  </si>
  <si>
    <t>CCCCC\C=C(/C\C=C/CCCCCCCC(=O)O)\[N+](=O)[O-]</t>
  </si>
  <si>
    <t>CCC(C1CCc2cc(OCCc3nc(oc3CC)c4ccccc4)ccc12)C(=O)O</t>
  </si>
  <si>
    <t>CC[C@@H]([C@@H]1CCc2cc(OCCc3nc(oc3C)c4ccc(F)cc4)ccc12)C(=O)O</t>
  </si>
  <si>
    <t>CC[C@@H]([C@@H]1CCc2cc(OCCc3nc(oc3C)c4ccc(Cl)c(Cl)c4)ccc12)C(=O)O</t>
  </si>
  <si>
    <t>CCO[C@@H](Cc1cccc(c1)\C(=N\OCc2ccc(cc2)C(F)(F)F)\C)C(=O)O</t>
  </si>
  <si>
    <t>CCCc1cc(Oc2ccc(Cl)c(Cl)c2)ccc1OCCCOc3ccc(cc3)C4SC(=O)NC4=O</t>
  </si>
  <si>
    <t>C\C(=C/C(=O)c1ccccc1)\NC(Cc2ccc(OCCCOc3ccc(\C=C\c4ccccc4)cc3)cc2)C(=O)O</t>
  </si>
  <si>
    <t>C\C(=C/C(=O)c1ccccc1)\NC(Cc2ccc(OCCCOc3ccc(cc3)N=Nc4ccc(Cl)cc4)cc2)C(=O)O</t>
  </si>
  <si>
    <t>C[C@@H](NC(=O)c1ccc2c(c1)c(C)c(C)n2Cc3ccc(cc3)c4ccccc4C(=O)O)c5ccc(F)cc5</t>
  </si>
  <si>
    <t>CCc1cc(OCCc2nc(oc2C)c3ccc(cc3)C(=O)N)ncc1CCC(=O)O</t>
  </si>
  <si>
    <t>CCCCNC(=O)OCCCc1ccc(OCCOC)cc1Oc2ncc(cc2Cl)C(F)(F)F</t>
  </si>
  <si>
    <t>OC(=O)[C@H](Cc1ccc(cc1)c2ccccc2)Oc3ccc(Cl)cc3</t>
  </si>
  <si>
    <t>CCC(C1CCc2cc(OCCc3nc(oc3C)c4ccccc4F)ccc12)C(=O)O</t>
  </si>
  <si>
    <t>CCCOc1ccc(C[C@@H](Cc2ccccc2)C(=O)O)cc1CNC(=O)c3ccc(cc3)c4ccccc4F</t>
  </si>
  <si>
    <t>C\C=C\C=C(/C)\C(=O)N1Cc2cc(OCCc3nc(oc3C)\C=C\CCC(C)C)ccc2C[C@H]1C(=O)O.CC(C)(C)N</t>
  </si>
  <si>
    <t>CC(C)CC\C=C\c1oc(C)c(CCOc2ccc3C[C@H](N(Cc3c2)C(=O)CCCC=C)C(=O)O)n1.CC(C)(C)N</t>
  </si>
  <si>
    <t>COc1ccc(OC(=O)N2[C@@H](CC[C@H]2c3ccc(OCCc4nc(oc4C)c5ccccc5)cc3)C(=O)O)cc1</t>
  </si>
  <si>
    <t>CCCC(C1CCc2cc(OCCc3nc(oc3C)c4ccccc4)ccc12)C(=O)O</t>
  </si>
  <si>
    <t>CC[C@H](NC(=O)c1ccc2c(c1)c(C)c(C)n2Cc3ccc(cc3)c4ccccc4C(=O)O)c5ccccc5</t>
  </si>
  <si>
    <t>COc1ccc(cc1)[C@@H](C)NC(=O)c2ccc3c(c2)c(C)c(C)n3Cc4ccc(cc4)c5ccccc5C(=O)O</t>
  </si>
  <si>
    <t>CCOC(Cc1ccc(OC(=O)Cc2nc(oc2C)c3ccccc3)c(Cc4ccccc4)c1)C(=O)O</t>
  </si>
  <si>
    <t>COc1cc(O)c2c(OC3=CC(=C(C(=O)C)C(=O)[C@@]23C)O)c1C(=O)NCc4c(C)ccc5cc(Cl)ccc45</t>
  </si>
  <si>
    <t>OC(=O)C(Cc1ccc(cc1)C(=O)OCc2nc(oc2C(F)(F)F)c3ccccc3)SCCc4ccc(F)cc4</t>
  </si>
  <si>
    <t>CCC(C1CCc2cc(OCCc3nc(oc3C)c4ccc(F)cc4)ccc12)C(=O)O</t>
  </si>
  <si>
    <t>CCCCCS(=O)(=O)NC(=O)\C=C\c1ccc(OCCC(=O)C)cc1Oc2ncc(cc2Cl)C(F)(F)F</t>
  </si>
  <si>
    <t>CCCCc1ccc2ccccc2c1CNC(=O)c3c(OC)cc(O)c4c3OC5=CC(=C(C(=O)C)C(=O)[C@@]45C)O</t>
  </si>
  <si>
    <t>CCCc1cc(Oc2ccc(F)cc2)ccc1OCCCOc3ccc(cc3)C4SC(=O)NC4=O</t>
  </si>
  <si>
    <t>CCCCCCC[C@@H]1[C@H](OCCCCCC(=O)O)C(=CC1=O)I</t>
  </si>
  <si>
    <t>CC(=O)c1cc(NS(=O)(=O)c2ccc(Cl)cc2Cl)ccc1Oc3cnc4ccccc4c3</t>
  </si>
  <si>
    <t>CC(C)c1cccc(c1)[C@@H](NC(=O)c2ccc3c(c2)c(C)c(C)n3Cc4ccc(cc4)c5ccccc5C(=O)O)C6CC6</t>
  </si>
  <si>
    <t>CCC(C1CCc2cc(OCCc3nc(oc3C)c4cccc(F)c4)ccc12)C(=O)O</t>
  </si>
  <si>
    <t>CCCCCS(=O)(=O)NC(=O)CCc1ccccc1Oc2ncc(cc2Cl)C(F)(F)F</t>
  </si>
  <si>
    <t>OC(=O)[C@H](Cc1ccc(cc1)c2cccs2)Oc3ccc(Cl)cc3</t>
  </si>
  <si>
    <t>COc1cc(O)c2c(OC3=CC(=C(C(=O)C)C(=O)[C@@]23C)O)c1C(=O)NCc4c(C)ccc5ccc(F)cc45</t>
  </si>
  <si>
    <t>CCCOc1ccc(C[C@@H](Cc2ccccc2)C(=O)O)cc1CNC(=O)c3ccc(cc3)c4cccs4</t>
  </si>
  <si>
    <t>CCOC(=O)C(C1CCc2cc(OCCc3nc(oc3C)c4ccccc4)ccc12)C(=O)O</t>
  </si>
  <si>
    <t>CC(C)CC\C=C\c1oc(C)c(CCOc2ccc3C[C@H](N(Cc3c2)C(=O)\C=C\c4occc4)C(=O)O)n1.CC(C)(C)N</t>
  </si>
  <si>
    <t>CC(C)CC\C=C\c1oc(C)c(CCOc2ccc3C[C@H](N(Cc3c2)C(=O)\C=C\C4CC4)C(=O)O)n1.CC(C)(C)N</t>
  </si>
  <si>
    <t>CCOCCC(=O)N1Cc2cc(OCCc3nc(oc3C)\C=C\CCC(C)C)ccc2C[C@H]1C(=O)O.CC(C)(C)N</t>
  </si>
  <si>
    <t>CCCc1c(O)c(ccc1OCCCSc2ccc(CC(=O)O)cc2Cl)C(=O)CC</t>
  </si>
  <si>
    <t>CCCc1c(OCCCOc2ccc3c(ccn3CC(=O)O)c2)ccc4cc(ccc14)C(=O)c5ccccc5</t>
  </si>
  <si>
    <t>Clc1ccc(c(Cl)c1)S(=O)(=O)Nc2cc(Cl)c(Oc3ccc4ncccc4c3)c(Cl)c2</t>
  </si>
  <si>
    <t>COC(C1CC1c2cc(C)c(OC(C)(C)C(=O)O)c(C)c2)c3ccccc3OC(F)(F)F</t>
  </si>
  <si>
    <t>Cc1oc(nc1CCOC(=O)c2ccc(CC(SCCc3ccc(F)cc3)C(=O)O)cc2)c4ccccc4</t>
  </si>
  <si>
    <t>COc1cc(CCc2ccccc2)c(C(=O)O)c(O)c1C\C=C(\C)/CCC=C(C)C</t>
  </si>
  <si>
    <t>CCOC(Cc1ccc(OC(=O)Cc2ccc(NC(=O)OC(C)(C)C)cc2)c(C)c1)C(=O)O</t>
  </si>
  <si>
    <t>CCCOc1ccc(C[C@@H](Cc2ccccc2)C(=O)O)cc1CNC(=O)c3ccc(cc3)c4ccccc4C</t>
  </si>
  <si>
    <t>CCC(C1CCc2cc(OCCc3nc(oc3C)c4ccc(F)c(C)c4)ccc12)C(=O)O</t>
  </si>
  <si>
    <t>Cc1oc(nc1CCOc2ccc(CCC(=O)O)c3CN(CCc23)C(=O)OCC#C)c4ccccc4</t>
  </si>
  <si>
    <t>CCCc1nn2ccc(cc2c1Cc3ccc(cc3)c4ccccc4c5nn[nH]n5)c6nc7ccccc7n6CCC</t>
  </si>
  <si>
    <t>C[C@@]1(CCc2ccc(OCCCOc3ccc(Oc4ccccc4)cc3Cl)cc2O1)C(=O)O</t>
  </si>
  <si>
    <t>CCCc1cc(Oc2ccc(Cl)cc2)ccc1OCCCOc3ccc(cc3)C4SC(=O)NC4=O</t>
  </si>
  <si>
    <t>CCCCCS(=O)(=O)NC(=O)\C=C\c1ccc(OCCO)cc1Oc2ncc(cc2Cl)C(F)(F)F</t>
  </si>
  <si>
    <t>Clc1ccc(c(Cl)c1)S(=O)(=O)Nc2cc(Cl)c(Oc3cncc(c3)C#N)c(Cl)c2</t>
  </si>
  <si>
    <t>CC[C@@H]([C@H]1CCc2cc(OCCc3nc(oc3C)c4ccc(C)cc4)ccc12)C(=O)O</t>
  </si>
  <si>
    <t>Cc1oc(nc1CCOc2ccc(CC3C(=O)NOC3=O)cc2)c4ccccc4</t>
  </si>
  <si>
    <t>CCCOc1ccc(C[C@@H](CC)C(=O)O)cc1CNC(=O)c2ccc(cc2)C34CC5CC(CC(C5)C3)C4</t>
  </si>
  <si>
    <t>CCC(C1CCc2cc(OCCc3nc(oc3C)c4ccc(OC)c(OC)c4)ccc12)C(=O)O</t>
  </si>
  <si>
    <t>C\C(=C/C(=O)c1ccccc1)\NC(Cc2ccc(OCCOc3ccc(\C=C\c4ccc(cc4)C(F)(F)F)cc3)cc2)C(=O)O</t>
  </si>
  <si>
    <t>CCC(C1CCc2cc(OCCc3nc(sc3C)c4ccccc4)ccc12)C(=O)O</t>
  </si>
  <si>
    <t>CCCOc1ccc(C[C@@H](Cc2ccccc2)C(=O)O)cc1CNC(=O)c3ccc(cc3)c4ccccc4</t>
  </si>
  <si>
    <t>CCOc1ccc(cc1)[C@H](C)NC(=O)c2ccc3c(c2)c(C)c(C)n3Cc4ccc(cc4)c5ccccc5C(=O)O</t>
  </si>
  <si>
    <t>CC(C)Cc1cc(C)c2nc(C(C)C)n([C@H]3CCc4cc(ccc34)c5ccccc5c6nnn[nH]6)c2n1</t>
  </si>
  <si>
    <t>CCc1cc(OCCc2nc(oc2C)c3ccc(cc3)C(C)(C)C)ccc1CCC(=O)O</t>
  </si>
  <si>
    <t>CCc1nc2c(C)cc(Cc3ccccc3)nc2n1[C@H]4CCc5cc(ccc45)c6ccccc6c7nnn[nH]7</t>
  </si>
  <si>
    <t>CCCc1c(Cc2ccc(cc2)c3ccccc3C(=O)O)c4cc(ccc4n1OC)C(=O)NC(CC)c5ccccc5</t>
  </si>
  <si>
    <t>CCOC\C=C\C(=O)N1Cc2cc(OCCc3nc(oc3C)\C=C\CCC(C)C)ccc2C[C@H]1C(=O)O.CC(C)(C)N</t>
  </si>
  <si>
    <t>COC(=O)C(Cc1ccc(OCCOc2ccc3c(c2)C(C)(C)CCC3(C)C)cc1)C(=O)O</t>
  </si>
  <si>
    <t>Cc1cncc(Oc2c(Cl)cc(NS(=O)(=O)c3ccc(Cl)cc3Cl)cc2Cl)c1</t>
  </si>
  <si>
    <t>CCC(C1CCc2cc(OCCc3nc(oc3C)c4ccc(Cl)c(Cl)c4)ccc12)C(=O)O</t>
  </si>
  <si>
    <t>CCCCCS(=O)(=O)NC(=O)\C=C\c1ccc(OCCOC)cc1Oc2ccc(cc2Cl)C(F)(F)F</t>
  </si>
  <si>
    <t>CC[C@H]([C@@H]1CCc2cc(OCCc3nc(oc3C)c4ccccc4)ccc12)C(=O)O</t>
  </si>
  <si>
    <t>CCc1nc2C=CN(Cc3ccccc3C)C(=O)c2n1[C@H]4CCc5cc(ccc45)c6ccccc6c7nnn[nH]7</t>
  </si>
  <si>
    <t>CCCc1cc(Oc2ccccc2)ccc1OCCCOc3ccc(cc3C)C4SC(=O)NC4=O</t>
  </si>
  <si>
    <t>Clc1ccc(c(Cl)c1)S(=O)(=O)Nc2ccc(Oc3cnc4ccccc4c3)c(Cl)c2</t>
  </si>
  <si>
    <t>FC(F)(F)c1cc(NS(=O)(=O)c2ccc(Cl)cc2Cl)cc(c1Oc3cncc(Cl)c3)C(F)(F)F</t>
  </si>
  <si>
    <t>CC[C@H](NC(=O)c1ccc2c(c1)c(C)c(C)n2Cc3ccc(cc3)c4ccccc4C(=O)O)c5cccc(c5)C(C)C</t>
  </si>
  <si>
    <t>CC(C)c1cccc(c1)[C@H](NC(=O)c2ccc3c(c2)c(C)c(C)n3Cc4ccc(cc4)c5ccccc5C(=O)O)C(F)(F)F</t>
  </si>
  <si>
    <t>CCCc1c(OCCCSc2ccc(CC(=O)O)cc2Cl)ccc3c(CC)coc13</t>
  </si>
  <si>
    <t>CCCOc1ccc(C[C@@H](Cc2ccccc2)C(=O)O)cc1CNC(=O)c3ccc(cc3)c4ccc(F)cc4</t>
  </si>
  <si>
    <t>CCc1nc2C=CN(Cc3ccccc3F)C(=O)c2n1[C@H]4CCc5cc(ccc45)c6ccccc6c7nnn[nH]7</t>
  </si>
  <si>
    <t>CO[C@@H](Cc1ccc(cc1)C#CCCOc2ccc(Oc3ccccc3)cc2)C(=O)O</t>
  </si>
  <si>
    <t>CCC(C1CCc2cc(OCCc3nc(COc4ccc(Cl)cc4)oc3C)ccc12)C(=O)O</t>
  </si>
  <si>
    <t>CC(C1CCc2cc(OCCc3nc(oc3C)c4ccccc4)ccc12)C(=O)O</t>
  </si>
  <si>
    <t>CCCc1cc(Oc2ccc(F)c(C)c2)ccc1OCCCOc3ccc(cc3)C4SC(=O)NC4=O</t>
  </si>
  <si>
    <t>CCc1nc2C=CN(Cc3cccc(C)c3)C(=O)c2n1[C@H]4CCc5cc(ccc45)c6ccccc6c7nnn[nH]7</t>
  </si>
  <si>
    <t>C\C=C\C=C\C(=O)N1Cc2cc(OCCc3nc(CCCCC(C)C)oc3C)ccc2C[C@H]1C(=O)O.CC(C)(C)N</t>
  </si>
  <si>
    <t>CCO[C@@H](Cc1ccc(OC\C=C\C#Cc2ccc(cc2)C#C\C=C\COc3ccc(C[C@H](OCC)C(=O)O)cc3)cc1)C(=O)O</t>
  </si>
  <si>
    <t>CCCCCCCN(CCc1ccc(OC(C)(C)C(=O)O)cc1)c2oc3ccccc3n2</t>
  </si>
  <si>
    <t>COC(C1CC1c2cc(C)c(OC(C)(C)C(=O)O)c(C)c2)c3ccc(C)cc3</t>
  </si>
  <si>
    <t>CCC(C1CCc2cc(OCCc3nc(oc3C)c4cccc5ccccc45)ccc12)C(=O)O</t>
  </si>
  <si>
    <t>Cc1oc(nc1CCOc2ccc(CCC(=O)O)c(CNC(=O)OCc3ccccc3)c2)c4ccccc4</t>
  </si>
  <si>
    <t>C[C@H](NC(=O)c1ccc2c(c1)c(C)c(C)n2Cc3ccc(cc3)c4ccccc4C(=O)O)c5cccc(Cl)c5</t>
  </si>
  <si>
    <t>CCCC[C@H](NC(=O)c1ccc2c(c1)c(C)c(C)n2Cc3ccc(cc3)c4ccccc4C(=O)O)c5cccc(c5)C(C)C</t>
  </si>
  <si>
    <t>CC\C=C(/C)\c1oc(C)c(CCOc2ccc3C[C@H](N(Cc3c2)C(=O)\C=C\C=C\C)C(=O)O)n1.CC(C)(C)N</t>
  </si>
  <si>
    <t>CCCc1cc(Oc2ccc(cc2)S(=O)(=O)C)ccc1OCCCOc3ccc(cc3)C4SC(=O)NC4=O</t>
  </si>
  <si>
    <t>Cc1oc(nc1CCOc2ccc(C[C@@](C)(Oc3ccccc3)C(=O)O)cc2)c4cccs4</t>
  </si>
  <si>
    <t>CCO[C@@H](Cc1cccc(c1)\C(=N\OCc2ccccc2)\C)C(=O)O</t>
  </si>
  <si>
    <t>CCCc1cc(Oc2ccc(cc2)C3CCCC3)ccc1OCCCOc4ccc(cc4)C5SC(=O)NC5=O</t>
  </si>
  <si>
    <t>CCC(C1CCc2cc(OCCc3nc(oc3C)c4ccccc4)c(cc12)c5ccc(OC)cc5)C(=O)O</t>
  </si>
  <si>
    <t>Cc1c(C)n(Cc2ccc(cc2)c3ccccc3C(=O)O)c4ccc(cc14)C(=O)NCc5ccc(cc5)C(C)(C)C</t>
  </si>
  <si>
    <t>C[C@@H](NC(=O)c1ccc2c(c1)c(C)c(C)n2Cc3ccc(cc3)c4ccccc4C(=O)O)c5ccc(Br)cc5</t>
  </si>
  <si>
    <t>CCCn1nc2ccc(cc2c1Cc3ccc(cc3)c4ccccc4C(=O)O)C(=O)NC(CC)c5ccccc5</t>
  </si>
  <si>
    <t>COC(=O)c1cc2C(=O)c3c(C(=O)c2c(O)c1C(C)OC(=O)CO)c(O)cc4cc(C)c(Cl)c(OC)c34</t>
  </si>
  <si>
    <t>CC(C)[C@H](NC(=O)c1ccc2c(c1)c(C)c(C)n2Cc3ccc(cc3)c4ccccc4C(=O)O)c5cccc(c5)C(C)C</t>
  </si>
  <si>
    <t>CC(C)c1cccc(CNC(=O)c2ccc3c(c2)c(C)c(C)n3Cc4ccc(cc4)c5ccccc5C(=O)O)c1</t>
  </si>
  <si>
    <t>CCC(C1CCc2cc(OCCc3nc(oc3C)C4CCCCC4)ccc12)C(=O)O</t>
  </si>
  <si>
    <t>CCO[C@@H](Cc1cccc(c1)\C(=N\OCc2ccc(F)cc2)\C)C(=O)O</t>
  </si>
  <si>
    <t>C[C@H](NC(=O)c1ccc2c(c1)c(C)c(C)n2Cc3ccc(cc3)c4ccccc4C(=O)O)c5ccccc5C</t>
  </si>
  <si>
    <t>C[C@H](NC(=O)c1ccc2c(c1)c(C)c(C)n2Cc3ccc(cc3)c4ccccc4C(=O)O)c5ccccc5Br</t>
  </si>
  <si>
    <t>COC(=O)C(Cc1ccc(OCCOc2ccc3c(c2)C(C)(C)CCC3(C)C)cc1)C(=O)OC</t>
  </si>
  <si>
    <t>Clc1ccc(c(Cl)c1)S(=O)(=O)Nc2cc(Cl)c(Oc3cnc4ccccc4c3)c(Cl)c2</t>
  </si>
  <si>
    <t>[Na+].CCCCCCCN(CCc1ccc(O[C@H](C)C(=O)[O-])cc1)c2oc3ccccc3n2</t>
  </si>
  <si>
    <t>CC(C)c1cccc(c1)[C@H](Cc2ccccc2)NC(=O)c3ccc4c(c3)c(C)c(C)n4Cc5ccc(cc5)c6ccccc6C(=O)O</t>
  </si>
  <si>
    <t>CCC(C1CCc2cc(OCCc3nc(oc3C)c4ccccc4C)ccc12)C(=O)O</t>
  </si>
  <si>
    <t>CO[C@@H](Cc1ccc(OCCCOc2ccc(cc2)c3ccccc3)cc1)C(=O)O</t>
  </si>
  <si>
    <t>Cc1oc(nc1CCOc2ccc(C[C@@H](NC(=O)\C=C\c3occc3)C(=O)O)cc2)c4ccccc4</t>
  </si>
  <si>
    <t>Cc1oc(nc1CCOc2cccc(Cc3cn(nc3C(=O)O)c4ccccc4)c2)c5ccccc5</t>
  </si>
  <si>
    <t>CCc1nc2C=CN(Cc3cccc(F)c3)C(=O)c2n1[C@H]4CCc5cc(ccc45)c6ccccc6c7nnn[nH]7</t>
  </si>
  <si>
    <t>C\C=C\C=C\C(=O)N1Cc2cc(OCCc3nc(oc3C)\C=C\CC(C)C)ccc2C[C@H]1C(=O)O.CC(C)(C)N</t>
  </si>
  <si>
    <t>C\C=C\C=C\C(=O)N1Cc2cc(OCCc3nc(oc3C)\C=C\CC(C)(C)C)ccc2C[C@H]1C(=O)O.CC(C)(C)N</t>
  </si>
  <si>
    <t>CCC1(CCc2ccc(OCCCOc3ccc(Oc4ccccc4)cc3Cl)cc2O1)C(=O)O</t>
  </si>
  <si>
    <t>COC(=O)c1cc2C(=O)c3c(C(=O)c2c(O)c1C(C)OC(=O)C)c(O)cc4cc(C)c(Cl)c(OC)c34</t>
  </si>
  <si>
    <t>Cc1oc(nc1CCOc2ccc3C(CCc3c2)C(C4CC4)C(=O)O)c5ccccc5</t>
  </si>
  <si>
    <t>Cc1oc(nc1CCOc2ccc(CC[C@@H]3CN(C[C@@H]3C(=O)O)C(=O)Oc4ccccc4)cc2)c5ccccc5</t>
  </si>
  <si>
    <t>CCc1nc2c(CC(C)C)cc(C)nc2n1[C@H]3CCc4cc(ccc34)c5ccccc5c6nnn[nH]6</t>
  </si>
  <si>
    <t>CCCc1cc(Oc2ccc(cc2)C(C)C)ccc1OCCCOc3ccc(cc3)C4SC(=O)NC4=O</t>
  </si>
  <si>
    <t>CCC(C1CCc2cc(OCCc3nc(oc3C)c4ccccc4)c(cc12)c5ccc(Cl)cc5)C(=O)O</t>
  </si>
  <si>
    <t>CC[C@@]1(CCc2ccc(OCCCOc3ccc(Oc4ccc(F)cc4)cc3Cl)cc2O1)C(=O)O</t>
  </si>
  <si>
    <t>COc1cc(O)c2c(OC3=CC(=C(C(=O)C)C(=O)[C@@]23C)O)c1C(=O)NCc4c(C)ccc5c(Cl)cccc45</t>
  </si>
  <si>
    <t>CCCCCCCc1nc2ccccc2n1Cc3ccc(cc3)c4ccccc4C(=O)O</t>
  </si>
  <si>
    <t>CCc1nc2c(C)cc(CC(C)C)nc2n1[C@H]3CCc4cc(ccc34)c5ccccc5C(=O)O</t>
  </si>
  <si>
    <t>CCO[C@@H](Cc1cccc(c1)\C(=N\OCc2ccc(OC)cc2)\C)C(=O)O</t>
  </si>
  <si>
    <t>Cc1oc(nc1CCOc2ccc3C(CCc3c2)C(CC(F)(F)F)C(=O)O)c4ccccc4</t>
  </si>
  <si>
    <t>Cc1c(C)n(Cc2ccc(cc2)c3ccccc3C(=O)O)c4ccc(cc14)C(=O)NCC5CCCCC5</t>
  </si>
  <si>
    <t>CCCc1nn2ccc(cc2c1Cc3ccc(cc3)c4ccccc4c5nn[nH]n5)C(=O)NC(CC)c6ccccc6</t>
  </si>
  <si>
    <t>CCc1c(O)c2C(=O)c3c(O)cc4cc(C)c(Cl)c(OC)c4c3C(=O)c2cc1C(=O)OC</t>
  </si>
  <si>
    <t>COc1cc(O)c2c(OC3=CC(=C(C(=O)C)C(=O)[C@@]23C)O)c1C(=O)NCc4cccc5ccccc45</t>
  </si>
  <si>
    <t>C\C(=C/C(=O)c1ccccc1)\NC(Cc2ccc(OCCOc3ccc(cc3)N=Nc4ccccc4)cc2)C(=O)O</t>
  </si>
  <si>
    <t>CC[C@H](OC(=O)N(Cc1ccccc1)C(=O)Nc2cc(OC)cc(OC)c2)c3onc(c3)c4ccc(OC(C)(C)C(=O)O)cc4</t>
  </si>
  <si>
    <t>CO[C@@H](Cc1ccc(OCCCOc2ccc(Oc3ccccc3)cc2)c(OC)c1)C(=O)O</t>
  </si>
  <si>
    <t>C[C@H](NC(=O)c1ccc2c(c1)c(C)c(C)n2Cc3ccc(cc3)c4ccccc4C(=O)O)c5cccc(c5)C(F)(F)F</t>
  </si>
  <si>
    <t>CCCOc1ccc(C[C@@H](Cc2ccccc2)C(=O)O)cc1CNC(=O)c3ccc(cc3)c4ccccn4</t>
  </si>
  <si>
    <t>CCc1nc2C=CN(Cc3ccccc3C(F)(F)F)C(=O)c2n1[C@H]4CCc5cc(ccc45)c6ccccc6c7nnn[nH]7</t>
  </si>
  <si>
    <t>COc1cccc(CNC(=O)c2ccc3c(c2)c(C)c(C)n3Cc4ccc(cc4)c5ccccc5C(=O)O)c1</t>
  </si>
  <si>
    <t>C\C(=N/OCCOc1ccc(CC2SC(=O)NC2=O)cc1)\c3ccc(nc3)c4ccccc4</t>
  </si>
  <si>
    <t>CCCCCS(=O)(=O)NC(=O)\C=C\c1ccc(OCCOC)cc1Oc2ncc(Cl)cc2Cl</t>
  </si>
  <si>
    <t>CCC(C1CCc2cc(OCCn3nc(cc3C)c4ccccc4)ccc12)C(=O)O</t>
  </si>
  <si>
    <t>Cc1c(C)n(Cc2ccc(cc2)c3ccccc3C(=O)O)c4ccc(cc14)C(=O)NCc5cccs5</t>
  </si>
  <si>
    <t>CCCc1cc(Oc2ccccc2)ccc1OCCCOc3ccc(cc3CCC)C4SC(=O)NC4=O</t>
  </si>
  <si>
    <t>CCNC(=O)c1cc(NS(=O)(=O)c2ccc(I)cc2)ccc1Oc3cncc(Cl)c3</t>
  </si>
  <si>
    <t>CCOC(=O)c1cc(NS(=O)(=O)c2ccc(Cl)cc2)ccc1Oc3cncc(Cl)c3</t>
  </si>
  <si>
    <t>NC(=O)c1cncc(Oc2c(Cl)cc(NS(=O)(=O)c3ccc(Cl)cc3Cl)cc2Cl)c1</t>
  </si>
  <si>
    <t>CCC(C1CCc2cc(OCCc3nc(oc3C)c4ccc(cc4)C(F)(F)F)ccc12)C(=O)O</t>
  </si>
  <si>
    <t>CCC(C1CCc2cc(OCCc3nc(oc3C)c4ccc(Cl)cc4)ccc12)C(=O)O</t>
  </si>
  <si>
    <t>CCCc1c(OCCCn2ccc3c(OC(C)(C)C(=O)O)cccc23)ccc4cc(ccc14)C(=O)c5ccccc5</t>
  </si>
  <si>
    <t>CCCCCCc1nc2ccccc2n1Cc3ccc(cc3)c4ccccc4C(=O)O</t>
  </si>
  <si>
    <t>CCc1nc2c(C)cc(CC(C)C)nc2n1[C@H]3CCc4cc(ccc34)c5ccccc5c6nnn[nH]6</t>
  </si>
  <si>
    <t>CCC(C1CCc2cc(OCCc3nc(oc3C)C4CCCC4)ccc12)C(=O)O</t>
  </si>
  <si>
    <t>Clc1cc(C=C2C(=O)NC(=S)NC2=O)ccc1OCc3ccccc3</t>
  </si>
  <si>
    <t>CCO[C@@H](Cc1cccc(c1)C2=NOC(C2)c3ccccc3)C(=O)O</t>
  </si>
  <si>
    <t>CC[C@H]([C@H]1CCc2cc(OCCc3nc(oc3C)c4ccc(Cl)c(Cl)c4)ccc12)C(=O)O</t>
  </si>
  <si>
    <t>CC(C)C[C@H](NC(=O)c1ccc2c(c1)c(C)c(C)n2Cc3ccc(cc3)c4ccccc4C(=O)O)c5cccc(c5)C(C)C</t>
  </si>
  <si>
    <t>CCCc1c(O)c(ccc1OCCCSc2ccc(CC(=O)O)cc2Cl)C(=O)C</t>
  </si>
  <si>
    <t>CO[C@@H](Cc1ccc(cc1)C#CCCCOc2ccc(Oc3ccccc3)cc2)C(=O)O</t>
  </si>
  <si>
    <t>CCC(O)\C=C\C(=O)N1Cc2cc(OCCc3nc(oc3C)\C=C\CCC(C)C)ccc2C[C@H]1C(=O)O.CC(C)(C)N</t>
  </si>
  <si>
    <t>CCC(C1CCc2cc(OCCc3nc(oc3C)c4cc(cc(c4)C(F)(F)F)C(F)(F)F)ccc12)C(=O)O</t>
  </si>
  <si>
    <t>CCCCn1c(nc2ccccc12)c3ccc4nn(CCC)c(Cc5ccc(cc5)c6ccccc6c7nn[nH]n7)c4c3</t>
  </si>
  <si>
    <t>CCCCCCCN(CCc1ccc(SC(C)(C)C(=O)O)cc1)C(=O)Nc2ccc(F)cc2F</t>
  </si>
  <si>
    <t>FC(F)(F)c1ccc(c(Cl)c1)S(=O)(=O)Nc2cc(Cl)c(Oc3cnc4ccccc4c3)c(Cl)c2</t>
  </si>
  <si>
    <t>CC(=O)\C=C(/C)\NC(Cc1ccc(OCCOc2ccc(\C=C\c3ccccc3)cc2)cc1)C(=O)O</t>
  </si>
  <si>
    <t>CO[C@@H](Cc1ccc(OCCCOc2ccc(cc2)C(=O)c3ccccc3)cc1)C(=O)O</t>
  </si>
  <si>
    <t>COc1c(Cl)c(C)cc2cc(O)c3C(=O)c4c(O)c5C(C)OC(=O)c5cc4C(=O)c3c12</t>
  </si>
  <si>
    <t>CCCc1nc2cc3ccccc3cc2n1Cc4ccc(cc4)c5ccccc5C(=O)O</t>
  </si>
  <si>
    <t>CCc1cc(C)c2nc(C(C)C)n([C@H]3CCc4cc(ccc34)c5ccccc5c6nnn[nH]6)c2n1</t>
  </si>
  <si>
    <t>CCO[C@@H](Cc1cccc(c1)\C(=N\OCc2ccc(cc2)C(C)(C)C)\C)C(=O)O</t>
  </si>
  <si>
    <t>CCCc1nn2ccc(cc2c1Cc3ccc(cc3)c4ccccc4C(=O)O)c5nc6ccccc6n5CCC</t>
  </si>
  <si>
    <t>CCO[C@@H](Cc1ccc(OCCCOc2ccc(Oc3ccccc3)cc2)cc1)C(=O)O</t>
  </si>
  <si>
    <t>CCC(Cc1ccc(OCCc2nc(oc2C)c3ccccc3)cc1)(Oc4ccccc4)C(=O)O</t>
  </si>
  <si>
    <t>CCC(C1CCc2cc(OCCc3nc(oc3C)c4ccccc4)c(cc12)c5ccccc5)C(=O)O</t>
  </si>
  <si>
    <t>CCCCCNC(=O)CCc1ccc(OC(C)C)cc1Oc2ncc(cc2Cl)C(F)(F)F</t>
  </si>
  <si>
    <t>CCc1nc2C=CN(Cc3ccccc3)C(=O)c2n1[C@H]4CCc5cc(ccc45)c6ccccc6c7nnn[nH]7</t>
  </si>
  <si>
    <t>CCC(C1CCc2cc(OCCc3nc(oc3C)c4ccccc4)c(Cl)cc12)C(=O)O</t>
  </si>
  <si>
    <t>CCc1nc2C(=CN(Cc3ccccc3C#N)C(=O)c2n1[C@H]4CCc5cc(ccc45)c6ccccc6c7nnn[nH]7)C</t>
  </si>
  <si>
    <t>CC(C)c1nc2c(C)cc(C)nc2n1[C@H]3CCc4cc(ccc34)c5ccccc5c6nnn[nH]6</t>
  </si>
  <si>
    <t>CCCc1cc(Oc2ccccc2)ccc1OCCCOc3ccc(cc3F)C4SC(=O)NC4=O</t>
  </si>
  <si>
    <t>Cc1c(C)n(Cc2ccc(cc2)c3ccccc3C(=O)O)c4ccc(cc14)C(=O)NCc5ccccc5</t>
  </si>
  <si>
    <t>CC(=O)c1cncc(Oc2c(Cl)cc(NS(=O)(=O)c3ccc(Cl)cc3Cl)cc2Cl)c1</t>
  </si>
  <si>
    <t>FC(F)(F)c1cc(NS(=O)(=O)c2ccc(Cl)cc2Cl)ccc1Oc3cncc(Cl)c3</t>
  </si>
  <si>
    <t>Clc1ccc(c(Cl)c1)S(=O)(=O)Nc2ccc(Oc3cncc(Cl)c3)c(c2)C#N</t>
  </si>
  <si>
    <t>CCOC(=O)N1C[C@@H](Cc2ccc(OCCc3nc(oc3C)c4ccccc4)cc2)[C@H](C1)C(=O)O</t>
  </si>
  <si>
    <t>CCC(Cc1ccc(cc1)C(=O)NCc2ccc(Oc3ccccc3)cc2)C(=O)O</t>
  </si>
  <si>
    <t>CCC(Cc1ccc(cc1)C(=O)NCc2ccc(OC)cc2C(F)(F)F)C(=O)O</t>
  </si>
  <si>
    <t>CO[C@@H](Cc1ccc(OCCCOc2ccc(cc2)C(=O)c3ccccc3)c(Cl)c1)C(=O)O</t>
  </si>
  <si>
    <t>CCC(C1CCc2cc(OCCc3coc(n3)c4ccccc4)ccc12)C(=O)O</t>
  </si>
  <si>
    <t>CCCC(C)\C=C\c1oc(C)c(CCOc2ccc3C[C@H](N(Cc3c2)C(=O)\C=C\C=C\C)C(=O)O)n1.CC(C)(C)N</t>
  </si>
  <si>
    <t>OC(=O)[C@H](CCCc1ccc(Cl)cc1)Oc2ccc(Cl)cc2</t>
  </si>
  <si>
    <t>CCO[C@@H](Cc1ccc(OC\C=C(/C)\c2ccc(cc2)c3ccc(cc3)\C(=C\COc4ccc(C[C@H](OCC)C(=O)O)cc4)\C)cc1)C(=O)O</t>
  </si>
  <si>
    <t>COc1ccccc1NC(=O)N(CCCCC2CCCCC2)CCc3ccc(SC(C)(C)C(=O)O)cc3</t>
  </si>
  <si>
    <t>CCCCCS(=O)(=O)NC(=O)\C=C\c1ccc(OCCCS(=O)(=O)C)cc1Oc2ncc(cc2Cl)C(F)(F)F</t>
  </si>
  <si>
    <t>C\C(=N/OCCOc1ccc(CC2SC(=O)NC2=O)cc1)\c3cccc(c3)c4ccccc4</t>
  </si>
  <si>
    <t>CCO[C@@H](Cc1ccc(OCCn2c3ccccc3c4cc(Br)ccc24)cc1)C(=O)O</t>
  </si>
  <si>
    <t>CCC(C1CCc2cc(OCCc3nc(Cc4ccccc4)oc3C)ccc12)C(=O)O</t>
  </si>
  <si>
    <t>CCc1ccccc1[C@H](C)NC(=O)c2ccc3c(c2)c(C)c(C)n3Cc4ccc(cc4)c5ccccc5C(=O)O</t>
  </si>
  <si>
    <t>C[C@H](NC(=O)c1ccc2c(c1)c(C)c(C)n2Cc3ccc(cc3)c4ccccc4C(=O)O)c5ccc(C)cc5</t>
  </si>
  <si>
    <t>CCC(C1CCc2cc(OCCc3nc(oc3C(C)C)c4ccccc4)ccc12)C(=O)O</t>
  </si>
  <si>
    <t>CCCc1[nH]c2ccc(cc2c1Cc3ccc(cc3)c4ccccc4C(=O)O)C(=O)NC(CC)c5ccccc5</t>
  </si>
  <si>
    <t>CC\C(=C/C)\c1oc(C)c(CCOc2ccc3C[C@H](N(Cc3c2)C(=O)\C=C\C=C\C)C(=O)O)n1.CC(C)(C)N</t>
  </si>
  <si>
    <t>C[C@H](NC(=O)c1ccc2c(c1)c(C)c(C)n2Cc3ccc(cc3)c4ccccc4C(=O)O)c5ccc(cc5)C(C)(C)C</t>
  </si>
  <si>
    <t>CC1(CCc2ccc(OCCCOc3ccc(Oc4ccccc4)cc3Cl)cc2O1)C(=O)O</t>
  </si>
  <si>
    <t>CO[C@@H](Cc1ccc(OCCCOc2ccc(Oc3ccccc3)cc2)cc1)C(=O)O</t>
  </si>
  <si>
    <t>Cc1cccc(CNC(=O)c2ccc3c(c2)c(C)c(C)n3Cc4ccc(cc4)c5ccccc5C(=O)O)c1</t>
  </si>
  <si>
    <t>CCC(C1CCc2cc(OCCc3nc(oc3C)c4c(F)cccc4F)ccc12)C(=O)O</t>
  </si>
  <si>
    <t>Cc1oc(nc1CCOc2ccc(C[C@@](C)(Oc3ccccc3)C(=O)O)cc2)c4ccccc4</t>
  </si>
  <si>
    <t>CCCc1nn2ccc(cc2c1Cc3ccc(cc3)c4ccccc4C(=O)O)C(=O)NC(CC)c5ccccc5</t>
  </si>
  <si>
    <t>Cc1oc(nc1CCOc2ccc(CC(Oc3ccccc3)C(=O)O)cc2)c4ccccc4</t>
  </si>
  <si>
    <t>CCC(C1CCc2cc(OCCc3nc(oc3C)c4occc4)ccc12)C(=O)O</t>
  </si>
  <si>
    <t>OC(=O)[C@H](Cc1ccccc1)Oc2ccc(CCc3ccccc3)cc2</t>
  </si>
  <si>
    <t>CCC(Cc1ccc(OC)c(c1)C(=O)NCc2ccc(cc2)C(F)(F)F)C(=O)O</t>
  </si>
  <si>
    <t>CCCc1cc(Oc2ccccc2)ccc1OCCCOc3ccc(cc3OC)C4SC(=O)NC4=O</t>
  </si>
  <si>
    <t>C(COc1ccc2ccccc2c1)NCc3ccccc3</t>
  </si>
  <si>
    <t>CCCc1nc2cc(Br)ccc2n1Cc3ccc(cc3)c4ccccc4C(=O)O</t>
  </si>
  <si>
    <t>CCCc1nc2cc(Br)c(Br)cc2n1Cc3ccc(cc3)c4ccccc4C(=O)O</t>
  </si>
  <si>
    <t>OC(=O)C(Cc1ccccc1)Oc2ccc(CSc3ccccc3)cc2</t>
  </si>
  <si>
    <t>CCNC(=O)c1cc(NS(=O)(=O)c2ccc(cc2)[N+](=O)[O-])ccc1Oc3cncc(Cl)c3</t>
  </si>
  <si>
    <t>Clc1ccc(c(Cl)c1)S(=O)(=O)Nc2ccc(Oc3cncc(Cl)c3)c(Cl)c2</t>
  </si>
  <si>
    <t>CCCCCc1nc2ccccc2n1Cc3ccc(cc3)c4ccccc4C(=O)O</t>
  </si>
  <si>
    <t>COC(=O)N(CC(=O)O)Cc1cc(OCc2nc(oc2C)c3ccc(cc3)C(C)(C)C)ccc1F</t>
  </si>
  <si>
    <t>OC(=O)[C@H](Cc1ccc(cc1)C(F)(F)F)Oc2ccc(Cl)cc2</t>
  </si>
  <si>
    <t>CCCCCCCN(CCc1ccc(O[C@@](C)(CC)C(=O)O)cc1)C(=O)Nc2ccc(F)cc2F</t>
  </si>
  <si>
    <t>Cc1oc(nc1CCOc2cccc(Cc3c(cnn3c4ccccc4)C(=O)O)c2)c5ccccc5</t>
  </si>
  <si>
    <t>CCc1nc2C=CN(Cc3cccc(c3)C(F)(F)F)C(=O)c2n1[C@H]4CCc5cc(ccc45)c6ccccc6c7nnn[nH]7</t>
  </si>
  <si>
    <t>Cc1cccc(c1)c2ccc(OC(Cc3ccccc3)C(=O)O)cc2</t>
  </si>
  <si>
    <t>CCCc1c(OCCCn2ccc3ccc(OC(C)(C)C(=O)O)cc23)ccc4cc(ccc14)C(=O)c5ccccc5</t>
  </si>
  <si>
    <t>CCCc1nc2ccc(Br)cc2n1Cc3ccc(cc3)c4ccccc4C(=O)O</t>
  </si>
  <si>
    <t>Cc1oc(nc1CC(=O)OCc2ccc(CC(SCCc3ccc(F)cc3)C(=O)O)cc2)c4ccccc4</t>
  </si>
  <si>
    <t>OC(=O)[C@H](Cc1ccccc1)Oc2ccc(cc2)c3ccccc3</t>
  </si>
  <si>
    <t>Cc1cc(cc(C)c1OC(C)(C)C(=O)O)n2nc3ccccc3n2</t>
  </si>
  <si>
    <t>Cc1oc(nc1CCOc2ccc(Cc3c(cnn3c4ccccc4)C(=O)O)cc2)c5ccccc5</t>
  </si>
  <si>
    <t>CCCCCCC(Sc1nc(Cl)cc(Nc2ccc(Cc3ccccc3)cc2)n1)C(=O)O</t>
  </si>
  <si>
    <t>CCc1cc(C)c2nc(CC)n([C@H]3CCc4cc(ccc34)c5ccccc5c6nnn[nH]6)c2n1</t>
  </si>
  <si>
    <t>C[C@H](NC(=O)c1ccc2c(c1)c(C)c(C)n2Cc3ccc(cc3)c4ccccc4C(=O)O)c5cccc(c5)C(C)(C)C</t>
  </si>
  <si>
    <t>CCCc1cc(Oc2ccc(NS(=O)(=O)c3ccc(C)cc3)cc2)ccc1OCCCOc4ccc(cc4)C5SC(=O)NC5=O</t>
  </si>
  <si>
    <t>OC(=O)[C@H](Cc1ccc(Cl)cc1)Oc2ccc(Cl)cc2F</t>
  </si>
  <si>
    <t>OC(=O)Cc1cn(Cc2ccccc2)c3ccc(OCCCOc4cccc(OCc5ccc(Cl)cc5)c4)cc13</t>
  </si>
  <si>
    <t>C[C@@H](NC(=O)c1ccc2c(c1)c(C)c(C)n2Cc3ccc(cc3)c4ccccc4C(=O)O)c5ccc(cc5)[N+](=O)[O-]</t>
  </si>
  <si>
    <t>C[C@H](NC(=O)c1ccc2c(c1)c(C)c(C)n2Cc3ccc(cc3)c4ccccc4C(=O)O)c5ccc(Br)cc5</t>
  </si>
  <si>
    <t>Cc1c(C)n(Cc2ccc(cc2)c3ccccc3C(=O)O)c4ccc(cc14)C(=O)NCc5ccc(Br)cc5</t>
  </si>
  <si>
    <t>CCC(C1CCc2cc(OCCc3nc(Cc4ccc(F)cc4)oc3C)ccc12)C(=O)O</t>
  </si>
  <si>
    <t>Cc1oc(nc1CCOc2ccc(CCC(=O)O)c(CNS(=O)(=O)Cc3ccccc3)c2)c4ccccc4</t>
  </si>
  <si>
    <t>COC(=O)C(Cc1ccc(OCCOc2ccc3ccccc3c2)cc1)C(=O)OC</t>
  </si>
  <si>
    <t>C\C=C\C=C\C(=O)N1Cc2cc(OCCc3nc(oc3C)\C=C\C(C)(C)C)ccc2C[C@H]1C(=O)O.CC(C)(C)N</t>
  </si>
  <si>
    <t>OC(=O)C(Cc1ccccc1)Oc2ccc(cc2)C#Cc3ccccc3</t>
  </si>
  <si>
    <t>CCOC(=O)N1C[C@@H](CCc2ccc(OCCc3nc(oc3C)c4ccccc4)cc2)[C@H](C1)C(=O)O</t>
  </si>
  <si>
    <t>Cc1oc(nc1CCOc2cccc(Cc3cn(cc3C(=O)O)c4ccccc4)c2)c5ccccc5</t>
  </si>
  <si>
    <t>Cc1oc(nc1CCOc2cccc(c2)c3nn(nc3CC(=O)O)c4ccccc4)c5ccccc5</t>
  </si>
  <si>
    <t>CC(C)OC(=O)C(C)(C)Oc1ccc(cc1)C(=O)c2ccc(Cl)cc2</t>
  </si>
  <si>
    <t>OC(=O)[C@H](Cc1ccccc1)Oc2ccc(Cc3ccccc3)cc2</t>
  </si>
  <si>
    <t>CCc1nc2c(C)cc(C)nc2n1C3CCc4cc(ccc34)c5ccccc5c6nn[nH]n6</t>
  </si>
  <si>
    <t>CCc1ccc(CCOc2ccc(CC3SC(=O)NC3=O)cc2)cc1</t>
  </si>
  <si>
    <t>CCCc1nc2cc(ccc2n1Cc3ccc(cc3)c4ccccc4C(=O)O)C(=O)c5ccccc5</t>
  </si>
  <si>
    <t>OC(=O)C(Cc1ccccc1)Oc2ccc(Cc3ccccc3)cc2</t>
  </si>
  <si>
    <t>CCO[C@@H](Cc1ccc(OCC=C(c2ccc(Br)cc2)c3ccc(Br)cc3)cc1)C(=O)O</t>
  </si>
  <si>
    <t>Cc1ccc(cc1)c2ccc(O[C@@H](Cc3ccccc3)C(=O)O)cc2</t>
  </si>
  <si>
    <t>CCc1nc2c(C)cc(C)nc2n1[C@H]3CCc4cc(ccc34)c5ccccc5c6nnn[nH]6</t>
  </si>
  <si>
    <t>CCO[C@@H](Cc1ccc(OC\C=C(/c2ccccc2)\c3ccc(cc3)c4ccccc4)cc1)C(=O)O</t>
  </si>
  <si>
    <t>CC(C)N(C)C(=O)c1ccc(cc1)c2nc(COc3ccc(OCC(=O)O)c(C)c3)oc2c4ccc(OC(F)(F)F)cc4</t>
  </si>
  <si>
    <t>Cc1cc(NS(=O)(=O)c2ccc(Cl)cc2Cl)ccc1Oc3cncc(Cl)c3</t>
  </si>
  <si>
    <t>CS(=O)(=O)c1cc(NS(=O)(=O)c2ccc(Cl)cc2Cl)ccc1Oc3cncc(Cl)c3</t>
  </si>
  <si>
    <t>CCC(Cc1ccc(cc1)C(=O)NCc2ccc(F)cc2C(F)(F)F)C(=O)O</t>
  </si>
  <si>
    <t>FC(F)(F)c1cc(Cc2cc(NS(=O)(=O)c3ccccc3)cc(c2)C(F)(F)F)cc(NS(=O)(=O)c4ccccc4)c1</t>
  </si>
  <si>
    <t>CC[C@H]([C@H]1CCc2cc(OCCc3nc(oc3C)c4ccccc4)ccc12)C(=O)O</t>
  </si>
  <si>
    <t>CCO[C@@H](Cc1cccc(c1)C2=NOC(C2)c3ccc(I)cc3)C(=O)O</t>
  </si>
  <si>
    <t>CCC(C1CCc2cc(OCCc3nc(oc3c4ccccc4)c5ccccc5)ccc12)C(=O)O</t>
  </si>
  <si>
    <t>CCCc1nc2ccc(cc2n1Cc3ccc(cc3)c4ccccc4C(=O)O)C(=O)c5ccccc5</t>
  </si>
  <si>
    <t>CCCCC\C(=C/CCCCCCCCCCC(=O)O)\[N+](=O)[O-]</t>
  </si>
  <si>
    <t>Cc1ccnc(n1)N2C[C@@H](Cc3ccc(OCCc4nc(oc4C)c5ccccc5)cc3)[C@H](C2)C(=O)O</t>
  </si>
  <si>
    <t>Cc1oc(nc1CCOc2cccc(CC[C@@H]3CN(C[C@@H]3C(=O)O)C(=O)Oc4ccccc4)c2)c5ccccc5</t>
  </si>
  <si>
    <t>CC(C)O[C@H](Cc1ccc(OCc2noc(n2)c3cc(cc(c3)C(F)(F)F)C(F)(F)F)cc1)C(=O)O</t>
  </si>
  <si>
    <t>CCC(C1CCc2cc(OCc3nc(oc3C)c4ccccc4)ccc12)C(=O)O</t>
  </si>
  <si>
    <t>Cc1ccccc1CNC(=O)c2ccc3c(c2)c(C)c(C)n3Cc4ccc(cc4)c5ccccc5C(=O)O</t>
  </si>
  <si>
    <t>C[C@H](NC(=O)c1ccc2c(c1)c(C)c(C)n2Cc3ccc(cc3)c4ccccc4C(=O)O)c5ccc(F)cc5</t>
  </si>
  <si>
    <t>CCCCn1c(nc2ccccc12)c3ccc4nn(CCC)c(Cc5ccc(cc5)c6ccccc6C(=O)O)c4c3</t>
  </si>
  <si>
    <t>C\C(=N/OCCOc1ccc(CC2SC(=O)NC2=O)cc1)\c3ccc(cc3)c4ccccn4</t>
  </si>
  <si>
    <t>Cc1ccccc1c2ccc(O[C@@H](Cc3ccccc3)C(=O)O)cc2C</t>
  </si>
  <si>
    <t>OC(=O)C(Cc1ccc(OCCOc2ccc(\C=C\c3ccccc3)cc2)cc1)NC(=O)\C=C\c4ccccc4</t>
  </si>
  <si>
    <t>CCCOc1ccc(CC(CC)C(=O)O)cc1CNC(=O)c2ccc(cc2F)C(F)(F)F</t>
  </si>
  <si>
    <t>CCCc1c(OCCCn2ccc3cc(OC(C)(C)C(=O)O)ccc23)ccc4cc(ccc14)C(=O)c5ccccc5</t>
  </si>
  <si>
    <t>C\C=C\C=C\C(=O)N1Cc2cc(OCCc3nc(oc3C)\C=C\C(C)C)ccc2C[C@H]1C(=O)O.CC(C)(C)N</t>
  </si>
  <si>
    <t>CCCc1cc(Oc2ccc(Cl)cc2)ccc1OCCCOc3ccc4CCC(CC)(Oc4c3)C(=O)O</t>
  </si>
  <si>
    <t>CCCO\N=C(\c1ccccc1)/c2ccc(OC(Cc3ccccc3)C(=O)O)cc2</t>
  </si>
  <si>
    <t>CCc1nc2C=CN(Cc3ccccc3C#N)C(=O)c2n1[C@H]4CCc5cc(ccc45)c6ccccc6c7nnn[nH]7</t>
  </si>
  <si>
    <t>COC(=O)C(Cc1ccc(OCCOc2ccc3CCCCc3c2)cc1)C(=O)O</t>
  </si>
  <si>
    <t>OC(=O)[C@H](Cc1ccccc1)Oc2ccc(cc2)c3ccccc3F</t>
  </si>
  <si>
    <t>CCCCCCC(Sc1nc(Cl)cc(Nc2ccc(Nc3ccccc3)cc2)n1)C(=O)O</t>
  </si>
  <si>
    <t>CCc1cc(OCCc2coc(n2)c3ccc(cc3)C(F)(F)F)ccc1CCC(=O)O</t>
  </si>
  <si>
    <t>CCCc1nc2c(C)cc(cc2n1Cc3ccc(cc3)c4ccccc4C(=O)O)c5nc6ccccc6n5C</t>
  </si>
  <si>
    <t>CCCc1cc(Oc2ccccc2)ccc1OCCCOc3ccc(cc3Cl)C4SC(=O)NC4=O</t>
  </si>
  <si>
    <t>Cc1cc(ccc1O[C@@H](Cc2ccccc2)C(=O)O)c3ccccc3</t>
  </si>
  <si>
    <t>Cc1cc(O[C@@H](Cc2ccccc2)C(=O)O)ccc1c3ccccc3</t>
  </si>
  <si>
    <t>CCOC(=O)N1C[C@@H](CCc2cccc(OCCc3nc(oc3C)c4ccccc4)c2)[C@H](C1)C(=O)O</t>
  </si>
  <si>
    <t>CCCOc1ccc(C[C@@H](Cc2ccccc2)C(=O)O)cc1CNC(=O)c3ccc(cc3)c4cnccn4</t>
  </si>
  <si>
    <t>CCCC\C(=C/c1cc(Oc2ccccc2)ccc1OCc3ccc(cc3)C(F)(F)F)\C(=O)O</t>
  </si>
  <si>
    <t>OC(=O)C(Cc1ccccc1)Oc2ccc(\C=C\c3ccccc3)cc2</t>
  </si>
  <si>
    <t>CCC(C1CCc2cc(OCCc3nc(oc3C)c4ccc(Cl)cc4Cl)ccc12)C(=O)O</t>
  </si>
  <si>
    <t>CCO[C@@H](Cc1cccc(c1)C2=NOC(C2)c3ccc(Br)cc3)C(=O)O</t>
  </si>
  <si>
    <t>CCCc1cc(Oc2ccc(F)cc2)ccc1OCCCOc3ccc4CCC(CC)(Oc4c3)C(=O)O</t>
  </si>
  <si>
    <t>Cc1oc(nc1CCOc2ccc(Cc3nn(cc3C(=O)O)c4ccccc4)cc2)c5ccccc5</t>
  </si>
  <si>
    <t>CCC(C)(C)\C=C\c1oc(C)c(CCOc2ccc3C[C@H](N(Cc3c2)C(=O)\C=C\C=C\C)C(=O)O)n1.CC(C)(C)N</t>
  </si>
  <si>
    <t>CCC(CC)\C=C\c1oc(C)c(CCOc2ccc3C[C@H](N(Cc3c2)C(=O)\C=C\C=C\C)C(=O)O)n1.CC(C)(C)N</t>
  </si>
  <si>
    <t>OC(=O)c1ccccc1CSc2ccc(COC(=O)Cc3ccc(cc3)C(F)(F)F)cc2</t>
  </si>
  <si>
    <t>Cc1cc(C)c2nc(C3CC3)n([C@H]4CCc5cc(ccc45)c6ccccc6c7nnn[nH]7)c2n1</t>
  </si>
  <si>
    <t>CCC(C1CCc2cc(OCCc3nc(oc3C)c4cc(C)on4)ccc12)C(=O)O</t>
  </si>
  <si>
    <t>C\C(=N/OCCOc1ccc(CC2SC(=O)NC2=O)cc1)\c3ccc(cc3)c4cccnc4</t>
  </si>
  <si>
    <t>CCO[C@@H](Cc1ccc(OC\C=C(/c2ccccc2)\c3ccc(cc3)c4occc4)cc1)C(=O)O</t>
  </si>
  <si>
    <t>Cc1cc(CN2Cc3ccccc3C[C@@H]2C(=O)Nc4ccc(Cl)cc4Cl)ccc1OCC(=O)O</t>
  </si>
  <si>
    <t>CC(C)(Oc1ccc(COc2ccc(Oc3ccccc3)cc2)cc1)C(=O)O</t>
  </si>
  <si>
    <t>CC(C)(Oc1ccc(CCCOc2ccc(\C=C\c3ccccc3)cc2)cc1)C(=O)O</t>
  </si>
  <si>
    <t>CC(C)(Oc1ccc(CCCOc2ccc(cc2)C(=O)\C=C\c3ccccc3)cc1)C(=O)O</t>
  </si>
  <si>
    <t>[Na+].CCCCCCCN(CCc1ccc(OCC(=O)[O-])cc1)c2oc3ccccc3n2</t>
  </si>
  <si>
    <t>CN1CCN(CC(=O)OCc2ccc(CC(SCCc3ccc(F)cc3)C(=O)O)cc2)CC1</t>
  </si>
  <si>
    <t>CCO[C@@H](Cc1cccc(c1)C2=NOC(C2)c3ccc(Cl)cc3)C(=O)O</t>
  </si>
  <si>
    <t>Cc1c(C)n(Cc2ccc(cc2)c3ccccc3C(=O)O)c4ccc(cc14)C(=O)NCc5cccc(c5)[N+](=O)[O-]</t>
  </si>
  <si>
    <t>COC(=O)C(Cc1ccc(OCCOc2ccc3c(c2)C(C)(C)CCC3(C)C)cc1)C(=O)N</t>
  </si>
  <si>
    <t>CCCc1cc(Oc2ccccc2)ccc1OCCCOc3ccc4CCC(CCC)(Oc4c3)C(=O)O</t>
  </si>
  <si>
    <t>Cc1c(C)n(Cc2ccc(cc2)c3ccccc3C(=O)O)c4ccc(cc14)C(=O)NCc5ccccc5[N+](=O)[O-]</t>
  </si>
  <si>
    <t>CCCCCCCc1nc2ccccc2n1Cc3ccc(cc3)c4ccccc4C(=O)N</t>
  </si>
  <si>
    <t>CCCOc1ccc(C[C@@H](Cc2ccccc2)C(=O)O)cc1CNC(=O)c3ccc(cc3)c4cccnc4</t>
  </si>
  <si>
    <t>Cc1cc(SCc2sc(nc2C)c3ccc(cc3)C(F)(F)F)ccc1OCC(=O)O</t>
  </si>
  <si>
    <t>CC(C)c1cccc(c1)[C@H](C)NC(=O)c2ccc3c(c2)c(C)c(C)n3Cc4ccc(cc4)c5ccccc5C(=O)O</t>
  </si>
  <si>
    <t>OC(=O)C(Cc1ccccc1)Oc2ccc(CCc3ccccc3)cc2</t>
  </si>
  <si>
    <t>OC(=O)C(Cc1ccccc1)Oc2ccc(CCCc3ccccc3)cc2</t>
  </si>
  <si>
    <t>CCCc1cc(Oc2ccc(OC)cc2)ccc1OCCCOc3ccc4CCC(CC)(Oc4c3)C(=O)O</t>
  </si>
  <si>
    <t>OC(=O)[C@H](Cc1ccccc1)Oc2ccc(cc2)C(F)(F)F</t>
  </si>
  <si>
    <t>CCCc1nc2ccc(cc2n1Cc3ccc(cc3)c4ccccc4C(=O)O)C(=O)NC(CC)c5ccccc5</t>
  </si>
  <si>
    <t>OC(=O)C(Cc1ccc(Cl)cc1)Oc2ccc(Cl)cc2F</t>
  </si>
  <si>
    <t>CCCC(Cc1ccc(cc1)C(=O)NCc2ccccc2C(F)(F)F)C(=O)OCC</t>
  </si>
  <si>
    <t>OC(=O)[C@H](CCCc1ccccc1)Oc2ccc(Cl)cc2</t>
  </si>
  <si>
    <t>CC(C)Cc1ccc(cc1)C(C)C(=O)OCc2ccc(CC(SCCc3ccc(F)cc3)C(=O)O)cc2</t>
  </si>
  <si>
    <t>CCc1nc2C=CN(CC3CCCCC3)C(=O)c2n1[C@H]4CCc5cc(ccc45)c6ccccc6c7nnn[nH]7</t>
  </si>
  <si>
    <t>CC(C)Oc1ncc(cn1)c2nc(COc3ccc(OCC(=O)O)c(C)c3)oc2c4ccc(OC(F)(F)F)cc4</t>
  </si>
  <si>
    <t>CCCc1cc(Oc2ccccc2)ccc1OCCCOc3ccc4CCC(CC)(Oc4c3)C(=O)O</t>
  </si>
  <si>
    <t>CCC1(CCc2ccc(OCCCOc3ccc(Oc4ccccc4)cc3F)cc2O1)C(=O)O</t>
  </si>
  <si>
    <t>CC(C)(Sc1ccc(CCN(CCCCC2CCCCC2)C(=O)Nc3cccc(c3)C#N)cc1)C(=O)O</t>
  </si>
  <si>
    <t>CC(C)(Sc1ccc(CCN(CCCCC2CCCCC2)C(=O)Nc3cc(Cl)cc(Cl)c3)cc1)C(=O)O</t>
  </si>
  <si>
    <t>CCCc1cc(Oc2ccccc2)ccc1OCCCCOc3ccc(cc3)C4SC(=O)NC4=O</t>
  </si>
  <si>
    <t>CCCc1cc(Oc2ccccc2)ccc1OCCCOc3ccc4CCC(C)(Oc4c3)C(=O)O</t>
  </si>
  <si>
    <t>CCCCC(Cc1ccc(OC)c(CNC(=O)c2ccc(cc2F)C(F)(F)F)c1)C(=O)O</t>
  </si>
  <si>
    <t>CCCCOc1ccc(CC(CCC)C(=O)O)cc1CNC(=O)c2ccc(cc2F)C(F)(F)F</t>
  </si>
  <si>
    <t>O=C1NC(=O)C(Cc2ccc3O[C@@H](Cc4ccccc4)CCc3c2)S1</t>
  </si>
  <si>
    <t>CC(C)c1ccccc1c2ccc(O[C@@H](Cc3ccccc3)C(=O)O)cc2</t>
  </si>
  <si>
    <t>OC(=O)[C@H](Cc1ccccc1)Oc2ccc(cc2)c3ccccc3C(F)(F)F</t>
  </si>
  <si>
    <t>Fc1cc(NS(=O)(=O)c2ccc(Cl)cc2Cl)ccc1Oc3cncc(Cl)c3</t>
  </si>
  <si>
    <t>CCCO\N=C(/c1ccccc1)\c2ccc(OC(Cc3ccccc3)C(=O)O)cc2</t>
  </si>
  <si>
    <t>CC(C)c1cccc(c1)[C@H](C)NC(=O)c2ccc3c(c2)c(C)c(C)n3Cc4cc(O[C@@H](C)C(=O)O)ccc4Cl</t>
  </si>
  <si>
    <t>C[C@H](Oc1cc(Cn2c(C)c(C)c3cc(ccc23)C(=O)N[C@@H](C)c4ccc(cc4)C(C)(C)C)ccc1Cl)C(=O)O</t>
  </si>
  <si>
    <t>C[C@H](Oc1ccc(Cl)c(Cn2c(C)c(C)c3cc(ccc23)C(=O)N[C@@H](C)c4ccc(cc4)C(C)(C)C)c1)C(=O)O</t>
  </si>
  <si>
    <t>C[C@H](Oc1ccc(Cl)c(Cn2c(C)c(C)c3cc(ccc23)C(=O)N[C@@H](C)c4ccc(Br)cc4)c1)C(=O)O</t>
  </si>
  <si>
    <t>Cc1c(C)n(Cc2ccc(cc2)c3ccccc3C(=O)O)c4ccc(cc14)C(=O)NC(C)(C)c5ccccc5</t>
  </si>
  <si>
    <t>CCC(NC(=O)c1ccc2c(c1)c(C)c(C)n2Cc3ccc(cc3)c4ccccc4C#N)c5ccccc5</t>
  </si>
  <si>
    <t>CC(C)c1cccc(c1)[C@H](C)NC(=O)c2ccc3c(c2)c(C)c(C)n3Cc4ccc(Cl)c(O[C@@H](C)C(=O)O)c4</t>
  </si>
  <si>
    <t>C[C@H](Oc1cc(Cn2c(C)c(C)c3cc(ccc23)C(=O)N[C@@H](C)c4cccc(c4)C5CC5)ccc1Cl)C(=O)O</t>
  </si>
  <si>
    <t>C[C@H](Oc1ccc(Cl)c(Cn2c(C)c(C)c3cc(ccc23)C(=O)N[C@@H](C)c4cccc(c4)C5CC5)c1)C(=O)O</t>
  </si>
  <si>
    <t>C[C@H](Oc1cc(Cn2c(C)c(C)c3cc(ccc23)C(=O)N[C@@H](C)c4ccc(Br)cc4)ccc1Cl)C(=O)O</t>
  </si>
  <si>
    <t>CCC[C@H](NC(=O)c1ccc2c(c1)c(C)c(C)n2Cc3ccc(cc3)c4ccccc4C(=O)O)c5ccccc5</t>
  </si>
  <si>
    <t>COc1ccc(cc1)[C@H](C)NC(=O)c2ccc3c(c2)c(C)c(C)n3Cc4ccc(cc4)c5ccccc5C(=O)O</t>
  </si>
  <si>
    <t>COc1ccc(cc1)C(=O)n2c(C)c(Cc3ccccc3OC(C)C(=O)O)c4cc(OC(F)(F)F)ccc24</t>
  </si>
  <si>
    <t>COc1ccc(cc1)n2c(C)c(Cc3cccc(O[C@@H](C)C(=O)O)c3)c4cc(OC(F)(F)F)ccc24</t>
  </si>
  <si>
    <t>COc1ccc(cc1)C(=O)n2c(C)c(Cc3ccccc3OC(C)(C)C(=O)O)c4cc(OC(F)(F)F)ccc24</t>
  </si>
  <si>
    <t>C[C@H](Oc1cc(Oc2c(C)n(c3noc4cc(Cl)ccc34)c5ccc(OC(F)(F)F)cc25)ccc1Cl)C(=O)O</t>
  </si>
  <si>
    <t>COc1ccc(cc1)C(=O)n2c(C)c(Cc3cccc(OC(C)C(=O)O)c3)c4cc(OC(F)(F)F)ccc24</t>
  </si>
  <si>
    <t>COC(=O)c1ccccc1S(=O)(=O)NC(=O)c2c(c3ccc(OC)cc3)c4ccccc4n2Cc5cccc(c5)C(F)(F)F</t>
  </si>
  <si>
    <t>C[C@H](Oc1cccc(Cn2c(C)c(C(=O)c3ccc(Cl)cc3)c4ccc(OC(F)(F)F)cc24)c1)C(=O)O</t>
  </si>
  <si>
    <t>CC(=O)c1ccccc1N[C@@H](Cc2ccc(OCCc3nc(oc3C)c4ccccc4)cc2)C(=O)O</t>
  </si>
  <si>
    <t>COc1ccc(cc1)C(=O)c2c(C)n(Cc3ccc(F)c(O[C@@H](C)C(=O)O)c3)c4nc(OC)ccc24</t>
  </si>
  <si>
    <t>COc1ccc(cc1)C(=O)c2c(C)n(Cc3cccc(O[C@@H](C)C(=O)O)c3)c4cc(OC(F)(F)F)ccc24</t>
  </si>
  <si>
    <t>C[C@H](Oc1cc(Cn2c(C)c(Oc3ccc(Cl)cc3)c4ccc(OC(F)(F)F)cc24)ccc1Cl)C(=O)O</t>
  </si>
  <si>
    <t>Cc1c(Cc2cccc(OCC(=O)O)c2)c3cc(OC(F)(F)F)ccc3n1C(=O)c4ccc(Cl)cc4</t>
  </si>
  <si>
    <t>CCC(NC(=O)c1ccc2c(ccn2Cc3ccc(F)cc3F)c1)c4ccccc4</t>
  </si>
  <si>
    <t>Cc1c(C)n(Cc2ccc(cc2)c3ccccc3)c4ccc(cc14)C(=O)NC(C)(C)c5ccc(Br)cc5</t>
  </si>
  <si>
    <t>C[C@H](Oc1cc(Cn2c(C)c(C)c3cc(ccc23)C(=O)N[C@@H](C)c4cccc(c4)C(C)(C)C)ccc1Cl)C(=O)O</t>
  </si>
  <si>
    <t>C[C@H](Oc1ccc(Cl)c(Cn2c(C)c(C)c3cc(ccc23)C(=O)N[C@@H](C)c4cccc(c4)C(C)(C)C)c1)C(=O)O</t>
  </si>
  <si>
    <t>COc1ccc(cc1)C(=O)n2c(C)c(Cc3ccccc3O[C@@H](C)C(=O)O)c4cc(OC(F)(F)F)ccc24</t>
  </si>
  <si>
    <t>CC(C)(C)c1ccc(cc1)n2c(C(=O)O)c(Oc3cccc(c3)C(F)(F)F)c4cc(Oc5cc(Cl)c[nH]5)ccc24</t>
  </si>
  <si>
    <t>COc1ccc2c(noc2c1)n3c(C)c(Cc4cc(O[C@H](C)C(=O)O)ccc4Cl)c5cc(OC(F)(F)F)ccc35</t>
  </si>
  <si>
    <t>COc1ccc(cc1)c2c(C(=O)NS(=O)(=O)C)n(Cc3cccc(c3)C(F)(F)F)c4ccccc24</t>
  </si>
  <si>
    <t>CCCCCCOC(Cc1ccc(OCCc2nc(oc2C)c3ccccc3)c4ccsc14)C(=O)O</t>
  </si>
  <si>
    <t>Cc1oc(nc1CCOc2ccc(C[C@H](OCC3CC3)C(=O)O)c4sccc24)c5ccccc5</t>
  </si>
  <si>
    <t>CO[C@@H](Cc1ccc(OCCc2nc(oc2C)c3ccc(cc3)C(C)C)c4ccsc14)C(=O)O</t>
  </si>
  <si>
    <t>CCCO[C@@H](Cc1ccc(OCCc2nc(oc2C)c3ccccc3)c4ccsc14)C(=O)O</t>
  </si>
  <si>
    <t>COc1ccc(cc1)C(=O)c2c(C)n(Cc3cc(O[C@@H](C)C(=O)O)ccc3Cl)c4nc(OC)ccc24</t>
  </si>
  <si>
    <t>COc1ccc(cc1)C(=O)c2c(C)n(Cc3cc(O[C@@H](C)C(=O)O)ccc3F)c4nc(OC)ccc24</t>
  </si>
  <si>
    <t>COc1ccc2c(noc2c1)c3c(C)n(Cc4cc(O[C@@H](C)C(=O)O)ccc4Cl)c5cc(OC(F)(F)F)ccc35</t>
  </si>
  <si>
    <t>Cc1c(C(=O)c2ccc(Cl)cc2)c3ccc(OC(F)(F)F)cc3n1Cc4cccc(OCC(=O)O)c4</t>
  </si>
  <si>
    <t>CCC(NC(=O)c1ccc2c(cc(C)n2Cc3ccc(cc3)c4ccccc4C(=O)O)c1)c5ccccc5</t>
  </si>
  <si>
    <t>Cc1c(C)n(Cc2ccc(cc2)c3ccccc3C(=O)O)c4ccc(cc14)C(=O)NCc5cccc(Cl)c5</t>
  </si>
  <si>
    <t>COC(=O)c1ccc(CNC(=O)c2ccc3c(c2)c(C)c(C)n3Cc4ccc(cc4)c5ccccc5C(=O)O)cc1</t>
  </si>
  <si>
    <t>CCC(NC(=O)c1ccc2c(ccn2Cc3cccc(c3)c4ccc(cc4)C(=O)O)c1)c5ccccc5</t>
  </si>
  <si>
    <t>CC(NC(=O)c1ccc2c(c1)c(C)c(C)n2Cc3ccc(cc3)c4ccccc4C(=O)O)c5cccc6ccccc56</t>
  </si>
  <si>
    <t>CCC(NC(=O)c1ccc2c(c1)c(C)cn2Cc3ccc(cc3)c4ccccc4C(=O)O)c5ccccc5</t>
  </si>
  <si>
    <t>C[C@H](NC(=O)c1ccc2c(c1)c(C)c(C)n2Cc3ccc(cc3)c4ccccc4)c5ccccn5</t>
  </si>
  <si>
    <t>Cc1c(C)n(Cc2ccc(cc2)c3ccccc3)c4ccc(cc14)C(=O)NCc5ccc(Cl)cc5C(F)(F)F</t>
  </si>
  <si>
    <t>C[C@H](NC(=O)c1ccc2c(c1)c(C)c(C)n2Cc3ccc(cc3)c4ccccc4C(=O)O)c5ccc(Br)cn5</t>
  </si>
  <si>
    <t>COc1ccc2c(noc2c1)N3C(=O)N(Cc4ccc(Cl)c(O[C@H](C)C(=O)O)c4)c5ccc(cc35)C(F)(F)F</t>
  </si>
  <si>
    <t>CCC(Oc1cccc(Cc2c(C)n(C(=O)c3ccc(OC)cc3)c4ccc(OC(F)(F)F)cc24)c1)C(=O)O</t>
  </si>
  <si>
    <t>CCC(Oc1ccccc1Cc2c(C)n(C(=O)c3ccc(OC)cc3)c4ccc(OC(F)(F)F)cc24)C(=O)O</t>
  </si>
  <si>
    <t>COc1ccc(cc1)C(=O)n2c(C)c(Cc3cccc(OC(C)(C)C(=O)O)c3)c4cc(OC(F)(F)F)ccc24</t>
  </si>
  <si>
    <t>COc1ccc(cc1)C(=O)n2c(C)c(Cc3cccc(O[C@H](C)C(=O)O)c3)c4cc(OC(F)(F)F)ccc24</t>
  </si>
  <si>
    <t>COc1ccc(cc1)c2c(C(=O)NS(=O)(=O)c3ccccc3)n(Cc4cccc(c4)C(F)(F)F)c5ccccc25</t>
  </si>
  <si>
    <t>C[C@H](Oc1cc(Cn2c(C)c(Oc3ccc(Cl)cc3)c4ccc(Cl)nc24)ccc1Cl)C(=O)O</t>
  </si>
  <si>
    <t>CC(C)COC(Cc1ccc(OCCc2nc(oc2C)c3ccccc3)c4ccsc14)C(=O)O</t>
  </si>
  <si>
    <t>Cc1oc(nc1CCOc2ccc(C[C@H](OCC(F)(F)F)C(=O)O)c3sccc23)c4ccccc4</t>
  </si>
  <si>
    <t>CCO[C@@H](Cc1ccc(OCCc2nc(oc2C)c3ccc(cc3)c4ccccc4)c5ccsc15)C(=O)O</t>
  </si>
  <si>
    <t>C[C@H](Oc1cc(Cn2c(C)c(Oc3ccc(Cl)cc3)c4ccc(F)nc24)ccc1Cl)C(=O)O</t>
  </si>
  <si>
    <t>CO[C@@H](Cc1ccc(OCCc2nc(oc2C)c3cc(OC)cc(OC)c3)c4ccsc14)C(=O)O</t>
  </si>
  <si>
    <t>Cc1oc(nc1CCCc2ccc(C[C@@H](C(=O)O)n3nccn3)cc2)c4ccccc4</t>
  </si>
  <si>
    <t>CC(CCc1ccccc1)NC(=O)c2ccc3c(c2)c(C)c(C)n3Cc4ccc(cc4)c5ccccc5C(=O)O</t>
  </si>
  <si>
    <t>CCC(NC(=O)c1ccc2c(ccn2Cc3ccc(Cl)nc3)c1)c4ccccc4</t>
  </si>
  <si>
    <t>C[C@H](NC(=O)c1ccc2c(c1)c(C)c(C)n2Cc3ccc(cc3)c4ccccc4)c5cccc(Cl)c5</t>
  </si>
  <si>
    <t>C[C@H](NC(=O)c1ccc2c(c1)c(C)c(C)n2Cc3ccc(cc3)c4ccccc4C(=O)O)c5cc(ccc5Cl)C(F)(F)F</t>
  </si>
  <si>
    <t>COc1ccc2c(noc2c1)N3C(=O)N(Cc4ccc(Cl)c(O[C@H](C)C(=O)O)c4)c5cc(OC(F)(F)F)ccc35</t>
  </si>
  <si>
    <t>CCCC(Oc1cccc(Cc2c(C)n(C(=O)c3ccc(OC)cc3)c4ccc(OC(F)(F)F)cc24)c1)C(=O)O</t>
  </si>
  <si>
    <t>CCCOC(Cc1ccc(OCCc2nc(oc2C)c3ccccc3)c4ccsc14)C(=O)O</t>
  </si>
  <si>
    <t>COc1ccc(cc1)C(=O)c2c(C)n(Cc3cc(O[C@@H](C)C(=O)O)ccc3F)c4nc(C)ccc24</t>
  </si>
  <si>
    <t>CC[C@H](Oc1cccc(Cn2c(C)c(C(=O)c3ccc(Cl)cc3)c4ccc(OC(F)(F)F)cc24)c1)C(=O)O</t>
  </si>
  <si>
    <t>Cc1c(C)n(Cc2ccc(cc2)c3ccccc3C(=O)O)c4ccc(cc14)C(=O)NCc5ccc(I)cc5</t>
  </si>
  <si>
    <t>Cc1c(C)n(Cc2ccc(cc2)c3ccccc3C(=O)O)c4ccc(cc14)C(=O)NCc5ccc(Cl)cc5</t>
  </si>
  <si>
    <t>CCC(NC(=O)c1ccc2c(ccn2Cc3ccccc3c4cccc(c4)C(=O)O)c1)c5ccccc5</t>
  </si>
  <si>
    <t>Cc1c(C)n(Cc2ccc(cc2)c3ccccc3C(=O)O)c4ccc(cc14)C(=O)NCc5ccc(N)cc5</t>
  </si>
  <si>
    <t>CC(C)(NC(=O)c1ccc2c(ccn2Cc3ccc(F)cc3F)c1)c4ccccc4</t>
  </si>
  <si>
    <t>C[C@H](NC(=O)c1ccc2c(c1)c(C)c(C)n2Cc3ccc(cc3)c4ccccc4)c5cccc(F)c5Cl</t>
  </si>
  <si>
    <t>C[C@H](NC(=O)c1ccc2c(c1)c(C)c(C)n2Cc3ccc(cc3)c4ccccc4C(=O)O)C5CCCCC5</t>
  </si>
  <si>
    <t>C[C@H](NC(=O)c1ccc2c(c1)c(C)c(C)n2Cc3ccc(cc3)c4ccccc4C(=O)O)c5ccc(cn5)C6CC6</t>
  </si>
  <si>
    <t>C[C@H](NC(=O)c1ccc2c(c1)c(C)c(C)n2Cc3ccc(cc3)c4ccccc4C(=O)O)c5cc(Cl)ccn5</t>
  </si>
  <si>
    <t>C[C@H](NC(=O)c1ccc2c(c1)c(C)c(C)n2Cc3ccc(cc3)c4ccccc4C(=O)O)c5ccc(Cl)cc5Cl</t>
  </si>
  <si>
    <t>COc1ccc2c(noc2c1)N3C(=O)N(Cc4ccc(Cl)c(O[C@H](C)C(=O)O)c4)c5cc(ccc35)C(F)(F)F</t>
  </si>
  <si>
    <t>COc1ccc2c(noc2c1)N3C(=O)N(Cc4ccc(Cl)c(O[C@H](C)C(=O)O)c4)c5ccc(OC(F)(F)F)cc35</t>
  </si>
  <si>
    <t>C[C@H](Oc1ccc(Cl)c(Oc2c(C)n(c3noc4cc(Cl)ccc34)c5ccc(OC(F)(F)F)cc25)c1)C(=O)O</t>
  </si>
  <si>
    <t>CC(C)(C)c1ccc(cc1)n2c(C(=O)O)c(Oc3cccc(c3)C(F)(F)F)c4cc(Oc5cc(c[nH]5)C(F)(F)F)ccc24</t>
  </si>
  <si>
    <t>CCc1ccc(O[C@H](C)CCOc2ccc(CCC(=O)O)c(C)c2)c(c1)C(=O)c3ccccc3</t>
  </si>
  <si>
    <t>Cc1ccc(CNC(=O)c2ccc(cc2F)C(F)(F)F)cc1Oc3ccc(OC(C)(C)C(=O)O)c(C)c3</t>
  </si>
  <si>
    <t>CC(C)c1ccc(cc1)c2oc(C)c(CCOc3ccc(C[C@H](OCC4CC4)C(=O)O)c5sccc35)n2</t>
  </si>
  <si>
    <t>COc1ccc(cc1)C(=O)c2c(C)n(Cc3cc(O[C@@H](C)C(=O)O)ccc3F)c4ncccc24</t>
  </si>
  <si>
    <t>CC[C@@](C)(Oc1cccc(Cn2c(C)c(C(=O)c3ccc(Cl)cc3)c4ccc(OC(F)(F)F)cc24)c1)C(=O)O</t>
  </si>
  <si>
    <t>Cc1oc(nc1CCCc2ccc(CC(C(=O)O)n3nccn3)cc2)c4ccccc4</t>
  </si>
  <si>
    <t>C[C@H](NC(=O)c1ccc2c(c1)c(C)c(C)n2Cc3ccc(cc3)c4ccccc4)c5ccc(cc5)C(C)(C)C</t>
  </si>
  <si>
    <t>Cc1c(C)n(Cc2ccc(cc2)c3ccccc3C(=O)O)c4ccc(cc14)C(=O)NCc5ccc(F)cc5</t>
  </si>
  <si>
    <t>C[C@H](NC(=O)c1ccc2c(c1)c(C)c(C)n2Cc3ccc(cc3)c4ccccc4)c5ccc(F)cc5F</t>
  </si>
  <si>
    <t>Fc1ccc(Cn2ccc3cc(ccc23)C(=O)NCc4ccccc4)c(F)c1</t>
  </si>
  <si>
    <t>CC(C)Oc1cccc(c1)[C@H](C)NC(=O)c2ccc3c(c2)c(C)c(C)n3Cc4ccc(Cl)c(O[C@@H](C)C(=O)O)c4</t>
  </si>
  <si>
    <t>CC(C)Oc1cccc(c1)[C@H](C)NC(=O)c2ccc3c(c2)c(C)c(C)n3Cc4cc(O[C@@H](C)C(=O)O)ccc4Cl</t>
  </si>
  <si>
    <t>CC(C)c1cccc(CNC(=O)c2ccc3c(c2)c(C)c(C)n3Cc4ccc(cc4)c5ccccc5)c1</t>
  </si>
  <si>
    <t>C[C@H](CCOc1ccc(CCC(=O)O)c(C)c1)Oc2ccc(cc2Oc3ccccc3)C(F)(F)F</t>
  </si>
  <si>
    <t>C[C@H](CCOc1ccc(CCC(=O)O)c(C)c1)Oc2ccc(OC(F)(F)F)cc2Oc3ccccc3</t>
  </si>
  <si>
    <t>CCc1ccc(OC(C)CCOc2ccc(OC(C)(C)C(=O)O)cc2)c(c1)C(=O)c3ccccc3</t>
  </si>
  <si>
    <t>CCc1ccc(O[C@H](C)CCOc2ccc(CCC(=O)O)c(C)c2)c(Oc3ccccc3)c1</t>
  </si>
  <si>
    <t>CCC(NC(=O)c1ccc2c(c1)c(C)c(C)n2Cc3ccc(cc3)c4ccccc4c5nnn[nH]5)c6ccccc6</t>
  </si>
  <si>
    <t>CCC(NC(=O)c1ccc2c(ccn2Cc3cccc(c3)c4ccccc4C(=O)O)c1)c5ccccc5</t>
  </si>
  <si>
    <t>Cc1c(C)n(Cc2ccc(cc2)c3ccccc3C(=O)O)c4ccc(cc14)C(=O)NCc5ccccc5Cl</t>
  </si>
  <si>
    <t>CCC(NC(=O)c1ccc2c(ccn2Cc3ccc(cc3)c4ccccc4C(=O)O)c1)c5ccccc5</t>
  </si>
  <si>
    <t>C[C@H](NC(=O)c1ccc2c(c1)c(C)c(C)n2Cc3ccc(cc3)c4ccccc4)c5ccnc6ccccc56</t>
  </si>
  <si>
    <t>C[C@H](NC(=O)c1ccc2c(c1)c(C)c(C)n2Cc3ccc(cc3)c4ccccc4C(=O)O)c5cc(C)ccc5F</t>
  </si>
  <si>
    <t>COc1ccc2c(noc2c1)N3C(=O)N(Cc4ccc(Cl)c(O[C@H](C)C(=O)O)c4)c5ccccc35</t>
  </si>
  <si>
    <t>COc1ccc(cc1)c2c(C(=O)NS(=O)(=O)c3ccccc3C)n(Cc4cccc(c4)C(F)(F)F)c5ccccc25</t>
  </si>
  <si>
    <t>COc1ccc(cc1)c2c(C(=O)NS(=O)(=O)c3ccc(F)cc3)n(Cc4cccc(c4)C(F)(F)F)c5ccccc25</t>
  </si>
  <si>
    <t>COc1cc(ccc1C(=O)NCc2cccc(Oc3ccc(OC(C)(C)C(=O)O)c(C)c3)c2)C(F)(F)F</t>
  </si>
  <si>
    <t>Cc1ccc(C(=O)NCc2cccc(Oc3ccc(OC(C)(C)C(=O)O)c(C)c3)c2)c(C)c1</t>
  </si>
  <si>
    <t>CCOC(Cc1ccc(OCCc2nc(oc2C)c3ccccc3)c4ccsc14)C(=O)O</t>
  </si>
  <si>
    <t>CCCOC(Cc1ccc(OCCc2nc(oc2C)c3ccccc3)c4ccccc14)C(=O)O</t>
  </si>
  <si>
    <t>COc1ccc(CNC(=O)c2ccc3c(c2)c(C)c(C)n3Cc4ccc(cc4)c5ccccc5C(=O)O)cc1</t>
  </si>
  <si>
    <t>Fc1ccc(Cn2ccc3cc(ccc23)C(=O)NCc4cccs4)c(F)c1</t>
  </si>
  <si>
    <t>CCC(NC(=O)c1ccc2c(ccn2S(=O)(=O)c3cccc4ccccc34)c1)c5ccccc5</t>
  </si>
  <si>
    <t>C[C@H](NC(=O)c1ccc2c(c1)c(C)c(C)n2Cc3ccc(cc3)c4ccccc4)c5ccccc5F</t>
  </si>
  <si>
    <t>CC(C)c1cccc(c1)[C@H](C)NC(=O)c2ccc3c(c2)c(C)c(C)n3Cc4ccc(cc4)c5ccccc5C6=NNC(=O)O6</t>
  </si>
  <si>
    <t>C[C@H](NC(=O)c1ccc2c(c1)c(C)c(C)n2Cc3ccc(cc3)c4ccccc4C(=O)O)c5cccc(c5)C6CC6</t>
  </si>
  <si>
    <t>COc1ccc2c(noc2c1)N3C(=O)N(Cc4cc(ccc4Cl)[C@@]5(C)OC(=O)NC5=O)c6cc(ccc36)C(F)(F)F</t>
  </si>
  <si>
    <t>COc1ccc(C(=O)NCc2cccc(Oc3ccc(OC(C)(C)C(=O)O)c(C)c3)c2)c(C)c1</t>
  </si>
  <si>
    <t>Cc1cc(Oc2cccc(CNC(=O)c3cc4cc(Br)ccc4[nH]3)c2)ccc1CCC(=O)O</t>
  </si>
  <si>
    <t>Cc1cc(Oc2ccc(F)c(CNC(=O)c3ccc(cc3F)C(F)(F)F)c2)ccc1OC(C)(C)C(=O)O</t>
  </si>
  <si>
    <t>Cc1cc(Oc2cc(F)cc(CNC(=O)c3ccc(cc3F)C(F)(F)F)c2)ccc1OC(C)(C)C(=O)O</t>
  </si>
  <si>
    <t>CO[C@@H](Cc1ccc(OCCc2nc(oc2C)c3cc(C)cc(C)c3)c4ccsc14)C(=O)O</t>
  </si>
  <si>
    <t>Cc1oc(nc1CCOc2ccc(C[C@H](OCC(F)(F)F)C(=O)O)c3ccccc23)c4ccc(cc4)c5ccccc5</t>
  </si>
  <si>
    <t>CCC[C@H](Oc1cccc(Cn2c(C)c(C(=O)c3ccc(Cl)cc3)c4ccc(OC(F)(F)F)cc24)c1)C(=O)O</t>
  </si>
  <si>
    <t>CC(C)c1cccc(c1)[C@@H](NC(=O)c2ccc3c(c2)c(C)c(C)n3Cc4ccc(cc4)c5ccccc5)C6CC6</t>
  </si>
  <si>
    <t>C[C@H](NC(=O)c1ccc2c(c1)c(C)c(C)n2Cc3ccc(cc3)c4ccccc4)c5cccc(F)c5</t>
  </si>
  <si>
    <t>CC(C)c1ccc(cc1)[C@H](C)NC(=O)c2ccc3c(c2)c(C)c(C)n3Cc4ccc(cc4)c5ccccc5</t>
  </si>
  <si>
    <t>C[C@H](NC(=O)c1ccc2c(c1)c(C)c(C)n2Cc3ccc(cc3)c4ccccc4C(=O)O)c5cc(ccn5)C6CC6</t>
  </si>
  <si>
    <t>CC(NC(=O)c1ccc2c(c1)c(C)c(C)n2Cc3ccc(cc3)c4ccccc4C(=O)O)c5cncc(Br)c5</t>
  </si>
  <si>
    <t>C[C@H](NC(=O)c1ccc2c(c1)c(C)c(C)n2Cc3ccc(cc3)c4ccccc4C(=O)O)c5cc(F)c(F)cc5F</t>
  </si>
  <si>
    <t>CC[C@@H](Oc1cccc(Cn2c(C)c(C(=O)c3ccc(Cl)cc3)c4ccc(OC(F)(F)F)cc24)c1)C(=O)O</t>
  </si>
  <si>
    <t>Cc1cc(Oc2cccc(CNC(=O)c3ccc(cc3C)C(F)(F)F)c2)ccc1OC(C)(C)C(=O)O</t>
  </si>
  <si>
    <t>Cc1cc(Oc2cccc(CNC(=O)c3ccc(Cl)cc3C)c2)ccc1OC(C)(C)C(=O)O</t>
  </si>
  <si>
    <t>CC[C@@H](Oc1cccc(c1)n2c(C)c(C(=O)c3ccc(OC)cc3)c4ccc(OC(F)(F)F)cc24)C(=O)O</t>
  </si>
  <si>
    <t>C[C@H](NC(=O)c1ccc2c(c1)c(C)c(C)n2Cc3ccc(cc3)c4ccccc4)c5cc(ccc5C(F)(F)F)C(F)(F)F</t>
  </si>
  <si>
    <t>C[C@H](NC(=O)c1ccc2c(c1)c(C)c(C)n2Cc3ccc(cc3)c4ccccc4)c5cccc(F)c5F</t>
  </si>
  <si>
    <t>C[C@H](NC(=O)c1ccc2c(c1)c(C)c(C)n2Cc3ccc(cc3)c4ccccc4)c5ccc(F)c(F)c5</t>
  </si>
  <si>
    <t>C[C@H](NC(=O)c1ccc2c(c1)c(C)c(C)n2Cc3ccc(cc3)c4ccccc4C(=O)O)c5c(F)cccc5C(F)(F)F</t>
  </si>
  <si>
    <t>COc1ccc2c(noc2c1)N3C(=O)N(Cc4cc(O[C@H](C)C(=O)O)ccc4Cl)c5cc(ccc35)C(F)(F)F</t>
  </si>
  <si>
    <t>C[C@@H](Oc1cc(CN2C(=O)N(c3ccc(cc23)C(F)(F)F)c4noc5c(C)cccc45)ccc1Cl)C(=O)O</t>
  </si>
  <si>
    <t>COc1ccc2c(noc2c1)N3C(=O)N(Cc4cc(ccc4Cl)[C@@]5(C)OC(=O)NC5=O)c6ccccc36</t>
  </si>
  <si>
    <t>CCc1cc(ccc1C(=O)NCc2cccc(Oc3ccc(OC(C)(C)C(=O)O)c(C)c3)c2)C(F)(F)F</t>
  </si>
  <si>
    <t>COc1ccc(cc1)C(=O)c2c(C)n(Cc3ccc(F)c(O[C@@H](C)C(=O)O)c3)c4ncccc24</t>
  </si>
  <si>
    <t>CC(C)[C@@H](Oc1cccc(Cn2c(C)c(C(=O)c3ccc(Cl)cc3)c4ccc(OC(F)(F)F)cc24)c1)C(=O)O</t>
  </si>
  <si>
    <t>COc1cc(CNC(=O)c2ccc3c(c2)c(C)c(C)n3Cc4ccc(cc4)c5ccccc5C(=O)O)cc(OC)c1</t>
  </si>
  <si>
    <t>CCC(NC(=O)c1ccc2c(ccn2Cc3ccccc3c4ccc(cc4)C(=O)O)c1)c5ccccc5</t>
  </si>
  <si>
    <t>C[C@H](NC(=O)c1ccc2c(c1)c(C)c(C)n2Cc3ccc(cc3)c4ccccc4)c5cccc6OCOc56</t>
  </si>
  <si>
    <t>Cc1c(C)n(Cc2ccc(cc2)c3ccccc3C(=O)O)c4ccc(cc14)C(=O)NC5COc6ccccc6C5</t>
  </si>
  <si>
    <t>C[C@H](Oc1ccc(F)c(Cn2c(C)c(C)c3cc(ccc23)C(=O)N[C@@H](C)c4ccc(cc4)C(C)(C)C)c1)C(=O)O</t>
  </si>
  <si>
    <t>C[C@H](NC(=O)c1ccc2c(c1)c(C)c(C)n2Cc3ccc(cc3)c4ccccc4c5nnn[nH]5)c6cccc(c6)C7CC7</t>
  </si>
  <si>
    <t>C[C@H](NC(=O)c1ccc2c(c1)c(C)c(C)n2Cc3ccc(cc3)c4ccccc4C(=O)O)c5ccc(Cl)c(Cl)c5</t>
  </si>
  <si>
    <t>C[C@@H](Oc1cccc(Cn2c(C)c(C(=O)c3ccc(Cl)cc3)c4ccc(OC(F)(F)F)cc24)c1)C(=O)O</t>
  </si>
  <si>
    <t>CC(C)(C)c1ccc(cc1)n2c(C(=O)O)c(Oc3cccc(c3)C(F)(F)F)c4cc(Oc5ccc[nH]5)ccc24</t>
  </si>
  <si>
    <t>CO[C@@H](Cc1ccc(OCCc2nc(oc2C)c3ccccc3)c4sccc14)C(=O)O</t>
  </si>
  <si>
    <t>Cc1c(C)n(Cc2ccc(cc2)c3ccccc3C(=O)O)c4ccc(cc14)C(=O)NCC5COc6ccccc6O5</t>
  </si>
  <si>
    <t>C[C@H](NC(=O)c1ccc2c(c1)c(C)c(C)n2Cc3ccc(cc3)c4ccccc4C(=O)O)c5cc(ccc5F)C(F)(F)F</t>
  </si>
  <si>
    <t>C[C@H](NC(=O)c1ccc2c(c1)c(C)c(C)n2Cc3ccc(cc3)c4ccccc4)c5ccc(Cl)cc5C</t>
  </si>
  <si>
    <t>C[C@H](NC(=O)c1ccc2c(c1)c(C)c(C)n2Cc3ccc(cc3)c4ccccc4C(=O)O)c5cccc(C)c5</t>
  </si>
  <si>
    <t>C[C@H](NC(=O)c1ccc2c(c1)c(C)c(C)n2Cc3ccc(cc3)c4ccccc4C(=O)O)c5ccc(cc5F)C(F)(F)F</t>
  </si>
  <si>
    <t>C[C@@H](Oc1cc(CN2C(=O)N(c3ccc(cc23)C(F)(F)F)c4noc5ccc(C)cc45)ccc1Cl)C(=O)O</t>
  </si>
  <si>
    <t>CC(C)(C)c1ccc(cc1)n2c(C(=O)O)c(Oc3cccc(c3)C(F)(F)F)c4ccccc24</t>
  </si>
  <si>
    <t>Cc1cc(Oc2cccc(CNC(=O)c3ccc(cc3F)C(F)(F)F)c2)ccc1OC(C)(C)C(=O)O</t>
  </si>
  <si>
    <t>Cc1cc(Oc2cccc(CNC(=O)c3ccc(cc3Br)C(F)(F)F)c2)ccc1OC(C)(C)C(=O)O</t>
  </si>
  <si>
    <t>Cc1cc(CNC(=O)c2ccc(cc2F)C(F)(F)F)cc(Oc3ccc(OC(C)(C)C(=O)O)c(C)c3)c1</t>
  </si>
  <si>
    <t>CCc1ccc(OC(C)CCOc2ccc(CCC(=O)O)c(C)c2)c(c1)C(=O)c3ccccc3</t>
  </si>
  <si>
    <t>CCC[C@@H](Oc1cccc(Cn2c(C)c(C(=O)c3ccc(Cl)cc3)c4ccc(OC(F)(F)F)cc24)c1)C(=O)O</t>
  </si>
  <si>
    <t>CCC(NC(=O)c1ccc2c(c1)c(SC)c(C)n2Cc3ccc(cc3)c4ccccc4C(=O)O)c5ccccc5</t>
  </si>
  <si>
    <t>CCCCCS(=O)(=O)NC(=O)\C=C\c1cc(nn1Cc2ccc(cc2Cl)C(F)(F)F)C3CC3</t>
  </si>
  <si>
    <t>Cc1oc(CNC(=O)c2ccc3c(c2)c(C)c(C)n3Cc4ccc(cc4)c5ccccc5C(=O)O)cc1</t>
  </si>
  <si>
    <t>COc1cc(F)cc(c1)[C@H](C)NC(=O)c2ccc3c(c2)c(C)c(C)n3Cc4ccc(cc4)c5ccccc5</t>
  </si>
  <si>
    <t>CC(C)(C)c1ccc(cc1)n2c(C(=O)O)c(Oc3ccc(Cl)c(c3)C(F)(F)F)c4cc(Cl)ccc24</t>
  </si>
  <si>
    <t>Cc1cc(Oc2cccc(CNC(=O)c3cc4cc(Cl)ccc4[nH]3)c2)ccc1CCC(=O)O</t>
  </si>
  <si>
    <t>CCOC(Cc1ccc2c(ccn2Cc3nc(oc3C)c4ccc(cc4)C(C)C)c1)C(=O)O</t>
  </si>
  <si>
    <t>CCO[C@@H](Cc1ccc(OCCc2nc(oc2C)c3ccccc3)c4sccc14)C(=O)O</t>
  </si>
  <si>
    <t>CN(C)c1ccc(CNC(=O)c2ccc3c(c2)c(C)c(C)n3Cc4ccc(cc4)c5ccccc5C(=O)O)cc1</t>
  </si>
  <si>
    <t>COc1cccc(c1)[C@H](C)NC(=O)c2ccc3c(c2)c(C)c(C)n3Cc4ccc(cc4)c5ccccc5C(=O)O</t>
  </si>
  <si>
    <t>Cc1c(C)n(Cc2ccc(cc2)c3ccccc3C(=O)O)c4ccc(cc14)C(=O)NCc5cccc(N)c5</t>
  </si>
  <si>
    <t>COc1ccc(CNC(=O)c2ccc3c(c2)c(C)c(C)n3Cc4ccc(cc4)c5ccccc5C(=O)O)cc1F</t>
  </si>
  <si>
    <t>C[C@H](NC(=O)c1ccc2c(c1)c(C)c(C)n2Cc3cccc(c3)C4(CC4)C(=O)O)c5cccc(c5)C6CC6</t>
  </si>
  <si>
    <t>C[C@H](NC(=O)c1ccc2c(c1)c(C)c(C)n2Cc3ccc(cc3)c4ccccc4)c5ccc(C)cc5</t>
  </si>
  <si>
    <t>CC(C)c1ccc(cc1)[C@H](C)NC(=O)c2ccc3c(c2)c(C)c(C)n3Cc4ccc(cc4)c5ccccc5C(=O)O</t>
  </si>
  <si>
    <t>COc1ccc2c(noc2c1)N3C(=O)N(Cc4cc(O[C@H](C)C(=O)O)ccc4Cl)c5ccccc35</t>
  </si>
  <si>
    <t>C[C@H](NC(=O)c1ccc2c(ccn2Cc3ccc(F)cc3F)c1)c4ccc(F)cc4</t>
  </si>
  <si>
    <t>C[C@@H](Oc1cc(CN2C(=O)N(c3ccc(cc23)C(F)(F)F)c4noc5cc(C)ccc45)ccc1Cl)C(=O)O</t>
  </si>
  <si>
    <t>CCOC(Cc1ccc2c(ccn2Cc3nc(oc3C)c4ccc(cc4)C(C)(C)C)c1)C(=O)O</t>
  </si>
  <si>
    <t>C[C@H](CCOc1ccc(CCC(=O)O)c(C)c1)Oc2ccc(Cl)cc2Oc3ccccc3</t>
  </si>
  <si>
    <t>Cc1cc(Oc2cccc(CNC(=O)c3ccc(cc3Cl)C(F)(F)F)c2)ccc1OC(C)(C)C(=O)O</t>
  </si>
  <si>
    <t>C[C@H](Oc1ccc(Cl)c(Cn2c(C)c(Oc3ccc(Cl)cc3)c4ccc(F)nc24)c1)C(=O)O</t>
  </si>
  <si>
    <t>CC(C)CCS(=O)(=O)NC(=O)\C=C\c1cc(OC(C)C)nn1Cc2ccc(cc2Cl)C(F)(F)F</t>
  </si>
  <si>
    <t>C[C@H](NC(=O)c1ccc2c(c1)c(C)c(C)n2Cc3ccc(cc3)c4ccccc4C(=O)O)c5cc(Cl)cc(Cl)c5</t>
  </si>
  <si>
    <t>C[C@H](NC(=O)c1ccc2c(c1)c(C)c(C)n2Cc3ccc(cc3)c4ccccc4C(=O)O)c5ccc(Cl)c(c5)C(F)(F)F</t>
  </si>
  <si>
    <t>C[C@H](NC(=O)c1ccc2c(c1)c(C)c(C)n2Cc3ccc(cc3)c4ccccc4C(=O)O)c5cccc(Br)n5</t>
  </si>
  <si>
    <t>CCc1cc(OCC[C@@H](C)Oc2ccc(cc2c3ccccn3)C(F)(F)F)ccc1CCC(=O)O</t>
  </si>
  <si>
    <t>Cc1oc(nc1CCOc2cccc(c2)C3=C(CC(=O)O)CCN(C3)C(=O)Oc4ccccc4)c5ccccc5</t>
  </si>
  <si>
    <t>COc1ccc(cc1)C(=O)c2c(C)n(Cc3cccc(O[C@@H](C)C(=O)O)c3)c4nc(C)ccc24</t>
  </si>
  <si>
    <t>Cc1c(C(=O)c2ccc(Cl)cc2)c3ccc(OC(F)(F)F)cc3n1Cc4cccc(OC5(CCC5)C(=O)O)c4</t>
  </si>
  <si>
    <t>COc1ccc(CNC(=O)c2ccc3c(c2)c(C)c(C)n3Cc4ccc(cc4)c5ccccc5C(=O)O)c(OC)c1</t>
  </si>
  <si>
    <t>C[C@H](Oc1cc(Cn2c(C)c(C)c3cc(ccc23)C(=O)N[C@@H](C)c4ccc(cc4)C(C)(C)C)ccc1F)C(=O)O</t>
  </si>
  <si>
    <t>COc1ccccc1[C@H](C)NC(=O)c2ccc3c(c2)c(C)c(C)n3Cc4ccc(cc4)c5ccccc5</t>
  </si>
  <si>
    <t>CC(C)(C)c1ccc(cc1)n2c(C(=O)O)c(Oc3cccc(c3)C(F)(F)F)c4cc(Cl)ccc24</t>
  </si>
  <si>
    <t>Cc1ccc(Oc2ccc(OC(C)(C)C(=O)O)c(C)c2)cc1CNC(=O)c3ccc(cc3F)C(F)(F)F</t>
  </si>
  <si>
    <t>CCO[C@@H](Cc1ccc(OCCc2nc(oc2C)c3ccc(cc3)C(F)(F)F)c4ccsc14)C(=O)O</t>
  </si>
  <si>
    <t>CC(C)[C@H](Oc1cccc(Cn2c(C)c(C(=O)c3ccc(Cl)cc3)c4ccc(OC(F)(F)F)cc24)c1)C(=O)O</t>
  </si>
  <si>
    <t>Cc1c(C)n(Cc2ccc(cc2)c3ccccc3C(=O)O)c4ccc(cc14)C(=O)NCC5COc6ccccc6C5</t>
  </si>
  <si>
    <t>COCCNC(=O)c1ccc2c(c1)c(C)c(C)n2Cc3ccc(cc3)c4ccccc4C(=O)O</t>
  </si>
  <si>
    <t>Cc1c(C)n(Cc2ccc(cc2)c3ccccc3C(=O)O)c4ccc(cc14)C(=O)NCc5ccccc5Br</t>
  </si>
  <si>
    <t>COc1ccc(cc1Cl)[C@H](C)NC(=O)c2ccc3c(c2)c(C)c(C)n3Cc4ccc(cc4)c5ccccc5C(=O)O</t>
  </si>
  <si>
    <t>C[C@H](NC(=O)c1ccc2c(c1)c(C)c(C)n2Cc3ccc(cc3)c4ccccc4)c5c(F)ccc(F)c5F</t>
  </si>
  <si>
    <t>C[C@H](NC(=O)c1ccc2c(c1)c(C)c(C)n2Cc3ccc(cc3)c4ccccc4C(=O)O)c5cccc(c5)C(C)(C)O</t>
  </si>
  <si>
    <t>CC(C)COc1ccc2c(c1)c(Oc3cccc(c3)C(F)(F)F)c(C(=O)O)n2c4ccc(cc4)C(C)(C)C</t>
  </si>
  <si>
    <t>CCOc1ccc2c(c1)c(Oc3cccc(c3)C(F)(F)F)c(C(=O)O)n2c4ccc(cc4)C(C)(C)C</t>
  </si>
  <si>
    <t>CCC(CCOc1ccc(CCC(=O)O)c(C)c1)Oc2ccc(CC)cc2C(=O)c3ccccc3</t>
  </si>
  <si>
    <t>Cc1cc(Oc2cccc(CNC(=O)c3ccc(cc3)C(F)(F)F)c2)ccc1OC(C)(C)C(=O)O</t>
  </si>
  <si>
    <t>Cc1c(C)n(Cc2ccc(cc2)c3ccccc3C(=O)O)c4ccc(cc14)C(=O)NCCCc5ccccc5</t>
  </si>
  <si>
    <t>C[C@H](NC(=O)c1ccc2c(c1)c(C)c(C)n2Cc3ccc(cc3)c4ccccc4)c5cccc(Cl)c5F</t>
  </si>
  <si>
    <t>COc1ccc(Oc2cc(ncn2)N(C)CCOc3ccc(CC4SC(=O)NC4=O)cc3)cc1.OS(=O)(=O)O</t>
  </si>
  <si>
    <t>CCCc1cc(ccc1OCCCOc2cccc(c2)C3SC(=O)NC3=O)C(=O)c4ccccc4</t>
  </si>
  <si>
    <t>CC(C)c1cccc(Oc2c(C(=O)O)n(c3ccc(cc3)C(C)(C)C)c4cc(Cl)ccc24)c1</t>
  </si>
  <si>
    <t>CCc1cc(OCC[C@@H](C)Oc2ccc(Cl)cc2Oc3ccccc3)ccc1CCC(=O)O</t>
  </si>
  <si>
    <t>CO[C@@H](Cc1ccc(OCCc2nc(oc2C)c3ccccc3)c4ccsc14)C(=O)O</t>
  </si>
  <si>
    <t>COc1cc(NS(=O)(=O)c2ccc(Cl)cc2Cl)ccc1Oc3cncc(Cl)c3</t>
  </si>
  <si>
    <t>Cc1c(C)n(Cc2ccc(cc2)c3ccccc3)c4ccc(cc14)C(=O)NCc5ccc(F)cc5F</t>
  </si>
  <si>
    <t>CC(C)Oc1cccc(c1)[C@H](C)NC(=O)c2ccc3c(c2)c(C)c(C)n3Cc4ccc(cc4)c5ccccc5C(=O)O</t>
  </si>
  <si>
    <t>CC(NC(=O)c1ccc2c(c1)c(C)c(C)n2Cc3ccc(cc3)c4ccccc4C(=O)O)c5cncc(c5)C6CC6</t>
  </si>
  <si>
    <t>C[C@H](NC(=O)c1ccc2c(c1)c(C)c(C)n2Cc3ccc(cc3)c4ccccc4C(=O)O)c5cccc(n5)C6CC6</t>
  </si>
  <si>
    <t>CCCc1ccc(Oc2c(C)n(c3noc4cc(Cl)ccc34)c5ccc(OC(F)(F)F)cc25)cc1O[C@@H](C)C(=O)O</t>
  </si>
  <si>
    <t>C[C@H](CCOc1ccc(CCC(=O)O)c(C)c1)Oc2ccc(cc2c3ccccn3)C(F)(F)F</t>
  </si>
  <si>
    <t>Cc1ccccc1C(=O)NCc2cccc(Oc3ccc(OC(C)(C)C(=O)O)c(C)c3)c2</t>
  </si>
  <si>
    <t>COc1cc(OC)cc(c1)[C@H](C)NC(=O)c2ccc3c(c2)c(C)c(C)n3Cc4ccc(cc4)c5ccccc5</t>
  </si>
  <si>
    <t>C[C@H](Oc1cc(Cn2c(C)c(C)c3cc(ccc23)C(=O)N[C@@H](C)c4cccc(c4)C5CC5)ccc1F)C(=O)O</t>
  </si>
  <si>
    <t>C[C@H](NC(=O)c1ccc2c(c1)c(C)c(C)n2Cc3ccc(cc3)c4ccccc4)[C@H]5CCCN5C(=O)OCc6ccccc6</t>
  </si>
  <si>
    <t>CC(C)(C)c1ccc(cc1)n2c(C(=O)O)c(Oc3cccc(c3)C(F)(F)F)c4ccc(Cl)nc24</t>
  </si>
  <si>
    <t>CCO[C@@H](Cc1ccc(OCCc2nc(oc2C)c3ccccc3)c4ccsc14)C(=O)O</t>
  </si>
  <si>
    <t>CCCCCS(=O)(=O)NC(=O)CCc1cc(OC(C)C)nn1Cc2ccc(cc2Cl)C(F)(F)F</t>
  </si>
  <si>
    <t>CCOc1cccc(c1)[C@H](C)NC(=O)c2ccc3c(c2)c(C)c(C)n3Cc4ccc(cc4)c5ccccc5</t>
  </si>
  <si>
    <t>COc1c(F)cccc1[C@H](C)NC(=O)c2ccc3c(c2)c(C)c(C)n3Cc4ccc(cc4)c5ccccc5</t>
  </si>
  <si>
    <t>C[C@H](Oc1cc(Cn2c(C)c(Oc3ccc(Cl)cc3)c4ccc(nc24)C(F)(F)F)ccc1Cl)C(=O)O</t>
  </si>
  <si>
    <t>C[C@H](NC(=O)c1ccc2c(c1)c(C)c(C)n2Cc3ccc(cc3)c4ccccc4C(=O)O)c5ccccc5C(F)(F)F</t>
  </si>
  <si>
    <t>CC(C)c1cccc(c1)[C@H](C)NC(=O)c2ccc3c(c2)c(C)c(C)n3Cc4ccc(cc4)c5ccccc5c6nn[nH]n6</t>
  </si>
  <si>
    <t>Cc1c(C)n(Cc2ccc(cc2)c3ccccc3C(=O)O)c4ccc(cc14)C(=O)N[C@@H]5C[C@H]5c6ccccc6</t>
  </si>
  <si>
    <t>Fc1ccc(cc1)n2nc(cc2NS(=O)(=O)c3cc(cc(c3)C(F)(F)F)C(F)(F)F)c4cccs4</t>
  </si>
  <si>
    <t>C[C@H](Oc1cc(Cn2c(C)c(Oc3ccc(Cl)cc3)c4ccc(F)nc24)ccc1F)C(=O)O</t>
  </si>
  <si>
    <t>CO[C@@H](Cc1ccc(OCCc2nc(oc2C)c3ccc(cc3)C(F)(F)F)c4ccsc14)C(=O)O</t>
  </si>
  <si>
    <t>CCCCCS(=O)(=O)NC(=O)\C=C\c1cc(OC(C)C)nn1Cc2ccc(cc2Cl)C(F)(F)F</t>
  </si>
  <si>
    <t>CC(C)c1ccc(CNC(=O)c2ccc3c(c2)c(C)c(C)n3Cc4ccc(cc4)c5ccccc5C(=O)O)cc1</t>
  </si>
  <si>
    <t>CCOC(Cc1ccc2c(ccn2Cc3nc(oc3C)c4cccc(Cl)c4)c1)C(=O)O</t>
  </si>
  <si>
    <t>C[C@H](NC(=O)c1ccc2c(c1)c(C)cn2Cc3ccc(cc3)c4ccccc4C(=O)O)c5ccc(Br)cc5</t>
  </si>
  <si>
    <t>C[C@H](NC(=O)c1ccc2c(c1)c(C)c(C)n2Cc3cccc(c3)C(C)(C)C(=O)N)c4cccc(c4)C5CC5</t>
  </si>
  <si>
    <t>CCOC(Cc1ccc2c(ccn2Cc3nc(oc3C)c4cc(OC)cc(OC)c4)c1)C(=O)O</t>
  </si>
  <si>
    <t>C[C@H](Oc1ccc(Cl)c(Cn2c(C)c(Oc3ccc(Cl)cc3)c4cccnc24)c1)C(=O)O</t>
  </si>
  <si>
    <t>Cc1c(C)n(Cc2ccc(cc2)c3ccccc3C(=O)O)c4ccc(cc14)C(=O)NC5CCCC5</t>
  </si>
  <si>
    <t>C[C@H](Oc1cc(Cl)cc(Cn2c(C)c(C)c3cc(ccc23)C(=O)N[C@@H](C)c4ccc(cc4)C(C)(C)C)c1)C(=O)O</t>
  </si>
  <si>
    <t>C[C@H](NC(=O)c1ccc2c(c1)c(C)c(C)n2Cc3ccc(cc3)c4ccccc4C(=O)O)C5COc6ccccc6O5</t>
  </si>
  <si>
    <t>COc1ccc(F)cc1[C@H](C)NC(=O)c2ccc3c(c2)c(C)c(C)n3Cc4ccc(cc4)c5ccccc5C(=O)O</t>
  </si>
  <si>
    <t>CC(C)(C)c1ccc(cc1)n2c(C(=O)O)c(Oc3cccc(c3)C(F)(F)F)c4ccc(Cl)cc24</t>
  </si>
  <si>
    <t>CCOC(Cc1ccc2c(ccn2Cc3nc(oc3C)c4ccc(CC)cc4)c1)C(=O)O</t>
  </si>
  <si>
    <t>Cc1cc(Oc2cccc(CNC(=O)c3[nH]c4ccc(Cl)cc4c3C)c2)ccc1CCC(=O)O</t>
  </si>
  <si>
    <t>CCO[C@@H](Cc1ccc(OCCc2nc(oc2C)c3ccc(cc3)C(F)(F)F)c4ccccc14)C(=O)O</t>
  </si>
  <si>
    <t>C[C@H](NC(=O)c1ccc2c(c1)c(C)c(C)n2Cc3ccc(cc3)c4ccccc4C(=O)O)c5cccc(c5F)C(F)(F)F</t>
  </si>
  <si>
    <t>C[C@H](NC(=O)c1ccc2c(c1)c(C)c(C)n2Cc3ccc(cc3)c4ccccc4)c5ccc(OC(F)(F)F)cc5</t>
  </si>
  <si>
    <t>COc1ccc2ncc(cc2c1)n3c(C)c(Cc4cccc(O[C@@H](C)C(=O)O)c4)c5cc(OC(F)(F)F)ccc35</t>
  </si>
  <si>
    <t>CCC(NC(=O)c1ccc2c(c1)c(C)c(C)n2Cc3ccc(Cl)cc3)c4ccccc4</t>
  </si>
  <si>
    <t>CN(CCOc1ccc(C[C@@H]2SC(=O)NC2=O)cc1)c3ccccn3</t>
  </si>
  <si>
    <t>CCCc1cc(ccc1OCCCOc2cccc(c2)C3SC(=O)NC3=O)c4noc5ccccc45</t>
  </si>
  <si>
    <t>CCCc1cc(Oc2ccc(O)cc2)ccc1OCCCOc3cccc(c3)C4SC(=O)NC4=O</t>
  </si>
  <si>
    <t>CCOC(Cc1ccc(OCCc2nc(oc2C)c3ccccc3)c4ccccc14)C(=O)O</t>
  </si>
  <si>
    <t>CC(C)c1cccc(c1)[C@H](C)NC(=O)c2ccc3c(c2)c(C)c(C)n3Cc4ccc(cc4)c5ccccc5</t>
  </si>
  <si>
    <t>Cc1c(C)n(Cc2ccc(cc2)c3ccccc3C(=O)O)c4ccc(cc14)C(=O)NCc5ccc(F)c(F)c5</t>
  </si>
  <si>
    <t>C[C@H](NC(=O)c1ccc2c(c1)c(C)c(C)n2Cc3ccc(cc3)C4(CC4)C(=O)O)c5ccc(Br)cc5</t>
  </si>
  <si>
    <t>Cc1c(C)n(Cc2ccc(cc2)c3ccccc3C(=O)O)c4ccc(cc14)C(=O)NC5CCC5</t>
  </si>
  <si>
    <t>Cc1c(C)n(Cc2ccc(cc2)c3ccccc3C(=O)O)c4ccc(cc14)C(=O)NCc5ccccc5N</t>
  </si>
  <si>
    <t>C[C@H](Oc1cccc(Oc2c(C)n(c3noc4cc(Cl)ccc34)c5ccc(OC(F)(F)F)cc25)c1)C(=O)O</t>
  </si>
  <si>
    <t>Cc1c(C)n(Cc2ccc(cc2)c3ccccc3C(=O)O)c4ccc(cc14)C(=O)NCc5ccc6OCOc6c5</t>
  </si>
  <si>
    <t>C[C@H](NC(=O)c1ccc2c(c1)c(C)c(C)n2Cc3ccc(cc3)c4ccccc4C(=O)O)c5c(F)cncc5F</t>
  </si>
  <si>
    <t>Cc1c(C)n(Cc2ccc(cc2)c3ccccc3C(=O)O)c4ccc(cc14)C(=O)NCc5ccc(cc5)[N+]#[C-]</t>
  </si>
  <si>
    <t>CC(C)Oc1ccc(cc1)[C@H](C)NC(=O)c2ccc3c(c2)c(C)c(C)n3Cc4ccc(cc4)c5ccccc5C(=O)O</t>
  </si>
  <si>
    <t>Cc1cc(Oc2cccc(CNC(=O)c3c(C)c4cc(Cl)ccc4n3C)c2)ccc1CCC(=O)O</t>
  </si>
  <si>
    <t>CCc1ccc(O[C@H](C)CCOc2ccc(CCC(=O)O)c(CC)c2)c(c1)c3ccccn3</t>
  </si>
  <si>
    <t>C[C@H](NC(=O)c1ccc2c(c1)c(C)c(C)n2Cc3ccc(cc3)c4ccccc4C(=O)O)C5CCN(CC5)C(=O)OCc6ccccc6</t>
  </si>
  <si>
    <t>C[C@@H](Oc1cc(CN2C(=O)N(c3ccc(cc23)C(F)(F)F)c4noc5ccc(Cl)cc45)ccc1Cl)C(=O)O</t>
  </si>
  <si>
    <t>CCO[C@@H](Cc1ccc(OCCc2nc(oc2C)c3ccccc3)c4ccccc14)C(=O)O</t>
  </si>
  <si>
    <t>CCCc1c(SC)c2cc(NC(=O)C(CC)c3ccccc3)ccc2n1Cc4ccc(cc4)c5ccccc5C(=O)O</t>
  </si>
  <si>
    <t>C[C@H](NC(=O)c1ccc2c(c1)c(C)c(C)n2Cc3ccc(cc3)c4ccccc4)c5ccc(F)cc5C(F)(F)F</t>
  </si>
  <si>
    <t>CCCc1cc(OC2CCCCC2)ccc1OCCCOc3cccc(c3)C4SC(=O)NC4=O</t>
  </si>
  <si>
    <t>Cc1cc(Oc2cccc(CNC(=O)c3cc4cccc(Br)c4[nH]3)c2)ccc1CCC(=O)O</t>
  </si>
  <si>
    <t>Cc1c(C)n(Cc2ccc(cc2)c3ccccc3C(=O)O)c4ccc(cc14)C(=O)N[C@@H](CO)c5ccccc5</t>
  </si>
  <si>
    <t>CCc1ccc(OCCCOc2ccc(OC(C)(C)C(=O)O)cc2)c(c1)C(=O)c3ccccc3</t>
  </si>
  <si>
    <t>CCOC(Cc1ccc2c(ccn2Cc3nc(oc3C)c4cc(C)cc(C)c4)c1)C(=O)O</t>
  </si>
  <si>
    <t>Cc1c(C)n(Cc2ccc(cc2)c3ccccc3C(=O)O)c4ccc(cc14)C(=O)NCc5ccc(cc5)[N+](=O)[O-]</t>
  </si>
  <si>
    <t>C[C@H](NC(=O)c1ccc2c(c1)c(C)c(C)n2Cc3ccc(cc3)c4ccccc4C(=O)O)c5ccccc5OC(F)(F)F</t>
  </si>
  <si>
    <t>COc1ccc2c(c1)c(Oc3cccc(c3)C(F)(F)F)c(C(=O)O)n2c4ccc(cc4)C(C)(C)C</t>
  </si>
  <si>
    <t>CCc1cc(Oc2cc(F)cc(c2)[C@@H](C)NC(=O)c3c(C)c4cc(Cl)ccc4n3C)ccc1CCC(=O)O</t>
  </si>
  <si>
    <t>CCCCC\C=C(/CCCCCCCCCCC(=O)O)\[N+](=O)[O-]</t>
  </si>
  <si>
    <t>C[C@H](NC(=O)c1ccc2c(c1)c(C)c(C)n2Cc3cccc(c3)C(=O)O)c4cccc(c4)C5CC5</t>
  </si>
  <si>
    <t>C[C@H](NC(=O)c1ccc2c(c1)c(C)c(C)n2Cc3ccc(cc3)c4ccccc4)c5cccc(c5)C(F)(F)F</t>
  </si>
  <si>
    <t>Cc1oc(nc1CCOc2cccc(C[C@H]3[C@H](N(C3=O)c4ccc(cc4)C(C)(C)C)C(=O)O)c2)c5ccccc5</t>
  </si>
  <si>
    <t>COc1ccc(cc1)N2[C@@H]([C@H](Cc3ccc(OCCc4nc(oc4C)c5ccccc5)cc3)C2=O)C(=O)O</t>
  </si>
  <si>
    <t>Fc1cc(NS(=O)(=O)c2ccc(Cl)cc2Cl)ccc1Oc3cnc4ccccc4c3</t>
  </si>
  <si>
    <t>Cc1oc(nc1CCOc2cccc(C[C@@H]3CN(C[C@@H]3C(=O)O)c4nccc(n4)C(F)(F)F)c2)c5ccccc5</t>
  </si>
  <si>
    <t>C[C@H](NC(=O)c1ccc2c(c1)c(C)c(C)n2Cc3ccc(cc3)c4ccccc4C#N)c5ccc(Br)cc5</t>
  </si>
  <si>
    <t>C[C@H](Oc1cccc(Cn2c(C)c(C)c3cc(ccc23)C(=O)N[C@@H](C)c4ccccc4Cl)c1)C(=O)O</t>
  </si>
  <si>
    <t>CC(C)c1cccc(c1)[C@H](C)NC(=O)c2ccc3c(c2)c(C)c(C)n3Cc4ccc(cc4)c5ccccc5C6=NOC(=O)N6</t>
  </si>
  <si>
    <t>CCCc1ccc(cc1)[C@H](C)NC(=O)c2ccc3c(c2)c(C)c(C)n3Cc4ccc(cc4)c5ccccc5C(=O)O</t>
  </si>
  <si>
    <t>C[C@H](NC(=O)c1ccc2c(c1)c(C)c(C)n2Cc3ccc(cc3)c4ccccc4)c5ccncc5Cl</t>
  </si>
  <si>
    <t>COc1ccc(cc1)C(=O)n2c(C)c(Cc3cccc(OCC#N)c3)c4cc(OC(F)(F)F)ccc24</t>
  </si>
  <si>
    <t>CCc1ccc(cc1)[C@H](C)NC(=O)c2ccc3c(c2)c(C)c(C)n3Cc4ccc(cc4)c5ccccc5C(=O)O</t>
  </si>
  <si>
    <t>CC(C)c1cccc(c1)[C@H](C)NC(=O)c2ccc3c(c2)c(C)c(C)n3Cc4ccc(cc4)C5(CC5)C(=O)O</t>
  </si>
  <si>
    <t>COc1ccc2c(c1)c(Cc3cccc(OC(C)(C)C(=O)O)c3)c(C)n2C(=O)c4ccc(Cl)cc4</t>
  </si>
  <si>
    <t>CCc1ccc(O[C@H](C)CCOc2ccc(CCC(=O)O)c(C)c2)c(c1)c3ccccn3</t>
  </si>
  <si>
    <t>COC(Cc1ccc(OCCc2nc(oc2C)c3ccccc3)c4ccsc14)C(=O)O</t>
  </si>
  <si>
    <t>Cc1cc(Oc2cccc(CNC(=O)c3ccc(OC(F)(F)F)cc3C)c2)ccc1OC(C)(C)C(=O)O</t>
  </si>
  <si>
    <t>CC(C)(C)c1ccc(cc1)n2c(C(=O)O)c(Oc3ccc(OC(F)(F)F)cc3)c4ccccc24</t>
  </si>
  <si>
    <t>COc1ccc2c(c1)c(Cc3cccc(OC(C)C(=O)O)c3)c(C)n2C(=O)c4ccc(Cl)cc4</t>
  </si>
  <si>
    <t>CCOc1cccc(Oc2c(C(=O)O)n(c3ccc(cc3)C(C)(C)C)c4ccccc24)c1</t>
  </si>
  <si>
    <t>CC(NC(=O)c1ccc2c(ccn2Cc3ccc(F)cc3F)c1)c4cccc5ccccc45</t>
  </si>
  <si>
    <t>C[C@@]1(OC(=O)NC1=O)c2cccc(CN3C(=O)N(c4ccccc34)c5noc6cc(Cl)ccc56)c2</t>
  </si>
  <si>
    <t>CN(CCOc1ccc(C[C@H]2SC(=O)NC2=O)cc1)c3ccccn3</t>
  </si>
  <si>
    <t>FC(F)(F)c1cccc(c1)S(=O)(=O)NC(=O)c2cc3ccccc3n2Cc4cccc(OCc5ccccc5)c4</t>
  </si>
  <si>
    <t>CCc1cc(Oc2cc(F)cc(c2)[C@@H](C)NC(=O)c3sc4ccc(Cl)cc4c3C)ccc1CCC(=O)O</t>
  </si>
  <si>
    <t>Cc1oc(nc1CCOc2ccc(C[C@@H]3CN(C[C@@H]3C(=O)O)c4occ(n4)C(F)(F)F)cc2)c5ccccc5</t>
  </si>
  <si>
    <t>C[C@H](NC(=O)c1ccc2c(c1)c(C)c(C)n2Cc3ccc(cc3)c4ccccc4C(=O)O)c5ccc(cc5)C6CC6</t>
  </si>
  <si>
    <t>CCCc1cc2N(C(C)C)C(=O)Oc2c(CCC)c1O[C@H](C(=O)O)c3ccc(cc3)C(C)C</t>
  </si>
  <si>
    <t>C[C@H](NC(=O)c1ccc2c(c1)c(C)c(C)n2Cc3ccc(cc3)c4ccccc4)c5c(Cl)cccc5Cl</t>
  </si>
  <si>
    <t>C[C@H](NC(=O)c1ccc2c(c1)c(C)c(C)n2Cc3ccc(cc3)c4ccccc4C(=O)O)c5ccc(Cl)cc5</t>
  </si>
  <si>
    <t>C[C@H](NC(=O)c1ccc2c(c1)c(C)c(C)n2Cc3ccc(cc3)c4ccccc4)c5ccc(c(F)c5)C(F)(F)F</t>
  </si>
  <si>
    <t>C[C@H](Oc1ccc(F)c(Cn2c(C)c(Oc3ccc(Cl)cc3)c4cccnc24)c1)C(=O)O</t>
  </si>
  <si>
    <t>CCCc1cc(Oc2ccc(Cl)c(C)c2)ccc1OCCCOc3cccc(c3)C4SC(=O)NC4=O</t>
  </si>
  <si>
    <t>C[C@H](NC(=O)c1ccc2c(c1)c(C)c(C)n2Cc3cccc(OCC(=O)O)c3)c4cccc(c4)C5CC5</t>
  </si>
  <si>
    <t>C[C@H](NC(=O)c1ccc2c(c1)c(C)c(C)n2Cc3ccc(cc3)c4ccccc4)c5cc(F)ccc5C(F)(F)F</t>
  </si>
  <si>
    <t>CC(C)(C)c1ccc(cc1)n2c(C(=O)O)c(Oc3cccc(c3)c4cc(c[nH]4)C(F)(F)F)c5ccc(Cl)nc25</t>
  </si>
  <si>
    <t>C[C@H](NC(=O)c1ccc2c(c1)c(C)c(C)n2Cc3ccc(cc3)c4ccccc4C(=O)O)c5cccc(Br)c5</t>
  </si>
  <si>
    <t>C[C@H](NC(=O)c1ccc2c(c1)c(C)c(C)n2Cc3ccc(cc3)c4ccccc4)[C@@H]5CCN(C5)C(=O)OCc6ccccc6</t>
  </si>
  <si>
    <t>CCCc1cc(CC2CCCCC2)ccc1OCCCOc3cccc(c3)C4SC(=O)NC4=O</t>
  </si>
  <si>
    <t>CCc1ccc(OC(C)CCOc2ccc(CCC(=O)O)c(C)c2)c(Cc3ccccc3)c1</t>
  </si>
  <si>
    <t>C[C@H](NC(=O)c1ccc2c(c1)c(C)c(C)n2Cc3ccc(cc3)c4ccccc4C(=O)O)c5ccc(nc5)C6CC6</t>
  </si>
  <si>
    <t>C[C@H](Oc1cccc(Cn2c(C)c(C)c3cc(ccc23)C(=O)N[C@@H](C)c4cccc(c4)C5CC5)c1)C(=O)O</t>
  </si>
  <si>
    <t>CC(C)Oc1cccc(c1)[C@H](C)NC(=O)c2ccc3c(c2)c(C)c(C)n3Cc4cccc(O[C@@H](C)C(=O)O)c4</t>
  </si>
  <si>
    <t>CC(C)c1cccc(c1)n2c(C(=O)O)c(Oc3cccc(c3)C(F)(F)F)c4ccccc24</t>
  </si>
  <si>
    <t>CCc1ccc(O[C@H](C)CCOc2ccc(CCC(=O)O)c(C)c2)c(c1)c3cccnc3</t>
  </si>
  <si>
    <t>COc1ccc(cc1)c2c(C(=O)NS(=O)(=O)c3cccc(c3)C(F)(F)F)n(Cc4cccc(c4)C(F)(F)F)c5ccccc25</t>
  </si>
  <si>
    <t>C[C@H](Oc1cccc(Cn2c(C)c(C)c3cc(ccc23)C(=O)N[C@@H](C)c4ccc(cc4)C(C)(C)C)c1)C(=O)O</t>
  </si>
  <si>
    <t>C[C@H](CCOc1ccc(CCC(=O)O)c(c1)C(F)(F)F)Oc2ccc(Cl)cc2Oc3ccccc3</t>
  </si>
  <si>
    <t>C[C@H](NC(=O)c1ccc2c(c1)c(C)c(C)n2Cc3ccc(cc3)c4ccccc4)c5ccc(cc5)C(F)(F)F</t>
  </si>
  <si>
    <t>C[C@H](Oc1cccc(Cn2c(C)c(C)c3cc(ccc23)C(=O)N[C@@H](C)c4cccc(Cl)c4)c1)C(=O)O</t>
  </si>
  <si>
    <t>COc1ccc(Cn2c(C)c(C)c3cc(ccc23)C(=O)N[C@@H](C)c4ccc(cc4)C(C)(C)C)cc1O[C@@H](C)C(=O)O</t>
  </si>
  <si>
    <t>COc1ccc(cc1)C(=O)n2c(C)c(Cc3cccc(OCC#C)c3)c4cc(OC(F)(F)F)ccc24</t>
  </si>
  <si>
    <t>CC(C)c1cccc(c1)[C@H](C)NC(=O)c2ccc3c(c2)c(C)c(C)n3Cc4ccc(cc4)c5ccccc5C(=O)N</t>
  </si>
  <si>
    <t>CCCc1cc(OC2CCCC2)ccc1OCCCOc3cccc(c3)C4SC(=O)NC4=O</t>
  </si>
  <si>
    <t>C[C@H](CCOc1ccc(CCC(=O)O)c(F)c1)Oc2ccc(Cl)cc2Oc3ccccc3</t>
  </si>
  <si>
    <t>CCCc1cc(ccc1OCCCOc2cccc(c2)C3SC(=O)NC3=O)C(=O)C4CCCCC4</t>
  </si>
  <si>
    <t>CCCc1cc(Oc2ccc(Cl)c(Cl)c2)ccc1OCCCOc3cccc(c3)C4SC(=O)NC4=O</t>
  </si>
  <si>
    <t>Cc1c(C)n(Cc2ccc(cc2)c3ccccc3C(=O)O)c4ccc(cc14)C(=O)NCc5cccc6ccccc56</t>
  </si>
  <si>
    <t>C[C@H](NC(=O)c1ccc2c(c1)c(C)c(C)n2Cc3ccc(cc3)c4ccccc4)c5cccc(c5)C(C)(C)C</t>
  </si>
  <si>
    <t>COc1ccc(cc1)C(=O)c2c(C)n(Cc3cccc(O[C@@H](C)C(=O)O)c3)c4ncccc24</t>
  </si>
  <si>
    <t>COc1ccc2c(noc2c1)N3C(=O)N(Cc4ccc(Cl)c(O[C@@H](C)C(=O)O)c4)c5cc(ccc35)C(F)(F)F</t>
  </si>
  <si>
    <t>Cc1oc(nc1CCOc2cccc(CN(CC(=O)O)Cc3cccc4ccccc34)c2)c5ccccc5</t>
  </si>
  <si>
    <t>C[C@H](Oc1ccc(Cn2c(C)c(C)c3cc(ccc23)C(=O)N[C@@H](C)c4cccc(c4)C5CC5)cc1Cl)C(=O)O</t>
  </si>
  <si>
    <t>C[C@@H](Oc1cc(CN2C(=O)N(c3ccc(cc23)C(F)(F)F)c4noc5cc(Cl)ccc45)ccc1Cl)C(=O)O</t>
  </si>
  <si>
    <t>Cc1oc(nc1CCOc2cccc(Cc3nn(nc3C(=O)O)c4ccccc4)c2)c5ccccc5</t>
  </si>
  <si>
    <t>CC(C)c1cccc(c1)[C@H](C)NC(=O)c2ccc3c(c2)c(C)c(C)n3Cc4cccc(OCC(=O)O)c4</t>
  </si>
  <si>
    <t>COc1ccc(Cn2c(C)c(C)c3cc(ccc23)C(=O)N[C@@H](C)c4cccc(c4)C5CC5)cc1O[C@@H](C)C(=O)O</t>
  </si>
  <si>
    <t>CCOC(Cc1ccc2c(ccn2Cc3nc(oc3C)c4cc(Cl)cc(Cl)c4)c1)C(=O)O</t>
  </si>
  <si>
    <t>CCCc1cc(Oc2ccc(Cl)cc2)ccc1OCCCOc3cccc(c3)C4SC(=O)NC4=O</t>
  </si>
  <si>
    <t>COc1cc(ccc1[C@H](C)NC(=O)c2ccc3c(c2)c(C)c(C)n3Cc4ccc(cc4)c5ccccc5C(=O)O)C(F)(F)F</t>
  </si>
  <si>
    <t>CC(C)c1cccc(c1)[C@H](C)NC(=O)c2ccc3c(c2)c(C)c(C)n3Cc4cccc(OCC#N)c4</t>
  </si>
  <si>
    <t>CCCc1cc(cc(CCC)c1O[C@H](C(=O)O)c2ccc(cc2)C(C)C)C(=O)CC</t>
  </si>
  <si>
    <t>CC(C)(C)c1ccc(cc1)n2c(C(=O)O)c(Oc3cccc(c3)C(F)(F)F)c4cccnc24</t>
  </si>
  <si>
    <t>O=C1NC(=O)C(S1)c2cccc(OCCCOc3ccc(Oc4ccccc4)cc3)c2</t>
  </si>
  <si>
    <t>C[C@@H](CNC(=O)c1ccc2c(c1)c(C)c(C)n2Cc3ccc(cc3)c4ccccc4C(=O)O)c5ccccc5</t>
  </si>
  <si>
    <t>CC(C)c1cccc(c1)[C@H](C)NC(=O)c2ccc3c(c2)c(C)c(C)n3Cc4cccc(O[C@@H](C)C(=O)O)c4</t>
  </si>
  <si>
    <t>C[C@H](Oc1cc(Cl)cc(Cn2c(C)c(C)c3cc(ccc23)C(=O)N[C@@H](C)c4cccc(c4)C5CC5)c1)C(=O)O</t>
  </si>
  <si>
    <t>CNC(=O)c1ccccc1c2ccc(Cn3c(C)c(C)c4cc(ccc34)C(=O)N[C@@H](C)c5cccc(c5)C(C)C)cc2</t>
  </si>
  <si>
    <t>CCCc1cc(Oc2ccc(F)cc2)ccc1OCCCOc3cccc(c3)C4SC(=O)NC4=O</t>
  </si>
  <si>
    <t>COc1ccc(Cn2c(C)c(C)c3cc(ccc23)C(=O)N[C@@H](C)c4cccc(c4)C(C)C)cc1O[C@@H](C)C(=O)O</t>
  </si>
  <si>
    <t>CC(C)c1cccc(c1)[C@H](C)NC(=O)c2ccc3c(c2)c(C)c(C)n3Cc4ccc(cc4)c5ccccc5C(=O)NO</t>
  </si>
  <si>
    <t>CC(C)(C)c1ccc(cc1)n2c(C(=O)O)c(Oc3cccc(O)c3)c4ccccc24</t>
  </si>
  <si>
    <t>CCCc1cc(Oc2ccc(F)c(C)c2)ccc1OCCCOc3cccc(c3)C4SC(=O)NC4=O</t>
  </si>
  <si>
    <t>COc1ccc2c(c1)c(Cc3ccccc3OC(C)(C)C(=O)O)c(C)n2C(=O)c4ccc(Cl)cc4</t>
  </si>
  <si>
    <t>FC(F)(F)c1cccc(Cn2c(cc3ccccc23)C(=O)NS(=O)(=O)c4cccc(c4)C(F)(F)F)c1</t>
  </si>
  <si>
    <t>FC(F)(F)c1cccc(Cn2c(cc3ccccc23)C(=O)NS(=O)(=O)c4ccccc4C(F)(F)F)c1</t>
  </si>
  <si>
    <t>FC(F)(F)c1cccc(Cn2c(cc3ccccc23)C(=O)NS(=O)(=O)c4ccc(Cl)s4)c1</t>
  </si>
  <si>
    <t>C[C@H](NC(=O)c1ccc2c(c1)c(C)c(C)n2Cc3ccc(cc3)c4ccccc4C(=O)O)c5ccc(cc5)[N+](=O)[O-]</t>
  </si>
  <si>
    <t>Cc1oc(nc1CCOc2cccc(C[C@@H]3CN(C[C@@H]3C(=O)O)c4ccccc4)c2)c5ccccc5</t>
  </si>
  <si>
    <t>C[C@H](NC(=O)c1ccc2c(cc(C)n2Cc3ccc(cc3)c4ccccc4C(=O)O)c1)c5ccc(Br)cc5</t>
  </si>
  <si>
    <t>CC(C)[C@H](NC(=O)c1ccc2c(c1)c(C)c(C)n2Cc3ccc(cc3)c4ccccc4)c5cccc(c5)C(C)C</t>
  </si>
  <si>
    <t>CC[C@H](NC(=O)c1ccc2c(ccn2Cc3ccccc3c4cccc(c4)C(=O)O)c1)c5ccccc5</t>
  </si>
  <si>
    <t>CC[C@H](NC(=O)c1ccc2c(c1)c(C)c(C)n2Cc3ccccc3c4cccc(c4)C(=O)O)c5ccccc5</t>
  </si>
  <si>
    <t>CCCC[C@H](NC(=O)c1ccc2c(c1)c(C)c(C)n2Cc3ccc(cc3)c4ccccc4)c5cccc(c5)C(C)C</t>
  </si>
  <si>
    <t>C[C@H](Oc1cccc(Cn2c(C)c(C)c3cc(ccc23)C(=O)N[C@@H](C)c4cccc(c4)C(C)(C)C)c1)C(=O)O</t>
  </si>
  <si>
    <t>C[C@H](Oc1cccc(Cn2c(C)c(C)c3cc(ccc23)C(=O)N[C@@H](C)c4ccc(Cl)cc4)c1)C(=O)O</t>
  </si>
  <si>
    <t>CC(C)(C)c1ccc(cc1)n2c(C(=O)O)c(Oc3cc(cc(c3)C(F)(F)F)C(F)(F)F)c4cc(Cl)ccc24</t>
  </si>
  <si>
    <t>COc1ccc2c(noc2c1)N3C(=O)N(Cc4cccc(c4)[C@@]5(C)OC(=O)NC5=O)c6ccccc36</t>
  </si>
  <si>
    <t>COc1ccc2c(c1)c(Cc3ccc(OCC(=O)O)cc3)c(C)n2C(=O)c4ccc(Cl)cc4</t>
  </si>
  <si>
    <t>COc1ccc2c(c1)c(Cc3ccccc3OC(C)C(=O)O)c(C)n2C(=O)c4ccc(Cl)cc4</t>
  </si>
  <si>
    <t>CCCc1cc(OC2CCCCCC2)ccc1OCCCOc3cccc(c3)C4SC(=O)NC4=O</t>
  </si>
  <si>
    <t>CCCc1cc2N(C)C(=O)Oc2c(CCC)c1O[C@H](C(=O)O)c3ccc(cc3)C(C)C</t>
  </si>
  <si>
    <t>CCCN1C(=O)Oc2c(CCC)c(O[C@H](C(=O)O)c3ccc(cc3)C(C)C)c(CCC)cc12</t>
  </si>
  <si>
    <t>C[C@H](CCOc1ccc(CCC(=O)O)c(C)c1)Oc2ccc(Cl)cc2c3ccccn3</t>
  </si>
  <si>
    <t>Cc1c(C)n(Cc2ccc(cc2)c3ccccc3C(=O)O)c4ccc(cc14)C(=O)N[C@@H]5COc6ccccc6C5</t>
  </si>
  <si>
    <t>FC(F)(F)c1cccc(Cn2c(cc3ccccc23)C(=O)NS(=O)(=O)c4ccc5ccccc5c4)c1</t>
  </si>
  <si>
    <t>FC(F)(F)Oc1cccc(Cn2c(cc3ccccc23)C(=O)NS(=O)(=O)c4cccc(c4)C(F)(F)F)c1</t>
  </si>
  <si>
    <t>COc1ccc2c(noc2c1)N3C(=O)N(Cc4cccc(c4)[C@@]5(C)OC(=O)NC5=O)c6cc(ccc36)C(F)(F)F</t>
  </si>
  <si>
    <t>CC(C)c1cccc(c1)[C@H](C)NC(=O)c2ccc3c(c2)c(C)c(C)n3Cc4ccc(cc4)c5ccccc5C(=O)NC6CC6</t>
  </si>
  <si>
    <t>Cc1cc(Oc2cccc(CNC(=O)c3cc4cc(Cl)c(Cl)cc4[nH]3)c2)ccc1CCC(=O)O</t>
  </si>
  <si>
    <t>C[C@H](NC(=O)c1ccc2c(c1)c(C)c(C)n2C(C)c3cccc(O[C@@H](C)C(=O)O)c3)c4cccc(c4)C5CC5</t>
  </si>
  <si>
    <t>CC(C)c1cccc(c1)[C@H](Cc2ccccc2)NC(=O)c3ccc4c(c3)c(C)c(C)n4Cc5ccc(cc5)c6ccccc6</t>
  </si>
  <si>
    <t>Cc1cc(Oc2cccc(CNC(=O)c3cc4cc(Cl)ccc4n3C)c2)ccc1CCC(=O)O</t>
  </si>
  <si>
    <t>CCC(NC(=O)c1ccc2c(ccn2S(=O)(=O)c3ccc(C)cc3)c1)c4ccccc4</t>
  </si>
  <si>
    <t>C[C@H](NC(=O)c1ccc2c(c1)c(C)c(C)n2Cc3ccc(cc3)c4ccccc4C(=O)O)c5ccnc(Br)c5</t>
  </si>
  <si>
    <t>CCCc1cc2N(CC)C(=O)Oc2c(CCC)c1O[C@H](C(=O)O)c3ccc(cc3)C(C)C</t>
  </si>
  <si>
    <t>CCC(NC(=O)c1ccc2c(c1)c(C)c(C)n2Cc3ccccc3c4cccc(c4)C(=O)O)c5ccccc5</t>
  </si>
  <si>
    <t>COc1ccc2c(Oc3cccc(c3)C(F)(F)F)c(C(=O)O)n(c4ccc(cc4)C(C)(C)C)c2n1</t>
  </si>
  <si>
    <t>COc1ccc(cc1)N2[C@@H]([C@H](Cc3cccc(OCCc4nc(oc4C)c5ccccc5)c3)C2=O)C(=O)O</t>
  </si>
  <si>
    <t>CC[C@H](NC(=O)c1ccc2c(ccn2Cc3ccccc3c4ccc(cc4)C(=O)O)c1)c5ccccc5</t>
  </si>
  <si>
    <t>O=C1NC(=O)C(=Cc2ccc(OCc3ccccc3)cc2)C(=O)N1</t>
  </si>
  <si>
    <t>CC(C)c1cccc(c1)[C@H](C)NC(=O)c2ccc3c(c2)c(C)c(C)n3Cc4ccc(OC(C)(C)C(=O)O)cc4</t>
  </si>
  <si>
    <t>CC(C)c1cccc(c1)n2c(C(=O)O)c(Oc3cccc(O)c3)c4ccccc24</t>
  </si>
  <si>
    <t>CCCc1c(OCCCNc2ccc(CC(=O)O)cc2)ccc3c(noc13)C(F)(F)F</t>
  </si>
  <si>
    <t>C[C@H](NC(=O)c1ccc2c(c1)c(C)c(C)n2Cc3ccc(cc3)c4ccccc4)c5cccc(c5Cl)C(F)(F)F</t>
  </si>
  <si>
    <t>COc1cccc(Oc2c(C(=O)O)n(c3ccc(cc3)C(C)(C)C)c4nc(Cl)ccc24)c1</t>
  </si>
  <si>
    <t>C[C@H](Oc1cccc(Cn2c(C)c(C)c3cc(ccc23)C(=O)N[C@@H](C)c4ccc(Br)cc4)c1)C(=O)O</t>
  </si>
  <si>
    <t>CCCc1c(OCCCCOc2ccc3c(ccn3CC(=O)O)c2)ccc4c(noc14)C(F)(F)F</t>
  </si>
  <si>
    <t>C[C@H](Oc1cc(Cn2c(C)c(Oc3ccc(Cl)cc3)c4cccnc24)ccc1F)C(=O)O</t>
  </si>
  <si>
    <t>OC(=O)c1c(Oc2cccc(c2)C(F)(F)F)c3ccccc3n1c4ccc(cc4)C(F)(F)F</t>
  </si>
  <si>
    <t>C[C@H](NC(=O)c1ccc2c(c1)c(C)c(C)n2Cc3cccc(OCC#N)c3)c4ccc(cc4)C(C)(C)C</t>
  </si>
  <si>
    <t>CC(C)c1cccc(c1)[C@H](C)NC(=O)c2ccc3c(c2)c(C)c(C)n3Cc4cccc(OC(C)(C)C(=O)O)c4</t>
  </si>
  <si>
    <t>CC(C)c1cccc(c1)[C@H](C)NC(=O)c2ccc3c(c2)c(C)c(C)n3Cc4ccc(O[C@H](C)C(=O)O)cc4</t>
  </si>
  <si>
    <t>C[C@H](Oc1cc(Cl)cc(Oc2c(C)n(c3noc4cc(Cl)ccc34)c5ccc(OC(F)(F)F)cc25)c1)C(=O)O</t>
  </si>
  <si>
    <t>COc1cccc(c1)c2oc(C)c(CCOc3cccc(C[C@H]4[C@H](N(C4=O)c5ccc(cc5)C(C)(C)C)C(=O)O)c3)n2</t>
  </si>
  <si>
    <t>CCCc1cc2N(CC(F)(F)F)C(=O)Oc2c(CCC)c1O[C@H](C(=O)O)c3ccc(cc3)C(C)C</t>
  </si>
  <si>
    <t>Cc1oc(nc1CCOc2cccc(CN(CC(=O)O)Cc3cccc(Oc4ccccc4)c3)c2)c5ccccc5</t>
  </si>
  <si>
    <t>Cc1oc(nc1CCOc2ccc(C[C@H]3[C@H](N(C3=O)c4ccc(cc4)C(C)(C)C)C(=O)O)cc2)c5ccccc5</t>
  </si>
  <si>
    <t>CC(=CCC\C(=C\Cc1c(O)cc(\C=C\c2ccc(O)cc2)cc1O)\C)C</t>
  </si>
  <si>
    <t>Cc1oc(nc1CCOc2cccc(C[C@H]3CN(C[C@H]3C(=O)O)c4nccc(n4)C(F)(F)F)c2)c5ccccc5</t>
  </si>
  <si>
    <t>COC(Cc1ccc(OCCc2nc(oc2C)c3ccccc3)c4ccccc14)C(=O)O</t>
  </si>
  <si>
    <t>Cc1cc(Oc2cccc(CNC(=O)c3ccc(cc3Oc4ccccc4)C(F)(F)F)c2)ccc1OC(C)(C)C(=O)O</t>
  </si>
  <si>
    <t>COc1ccc(cc1)n2c(C(=O)O)c(Oc3cccc(c3)C(F)(F)F)c4ccccc24</t>
  </si>
  <si>
    <t>C[C@H](NC(=O)c1ccc2c(c1)c(C)c(C)n2Cc3ccc(cc3)c4ccccc4)[C@@H]5CCCN5C(=O)OCc6ccccc6</t>
  </si>
  <si>
    <t>CC(C)c1cccc(c1)n2c(C(=O)O)c(Oc3ccc(cc3)C(F)(F)F)c4ccccc24</t>
  </si>
  <si>
    <t>CCCc1c(OCCCOc2ccc3c(ccn3CC(=O)O)c2)ccc4c(noc14)c5ccccc5</t>
  </si>
  <si>
    <t>CCCc1cc2N(CC3CC3)C(=O)Oc2c(CCC)c1O[C@H](C(=O)O)c4ccc(cc4)C(C)C</t>
  </si>
  <si>
    <t>C[C@H](NC(=O)c1ccc2c(c1)c(C)c(C)n2Cc3cccc(c3)C(C)(C)C#N)c4cccc(c4)C5CC5</t>
  </si>
  <si>
    <t>CC(C)c1cccc(c1)[C@H](C)NC(=O)c2ccc3c(c2)c(C)c(C)n3Cc4ccc(OCC(=O)O)cc4</t>
  </si>
  <si>
    <t>COc1ccc(CNC(=O)c2ccc3c(c2)c(C)c(C)n3Cc4ccc(cc4)c5ccccc5C(=O)O)cc1OC</t>
  </si>
  <si>
    <t>Cc1cc(Oc2cccc(CNC(=O)c3ccc(cc3C)C(F)(F)F)c2)ccc1CCC(=O)O</t>
  </si>
  <si>
    <t>C[C@H](NC(=O)c1ccc2c(c1)c(C)cn2Cc3ccc(cc3)c4ccccc4C(=O)O)c5ccc(cc5)[N+](=O)[O-]</t>
  </si>
  <si>
    <t>C[C@H](NC(=O)c1ccc2c(c1)c(C)c(C)n2Cc3ccc(OCC(=O)O)cc3)c4cccc(c4)C5CC5</t>
  </si>
  <si>
    <t>CCCc1c(OCCCOc2cccc3c2ccn3CC(=O)O)ccc4c(noc14)c5ccccc5</t>
  </si>
  <si>
    <t>CCCc1cc(ccc1OCCCOc2ccc3c(ccn3CC(=O)O)c2)C(=O)c4ccc(F)cc4</t>
  </si>
  <si>
    <t>OC(=O)c1ccc(cc1)c2nn(C(=O)c3c(Cl)cccc3C(F)(F)F)c4ccccc24</t>
  </si>
  <si>
    <t>CC(C)COC(=O)N1CCC(=C(C1)c2cccc(OCCc3nc(oc3C)c4ccccc4)c2)CC(=O)O</t>
  </si>
  <si>
    <t>C[C@H](NC(=O)c1ccc2c(c1)c(C)c(C)n2Cc3cccc(OCC(=O)O)c3)c4ccc(cc4)C(C)(C)C</t>
  </si>
  <si>
    <t>Cc1oc(nc1CCOc2cccc(CN(CCc3ccccc3)CC(=O)O)c2)c4ccccc4</t>
  </si>
  <si>
    <t>COc1ccc2nc(ccc2c1)n3c(C)c(Cc4cccc(O[C@@H](C)C(=O)O)c4)c5cc(OC(F)(F)F)ccc35</t>
  </si>
  <si>
    <t>CCOC(Cc1ccc2c(ccn2Cc3nc(oc3C)c4ccc(F)c(C)c4)c1)C(=O)O</t>
  </si>
  <si>
    <t>CC(C)OC(Cc1ccc2c(ccn2Cc3nc(oc3C)c4ccc(cc4)C(F)(F)F)c1)C(=O)O</t>
  </si>
  <si>
    <t>COc1cccc(Cn2c(cc3ccccc23)C(=O)NS(=O)(=O)c4cccc(c4)C(F)(F)F)c1</t>
  </si>
  <si>
    <t>Cc1oc(nc1CCOc2cccc(C[C@H]3CN(C[C@H]3C(=O)O)c4ccccc4)c2)c5ccccc5</t>
  </si>
  <si>
    <t>Cc1ccc(OC(=O)N(CC(=O)O)Cc2ccc(OCCc3nc(oc3C)c4ccc(Cl)cc4)cc2)cc1</t>
  </si>
  <si>
    <t>C[C@H](Oc1ccc(Cn2c(C)c(C)c3cc(ccc23)C(=O)N[C@@H](C)c4ccc(cc4)C(C)(C)C)cc1Cl)C(=O)O</t>
  </si>
  <si>
    <t>CCCc1cc(ccc1OCCCOc2cccc(c2)C3SC(=O)NC3=O)C(=O)c4ccc(Cl)cc4</t>
  </si>
  <si>
    <t>C[C@H](NC(=O)c1ccc2c(c1)c(C)c(C)n2Cc3ccc(cc3)c4ccccc4C(=O)O)c5ccc(Cl)nc5</t>
  </si>
  <si>
    <t>Cc1oc(nc1CCOc2cccc(CN(CC(=O)O)Cc3ccc4ccccc4c3)c2)c5ccccc5</t>
  </si>
  <si>
    <t>Cc1oc(nc1CCCc2ccc(C[C@@H](C(=O)O)n3cccn3)cc2)c4ccccc4</t>
  </si>
  <si>
    <t>Nc1ccc(CNC(=O)c2ccc3c(ccn3Cc4ccc(F)cc4F)c2)cc1</t>
  </si>
  <si>
    <t>CC(C)c1cccc(c1)[C@H](C)NC(=O)c2ccc3c(c2)c(C)c(C)n3Cc4ccc(cc4)c5ccccc5C(=O)N(C)C</t>
  </si>
  <si>
    <t>CCCc1cc(C=C2CCCCC2)ccc1OCCCOc3cccc(c3)C4SC(=O)NC4=O</t>
  </si>
  <si>
    <t>C[C@H](NC(=O)c1ccc2c(c1)c(C)c(C)n2Cc3ccc(cc3)c4cccnc4)c5ccc(cc5)[N+](=O)[O-]</t>
  </si>
  <si>
    <t>CCCc1c(OCCCOc2ccc3c(ccn3CC(=O)O)c2)ccc4c(noc14)C(F)(F)F</t>
  </si>
  <si>
    <t>C[C@H](NC(=O)c1ccc2c(ccn2Cc3ccc(F)cc3F)c1)c4ccc(Br)cc4</t>
  </si>
  <si>
    <t>Cc1c(C)n(Cc2ccc(cc2)c3ccccc3C(=O)O)c4ccc(cc14)C(=O)NCc5cccc(OC(F)(F)F)c5</t>
  </si>
  <si>
    <t>CCCc1cc2C(=O)N(Oc2c(CCC)c1O[C@H](C(=O)O)c3ccc(cc3)C(C)C)C(C)C</t>
  </si>
  <si>
    <t>COc1ccc(cc1)N2C(C(Cc3cccc(OCCc4nc(oc4C)c5ccccc5)c3)C2=O)C(=O)O</t>
  </si>
  <si>
    <t>CCNC(=O)c1cc(NS(=O)(=O)c2ccc(Cl)cc2)ccc1Oc3cncc(Cl)c3</t>
  </si>
  <si>
    <t>Cc1oc(nc1CCOc2ccc(CCC(=O)O)c(CNC(=O)CCc3ccccc3)c2)c4ccccc4</t>
  </si>
  <si>
    <t>C[C@@H](Oc1cc(CN2C(=O)N(c3ccc(cc3)C(C)(C)C)c4ccc(cc24)C(F)(F)F)ccc1Cl)C(=O)O</t>
  </si>
  <si>
    <t>Cc1ccc(OC(=O)N(CC(=O)O)Cc2cccc(OCCc3nc(oc3C)c4ccc(Cl)cc4)c2)cc1</t>
  </si>
  <si>
    <t>C[C@H](NC(=O)c1ccc2c(ccn2Cc3ccc(cc3)c4ccccc4C(=O)O)c1)c5ccc(Br)cc5</t>
  </si>
  <si>
    <t>CCCc1cc(Oc2ccc(cc2)C(C)C)ccc1OCCCOc3cccc(c3)C4SC(=O)NC4=O</t>
  </si>
  <si>
    <t>Fc1ccc(cc1)n2nc(cc2NS(=O)(=O)c3ccc(s3)c4cc(on4)C(F)(F)F)c5cccs5</t>
  </si>
  <si>
    <t>CCOC(Cc1ccc2c(ccn2Cc3nc(oc3C)c4ccccc4)c1)C(=O)O</t>
  </si>
  <si>
    <t>CCCc1cc(ccc1OCCCOc2cccc(c2)C3OC(=O)NC3=O)C4CCC(O)CC4</t>
  </si>
  <si>
    <t>Cc1ccccc1S(=O)(=O)NC(=O)c2cc3ccccc3n2Cc4cccc(c4)C(F)(F)F</t>
  </si>
  <si>
    <t>Cc1oc(nc1CCOc2cccc(CC3C(N(C3=O)c4ccc(F)cc4)C(=O)O)c2)c5ccccc5</t>
  </si>
  <si>
    <t>Cc1oc(nc1CCOc2cccc(CN(CC(=O)O)Cc3ccc(OCc4ccccc4)cc3)c2)c5ccccc5</t>
  </si>
  <si>
    <t>Cc1oc(nc1CCCc2ccc(C[C@@H](C(=O)O)n3cccc3)cc2)c4ccccc4</t>
  </si>
  <si>
    <t>C\C(=N\OCCOc1cccc(CC2SC(=O)NC2=O)c1)\c3ccc(cc3)c4ccccc4</t>
  </si>
  <si>
    <t>Cc1c(C)n(Cc2ccc(cc2)c3ccccc3C(=O)O)c4ccc(cc14)C(=O)NCc5cccc(c5)C(F)(F)F</t>
  </si>
  <si>
    <t>CCCc1cc(Oc2ccccc2)ccc1OCCCCOc3cccc(c3)C4SC(=O)NC4=O</t>
  </si>
  <si>
    <t>CCOC(Cc1ccc2c(ccn2Cc3nc(oc3C)c4ccccc4F)c1)C(=O)O</t>
  </si>
  <si>
    <t>CCCc1cc(cc(CCC)c1O[C@H](C(=O)O)c2ccc(OC(C)C)cc2)C(=O)CC</t>
  </si>
  <si>
    <t>CC(C)(C)c1ccc(cc1)n2c(C(=O)O)c(Oc3cccc(c3)S(=O)(=O)C)c4ccc(Cl)nc24</t>
  </si>
  <si>
    <t>Cc1cc(Oc2cccc(CNC(=O)c3ccc(cc3C(F)(F)F)C(F)(F)F)c2)ccc1OC(C)(C)C(=O)O</t>
  </si>
  <si>
    <t>CN(Cc1ccccc1)C(=O)c2ccc3c(c2)c(C)c(C)n3Cc4ccc(cc4)c5ccccc5C(=O)O</t>
  </si>
  <si>
    <t>COc1ccc2c(c1)c(Cc3cccc(c3)C(=O)O)c(C)n2C(=O)c4ccc(Cl)cc4</t>
  </si>
  <si>
    <t>Cc1c(C)n(Cc2ccc(cc2)c3ccccc3C(=O)O)c4ccc(cc14)C(=O)NCc5ccc(cc5)C(F)(F)F</t>
  </si>
  <si>
    <t>CCCc1cc(cc(CCC)c1O[C@H](C(=O)O)c2ccc(cc2)C(F)(F)F)C(=O)CC</t>
  </si>
  <si>
    <t>CCCc1cc2C(=O)N(C)Oc2c(CCC)c1O[C@H](C(=O)O)c3ccc(cc3)C(C)C</t>
  </si>
  <si>
    <t>CCCc1cc(cc(CCC)c1O[C@H](C(=O)O)c2ccc(CC)cc2)C(=O)CC</t>
  </si>
  <si>
    <t>Cc1oc(nc1CCOc2cccc(C[C@H]3CN(C[C@@H]3CC(=O)O)C(=O)Oc4ccccc4)c2)c5ccccc5</t>
  </si>
  <si>
    <t>OC(=O)Cn1ccc2cc(OCCCOc3ccc(cc3)C(=O)c4ccc(F)cc4)ccc12</t>
  </si>
  <si>
    <t>C[C@H](Oc1cccc(Cn2c(C)c(C)c3cc(ccc23)C(=O)N[C@@H](C)c4ccc(cc4)C(F)(F)F)c1)C(=O)O</t>
  </si>
  <si>
    <t>CC(C)COC(=O)N1CCC(C(Cc2ccc(OCCc3nc(oc3C)c4ccccc4)cc2)C1)C(=O)O</t>
  </si>
  <si>
    <t>CCc1ccc(O[C@H](C)CCOc2ccc(CCC(=O)O)c(C)c2)c(c1)c3ccccc3</t>
  </si>
  <si>
    <t>COc1ccc(cc1)c2oc(C)c(CCOc3cccc(C[C@H]4[C@H](N(C4=O)c5ccc(cc5)C(C)(C)C)C(=O)O)c3)n2</t>
  </si>
  <si>
    <t>CCCc1cc2N(CC)C(=O)Oc2c(CCC)c1O[C@H](C(=O)O)c3ccc(Cl)cc3</t>
  </si>
  <si>
    <t>CCCc1cc(cc(CCC)c1O[C@H](C(=O)O)c2ccc(CC(C)C)cc2)C(=O)CC</t>
  </si>
  <si>
    <t>CCCc1cc(cc(Cl)c1O[C@H](C(=O)O)c2ccc(cc2)C(C)C)C(=O)CC</t>
  </si>
  <si>
    <t>CCOC(Cc1ccc2c(c1)c(C)cn2Cc3nc(oc3C)c4ccc(cc4)C(F)(F)F)C(=O)O</t>
  </si>
  <si>
    <t>C[C@H](NC(=O)c1ccc2c(c1)c(C)c(C)n2Cc3ccc(cc3)c4ccccc4C(=O)O)c5ccc6OCCc6c5</t>
  </si>
  <si>
    <t>CCCc1cc(Oc2ccc(cc2)c3ccccc3)ccc1OCCCOc4cccc(c4)C5SC(=O)NC5=O</t>
  </si>
  <si>
    <t>Cc1oc(nc1CCOc2ccc(CN(CC(=O)O)Cc3ccc(Oc4ccccc4)cc3)cc2)c5ccccc5</t>
  </si>
  <si>
    <t>Cc1oc(nc1CCOc2cccc(CN(CC(=O)O)Cc3ccc(Oc4ccccc4)cc3)c2)c5ccccc5</t>
  </si>
  <si>
    <t>COc1ccc(cn1)N2C(C(Cc3cccc(OCCc4nc(oc4C)c5ccccc5)c3)C2=O)C(=O)O</t>
  </si>
  <si>
    <t>Cc1c(C)n(Cc2ccc(cc2)c3ccccc3C(=O)O)c4ccc(cc14)C(=O)NCc5cccc(c5)S(=O)(=O)C</t>
  </si>
  <si>
    <t>C[C@H](NC(=O)c1ccc2c(c1)c(C)c(C)n2Cc3ccc(cc3)c4ccccc4C(=O)O)c5ccc(nc5)C(F)(F)F</t>
  </si>
  <si>
    <t>Cc1cc(Oc2cccc(CNC(=O)c3cc4ccc(Cl)cc4[nH]3)c2)ccc1CCC(=O)O</t>
  </si>
  <si>
    <t>Cc1oc(nc1CCOc2cccc(CN(CC(=O)O)Cc3ccccc3)c2)c4ccccc4</t>
  </si>
  <si>
    <t>Cc1oc(nc1CCOc2cccc(c2)[C@@H]3CN(C[C@@H]3CC(=O)O)C(=O)Oc4ccccc4)c5ccccc5</t>
  </si>
  <si>
    <t>C[C@H](NC(=O)c1ccc2c(c1)c(C)c(C)n2Cc3ccc(cc3)c4ccccc4C(=O)O)c5ccc(N)cc5</t>
  </si>
  <si>
    <t>C[C@H](NC(=O)c1ccc2c(c1)c(C)c(C)n2Cc3ccc(cc3)c4ccccc4C(=O)O)c5ccc(cc5C(F)(F)F)C(F)(F)F</t>
  </si>
  <si>
    <t>Cc1c(C)n(Cc2ccc(cc2)c3ccccc3C(=O)O)c4ccc(cc14)C(=O)NCC(=O)c5ccccc5</t>
  </si>
  <si>
    <t>Cl.COc1ccc(OC(=O)N(CC(=O)O)Cc2ccc(OCCc3nc(oc3C)c4ccccc4)cc2)cc1</t>
  </si>
  <si>
    <t>Cc1c(C)n(Cc2ccc(cc2)c3ccccc3C(=O)O)c4ccc(cc14)C(=O)NCc5ccc(cc5)c6ccccc6</t>
  </si>
  <si>
    <t>Cc1ccc(OC(=O)N(CC(=O)O)Cc2ccc(OCc3nc(oc3C)c4ccc(Cl)cc4)cc2)cc1</t>
  </si>
  <si>
    <t>Cc1oc(nc1CCOc2cccc(C[C@H]3[C@H](N(C3=O)c4ccc(cc4)C(C)(C)C)C(=O)O)c2)c5cccc(Cl)c5</t>
  </si>
  <si>
    <t>CC(C)(C)c1ccc(cc1)n2c(C(=O)O)c(Oc3ccc(cc3)c4cc(c[nH]4)C(F)(F)F)c5cccnc25</t>
  </si>
  <si>
    <t>CCOC(Cc1ccc2c(ccn2Cc3nc(oc3C)c4ccccc4Cl)c1)C(=O)O</t>
  </si>
  <si>
    <t>CC(C)COC(=O)N1CCC(=C(CCc2ccc(OCCc3nc(oc3C)c4ccccc4)cc2)C1)C(=O)O</t>
  </si>
  <si>
    <t>Cc1oc(nc1C\C=C\c2ccc(C[C@@H](C(=O)O)n3cccc3)cc2)c4ccccc4</t>
  </si>
  <si>
    <t>C[C@@H](Oc1cc(CN2C(=O)N(C(=O)c3ccc(Cl)cc3)c4ccc(cc24)C(F)(F)F)ccc1Cl)C(=O)O</t>
  </si>
  <si>
    <t>C[C@H](Oc1cccc(c1)C(C)n2c(C)c(C)c3cc(ccc23)C(=O)N[C@@H](C)c4ccc(cc4)C(C)(C)C)C(=O)O</t>
  </si>
  <si>
    <t>C[C@H](NC(=O)c1ccc2c(c1)c(C)c(C)n2Cc3ccc(cc3)c4ccccc4)c5cccc6ccccc56</t>
  </si>
  <si>
    <t>Cc1cc(Oc2cccc(CNC(=O)c3cc4c(Cl)cccc4[nH]3)c2)ccc1CCC(=O)O</t>
  </si>
  <si>
    <t>CCCc1cc(cc(C)c1OC(C(=O)O)c2ccc(cc2)C(C)C)C(=O)CC</t>
  </si>
  <si>
    <t>CCCc1cc2C(=O)N(Oc2c(CCC)c1O[C@H](C(=O)O)c3ccc(CC(C)C)cc3)C(C)C</t>
  </si>
  <si>
    <t>CCCc1cc2cc(NC(=O)C(CC)c3ccccc3)ccc2n1Cc4ccc(cc4)c5ccccc5C(=O)O</t>
  </si>
  <si>
    <t>CCCc1c(OCCCOc2ccc(CC(=O)O)cc2)ccc3c(noc13)C(F)(F)F</t>
  </si>
  <si>
    <t>CCOC(Cc1cccc2c1ccn2CCCc3nc(oc3C)c4ccccc4)C(=O)O</t>
  </si>
  <si>
    <t>CCCc1c(OCCCOc2ccc(CC(=O)O)cc2Cl)ccc3c(noc13)C(F)(F)F</t>
  </si>
  <si>
    <t>FC(F)(F)c1cccc(Cn2c(cc3ccccc23)C(=O)NS(=O)(=O)c4ccc(Cl)cc4)c1</t>
  </si>
  <si>
    <t>FC(F)(F)c1cccc(c1)S(=O)(=O)NC(=O)c2cc3ccccc3n2Cc4ccccc4</t>
  </si>
  <si>
    <t>Cc1oc(nc1CCOc2ccc(CN(CC(=O)O)Cc3oc(cc3)c4ccccc4Cl)cc2)c5ccccc5</t>
  </si>
  <si>
    <t>Cc1oc(nc1CCOc2ccc(CN(CC(=O)O)Cc3ccc(OCc4ccccc4)cc3)cc2)c5ccccc5</t>
  </si>
  <si>
    <t>CC(C)c1cccc(c1)[C@H](C)NC(=O)c2ccc3c(c2)c(C)c(C)n3Cc4ccc(cc4)c5ccccc5C(=O)NS(=O)(=O)C</t>
  </si>
  <si>
    <t>Cc1ccc(cc1)S(=O)(=O)NC(=O)c2cc3ccccc3n2Cc4cccc(c4)C(F)(F)F</t>
  </si>
  <si>
    <t>FC(F)(F)c1cccc(Cn2c(cc3ccccc23)C(=O)NS(=O)(=O)c4ccccc4)c1</t>
  </si>
  <si>
    <t>CCCc1cc(Oc2ccc(CC(C)C)cc2)ccc1OCCCOc3cccc(c3)C4SC(=O)NC4=O</t>
  </si>
  <si>
    <t>C[C@H](NC(=O)c1ccc2c(ccn2Cc3ccc(F)cc3F)c1)c4ccc(cc4)[N+](=O)[O-]</t>
  </si>
  <si>
    <t>Cc1oc(nc1CC#Cc2ccc(C[C@@H](C(=O)O)n3cccc3)cc2)c4ccccc4</t>
  </si>
  <si>
    <t>CC(C)(C)c1ccc(cc1)n2c(C(=O)O)c(Oc3ccc(Cl)cc3)c4ccc(OC(F)(F)F)cc24</t>
  </si>
  <si>
    <t>CCCc1cc(Oc2ccc(OC)cc2)ccc1OCCCOc3cccc(c3)C4SC(=O)NC4=O</t>
  </si>
  <si>
    <t>Cc1c(C)n(Cc2ccc(cc2)c3ccccc3C(=O)O)c4ccc(cc14)C(=O)NCc5ccc(cc5)S(=O)(=O)N</t>
  </si>
  <si>
    <t>C[C@H](NC(=O)c1ccc2c(ccn2Cc3ccc(cc3)c4ccc(O)cc4)c1)c5ccc(cc5)[N+](=O)[O-]</t>
  </si>
  <si>
    <t>COc1ccc(CNC(=O)c2ccc3c(ccn3Cc4ccc(F)cc4F)c2)cc1OC</t>
  </si>
  <si>
    <t>Clc1ccc(OS(=O)(=O)\C=C\c2ccccc2)cc1</t>
  </si>
  <si>
    <t>CC(C)c1cccc(c1)[C@H](C)NC(=O)c2ccc3c(c2)c(C)c(C)n3Cc4ccc(O[C@@H](C)C(=O)O)cc4</t>
  </si>
  <si>
    <t>CCOC(Cc1ccc2c(ccn2Cc3nc(oc3C)c4ccccc4C)c1)C(=O)O</t>
  </si>
  <si>
    <t>COc1ccc(CNC(=O)c2ccc3c(ccn3Cc4ccc(F)cc4F)c2)c(OC)c1</t>
  </si>
  <si>
    <t>CC(C)(C)c1ccc(cc1)n2c(C(=O)O)c(Oc3cccc(c3)C(F)(F)F)c4cc(O)ccc24</t>
  </si>
  <si>
    <t>COC(Cc1ccc2c(ccn2Cc3nc(oc3C)c4ccccc4)c1)C(=O)O</t>
  </si>
  <si>
    <t>CC(C)c1ccc(cc1)[C@H](C)NC(=O)c2ccc3c(c2)c(C)c(C)n3Cc4ccc(cc4)C5(CC5)C(=O)O</t>
  </si>
  <si>
    <t>OC(=O)c1ccc(c(F)c1)c2nc(C(=O)c3c(Cl)cccc3C(F)(F)F)n4ccccc24</t>
  </si>
  <si>
    <t>CCOC(Cc1ccc2c(ccn2Cc3nc(oc3C)c4ccc(cc4)C(F)(F)F)c1)C(=O)O</t>
  </si>
  <si>
    <t>CCC(NC(=O)c1ccc2cc(C)n(Cc3ccc(cc3)c4ccccc4C(=O)O)c2c1)c5ccccc5</t>
  </si>
  <si>
    <t>C[C@H](NC(=O)c1ccc2c(c1)c(C)c(C)n2Cc3cccc(OC(C)(C)C(=O)O)c3)c4ccc(cc4)C(C)(C)C</t>
  </si>
  <si>
    <t>Cc1oc(nc1CCCc2ccc(CC(C(=O)O)n3cccn3)cc2)c4ccccc4</t>
  </si>
  <si>
    <t>CCCc1cc(Oc2ccc(cc2)C3CCCC3)ccc1OCCCOc4cccc(c4)C5SC(=O)NC5=O</t>
  </si>
  <si>
    <t>FC(F)(F)c1cccc(Cn2c(cc3cc(Cl)ccc23)C(=O)NS(=O)(=O)c4cccc(c4)C(F)(F)F)c1</t>
  </si>
  <si>
    <t>CC(C)(C)c1ccc(Cn2c(cc3ccccc23)C(=O)NS(=O)(=O)c4cccc(c4)C(F)(F)F)cc1</t>
  </si>
  <si>
    <t>COc1ccc2c(c1)c(Cc3ccccc3OCC(=O)O)c(C)n2C(=O)c4ccc(Cl)cc4</t>
  </si>
  <si>
    <t>CCCc1cc(Oc2ccc(cc2)C(C)(C)C)ccc1OCCCOc3cccc(c3)C4SC(=O)NC4=O</t>
  </si>
  <si>
    <t>CCCc1ccccc1OCCCOc2cccc(c2)C3OC(=O)NC3=O</t>
  </si>
  <si>
    <t>Cc1oc(nc1CCOc2ccc(CC[C@H]3CN(C[C@@H]3C(=O)O)C(=O)Oc4ccccc4)cc2)c5ccccc5</t>
  </si>
  <si>
    <t>CCc1ccc(O[C@H](C)CCOc2ccc(CCC(=O)O)c(C)c2)c(c1)c3cscn3</t>
  </si>
  <si>
    <t>CC1=Nc2ccccc2N(CC(=O)Nc3ccc(cc3)S(=O)(=O)NC(=S)NC4CCCCC4)C1=O</t>
  </si>
  <si>
    <t>C[C@H](Oc1cccc(Cn2c(C)c(C)c3cc(ccc23)C(=O)N[C@@H](C)c4cccc(c4)C5CC5)c1Cl)C(=O)O</t>
  </si>
  <si>
    <t>C[C@H](NC(=O)c1ccc2c(c1)c(C)c(C)n2Cc3ccc(cc3)c4ccccc4C(=O)O)c5ccnc(c5)C6CC6</t>
  </si>
  <si>
    <t>Cc1oc(nc1CCOc2cccc(CC3C(N(C3=O)c4ccc(Cl)cc4)C(=O)O)c2)c5ccccc5</t>
  </si>
  <si>
    <t>CCCCNC(=S)NS(=O)(=O)c1ccc(NC(=O)CN2C(=O)C(=Nc3ccccc23)C)cc1</t>
  </si>
  <si>
    <t>CCCc1cc(Oc2ccc(cc2)S(=O)(=O)C)ccc1OCCCOc3ccc4CCC(CC)(Oc4c3)C(=O)O</t>
  </si>
  <si>
    <t>C[C@H](NC(=O)c1ccc2c(c1)c(C)c(C)n2Cc3ccc(OCC(=O)O)cc3)c4ccc(cc4)C(C)(C)C</t>
  </si>
  <si>
    <t>CCOC(Cc1ccc2c(ccn2Cc3nc(oc3C)c4ccc(F)cc4)c1)C(=O)O</t>
  </si>
  <si>
    <t>FC(F)(F)c1cccc(c1)S(=O)(=O)NC(=O)c2cc3ccccc3n2Cc4cc(Cl)ccc4Cl</t>
  </si>
  <si>
    <t>O=S(=O)(Oc1cccc(Oc2ccccc2)c1)\C=C\c3ccccc3</t>
  </si>
  <si>
    <t>Cc1ccc(OC(=O)N(CC(=O)O)Cc2cccc(OCc3nc(oc3C)c4cccc(Cl)c4)c2)cc1</t>
  </si>
  <si>
    <t>CCCOC(Cc1ccc2c(ccn2Cc3nc(oc3C)c4ccc(cc4)C(F)(F)F)c1)C(=O)O</t>
  </si>
  <si>
    <t>FC(F)(F)c1ccc(Cn2c(cc3ccccc23)C(=O)NS(=O)(=O)c4cccc(c4)C(F)(F)F)cc1</t>
  </si>
  <si>
    <t>CCNC(=O)c1cc(NS(=O)(=O)c2ccc(OC)cc2)ccc1Oc3cncc(Cl)c3</t>
  </si>
  <si>
    <t>Cc1ccc(OS(=O)(=O)\C=C\c2ccccc2)cc1</t>
  </si>
  <si>
    <t>CCCC(CCOc1ccc(CCC(=O)O)c(C)c1)Oc2ccc(CC)cc2C(=O)c3ccccc3</t>
  </si>
  <si>
    <t>CCCc1c(OCCOc2ccc3c(ccn3CC(=O)O)c2)ccc4c(noc14)C(F)(F)F</t>
  </si>
  <si>
    <t>CCCc1cc2C(=O)N(Oc2c(CCC)c1O[C@H](C(=O)O)c3ccc(cc3)C(C)C)C4CCCCC4</t>
  </si>
  <si>
    <t>C[C@H](NC(=O)c1ccc2c(c1)c(C)c(C)n2Cc3ccc(cc3)c4ccccc4C(=O)O)c5ccc(OC(C)(C)C)cc5</t>
  </si>
  <si>
    <t>CCCc1cc(ccc1OCCCOc2cccc(c2)C3OC(=O)NC3=O)c4ccccc4</t>
  </si>
  <si>
    <t>CCCc1c(OCCCN(C)c2ccc(CC(=O)O)cc2C)ccc3c(noc13)C(F)(F)F</t>
  </si>
  <si>
    <t>C[C@H](Oc1cccc(Cc2c(C)n(c3ccccn3)c4ccc(OC(F)(F)F)cc24)c1)C(=O)O</t>
  </si>
  <si>
    <t>CC(C)Cc1cc(Oc2ccccc2)ccc1OCCCOc3ccc(cc3)C4SC(=O)NC4=O</t>
  </si>
  <si>
    <t>Cc1oc(nc1CCOc2ccc(CN(CC(=O)O)Cc3cccc(Oc4ccccc4)c3)cc2)c5ccccc5</t>
  </si>
  <si>
    <t>Clc1ccc(c(Cl)c1)S(=O)(=O)Nc2ccc(Oc3ccc4ccccc4c3)c(Cl)c2</t>
  </si>
  <si>
    <t>CC1=Nc2ccccc2N(CC(=O)Nc3ccc(cc3)S(=O)(=O)NC(=O)NC4CCCCC4)C1=O</t>
  </si>
  <si>
    <t>CCc1ccc(O[C@H](C)CCOc2ccc(CCC(=O)O)c(C)c2)c(c1)c3occn3</t>
  </si>
  <si>
    <t>Cc1ccc(OC(=O)N(CC(=O)O)Cc2cccc(OCc3nc(oc3C)c4ccc(cc4)C(C)(C)C)c2)cc1</t>
  </si>
  <si>
    <t>CCCc1cc(ccc1OCCCOc2cccc(c2)C3OC(=O)NC3=O)C4CCCCC4</t>
  </si>
  <si>
    <t>CCCc1c(SC)c2ccc(NC(=O)C(CC)c3ccccc3)cc2n1Cc4ccc(cc4)c5ccccc5C(=O)O</t>
  </si>
  <si>
    <t>Cc1oc(nc1CCOc2cccc(C[C@@H]3CN(C[C@@H]3C(=O)O)C(=O)Oc4ccccc4)c2)c5ccccc5</t>
  </si>
  <si>
    <t>Cc1oc(nc1CCOc2ccc(OC(C)(Cc3ccccc3)C(=O)O)cc2)c4ccccc4</t>
  </si>
  <si>
    <t>CCCCNC(=O)NS(=O)(=O)c1ccc(NC(=O)CN2C(=O)C(=Nc3ccccc23)C)cc1</t>
  </si>
  <si>
    <t>CC(C)c1ccc(cc1)c2oc(C)c(COc3cccc(CN(CC(=O)O)C(=O)Oc4ccc(C)cc4)c3)n2</t>
  </si>
  <si>
    <t>CCCOC(=O)N1CCC(C(=O)O)C(=C1)Cc2cccc(OCCc3nc(oc3C)c4ccccc4)c2</t>
  </si>
  <si>
    <t>Fc1ccc(cc1)n2nc(cc2NS(=O)(=O)c3cccc(F)c3)c4cccs4</t>
  </si>
  <si>
    <t>Cc1oc(nc1CCOc2ccc(cc2)c3nn(nc3CC(=O)O)c4ccccc4)c5ccccc5</t>
  </si>
  <si>
    <t>CN1C(=NN(Cc2ccc(cc2)C(C)(C)C)C1=O)CCCc3ccc(OC(C)(C)C(=O)O)cc3</t>
  </si>
  <si>
    <t>CCCc1c(O[C@H](C(=O)O)c2ccc(cc2)C(C)C)c(Cl)cc3N(CC)C(=O)Oc13</t>
  </si>
  <si>
    <t>CCc1ccc(O[C@H](C)CCOc2ccc(CCC(=O)O)c(C)c2)c(c1)c3ccncc3</t>
  </si>
  <si>
    <t>Cc1oc(nc1CCOc2cccc(CC[C@H]3CN(C[C@@H]3C(=O)O)C(=O)Oc4ccccc4)c2)c5ccccc5</t>
  </si>
  <si>
    <t>CC(=CCC\C(=C\Cc1c(O)cc(\C=C\c2cccc(c2)C(F)(F)F)cc1O)\C)C</t>
  </si>
  <si>
    <t>Cc1c(C)n(Cc2ccc(cc2)c3ccccc3C(=O)O)c4ccc(cc14)C(=O)N[C@H]5CCN(C5)C(=O)OCc6ccccc6</t>
  </si>
  <si>
    <t>CCCc1cc(ccc1OCCCOc2cccc(c2)C3OC(=O)NC3=O)C4CCC(F)(F)CC4</t>
  </si>
  <si>
    <t>Oc1ccc2c(c1)cc(C(=O)NS(=O)(=O)c3cccc(c3)C(F)(F)F)n2Cc4cccc(c4)C(F)(F)F</t>
  </si>
  <si>
    <t>Cc1oc(nc1CCOc2cccc(CN(CC(=O)O)Cc3cc4ccccc4[nH]3)c2)c5ccccc5</t>
  </si>
  <si>
    <t>CC(=CCC\C(=C\Cc1c(O)cc(\C=C\c2ccc(Cl)cc2)cc1O)\C)C</t>
  </si>
  <si>
    <t>CC(C)c1cccc(c1)[C@H](C)NC(=O)c2ccc3c(c2)c(C)c(C)n3Cc4cccc(O[C@H](C)C(=O)O)c4</t>
  </si>
  <si>
    <t>Cc1c(C)n(Cc2ccc(cc2)c3ccccc3C(=O)O)c4ccc(cc14)C(=O)NCc5ccc(cc5)S(=O)(=O)C</t>
  </si>
  <si>
    <t>CCC(NC(=O)c1ccc2c(ccn2C(=O)c3cccc(F)c3F)c1)c4ccccc4</t>
  </si>
  <si>
    <t>CCc1ccc(O[C@H](C)CCOc2ccc(CCC(=O)O)c(C)c2)c(c1)c3ccsc3</t>
  </si>
  <si>
    <t>CCC(C(=O)Nc1ccc2c(c1)c(C)c(C)n2Cc3ccc(cc3)c4ccccc4C(=O)O)c5ccccc5</t>
  </si>
  <si>
    <t>CCCc1c(OCCCOc2ccc3c(ccn3CCC(=O)O)c2)ccc4c(noc14)C(F)(F)F</t>
  </si>
  <si>
    <t>Cc1oc(nc1CCCc2ccc(CC(C(=O)O)c3ccc(cc3)c4ccccc4)cc2)c5ccccc5</t>
  </si>
  <si>
    <t>Cc1oc(nc1CCOc2cccc(C[C@H]3CN(C[C@H]3C(=O)O)C(=O)Oc4ccccc4)c2)c5ccccc5</t>
  </si>
  <si>
    <t>Cc1oc(nc1CCOc2ccc(C[C@@H]3CN(C[C@@H]3C(=O)O)c4oc5ccccc5n4)cc2)c6ccccc6</t>
  </si>
  <si>
    <t>CC1=C(C(NC(=O)N1)c2ccc(OCCOc3cccc4ccc(C)nc34)cc2)C(=O)O</t>
  </si>
  <si>
    <t>CC(C)c1cccc(c1)[C@H](C)NC(=O)c2ccc3c(c2)c(C)c(C)n3Cc4ccc(cc4)c5ccccc5C(=O)NCCO</t>
  </si>
  <si>
    <t>OC(=O)Cn1ccc2cc(OCCCOc3ccc4cc(ccc4c3)C(=O)c5ccccc5)ccc12</t>
  </si>
  <si>
    <t>CCCCCC\C(=C/CCCCCCCC(=O)O)\[N+](=O)[O-]</t>
  </si>
  <si>
    <t>COc1ccc(\C=C\c2cc(O)c(C\C=C(/C)\CCC=C(C)C)c(O)c2)cc1</t>
  </si>
  <si>
    <t>C[C@H](NC(=O)c1ccc2c(c1)c(C)c(C)n2Cc3ccc(cc3)c4ccccc4C(=O)O)c5ccc(cc5)S(=O)(=O)C</t>
  </si>
  <si>
    <t>CCCc1cc(ccc1OCCCOc2cccc(c2)C3OC(=O)NC3=O)C4CCCCCC4</t>
  </si>
  <si>
    <t>CCCc1c(O[C@@H](C)C(=O)O)cccc1Oc2c(C)n(c3noc4cc(Cl)ccc34)c5ccc(OC(F)(F)F)cc25</t>
  </si>
  <si>
    <t>C[C@H](NC(=O)c1ccc2c(ccn2Cc3ccc(cc3)c4ccccc4C(=O)O)c1)c5ccc(cc5)[N+](=O)[O-]</t>
  </si>
  <si>
    <t>OC(=O)c1ccc(cc1O)c2nc(C(=O)c3c(Cl)cccc3C(F)(F)F)n4ccccc24</t>
  </si>
  <si>
    <t>CC(=CCC\C(=C\Cc1c(O)cc(\C=C\c2cocc2)cc1O)\C)C</t>
  </si>
  <si>
    <t>Cc1oc(nc1CCOc2cccc(CC3=CN(CCC3C(=O)O)C(=O)OCc4ccccc4)c2)c5ccccc5</t>
  </si>
  <si>
    <t>Cc1oc(nc1CCOc2cccc(C[C@H]3[C@H](N(C3=O)c4ccc(cc4)C(C)(C)C)C(=O)O)c2)c5ccc(Cl)cc5</t>
  </si>
  <si>
    <t>Cc1oc(nc1CCOc2cccc(c2)c3nn(nc3C(=O)O)c4ccccc4)c5ccccc5</t>
  </si>
  <si>
    <t>CS(=O)(=O)NC(=O)c1cc2ccccc2n1Cc3cccc(c3)C(F)(F)F</t>
  </si>
  <si>
    <t>FC(F)(F)c1ccc(Cn2c(cc3ccccc23)C(=O)NS(=O)(=O)c4ccc(cc4)C(F)(F)F)cc1</t>
  </si>
  <si>
    <t>O=S(=O)(Oc1ccc(OCc2ccccc2)cc1)\C=C\c3ccccc3</t>
  </si>
  <si>
    <t>Cc1oc(nc1CCOc2ccc(CCC(=O)O)c(CNC(=O)NCc3ccccc3)c2)c4ccccc4</t>
  </si>
  <si>
    <t>CC(C)COC(=O)N1CCC(C(CCc2ccc(OCCc3nc(oc3C)c4ccccc4)cc2)C1)C(=O)O</t>
  </si>
  <si>
    <t>Cc1oc(nc1CCOc2ccc(Cc3nn(nc3C(=O)O)c4ccccc4)cc2)c5ccccc5</t>
  </si>
  <si>
    <t>Fc1ccc(cc1)S(=O)(=O)NC(=O)c2cc3ccccc3n2Cc4cccc(c4)C(F)(F)F</t>
  </si>
  <si>
    <t>COc1cc(ccc1OCCn2ccc3cccnc23)C4NC(=O)NC(=C4C(=O)O)C</t>
  </si>
  <si>
    <t>COc1ccc(cc1)C(=O)c2c(C)n(Cc3cccc(O[C@H](C)C(=O)O)c3)c4ncccc24</t>
  </si>
  <si>
    <t>CCOC(Cc1ccc2c(ccn2Cc3nc(oc3C)c4ccccc4OC)c1)C(=O)O</t>
  </si>
  <si>
    <t>CCOC(=O)c1ccc(OS(=O)(=O)\C=C\c2ccccc2)cc1</t>
  </si>
  <si>
    <t>CCCc1cc(ccc1OCCCOc2cccc(c2)C3OC(=O)NC3=O)C4CCOCC4</t>
  </si>
  <si>
    <t>CC1=C(C(NC(=O)N1)c2ccc(OCCCn3ccc4cccnc34)cc2)C(=O)O</t>
  </si>
  <si>
    <t>CC1=C(C(NC(=O)N1)c2ccc(OCCCOc3cc(C)nc4ccccc34)cc2)C(=O)O</t>
  </si>
  <si>
    <t>Cc1oc(nc1CCOc2cccc(Cc3c(nnn3c4ccccc4)C(=O)O)c2)c5ccccc5</t>
  </si>
  <si>
    <t>CCCc1c(OCCCOc2ccc3c(ccn3CC(=O)O)c2)ccc4c(c[nH]c14)C#N</t>
  </si>
  <si>
    <t>OC(=O)c1ccc(c(F)c1)c2nc(C(=O)c3c(Cl)cccc3C(F)(F)F)n4CCCCc24</t>
  </si>
  <si>
    <t>CC1=C(C(NC(=O)N1)c2ccc(OCCOc3cc(C)nc4ccccc34)cc2)C(=O)O</t>
  </si>
  <si>
    <t>Cc1oc(nc1CCOc2ccc(CN(CC(=O)O)Cc3cccc4ccccc34)cc2)c5ccccc5</t>
  </si>
  <si>
    <t>FC(F)(F)c1cccc(Cn2c(cc3cc(OCc4ccccc4)ccc23)C(=O)NS(=O)(=O)c5cccc(c5)C(F)(F)F)c1</t>
  </si>
  <si>
    <t>Cc1oc(nc1CCOc2cccc(CN(CCCc3ccccc3)CC(=O)O)c2)c4ccccc4</t>
  </si>
  <si>
    <t>CCCc1c(OCCCCOc2cccc3c2ccn3CC(=O)O)ccc4c(noc14)C(F)(F)F</t>
  </si>
  <si>
    <t>Cc1ccc(NC(=O)c2cccc(c2)S(=O)(=O)n3ccc4cccc(Cl)c34)c(c1)C(=O)O</t>
  </si>
  <si>
    <t>COc1cc(ccc1OCCOc2cccc3ccc(C)nc23)C4NC(=O)NC(=C4C(=O)O)C</t>
  </si>
  <si>
    <t>Cc1oc(nc1CCOc2cccc(C[C@@H]3[C@@H](N(C3=O)c4ccc(cc4)C(C)(C)C)C(=O)O)c2)c5ccccc5</t>
  </si>
  <si>
    <t>COc1cccc2c1c3ccccc3n2CCOc4ccc(cc4)C5NC(=O)NC(=C5C(=O)O)C</t>
  </si>
  <si>
    <t>COC(Cc1ccc(OCCc2nc(oc2C)c3ccccc3C)c4ccccc14)C(=O)O</t>
  </si>
  <si>
    <t>C[C@H](NC(=O)c1ccc2c(c1)c(C)c(C)n2Cc3ccc(cc3)c4ccccc4C(=O)O)C5CCN(CC5)C(=O)NCc6ccccc6</t>
  </si>
  <si>
    <t>CC(C)Oc1ccc(cc1)[C@H](C)NC(=O)c2ccc3c(c2)c(C)c(C)n3Cc4ccc(cc4)c5ccccc5C#N</t>
  </si>
  <si>
    <t>COc1cc(ccc1OCCn2c3ccccc3c4ccccc24)C5NC(=O)NC(=C5C(=O)O)C</t>
  </si>
  <si>
    <t>CCCc1c(OCCCOc2cccc3c2ccn3CC(=O)O)ccc4cc(ccc14)C(=O)c5ccccc5</t>
  </si>
  <si>
    <t>CCCCCC\C=C(/CCCCCCCC(=O)O)\[N+](=O)[O-]</t>
  </si>
  <si>
    <t>CC(=CCC\C(=C\Cc1c(O)cc(\C=C\c2ccccc2)cc1O)\C)C</t>
  </si>
  <si>
    <t>CC[C@@](C)(Cc1ccc(OCCCOc2ccccc2Cl)cc1)C(=O)O</t>
  </si>
  <si>
    <t>CC(C)COC(=O)N1CCC(C(=O)O)C(=C1)Cc2cccc(OCCc3nc(oc3C)c4ccccc4)c2</t>
  </si>
  <si>
    <t>COc1ccc(cc1)c2oc(C)c(COc3cccc(CN(CC(=O)O)C(=O)Oc4ccc(C)cc4)c3)n2</t>
  </si>
  <si>
    <t>OC(=O)CCN1C(=S)S\C(=C\c2ccc(Cl)cc2Cl)\C1=O</t>
  </si>
  <si>
    <t>Cc1oc(nc1CCOc2ccc(Cc3nnn(c4ccccc4)c3C(=O)O)cc2)c5ccccc5</t>
  </si>
  <si>
    <t>Cc1oc(nc1CCOc2ccc(Cc3cn(cc3C(=O)O)c4ccccc4)cc2)c5ccccc5</t>
  </si>
  <si>
    <t>CC(=CCC\C(=C\Cc1c(O)cc(\C=C\c2ccc(C=O)cc2)cc1O)\C)C</t>
  </si>
  <si>
    <t>C[C@@]1(CCc2ccc(OCCCOc3ccc(Oc4ccc(F)cc4)cc3Cl)cc2O1)C(=O)O</t>
  </si>
  <si>
    <t>CC1=C(C(NC(=O)N1)c2ccc(OCCn3c4ccccc4c5ccccc35)cc2)C(=O)O</t>
  </si>
  <si>
    <t>CC1=C(C(NC(=O)N1)c2ccc(OCCCOc3cccc4[nH]c5ccccc5c34)cc2)C(=O)O</t>
  </si>
  <si>
    <t>CC(=CCC\C(=C\Cc1c(O)cc(\C=C\c2cc(F)cc(F)c2)cc1O)\C)C</t>
  </si>
  <si>
    <t>COc1ccc2c(c1)c(Cc3ccc(OC(C)(C)C(=O)O)cc3)c(C)n2C(=O)c4ccc(Cl)cc4</t>
  </si>
  <si>
    <t>COC(Cc1ccc(OCCc2nc(oc2C)c3ccccc3OC)c4ccsc14)C(=O)O</t>
  </si>
  <si>
    <t>COc1ccc2c(noc2c1)N3C(=O)N(Cc4cccc(O[C@H](C)C(=O)O)c4)c5cc(ccc35)C(F)(F)F</t>
  </si>
  <si>
    <t>CC1=C(C(NC(=O)N1)c2ccc(OCCOc3ccc(cc3)C(=O)c4ccc(Cl)cc4)cc2)C(=O)O</t>
  </si>
  <si>
    <t>COc1cc(ccc1OCCOc2cc(C)nc3ccccc23)C4NC(=O)NC(=C4C(=O)O)C</t>
  </si>
  <si>
    <t>CCc1ccc(O[C@H](C)CCOc2ccc(CCC(=O)O)c(C)c2)c(c1)c3occc3</t>
  </si>
  <si>
    <t>CCCOC(=O)N1CCC(=C(Cc2cccc(OCCc3nc(oc3C)c4ccccc4)c2)C1)C(=O)O</t>
  </si>
  <si>
    <t>[O-][N+](=O)c1ccc(OC(=O)c2cn(nc2c3ccccc3)c4ccccc4)cc1</t>
  </si>
  <si>
    <t>CCc1ccc(O[C@H](C)CCOc2ccc(CCC(=O)O)c(C)c2)c(c1)c3cocn3</t>
  </si>
  <si>
    <t>CCCCCCCC\C=C(/CCCCCCCC(=O)O)\[N+](=O)[O-]</t>
  </si>
  <si>
    <t>CCCc1cc(Oc2ccccc2)ccc1OCCCOc3ccc4CCC(Oc4c3)C(=O)O</t>
  </si>
  <si>
    <t>CC(C)(Oc1ccc(OCCCOc2ccc(Oc3ccc(F)cc3)cc2Cl)cc1)C(=O)O</t>
  </si>
  <si>
    <t>CC[C@@]1(CCc2ccc(OCCCOc3ccc(OCC(F)(F)F)cc3Cl)cc2O1)C(=O)O</t>
  </si>
  <si>
    <t>CC1=C(C(NC(=O)N1)c2ccc(OCCOc3cccc4[nH]c5ccccc5c34)cc2)C(=O)O</t>
  </si>
  <si>
    <t>CC1=C(C(NC(=O)N1)c2ccc(OCCn3ccc4cccnc34)cc2)C(=O)O</t>
  </si>
  <si>
    <t>Cc1ccc(NC(=O)c2cccc(c2)S(=O)(=O)n3ccc4cccc(C)c34)c(c1)C(=O)O</t>
  </si>
  <si>
    <t>CCC(NC(=O)c1ccc2c(ccn2C(=O)c3ccccc3)c1)c4ccccc4</t>
  </si>
  <si>
    <t>LY-510929</t>
  </si>
  <si>
    <t>L-796449</t>
  </si>
  <si>
    <t>L-165461</t>
  </si>
  <si>
    <t>MURAGLITAZAR</t>
  </si>
  <si>
    <t>REGLITAZAR</t>
  </si>
  <si>
    <t>CHLOROCYCLINONE C</t>
  </si>
  <si>
    <t>INT131</t>
  </si>
  <si>
    <t>CHLOROCYCLINONE B</t>
  </si>
  <si>
    <t>CHLOROCYCLINONE A</t>
  </si>
  <si>
    <t>GSK-9578</t>
  </si>
  <si>
    <t>CHLOROCYCLINONE D</t>
  </si>
  <si>
    <t>NAVEGLITAZAR</t>
  </si>
  <si>
    <t>FENOFIBRATE</t>
  </si>
  <si>
    <t>PLOGLITAZONE</t>
  </si>
  <si>
    <t>TELMISARTAN</t>
  </si>
  <si>
    <t>GW501516</t>
  </si>
  <si>
    <t>ENGLITAZONE</t>
  </si>
  <si>
    <t>MK-0533</t>
  </si>
  <si>
    <t>ALEGLITAZAR</t>
  </si>
  <si>
    <t>MURAGLITAZAR CHLORIDE</t>
  </si>
  <si>
    <t>AMORPHASTILBOL</t>
  </si>
  <si>
    <t>NITROLEIC ACID</t>
  </si>
  <si>
    <t>Antagonist (angiotensin II receptor); Antihypertensive</t>
  </si>
  <si>
    <t>antihyperlipidemics (clofibrate type)</t>
  </si>
  <si>
    <t>angiotensin II receptor antagonists</t>
  </si>
  <si>
    <t>10.1016/j.bmcl.2011.03.020</t>
  </si>
  <si>
    <t>10.1007/s00044-011-9818-7</t>
  </si>
  <si>
    <t>10.1007/s00044-012-0003-4</t>
  </si>
  <si>
    <t>10.1016/j.bmcl.2010.04.031</t>
  </si>
  <si>
    <t>10.1021/jm501155f</t>
  </si>
  <si>
    <t>10.1016/j.bmcl.2014.01.004</t>
  </si>
  <si>
    <t>10.1016/j.ejmech.2012.05.040</t>
  </si>
  <si>
    <t>10.1016/j.bmcl.2005.10.008</t>
  </si>
  <si>
    <t>10.1021/jm0342616</t>
  </si>
  <si>
    <t>10.1021/acsmedchemlett.5b00218</t>
  </si>
  <si>
    <t>10.1016/j.bmc.2012.03.036</t>
  </si>
  <si>
    <t>10.1016/j.bmcl.2006.09.011</t>
  </si>
  <si>
    <t>10.1016/j.bmcl.2006.09.028</t>
  </si>
  <si>
    <t>10.1016/j.bmc.2013.02.003</t>
  </si>
  <si>
    <t>10.1021/jm101233f</t>
  </si>
  <si>
    <t>10.1016/j.bmc.2012.08.061</t>
  </si>
  <si>
    <t>10.1021/jm300068n</t>
  </si>
  <si>
    <t>10.1016/j.bmcl.2009.01.030</t>
  </si>
  <si>
    <t>10.1016/j.bmcl.2014.11.052</t>
  </si>
  <si>
    <t>10.1021/jm0155188</t>
  </si>
  <si>
    <t>10.1016/s0960-894x(03)00115-x</t>
  </si>
  <si>
    <t>10.1016/j.bmcl.2015.01.066</t>
  </si>
  <si>
    <t>10.1016/j.ejmech.2013.02.015</t>
  </si>
  <si>
    <t>10.1016/j.bmcl.2014.09.053</t>
  </si>
  <si>
    <t>10.1021/jm8003416</t>
  </si>
  <si>
    <t>10.1016/j.ejmech.2014.10.083</t>
  </si>
  <si>
    <t>10.1016/j.bmcl.2008.08.112</t>
  </si>
  <si>
    <t>10.1007/s00044-010-9428-9</t>
  </si>
  <si>
    <t>10.1016/j.bmcl.2009.02.072</t>
  </si>
  <si>
    <t>10.1021/ml400413c</t>
  </si>
  <si>
    <t>10.1021/jm030621d</t>
  </si>
  <si>
    <t>10.1021/jm048993p</t>
  </si>
  <si>
    <t>10.1016/j.bmcl.2012.11.088</t>
  </si>
  <si>
    <t>10.1016/j.bmc.2011.11.035</t>
  </si>
  <si>
    <t>10.1021/jm0502844</t>
  </si>
  <si>
    <t>10.1021/jm900941b</t>
  </si>
  <si>
    <t>10.1021/jm301018z</t>
  </si>
  <si>
    <t>10.1039/C5MD00151J</t>
  </si>
  <si>
    <t>10.1021/jm800733h</t>
  </si>
  <si>
    <t>10.1016/j.ejmech.2014.11.044</t>
  </si>
  <si>
    <t>10.1016/j.bmc.2011.08.003</t>
  </si>
  <si>
    <t>10.1021/jm900326c</t>
  </si>
  <si>
    <t>10.1016/j.bmc.2011.10.020</t>
  </si>
  <si>
    <t>10.1021/jm060663c</t>
  </si>
  <si>
    <t>10.1021/np500747y</t>
  </si>
  <si>
    <t>10.1016/j.bmcl.2004.04.053</t>
  </si>
  <si>
    <t>10.1021/acs.jmedchem.5b00849</t>
  </si>
  <si>
    <t>10.1021/jm200409s</t>
  </si>
  <si>
    <t>10.1016/j.bmcl.2010.11.030</t>
  </si>
  <si>
    <t>10.1021/jm300911g</t>
  </si>
  <si>
    <t>10.1021/jm9007399</t>
  </si>
  <si>
    <t>10.1016/j.bmcl.2004.10.042</t>
  </si>
  <si>
    <t>10.1021/jm0309046</t>
  </si>
  <si>
    <t>10.1021/jm0496436</t>
  </si>
  <si>
    <t>10.1021/np070498j</t>
  </si>
  <si>
    <t>10.1016/j.bmc.2010.06.102</t>
  </si>
  <si>
    <t>10.1016/s0960-894x(02)00881-8</t>
  </si>
  <si>
    <t>10.1016/j.ejmech.2016.08.027</t>
  </si>
  <si>
    <t>10.1021/jm301194c</t>
  </si>
  <si>
    <t>10.1021/acs.jmedchem.5b01239</t>
  </si>
  <si>
    <t>10.1021/np500605v</t>
  </si>
  <si>
    <t>10.1016/j.bmc.2016.08.045</t>
  </si>
  <si>
    <t>10.1016/j.bmcl.2010.03.008</t>
  </si>
  <si>
    <t>10.1016/s0960-894x(03)00257-9</t>
  </si>
  <si>
    <t>10.1021/jm061202u</t>
  </si>
  <si>
    <t>10.1016/s0960-894x(01)00188-3</t>
  </si>
  <si>
    <t>10.1016/j.bmcl.2010.11.032</t>
  </si>
  <si>
    <t>10.1016/j.bmcl.2012.04.062</t>
  </si>
  <si>
    <t>10.1021/np200343t</t>
  </si>
  <si>
    <t>10.1016/s0960-894x(01)00672-2</t>
  </si>
  <si>
    <t>10.1016/j.bmc.2007.11.062</t>
  </si>
  <si>
    <t>10.1021/acsmedchemlett.6b00033</t>
  </si>
  <si>
    <t>10.1016/j.bmc.2015.09.035</t>
  </si>
  <si>
    <t>10.1016/j.bmcl.2014.05.058</t>
  </si>
  <si>
    <t>10.1016/j.ejmech.2016.07.072</t>
  </si>
  <si>
    <t>10.1016/j.bmc.2012.01.025</t>
  </si>
  <si>
    <t>10.1016/j.bmc.2015.04.046</t>
  </si>
  <si>
    <t>10.1016/j.bmc.2008.09.045</t>
  </si>
  <si>
    <t>10.1016/j.bmc.2007.05.023</t>
  </si>
  <si>
    <t>10.1039/C6MD00042H</t>
  </si>
  <si>
    <t>10.1016/j.bmcl.2012.08.099</t>
  </si>
  <si>
    <t>10.1016/j.bmcl.2014.12.073</t>
  </si>
  <si>
    <t>10.1016/j.bmcl.2012.01.136</t>
  </si>
  <si>
    <t>10.1016/j.bmcl.2005.12.022</t>
  </si>
  <si>
    <t>10.1016/j.bmcl.2012.09.111</t>
  </si>
  <si>
    <t>10.1016/j.bmcl.2010.10.117</t>
  </si>
  <si>
    <t>10.1016/s0960-894x(03)00207-5</t>
  </si>
  <si>
    <t>10.1016/j.bmcl.2013.06.101</t>
  </si>
  <si>
    <t>10.1016/j.bmcl.2004.10.068</t>
  </si>
  <si>
    <t>10.1021/jm900097m</t>
  </si>
  <si>
    <t>10.1016/j.bmcl.2005.03.092</t>
  </si>
  <si>
    <t>10.1016/j.bmcl.2006.08.003</t>
  </si>
  <si>
    <t>10.1016/j.bmcl.2008.07.103</t>
  </si>
  <si>
    <t>10.1021/jm900367w</t>
  </si>
  <si>
    <t>10.1016/j.bmcl.2009.03.036</t>
  </si>
  <si>
    <t>10.1016/j.bmcl.2005.08.002</t>
  </si>
  <si>
    <t>10.1021/jm201061j</t>
  </si>
  <si>
    <t>10.1016/j.bmc.2009.09.001</t>
  </si>
  <si>
    <t>10.1021/jm060617c</t>
  </si>
  <si>
    <t>10.1016/j.bmcl.2006.11.029</t>
  </si>
  <si>
    <t>10.1016/j.bmcl.2007.10.047</t>
  </si>
  <si>
    <t>10.1016/j.bmcl.2009.12.107</t>
  </si>
  <si>
    <t>10.1016/j.bmc.2016.03.006</t>
  </si>
  <si>
    <t>10.1016/j.bmc.2016.11.014</t>
  </si>
  <si>
    <t>10.1016/j.bmc.2013.03.016</t>
  </si>
  <si>
    <t>10.1016/j.bmc.2011.12.008</t>
  </si>
  <si>
    <t>10.1016/j.bmcl.2006.05.007</t>
  </si>
  <si>
    <t>10.1016/j.bmcl.2008.05.014</t>
  </si>
  <si>
    <t>10.1016/j.bmc.2016.03.004</t>
  </si>
  <si>
    <t>10.1016/s0960-894x(03)00785-6</t>
  </si>
  <si>
    <t>10.1021/jm051129s</t>
  </si>
  <si>
    <t>10.1016/s0960-894x(98)00664-7</t>
  </si>
  <si>
    <t>10.1016/s0960-894x(03)00505-5</t>
  </si>
  <si>
    <t>10.1016/j.ejmech.2015.11.030</t>
  </si>
  <si>
    <t>10.1016/j.bmcl.2008.01.126</t>
  </si>
  <si>
    <t>10.1021/jm0510373</t>
  </si>
  <si>
    <t>10.1021/jm0502135</t>
  </si>
  <si>
    <t>10.1016/j.bmcl.2007.01.060</t>
  </si>
  <si>
    <t>10.1021/jm0506930</t>
  </si>
  <si>
    <t>10.1021/jm021027r</t>
  </si>
  <si>
    <t>10.1016/j.bmcl.2006.02.050</t>
  </si>
  <si>
    <t>10.1016/j.bmcl.2015.05.055</t>
  </si>
  <si>
    <t>10.1021/jm9016812</t>
  </si>
  <si>
    <t>10.1016/j.bmcl.2013.09.010</t>
  </si>
  <si>
    <t>10.1016/j.bmc.2015.03.071</t>
  </si>
  <si>
    <t>10.1016/j.bmc.2010.09.068</t>
  </si>
  <si>
    <t>10.1124/dmd.106.012450</t>
  </si>
  <si>
    <t>10.1016/j.bmcl.2005.05.028</t>
  </si>
  <si>
    <t>10.1016/j.ejmech.2009.09.042</t>
  </si>
  <si>
    <t>10.1016/j.bmc.2017.01.015</t>
  </si>
  <si>
    <t>10.1016/j.bmcl.2008.08.107</t>
  </si>
  <si>
    <t>10.1021/jm034173l</t>
  </si>
  <si>
    <t>10.1016/j.bmcl.2007.05.081</t>
  </si>
  <si>
    <t>10.1016/j.bmcl.2008.08.011</t>
  </si>
  <si>
    <t>CHEMBL235</t>
  </si>
  <si>
    <t>CHEMBL2430017</t>
  </si>
  <si>
    <t>CHEMBL1629949</t>
  </si>
  <si>
    <t>CHEMBL2430002</t>
  </si>
  <si>
    <t>CHEMBL1333334</t>
  </si>
  <si>
    <t>CHEMBL1629941</t>
  </si>
  <si>
    <t>CHEMBL1629914</t>
  </si>
  <si>
    <t>CHEMBL1629924</t>
  </si>
  <si>
    <t>CHEMBL1629912</t>
  </si>
  <si>
    <t>CHEMBL1629925</t>
  </si>
  <si>
    <t>CHEMBL1629940</t>
  </si>
  <si>
    <t>CHEMBL1629948</t>
  </si>
  <si>
    <t>CHEMBL1585072</t>
  </si>
  <si>
    <t>CHEMBL1629923</t>
  </si>
  <si>
    <t>CHEMBL1629934</t>
  </si>
  <si>
    <t>CHEMBL1629942</t>
  </si>
  <si>
    <t>CHEMBL1629933</t>
  </si>
  <si>
    <t>CHEMBL1629938</t>
  </si>
  <si>
    <t>CHEMBL1629913</t>
  </si>
  <si>
    <t>CHEMBL1629929</t>
  </si>
  <si>
    <t>CHEMBL1629932</t>
  </si>
  <si>
    <t>CHEMBL1629716</t>
  </si>
  <si>
    <t>CHEMBL1629910</t>
  </si>
  <si>
    <t>CHEMBL1629950</t>
  </si>
  <si>
    <t>CHEMBL1629947</t>
  </si>
  <si>
    <t>CHEMBL1629921</t>
  </si>
  <si>
    <t>CHEMBL1629935</t>
  </si>
  <si>
    <t>CHEMBL1629951</t>
  </si>
  <si>
    <t>CHEMBL1629928</t>
  </si>
  <si>
    <t>CHEMBL1629927</t>
  </si>
  <si>
    <t>CHEMBL1629943</t>
  </si>
  <si>
    <t>CHEMBL1629911</t>
  </si>
  <si>
    <t>CHEMBL1629936</t>
  </si>
  <si>
    <t>CHEMBL1629955</t>
  </si>
  <si>
    <t>CHEMBL1629945</t>
  </si>
  <si>
    <t>CHEMBL1383635</t>
  </si>
  <si>
    <t>CHEMBL1629922</t>
  </si>
  <si>
    <t>CHEMBL1629919</t>
  </si>
  <si>
    <t>CHEMBL1629957</t>
  </si>
  <si>
    <t>CHEMBL1629956</t>
  </si>
  <si>
    <t>CHEMBL1629939</t>
  </si>
  <si>
    <t>CHEMBL1629937</t>
  </si>
  <si>
    <t>CHEMBL1629917</t>
  </si>
  <si>
    <t>CHEMBL1629944</t>
  </si>
  <si>
    <t>CHEMBL1629975</t>
  </si>
  <si>
    <t>CHEMBL1629958</t>
  </si>
  <si>
    <t>CHEMBL1629952</t>
  </si>
  <si>
    <t>CHEMBL1629953</t>
  </si>
  <si>
    <t>CHEMBL1629916</t>
  </si>
  <si>
    <t>CHEMBL1629920</t>
  </si>
  <si>
    <t>CHEMBL1629926</t>
  </si>
  <si>
    <t>CHEMBL1629918</t>
  </si>
  <si>
    <t>CHEMBL1629959</t>
  </si>
  <si>
    <t>CHEMBL1629967</t>
  </si>
  <si>
    <t>CHEMBL1629946</t>
  </si>
  <si>
    <t>CHEMBL1629931</t>
  </si>
  <si>
    <t>CHEMBL1629961</t>
  </si>
  <si>
    <t>CHEMBL1629954</t>
  </si>
  <si>
    <t>CHEMBL1629960</t>
  </si>
  <si>
    <t>CHEMBL1629965</t>
  </si>
  <si>
    <t>CHEMBL1629970</t>
  </si>
  <si>
    <t>CHEMBL1629976</t>
  </si>
  <si>
    <t>CHEMBL1311503</t>
  </si>
  <si>
    <t>CHEMBL1629972</t>
  </si>
  <si>
    <t>CHEMBL1629973</t>
  </si>
  <si>
    <t>CHEMBL1629966</t>
  </si>
  <si>
    <t>CHEMBL1629962</t>
  </si>
  <si>
    <t>CHEMBL1629971</t>
  </si>
  <si>
    <t>CHEMBL1629964</t>
  </si>
  <si>
    <t>CHEMBL1629915</t>
  </si>
  <si>
    <t>CHEMBL1629909</t>
  </si>
  <si>
    <t>CHEMBL1629974</t>
  </si>
  <si>
    <t>CHEMBL1629963</t>
  </si>
  <si>
    <t>CHEMBL255251</t>
  </si>
  <si>
    <t>CHEMBL1629969</t>
  </si>
  <si>
    <t>CHEMBL1629978</t>
  </si>
  <si>
    <t>CHEMBL1629968</t>
  </si>
  <si>
    <t>CHEMBL1629977</t>
  </si>
  <si>
    <t>CHEMBL3961526</t>
  </si>
  <si>
    <t>CHEMBL3928741</t>
  </si>
  <si>
    <t>CHEMBL3972100</t>
  </si>
  <si>
    <t>CHEMBL3899124</t>
  </si>
  <si>
    <t>CHEMBL1091125</t>
  </si>
  <si>
    <t>CHEMBL1089761</t>
  </si>
  <si>
    <t>CHEMBL3891912</t>
  </si>
  <si>
    <t>CHEMBL3983595</t>
  </si>
  <si>
    <t>CHEMBL2403508</t>
  </si>
  <si>
    <t>CHEMBL1587731</t>
  </si>
  <si>
    <t>CHEMBL2403502</t>
  </si>
  <si>
    <t>CHEMBL1688452</t>
  </si>
  <si>
    <t>CHEMBL234834</t>
  </si>
  <si>
    <t>CHEMBL3907164</t>
  </si>
  <si>
    <t>CHEMBL1871064</t>
  </si>
  <si>
    <t>CHEMBL3931768</t>
  </si>
  <si>
    <t>CHEMBL3962023</t>
  </si>
  <si>
    <t>CHEMBL3921237</t>
  </si>
  <si>
    <t>CHEMBL470574</t>
  </si>
  <si>
    <t>CHEMBL3923654</t>
  </si>
  <si>
    <t>CHEMBL3890877</t>
  </si>
  <si>
    <t>CHEMBL3891161</t>
  </si>
  <si>
    <t>CHEMBL3934617</t>
  </si>
  <si>
    <t>CHEMBL1736067</t>
  </si>
  <si>
    <t>CHEMBL1370400</t>
  </si>
  <si>
    <t>CHEMBL3894988</t>
  </si>
  <si>
    <t>CHEMBL1089762</t>
  </si>
  <si>
    <t>CHEMBL1090763</t>
  </si>
  <si>
    <t>CHEMBL1091505</t>
  </si>
  <si>
    <t>CHEMBL3918336</t>
  </si>
  <si>
    <t>CHEMBL2403507</t>
  </si>
  <si>
    <t>CHEMBL1091508</t>
  </si>
  <si>
    <t>CHEMBL3959959</t>
  </si>
  <si>
    <t>CHEMBL3973020</t>
  </si>
  <si>
    <t>CHEMBL2403504</t>
  </si>
  <si>
    <t>CHEMBL2403503</t>
  </si>
  <si>
    <t>CHEMBL1093103</t>
  </si>
  <si>
    <t>CHEMBL1091114</t>
  </si>
  <si>
    <t>CHEMBL2403497</t>
  </si>
  <si>
    <t>CHEMBL2403505</t>
  </si>
  <si>
    <t>CHEMBL1310983</t>
  </si>
  <si>
    <t>CHEMBL1652297</t>
  </si>
  <si>
    <t>CHEMBL2403512</t>
  </si>
  <si>
    <t>CHEMBL3973602</t>
  </si>
  <si>
    <t>CHEMBL2403510</t>
  </si>
  <si>
    <t>CHEMBL2403500</t>
  </si>
  <si>
    <t>CHEMBL471830</t>
  </si>
  <si>
    <t>CHEMBL3960906</t>
  </si>
  <si>
    <t>CHEMBL238403</t>
  </si>
  <si>
    <t>CHEMBL3763549</t>
  </si>
  <si>
    <t>CHEMBL2403509</t>
  </si>
  <si>
    <t>CHEMBL3896587</t>
  </si>
  <si>
    <t>CHEMBL1090762</t>
  </si>
  <si>
    <t>CHEMBL3765160</t>
  </si>
  <si>
    <t>CHEMBL489597</t>
  </si>
  <si>
    <t>CHEMBL1773259</t>
  </si>
  <si>
    <t>CHEMBL1688463</t>
  </si>
  <si>
    <t>CHEMBL2403498</t>
  </si>
  <si>
    <t>CHEMBL3913928</t>
  </si>
  <si>
    <t>CHEMBL2180632</t>
  </si>
  <si>
    <t>CHEMBL2180621</t>
  </si>
  <si>
    <t>CHEMBL1825121</t>
  </si>
  <si>
    <t>CHEMBL3397721</t>
  </si>
  <si>
    <t>CHEMBL2180633</t>
  </si>
  <si>
    <t>CHEMBL2403513</t>
  </si>
  <si>
    <t>CHEMBL1773254</t>
  </si>
  <si>
    <t>CHEMBL470575</t>
  </si>
  <si>
    <t>CHEMBL3699401</t>
  </si>
  <si>
    <t>CHEMBL3764393</t>
  </si>
  <si>
    <t>CHEMBL523306</t>
  </si>
  <si>
    <t>CHEMBL2403501</t>
  </si>
  <si>
    <t>CHEMBL3397728</t>
  </si>
  <si>
    <t>CHEMBL1825107</t>
  </si>
  <si>
    <t>CHEMBL2180620</t>
  </si>
  <si>
    <t>CHEMBL2401756</t>
  </si>
  <si>
    <t>CHEMBL469941</t>
  </si>
  <si>
    <t>CHEMBL1688454</t>
  </si>
  <si>
    <t>CHEMBL402956</t>
  </si>
  <si>
    <t>CHEMBL3763987</t>
  </si>
  <si>
    <t>CHEMBL234269</t>
  </si>
  <si>
    <t>CHEMBL2403511</t>
  </si>
  <si>
    <t>CHEMBL3765766</t>
  </si>
  <si>
    <t>CHEMBL2403506</t>
  </si>
  <si>
    <t>CHEMBL1688457</t>
  </si>
  <si>
    <t>CHEMBL469938</t>
  </si>
  <si>
    <t>CHEMBL866</t>
  </si>
  <si>
    <t>CHEMBL3397708</t>
  </si>
  <si>
    <t>CHEMBL394666</t>
  </si>
  <si>
    <t>CHEMBL1819480</t>
  </si>
  <si>
    <t>CHEMBL2403499</t>
  </si>
  <si>
    <t>CHEMBL1819479</t>
  </si>
  <si>
    <t>CHEMBL3765522</t>
  </si>
  <si>
    <t>CHEMBL3765638</t>
  </si>
  <si>
    <t>CHEMBL3765559</t>
  </si>
  <si>
    <t>CHEMBL1773260</t>
  </si>
  <si>
    <t>CHEMBL1093415</t>
  </si>
  <si>
    <t>CHEMBL220499</t>
  </si>
  <si>
    <t>CHEMBL1093411</t>
  </si>
  <si>
    <t>CHEMBL1773258</t>
  </si>
  <si>
    <t>CHEMBL237760</t>
  </si>
  <si>
    <t>CHEMBL467711</t>
  </si>
  <si>
    <t>CHEMBL443343</t>
  </si>
  <si>
    <t>CHEMBL234057</t>
  </si>
  <si>
    <t>CHEMBL1688482</t>
  </si>
  <si>
    <t>CHEMBL1688465</t>
  </si>
  <si>
    <t>CHEMBL255271</t>
  </si>
  <si>
    <t>CHEMBL3765492</t>
  </si>
  <si>
    <t>CHEMBL3763787</t>
  </si>
  <si>
    <t>CHEMBL3764672</t>
  </si>
  <si>
    <t>CHEMBL3764468</t>
  </si>
  <si>
    <t>CHEMBL3764123</t>
  </si>
  <si>
    <t>CHEMBL3763509</t>
  </si>
  <si>
    <t>CHEMBL3765618</t>
  </si>
  <si>
    <t>CHEMBL1091839</t>
  </si>
  <si>
    <t>CHEMBL1091511</t>
  </si>
  <si>
    <t>CHEMBL1825112</t>
  </si>
  <si>
    <t>CHEMBL1773250</t>
  </si>
  <si>
    <t>CHEMBL2180635</t>
  </si>
  <si>
    <t>CHEMBL1093102</t>
  </si>
  <si>
    <t>CHEMBL1092997</t>
  </si>
  <si>
    <t>CHEMBL1091507</t>
  </si>
  <si>
    <t>CHEMBL2180631</t>
  </si>
  <si>
    <t>CHEMBL1089827</t>
  </si>
  <si>
    <t>CHEMBL1091512</t>
  </si>
  <si>
    <t>CHEMBL1093404</t>
  </si>
  <si>
    <t>CHEMBL255097</t>
  </si>
  <si>
    <t>CHEMBL3397725</t>
  </si>
  <si>
    <t>CHEMBL1825120</t>
  </si>
  <si>
    <t>CHEMBL1214744</t>
  </si>
  <si>
    <t>CHEMBL3338897</t>
  </si>
  <si>
    <t>CHEMBL1091113</t>
  </si>
  <si>
    <t>CHEMBL1093768</t>
  </si>
  <si>
    <t>100 - Activity</t>
  </si>
  <si>
    <t>Inhibition</t>
  </si>
  <si>
    <t>%</t>
  </si>
  <si>
    <t>10</t>
  </si>
  <si>
    <t>1</t>
  </si>
  <si>
    <t>100</t>
  </si>
  <si>
    <t>2</t>
  </si>
  <si>
    <t>3</t>
  </si>
  <si>
    <t>Transactivation of GAL4 DNA binding domain-fused human PPAR-gamma ligand binding domain transfected in African green monkey CV1 cells after 24 hrs by luciferase reporter gene assay</t>
  </si>
  <si>
    <t>Displacement of Fluoromone from GST-tagged recombinant human PPARgamma ligand binding domain at 10 uM by LanthaScreen TR-FRET assay relative to pioglitazone</t>
  </si>
  <si>
    <t>Displacement of fluormone PPAR-green from N-terminal His-tagged human PPARgamma-LBD assessed as logarithm unit binding affinity value at 10 uM after 2 hrs by fluorescence polarization assay</t>
  </si>
  <si>
    <t>Transactivation of human PPARgamma in HEK293T cells at 10 uM after 18 hrs by luciferase reporter gene assay</t>
  </si>
  <si>
    <t>Intrinsic activity at human PPARalpha expressed in HEK293 cells assessed as luciferase activity at 1 uM by GAL4 transactivation assay relative to Muraglitazar</t>
  </si>
  <si>
    <t>Transactivation of GAL4-fused human PPARgamma ligand binding domain expressed in African green monkey COS7 cells at 10 uM after 42 hrs by dual luciferase reporter gene assay relative to pioglitazone</t>
  </si>
  <si>
    <t>Transactivation of GAL4-fused human PPARgamma ligand binding domain expressed in African green monkey COS7 cells at 10 uM after 42 hrs by dual luciferase reporter gene assay</t>
  </si>
  <si>
    <t>Agonist activity at human PPARgamma ligand binding domain transactivation expressed in HEK293T cells by Gal4 luciferase reporter gene assay relative to rosiglitazone</t>
  </si>
  <si>
    <t>Transactivation of human PPARgamma LBD transfected in mouse embryo fibroblasts at 100 uM after 18 hrs by Gal4-responsive luciferase reporter gene assay relative to rosiglitazone</t>
  </si>
  <si>
    <t>Transactivation of human PPARgamma ligand binding domain transfected in mouse embryo fibroblasts at 100 uM after 18 hrs analyzed by photinus and renilla luciferase activity by luminometry relative to 1 uM rosiglitazone</t>
  </si>
  <si>
    <t>Activation of human PPARgamma ligand binding domain expressed in african green monkey CV1 cells co-transfected with fused Gal4-DBD by luciferase reporter gene assay</t>
  </si>
  <si>
    <t>Inhibition of [1-14C]sodium acetate uptake at PPARgamma in mouse 3T3-L1 cells at 2 uM</t>
  </si>
  <si>
    <t>Transactivation of human PPARgamma expressed in African green monkey COS7 cells at 10 uM incubated overnight by dual-glo luciferase reporter gene assay</t>
  </si>
  <si>
    <t>Activation of human PPARgamma ligand binding domain expressed in MEF cells co-transfected with fused Gal4-DBD at 10 uM after 18 hrs by luciferase reporter gene assay relative to rosiglitazone</t>
  </si>
  <si>
    <t>Transactivation of human PPARgamma ligand binding domain transfected in mouse embryo fibroblasts assessed as renilla luciferase activity at 10 uM by luminometry relative to 1 uM rosiglitazone</t>
  </si>
  <si>
    <t>Transactivation of GAL4-fused human PPARgamma ligand binding domain transfected in african green monkey COS7 cells at 10 uM by luciferase reporter gene assay relative to pioglitazone</t>
  </si>
  <si>
    <t>Activity at human PPARgamma by luciferase reporter gene assay</t>
  </si>
  <si>
    <t>Activation of human PPARgamma ligand binding domain expressed in COS7 cells at 10 uM by dual luciferase reporter gene assay</t>
  </si>
  <si>
    <t>Agonist at human PPARgamma LBD expressed in human HEK293 cells cotransfected with GAL4-Luc assessed as transcriptional activation by luciferase reporter gene assay relative to rosiglitazone</t>
  </si>
  <si>
    <t>Activation of human PPARgamma ligand binding domain expressed in COS7 cells at 3 uM by dual luciferase reporter gene assay</t>
  </si>
  <si>
    <t>Antagonist activity at histidine-tagged PPARgamma ligand binding domain by cell free-coactivator recruitment assay</t>
  </si>
  <si>
    <t>Modulation of human PPARgamma-LBD expressed in african green monkey COS7 cells co-transfected with Gal4 assessed as activation of transactivation activity at 10 uM by luciferase assay</t>
  </si>
  <si>
    <t>Displacement of radiolabeled darglitazone from human PPAR gamma at 100 uM by SPA assay</t>
  </si>
  <si>
    <t>Displacement of Fluoromone from GST-tagged recombinant human PPARgamma ligand binding domain at 10 uM by LanthaScreen TR-FRET assay relative to control</t>
  </si>
  <si>
    <t>Inhibition of PPARgamma at 1 uM</t>
  </si>
  <si>
    <t>Transactivation of human PPARgamma LBD expressed in african green monkey Cos7 cells co-transfected with fused GAL4-DBD after 14 hrs by Dual-Glo Luciferase reporter gene assay relative to pioglitazone</t>
  </si>
  <si>
    <t>Activation of Gal4-tagged human PPARgamma expressed in CHO cells by luciferase reporter gene assay relative to pioglitazone</t>
  </si>
  <si>
    <t>Agonist activity at PPARgamma (unknown origin) expressed in HEK293 cells assessed as receptor transactivation at 10 uM by PPRE-driven luciferase reporter gene assay</t>
  </si>
  <si>
    <t>CHEMBL2433423</t>
  </si>
  <si>
    <t>CHEMBL3873286</t>
  </si>
  <si>
    <t>CHEMBL1638635</t>
  </si>
  <si>
    <t>CHEMBL3739060</t>
  </si>
  <si>
    <t>CHEMBL935701</t>
  </si>
  <si>
    <t>CHEMBL3873289</t>
  </si>
  <si>
    <t>CHEMBL3873288</t>
  </si>
  <si>
    <t>CHEMBL1114525</t>
  </si>
  <si>
    <t>CHEMBL2406697</t>
  </si>
  <si>
    <t>CHEMBL1775300</t>
  </si>
  <si>
    <t>CHEMBL1008817</t>
  </si>
  <si>
    <t>CHEMBL897826</t>
  </si>
  <si>
    <t>CHEMBL3767857</t>
  </si>
  <si>
    <t>CHEMBL1033964</t>
  </si>
  <si>
    <t>CHEMBL1775393</t>
  </si>
  <si>
    <t>CHEMBL2182821</t>
  </si>
  <si>
    <t>CHEMBL1825567</t>
  </si>
  <si>
    <t>CHEMBL3398724</t>
  </si>
  <si>
    <t>CHEMBL2341918</t>
  </si>
  <si>
    <t>CHEMBL3398725</t>
  </si>
  <si>
    <t>CHEMBL942389</t>
  </si>
  <si>
    <t>CHEMBL1821156</t>
  </si>
  <si>
    <t>CHEMBL855705</t>
  </si>
  <si>
    <t>CHEMBL3873285</t>
  </si>
  <si>
    <t>CHEMBL949957</t>
  </si>
  <si>
    <t>CHEMBL1116012</t>
  </si>
  <si>
    <t>CHEMBL1219181</t>
  </si>
  <si>
    <t>CHEMBL3382394</t>
  </si>
  <si>
    <t>CN1N=C(CC(=O)Nc2nc(cs2)c3ccccc3)c4ccccc4C1=O</t>
  </si>
  <si>
    <t>CC(=O)Nc1ccc(cc1)C(=O)COC2=C(Oc3ccccc3C2=O)c4ccc(Cl)cc4</t>
  </si>
  <si>
    <t>COc1ccc(cc1)c2nc(NC(=O)CC3=NN(C)C(=O)c4ccccc34)sc2C</t>
  </si>
  <si>
    <t>COc1ccc(cc1)c2nn(cc2C(=O)OCC(=O)c3ccc(C)c(c3)[N+](=O)[O-])c4ccccc4</t>
  </si>
  <si>
    <t>O=C(CCN1C(=S)S\C(=C/c2ccc3OCOc3c2)\C1=O)Nc4ccc5ccccc5c4</t>
  </si>
  <si>
    <t>Clc1ccc(cc1)c2nn(cc2C(=O)OCC(=O)c3ccccc3)c4ccccc4</t>
  </si>
  <si>
    <t>Clc1ccc(cc1)c2nn(cc2C(=O)Oc3ccccc3)c4ccccc4</t>
  </si>
  <si>
    <t>COc1ccc(cc1)c2nn(cc2C(=O)OCC(=O)c3ccc(Br)cc3)c4ccccc4</t>
  </si>
  <si>
    <t>Brc1ccc(cc1)c2nn(cc2C(=O)Oc3ccccc3)c4ccccc4</t>
  </si>
  <si>
    <t>Cc1ccc(cc1)c2nn(cc2C(=O)NCC(=O)c3ccccc3)c4ccccc4</t>
  </si>
  <si>
    <t>CCc1ccc2OC(=C\C(=N/CCc3ccc(OC)c(OC)c3)\c2c1)c4ccccc4</t>
  </si>
  <si>
    <t>COC(=O)c1c(C)c(Cc2ccccc2)sc1NC(=O)\C=C\C(=O)O</t>
  </si>
  <si>
    <t>Cc1ccc(cc1)c2nn(cc2C(=O)Oc3ccccc3)c4ccccc4</t>
  </si>
  <si>
    <t>COc1cc(C=O)ccc1OC(=O)c2cn(nc2c3ccc(cc3)[N+](=O)[O-])c4ccccc4</t>
  </si>
  <si>
    <t>[O-][N+](=O)c1cc(ccc1NCc2ccccc2)S(=O)(=O)NCc3ccccc3</t>
  </si>
  <si>
    <t>COc1ccc(cc1[N+](=O)[O-])c2nn(cc2C(=O)Oc3ccc(C=O)cc3OC)c4ccccc4</t>
  </si>
  <si>
    <t>[O-][N+](=O)c1ccc(cc1)C(=O)N\N=C\c2cn(nc2c3ccccc3)c4ccccc4</t>
  </si>
  <si>
    <t>COc1ccc(cc1)c2nn(cc2C(=O)OCC(=O)c3ccccc3Cl)c4ccccc4</t>
  </si>
  <si>
    <t>CC(=O)c1ccc(OC(=O)c2cn(nc2c3ccccc3)c4ccccc4)cc1</t>
  </si>
  <si>
    <t>[O-][N+](=O)c1cccc(c1)c2nn(cc2C(=O)Oc3ccccc3)c4ccccc4</t>
  </si>
  <si>
    <t>[O-][N+](=O)c1ccc(COC(=O)c2cn(nc2c3ccccc3)c4ccccc4)cc1</t>
  </si>
  <si>
    <t>COc1ccc(cc1)c2nn(cc2C(=O)OCC(=O)c3ccc(Cl)cc3)c4ccccc4</t>
  </si>
  <si>
    <t>COc1ccc(cc1OC)C(=O)NCCc2nc3ccccc3n2Cc4cc(C)ccc4C</t>
  </si>
  <si>
    <t>COc1ccccc1NC(=O)C(C)OC(=O)c2ccc3C(=O)N(Cc4ccc5OCOc5c4)C(=O)c3c2</t>
  </si>
  <si>
    <t>COc1ccc(cc1)c2nn(cc2C(=O)Oc3ccccc3)c4ccccc4</t>
  </si>
  <si>
    <t>COc1cc(C=O)ccc1OC(=O)c2cn(nc2c3ccc(cc3)C4COCCO4)c5ccccc5</t>
  </si>
  <si>
    <t>Cc1ccc(Cn2c(nc3ccccc23)C4CN(C(=O)C4)c5cccc(C)c5)cc1</t>
  </si>
  <si>
    <t>O=C(Oc1cccc2cccnc12)c3cn(nc3c4ccccc4)c5ccccc5</t>
  </si>
  <si>
    <t>Fc1ccc(cc1)c2nn(cc2C(=O)Oc3ccccc3)c4ccccc4</t>
  </si>
  <si>
    <t>[O-][N+](=O)c1ccccc1S(=O)(=O)NCCC(=O)N(Cc2ccccc2)Cc3ccccc3</t>
  </si>
  <si>
    <t>COc1ccc(cc1)c2nn(cc2C(=O)OCC(=O)c3ccc(cc3)[N+](=O)[O-])c4ccccc4</t>
  </si>
  <si>
    <t>CC(=O)Nc1ccc(OC(=O)c2cn(nc2c3ccccc3)c4ccccc4)cc1</t>
  </si>
  <si>
    <t>Clc1ccc(OCCn2c(CNC(=O)c3ccccc3)nc4ccccc24)cc1</t>
  </si>
  <si>
    <t>COc1ccc(\C=C\2/SC(=S)N(CCC(=O)N3CCCc4ccccc34)C2=O)cc1OC</t>
  </si>
  <si>
    <t>Fc1ccc(cc1)c2nn(cc2CNCc3ccccc3)c4ccccc4</t>
  </si>
  <si>
    <t>O=C(Oc1ccccc1)c2cn(nc2c3ccccc3)c4ccccc4</t>
  </si>
  <si>
    <t>COc1ccc(cc1OC)c2nn(cc2C(=O)Oc3ccccc3)c4ccccc4</t>
  </si>
  <si>
    <t>COc1ccc(CCNC(=O)c2c(N)n(Cc3ccc(OC)c(OC)c3)c4nc5ccccc5nc24)cc1</t>
  </si>
  <si>
    <t>O=C(NCCc1nc2ccccc2n1C\C=C\c3ccccc3)C4CCCCC4</t>
  </si>
  <si>
    <t>OC(C(=O)N\N=C\c1cn(nc1c2ccc(F)cc2)c3ccccc3)c4ccccc4</t>
  </si>
  <si>
    <t>CC(C)S(=O)(=O)c1ccc(COC(=O)c2cn(nc2c3ccccc3)c4ccccc4)cc1</t>
  </si>
  <si>
    <t>COc1cc(C=O)ccc1OC(=O)c2cn(nc2c3ccc(Br)cc3)c4ccccc4</t>
  </si>
  <si>
    <t>CCOC(=O)c1c(NC(=O)CSc2ncnc3sc4CCCCc4c23)scc1c5ccc(OC)cc5</t>
  </si>
  <si>
    <t>S=C(NCc1occc1)NCc2cn(nc2c3ccccc3)c4ccccc4</t>
  </si>
  <si>
    <t>COc1cc2c(CC(=O)Nc3ccccc3)c(O)cc(N4CCCCCC4)c2cc1OC</t>
  </si>
  <si>
    <t>COc1ccc(OCCCn2c(nc3ccccc23)C4CN(C(=O)C4)c5ccc(C)cc5C)cc1</t>
  </si>
  <si>
    <t>Cc1ccc(cc1)S(=O)(=O)N(CC(O)Cn2c3ccccc3c4ccccc24)CC(=O)N5CCCCC5</t>
  </si>
  <si>
    <t>COc1cc(C=O)ccc1OC(=O)c2cn(nc2c3ccc(Cl)cc3)c4ccccc4</t>
  </si>
  <si>
    <t>COc1cc(C=O)ccc1OC(=O)c2cn(nc2c3ccc(C)cc3)c4ccccc4</t>
  </si>
  <si>
    <t>COc1ccc(cc1OC)c2nn(cc2C(=O)Oc3ccc(C=O)cc3OC)c4ccccc4</t>
  </si>
  <si>
    <t>COc1cc(C=O)ccc1OC(=O)c2cn(nc2c3ccc(F)cc3)c4ccccc4</t>
  </si>
  <si>
    <t>COc1ccc(CCNc2cc(O)c(CC(=O)Nc3ccccc3)c4cc(OC)c(OC)cc24)cc1OC</t>
  </si>
  <si>
    <t>[O-][N+](=O)c1cc(ccc1NCc2ccccc2)C(=O)Nc3cccc(Cl)c3</t>
  </si>
  <si>
    <t>CCOC(=O)c1c(C)n(c2ccc(C)cc2)c3ccc(OCC(O)Cn4cnc5ccccc45)cc13</t>
  </si>
  <si>
    <t>COc1ccc(cc1OC)c2nn(cc2C(=O)Oc3ccc(C)cc3)c4ccccc4</t>
  </si>
  <si>
    <t>CC(=O)Nc1ccc(cc1)S(=O)(=O)Nc2nc3ccccc3nc2N4CCCCC4</t>
  </si>
  <si>
    <t>O=C1CC(CN1c2cccc3ccccc23)c4nc5ccccc5n4CCOc6ccccc6</t>
  </si>
  <si>
    <t>COc1cc2c(CC(=O)Nc3ccccc3)c(O)c(C)c(NCc4occc4)c2cc1OC</t>
  </si>
  <si>
    <t>Cc1ccc(cc1S(=O)(=O)N)c2nnc(Nc3ccc(cc3)C(=O)Nc4ccccc4)c5ccccc25</t>
  </si>
  <si>
    <t>COc1cc(CCN2C(=O)c3cccc4cccc(C2=O)c34)c(cc1OC)S(=O)(=O)NC5CCS(=O)(=O)C5</t>
  </si>
  <si>
    <t>COc1ccc(cc1OC)C(=O)Cn2c3ccccc3n4nc(nc24)c5ccccc5</t>
  </si>
  <si>
    <t>COC(=O)c1c(C)c(Cc2ccccc2)sc1NC(=O)CCC(=O)O</t>
  </si>
  <si>
    <t>Cc1ccc(cc1)S(=O)(=O)N(CC(=O)Nc2ccc(cc2)C(=O)N)Cc3ccccc3Cl</t>
  </si>
  <si>
    <t>Cc1nn(c(OC(=O)COc2ccc(F)cc2)c1Sc3ccccc3[N+](=O)[O-])c4ccccc4</t>
  </si>
  <si>
    <t>COc1ccc(CCNc2cc(ccc2[N+](=O)[O-])N3CCN(CC3)C(=O)c4ccccc4OC)cc1OC</t>
  </si>
  <si>
    <t>CC(=O)c1ccc(Oc2cc(nc(n2)c3ccccc3)c4ccccc4)cc1</t>
  </si>
  <si>
    <t>O=S(=O)(NCc1ccc(CNS(=O)(=O)c2ccccc2)cc1)c3ccccc3</t>
  </si>
  <si>
    <t>Brc1ccc(NC(=O)C2CN(CCN2S(=O)(=O)c3ccccc3)S(=O)(=O)c4ccccc4)cc1</t>
  </si>
  <si>
    <t>COc1cc(C=O)ccc1OC(=O)c2cn(nc2c3ccccc3)c4ccccc4</t>
  </si>
  <si>
    <t>[O-][N+](=O)c1cc(ccc1Cl)C(=O)COC(=O)c2cn(nc2c3ccccc3)c4ccccc4</t>
  </si>
  <si>
    <t>COc1ccc(NC(=O)c2ccc(NCc3cccnc3)c(c2)[N+](=O)[O-])cc1</t>
  </si>
  <si>
    <t>O=C(Oc1ccc(cc1)C#N)c2nc(cc(n2)c3ccccc3)c4ccccc4</t>
  </si>
  <si>
    <t>CC(C)COC(=O)N1CCC(=C(C1)c2ccc(OCCc3nc(oc3C)c4ccccc4)cc2)C(=O)O</t>
  </si>
  <si>
    <t>COc1ccc(cc1OC)C(=O)CC2(O)C(=O)N(Cc3cccc4ccccc34)c5ccccc25</t>
  </si>
  <si>
    <t>COc1ccc(cc1[N+](=O)[O-])C(=O)Nc2sc(Cc3ccccc3)cc2C(=O)N</t>
  </si>
  <si>
    <t>Cc1ccc(CN(CC(=O)Nc2cccc3ccccc23)S(=O)(=O)c4ccccc4)cc1</t>
  </si>
  <si>
    <t>CC(N1c2cccc3cccc(c23)S1(=O)=O)C(=O)N(Cc4ccccc4)Cc5ccccc5</t>
  </si>
  <si>
    <t>Oc1c(O)c(CN2CCCCC2)c3ccccc3c1CN4CCCCC4</t>
  </si>
  <si>
    <t>Cc1nc(CSc2nnc(c3ccc(cc3)C(F)(F)F)n2Cc4occc4)cs1</t>
  </si>
  <si>
    <t>Cc1nn(C)c(Cl)c1S(=O)(=O)Nc2ccc(Oc3ccc(F)cc3)cc2</t>
  </si>
  <si>
    <t>Clc1cc(Cl)cc(OS(=O)(=O)CS(=O)(=O)Oc2cc(Cl)cc(Cl)c2)c1</t>
  </si>
  <si>
    <t>CCOC(=O)CCN1C(=S)S\C(=C\c2ccc3OCOc3c2)\C1=O</t>
  </si>
  <si>
    <t>[O-][N+](=O)c1cccc(c1)C(=O)NN2C(=S)S\C(=C\C3C(=O)Nc4ccccc34)\C2=O</t>
  </si>
  <si>
    <t>COc1cc2CCN=C(\C=C\3/SC(=NN3c4ccc(C)cc4)C(=O)c5cccs5)c2cc1OC</t>
  </si>
  <si>
    <t>FC(F)(F)Oc1ccc(Oc2ccc(NS(=O)(=O)c3cc(Cl)c(Cl)cc3Cl)cc2)cc1</t>
  </si>
  <si>
    <t>OC(=O)CCc1ccc(CNC(=O)c2ccc(CNC(=O)c3ccccc3)cc2)cc1</t>
  </si>
  <si>
    <t>Cc1ccc(cc1)S(=O)(=O)Nc2ccc(Oc3cccnc3)nc2</t>
  </si>
  <si>
    <t>CCN(Cc1ccc(CCC(=O)O)cc1)C(=O)c2ccc(CN(C(C)C)C(=O)c3ccccc3)cc2</t>
  </si>
  <si>
    <t>OC(=O)CCc1ccc(OCc2ccccc2)cc1</t>
  </si>
  <si>
    <t>OC(=O)CCc1ccc(NCc2ccccc2)cc1</t>
  </si>
  <si>
    <t>Cc1ccc(Sc2c(cnc3c2c(C)nn3C)C(=O)O)cc1</t>
  </si>
  <si>
    <t>CN1N(C(=O)C(=C1C)NS(=O)(=O)c2ccc(s2)S(=O)(=O)c3ccccc3)c4ccccc4</t>
  </si>
  <si>
    <t>Cn1ccnc1SCc2nccn2Cc3ccc(Cl)cc3</t>
  </si>
  <si>
    <t>COc1ccc(cc1)c2cn3cccc(OCc4ccc(Cl)c(Cl)c4)c3n2</t>
  </si>
  <si>
    <t>Oc1c(Cl)cc(Cl)cc1\C=N\C(=C(/N=C/c2cc(Cl)cc(Cl)c2O)\C#N)\C#N</t>
  </si>
  <si>
    <t>CC(=O)Nc1ccc(OS(=O)(=O)\C=C\c2ccccc2)cc1</t>
  </si>
  <si>
    <t>Cc1onc(C)c1c2noc(CSCc3ccc(Cl)cc3)n2</t>
  </si>
  <si>
    <t>Cc1cc(Oc2nc(NCCSC(C)(C)C)nc(Oc3cc(C)c(Cl)c(C)c3)n2)cc(C)c1Cl</t>
  </si>
  <si>
    <t>Clc1ccc(CN2C(=O)N(Cc3ccc(Cl)cc3Cl)c4ccccc24)c(Cl)c1</t>
  </si>
  <si>
    <t>COc1nc(cc(c2ccc(C)cc2)c1C#N)c3ccc(OCc4ccccc4)cc3OCc5ccc(F)cc5</t>
  </si>
  <si>
    <t>CC(C)(CC(=O)O)CC(=O)N1CCCN(CC1)c2nccc(n2)C(F)(F)F</t>
  </si>
  <si>
    <t>Cc1[nH]c2ccccc2c1SCc3nnc(SCc4ccccc4)n3C</t>
  </si>
  <si>
    <t>COc1ccc(CCNc2ccc(cc2\N=C\c3cc(Cl)cc(Cl)c3O)C(F)(F)F)cc1OC</t>
  </si>
  <si>
    <t>Oc1ccc(\C=C/2\SC(=S)N(NC(=O)c3cccc(c3)[N+](=O)[O-])C2=O)cc1</t>
  </si>
  <si>
    <t>CCOc1cc(\C=C/2\SC(=S)N(CCC(=O)O)C2=O)ccc1OCc3ccc(Cl)cc3</t>
  </si>
  <si>
    <t>CN(C)CCOC(=O)CCN1C(=S)S\C(=C\c2ccc3OCOc3c2)\C1=O</t>
  </si>
  <si>
    <t>Cc1ccc(cc1)S(=O)(=O)n2nc(C)c(Sc3nccn3C)c2C</t>
  </si>
  <si>
    <t>CC(C)N(Cc1cccc(c1)C(=O)N(Cc2ccc(CCC(=O)O)cc2)C(C)C)C(=O)c3ccccc3</t>
  </si>
  <si>
    <t>CC(\C=C/1\SC(=S)N(CCC(=O)O)C1=O)c2ccc(F)cc2</t>
  </si>
  <si>
    <t>[O-][N+](=O)c1ccc(COc2ccc(cc2)C(=O)CSCc3ccc(Cl)c(Cl)c3)cc1</t>
  </si>
  <si>
    <t>Clc1ccc(cc1)c2c(cnn2S(=O)(=O)c3ccc(Cl)cc3Cl)S(=O)(=O)c4ccc(Cl)cc4</t>
  </si>
  <si>
    <t>CCN(Cc1ccc(cc1)C(=O)N(Cc2ccc(CCC(=O)O)cc2)C(C)C)C(=O)c3ccccc3</t>
  </si>
  <si>
    <t>CCN(Cc1ccc(CCC(=O)O)cc1)C(=O)c2cccc(CN(C(C)C)C(=O)c3ccccc3)c2</t>
  </si>
  <si>
    <t>COc1cc(\C=C/2\SC(=S)N(CCC(=O)O)C2=O)ccc1OCc3ccc(C)cc3</t>
  </si>
  <si>
    <t>OC(=O)c1ccc(\C=C/2\SC(=S)N(NC(=O)c3ccccc3[N+](=O)[O-])C2=O)cc1</t>
  </si>
  <si>
    <t>CCN(Cc1ccc(CCC(=O)O)cc1)C(=O)c2ccc(CNC(=O)c3ccccc3)cc2</t>
  </si>
  <si>
    <t>CCN(Cc1cccc(c1)C(=O)N(Cc2ccc(CCC(=O)O)cc2)C(C)C)C(=O)c3ccccc3</t>
  </si>
  <si>
    <t>OC(=O)C1=CN(C2CCCCC2)c3ccccc3C1=O</t>
  </si>
  <si>
    <t>O=C(CSc1nnc(SCC(=O)NCCSCc2occc2)s1)NCCSCc3occc3</t>
  </si>
  <si>
    <t>CC(C)N(Cc1ccc(cc1)C(=O)NCc2ccc(CCC(=O)O)cc2)C(=O)c3ccccc3</t>
  </si>
  <si>
    <t>Cc1onc(C)c1c2onc(CS(=O)(=O)Cc3ccc(Cl)cc3)n2</t>
  </si>
  <si>
    <t>CCN(Cc1ccc(cc1)C(=O)NCc2ccc(CCC(=O)O)cc2)C(=O)c3ccccc3</t>
  </si>
  <si>
    <t>CCN(Cc1ccc(cc1)C(=O)N(CC)Cc2ccc(CCC(=O)O)cc2)C(=O)c3ccccc3</t>
  </si>
  <si>
    <t>O=Cc1ccc(OS(=O)(=O)\C=C\c2ccccc2)cc1</t>
  </si>
  <si>
    <t>O=C(CN1c2ccccc2Sc3ccccc13)NNC(=S)NCc4ccccc4</t>
  </si>
  <si>
    <t>COc1c(C)c2COC(=O)c2c(OC(=O)C)c1C\C=C(/C)\CCC(=O)O</t>
  </si>
  <si>
    <t>CCOC(=O)C(CC)Cc1ccc(cc1)C(=O)NCc2ccccc2Cl</t>
  </si>
  <si>
    <t>OC(=O)CCc1ccc(CNC(=O)c2cccc(CNC(=O)c3ccccc3)c2)cc1</t>
  </si>
  <si>
    <t>N#Cc1c(SCc2ccccc2)nc3CCCc3c1\C=C/c4ccccc4</t>
  </si>
  <si>
    <t>OC(=O)CCN1C(=S)S\C(=C\c2ccc(OCc3ccc(Cl)cc3)cc2)\C1=O</t>
  </si>
  <si>
    <t>CCOC(=O)C(CC)Cc1ccc(cc1)C(=O)NCc2ccccc2C</t>
  </si>
  <si>
    <t>CCOC(=O)C[C@H](C)NC(=O)c1csc(n1)C2CCN(CC2)C(=O)c3c(F)cccc3Cl</t>
  </si>
  <si>
    <t>OC(=O)CCc1ccc(NCc2ccccc2c3ccccc3)cc1</t>
  </si>
  <si>
    <t>Cc1ccc(cc1)c2cccc(COc3ccc(CCC(=O)O)cc3)c2</t>
  </si>
  <si>
    <t>CCN(Cc1ccc(CCC(=O)O)cc1)C(=O)c2cccc(CNC(=O)c3ccccc3)c2</t>
  </si>
  <si>
    <t>CSc1nc(Sc2nnc([nH]2)c3cc(cc(c3)C(F)(F)F)C(F)(F)F)cc(Sc4nnc([nH]4)c5cc(cc(c5)C(F)(F)F)C(F)(F)F)n1</t>
  </si>
  <si>
    <t>OC(=O)c1cccn1Cc2cccc(CNC(=O)NC34C[C@@H]5C[C@@H](C[C@@H](C5)C3)C4)c2</t>
  </si>
  <si>
    <t>CCOC(=O)c1cccn1Cc2ccc(CNC(=O)NC3CCCCC3)cc2</t>
  </si>
  <si>
    <t>CC[C@@H](NC(=O)c1ccc2c(c1)nc(C)n2Cc3ccc(cc3)C(=O)N)c4ccccc4</t>
  </si>
  <si>
    <t>CCCC\C(=C/c1cc(OCc2ccc3nc(cc(OC)c3c2)C(F)(F)F)ccc1OCc4ccc(cc4)C(F)(F)F)\C(=O)O</t>
  </si>
  <si>
    <t>OC(=O)c1cccn1Cc2ccc(CNC(=O)NC34C[C@@H]5C[C@@H](C[C@@H](C5)C3)C4)cc2</t>
  </si>
  <si>
    <t>CC(C)N(Cc1cccc(c1)C(=O)NCc2ccc(CCC(=O)O)cc2)C(=O)c3ccccc3</t>
  </si>
  <si>
    <t>OC(=O)CCc1ccc(OCc2cccc(Br)c2)cc1</t>
  </si>
  <si>
    <t>OC(=O)c1cccc(OS(=O)(=O)\C=C\c2ccccc2)c1</t>
  </si>
  <si>
    <t>CC(C)Oc1ccccc1[C@H](C)NC(=O)c2ccc3c(c2)c(C)c(C)n3Cc4ccc(cc4)c5ccccc5C(=O)O</t>
  </si>
  <si>
    <t>CCOC(=O)\C(=C\c1ccc(cc1)C(=O)NCc2ccccc2C(F)(F)F)\CC</t>
  </si>
  <si>
    <t>COC(=O)c1ccc(NC(=O)C[C@@H]2N(Cc3ccc(OC)cc3)C(=O)N(C2=O)c4cccc(OC)c4)cc1</t>
  </si>
  <si>
    <t>CCN(Cc1ccc(CCC(=O)O)cc1)C(=O)c2cccc(CN(CC)C(=O)c3ccccc3)c2</t>
  </si>
  <si>
    <t>CCCC\C(=C/c1cc(OCCc2ccc(cc2)C(F)(F)F)ccc1OCc3ccc(cc3)C(F)(F)F)\C(=O)O</t>
  </si>
  <si>
    <t>CC[C@H](NC(=O)c1ccc2c(c1)nc(C)n2Cc3ccc(Cl)c(Cl)c3)c4ccccc4</t>
  </si>
  <si>
    <t>CCOC(=O)c1cccn1Cc2cccc(CNC(=O)NC3CCCCC3)c2</t>
  </si>
  <si>
    <t>CC(C)N(Cc1ccc(CCC(=O)O)cc1)C(=O)c2ccc(CNC(=O)c3ccccc3)cc2</t>
  </si>
  <si>
    <t>COc1ccc(OS(=O)(=O)\C=C\c2ccccc2)cc1</t>
  </si>
  <si>
    <t>OC(=O)CCc1ccc(OCc2ccc(Oc3ccccc3)cc2)cc1</t>
  </si>
  <si>
    <t>Cc1oc(nc1CCOc2cccc(CC3=C(CCN(C3)C(=O)OCc4ccccc4)C(=O)O)c2)c5ccccc5</t>
  </si>
  <si>
    <t>CCC(Cc1ccc(cc1)C(=O)NCc2ccc(F)cc2)C(=O)O</t>
  </si>
  <si>
    <t>OC(=O)CCc1ccc(NCc2ccc(cc2)c3ccccc3)cc1</t>
  </si>
  <si>
    <t>CCN(Cc1cccc(c1)C(=O)NCc2ccc(CCC(=O)O)cc2)C(=O)c3ccccc3</t>
  </si>
  <si>
    <t>OC(=O)C1CC1c2ccc(cc2)C(=O)NCc3ccccc3C(F)(F)F</t>
  </si>
  <si>
    <t>CC(C)N(Cc1ccc(cc1)C(=O)N(Cc2ccc(CCC(=O)O)cc2)C(C)C)C(=O)c3ccccc3</t>
  </si>
  <si>
    <t>OC(=O)CCc1ccc(OCc2cccc(c2)c3ccccc3)cc1</t>
  </si>
  <si>
    <t>O=S(=O)(Oc1ccc2ccccc2c1)\C=C\c3ccccc3</t>
  </si>
  <si>
    <t>COc1c(C)c2COC(=O)c2c(O)c1C\C=C(/C)\CCC(=O)O</t>
  </si>
  <si>
    <t>CCCC\C(=C/c1cc(ccc1OCc2ccc(cc2)C(F)(F)F)c3ccccc3)\C(=O)O</t>
  </si>
  <si>
    <t>OC(=O)CCc1ccc(NCc2cccc(Br)c2)cc1</t>
  </si>
  <si>
    <t>CCCC\C(=C/c1cc(OCCC2CCCCC2)ccc1OCc3ccc(cc3)C(F)(F)F)\C(=O)O</t>
  </si>
  <si>
    <t>CC(C)N(Cc1ccc(CCC(=O)O)cc1)C(=O)c2cccc(CNC(=O)c3ccccc3)c2</t>
  </si>
  <si>
    <t>CCCC\C(=C/c1cc(OCc2ccc(cc2)C(F)(F)F)ccc1OCc3ccc(cc3)C(F)(F)F)\C(=O)O</t>
  </si>
  <si>
    <t>OC(=O)c1cccc(c1)c2ccc(cc2)C(=O)NCc3ccccc3C(F)(F)F</t>
  </si>
  <si>
    <t>CON(C)C(=O)C1CC1c2ccc(cc2)C(=O)NCc3ccccc3C(F)(F)F</t>
  </si>
  <si>
    <t>OC(=O)c1ccc(cc1)c2ccc(cc2)C(=O)NCc3ccccc3C(F)(F)F</t>
  </si>
  <si>
    <t>Cc1ccc(cc1)c2cccc(CNc3ccc(CCC(=O)O)cc3)c2</t>
  </si>
  <si>
    <t>CCOc1ccc(\C=C/2\SC(=S)N(NC(=O)c3ccc(cc3)[N+](=O)[O-])C2=O)cc1OC</t>
  </si>
  <si>
    <t>Cc1oc(nc1CCOc2ccc(CC3(CCOCC3)C(=O)O)cn2)c4ccccc4</t>
  </si>
  <si>
    <t>COc1ccc(\C=C/2\SC(=S)N(CCC(=O)OC3CCCCC3)C2=O)cc1</t>
  </si>
  <si>
    <t>OC(=O)CCc1ccc(NCc2cccc(c2)c3ccccc3)cc1</t>
  </si>
  <si>
    <t>COC(=O)CC\C(=C\Cc1c(O)c2C(=O)OCc2c(C)c1OC)\C</t>
  </si>
  <si>
    <t>Cc1cccc(OS(=O)(=O)\C=C\c2ccccc2)c1</t>
  </si>
  <si>
    <t>O=S(=O)(Oc1ccccc1)\C=C\c2ccccc2</t>
  </si>
  <si>
    <t>OC(=O)CCc1ccc(NCc2ccc(Oc3ccccc3)cc2)cc1</t>
  </si>
  <si>
    <t>COc1ccccc1c2cccc(COc3ccc(CCC(=O)O)cc3)c2</t>
  </si>
  <si>
    <t>Cc1ccccc1c2cccc(COc3ccc(CCC(=O)O)cc3)c2</t>
  </si>
  <si>
    <t>Cc1oc(nc1CCOc2cccc(CC3=C(CCN(C3)c4nccc(n4)C(F)(F)F)C(=O)O)c2)c5ccccc5</t>
  </si>
  <si>
    <t>CCOC(=O)CCc1ccc(cc1)C(=O)NCc2ccccc2C(F)(F)F</t>
  </si>
  <si>
    <t>OC(=O)CCc1ccc(cc1)C(=O)NCc2ccccc2C(F)(F)F</t>
  </si>
  <si>
    <t>CCC(Cc1ccc(cc1)C(=O)NCc2ccccc2Br)C(=O)O</t>
  </si>
  <si>
    <t>CCOC(=O)C(CC)Cc1cccc(c1)C(=O)NCc2ccccc2C(F)(F)F</t>
  </si>
  <si>
    <t>CCOC(=O)C(CC)Cc1ccc(cc1)C(=O)NCc2ccc(Cl)cc2</t>
  </si>
  <si>
    <t>CCOC(=O)C(CC)Cc1ccc(cc1)C(=O)NCc2ccc(OC)cc2</t>
  </si>
  <si>
    <t>CCC(Cc1ccc(cc1)C(=O)NCc2ccccc2Cl)C(=O)O</t>
  </si>
  <si>
    <t>COc1cc(\C=C/2\SC(=S)N(NC(=O)c3ccccc3[N+](=O)[O-])C2=O)ccc1O</t>
  </si>
  <si>
    <t>CCOc1ccc(\C=C/2\SC(=S)N(NC(=O)c3cccc(c3)[N+](=O)[O-])C2=O)cc1OC</t>
  </si>
  <si>
    <t>CC[C@@H](NC(=O)c1ccc2c(c1)nc(C(C)C)n2Cc3ccc(Cl)c(Cl)c3)c4ccccc4</t>
  </si>
  <si>
    <t>OC(=O)CCc1ccc(OCc2ccccc2)c(I)c1</t>
  </si>
  <si>
    <t>OC(=O)c1cccn1Cc2cccc(CNC(=O)Nc3ccc(OC(F)(F)F)cc3)c2</t>
  </si>
  <si>
    <t>Cc1ccc(COc2cccc(\C=C/3\SC(=S)N(CCC(=O)O)C3=O)c2)cc1</t>
  </si>
  <si>
    <t>CCOc1ccc(\C=C/2\SC(=S)N(NC(=O)c3ccccc3[N+](=O)[O-])C2=O)cc1OC</t>
  </si>
  <si>
    <t>CC(\C=C/1\SC(=S)N(CCC(=O)O)C1=O)c2ccc(C)c(C)c2</t>
  </si>
  <si>
    <t>OC(=O)c1cccn1Cc2ccccc2CNC(=O)NC34C[C@@H]5C[C@@H](C[C@@H](C5)C3)C4</t>
  </si>
  <si>
    <t>Cc1cccc(Nc2cc(Cl)nc(SC(C(=O)O)c3ccc(c4ccccc4)c5ccccc35)n2)c1C</t>
  </si>
  <si>
    <t>COc1ccc(\C=C/2\SC(=S)N(NC(=O)c3cccc(c3)[N+](=O)[O-])C2=O)c(OC)c1</t>
  </si>
  <si>
    <t>COC(=O)CCN1C(=S)S\C(=C\c2ccc(Cl)cc2Cl)\C1=O</t>
  </si>
  <si>
    <t>CC(C)COC(=O)N1CCC(CC(=O)O)C(C1)c2cccc(OCCc3nc(oc3C)c4ccccc4)c2</t>
  </si>
  <si>
    <t>CCCC\C(=C/c1cc(O)ccc1OCc2ccc(cc2)C(F)(F)F)\C(=O)O</t>
  </si>
  <si>
    <t>CC[C@@H](NC(=O)c1ccc2c(c1)nc(C)n2Cc3ccc(cc3)S(=O)(=O)C)c4ccccc4</t>
  </si>
  <si>
    <t>CCCc1nc2ccccc2n1Cc3ccc(cc3)c4ccccc4C(=O)O</t>
  </si>
  <si>
    <t>CCOc1ccccc1c2oc(COc3ccc(\C=C/4\SC(=O)NC4=O)cc3)nn2</t>
  </si>
  <si>
    <t>[O-][N+](=O)c1ccc(\C=C/2\SC(=S)N(NC(=O)c3ccccc3[N+](=O)[O-])C2=O)cc1</t>
  </si>
  <si>
    <t>COc1ccc(\C=C/2\SC(=S)N(NC(=O)c3ccc(cc3)[N+](=O)[O-])C2=O)c(OC)c1</t>
  </si>
  <si>
    <t>BENZYLOXYPHENYLPROPANOIC ACID</t>
  </si>
  <si>
    <t>MYCOPHENOLIC ACID</t>
  </si>
  <si>
    <t>Antineoplastic</t>
  </si>
  <si>
    <t>10.1016/j.bmcl.2013.07.067</t>
  </si>
  <si>
    <t>10.1016/j.bmcl.2013.05.034</t>
  </si>
  <si>
    <t>10.1021/ml100106c</t>
  </si>
  <si>
    <t>10.1016/j.bmcl.2007.06.059</t>
  </si>
  <si>
    <t>10.1021/jm800128k</t>
  </si>
  <si>
    <t>10.1016/j.bmcl.2011.06.088</t>
  </si>
  <si>
    <t>10.1016/j.ejmech.2014.09.010</t>
  </si>
  <si>
    <t>CHEMBL401015</t>
  </si>
  <si>
    <t>CHEMBL393381</t>
  </si>
  <si>
    <t>CHEMBL234820</t>
  </si>
  <si>
    <t>CHEMBL398804</t>
  </si>
  <si>
    <t>CHEMBL233785</t>
  </si>
  <si>
    <t>CHEMBL233003</t>
  </si>
  <si>
    <t>CHEMBL393005</t>
  </si>
  <si>
    <t>CHEMBL234819</t>
  </si>
  <si>
    <t>CHEMBL428019</t>
  </si>
  <si>
    <t>CHEMBL234859</t>
  </si>
  <si>
    <t>CHEMBL232799</t>
  </si>
  <si>
    <t>CHEMBL396109</t>
  </si>
  <si>
    <t>CHEMBL234858</t>
  </si>
  <si>
    <t>CHEMBL232798</t>
  </si>
  <si>
    <t>CHEMBL394031</t>
  </si>
  <si>
    <t>CHEMBL2377529</t>
  </si>
  <si>
    <t>CHEMBL295416</t>
  </si>
  <si>
    <t>CHEMBL1173101</t>
  </si>
  <si>
    <t>CHEMBL3751969</t>
  </si>
  <si>
    <t>CHEMBL1172833</t>
  </si>
  <si>
    <t>CHEMBL2377532</t>
  </si>
  <si>
    <t>CHEMBL364748</t>
  </si>
  <si>
    <t>CHEMBL457</t>
  </si>
  <si>
    <t>CHEMBL3752940</t>
  </si>
  <si>
    <t>CHEMBL471191</t>
  </si>
  <si>
    <t>CHEMBL508225</t>
  </si>
  <si>
    <t>CHEMBL1171456</t>
  </si>
  <si>
    <t>CHEMBL442909</t>
  </si>
  <si>
    <t>CHEMBL449099</t>
  </si>
  <si>
    <t>CHEMBL1173623</t>
  </si>
  <si>
    <t>CHEMBL1172425</t>
  </si>
  <si>
    <t>CHEMBL3753029</t>
  </si>
  <si>
    <t>CHEMBL1171856</t>
  </si>
  <si>
    <t>CHEMBL1173165</t>
  </si>
  <si>
    <t>CHEMBL486357</t>
  </si>
  <si>
    <t>CHEMBL486364</t>
  </si>
  <si>
    <t>CHEMBL1169685</t>
  </si>
  <si>
    <t>CHEMBL1173559</t>
  </si>
  <si>
    <t>CHEMBL1079961</t>
  </si>
  <si>
    <t>CHEMBL1172961</t>
  </si>
  <si>
    <t>CHEMBL66206</t>
  </si>
  <si>
    <t>CHEMBL3753965</t>
  </si>
  <si>
    <t>CHEMBL3754669</t>
  </si>
  <si>
    <t>CHEMBL1169713</t>
  </si>
  <si>
    <t>CHEMBL1079962</t>
  </si>
  <si>
    <t>CHEMBL578860</t>
  </si>
  <si>
    <t>CHEMBL1172610</t>
  </si>
  <si>
    <t>CHEMBL1173117</t>
  </si>
  <si>
    <t>Efficacy</t>
  </si>
  <si>
    <t>Functional</t>
  </si>
  <si>
    <t>Agonist activity at human PPARgamma in CV1 cells by GAL4 transactivation assay after 24 hrs relative to rosiglitazone</t>
  </si>
  <si>
    <t>Transcriptional activation in CV- cells expressing hPPARgamma</t>
  </si>
  <si>
    <t>Activation of human PPARgamma ligand binding domain-mediated transcriptional activity in human HepG2/C3A cells co-transfected with fused Gal4-LBD by cotransfection assay relative to rosiglitazone</t>
  </si>
  <si>
    <t>Agonist activity at human PPAR-gamma1 LBD (176 to 477) transfected in african green monkey CV1 cells after 40 hrs by beta galactosidase-based luciferase reporter gene assay relative to rosiglitazone</t>
  </si>
  <si>
    <t>Agonist activity at human PPARgamma ligand binding domain expressed in human HepG2 cells co-transfected with Gal4 by luciferase reporter gene assay relative to rosiglitazone</t>
  </si>
  <si>
    <t>Transactivation of GAL4 DBD-fused human PPARgamma-LBD expressed in HEK293 cells after 24 hrs by luciferase reporter gene assay relative to rosiglitazone</t>
  </si>
  <si>
    <t>Partial agonist activity at human PPARgamma-LBD expressed in CHO-K1 cells co-transfected with GAL4 assessed as luciferase activity by transactivation assay relative to rosiglitazone</t>
  </si>
  <si>
    <t>Activity at human PPARgamma in CV1 cells by CTF assay relative to 2-methyl-2-(4-{3-propyl-(5-pyridin-2yl-thiophene-2-sulphonyl)-amino]-pro-pyl}-phenoxy)-propionic acid</t>
  </si>
  <si>
    <t>Agonist activity at GAL4-tagged human PPARgamma ligand binding domain expressed in human HepG2 cells assessed as receptor transactivation by luciferase reporter gene assay relative to rosiglitazone</t>
  </si>
  <si>
    <t>Agonist activity at human PPARgamma ligand binding domain expressed in human Hep G2 cells co-transfected with Gal4-DBD by luciferase reporter gene assay relative to rosiglitazone</t>
  </si>
  <si>
    <t>Activity at human adipose tissue PPAR gamma expressed in HEK293 cells by PPAR-GAL4 transactivation assay relative to rosiglitazone</t>
  </si>
  <si>
    <t>Activity at human PPARgamma expressed in CV1 cells by cotransfection assay relative to control</t>
  </si>
  <si>
    <t>Transactivation of human PPARgamma expressed in HEK293 cells at 150 uM incubated for 18 hrs by dual luciferase reporter gene assay relative to rosiglitazone</t>
  </si>
  <si>
    <t>Transactivation of GAL4-fused PPARgamma ligand binding domain transfected in human HepG2 cells at 100 uM after 18 hrs by luciferase reporter gene assay</t>
  </si>
  <si>
    <t>Agonist activity at human PPARgamma ligand binding domain expressed in human 293T cells co-transfected with Gal4-DBD by luciferase transactivation assay relative to rosiglitazone</t>
  </si>
  <si>
    <t>CHEMBL895356</t>
  </si>
  <si>
    <t>CHEMBL824658</t>
  </si>
  <si>
    <t>CHEMBL942383</t>
  </si>
  <si>
    <t>CHEMBL2378416</t>
  </si>
  <si>
    <t>CHEMBL941196</t>
  </si>
  <si>
    <t>CHEMBL2344953</t>
  </si>
  <si>
    <t>CHEMBL1176107</t>
  </si>
  <si>
    <t>CHEMBL912554</t>
  </si>
  <si>
    <t>CHEMBL1042383</t>
  </si>
  <si>
    <t>CHEMBL1015277</t>
  </si>
  <si>
    <t>CHEMBL919532</t>
  </si>
  <si>
    <t>CHEMBL912534</t>
  </si>
  <si>
    <t>CHEMBL3756610</t>
  </si>
  <si>
    <t>CHEMBL2187187</t>
  </si>
  <si>
    <t>CHEMBL1115671</t>
  </si>
  <si>
    <t>CCO[C@@H](Cc1ccc(CCC(OC(=S)Nc2ccccc2)c3ccccc3)cc1)C(=O)O</t>
  </si>
  <si>
    <t>CCO[C@H](Cc1ccc(CCC(OC(=S)NCc2ccc(cc2)C(C)(C)C)c3ccccc3)cc1)C(=O)O</t>
  </si>
  <si>
    <t>CCO[C@H](Cc1ccc(CCC(OC(=S)NCCc2ccccc2)c3ccccc3)cc1)C(=O)O</t>
  </si>
  <si>
    <t>CCO[C@@H](Cc1ccc(CCC(OC(=S)NCc2ccc(cc2)C(C)(C)C)c3ccccc3)cc1)C(=O)O</t>
  </si>
  <si>
    <t>CCNC(=S)OC(CCc1ccc(C[C@H](OCC)C(=O)O)cc1)c2ccccc2</t>
  </si>
  <si>
    <t>CCO[C@@H](Cc1ccc(CCC(OC(=S)NCCc2ccccc2)c3ccccc3)cc1)C(=O)O</t>
  </si>
  <si>
    <t>CCO[C@@H](Cc1ccc(CCC(OC(=O)NCc2ccccc2)c3ccccc3)cc1)C(=O)O</t>
  </si>
  <si>
    <t>CCO[C@@H](Cc1ccc(CCC(OC(=S)NCc2ccccc2)c3ccccc3)cc1)C(=O)O</t>
  </si>
  <si>
    <t>CCCNC(=S)OC(CCc1ccc(C[C@H](OCC)C(=O)O)cc1)c2ccccc2</t>
  </si>
  <si>
    <t>CCO[C@@H](Cc1ccc(CCC(OC(=S)NCC2CCCCC2)c3ccccc3)cc1)C(=O)O</t>
  </si>
  <si>
    <t>CCO[C@@H](Cc1ccc(OCC(OC(=S)NCc2ccccc2)c3ccccc3)cc1)C(=O)O</t>
  </si>
  <si>
    <t>CCO[C@@H](Cc1ccc(CCC(O)c2ccccc2)cc1)C(=O)O</t>
  </si>
  <si>
    <t>CCCCNC(=S)OC(CCc1ccc(C[C@H](OCC)C(=O)O)cc1)c2ccccc2</t>
  </si>
  <si>
    <t>CCO[C@@H](Cc1ccc(CCCOC(=S)NCc2ccccc2)cc1)C(=O)O</t>
  </si>
  <si>
    <t>CCO[C@H](Cc1ccc(CCC(OC(=S)NCc2ccccc2)c3ccccc3)cc1)C(=O)O</t>
  </si>
  <si>
    <t>CCCOc1ccc(C[C@@H](Cc2ccccc2)C(=O)O)cc1CNC(=O)c3ccc(cc3)c4ccncc4</t>
  </si>
  <si>
    <t>Cc1cccc(Nc2cc(Cl)nc(SCC(=O)O)n2)c1C</t>
  </si>
  <si>
    <t>CCCCCCCCSc1nc(NCc2ccccc2)c(C(=O)O)c(SCc3ccccc3)n1</t>
  </si>
  <si>
    <t>CC(C)(CCCOc1ccc(\C=C\c2ccc(cc2)C#N)cc1)C(=O)O</t>
  </si>
  <si>
    <t>CCCCCCCNc1nc(NCc2ccccc2)c(C(=O)O)c(SCc3ccccc3)n1</t>
  </si>
  <si>
    <t>CCCOc1ccc(C[C@@H](Cc2ccccc2)C(=O)O)cc1CNC(=O)c3ccc(cc3)c4cncnc4</t>
  </si>
  <si>
    <t>OC(=O)[C@H](Cc1ccccc1)Oc2ccc(Cl)cc2</t>
  </si>
  <si>
    <t>Cc1ccc(C)c(OCCCC(C)(C)C(=O)O)c1</t>
  </si>
  <si>
    <t>CC(C)(CCCOc1ccc(\C=C\c2ccsc2)cc1)C(=O)O</t>
  </si>
  <si>
    <t>OC(=O)C(Cc1ccc(Cl)cc1)Oc2ccc(Cl)cc2</t>
  </si>
  <si>
    <t>OC(=O)C(Cc1ccc(Br)cc1)Oc2ccc(Cl)cc2</t>
  </si>
  <si>
    <t>CCCCSc1nc(NCc2ccccc2)c(C(=O)O)c(SCc3ccccc3)n1</t>
  </si>
  <si>
    <t>Cc1ccccc1CC(Oc2ccc(Cl)cc2)C(=O)O</t>
  </si>
  <si>
    <t>Cc1ccc(CC(Oc2ccc(Cl)cc2)C(=O)O)cc1</t>
  </si>
  <si>
    <t>CCCCN(CCCC)c1nc(NCc2ccccc2)c(C(=O)O)c(SCc3ccccc3)n1</t>
  </si>
  <si>
    <t>CSc1nc(SCc2ccccc2)c(C(=O)O)c(SCc3ccccc3)n1</t>
  </si>
  <si>
    <t>COc1ccc(\C=C\c2ccc(OCCCC(C)(C)C(=O)O)cc2)cc1</t>
  </si>
  <si>
    <t>CSc1nc(NCC2CCCCC2)c(C(=O)O)c(SCc3ccccc3)n1</t>
  </si>
  <si>
    <t>CCCCNc1nc(NCc2ccccc2)c(C(=O)O)c(SCc3ccccc3)n1</t>
  </si>
  <si>
    <t>OC(=O)C(Cc1ccccc1Cl)Oc2ccc(Cl)cc2</t>
  </si>
  <si>
    <t>OC(=O)C(Cc1ccccc1Br)Oc2ccc(Cl)cc2</t>
  </si>
  <si>
    <t>CSc1nc(Nc2ccccc2)c(C(=O)O)c(SCc3ccccc3)n1</t>
  </si>
  <si>
    <t>CCCCN(C)c1nc(NCc2ccccc2)c(C(=O)O)c(SCc3ccccc3)n1</t>
  </si>
  <si>
    <t>COc1ccc(cc1)c2nc(SCCCCOc3ccc(OCC(=O)O)cc3Cl)sc2c4ccc(OC)cc4</t>
  </si>
  <si>
    <t>CSc1nc(NCc2cccnc2)c(C(=O)O)c(SCc3ccccc3)n1</t>
  </si>
  <si>
    <t>Cc1oc(nc1CCOc2ccc(OC(C)(C)C(=O)O)cc2)c3ccccc3</t>
  </si>
  <si>
    <t>CC(C)(CCCOc1ccc(\C=C\c2ccc(cc2)C(F)(F)F)cc1)C(=O)O</t>
  </si>
  <si>
    <t>CC(C)(CCCOc1ccc(\C=C\c2ccc(N)cc2)cc1)C(=O)O</t>
  </si>
  <si>
    <t>CSc1nc(NCc2ccccc2)c(C(=O)O)c(SCc3ccccc3)n1</t>
  </si>
  <si>
    <t>COc1ccc(cc1)c2nc(SCCCOc3ccc(OCC(=O)O)cc3Cl)sc2c4ccc(OC)cc4</t>
  </si>
  <si>
    <t>OC(=O)C(Cc1ccccc1)Oc2ccc(Oc3ccccc3)cc2</t>
  </si>
  <si>
    <t>CSc1nc(NCc2ccccc2)c(C(=O)O)c(OCc3ccccc3)n1</t>
  </si>
  <si>
    <t>CSc1nc(NCCc2ccccc2)c(C(=O)O)c(SCc3ccccc3)n1</t>
  </si>
  <si>
    <t>PIRINIXIC ACID</t>
  </si>
  <si>
    <t>GEMFIBROZIL</t>
  </si>
  <si>
    <t>Antihyperlipidemic</t>
  </si>
  <si>
    <t>10.1016/j.bmcl.2007.04.057</t>
  </si>
  <si>
    <t>10.1021/jm100443s</t>
  </si>
  <si>
    <t>CHEMBL488991</t>
  </si>
  <si>
    <t>CHEMBL3764102</t>
  </si>
  <si>
    <t>CHEMBL3764948</t>
  </si>
  <si>
    <t>CHEMBL484063</t>
  </si>
  <si>
    <t>CHEMBL3764891</t>
  </si>
  <si>
    <t>CHEMBL489766</t>
  </si>
  <si>
    <t>CHEMBL485291</t>
  </si>
  <si>
    <t>CHEMBL483032</t>
  </si>
  <si>
    <t>CHEMBL3597414</t>
  </si>
  <si>
    <t>CHEMBL3765679</t>
  </si>
  <si>
    <t>CHEMBL3764792</t>
  </si>
  <si>
    <t>CHEMBL521796</t>
  </si>
  <si>
    <t>CHEMBL3597400</t>
  </si>
  <si>
    <t>CHEMBL3597411</t>
  </si>
  <si>
    <t>CHEMBL482823</t>
  </si>
  <si>
    <t>CHEMBL1819483</t>
  </si>
  <si>
    <t>CHEMBL3765141</t>
  </si>
  <si>
    <t>CHEMBL3765763</t>
  </si>
  <si>
    <t>CHEMBL3763491</t>
  </si>
  <si>
    <t>CHEMBL3597412</t>
  </si>
  <si>
    <t>CHEMBL519857</t>
  </si>
  <si>
    <t>CHEMBL3597435</t>
  </si>
  <si>
    <t>CHEMBL3597416</t>
  </si>
  <si>
    <t>CHEMBL489559</t>
  </si>
  <si>
    <t>CHEMBL3597419</t>
  </si>
  <si>
    <t>CHEMBL3763887</t>
  </si>
  <si>
    <t>CHEMBL3764848</t>
  </si>
  <si>
    <t>CHEMBL484263</t>
  </si>
  <si>
    <t>CHEMBL3597388</t>
  </si>
  <si>
    <t>CHEMBL3597433</t>
  </si>
  <si>
    <t>CHEMBL3764424</t>
  </si>
  <si>
    <t>CHEMBL3764209</t>
  </si>
  <si>
    <t>CHEMBL3765690</t>
  </si>
  <si>
    <t>CHEMBL3597432</t>
  </si>
  <si>
    <t>CHEMBL3597402</t>
  </si>
  <si>
    <t>CHEMBL264374</t>
  </si>
  <si>
    <t>CHEMBL3597415</t>
  </si>
  <si>
    <t>CHEMBL492047</t>
  </si>
  <si>
    <t>CHEMBL3763373</t>
  </si>
  <si>
    <t>CHEMBL3597401</t>
  </si>
  <si>
    <t>CHEMBL3597434</t>
  </si>
  <si>
    <t>CHEMBL3597390</t>
  </si>
  <si>
    <t>CHEMBL484264</t>
  </si>
  <si>
    <t>CHEMBL3597428</t>
  </si>
  <si>
    <t>CHEMBL3597424</t>
  </si>
  <si>
    <t>CHEMBL3597392</t>
  </si>
  <si>
    <t>CHEMBL3597426</t>
  </si>
  <si>
    <t>CHEMBL1819394</t>
  </si>
  <si>
    <t>CHEMBL3597420</t>
  </si>
  <si>
    <t>CHEMBL3597405</t>
  </si>
  <si>
    <t>CHEMBL1819396</t>
  </si>
  <si>
    <t>CHEMBL483035</t>
  </si>
  <si>
    <t>CHEMBL1819391</t>
  </si>
  <si>
    <t>CHEMBL3597427</t>
  </si>
  <si>
    <t>CHEMBL3765347</t>
  </si>
  <si>
    <t>CHEMBL3597391</t>
  </si>
  <si>
    <t>CHEMBL3597431</t>
  </si>
  <si>
    <t>CHEMBL3597406</t>
  </si>
  <si>
    <t>CHEMBL3597413</t>
  </si>
  <si>
    <t>CHEMBL3597404</t>
  </si>
  <si>
    <t>CHEMBL3597395</t>
  </si>
  <si>
    <t>CHEMBL3764795</t>
  </si>
  <si>
    <t>CHEMBL3597417</t>
  </si>
  <si>
    <t>CHEMBL3597399</t>
  </si>
  <si>
    <t>CHEMBL3764004</t>
  </si>
  <si>
    <t>CHEMBL1819478</t>
  </si>
  <si>
    <t>CHEMBL3764773</t>
  </si>
  <si>
    <t>CHEMBL3597394</t>
  </si>
  <si>
    <t>CHEMBL3597421</t>
  </si>
  <si>
    <t>CHEMBL3597409</t>
  </si>
  <si>
    <t>CHEMBL1956362</t>
  </si>
  <si>
    <t>CHEMBL3597407</t>
  </si>
  <si>
    <t>CHEMBL520305</t>
  </si>
  <si>
    <t>CHEMBL1956368</t>
  </si>
  <si>
    <t>CHEMBL3597410</t>
  </si>
  <si>
    <t>CHEMBL3597393</t>
  </si>
  <si>
    <t>CHEMBL3335672</t>
  </si>
  <si>
    <t>CHEMBL3597389</t>
  </si>
  <si>
    <t>CHEMBL1819393</t>
  </si>
  <si>
    <t>CHEMBL3597430</t>
  </si>
  <si>
    <t>CHEMBL3597429</t>
  </si>
  <si>
    <t>CHEMBL3763432</t>
  </si>
  <si>
    <t>CHEMBL3597398</t>
  </si>
  <si>
    <t>CHEMBL3765360</t>
  </si>
  <si>
    <t>CHEMBL3597396</t>
  </si>
  <si>
    <t>CHEMBL3597423</t>
  </si>
  <si>
    <t>CHEMBL1819392</t>
  </si>
  <si>
    <t>CHEMBL3597418</t>
  </si>
  <si>
    <t>CHEMBL3597422</t>
  </si>
  <si>
    <t>CHEMBL1819390</t>
  </si>
  <si>
    <t>CHEMBL492046</t>
  </si>
  <si>
    <t>CHEMBL1819481</t>
  </si>
  <si>
    <t>CHEMBL2031860</t>
  </si>
  <si>
    <t>CHEMBL3764546</t>
  </si>
  <si>
    <t>CHEMBL3764453</t>
  </si>
  <si>
    <t>CHEMBL2031957</t>
  </si>
  <si>
    <t>CHEMBL3818976</t>
  </si>
  <si>
    <t>CHEMBL3597425</t>
  </si>
  <si>
    <t>CHEMBL1819482</t>
  </si>
  <si>
    <t>CHEMBL1935615</t>
  </si>
  <si>
    <t>CHEMBL3764607</t>
  </si>
  <si>
    <t>CHEMBL1956367</t>
  </si>
  <si>
    <t>CHEMBL1956357</t>
  </si>
  <si>
    <t>CHEMBL1956350</t>
  </si>
  <si>
    <t>CHEMBL3397552</t>
  </si>
  <si>
    <t>CHEMBL3763278</t>
  </si>
  <si>
    <t>CHEMBL1956349</t>
  </si>
  <si>
    <t>CHEMBL3397551</t>
  </si>
  <si>
    <t>CHEMBL3397553</t>
  </si>
  <si>
    <t>Emax</t>
  </si>
  <si>
    <t>Agonist activity at human PPARgamma ligand binding domain expressed in african green monkey CV1 cells co-transfected with fused Gal4-DBD by transactivation assay relative to rosiglitazone</t>
  </si>
  <si>
    <t>Transactivation of human PPARgamma expressed in African green monkey COS7 cells incubated overnight by dual-glo luciferase reporter assay relative to pioglitazole</t>
  </si>
  <si>
    <t>Transactivation of human PPARgamma expressed in human HepG2 cells co-transfected with PPRE3-TK-Luc by luciferase reporter gene assay relative to Rosiglitazone</t>
  </si>
  <si>
    <t>Agonist activity at PPAR-gamma (unknown origin) expressed in CV-1 cells co-transfected with tk-PPRE-luciferase vector at 10 uM after 24 hrs by by transactivation assay relative to rosiglitazone</t>
  </si>
  <si>
    <t>Transactivation of human full length PPARgamma expressed in COS1 cells co-transfected with RXRalpha after 24 hrs by luciferase reporter gene assay relative to farglitazar</t>
  </si>
  <si>
    <t>Modulation of human PPARgamma-LBD expressed in african green monkey COS7 cells co-transfected with Gal4 assessed as activation of transactivation activity by luciferase assay relative to pioglitazone</t>
  </si>
  <si>
    <t>Agonist activity at Gal4-tagged human PPARgamma ligand binding domain expressed in COS-7 cells measured after overnight incubation by dual-glo luciferase reporter gene assay relative to 1 uM pioglitazone</t>
  </si>
  <si>
    <t>Agonist activity at human GAL4-fused PPARgamma ligand binding domain expressed in HepG2 cells after 20 hrs by luciferase reporter gene transactivation assay relative to rosiglitazone</t>
  </si>
  <si>
    <t>Modulation of full-length human pSG5-fused PPARgamma expressed in MG-63 cells co-expressing pGV-P2-PPRE after 24 hrs by luciferase reporter gene based transactivation assay relative to 5-(4-{[6-(4-hydroxy-3,5-dimethylphenoxy)-1-methyl-1H-benzimidazol- 2-yl]methoxy}benzyl)-1,3-thiazolidine-2,4-dione</t>
  </si>
  <si>
    <t>Agonist activity at human GAL4-PPARgamma ligand binding domain expressed in human HepG2 cells assessed as maximum fold induction by luciferase reporter gene assay relative to rosiglitazone</t>
  </si>
  <si>
    <t>Agonist activity at GAL4-DNA binding domain fused human PPARgamma ligand binding domain expressed in human HepG2 cells assessed as receptor transactivation incubated for 20 hrs by luciferase reporter gene assay relative to rosiglitazone</t>
  </si>
  <si>
    <t>Agonist activity at human PPARgamma ligand binding domain expressed in african green monkey CV1 cells co-transfected with Gal4-DBD by transactivation assay relative to rosiglitazone</t>
  </si>
  <si>
    <t>Transactivation of human PPARgamma expressed in african green monkey CV1 cells at 30 uM by luciferase reporter gene assay relative to troglitazole</t>
  </si>
  <si>
    <t>Agonist activity at GAL4-tagged human PPARgamma ligand binding domain expressed in HepG2 cells assessed as transactivation after 20 hrs by beta-galactosidase reporter gene assay relative to pioglitazone</t>
  </si>
  <si>
    <t>Activity at GAL4-tagged PPARgamma (unknown origin) expressed in COS7 cells assessed as receptor transactivation by luciferase reporter gene assay</t>
  </si>
  <si>
    <t>Partial agonist activity at human PPARgamma-LBD/Gal4 DNA binding domain by transactivation assay relative to darglitazone</t>
  </si>
  <si>
    <t>Modulation of human GAL4-fused PPARgamma LBD expressed in COS7 cells co-expressing pG5luc by luciferase reporter gene based transactivation assay relative to control</t>
  </si>
  <si>
    <t>Transactivation of GAL4-fused human PPARgamma ligand binding domain expressed in HepG2 cells after 20 hrs by luciferase reporter gene assay relative to rosiglitazone</t>
  </si>
  <si>
    <t>CHEMBL1035758</t>
  </si>
  <si>
    <t>CHEMBL3768772</t>
  </si>
  <si>
    <t>CHEMBL1815138</t>
  </si>
  <si>
    <t>CHEMBL3599352</t>
  </si>
  <si>
    <t>CHEMBL1935920</t>
  </si>
  <si>
    <t>CHEMBL1821158</t>
  </si>
  <si>
    <t>CHEMBL3821414</t>
  </si>
  <si>
    <t>CHEMBL2214363</t>
  </si>
  <si>
    <t>CHEMBL2045528</t>
  </si>
  <si>
    <t>CHEMBL3372996</t>
  </si>
  <si>
    <t>CHEMBL3399722</t>
  </si>
  <si>
    <t>CHEMBL1004958</t>
  </si>
  <si>
    <t>CHEMBL2033821</t>
  </si>
  <si>
    <t>CHEMBL1960414</t>
  </si>
  <si>
    <t>CHEMBL3389654</t>
  </si>
  <si>
    <t>CHEMBL1803891</t>
  </si>
  <si>
    <t>CHEMBL2045531</t>
  </si>
  <si>
    <t>CHEMBL2320084</t>
  </si>
  <si>
    <t>CCO[C@@H](Cc1cccc(c1)\C(=N\OCc2ccc(O)cc2)\C)C(=O)O</t>
  </si>
  <si>
    <t>CCC(Cc1ccc(cc1)C(=O)NCc2ccc(cc2)C(F)(F)F)C(=O)O</t>
  </si>
  <si>
    <t>CCCC(Cc1ccc(cc1)C(=O)NCc2ccccc2C(F)(F)F)C(=O)O</t>
  </si>
  <si>
    <t>CCO[C@@H](Cc1cccc(c1)C2=NOC(Cc3ccccc3)C2)C(=O)O</t>
  </si>
  <si>
    <t>CCC(Cc1ccc(cc1)C(=O)NCc2ccc(Cl)cc2)C(=O)O</t>
  </si>
  <si>
    <t>CCO[C@@H](Cc1cccc(c1)c2cc(on2)c3ccccc3)C(=O)O</t>
  </si>
  <si>
    <t>CCO[C@@H](Cc1cccc(c1)C2=NOC(C2)c3ccc(cc3)C(C)(C)C)C(=O)O</t>
  </si>
  <si>
    <t>CCO[C@@H](Cc1cccc(c1)C2=NOC(C2)c3ccc(F)cc3)C(=O)O</t>
  </si>
  <si>
    <t>Cc1ccc(Oc2cccc(OCCCOc3ccc4[nH]cc(CC(=O)O)c4c3)c2)cc1</t>
  </si>
  <si>
    <t>CCOC(=O)C(CC)Cc1ccc(cc1)C(=O)NCc2ccc(Oc3ccccc3)cc2</t>
  </si>
  <si>
    <t>CCOC(=O)C(CC)Cc1ccc(cc1)C(=O)NCc2ccc(OC)cc2C(F)(F)F</t>
  </si>
  <si>
    <t>CCO[C@H](Cc1cccc(c1)\C(=N\OCc2ccccc2)\C)C(=O)O</t>
  </si>
  <si>
    <t>Cc1ccc(COc2cccc(OCCCOc3ccc4[nH]cc(CC(=O)O)c4c3)c2)cc1</t>
  </si>
  <si>
    <t>Cc1ccc(COc2cccc(OCCCOc3ccc4c(CC(=O)O)cn(Cc5ccccc5)c4c3)c2)cc1</t>
  </si>
  <si>
    <t>CCO[C@@H](Cc1cccc(c1)\C(=N\OCc2ccc(OS(=O)(=O)C)cc2)\C)C(=O)O</t>
  </si>
  <si>
    <t>CCCCC(Cc1ccc(OCCc2ccccc2)c(OCCC3CCCCC3)c1)C(=O)O</t>
  </si>
  <si>
    <t>CCC(Cc1ccc(cc1)C(=O)NCc2ccccc2C(F)(F)F)C(=O)O</t>
  </si>
  <si>
    <t>CCC(Cc1ccc(cc1)C(=O)NCc2ccc(OC(F)(F)F)cc2)C(=O)O</t>
  </si>
  <si>
    <t>CCC(Cc1ccc(cc1)C(=O)NCc2ccccc2)C(=O)O</t>
  </si>
  <si>
    <t>OC(=O)Cc1cn(Cc2ccccc2)c3cc(OCCCOc4cccc(OCc5ccc(Cl)cc5)c4)ccc13</t>
  </si>
  <si>
    <t>CCO[C@@H](Cc1cccc(c1)C2=NOC(C2)c3ccc(OC)cc3)C(=O)O</t>
  </si>
  <si>
    <t>CC(=CCn1cc(CC(=O)O)c2cc(OCCCOc3cccc(OCc4ccc(Cl)cc4)c3)ccc12)C</t>
  </si>
  <si>
    <t>OC(=O)Cc1c[nH]c2ccc(OCCCOc3cccc(Oc4ccc(cc4)C(F)(F)F)c3)cc12</t>
  </si>
  <si>
    <t>CCO[C@H](Cc1cccc(c1)C2=NOC(CCc3ccccc3)C2)C(=O)O</t>
  </si>
  <si>
    <t>Cc1ccc(Oc2cccc(OCCCOc3ccc4c(c3)c(CC(=O)O)cn4Cc5ccccc5)c2)cc1</t>
  </si>
  <si>
    <t>CCOC(=O)C(CC)Cc1ccc(cc1)C(=O)NCc2ccc(F)cc2C(F)(F)F</t>
  </si>
  <si>
    <t>CC\C(=C/c1ccc(cc1)C(=O)NCc2ccccc2C(F)(F)F)\C(=O)O</t>
  </si>
  <si>
    <t>CCO[C@@H](Cc1cccc(c1)C2=NOC(CCc3ccccc3)C2)C(=O)O</t>
  </si>
  <si>
    <t>Cc1ccc(COc2cccc(OCCOc3ccc4[nH]cc(CC(=O)O)c4c3)c2)cc1</t>
  </si>
  <si>
    <t>CCCn1cc(CC(=O)O)c2cc(OCCCOc3cccc(OCc4ccc(Cl)cc4)c3)ccc12</t>
  </si>
  <si>
    <t>CCOC(=O)C(C)Cc1ccc(cc1)C(=O)NCc2ccccc2C(F)(F)F</t>
  </si>
  <si>
    <t>CCC(Cc1ccc(cc1)C(=O)NCc2ccccc2OC(F)(F)F)C(=O)O</t>
  </si>
  <si>
    <t>CCC(Cc1ccc(cc1)C(=O)NCc2ccc(OC)cc2)C(=O)O</t>
  </si>
  <si>
    <t>Cn1cc(CC(=O)O)c2cc(OCCCOc3cccc(OCc4ccc(Cl)cc4)c3)ccc12</t>
  </si>
  <si>
    <t>Cc1ccc(COc2cccc(OCCCOc3ccc4c(c3)c(CC(=O)O)cn4Cc5ccccc5)c2)cc1</t>
  </si>
  <si>
    <t>CC(C)(Oc1ccc(CCNC(=O)c2ccc(Cl)cc2)cc1)C(=O)O</t>
  </si>
  <si>
    <t>OC(=O)Cc1c[nH]c2ccc(OCCCOc3cccc(Oc4ccc(Cl)cc4)c3)cc12</t>
  </si>
  <si>
    <t>CCO[C@H](Cc1cccc(c1)c2cc(on2)c3ccccc3)C(=O)O</t>
  </si>
  <si>
    <t>CCC(Cc1ccc(cc1)C(=O)NCc2ccccc2C)C(=O)O</t>
  </si>
  <si>
    <t>OC(=O)Cc1c[nH]c2ccc(OCCCOc3cccc(OCc4ccc(Cl)cc4)c3)cc12</t>
  </si>
  <si>
    <t>OC(=O)Cc1cn(CC=C)c2ccc(OCCCOc3cccc(OCc4ccc(Cl)cc4)c3)cc12</t>
  </si>
  <si>
    <t>OC(=O)Cc1c[nH]c2ccc(OCCOc3cccc(OCc4ccc(cc4)C(F)(F)F)c3)cc12</t>
  </si>
  <si>
    <t>CCO[C@H](Cc1cccc(c1)C2=NOC(Cc3ccccc3)C2)C(=O)O</t>
  </si>
  <si>
    <t>OC(=O)Cc1cn(Cc2ccccc2)c3ccc(OCCCOc4cccc(OCc5ccc(Cl)cc5Cl)c4)cc13</t>
  </si>
  <si>
    <t>OC(=O)Cc1c[nH]c2ccc(OCCCOc3cccc(OCc4ccc(Cl)cc4Cl)c3)cc12</t>
  </si>
  <si>
    <t>Cc1ccc(COc2cccc(OCCOc3ccc4c(c3)c(CC(=O)O)cn4Cc5ccccc5)c2)cc1</t>
  </si>
  <si>
    <t>OC(=O)Cc1c[nH]c2ccc(OCCCOc3cccc(OCc4ccc(cc4)C(F)(F)F)c3)cc12</t>
  </si>
  <si>
    <t>CCCCC(Cc1ccc(OCCc2ccccc2)c(OCCc3ccccc3)c1)C(=O)O</t>
  </si>
  <si>
    <t>OC(=O)Cc1cn(Cc2ccccc2)c3ccc(OCCCOc4cccc(Oc5ccc(Cl)cc5)c4)cc13</t>
  </si>
  <si>
    <t>OC(=O)Cc1c[nH]c2ccc(OCCCOc3ccc(OCc4ccc(Cl)cc4)cc3)cc12</t>
  </si>
  <si>
    <t>CCCCC(Cc1cc(OCCc2ccccc2)ccc1OCCc3ccccc3)C(=O)O</t>
  </si>
  <si>
    <t>CCO[C@@H](Cc1cccc(c1)C2=NOC(C2)c3ccc(OS(=O)(=O)C)cc3)C(=O)O</t>
  </si>
  <si>
    <t>CCCC\C(=C/c1cc(OCCc2ccccc2)cc(OCCc3ccccc3)c1)\C(=O)O</t>
  </si>
  <si>
    <t>OC(=O)Cc1cn(Cc2ccccc2)c3ccc(OCCCOc4cccc(OCc5ccccc5)c4)cc13</t>
  </si>
  <si>
    <t>CCOC(=O)C(CC)Cc1ccc(cc1)C(=O)NCc2ccccc2</t>
  </si>
  <si>
    <t>COc1ccc(COc2cccc(OCCOc3ccc4[nH]cc(CC(=O)O)c4c3)c2)cc1</t>
  </si>
  <si>
    <t>OC(=O)Cc1cn(Cc2ccc(F)cc2)c3ccc(OCCCOc4cccc(OCc5ccc(Cl)cc5)c4)cc13</t>
  </si>
  <si>
    <t>Cc1ccc(COc2ccc(OCCCOc3ccc4c(c3)c(CC(=O)O)cn4Cc5ccccc5)cc2)cc1</t>
  </si>
  <si>
    <t>OC(=O)Cc1c[nH]c2ccc(OCCCOc3cccc(Oc4ccccc4)c3)cc12</t>
  </si>
  <si>
    <t>Cc1ccc(COc2ccc(OCCCOc3ccc4[nH]cc(CC(=O)O)c4c3)cc2)cc1</t>
  </si>
  <si>
    <t>COc1ccc(COc2cccc(OCCOc3ccc4c(c3)c(CC(=O)O)cn4Cc5ccccc5)c2)cc1</t>
  </si>
  <si>
    <t>CC(Cc1ccc(cc1)C(=O)NCc2ccccc2C(F)(F)F)C(=O)O</t>
  </si>
  <si>
    <t>COc1ccc(Oc2cccc(OCCCOc3ccc4[nH]cc(CC(=O)O)c4c3)c2)cc1</t>
  </si>
  <si>
    <t>OC(=O)Cc1cn(Cc2ccccc2)c3ccc(OCCCOc4ccccc4OCc5ccc(Cl)cc5)cc13</t>
  </si>
  <si>
    <t>CCOC(=O)C(CC)Cc1ccc(cc1)C(=O)NCc2ccccc2OC(F)(F)F</t>
  </si>
  <si>
    <t>CCCC\C(=C/c1cc(OCCc2ccc(cc2)C(F)(F)F)ccc1OCCc3ccc(cc3)C(F)(F)F)\C(=O)O</t>
  </si>
  <si>
    <t>CCOC(=O)C(CC)Cc1ccc(cc1)C(=O)NCc2ccccc2C(F)(F)F</t>
  </si>
  <si>
    <t>OC(=O)Cc1cn(Cc2ccccc2)c3ccc(OCCOc4cccc(OCc5ccc(cc5)C(F)(F)F)c4)cc13</t>
  </si>
  <si>
    <t>OC(=O)Cc1cn(Cc2ccccc2)c3ccc(OCCCOc4cccc(Oc5ccc(cc5)C(F)(F)F)c4)cc13</t>
  </si>
  <si>
    <t>Cc1ccc(COc2cccc(OCCCOc3ccc4c(CC(=O)O)c[nH]c4c3)c2)cc1</t>
  </si>
  <si>
    <t>OC(=O)[C@H](Cc1ccccc1)Oc2ccc(Cl)cc2F</t>
  </si>
  <si>
    <t>OC(=O)Cc1cn(Cc2ccccc2)c3ccc(OCCCOc4ccc(OCc5ccc(Cl)cc5)cc4)cc13</t>
  </si>
  <si>
    <t>CCO[C@@H](Cc1cccc(c1)C2=NOC(C2)c3ccc(O)cc3)C(=O)O</t>
  </si>
  <si>
    <t>OC(=O)C(Cc1cccc(F)c1)Oc2ccc(Cl)cc2F</t>
  </si>
  <si>
    <t>OC(=O)Cc1c[nH]c2cc(OCCCOc3cccc(OCc4ccc(Cl)cc4)c3)ccc12</t>
  </si>
  <si>
    <t>OC(=O)Cc1cn(Cc2ccccc2)c3ccc(OCCOc4cccc(OCc5ccc(Cl)cc5)c4)cc13</t>
  </si>
  <si>
    <t>COc1ccc(C(=O)Nc2cccc(c2)C(=O)O)c(NC(=O)c3ccc(cc3)C(C)(C)C)c1</t>
  </si>
  <si>
    <t>OC(=O)Cc1c[nH]c2ccc(OCCOc3cccc(OCc4ccc(Cl)cc4)c3)cc12</t>
  </si>
  <si>
    <t>CCCCC(Cc1cccc(OCCc2ccccc2)c1OCCc3ccccc3)C(=O)O</t>
  </si>
  <si>
    <t>OC(=O)Cc1cn(Cc2ccccc2)c3ccc(OCCCOc4cccc(OCc5ccc(cc5)C(F)(F)F)c4)cc13</t>
  </si>
  <si>
    <t>OC(=O)Cc1cn(Cc2ccccc2)c3ccc(OCCCOc4cccc(OCc5ccc(F)cc5)c4)cc13</t>
  </si>
  <si>
    <t>CCOC(=O)C(CC)Cc1ccc(cc1)C(=O)NCc2ccc(cc2)C(F)(F)F</t>
  </si>
  <si>
    <t>Cc1ccc(COc2ccccc2OCCCOc3ccc4c(c3)c(CC(=O)O)cn4Cc5ccccc5)cc1</t>
  </si>
  <si>
    <t>CCOC(=O)C(CC)Cc1ccc(cc1)C(=O)NCc2ccc(F)cc2</t>
  </si>
  <si>
    <t>Cc1ccc(COc2ccccc2OCCCOc3ccc4[nH]cc(CC(=O)O)c4c3)cc1</t>
  </si>
  <si>
    <t>OC(=O)Cc1c[nH]c2ccc(OCCCOc3cccc(OCc4ccccc4)c3)cc12</t>
  </si>
  <si>
    <t>CCCCC(Sc1cc(OCCc2ccccc2)cc(OCCc3ccccc3)c1)C(=O)O</t>
  </si>
  <si>
    <t>OC(=O)Cc1cn(Cc2ccccc2)c3ccc(OCCCOc4cccc(Oc5ccccc5)c4)cc13</t>
  </si>
  <si>
    <t>COc1ccc(Oc2cccc(OCCCOc3ccc4c(c3)c(CC(=O)O)cn4Cc5ccccc5)c2)cc1</t>
  </si>
  <si>
    <t>CCCCC(Cc1cc(OCCc2ccccc2)cc(OCCc3ccccc3)c1)C(=O)O</t>
  </si>
  <si>
    <t>CCO[C@H](Cc1cccc(c1)C2=NOC(C2)c3ccccc3)C(=O)O</t>
  </si>
  <si>
    <t>CCCCC(Cc1ccc(OCCC2CCCCC2)c(OCCC3CCCCC3)c1)C(=O)O</t>
  </si>
  <si>
    <t>CC(=CCC\C(=C\Cc1c(O)cc(\C=C\c2ccc(F)cc2)cc1O)\C)C</t>
  </si>
  <si>
    <t>CCOC(=O)C(CC)Cc1ccc(cc1)C(=O)NCc2ccc(OC(F)(F)F)cc2</t>
  </si>
  <si>
    <t>OC(=O)C(Cc1ccc(cc1)C(=O)NCc2ccccc2C(F)(F)F)c3ccccc3</t>
  </si>
  <si>
    <t>CC(=CCC\C(=C\Cc1c(O)cc(\C=C\c2ccsc2)cc1O)\C)C</t>
  </si>
  <si>
    <t>CCCCCCC(Sc1nc(Cl)cc(NCCCC(=O)NCc2ccccc2C(F)(F)F)n1)C(=O)O</t>
  </si>
  <si>
    <t>OC(=O)Cc1c[nH]c2ccc(OCCCOc3cccc(OCc4ccc(F)cc4)c3)cc12</t>
  </si>
  <si>
    <t>CCCCC(Cc1ccc(OCCC2CCCCC2)c(OCCc3ccccc3)c1)C(=O)O</t>
  </si>
  <si>
    <t>CC(C)CC\C=C\c1oc(C)c(CCOc2ccc3C[C@H](N(Cc3c2)C(=O)\C=C\C=C\CO)C(=O)O)n1.CC(C)(C)N</t>
  </si>
  <si>
    <t>CCC(Cc1cccc(c1)C(=O)NCc2ccccc2C(F)(F)F)C(=O)O</t>
  </si>
  <si>
    <t>OC(=O)C(Cc1ccccc1F)Oc2ccc(Cl)cc2</t>
  </si>
  <si>
    <t>OC(=O)[C@H](Cc1ccccc1)Oc2ccc(F)cc2</t>
  </si>
  <si>
    <t>OC(=O)C(Cc1ccc(F)cc1)Oc2ccc(Cl)cc2</t>
  </si>
  <si>
    <t>CCCO\N=C\c1ccc(O[C@@H](Cc2ccccc2)C(=O)O)cc1</t>
  </si>
  <si>
    <t>CCOC(=O)C(Cc1ccc(cc1)C(=O)NCc2ccccc2C(F)(F)F)c3ccccc3</t>
  </si>
  <si>
    <t>OC(=O)C(Cc1cccc(F)c1)Oc2ccc(Cl)cc2</t>
  </si>
  <si>
    <t>CCCO\N=C\c1ccc(OC(Cc2ccccc2)C(=O)O)cc1</t>
  </si>
  <si>
    <t>CCCCO\N=C\c1ccc(OC(Cc2ccccc2)C(=O)O)cc1</t>
  </si>
  <si>
    <t>BEZAFIBRATE</t>
  </si>
  <si>
    <t>Antihyperlipoproteinemic</t>
  </si>
  <si>
    <t>10.1021/jm500937v</t>
  </si>
  <si>
    <t>CHEMBL3585573</t>
  </si>
  <si>
    <t>CHEMBL3585574</t>
  </si>
  <si>
    <t>CHEMBL3585577</t>
  </si>
  <si>
    <t>CHEMBL1204498</t>
  </si>
  <si>
    <t>CHEMBL2103824</t>
  </si>
  <si>
    <t>CHEMBL501617</t>
  </si>
  <si>
    <t>CHEMBL107498</t>
  </si>
  <si>
    <t>CHEMBL2260190</t>
  </si>
  <si>
    <t>CHEMBL2260191</t>
  </si>
  <si>
    <t>CHEMBL2260192</t>
  </si>
  <si>
    <t>CHEMBL2260193</t>
  </si>
  <si>
    <t>CHEMBL2260194</t>
  </si>
  <si>
    <t>CHEMBL2260195</t>
  </si>
  <si>
    <t>CHEMBL2260196</t>
  </si>
  <si>
    <t>CHEMBL2260197</t>
  </si>
  <si>
    <t>CHEMBL2260198</t>
  </si>
  <si>
    <t>CHEMBL2260200</t>
  </si>
  <si>
    <t>CHEMBL253952</t>
  </si>
  <si>
    <t>CHEMBL3589163</t>
  </si>
  <si>
    <t>CHEMBL218117</t>
  </si>
  <si>
    <t>CHEMBL218950</t>
  </si>
  <si>
    <t>CHEMBL219005</t>
  </si>
  <si>
    <t>CHEMBL374323</t>
  </si>
  <si>
    <t>CHEMBL376325</t>
  </si>
  <si>
    <t>CHEMBL387133</t>
  </si>
  <si>
    <t>CHEMBL210162</t>
  </si>
  <si>
    <t>CHEMBL379439</t>
  </si>
  <si>
    <t>CHEMBL425605</t>
  </si>
  <si>
    <t>CHEMBL518038</t>
  </si>
  <si>
    <t>CHEMBL459972</t>
  </si>
  <si>
    <t>CHEMBL3318036</t>
  </si>
  <si>
    <t>CHEMBL3318037</t>
  </si>
  <si>
    <t>CHEMBL3318039</t>
  </si>
  <si>
    <t>CHEMBL3318040</t>
  </si>
  <si>
    <t>CHEMBL446893</t>
  </si>
  <si>
    <t>CHEMBL234907</t>
  </si>
  <si>
    <t>CHEMBL234908</t>
  </si>
  <si>
    <t>CHEMBL593087</t>
  </si>
  <si>
    <t>CHEMBL603538</t>
  </si>
  <si>
    <t>CHEMBL604491</t>
  </si>
  <si>
    <t>CHEMBL116671</t>
  </si>
  <si>
    <t>CHEMBL443910</t>
  </si>
  <si>
    <t>CHEMBL455853</t>
  </si>
  <si>
    <t>CHEMBL456912</t>
  </si>
  <si>
    <t>CHEMBL458221</t>
  </si>
  <si>
    <t>CHEMBL458648</t>
  </si>
  <si>
    <t>CHEMBL458866</t>
  </si>
  <si>
    <t>CHEMBL458867</t>
  </si>
  <si>
    <t>CHEMBL475988</t>
  </si>
  <si>
    <t>CHEMBL475989</t>
  </si>
  <si>
    <t>CHEMBL476197</t>
  </si>
  <si>
    <t>CHEMBL477644</t>
  </si>
  <si>
    <t>CHEMBL478897</t>
  </si>
  <si>
    <t>CHEMBL514381</t>
  </si>
  <si>
    <t>CHEMBL514441</t>
  </si>
  <si>
    <t>CHEMBL514568</t>
  </si>
  <si>
    <t>CHEMBL514713</t>
  </si>
  <si>
    <t>CHEMBL515454</t>
  </si>
  <si>
    <t>CHEMBL515666</t>
  </si>
  <si>
    <t>CHEMBL515991</t>
  </si>
  <si>
    <t>CHEMBL459466</t>
  </si>
  <si>
    <t>CHEMBL3907308</t>
  </si>
  <si>
    <t>CHEMBL3912543</t>
  </si>
  <si>
    <t>CHEMBL3916286</t>
  </si>
  <si>
    <t>CHEMBL3934455</t>
  </si>
  <si>
    <t>CHEMBL3947936</t>
  </si>
  <si>
    <t>CHEMBL3962742</t>
  </si>
  <si>
    <t>CHEMBL3977198</t>
  </si>
  <si>
    <t>CHEMBL3984220</t>
  </si>
  <si>
    <t>CHEMBL3985281</t>
  </si>
  <si>
    <t>CHEMBL3986047</t>
  </si>
  <si>
    <t>CHEMBL3914401</t>
  </si>
  <si>
    <t>CHEMBL2322172</t>
  </si>
  <si>
    <t>CHEMBL2322174</t>
  </si>
  <si>
    <t>CHEMBL2322439</t>
  </si>
  <si>
    <t>CHEMBL2322441</t>
  </si>
  <si>
    <t>CHEMBL2322451</t>
  </si>
  <si>
    <t>CHEMBL2180634</t>
  </si>
  <si>
    <t>CHEMBL2203301</t>
  </si>
  <si>
    <t>CHEMBL2204683</t>
  </si>
  <si>
    <t>CHEMBL2204686</t>
  </si>
  <si>
    <t>CHEMBL2204687</t>
  </si>
  <si>
    <t>CHEMBL2204688</t>
  </si>
  <si>
    <t>CHEMBL2204690</t>
  </si>
  <si>
    <t>CHEMBL2204691</t>
  </si>
  <si>
    <t>CHEMBL2204692</t>
  </si>
  <si>
    <t>CHEMBL2204693</t>
  </si>
  <si>
    <t>CHEMBL2204695</t>
  </si>
  <si>
    <t>CHEMBL2204696</t>
  </si>
  <si>
    <t>CHEMBL2204697</t>
  </si>
  <si>
    <t>CHEMBL2204698</t>
  </si>
  <si>
    <t>CHEMBL2204699</t>
  </si>
  <si>
    <t>CHEMBL2204701</t>
  </si>
  <si>
    <t>CHEMBL981</t>
  </si>
  <si>
    <t>CHEMBL303691</t>
  </si>
  <si>
    <t>CHEMBL7002</t>
  </si>
  <si>
    <t>CHEMBL3120612</t>
  </si>
  <si>
    <t>CHEMBL3120613</t>
  </si>
  <si>
    <t>CHEMBL3120614</t>
  </si>
  <si>
    <t>CHEMBL3120615</t>
  </si>
  <si>
    <t>CHEMBL3120616</t>
  </si>
  <si>
    <t>CHEMBL3120617</t>
  </si>
  <si>
    <t>CHEMBL15770</t>
  </si>
  <si>
    <t>CHEMBL527</t>
  </si>
  <si>
    <t>CHEMBL521</t>
  </si>
  <si>
    <t>CHEMBL25</t>
  </si>
  <si>
    <t>CHEMBL139</t>
  </si>
  <si>
    <t>CHEMBL488025</t>
  </si>
  <si>
    <t>CHEMBL6</t>
  </si>
  <si>
    <t>CHEMBL18797</t>
  </si>
  <si>
    <t>CHEMBL496464</t>
  </si>
  <si>
    <t>CHEMBL450921</t>
  </si>
  <si>
    <t>CHEMBL455940</t>
  </si>
  <si>
    <t>CHEMBL456529</t>
  </si>
  <si>
    <t>CHEMBL456530</t>
  </si>
  <si>
    <t>CHEMBL456531</t>
  </si>
  <si>
    <t>CHEMBL456768</t>
  </si>
  <si>
    <t>CHEMBL456769</t>
  </si>
  <si>
    <t>CHEMBL456987</t>
  </si>
  <si>
    <t>CHEMBL457184</t>
  </si>
  <si>
    <t>CHEMBL457194</t>
  </si>
  <si>
    <t>CHEMBL457404</t>
  </si>
  <si>
    <t>CHEMBL457853</t>
  </si>
  <si>
    <t>CHEMBL496463</t>
  </si>
  <si>
    <t>CHEMBL502126</t>
  </si>
  <si>
    <t>CHEMBL505097</t>
  </si>
  <si>
    <t>CHEMBL505553</t>
  </si>
  <si>
    <t>CHEMBL514405</t>
  </si>
  <si>
    <t>CHEMBL515204</t>
  </si>
  <si>
    <t>CHEMBL515823</t>
  </si>
  <si>
    <t>CHEMBL515831</t>
  </si>
  <si>
    <t>CHEMBL517909</t>
  </si>
  <si>
    <t>CHEMBL466952</t>
  </si>
  <si>
    <t>CHEMBL467349</t>
  </si>
  <si>
    <t>CHEMBL467369</t>
  </si>
  <si>
    <t>CHEMBL468159</t>
  </si>
  <si>
    <t>CHEMBL468160</t>
  </si>
  <si>
    <t>CHEMBL476719</t>
  </si>
  <si>
    <t>CHEMBL481551</t>
  </si>
  <si>
    <t>CHEMBL512084</t>
  </si>
  <si>
    <t>CHEMBL512789</t>
  </si>
  <si>
    <t>CHEMBL513145</t>
  </si>
  <si>
    <t>CHEMBL513916</t>
  </si>
  <si>
    <t>CHEMBL514054</t>
  </si>
  <si>
    <t>CHEMBL515003</t>
  </si>
  <si>
    <t>CHEMBL496268</t>
  </si>
  <si>
    <t>CHEMBL496453</t>
  </si>
  <si>
    <t>CHEMBL521730</t>
  </si>
  <si>
    <t>CHEMBL485806</t>
  </si>
  <si>
    <t>CHEMBL28</t>
  </si>
  <si>
    <t>CHEMBL150</t>
  </si>
  <si>
    <t>CHEMBL117</t>
  </si>
  <si>
    <t>CHEMBL2036277</t>
  </si>
  <si>
    <t>CHEMBL3133328</t>
  </si>
  <si>
    <t>CHEMBL592676</t>
  </si>
  <si>
    <t>CHEMBL210411</t>
  </si>
  <si>
    <t>CHEMBL3358033</t>
  </si>
  <si>
    <t>CHEMBL3358034</t>
  </si>
  <si>
    <t>CHEMBL3358035</t>
  </si>
  <si>
    <t>CHEMBL3358036</t>
  </si>
  <si>
    <t>CHEMBL3358037</t>
  </si>
  <si>
    <t>CHEMBL222556</t>
  </si>
  <si>
    <t>CHEMBL253786</t>
  </si>
  <si>
    <t>CHEMBL484663</t>
  </si>
  <si>
    <t>CHEMBL242341</t>
  </si>
  <si>
    <t>CHEMBL243664</t>
  </si>
  <si>
    <t>CHEMBL44</t>
  </si>
  <si>
    <t>CHEMBL475908</t>
  </si>
  <si>
    <t>CHEMBL454746</t>
  </si>
  <si>
    <t>CHEMBL50</t>
  </si>
  <si>
    <t>CHEMBL8145</t>
  </si>
  <si>
    <t>CHEMBL182653</t>
  </si>
  <si>
    <t>CHEMBL573524</t>
  </si>
  <si>
    <t>CHEMBL399121</t>
  </si>
  <si>
    <t>CHEMBL129795</t>
  </si>
  <si>
    <t>CHEMBL583578</t>
  </si>
  <si>
    <t>CHEMBL583378</t>
  </si>
  <si>
    <t>CHEMBL9352</t>
  </si>
  <si>
    <t>CHEMBL214321</t>
  </si>
  <si>
    <t>CHEMBL294878</t>
  </si>
  <si>
    <t>CHEMBL484662</t>
  </si>
  <si>
    <t>CHEMBL489142</t>
  </si>
  <si>
    <t>CHEMBL90568</t>
  </si>
  <si>
    <t>CHEMBL13486</t>
  </si>
  <si>
    <t>CHEMBL575708</t>
  </si>
  <si>
    <t>CHEMBL192894</t>
  </si>
  <si>
    <t>CHEMBL575073</t>
  </si>
  <si>
    <t>CHEMBL239156</t>
  </si>
  <si>
    <t>CHEMBL486176</t>
  </si>
  <si>
    <t>CHEMBL572530</t>
  </si>
  <si>
    <t>CHEMBL572767</t>
  </si>
  <si>
    <t>CHEMBL572826</t>
  </si>
  <si>
    <t>CHEMBL572827</t>
  </si>
  <si>
    <t>CHEMBL573523</t>
  </si>
  <si>
    <t>CHEMBL573966</t>
  </si>
  <si>
    <t>CHEMBL573967</t>
  </si>
  <si>
    <t>CHEMBL573969</t>
  </si>
  <si>
    <t>CHEMBL574626</t>
  </si>
  <si>
    <t>CHEMBL575072</t>
  </si>
  <si>
    <t>CHEMBL575075</t>
  </si>
  <si>
    <t>CHEMBL575283</t>
  </si>
  <si>
    <t>CHEMBL575499</t>
  </si>
  <si>
    <t>CHEMBL575520</t>
  </si>
  <si>
    <t>CHEMBL575526</t>
  </si>
  <si>
    <t>CHEMBL575729</t>
  </si>
  <si>
    <t>CHEMBL578432</t>
  </si>
  <si>
    <t>CHEMBL582851</t>
  </si>
  <si>
    <t>CHEMBL583577</t>
  </si>
  <si>
    <t>CHEMBL583792</t>
  </si>
  <si>
    <t>CHEMBL583795</t>
  </si>
  <si>
    <t>CHEMBL584593</t>
  </si>
  <si>
    <t>CHEMBL585004</t>
  </si>
  <si>
    <t>CHEMBL494382</t>
  </si>
  <si>
    <t>CHEMBL1643451</t>
  </si>
  <si>
    <t>CHEMBL1643452</t>
  </si>
  <si>
    <t>CHEMBL1643453</t>
  </si>
  <si>
    <t>CHEMBL1643454</t>
  </si>
  <si>
    <t>CHEMBL1643456</t>
  </si>
  <si>
    <t>CHEMBL1643457</t>
  </si>
  <si>
    <t>CHEMBL1643680</t>
  </si>
  <si>
    <t>CHEMBL1643681</t>
  </si>
  <si>
    <t>CHEMBL1643682</t>
  </si>
  <si>
    <t>CHEMBL1643683</t>
  </si>
  <si>
    <t>CHEMBL1641607</t>
  </si>
  <si>
    <t>CHEMBL1641708</t>
  </si>
  <si>
    <t>CHEMBL1641709</t>
  </si>
  <si>
    <t>CHEMBL1641710</t>
  </si>
  <si>
    <t>CHEMBL1641711</t>
  </si>
  <si>
    <t>CHEMBL1641712</t>
  </si>
  <si>
    <t>CHEMBL1641713</t>
  </si>
  <si>
    <t>CHEMBL1641714</t>
  </si>
  <si>
    <t>CHEMBL1641715</t>
  </si>
  <si>
    <t>CHEMBL1641716</t>
  </si>
  <si>
    <t>CHEMBL1641717</t>
  </si>
  <si>
    <t>CHEMBL1641718</t>
  </si>
  <si>
    <t>CHEMBL463345</t>
  </si>
  <si>
    <t>CHEMBL463546</t>
  </si>
  <si>
    <t>CHEMBL509124</t>
  </si>
  <si>
    <t>CHEMBL572337</t>
  </si>
  <si>
    <t>CHEMBL8739</t>
  </si>
  <si>
    <t>CHEMBL267476</t>
  </si>
  <si>
    <t>CHEMBL453509</t>
  </si>
  <si>
    <t>CHEMBL426912</t>
  </si>
  <si>
    <t>CHEMBL448567</t>
  </si>
  <si>
    <t>CHEMBL487495</t>
  </si>
  <si>
    <t>CHEMBL487560</t>
  </si>
  <si>
    <t>CHEMBL487561</t>
  </si>
  <si>
    <t>CHEMBL487562</t>
  </si>
  <si>
    <t>CHEMBL489814</t>
  </si>
  <si>
    <t>CHEMBL490015</t>
  </si>
  <si>
    <t>CHEMBL505198</t>
  </si>
  <si>
    <t>CHEMBL508953</t>
  </si>
  <si>
    <t>CHEMBL522272</t>
  </si>
  <si>
    <t>CHEMBL1088754</t>
  </si>
  <si>
    <t>CHEMBL1089756</t>
  </si>
  <si>
    <t>CHEMBL1090085</t>
  </si>
  <si>
    <t>CHEMBL1090086</t>
  </si>
  <si>
    <t>CHEMBL1090091</t>
  </si>
  <si>
    <t>CHEMBL1090443</t>
  </si>
  <si>
    <t>CHEMBL1090766</t>
  </si>
  <si>
    <t>CHEMBL1091506</t>
  </si>
  <si>
    <t>CHEMBL1091840</t>
  </si>
  <si>
    <t>CHEMBL1092015</t>
  </si>
  <si>
    <t>CHEMBL1092834</t>
  </si>
  <si>
    <t>CHEMBL1092995</t>
  </si>
  <si>
    <t>CHEMBL1092998</t>
  </si>
  <si>
    <t>CHEMBL1093410</t>
  </si>
  <si>
    <t>CHEMBL1093414</t>
  </si>
  <si>
    <t>CHEMBL1093769</t>
  </si>
  <si>
    <t>CHEMBL2159606</t>
  </si>
  <si>
    <t>CHEMBL3781465</t>
  </si>
  <si>
    <t>CHEMBL3781890</t>
  </si>
  <si>
    <t>CHEMBL3781901</t>
  </si>
  <si>
    <t>CHEMBL3781952</t>
  </si>
  <si>
    <t>CHEMBL110371</t>
  </si>
  <si>
    <t>CHEMBL113301</t>
  </si>
  <si>
    <t>CHEMBL1160899</t>
  </si>
  <si>
    <t>CHEMBL327081</t>
  </si>
  <si>
    <t>CHEMBL180430</t>
  </si>
  <si>
    <t>CHEMBL180633</t>
  </si>
  <si>
    <t>CHEMBL182583</t>
  </si>
  <si>
    <t>CHEMBL182941</t>
  </si>
  <si>
    <t>CHEMBL183191</t>
  </si>
  <si>
    <t>CHEMBL183213</t>
  </si>
  <si>
    <t>CHEMBL183502</t>
  </si>
  <si>
    <t>CHEMBL183667</t>
  </si>
  <si>
    <t>CHEMBL183909</t>
  </si>
  <si>
    <t>CHEMBL361351</t>
  </si>
  <si>
    <t>CHEMBL361617</t>
  </si>
  <si>
    <t>CHEMBL361773</t>
  </si>
  <si>
    <t>CHEMBL144489</t>
  </si>
  <si>
    <t>CHEMBL148319</t>
  </si>
  <si>
    <t>CHEMBL345009</t>
  </si>
  <si>
    <t>CHEMBL293499</t>
  </si>
  <si>
    <t>CHEMBL57710</t>
  </si>
  <si>
    <t>CHEMBL58339</t>
  </si>
  <si>
    <t>CHEMBL60633</t>
  </si>
  <si>
    <t>CHEMBL228266</t>
  </si>
  <si>
    <t>CHEMBL228375</t>
  </si>
  <si>
    <t>CHEMBL228376</t>
  </si>
  <si>
    <t>CHEMBL228377</t>
  </si>
  <si>
    <t>CHEMBL228432</t>
  </si>
  <si>
    <t>CHEMBL228433</t>
  </si>
  <si>
    <t>CHEMBL228434</t>
  </si>
  <si>
    <t>CHEMBL228483</t>
  </si>
  <si>
    <t>CHEMBL228484</t>
  </si>
  <si>
    <t>CHEMBL229071</t>
  </si>
  <si>
    <t>CHEMBL387926</t>
  </si>
  <si>
    <t>CHEMBL387927</t>
  </si>
  <si>
    <t>CHEMBL389690</t>
  </si>
  <si>
    <t>CHEMBL439552</t>
  </si>
  <si>
    <t>CHEMBL308257</t>
  </si>
  <si>
    <t>CHEMBL76031</t>
  </si>
  <si>
    <t>CHEMBL76262</t>
  </si>
  <si>
    <t>CHEMBL77026</t>
  </si>
  <si>
    <t>CHEMBL77127</t>
  </si>
  <si>
    <t>CHEMBL2424946</t>
  </si>
  <si>
    <t>CHEMBL2424947</t>
  </si>
  <si>
    <t>CHEMBL2424948</t>
  </si>
  <si>
    <t>CHEMBL2424949</t>
  </si>
  <si>
    <t>CHEMBL2424950</t>
  </si>
  <si>
    <t>CHEMBL2424951</t>
  </si>
  <si>
    <t>CHEMBL2424952</t>
  </si>
  <si>
    <t>CHEMBL2424953</t>
  </si>
  <si>
    <t>CHEMBL2424954</t>
  </si>
  <si>
    <t>CHEMBL2424955</t>
  </si>
  <si>
    <t>CHEMBL2424956</t>
  </si>
  <si>
    <t>CHEMBL1092559</t>
  </si>
  <si>
    <t>CHEMBL371120</t>
  </si>
  <si>
    <t>CHEMBL247720</t>
  </si>
  <si>
    <t>CHEMBL248530</t>
  </si>
  <si>
    <t>CHEMBL394968</t>
  </si>
  <si>
    <t>CHEMBL396696</t>
  </si>
  <si>
    <t>CHEMBL3398424</t>
  </si>
  <si>
    <t>CHEMBL3398425</t>
  </si>
  <si>
    <t>CHEMBL3398427</t>
  </si>
  <si>
    <t>CHEMBL3398432</t>
  </si>
  <si>
    <t>CHEMBL3398433</t>
  </si>
  <si>
    <t>CHEMBL3398435</t>
  </si>
  <si>
    <t>CHEMBL3398440</t>
  </si>
  <si>
    <t>CHEMBL3398441</t>
  </si>
  <si>
    <t>CHEMBL3398448</t>
  </si>
  <si>
    <t>CHEMBL245674</t>
  </si>
  <si>
    <t>CHEMBL247719</t>
  </si>
  <si>
    <t>CHEMBL473961</t>
  </si>
  <si>
    <t>CHEMBL474158</t>
  </si>
  <si>
    <t>CHEMBL474548</t>
  </si>
  <si>
    <t>CHEMBL489506</t>
  </si>
  <si>
    <t>CHEMBL514174</t>
  </si>
  <si>
    <t>CHEMBL2312703</t>
  </si>
  <si>
    <t>CHEMBL129991</t>
  </si>
  <si>
    <t>CHEMBL130579</t>
  </si>
  <si>
    <t>CHEMBL131450</t>
  </si>
  <si>
    <t>CHEMBL131694</t>
  </si>
  <si>
    <t>CHEMBL133334</t>
  </si>
  <si>
    <t>CHEMBL133917</t>
  </si>
  <si>
    <t>CHEMBL134093</t>
  </si>
  <si>
    <t>CHEMBL134146</t>
  </si>
  <si>
    <t>CHEMBL336516</t>
  </si>
  <si>
    <t>CHEMBL337202</t>
  </si>
  <si>
    <t>CHEMBL338269</t>
  </si>
  <si>
    <t>CHEMBL423526</t>
  </si>
  <si>
    <t>CHEMBL165484</t>
  </si>
  <si>
    <t>CHEMBL165539</t>
  </si>
  <si>
    <t>CHEMBL166408</t>
  </si>
  <si>
    <t>CHEMBL166539</t>
  </si>
  <si>
    <t>CHEMBL166572</t>
  </si>
  <si>
    <t>CHEMBL166628</t>
  </si>
  <si>
    <t>CHEMBL166687</t>
  </si>
  <si>
    <t>CHEMBL167043</t>
  </si>
  <si>
    <t>CHEMBL167084</t>
  </si>
  <si>
    <t>CHEMBL167352</t>
  </si>
  <si>
    <t>CHEMBL167378</t>
  </si>
  <si>
    <t>CHEMBL167963</t>
  </si>
  <si>
    <t>CHEMBL168033</t>
  </si>
  <si>
    <t>CHEMBL168166</t>
  </si>
  <si>
    <t>CHEMBL354863</t>
  </si>
  <si>
    <t>CHEMBL314483</t>
  </si>
  <si>
    <t>CHEMBL315048</t>
  </si>
  <si>
    <t>CHEMBL327481</t>
  </si>
  <si>
    <t>CHEMBL328099</t>
  </si>
  <si>
    <t>CHEMBL421729</t>
  </si>
  <si>
    <t>CHEMBL86657</t>
  </si>
  <si>
    <t>CHEMBL86688</t>
  </si>
  <si>
    <t>CHEMBL86817</t>
  </si>
  <si>
    <t>CHEMBL87380</t>
  </si>
  <si>
    <t>CHEMBL89152</t>
  </si>
  <si>
    <t>CHEMBL89996</t>
  </si>
  <si>
    <t>CHEMBL115463</t>
  </si>
  <si>
    <t>CHEMBL117402</t>
  </si>
  <si>
    <t>CHEMBL117764</t>
  </si>
  <si>
    <t>CHEMBL117796</t>
  </si>
  <si>
    <t>CHEMBL118577</t>
  </si>
  <si>
    <t>CHEMBL118816</t>
  </si>
  <si>
    <t>CHEMBL119217</t>
  </si>
  <si>
    <t>CHEMBL324027</t>
  </si>
  <si>
    <t>CHEMBL331388</t>
  </si>
  <si>
    <t>CHEMBL178245</t>
  </si>
  <si>
    <t>CHEMBL191235</t>
  </si>
  <si>
    <t>CHEMBL364467</t>
  </si>
  <si>
    <t>CHEMBL371195</t>
  </si>
  <si>
    <t>CHEMBL427530</t>
  </si>
  <si>
    <t>CHEMBL464453</t>
  </si>
  <si>
    <t>CHEMBL518700</t>
  </si>
  <si>
    <t>CHEMBL1785046</t>
  </si>
  <si>
    <t>CHEMBL3401306</t>
  </si>
  <si>
    <t>CHEMBL3403891</t>
  </si>
  <si>
    <t>CHEMBL3403892</t>
  </si>
  <si>
    <t>CHEMBL3403893</t>
  </si>
  <si>
    <t>CHEMBL3403894</t>
  </si>
  <si>
    <t>CHEMBL3403895</t>
  </si>
  <si>
    <t>CHEMBL3403896</t>
  </si>
  <si>
    <t>CHEMBL3403897</t>
  </si>
  <si>
    <t>CHEMBL3403898</t>
  </si>
  <si>
    <t>CHEMBL3403899</t>
  </si>
  <si>
    <t>CHEMBL3403900</t>
  </si>
  <si>
    <t>CHEMBL3403901</t>
  </si>
  <si>
    <t>CHEMBL3403902</t>
  </si>
  <si>
    <t>CHEMBL3403903</t>
  </si>
  <si>
    <t>CHEMBL3403904</t>
  </si>
  <si>
    <t>CHEMBL3403905</t>
  </si>
  <si>
    <t>CHEMBL3403906</t>
  </si>
  <si>
    <t>CHEMBL3403907</t>
  </si>
  <si>
    <t>CHEMBL3403908</t>
  </si>
  <si>
    <t>CHEMBL3403909</t>
  </si>
  <si>
    <t>CHEMBL3403910</t>
  </si>
  <si>
    <t>CHEMBL264746</t>
  </si>
  <si>
    <t>CHEMBL314745</t>
  </si>
  <si>
    <t>CHEMBL328072</t>
  </si>
  <si>
    <t>CHEMBL328507</t>
  </si>
  <si>
    <t>CHEMBL414218</t>
  </si>
  <si>
    <t>CHEMBL420808</t>
  </si>
  <si>
    <t>CHEMBL421748</t>
  </si>
  <si>
    <t>CHEMBL430651</t>
  </si>
  <si>
    <t>CHEMBL88740</t>
  </si>
  <si>
    <t>CHEMBL91979</t>
  </si>
  <si>
    <t>CHEMBL92243</t>
  </si>
  <si>
    <t>CHEMBL92447</t>
  </si>
  <si>
    <t>CHEMBL92798</t>
  </si>
  <si>
    <t>CHEMBL93128</t>
  </si>
  <si>
    <t>CHEMBL93246</t>
  </si>
  <si>
    <t>CHEMBL93571</t>
  </si>
  <si>
    <t>CHEMBL219984</t>
  </si>
  <si>
    <t>CHEMBL220231</t>
  </si>
  <si>
    <t>CHEMBL220288</t>
  </si>
  <si>
    <t>CHEMBL220740</t>
  </si>
  <si>
    <t>CHEMBL221268</t>
  </si>
  <si>
    <t>CHEMBL222570</t>
  </si>
  <si>
    <t>CHEMBL223249</t>
  </si>
  <si>
    <t>CHEMBL223540</t>
  </si>
  <si>
    <t>CHEMBL223541</t>
  </si>
  <si>
    <t>CHEMBL375353</t>
  </si>
  <si>
    <t>CHEMBL1526763</t>
  </si>
  <si>
    <t>CHEMBL1467078</t>
  </si>
  <si>
    <t>CHEMBL1426715</t>
  </si>
  <si>
    <t>CHEMBL1453176</t>
  </si>
  <si>
    <t>CHEMBL1608335</t>
  </si>
  <si>
    <t>CHEMBL2048021</t>
  </si>
  <si>
    <t>CHEMBL2435485</t>
  </si>
  <si>
    <t>CHEMBL2435486</t>
  </si>
  <si>
    <t>CHEMBL2435487</t>
  </si>
  <si>
    <t>CHEMBL2435488</t>
  </si>
  <si>
    <t>CHEMBL2435489</t>
  </si>
  <si>
    <t>CHEMBL2435490</t>
  </si>
  <si>
    <t>CHEMBL2435492</t>
  </si>
  <si>
    <t>CHEMBL194698</t>
  </si>
  <si>
    <t>CHEMBL196139</t>
  </si>
  <si>
    <t>CHEMBL196227</t>
  </si>
  <si>
    <t>CHEMBL196260</t>
  </si>
  <si>
    <t>CHEMBL196261</t>
  </si>
  <si>
    <t>CHEMBL197684</t>
  </si>
  <si>
    <t>CHEMBL198034</t>
  </si>
  <si>
    <t>CHEMBL198163</t>
  </si>
  <si>
    <t>CHEMBL199125</t>
  </si>
  <si>
    <t>CHEMBL199172</t>
  </si>
  <si>
    <t>CHEMBL2113104</t>
  </si>
  <si>
    <t>CHEMBL2113105</t>
  </si>
  <si>
    <t>CHEMBL2113106</t>
  </si>
  <si>
    <t>CHEMBL2113107</t>
  </si>
  <si>
    <t>CHEMBL2113108</t>
  </si>
  <si>
    <t>CHEMBL2113109</t>
  </si>
  <si>
    <t>CHEMBL370374</t>
  </si>
  <si>
    <t>CHEMBL373318</t>
  </si>
  <si>
    <t>CHEMBL2206303</t>
  </si>
  <si>
    <t>CHEMBL1171834</t>
  </si>
  <si>
    <t>CHEMBL3397710</t>
  </si>
  <si>
    <t>CHEMBL3397711</t>
  </si>
  <si>
    <t>CHEMBL3397715</t>
  </si>
  <si>
    <t>CHEMBL3397716</t>
  </si>
  <si>
    <t>CHEMBL3397717</t>
  </si>
  <si>
    <t>CHEMBL3397718</t>
  </si>
  <si>
    <t>CHEMBL3397724</t>
  </si>
  <si>
    <t>CHEMBL3397726</t>
  </si>
  <si>
    <t>CHEMBL3397727</t>
  </si>
  <si>
    <t>CHEMBL461883</t>
  </si>
  <si>
    <t>CHEMBL3115236</t>
  </si>
  <si>
    <t>CHEMBL3262946</t>
  </si>
  <si>
    <t>CHEMBL3263245</t>
  </si>
  <si>
    <t>CHEMBL3263248</t>
  </si>
  <si>
    <t>CHEMBL3263249</t>
  </si>
  <si>
    <t>CHEMBL3393185</t>
  </si>
  <si>
    <t>CHEMBL3263231</t>
  </si>
  <si>
    <t>CHEMBL3263232</t>
  </si>
  <si>
    <t>CHEMBL3263233</t>
  </si>
  <si>
    <t>CHEMBL3263236</t>
  </si>
  <si>
    <t>CHEMBL3263237</t>
  </si>
  <si>
    <t>CHEMBL3263244</t>
  </si>
  <si>
    <t>CHEMBL3263246</t>
  </si>
  <si>
    <t>CHEMBL3263247</t>
  </si>
  <si>
    <t>CHEMBL3335622</t>
  </si>
  <si>
    <t>CHEMBL3335623</t>
  </si>
  <si>
    <t>CHEMBL3335624</t>
  </si>
  <si>
    <t>CHEMBL3335625</t>
  </si>
  <si>
    <t>CHEMBL3335628</t>
  </si>
  <si>
    <t>CHEMBL3335629</t>
  </si>
  <si>
    <t>CHEMBL3335653</t>
  </si>
  <si>
    <t>CHEMBL3335654</t>
  </si>
  <si>
    <t>CHEMBL3335655</t>
  </si>
  <si>
    <t>CHEMBL3335656</t>
  </si>
  <si>
    <t>CHEMBL3335657</t>
  </si>
  <si>
    <t>CHEMBL3335658</t>
  </si>
  <si>
    <t>CHEMBL3335659</t>
  </si>
  <si>
    <t>CHEMBL3335660</t>
  </si>
  <si>
    <t>CHEMBL3335661</t>
  </si>
  <si>
    <t>CHEMBL3335662</t>
  </si>
  <si>
    <t>CHEMBL3335663</t>
  </si>
  <si>
    <t>CHEMBL3335666</t>
  </si>
  <si>
    <t>CHEMBL3335667</t>
  </si>
  <si>
    <t>CHEMBL3393177</t>
  </si>
  <si>
    <t>CHEMBL3393178</t>
  </si>
  <si>
    <t>CHEMBL3393179</t>
  </si>
  <si>
    <t>CHEMBL3393180</t>
  </si>
  <si>
    <t>CHEMBL3393181</t>
  </si>
  <si>
    <t>CHEMBL3393182</t>
  </si>
  <si>
    <t>CHEMBL3393183</t>
  </si>
  <si>
    <t>CHEMBL3393187</t>
  </si>
  <si>
    <t>%max</t>
  </si>
  <si>
    <t>CTF</t>
  </si>
  <si>
    <t>Displacement</t>
  </si>
  <si>
    <t>FC</t>
  </si>
  <si>
    <t>Fold activation</t>
  </si>
  <si>
    <t>Fold change</t>
  </si>
  <si>
    <t>Fold induction</t>
  </si>
  <si>
    <t>Imax</t>
  </si>
  <si>
    <t>Intrinsic activity</t>
  </si>
  <si>
    <t>K</t>
  </si>
  <si>
    <t>Ka</t>
  </si>
  <si>
    <t>Log Ki</t>
  </si>
  <si>
    <t>MEC</t>
  </si>
  <si>
    <t>Max</t>
  </si>
  <si>
    <t>Max response</t>
  </si>
  <si>
    <t>Max. activation</t>
  </si>
  <si>
    <t>Maximal activation</t>
  </si>
  <si>
    <t>RLU</t>
  </si>
  <si>
    <t>Ratio</t>
  </si>
  <si>
    <t>Ratio EC50</t>
  </si>
  <si>
    <t>Ratio IC50</t>
  </si>
  <si>
    <t>Response unit</t>
  </si>
  <si>
    <t>Tm</t>
  </si>
  <si>
    <t>Transactivation</t>
  </si>
  <si>
    <t>deltaT</t>
  </si>
  <si>
    <t>max activation</t>
  </si>
  <si>
    <t>10'5/M</t>
  </si>
  <si>
    <t>umol/L</t>
  </si>
  <si>
    <t>degrees C</t>
  </si>
  <si>
    <t>fold</t>
  </si>
  <si>
    <t>Non standard unit for type</t>
  </si>
  <si>
    <t>Cercopithecidae</t>
  </si>
  <si>
    <t>Activity at Gal4-tagged PPARgamma (unknown origin) LBD transfected in U-937 cells assessed as transactivation activity by reporter gene assay relative to rosiglitazone</t>
  </si>
  <si>
    <t>Activity at PPARgamma (unknown origin) assessed as transactivation activity by reporter gene assay relative to rosiglitazone</t>
  </si>
  <si>
    <t>Activity at PPARgamma (unknown origin) transfected in 293T cells assessed as transactivation activity after 24 hrs by PPRE-TK- luciferase reporter gene assay relative to rosiglitazone</t>
  </si>
  <si>
    <t>Activity at full length PPARgamma (unknown origin) transfected in 293T cells assessed as transactivation activity by UAS-luciferase reporter gene assay relative to rosiglitazone</t>
  </si>
  <si>
    <t>Activity at full length human PPARgamma transfected in CV1 cells assessed as transactivation activity after 24 hrs by PPRE-TK- luciferase reporter gene assay relative to rosiglitazone</t>
  </si>
  <si>
    <t>Activity at human PPARgamma transfected in HEK293 cells assessed as transactivation activity after 24 hrs by Dual-luciferase reporter gene assay</t>
  </si>
  <si>
    <t>Activity at human PPARgamma transfected in HEK293 cells assessed as transactivation activity by reporter gene assay luciferase relative to rosiglitazone</t>
  </si>
  <si>
    <t>Activity at human full length PPARgamma LBD transfected in COS7 cells assessed as transactivation activity by reporter gene assay relative to rosiglitazone</t>
  </si>
  <si>
    <t>Activity at human full length PPARgamma transfected in COS7 cells assessed as transactivation activity by reporter gene assay relative to rosiglitazone</t>
  </si>
  <si>
    <t>Agonist activity at Homo sapiens (human) PPARgamma LBD expressed in African green monkey CV-1 cells co-expressing GAL4 assessed as beta-galactosidase activity at 10 uM after 24 hr by luciferase reporter gene assay relative to rosiglitazone</t>
  </si>
  <si>
    <t>Agonist activity at PPAR gamma in human HEK cells by transactivation assay</t>
  </si>
  <si>
    <t>Agonist activity at human GAL4-tagged-PPARgamma transfected in monkey COS1 cells by transient transfection/luciferase reporter gene assay relative to 10 uM rosiglitazone</t>
  </si>
  <si>
    <t>Agonist activity at human GAL4-tagged-PPARgamma transfected in monkey COS1 cells by transient transfection/luciferase reporter gene assay relative to 30 uM pioglitazone</t>
  </si>
  <si>
    <t>Agonist activity at human PPAR gamma in a HepG2 cells by PPAR-GAL4 transactivation assay relative to darglitazone</t>
  </si>
  <si>
    <t>Agonist activity at human PPAR gamma transfected in NIH3T3 cells by luciferase activity assay at 10 uM</t>
  </si>
  <si>
    <t>Agonist activity at human PPARgamma LBD expressed in COS7 cells after 12 hrs by Dual-Glo luciferase assay relative to pioglitazone</t>
  </si>
  <si>
    <t>Agonist activity at human PPARgamma by transactivation assay relative to rosiglitazone</t>
  </si>
  <si>
    <t>Agonist activity at human PPARgamma expressed in HepG2 cells by GAL4 transactivation assay relative to darglitazone</t>
  </si>
  <si>
    <t>Agonist activity at human PPARgamma in U2OS cells by transactivation assay relative to rosiglitazone</t>
  </si>
  <si>
    <t>Agonist activity at human PPARgamma receptor expressed in african green monkey COS cells after 48 hrs by GAL4 transactivation assay relative to rosiglitazone</t>
  </si>
  <si>
    <t>Intrinsic activity at Gal4 fused PPARgamma LBD (unknown origin) expressed in African green monkey COS7 cells after 42 hrs by luciferase assay relative to pioglitazone</t>
  </si>
  <si>
    <t>Intrinsic activity at Gal4 fused PPARgamma LBD (unknown origin) expressed in African green monkey COS7 cells at 20 uM after 42 hrs by luciferase assay relative to pioglitazone</t>
  </si>
  <si>
    <t>Transactivation of human GAL4-fused PPARgamma ligand binding domain transfected in HEK293 cells at 150 uM after 18 hrs by dual luciferase reporter gene assay relative to pioglitazone</t>
  </si>
  <si>
    <t>Mean percent of maximum efficacy against human peroxisome proliferator-activated receptor gamma</t>
  </si>
  <si>
    <t>Inhibition of [125I]SB 236636 binding to PPAR gamma receptor at 1x10E-5 M</t>
  </si>
  <si>
    <t>Activation of PPARgamma in human HepG2 cells at 25 uM after 24 hrs by luciferase reporter gene assay relative to vehicle-treated control</t>
  </si>
  <si>
    <t>Activation of PPARgamma in human HepG2 cells at 30 uM after 24 hrs by luciferase reporter gene assay relative to vehicle-treated control</t>
  </si>
  <si>
    <t>Activation of human PPAR-gamma-dependent transcription expressed in human MCF7 cells assessed as induction of PPRE-reporter gene expression at 3 uM after 24 hrs by dual luciferase reporter gene assay relative to rosiglitazone</t>
  </si>
  <si>
    <t>Activity at PPARgamma in human Caco-2 cells assessed as luciferase activity at 10 uM relative to control</t>
  </si>
  <si>
    <t>Activity at PPARgamma in human Caco-2 cells assessed as luciferase activity at 100 uM relative to control</t>
  </si>
  <si>
    <t>Activity at PPARgamma in human Caco-2 cells assessed as luciferase activity at 1000 uM relative to control</t>
  </si>
  <si>
    <t>Activity at PPARgamma in human Caco-2 cells assessed as luciferase activity at 10000 uM relative to control</t>
  </si>
  <si>
    <t>Activity at PPARgamma in human Caco-2 cells assessed as luciferase activity at 200 uM relative to control</t>
  </si>
  <si>
    <t>Activity at PPARgamma in human Caco-2 cells assessed as luciferase activity at 400 uM relative to control</t>
  </si>
  <si>
    <t>Activity at PPARgamma in human Caco-2 cells assessed as luciferase activity at 50 uM relative to control</t>
  </si>
  <si>
    <t>Activity at PPARgamma in human Caco-2 cells assessed as luciferase activity relative to control</t>
  </si>
  <si>
    <t>Agonist activity at PPARgamma expressed in human HCA7 cells assessed as induction of peroxisome proliferator response element after 12 hrs by luciferase reporter assay relative to control</t>
  </si>
  <si>
    <t>Agonist activity at PPARgamma expressed in human HepG2 cells at 0.2 uM assessed as induction of receptor transactivation by reporter gene assay relative to control</t>
  </si>
  <si>
    <t>Agonist activity at PPARgamma expressed in mouse NIH3T3 cells assessed as maximum activation at 10 uM after 16 hrs by reporter gene assay</t>
  </si>
  <si>
    <t>Agonist activity at PPARgamma expressed in mouse NIH3T3 cells assessed as maximum activation at 100 uM after 16 hrs by reporter gene assay</t>
  </si>
  <si>
    <t>Agonist activity at PPARgamma expressed in mouse RAW264.7 cells assessed as beta-galactosidase signal at 10 uM by reporter gene assay relative to control</t>
  </si>
  <si>
    <t>Agonist activity at PPARgamma in human HepG2 cells assessed as up-regulation of PPARgamma mRNA at 0.5 to 12.5 uM by RT-PCR analysis relative to control</t>
  </si>
  <si>
    <t>Agonist activity at human GAL4-fused PPARgamma LBD expressed in HEK293T cells co-expressing DBD at 1 uM by luciferase based transactivation assay relative to control</t>
  </si>
  <si>
    <t>Agonist activity at human PPAR-gamma expressed in HEK293 cells at 30 ug/ml after 18 hrs by luciferase reporter gene assay relative to control</t>
  </si>
  <si>
    <t>Agonist activity at human PPARgamma expressed in Escherichia coli BL21 assessed as stimulation of binding between receptor and steroid receptor coactivator-1 at 320 uM by ELISA relative to untreated control</t>
  </si>
  <si>
    <t>Agonist activity at human PPARgamma expressed in HEK293 cells assessed as induction of receptor activation at 10 uM incubated for 18 hrs by luciferase reporter gene assay relative to untreated control</t>
  </si>
  <si>
    <t>Agonist activity at human PPARgamma expressed in HEK293 cells assessed as induction of receptor activation at 5 uM incubated for 18 hrs by luciferase reporter gene assay relative to untreated control</t>
  </si>
  <si>
    <t>Agonist activity at human PPARgamma expressed in HEK293 cells co-transfected with PPRE assessed as beta-galactosidase signal at 25 uM after 48 hrs by reporter gene assay relative to control</t>
  </si>
  <si>
    <t>Agonist activity at human PPARgamma expressed in HEK293 cells co-transfected with PPRE assessed as beta-galactosidase signal at 5 uM after 48 hrs by reporter gene assay relative to control</t>
  </si>
  <si>
    <t>Agonist activity at human PPARgamma expressed in mouse NIH/3T3 cells assessed as receptor activation at 100 uM after 16 hrs by luciferase based reporter gene assay relative to control</t>
  </si>
  <si>
    <t>Agonist activity at human PPARgamma in human HepG2 cells co-transfected with PPRE3-TK-luc assessed as induction of transactivation activity at 0.2 uM by luciferase reporter gene assay relative to control</t>
  </si>
  <si>
    <t>Agonist activity at human PPARgamma ligand binding domain expressed in COS-1 cells co-transfected with Gal4 at 10 uM by luciferase reporter gene assay relative to control</t>
  </si>
  <si>
    <t>Agonist activity at human PPARgamma ligand binding domain expressed in MEF cells co-transfected with Gal4-responsive luciferase vector assessed as photinus/renilla luciferase activity at 100 uM by transactivation assay relative to control</t>
  </si>
  <si>
    <t>Agonist activity at human PPARgamma ligand binding domain expressed in MEF cells co-transfected with Gal4-responsive luciferase vector assessed as photinus/renilla luciferase activity at 30 uM by transactivation assay relative to control</t>
  </si>
  <si>
    <t>Agonist activity at human PPARgamma ligand binding domain expressed in MEF cells co-transfected with Gal4-responsive luciferase vector assessed as photinus/renilla luciferase activity at 40 uM by transactivation assay relative to control</t>
  </si>
  <si>
    <t>Agonist activity at human PPARgamma ligand binding domain expressed in MEF cells co-transfected with Gal4-responsive luciferase vector assessed as photinus/renilla luciferase activity at 80 uM by transactivation assay relative to control</t>
  </si>
  <si>
    <t>Agonist activity at human PPARgamma ligand binding domain expressed in human HepG2 cells co-transfected with PPRE3-TK-luc assessed as induction of beta-galactosidase activity at 0.2 uM by transactivation assay</t>
  </si>
  <si>
    <t>Agonist activity at human PPARgamma ligand binding domain transactivation expressed in HEK293T cells by Gal4 luciferase reporter gene assay</t>
  </si>
  <si>
    <t>Modulation of human PPARgamma-LBD expressed in african green monkey COS7 cells co-transfected with Gal4 assessed as activation of transactivation activity at 1 uM by luciferase assay relative to control</t>
  </si>
  <si>
    <t>Transactivation of GAL4-fused PPARgamma ligand binding domain transfected in human HepG2 cells assessed as upregulation of gene expression at 10 uM by luciferase reporter gene assay relative to control</t>
  </si>
  <si>
    <t>Transactivation of PPARgamma (unknown origin) expressed in HEK293A cells at 150 uM after 16 to 18 hrs by luciferase reporter assay relative to control</t>
  </si>
  <si>
    <t>Transactivation of human PPARgamma LBD transfected in mouse embryo fibroblasts at 100 uM after 18 hrs by Gal4-responsive luciferase reporter gene assay relative to vehicle-treated control</t>
  </si>
  <si>
    <t>Fold activation against Peroxisome proliferator activated receptor gamma (1 uM)</t>
  </si>
  <si>
    <t>In vitro agonist activity against human PPAR-gamma in transactivation assay at 10 nM</t>
  </si>
  <si>
    <t>In vitro agonist activity against human PPAR-gamma in transactivation assay at 100 nM</t>
  </si>
  <si>
    <t>In vitro agonist activity against human PPAR-gamma receptor in transactivation assay at 1000 nM</t>
  </si>
  <si>
    <t>The fold activation against 1 amino acids 174-475)</t>
  </si>
  <si>
    <t>Transcriptional activation of Peroxisome proliferator-activator receptor (PPAR) gamma expressed in HEK 293T cells at 1 uM</t>
  </si>
  <si>
    <t>Agonist activity at human recombinant PPARgamma at 30 uM by GAL4 transactivation assay relative to control</t>
  </si>
  <si>
    <t>PPAR gamma mediated aP2 gene induction in pooled human preadipocytes</t>
  </si>
  <si>
    <t>Binding affinity to PPARgamma (unknown origin) at 10 uM by Polarscreen competitor assay relative to rosiglitazone</t>
  </si>
  <si>
    <t>Inhibition of PPARgamma assessed as transcriptional activity relative to GI262570</t>
  </si>
  <si>
    <t>Agonist activity at PPARgamma receptor expressed in 3T3L1 cells assessed as differentiation of preadipocytes by GAL4 transactivation assay</t>
  </si>
  <si>
    <t>Intrinsic activity at GAL4 tagged human PPARgamma ligand binding domain expressed in HEK293 cells at 1 uM by luciferase reporter gene assay relative to 1 uM rosiglitazone</t>
  </si>
  <si>
    <t>Intrinsic activity at PPAR gamma in human HEK cells at 1 uM by transactivation assay</t>
  </si>
  <si>
    <t>Intrinsic activity at PPARgamma receptor expressed in HEK293 cells at 1 uM by GAL4 transactivation assay relative to rosiglitazone</t>
  </si>
  <si>
    <t>Intrinsic activity at human PPARgamma ligand binding domain expressed in HEK293 cells at 1 uM by Gal4 transactivation assay relative to rosiglitazone</t>
  </si>
  <si>
    <t>Binding affinity to human PPARgamma expressed in Escherichia coli BL21 assessed as binding constant by fluorescence quenching assay</t>
  </si>
  <si>
    <t>Binding affinity to PPARgamma-LBD site A (unknown origin) at 400 uM after 3 hrs by isothermal titration calorimetry assay</t>
  </si>
  <si>
    <t>Binding affinity to PPARgamma-LBD site A (unknown origin) at 500 uM</t>
  </si>
  <si>
    <t>Binding affinity to PPARgamma-LBD site A and site B (unknown origin) at 40 uM after 3 hrs by isothermal titration calorimetry assay</t>
  </si>
  <si>
    <t>Binding affinity to PPARgamma-LBD site B (unknown origin) at 600 uM after 3 hrs by isothermal titration calorimetry assay</t>
  </si>
  <si>
    <t>Binding affinity to PPARgamma-LBD site B (unknown origin) in presence of (S)-2-(biphenyl-4-yloxy)-3-phenylpropanoic acid at 470 uM after 3 hrs by isothermal titration calorimetry assay</t>
  </si>
  <si>
    <t>Binding affinity to PPARgamma-LBD site B and site C (unknown origin) at 60 uM after 3 hrs by isothermal titration calorimetry assay</t>
  </si>
  <si>
    <t>Tested for its ability to bind to Peroxisome proliferator activated receptor gamma using [3H]-BRL 49653 as radioligand in scintillation proximity assay (SPA)</t>
  </si>
  <si>
    <t>Minimum effective concentration required to inhibit Peroxisome proliferator activated receptor gamma (PPAR gamma)</t>
  </si>
  <si>
    <t>Fold activation relative to maximum activation obtained with rosiglitazone</t>
  </si>
  <si>
    <t>In vitro Fold activation relative to maximum activation obtained with rosiglitazone (~ 120-fold corresponded to 100%) for human peroxisome proliferator activated receptor gamma</t>
  </si>
  <si>
    <t>In vitro fold activation of human PPAR gamma relative to maximum activation with Fenofibric acid</t>
  </si>
  <si>
    <t>Percent intrinsic maximal response against peroxisome proliferator activated receptor gamma transactivation</t>
  </si>
  <si>
    <t>In vitro maximal activation of human Peroxisome proliferator activated receptor gamma in COS-1 cell transactivation assay at 3 uM</t>
  </si>
  <si>
    <t>Maximal activation of human Peroxisome proliferator activated receptor gamma</t>
  </si>
  <si>
    <t>Agonist activity at human PPARgamma expressed in human HEK293 cells assessed as ABCA1 promoter transactivation at 1 uM by luciferase reporter gene assay relative to vehicle-treated control</t>
  </si>
  <si>
    <t>Agonist activity at human PPARgamma expressed in human HEK293 cells assessed as ABCA1 promoter transactivation at 10 uM by luciferase reporter gene assay relative to vehicle-treated control</t>
  </si>
  <si>
    <t>Agonist activity at human PPARgamma expressed in human HEK293 cells assessed as ABCA1 promoter transactivation at 100 nM by luciferase reporter gene assay relative to vehicle-treated control</t>
  </si>
  <si>
    <t>Agonist activity at human PPARgamma expressed in human HEK293 cells assessed as SHP promoter transactivation at 1 uM by luciferase reporter gene assay relative to vehicle-treated control</t>
  </si>
  <si>
    <t>Agonist activity at human PPARgamma expressed in human HEK293 cells assessed as SHP promoter transactivation at 10 uM by luciferase reporter gene assay relative to vehicle-treated control</t>
  </si>
  <si>
    <t>Agonist activity at human PPARgamma expressed in human HEK293 cells assessed as SHP promoter transactivation at 100 nM by luciferase reporter gene assay relative to vehicle-treated control</t>
  </si>
  <si>
    <t>Agonist activity at human PPARgamma expressed in human HEK293 cells at 10 uM by luciferase reporter gene assay relative to vehicle-treated control</t>
  </si>
  <si>
    <t>Agonist activity at human PPARgamma expressed in human HEK293 cells at 100 nM by luciferase reporter gene assay relative to vehicle-treated control</t>
  </si>
  <si>
    <t>Agonist activity at human PPARgamma expressed in U2OS cells coexpressing human RXR assessed as luciferase activity at 10 uM after 24 hrs by transactivation assay relative to control</t>
  </si>
  <si>
    <t>Ratio between agonistic efficacy in PPAR gamma</t>
  </si>
  <si>
    <t>Ratio between effective concentrations (Agonist) in PPAR gamma</t>
  </si>
  <si>
    <t>Ratio of rosiglitazone EC50 to compound EC50 for human full length PPARgamma</t>
  </si>
  <si>
    <t>Ratio of compound IC50 to rosiglitazone IC50 for displacement of fluormone PPAR-green from N-terminal His-tagged human PPARgamma-LBD</t>
  </si>
  <si>
    <t>Binding affinity to human PPARgamma</t>
  </si>
  <si>
    <t>Binding affinity to human PPARgamma LBD expressed in Escherichia coli BL21 DE3 assessed as melting temperature at 33 uM after 2 hrs using SYPRO orange dye (Rvb = 48 degC)</t>
  </si>
  <si>
    <t>Compound was tested for fold transactivation of human Peroxisome proliferator activated receptor gamma at 1 uM</t>
  </si>
  <si>
    <t>In vitro activity against human peroxisome proliferator activated gamma/Gal4 in cell-based transactivation assay</t>
  </si>
  <si>
    <t>Binding affinity to N-terminal His-tagged human PPARgamma ligand binding domain expressed in Escherichia coli BL21 DE3 cells assessed as change in denaturation temperature at 20 uM by differential scanning calorimetry</t>
  </si>
  <si>
    <t>Activation of human PPARgamma ligand binding domain expressed in COS7 cells by dual luciferase reporter gene assay relative to 1 uM pioglitazone</t>
  </si>
  <si>
    <t>Agonist activity at human PPARgamma expressed in CV-1 cells by reporter gene assay relative to rosiglitazone</t>
  </si>
  <si>
    <t>Agonist activity at human PPARgamma receptor expressed in african green monkey COS1 cells co-transfected with fused yeast Gal4-DBD by transactivation assay relative to rosiglitazone</t>
  </si>
  <si>
    <t>Agonist activity at human recombinant PPARgamma expressed in COS1 cells co-expressing GAL4 assessed as transcriptional activity after 48 hrs by luciferase reporter gene assay relative to rosiglitazone</t>
  </si>
  <si>
    <t>Partial agonist activity at human PPARgamma expressed in CV-1 cells by reporter gene assay relative to rosiglitazone</t>
  </si>
  <si>
    <t>Transactivation of Gal4-tagged PPARgamma ligand binding domain (unknown origin) expressed in COS7 cells at 10 uM measured after overnight incubation by luciferase reporter gene assay</t>
  </si>
  <si>
    <t>Transactivation of Gal4-tagged PPARgamma ligand binding domain (unknown origin) expressed in COS7 cells measured after overnight incubation by luciferase reporter gene assay relative to piaglitazone</t>
  </si>
  <si>
    <t>CHEMBL3587213</t>
  </si>
  <si>
    <t>CHEMBL3587212</t>
  </si>
  <si>
    <t>CHEMBL3587218</t>
  </si>
  <si>
    <t>CHEMBL3587217</t>
  </si>
  <si>
    <t>CHEMBL3587444</t>
  </si>
  <si>
    <t>CHEMBL3587446</t>
  </si>
  <si>
    <t>CHEMBL3587210</t>
  </si>
  <si>
    <t>CHEMBL3587215</t>
  </si>
  <si>
    <t>CHEMBL3587214</t>
  </si>
  <si>
    <t>CHEMBL3057676</t>
  </si>
  <si>
    <t>CHEMBL921520</t>
  </si>
  <si>
    <t>CHEMBL3592848</t>
  </si>
  <si>
    <t>CHEMBL3592847</t>
  </si>
  <si>
    <t>CHEMBL855680</t>
  </si>
  <si>
    <t>CHEMBL854482</t>
  </si>
  <si>
    <t>CHEMBL3368589</t>
  </si>
  <si>
    <t>CHEMBL896657</t>
  </si>
  <si>
    <t>CHEMBL1066122</t>
  </si>
  <si>
    <t>CHEMBL1019544</t>
  </si>
  <si>
    <t>CHEMBL980784</t>
  </si>
  <si>
    <t>CHEMBL3870689</t>
  </si>
  <si>
    <t>CHEMBL3870690</t>
  </si>
  <si>
    <t>CHEMBL2327552</t>
  </si>
  <si>
    <t>CHEMBL2215752</t>
  </si>
  <si>
    <t>CHEMBL828322</t>
  </si>
  <si>
    <t>CHEMBL762534</t>
  </si>
  <si>
    <t>CHEMBL3124362</t>
  </si>
  <si>
    <t>CHEMBL3124363</t>
  </si>
  <si>
    <t>CHEMBL1062959</t>
  </si>
  <si>
    <t>CHEMBL979016</t>
  </si>
  <si>
    <t>CHEMBL979019</t>
  </si>
  <si>
    <t>CHEMBL979015</t>
  </si>
  <si>
    <t>CHEMBL979018</t>
  </si>
  <si>
    <t>CHEMBL979017</t>
  </si>
  <si>
    <t>CHEMBL979020</t>
  </si>
  <si>
    <t>CHEMBL979014</t>
  </si>
  <si>
    <t>CHEMBL979022</t>
  </si>
  <si>
    <t>CHEMBL998733</t>
  </si>
  <si>
    <t>CHEMBL979051</t>
  </si>
  <si>
    <t>CHEMBL995191</t>
  </si>
  <si>
    <t>CHEMBL995192</t>
  </si>
  <si>
    <t>CHEMBL1062054</t>
  </si>
  <si>
    <t>CHEMBL2037761</t>
  </si>
  <si>
    <t>CHEMBL3135677</t>
  </si>
  <si>
    <t>CHEMBL3238751</t>
  </si>
  <si>
    <t>CHEMBL1176274</t>
  </si>
  <si>
    <t>CHEMBL3390166</t>
  </si>
  <si>
    <t>CHEMBL3390167</t>
  </si>
  <si>
    <t>CHEMBL1059361</t>
  </si>
  <si>
    <t>CHEMBL1059360</t>
  </si>
  <si>
    <t>CHEMBL938812</t>
  </si>
  <si>
    <t>CHEMBL1647332</t>
  </si>
  <si>
    <t>CHEMBL1647858</t>
  </si>
  <si>
    <t>CHEMBL1027938</t>
  </si>
  <si>
    <t>CHEMBL1027941</t>
  </si>
  <si>
    <t>CHEMBL1027138</t>
  </si>
  <si>
    <t>CHEMBL1027939</t>
  </si>
  <si>
    <t>CHEMBL996813</t>
  </si>
  <si>
    <t>CHEMBL1114524</t>
  </si>
  <si>
    <t>CHEMBL1821159</t>
  </si>
  <si>
    <t>CHEMBL2162789</t>
  </si>
  <si>
    <t>CHEMBL3782527</t>
  </si>
  <si>
    <t>CHEMBL2406698</t>
  </si>
  <si>
    <t>CHEMBL761177</t>
  </si>
  <si>
    <t>CHEMBL829765</t>
  </si>
  <si>
    <t>CHEMBL829766</t>
  </si>
  <si>
    <t>CHEMBL829767</t>
  </si>
  <si>
    <t>CHEMBL759448</t>
  </si>
  <si>
    <t>CHEMBL758980</t>
  </si>
  <si>
    <t>CHEMBL758981</t>
  </si>
  <si>
    <t>CHEMBL762533</t>
  </si>
  <si>
    <t>CHEMBL887270</t>
  </si>
  <si>
    <t>CHEMBL768592</t>
  </si>
  <si>
    <t>CHEMBL2427200</t>
  </si>
  <si>
    <t>CHEMBL1116170</t>
  </si>
  <si>
    <t>CHEMBL886576</t>
  </si>
  <si>
    <t>CHEMBL3399108</t>
  </si>
  <si>
    <t>CHEMBL921521</t>
  </si>
  <si>
    <t>CHEMBL886575</t>
  </si>
  <si>
    <t>CHEMBL953560</t>
  </si>
  <si>
    <t>CHEMBL1176275</t>
  </si>
  <si>
    <t>CHEMBL2320083</t>
  </si>
  <si>
    <t>CHEMBL2320078</t>
  </si>
  <si>
    <t>CHEMBL2320082</t>
  </si>
  <si>
    <t>CHEMBL2320080</t>
  </si>
  <si>
    <t>CHEMBL2320081</t>
  </si>
  <si>
    <t>CHEMBL2320079</t>
  </si>
  <si>
    <t>CHEMBL760249</t>
  </si>
  <si>
    <t>CHEMBL756625</t>
  </si>
  <si>
    <t>CHEMBL824650</t>
  </si>
  <si>
    <t>CHEMBL756627</t>
  </si>
  <si>
    <t>CHEMBL756626</t>
  </si>
  <si>
    <t>CHEMBL758979</t>
  </si>
  <si>
    <t>CHEMBL824883</t>
  </si>
  <si>
    <t>CHEMBL826761</t>
  </si>
  <si>
    <t>CHEMBL831959</t>
  </si>
  <si>
    <t>CHEMBL831961</t>
  </si>
  <si>
    <t>CHEMBL2169399</t>
  </si>
  <si>
    <t>CHEMBL2169398</t>
  </si>
  <si>
    <t>CHEMBL2169396</t>
  </si>
  <si>
    <t>CHEMBL2169395</t>
  </si>
  <si>
    <t>CHEMBL2169394</t>
  </si>
  <si>
    <t>CHEMBL2169393</t>
  </si>
  <si>
    <t>CHEMBL2169391</t>
  </si>
  <si>
    <t>CHEMBL2169392</t>
  </si>
  <si>
    <t>CHEMBL3405476</t>
  </si>
  <si>
    <t>CHEMBL850393</t>
  </si>
  <si>
    <t>CHEMBL850227</t>
  </si>
  <si>
    <t>CHEMBL1936010</t>
  </si>
  <si>
    <t>CHEMBL1638640</t>
  </si>
  <si>
    <t>CHEMBL910802</t>
  </si>
  <si>
    <t>CHEMBL2439848</t>
  </si>
  <si>
    <t>CHEMBL761023</t>
  </si>
  <si>
    <t>CHEMBL857464</t>
  </si>
  <si>
    <t>CHEMBL2214366</t>
  </si>
  <si>
    <t>CHEMBL3398678</t>
  </si>
  <si>
    <t>CHEMBL3117633</t>
  </si>
  <si>
    <t>CHEMBL1036132</t>
  </si>
  <si>
    <t>CHEMBL940695</t>
  </si>
  <si>
    <t>CHEMBL3117626</t>
  </si>
  <si>
    <t>CHEMBL3395997</t>
  </si>
  <si>
    <t>CHEMBL3395995</t>
  </si>
  <si>
    <t>COc1ccc(Br)cc1CC2=C(O)N(Cc3ccc(C)cc3)C(=O)S2</t>
  </si>
  <si>
    <t>C[C@@H]1O[C@@H](O[C@H]2[C@@H](O)[C@H](O)[C@@H](CO)O[C@H]2O[C@H]3C[C@]4(C)[C@H](C[C@@H](O)[C@@H]5[C@](C)(CC[C@@]45C)[C@]6(C)CC[C@@H](O6)C(C)(C)O)[C@@]7(C)CC[C@H](O)C(C)(C)[C@H]37)[C@H](O)[C@H](O)[C@H]1O</t>
  </si>
  <si>
    <t>Cc1c(C)n(Cc2ccc(cc2)c3ccccc3C(=O)O)c4ccc(cc14)C(=O)NCc5cccnc5</t>
  </si>
  <si>
    <t>OC(=O)c1cc(Oc2ncccn2)ccc1NC(=O)c3ccc(Cl)cc3Cl</t>
  </si>
  <si>
    <t>CC(=O)NCCOC(=O)[C@H](Oc1cccc(c1)C(F)(F)F)c2ccc(Cl)cc2</t>
  </si>
  <si>
    <t>C[C@H](CCC(=O)O)C[C@H](C)C[C@H](C)C(=O)\C=C(/O)\[C@H](C)C[C@H](C)C\C=C\[C@@H](C)[C@@H](O)[C@@H](C)[C@@H](O)C[C@@H]1CC[C@](C)(O1)[C@H]2CC[C@](C)(O2)[C@@H](C)O</t>
  </si>
  <si>
    <t>CCCCCCCCCC(=O)O</t>
  </si>
  <si>
    <t>COC(=O)c1ccccc1c2ccc(Cn3cnc4ccc(cc34)c5nc6ccccc6n5C)cc2</t>
  </si>
  <si>
    <t>COC(=O)c1ccc(cc1)c2ccc(Cn3cnc4ccc(cc34)c5nc6ccccc6n5C)cc2</t>
  </si>
  <si>
    <t>COC(=O)c1ccc(c2ccc(Cn3c(C)nc4ccc(cc34)c5nc6ccccc6n5C)cc2)c(c1)C(=O)OC</t>
  </si>
  <si>
    <t>COC(=O)c1ccccc1c2ccc(Cn3c(C)nc4ccc(cc34)c5nc6ccccc6n5C)cc2</t>
  </si>
  <si>
    <t>COC(=O)c1ccc(cc1)c2ccc(Cn3c(C)nc4ccc(cc34)c5nc6ccccc6n5C)cc2</t>
  </si>
  <si>
    <t>Cn1c(nc2ccccc12)c3ccc4ncn(Cc5ccc(cc5)c6ccccc6)c4c3</t>
  </si>
  <si>
    <t>COC(=O)c1ccccc1c2ccc(Cn3cnc4ccccc34)cc2</t>
  </si>
  <si>
    <t>COC(=O)c1ccccc1c2ccc(Cn3cnc4c(C)cccc34)cc2</t>
  </si>
  <si>
    <t>CCCc1nc2c(C)cc(cc2n1Cc3ccc(cc3)c4ccc(cc4C(=O)OC)C(=O)OC)c5nc6ccccc6n5C</t>
  </si>
  <si>
    <t>COC(=O)c1ccc(c2ccc(Cn3cnc4ccc(cc34)c5nc6ccccc6n5C)cc2)c(c1)C(=O)OC</t>
  </si>
  <si>
    <t>COc1ccc(OC(=O)N(CC(=O)O)Cc2ccc(OCCc3nc(oc3C)c4ccc(O)cc4)cc2)cc1</t>
  </si>
  <si>
    <t>CCCOc1ccc(cc1CNC(=O)c2ccc(cc2)c3ncccn3)C(=O)NS(=O)(=O)c4ccccc4</t>
  </si>
  <si>
    <t>CC(Cc1ccc(OCCc2nc(oc2C)c3ccccc3)nc1)C(=O)O</t>
  </si>
  <si>
    <t>CCOC(CC)(Cc1ccc(OCCc2nc(oc2C)c3ccccc3)nc1)C(=O)O</t>
  </si>
  <si>
    <t>Cc1oc(nc1CCOc2ccc(CC3(CC3)C(=O)O)cn2)c4ccccc4</t>
  </si>
  <si>
    <t>CC(C)C(Cc1ccc(OCCc2nc(oc2C)c3ccccc3)nc1)C(=O)O</t>
  </si>
  <si>
    <t>CCC(Cc1ccc(OCCc2nc(oc2C)c3ccccc3)nc1)C(=O)O</t>
  </si>
  <si>
    <t>Cc1oc(nc1CCOc2ccc(CC(C)(C)C(=O)O)cn2)c3ccccc3</t>
  </si>
  <si>
    <t>CCOC(=O)C1=C(c2ccccc2)c3ccc(OCCCc4ccccc4)cc3C1=O</t>
  </si>
  <si>
    <t>CCOC(=O)C1=C(c2ccccc2)c3ccc(OCc4ccccc4)cc3C1=O</t>
  </si>
  <si>
    <t>CCOC(=O)C1=C(c2ccccc2)c3ccc(OCCc4ccccc4)cc3C1=O</t>
  </si>
  <si>
    <t>CCCCCCC(Sc1nc(Cl)cc(Nc2cccc(C)c2C)n1)C(=O)O</t>
  </si>
  <si>
    <t>CCCCC(Sc1nc(Cl)cc(Nc2cccc(C)c2C)n1)C(=O)O</t>
  </si>
  <si>
    <t>OC(=O)CSc1nc(Cl)cc(Nc2ccc(Nc3ccccc3)cc2)n1</t>
  </si>
  <si>
    <t>CCCCC(Sc1nc(Cl)cc(Nc2ccc(Nc3ccccc3)cc2)n1)C(=O)O</t>
  </si>
  <si>
    <t>CCCCCCC(Sc1nc(Cl)cc(Nc2ccc(cc2)C(=O)c3ccc(N)cc3)n1)C(=O)O</t>
  </si>
  <si>
    <t>CCCCCCC(Sc1nc(Cl)cc(Nc2ccc(Oc3ccccc3)cc2)n1)C(=O)O</t>
  </si>
  <si>
    <t>CCO[C@@H](Cc1ccc(OC\C=C\C#Cc2ccccc2)cc1)C(=O)O</t>
  </si>
  <si>
    <t>Cc1oc2ccc(cc2c1)C(\C=C/COc3ccc(OCC(=O)O)c(C)c3)C#Cc4ccc(C)s4</t>
  </si>
  <si>
    <t>Cc1cc(OC\C=C/C(C#Cc2ccccc2)c3cnc4ccccc4c3)ccc1OCC(=O)O</t>
  </si>
  <si>
    <t>Cc1oc(nc1CCCc2ccc(CC(C(=O)O)c3ccsc3)cc2)c4ccccc4</t>
  </si>
  <si>
    <t>Cc1cc(on1)C(Cc2ccc(CCCc3nc(oc3C)c4ccccc4)cc2)C(=O)O</t>
  </si>
  <si>
    <t>Cc1onc(c1)C(Cc2ccc(CCCc3nc(oc3C)c4ccccc4)cc2)C(=O)O</t>
  </si>
  <si>
    <t>COC(=O)C1Cc2ccc(OCCc3nc(oc3C)c4ccccc4)cc2OC1=O</t>
  </si>
  <si>
    <t>COC(=O)C1Cc2ccc(OCCc3nc(oc3C)c4ccc(F)cc4)cc2OC1=O</t>
  </si>
  <si>
    <t>COC(=O)C1Cc2ccc(OCCc3nc(oc3C)c4ccc(cc4)c5ccccc5)cc2OC1=O</t>
  </si>
  <si>
    <t>COC(=O)C1=Cc2ccc(OCCc3nc(oc3C)c4ccc(C)cc4)cc2OC1=O</t>
  </si>
  <si>
    <t>COC(=O)C1=Cc2ccc(OCCc3nc(oc3C)c4ccc(cc4)C(C)(C)C)cc2OC1=O</t>
  </si>
  <si>
    <t>COC(=O)C1=Cc2ccc(OCCc3nc(oc3C)c4ccc(OC)cc4)cc2OC1=O</t>
  </si>
  <si>
    <t>COC(=O)C1Cc2ccc(OCCc3nc(oc3C)c4ccc(OC)cc4)cc2OC1=O</t>
  </si>
  <si>
    <t>COC(=O)C1=Cc2ccc(OCCc3nc(oc3C)c4cccc(OC)c4)cc2OC1=O</t>
  </si>
  <si>
    <t>COC(=O)C1Cc2ccc(OCCc3nc(oc3C)c4cccc(C)c4)cc2OC1=O</t>
  </si>
  <si>
    <t>COC(=O)C1=Cc2ccc(OCCc3nc(oc3C)c4cccc(c4)C(F)(F)F)cc2OC1=O</t>
  </si>
  <si>
    <t>COC(=O)C1Cc2ccc(OCCc3nc(oc3C)c4cccc(c4)C(F)(F)F)cc2OC1=O</t>
  </si>
  <si>
    <t>COC(=O)C1Cc2ccc(OCCc3nc(oc3C)c4cccc(F)c4)cc2OC1=O</t>
  </si>
  <si>
    <t>COC(=O)C1=Cc2ccc(OCCc3nc(oc3C)c4cccc(c4)[N+](=O)[O-])cc2OC1=O</t>
  </si>
  <si>
    <t>COC(=O)C1=Cc2ccc(OCCc3nc(oc3C)c4cccc(F)c4)cc2OC1=O</t>
  </si>
  <si>
    <t>COC(=O)C1Cc2ccc(OCCc3nc(oc3C)c4cccc(OC)c4)cc2OC1=O</t>
  </si>
  <si>
    <t>COC(=O)C1Cc2ccc(OCCc3nc(oc3C)c4ccc(cc4)C(C)(C)C)cc2OC1=O</t>
  </si>
  <si>
    <t>COC(=O)C1=Cc2ccc(OCCc3nc(oc3C)c4ccc(F)cc4)cc2OC1=O</t>
  </si>
  <si>
    <t>COC(=O)C1=Cc2ccc(OCCc3nc(oc3C)c4cccc(C)c4)cc2OC1=O</t>
  </si>
  <si>
    <t>COC(=O)C1Cc2ccc(OCCc3nc(oc3C)c4ccc(C)cc4)cc2OC1=O</t>
  </si>
  <si>
    <t>COC(=O)C1=Cc2ccc(OCCc3nc(oc3C)c4ccc(cc4)c5ccccc5)cc2OC1=O</t>
  </si>
  <si>
    <t>COc1ccc(cc1)C(=O)c2c(C)n(Cc3ccc(Cl)c(O[C@@H](C)C(=O)O)c3)c4nc(OC)ccc24</t>
  </si>
  <si>
    <t>CCCc1cc2ccccc2n1Cc3ccc(cc3)c4ccccc4C#N</t>
  </si>
  <si>
    <t>CCCc1nc2ccccc2n1Cc3ccc(cc3)c4ccccc4C#N</t>
  </si>
  <si>
    <t>CCCc1cc2ccccc2n1Cc3ccc(cc3)c4ccccc4C(=O)O</t>
  </si>
  <si>
    <t>CCCc1nc2ccccc2n1Cc3ccc(cc3)c4ccccc4C(=O)N</t>
  </si>
  <si>
    <t>CCCc1nc2ccccc2n1Cc3ccc(cc3)c4cccc(c4)C(=O)O</t>
  </si>
  <si>
    <t>CCCCCCc1nc2ccccc2n1Cc3ccc(cc3)c4ccccc4C(=O)N</t>
  </si>
  <si>
    <t>CCCc1nc2ccccc2n1Cc3ccc(cc3)c4ccc(cc4)C(=O)O</t>
  </si>
  <si>
    <t>CCCC1Sc2ccccc2N1Cc3ccc(cc3)c4ccccc4C(=O)O</t>
  </si>
  <si>
    <t>CCCCCc1nc2ccccc2n1Cc3ccc(cc3)c4ccccc4C(=O)N</t>
  </si>
  <si>
    <t>CCCc1cc2ccccc2n1Cc3ccc(cc3)c4ccccc4C(=O)N</t>
  </si>
  <si>
    <t>CCCC1Sc2ccccc2N1Cc3ccc(cc3)c4ccccc4C(=O)N</t>
  </si>
  <si>
    <t>CCc1nc2C=CN(Cc3cccnc3)C(=O)c2n1[C@H]4CCc5cc(ccc45)c6ccccc6c7nnn[nH]7</t>
  </si>
  <si>
    <t>CCc1nc2C=CN(Cc3c(C)onc3C)C(=O)c2n1[C@H]4CCc5cc(ccc45)c6ccccc6c7nnn[nH]7</t>
  </si>
  <si>
    <t>CCc1nc2C=CN(CC(=O)OCc3ccccc3)C(=O)c2n1[C@H]4CCc5cc(ccc45)c6ccccc6c7nnn[nH]7</t>
  </si>
  <si>
    <t>CCc1nc2C=CN(CC(C)C)C(=O)c2n1[C@H]3CCc4cc(ccc34)c5ccccc5c6nnn[nH]6</t>
  </si>
  <si>
    <t>CCc1nc2C=CN(Cc3ccccn3)C(=O)c2n1[C@H]4CCc5cc(ccc45)c6ccccc6c7nnn[nH]7</t>
  </si>
  <si>
    <t>OC(=O)c1cccn1Cc2ccccc2CNC(=O)Nc3ccc(OC(F)(F)F)cc3</t>
  </si>
  <si>
    <t>CC(C)(Oc1ccc(CO)cc1)C(=O)O</t>
  </si>
  <si>
    <t>CC(C)(Oc1ccc(CCCOc2nc3ccccc3s2)cc1)C(=O)O</t>
  </si>
  <si>
    <t>CC(C)(Oc1ccc(COc2ccc(cc2)C(=O)c3ccccc3)cc1)C(=O)O</t>
  </si>
  <si>
    <t>CC(C)(Oc1ccc(CCOc2ccc(cc2)C(=O)c3ccccc3)cc1)C(=O)O</t>
  </si>
  <si>
    <t>CC(C)(Oc1ccc(CCCOc2ccc(cc2)C(=O)c3ccccc3)cc1)C(=O)O</t>
  </si>
  <si>
    <t>CC(C)(Oc1ccc(CCOc2ccc(Oc3ccccc3)cc2)cc1)C(=O)O</t>
  </si>
  <si>
    <t>CC(C)(Oc1ccc(CCCOc2ccc(Oc3ccccc3)cc2)cc1)C(=O)O</t>
  </si>
  <si>
    <t>CC(C)(Oc1ccc(COc2ccc(\C=C\c3ccccc3)cc2)cc1)C(=O)O</t>
  </si>
  <si>
    <t>CC(C)(Oc1ccc(CCOc2ccc(\C=C\c3ccccc3)cc2)cc1)C(=O)O</t>
  </si>
  <si>
    <t>CC(C)(Oc1ccc(COc2ccc(cc2)N=Nc3ccccc3)cc1)C(=O)O</t>
  </si>
  <si>
    <t>CC(C)(Oc1ccc(CCOc2ccc(cc2)N=Nc3ccccc3)cc1)C(=O)O</t>
  </si>
  <si>
    <t>CC(C)(Oc1ccc(CCCOc2ccc(cc2)N=Nc3ccccc3)cc1)C(=O)O</t>
  </si>
  <si>
    <t>CC(C)(Oc1ccc(COc2nc3ccccc3s2)cc1)C(=O)O</t>
  </si>
  <si>
    <t>CC(C)(Oc1ccc(CCOc2nc3ccccc3s2)cc1)C(=O)O</t>
  </si>
  <si>
    <t>CC(C)(Oc1ccc(CCOc2ccc(cc2)C(=O)\C=C\c3ccccc3)cc1)C(=O)O</t>
  </si>
  <si>
    <t>CC(C)(Oc1ccc(cc1)C(=O)c2ccc(Cl)cc2)C(=O)O</t>
  </si>
  <si>
    <t>COC(=O)C(Cc1ccc(OCCN(C)c2oc3ccccc3n2)cc1)N(C)C</t>
  </si>
  <si>
    <t>CC1(COc2ccc(CC3SC(=O)NC3=O)cc2)CCCCC1</t>
  </si>
  <si>
    <t>COC(=O)[C@]12C[C@@H](OC(=O)\C=C\c3ccc(O)c(O)c3)[C@@H](OC(=O)\C=C\c4ccc(O)c(O)c4)[C@@H](O1)[C@@H](COC(=O)\C=C\c5ccc(O)c(O)c5)O2</t>
  </si>
  <si>
    <t>COC(=O)[C@]12C[C@@H](OC(=O)\C=C\c3ccc(O)c(O)c3)[C@@H](O)[C@H](O1)[C@@H](COC(=O)\C=C\c4ccc(O)c(O)c4)O2</t>
  </si>
  <si>
    <t>COC(=O)[C@]12C[C@@H](O)[C@@H](O)[C@H](O1)[C@@H](COC(=O)\C=C\c3ccc(O)c(O)c3)O2</t>
  </si>
  <si>
    <t>OC(=O)[C@]12C[C@@H](OC(=O)\C=C\c3ccc(O)c(O)c3)[C@@H](OC(=O)\C=C\c4ccc(O)c(O)c4)[C@@H](O1)[C@@H](COC(=O)\C=C\c5ccc(O)c(O)c5)O2</t>
  </si>
  <si>
    <t>O[C@@H]1[C@@H](C[C@@]2(O[C@H](COC(=O)\C=C\c3ccc(O)c(O)c3)[C@H]1O2)C(=O)O)OC(=O)\C=C\c4ccc(O)c(O)c4</t>
  </si>
  <si>
    <t>O[C@@H]1C[C@@]2(O[C@H](COC(=O)\C=C\c3ccc(O)c(O)c3)[C@@H](O2)[C@@H]1O)C(=O)O</t>
  </si>
  <si>
    <t>C[S+]([O-])c1ccc(\C=C/2\C(=C(CC(=O)O)c3cc(F)ccc23)C)cc1</t>
  </si>
  <si>
    <t>CN1C(=C(O)c2ccccc2S1(=O)=O)C(=O)Nc3ccccn3</t>
  </si>
  <si>
    <t>CC(C)Cc1ccc(cc1)C(C)C(=O)O</t>
  </si>
  <si>
    <t>CC(=O)Oc1ccccc1C(=O)O</t>
  </si>
  <si>
    <t>OC(=O)Cc1ccccc1Nc2c(Cl)cccc2Cl</t>
  </si>
  <si>
    <t>CC1=C(CC(=O)O)c2cc(F)ccc2/C/1=C\c3ccc(cc3)S(=O)(=O)C</t>
  </si>
  <si>
    <t>COc1ccc2c(c1)c(CC(=O)O)c(C)n2C(=O)c3ccc(Cl)cc3</t>
  </si>
  <si>
    <t>CSc1ccc(\C=C/2\C(=C(CC(=O)O)c3cc(F)ccc23)C)cc1</t>
  </si>
  <si>
    <t>CSc1ccc(\C=C\2/C=C(CC(=O)O)c3cc(F)ccc23)cc1</t>
  </si>
  <si>
    <t>OC(=O)CC1=C\C(=C/c2ccc(cc2)C(=O)O)\c3ccc(F)cc13</t>
  </si>
  <si>
    <t>OC(=O)CC1=C\C(=C/c2ccccc2)\c3ccc(F)cc13</t>
  </si>
  <si>
    <t>OC(=O)CC1=C\C(=C/c2ccc(cc2)C#C)\c3ccc(F)cc13</t>
  </si>
  <si>
    <t>COc1ccc(\C=C\2/C=C(CC(=O)O)c3cc(F)ccc23)cc1</t>
  </si>
  <si>
    <t>CC(C)(C)Oc1ccc(\C=C\2/C=C(CC(=O)O)c3cc(F)ccc23)cc1</t>
  </si>
  <si>
    <t>OC(=O)CC1=C\C(=C/c2ccc(SC(F)(F)F)cc2)\c3ccc(F)cc13</t>
  </si>
  <si>
    <t>OC(=O)CC1=C\C(=C/c2ccc3nccnc3c2)\c4ccc(F)cc14</t>
  </si>
  <si>
    <t>CSc1ccc(cc1)c2ccc(\C=C\3/C=C(CC(=O)O)c4cc(F)ccc34)cc2</t>
  </si>
  <si>
    <t>OC(=O)CC1=C\C(=C/c2ccc(F)c3ccccc23)\c4ccc(F)cc14</t>
  </si>
  <si>
    <t>OC(=O)CC1=C\C(=C/c2ccc(cc2)c3ccc(F)cc3F)\c4ccc(F)cc14</t>
  </si>
  <si>
    <t>OC(=O)CC1=C\C(=C/c2ccc(cc2)c3ccccc3)\c4ccc(F)cc14</t>
  </si>
  <si>
    <t>OC(=O)CC1=C\C(=C/c2ccc(Br)cc2)\c3ccc(F)cc13</t>
  </si>
  <si>
    <t>C[S+]([O-])c1ccc(\C=C\2/C=C(CC(=O)O)c3cc(F)ccc23)cc1</t>
  </si>
  <si>
    <t>Cc1ccc(\C=C\2/C=C(CC(=O)O)c3cc(F)ccc23)cc1</t>
  </si>
  <si>
    <t>CS(=O)(=O)c1ccc(\C=C\2/C=C(CC(=O)O)c3cc(F)ccc23)cc1</t>
  </si>
  <si>
    <t>OC(=O)CC1=CCc2ccc(F)cc12</t>
  </si>
  <si>
    <t>OC(=O)CC1=C\C(=C/c2ccc(CN=[N+]=[N-])cc2)\c3ccc(F)cc13</t>
  </si>
  <si>
    <t>OC(=O)CC1=C\C(=C/c2cccc3ccccc23)\c4ccc(F)cc14</t>
  </si>
  <si>
    <t>OC(=O)CC1=C\C(=C/c2ccc3ccccc3c2)\c4ccc(F)cc14</t>
  </si>
  <si>
    <t>OC(=O)CC1=C\C(=C/c2cccc3cccnc23)\c4ccc(F)cc14</t>
  </si>
  <si>
    <t>OC(=O)CC1=C\C(=C/c2ccc(cc2)C(F)(F)F)\c3ccc(F)cc13</t>
  </si>
  <si>
    <t>Cc1oc(nc1COc2ccc(C[C@@H]3CO[C@@](C)(OC3)C(=O)O)cc2)C(C)(C)C</t>
  </si>
  <si>
    <t>Cc1oc(nc1CCOc2ccc(C[C@@H]3CO[C@@](C)(OC3)C(=O)O)cc2)c4ccccc4</t>
  </si>
  <si>
    <t>Cc1ccc(cc1)c2oc(C)c(CCCOc3ccc(C[C@@H]4CO[C@@](C)(OC4)C(=O)O)cc3)n2</t>
  </si>
  <si>
    <t>Cc1ccc(s1)c2oc(C)c(COc3ccc(C[C@@H]4CO[C@@](C)(OC4)C(=O)O)cc3)n2</t>
  </si>
  <si>
    <t>Cc1oc(nc1CCOc2ccc(C[C@@H]3CO[C@@](C)(OC3)C(=O)O)cc2)c4ccc(C)s4</t>
  </si>
  <si>
    <t>Cc1oc(nc1CCOc2ccc(cc2)[C@@H]3CO[C@@](C)(OC3)C(=O)O)c4ccccc4</t>
  </si>
  <si>
    <t>Cc1ccc(cc1)c2oc(C)c(COc3ccc(C[C@@H]4CO[C@@](C)(OC4)C(=O)O)cc3)n2</t>
  </si>
  <si>
    <t>Cc1oc(nc1COc2ccc(C[C@@H]3CO[C@@](C)(OC3)C(=O)O)cc2)c4ccccc4</t>
  </si>
  <si>
    <t>Cc1oc(nc1CCOc2ccc(C[C@@H]3CO[C@@](C)(OC3)C(=O)O)cc2)C(C)(C)C</t>
  </si>
  <si>
    <t>Cc1ccc(cc1)c2oc(C)c(CCOc3ccc(C[C@@H]4CO[C@@](C)(OC4)C(=O)O)cc3)n2</t>
  </si>
  <si>
    <t>Cc1oc(nc1COc2ccc(cc2)[C@@H]3CO[C@@](C)(OC3)C(=O)O)c4ccccc4</t>
  </si>
  <si>
    <t>Cc1ccc(cc1)c2oc(C)c(COc3ccc(cc3)[C@@H]4CO[C@@](C)(OC4)C(=O)O)n2</t>
  </si>
  <si>
    <t>Cc1ccc(cc1)c2oc(C)c(CCOc3ccc(cc3)[C@@H]4CO[C@@](C)(OC4)C(=O)O)n2</t>
  </si>
  <si>
    <t>COc1c(Cl)c(Cl)c(Oc2c(Cl)c(OC)c(Cl)c(Cl)c2Oc3c(O)c(Cl)c(Cl)c(OC)c3Cl)c(Cl)c1Cl</t>
  </si>
  <si>
    <t>COc1c(Cl)c(Cl)c(Oc2c(O)c(Oc3c(Cl)c(Cl)c(OC)c(Cl)c3Cl)c(Cl)c(OC)c2Cl)c(Cl)c1Cl</t>
  </si>
  <si>
    <t>COc1c(Cl)c(Cl)c(Oc2c(O)c(Cl)c(OC)c(Cl)c2Oc3c(Cl)c(Cl)c(OC)c(Cl)c3Cl)c(Cl)c1Cl</t>
  </si>
  <si>
    <t>COc1c(Cl)c(Cl)c(O)c(Cl)c1Cl</t>
  </si>
  <si>
    <t>Oc1ccc(cc1)C2=CC(=O)c3c(O)cc(O)cc3O2</t>
  </si>
  <si>
    <t>OC1=C(Oc2cc(O)cc(O)c2C1=O)c3ccc(O)cc3</t>
  </si>
  <si>
    <t>Oc1cc(O)c2C(=O)C=C(Oc2c1)c3ccccc3</t>
  </si>
  <si>
    <t>CCCCCCCCC[C@H]1C[C@@H](O)[C@H](O)\C=C\[C@H](O)CC(=O)O1</t>
  </si>
  <si>
    <t>Oc1ccc(NS(=O)(=O)c2cc3Oc4ccccc4Nc3c(c2)[N+](=O)[O-])cc1</t>
  </si>
  <si>
    <t>COc1cc(ccc1O)[C@H]2Oc3ccc(cc3O[C@@H]2CO)[C@H]4Oc5cc(O)cc(O)c5C(=O)[C@@H]4O</t>
  </si>
  <si>
    <t>OC1=C(Oc2ccc(O)cc2C1=O)c3ccccc3</t>
  </si>
  <si>
    <t>CCCCCCC\C=C/[C@H](O)C#CC#C[C@H](O[C@]1(C)CCC[C@]2(C)CC[C@H](C[C@@H]12)C(C)(C)O)C=C</t>
  </si>
  <si>
    <t>CCCCCCC\C=C/[C@H](O[C@]1(C)CCC[C@]2(C)CC[C@H](C[C@@H]12)C(C)(C)O)C#CC#C[C@H](O)C=C</t>
  </si>
  <si>
    <t>CCCCCCC\C=C/[C@H](O)C#CC#C[C@H](O[C@]1(C)CC[C@@H](O)[C@]2(C)CC[C@@H](C(C)C)[C@@H](O)[C@@H]12)C=C</t>
  </si>
  <si>
    <t>CCCCCCC\C=C/[C@H](OC(=O)\C=C\c1ccc(O)c(OC)c1)C#CC#C[C@H](O)C=C</t>
  </si>
  <si>
    <t>CCCCCCC\C=C/[C@H](O)C#Cc1c2[C@H](OCc2cc3cc(OC)c(O)cc13)C=C</t>
  </si>
  <si>
    <t>Oc1ccc(cc1O)C2=CC(=O)c3ccccc3O2</t>
  </si>
  <si>
    <t>Oc1cccc(c1)C2=CC(=O)c3ccc(O)cc3O2</t>
  </si>
  <si>
    <t>Oc1ccc(cc1)C2=CC(=O)c3cc(O)ccc3O2</t>
  </si>
  <si>
    <t>COc1ccc(cc1)C2=COc3cc(O)ccc3C2=O</t>
  </si>
  <si>
    <t>COc1ccc(cc1)C2=CC(=O)c3c(O)cc(O)cc3O2</t>
  </si>
  <si>
    <t>Oc1ccc(cc1)C2=COc3cc(O)cc(O)c3C2=O</t>
  </si>
  <si>
    <t>Oc1ccc2C(=O)C=C(Oc2c1)c3ccccc3O</t>
  </si>
  <si>
    <t>COc1ccc(cc1OC)C2=COc3cc(O)ccc3C2=O</t>
  </si>
  <si>
    <t>OC1=C(Oc2cc(O)cc(O)c2C1=O)c3ccc(O)c(O)c3</t>
  </si>
  <si>
    <t>Oc1ccc(cc1)C2=COc3cc(O)ccc3C2=O</t>
  </si>
  <si>
    <t>COc1ccc(\C=C\C(=O)c2ccc(O)cc2O)cc1</t>
  </si>
  <si>
    <t>COc1ccc(\C=C\C(=O)c2ccc(O)cc2O)cc1OC</t>
  </si>
  <si>
    <t>COc1ccc(cc1O)[C@@H]2CC(=O)c3c(O)cc(O)cc3O2</t>
  </si>
  <si>
    <t>Oc1ccc(\C=C\C(=O)c2ccc(O)cc2O)cc1</t>
  </si>
  <si>
    <t>COc1ccc2C(=O)C(=COc2c1)c3ccc4OCOc4c3</t>
  </si>
  <si>
    <t>Oc1ccc2C(=O)C(=COc2c1)c3ccc(F)cc3</t>
  </si>
  <si>
    <t>Oc1ccc(cc1)[C@@H]2CC(=O)c3c(O)cc(O)cc3O2</t>
  </si>
  <si>
    <t>COc1cc(ccc1O)C2=CC(=O)c3c(O)cc(O)cc3O2</t>
  </si>
  <si>
    <t>Oc1ccc(cc1)C2=CC(=O)c3ccc(O)cc3O2</t>
  </si>
  <si>
    <t>Oc1ccc(cc1)C2=CC(=O)c3c(O)cccc3O2</t>
  </si>
  <si>
    <t>COc1cc(cc(OC)c1O)C2=C(O)C(=O)c3c(O)cc(O)cc3O2</t>
  </si>
  <si>
    <t>COc1ccc(cc1O)C2=CC(=O)c3c(O)cc(O)cc3O2</t>
  </si>
  <si>
    <t>Oc1ccc2C(=O)C(=COc2c1)c3ccc(O)c(O)c3</t>
  </si>
  <si>
    <t>Oc1ccc2C(=O)C(=C(Oc2c1)C(F)(F)F)c3ccc(F)cc3</t>
  </si>
  <si>
    <t>COc1ccc(cc1)c2c(C)[nH]nc2c3ccc(O)cc3O</t>
  </si>
  <si>
    <t>COc1ccccc1C2=COc3cc(O)ccc3C2=O</t>
  </si>
  <si>
    <t>Oc1ccc(cc1)C2=COc3cc(O)c(O)cc3C2=O</t>
  </si>
  <si>
    <t>Oc1ccc2C(=O)C(=COc2c1)c3ccc4OCOc4c3</t>
  </si>
  <si>
    <t>Oc1ccc2C(=O)C(=COc2c1)c3cc(F)c(F)c(F)c3</t>
  </si>
  <si>
    <t>CCc1cc2C(=O)C(=COc2cc1O)c3ccc4OCOc4c3</t>
  </si>
  <si>
    <t>COc1cc(cc(OC)c1OC)C2=COc3cc(OC4CCCCO4)ccc3C2=O</t>
  </si>
  <si>
    <t>Oc1ccc2C(=O)C(=COc2c1)c3ccc4OCCOc4c3</t>
  </si>
  <si>
    <t>COc1cccc(\C=C\C(=O)c2ccc(O)cc2O)c1</t>
  </si>
  <si>
    <t>COc1cccc(c1)C2=COc3cc(O)ccc3C2=O</t>
  </si>
  <si>
    <t>COc1c(F)cc(F)cc1C2=COc3cc(O)ccc3C2=O</t>
  </si>
  <si>
    <t>Oc1ccc2C(=O)C(=COc2c1)c3ccc(cc3)C(F)(F)F</t>
  </si>
  <si>
    <t>CCOCC(=O)COc1cc2OC(=C(C(=O)c2cc1CC)c3ccc4OCOc4c3)C</t>
  </si>
  <si>
    <t>COc1ccc(cc1OC)C2=C(O)C(=O)c3ccc(O)cc3O2</t>
  </si>
  <si>
    <t>COc1cc(OC)cc(c1)C2=COc3cc(O)ccc3C2=O</t>
  </si>
  <si>
    <t>O=C1C(=COc2cc(OC3CCCCO3)ccc12)c4ccc5OCOc5c4</t>
  </si>
  <si>
    <t>COc1ccccc1\C=C\C(=O)c2ccc(O)cc2O</t>
  </si>
  <si>
    <t>Oc1ccc2C(=O)C(=COc2c1)c3ccc(F)cc3F</t>
  </si>
  <si>
    <t>Oc1ccc2C(=O)C(=COc2c1)c3cccc(OC(F)(F)F)c3</t>
  </si>
  <si>
    <t>CCc1cc2C(=O)C(=C(C)Oc2cc1O)c3ccc4OCOc4c3</t>
  </si>
  <si>
    <t>Oc1ccc(c(O)c1)c2n[nH]c(c2c3ccc(F)cc3)C(F)(F)F</t>
  </si>
  <si>
    <t>Oc1ccc2C(=O)C(=COc2c1)c3ccc(Cl)cc3</t>
  </si>
  <si>
    <t>Oc1ccc2C(=O)C(=COc2c1)c3cccc(F)c3</t>
  </si>
  <si>
    <t>O=C1C(=COc2cc(OC3CCCCO3)ccc12)c4ccc5OCCOc5c4</t>
  </si>
  <si>
    <t>Oc1ccc2C(=O)C(=COc2c1)c3cc(O)cc(O)c3</t>
  </si>
  <si>
    <t>Oc1ccc(c(O)c1)c2n[nH]cc2c3ccc(F)cc3</t>
  </si>
  <si>
    <t>Cc1[nH]nc(c2ccc(O)cc2O)c1c3ccc(F)cc3</t>
  </si>
  <si>
    <t>C\C(=C/CC\C(=C\Cc1occc1C)\C)\CC\C=C(\C)/C(=O)O</t>
  </si>
  <si>
    <t>C\C(=N/OCCOc1ccc(C[C@@H]2CO[C@@](C)(OC2)C(=O)O)cc1)\c3ccccc3</t>
  </si>
  <si>
    <t>C\C(=N/OCCOc1ccc(C[C@@H]2CO[C@@](C)(OC2)C(=O)O)cc1)\c3ccc(C)cc3</t>
  </si>
  <si>
    <t>COc1ccc(cc1)\C(=N\OCCOc2ccc(C[C@@H]3CO[C@@](C)(OC3)C(=O)O)cc2)\C</t>
  </si>
  <si>
    <t>COc1ccc(cc1OC)\C(=N\OCCOc2ccc(C[C@@H]3CO[C@@](C)(OC3)C(=O)O)cc2)\C</t>
  </si>
  <si>
    <t>C\C(=N/OCCOc1ccc(C[C@@H]2CO[C@@](C)(OC2)C(=O)O)cc1)\c3ccc(F)cc3</t>
  </si>
  <si>
    <t>C\C(=N/OCCOc1ccc(C[C@@H]2CO[C@@](C)(OC2)C(=O)O)cc1)\c3ccc(cc3)C(F)(F)F</t>
  </si>
  <si>
    <t>C\C(=N/OCCOc1ccc(C[C@@H]2CO[C@@](C)(OC2)C(=O)O)cc1)\c3ccc(OC(F)(F)F)cc3</t>
  </si>
  <si>
    <t>C\C(=N/OCCOc1ccc(C[C@@H]2CO[C@@](C)(OC2)C(=O)O)cc1)\c3ccc4CCCCc4c3</t>
  </si>
  <si>
    <t>C\C(=N/OCCOc1ccc(C[C@@H]2CO[C@@](C)(OC2)C(=O)O)cc1)\c3ccc4ccccc4c3</t>
  </si>
  <si>
    <t>C\C(=N/OCCOc1ccc(C[C@@H]2CO[C@@](C)(OC2)C(=O)O)cc1)\c3cccnc3</t>
  </si>
  <si>
    <t>COc1ccc(cc1)C(=O)c2cccn2C\C=C\c3ccc(OCC(=O)O)cc3</t>
  </si>
  <si>
    <t>COc1ccc(cc1)C(=O)c2cc(C)cn2C\C=C\c3ccc(Cl)cc3C(=O)NS(=O)(=O)C</t>
  </si>
  <si>
    <t>COc1ccc(cc1)C(=O)c2cccn2C\C=C\c3ccccc3CC(=O)O</t>
  </si>
  <si>
    <t>COc1ccc(cc1)C(=O)c2cccn2C\C=C\c3cccc(CC(=O)O)c3</t>
  </si>
  <si>
    <t>COc1ccc(cc1)C(=O)c2cccn2C\C=C\c3ccc(CC(=O)O)cc3</t>
  </si>
  <si>
    <t>COc1ccc(cc1)C(=O)c2cccn2C\C=C\c3ccccc3OCC(=O)O</t>
  </si>
  <si>
    <t>COc1ccc(cc1)C(=O)c2cccn2C\C=C\c3cccc(OCC(=O)O)c3</t>
  </si>
  <si>
    <t>COc1ccccc1C(=O)c2cccn2C\C=C\c3cccc(OCC(=O)O)c3</t>
  </si>
  <si>
    <t>COc1cccc(c1)C(=O)c2cccn2C\C=C\c3cccc(OCC(=O)O)c3</t>
  </si>
  <si>
    <t>Cc1ccccc1C(=O)c2cccn2C\C=C\c3cccc(OCC(=O)O)c3</t>
  </si>
  <si>
    <t>Cc1cccc(c1)C(=O)c2cccn2C\C=C\c3cccc(OCC(=O)O)c3</t>
  </si>
  <si>
    <t>Cc1ccc(cc1)C(=O)c2cccn2C\C=C\c3cccc(OCC(=O)O)c3</t>
  </si>
  <si>
    <t>C\C=C\C=C/CC\C=C\C=C\C(=O)NCC(C)C</t>
  </si>
  <si>
    <t>C\C=C/C=C\CC\C=C\C=C\C(=O)NCC(C)C</t>
  </si>
  <si>
    <t>C\C=C/C#CCC\C=C/C=C/C(=O)NCC(C)C</t>
  </si>
  <si>
    <t>C\C=C\C=C/C\C=C/CCCCC\C=C\C(=O)NCC(C)C</t>
  </si>
  <si>
    <t>CC\C=C/C\C=C/C\C=C/CCCCCCCC(=O)O</t>
  </si>
  <si>
    <t>CCCCC\C=C/C\C=C/CCCCCCCC(=O)O</t>
  </si>
  <si>
    <t>CCCCCC\C=C/CCCCCCCC(=O)O</t>
  </si>
  <si>
    <t>CCCCCCC\C=C\C=C\C(=O)NCC(C)C</t>
  </si>
  <si>
    <t>C[C@@]1(OC[C@@H](CCCCc2ccc(Cl)cc2)CO1)C(=O)O</t>
  </si>
  <si>
    <t>C[C@@]1(OC[C@@H](CCCCc2ccc(O)cc2)CO1)C(=O)O</t>
  </si>
  <si>
    <t>C[C@@]1(OC[C@@H](CCCCc2ccc(OCc3ccccc3)cc2)CO1)C(=O)O</t>
  </si>
  <si>
    <t>C[C@@]1(OC[C@@H](CCCCc2ccc(OS(=O)(=O)C)cc2)CO1)C(=O)O</t>
  </si>
  <si>
    <t>C[C@@]1(OC[C@@H](CCCCc2ccc(cc2)S(=O)(=O)C)CO1)C(=O)O</t>
  </si>
  <si>
    <t>Cc1ccc(CCCC[C@@H]2CO[C@@](C)(OC2)C(=O)O)cc1</t>
  </si>
  <si>
    <t>CSc1ccc(CCCC[C@@H]2CO[C@@](C)(OC2)C(=O)O)cc1</t>
  </si>
  <si>
    <t>C[C@@]1(OC[C@@H](CCCCc2ccc(F)cc2)CO1)C(=O)O</t>
  </si>
  <si>
    <t>C[S+]([O-])c1ccc(CCCC[C@@H]2CO[C@@](C)(OC2)C(=O)O)cc1</t>
  </si>
  <si>
    <t>COc1ccc(CCCC[C@@H]2CO[C@@](C)(OC2)C(=O)O)cc1</t>
  </si>
  <si>
    <t>CCOC(=O)CCN1C(=S)S\C(=C\c2ccc(Cl)cc2Cl)\C1=O</t>
  </si>
  <si>
    <t>CCCCOC(=O)CCN1C(=S)S\C(=C\c2ccccc2)\C1=O</t>
  </si>
  <si>
    <t>O=C(CCN1C(=S)S\C(=C\c2ccccc2)\C1=O)OC3CCCCC3</t>
  </si>
  <si>
    <t>O=C(CCN1C(=S)S\C(=C\c2ccccc2)\C1=O)OCc3ccccc3</t>
  </si>
  <si>
    <t>[O-][N+](=O)c1ccccc1C(=O)NN2C(=S)S\C(=C\c3cccnc3)\C2=O</t>
  </si>
  <si>
    <t>Cc1ccc(COc2ccccc2\C=C/3\SC(=S)N(CCC(=O)O)C3=O)cc1</t>
  </si>
  <si>
    <t>[O-][N+](=O)c1ccccc1C(=O)NN2C(=S)S\C(=C\c3ccc(Br)cc3)\C2=O</t>
  </si>
  <si>
    <t>CN(C)CCOC(=O)CCN1C(=S)S\C(=C\c2cccc(Br)c2)\C1=O</t>
  </si>
  <si>
    <t>[O-][N+](=O)c1ccc(cc1)C(=O)NN2C(=S)S\C(=C\c3ccc(Br)cc3)\C2=O</t>
  </si>
  <si>
    <t>OC(=O)CCN1C(=S)S\C(=C\c2cccc(Br)c2)\C1=O</t>
  </si>
  <si>
    <t>OC(=O)CCN1C(=S)S\C(=C\c2cccc(OCc3ccc(Cl)cc3)c2)\C1=O</t>
  </si>
  <si>
    <t>[O-][N+](=O)c1cccc(c1)C(=O)NN2C(=S)S\C(=C\c3ccc(F)cc3)\C2=O</t>
  </si>
  <si>
    <t>COc1ccc(\C=C/2\SC(=S)N(NC(=O)c3ccccc3[N+](=O)[O-])C2=O)c(OC)c1</t>
  </si>
  <si>
    <t>CCCCCOc1ccc(\C=C/2\SC(=S)N(CCC(=O)O)C2=O)cc1OC</t>
  </si>
  <si>
    <t>COc1cccc(\C=C/2\SC(=S)N(NC(=O)c3ccc(cc3)[N+](=O)[O-])C2=O)c1</t>
  </si>
  <si>
    <t>[O-][N+](=O)c1ccc(cc1)C(=O)NN2C(=S)S\C(=C\c3ccc(F)cc3)\C2=O</t>
  </si>
  <si>
    <t>OC[C@H]1O[C@@H](Oc2ccc(CCCC[C@H](O)CCc3ccc(O[C@@H]4O[C@H](CO)[C@@H](O)[C@H](O)[C@H]4O)c(O)c3)cc2O)[C@H](O)[C@@H](O)[C@@H]1O</t>
  </si>
  <si>
    <t>CC(C)(Oc1ccc(CCNC(=O)c2ccc(Cl)cc2)cc1)C(=O)NS(=O)(=O)c3ccccc3</t>
  </si>
  <si>
    <t>CC(C)(Oc1ccc(Cl)cc1)C(=O)NS(=O)(=O)c2ccccc2</t>
  </si>
  <si>
    <t>Cc1ccc(C)c(OCCCC(C)(C)C(=O)NS(=O)(=O)c2ccccc2)c1</t>
  </si>
  <si>
    <t>CC(C)(Oc1ccc(cc1)C(=O)c2ccc(Cl)cc2)C(=O)NS(=O)(=O)c3ccccc3</t>
  </si>
  <si>
    <t>Cc1c(C)c2OC(C)(COc3ccc(CC4SC(=O)NC4=O)cc3)CCc2c(C)c1OCc5ccccc5</t>
  </si>
  <si>
    <t>Cc1c(C)c2OC(C)(COc3ccc(\C=C\4/SC(=O)NC4=O)cc3)CCc2c(C)c1OCc5ccccc5</t>
  </si>
  <si>
    <t>Cc1c(C)c2OC(C)(CN3CCC[C@H]3COc4ccc(\C=C\5/SC(=O)N(C(=O)CC(O)C(=O)O)C5=O)cc4)CCc2c(C)c1OCc6ccccc6</t>
  </si>
  <si>
    <t>Cc1c(C)c2OC(C)(COc3ccc(\C=C\4/SC(=O)NC4=O)cc3)CCc2c(C)c1O</t>
  </si>
  <si>
    <t>COC(=O)C1=C(SC)C=C(OC1=O)c2ccc(OCCN3CCCCC3)cc2</t>
  </si>
  <si>
    <t>CSC1=C(C#N)C(=O)OC(=C1)c2ccc(OCCc3nccc4CCCCc34)cc2</t>
  </si>
  <si>
    <t>COC(=O)C1=C(SC)C=C(OC1=O)c2ccc(OCCSC)cc2</t>
  </si>
  <si>
    <t>CCSCCOc1ccc(cc1)C2=CC(=C(C#N)C(=O)O2)SCC</t>
  </si>
  <si>
    <t>CSC1=C(C#N)C(=O)OC(=C1)c2ccc(OCCN(C)Cc3ccccc3)cc2</t>
  </si>
  <si>
    <t>CSC1=C(C#N)C(=O)OC(=C1)c2ccc(OCN3CCOCC3)cc2</t>
  </si>
  <si>
    <t>CSCCOc1ccc(cc1)C2=CC(=C(C#N)C(=O)O2)SC</t>
  </si>
  <si>
    <t>CSC1=C(C#N)C(=O)OC(=C1)c2ccc(OCCN(C)C)cc2</t>
  </si>
  <si>
    <t>CSC1=C(C#N)C(=O)OC(=C1)c2ccc(OCCN3CCCCC3)cc2</t>
  </si>
  <si>
    <t>CSN(CCOc1ccc(cc1)C2=CC(=C(C#N)C(=O)O2)SC)Cc3ccccc3</t>
  </si>
  <si>
    <t>CSC1=C(C#N)C(=O)OC(=C1)c2ccc(OCCSc3ccccc3)cc2</t>
  </si>
  <si>
    <t>C[S+]([O-])CCOc1ccc(cc1)C2=CC(=C(C#N)C(=O)O2)[S+](C)[O-]</t>
  </si>
  <si>
    <t>CCO[C@@H](Cc1ccc(OC\C=C(/C)\c2ccc(cc2)c3ccccc3)cc1)C(=O)O</t>
  </si>
  <si>
    <t>CCCCC[C@H](O)\C=C\[C@H]1[C@H](O)C[C@@H]2C\C(=C\CCCC(=O)O)\C[C@H]12</t>
  </si>
  <si>
    <t>CCO[C@@H](Cc1ccc(OC\C=C\C#Cc2cccc(c2)C#C\C=C\COc3ccc(C[C@H](OCC)C(=O)O)cc3)cc1)C(=O)O</t>
  </si>
  <si>
    <t>Cc1c(C)c2OC(C)(C)C(CN3CCC[C@H]3COc4ccc(\C=C\5/SC(=O)NC5=O)cc4)c2c(C)c1OCc6ccccc6</t>
  </si>
  <si>
    <t>Cc1c(C)c2OC(C)(C)C(CN3CCC[C@H]3COc4ccc(\C=C\5/SC(=O)NC5=O)cc4)c2c(C)c1O</t>
  </si>
  <si>
    <t>Cc1c(C)c2OC(C)(C)C(CN3CCC[C@H]3COc4ccc(CC5SC(=O)NC5=O)cc4)c2c(C)c1OCc6ccccc6</t>
  </si>
  <si>
    <t>Cc1c(C)c2OC(C)(C)C(CN3CCC[C@H]3COc4ccc(CC5SC(=O)NC5=O)cc4)c2c(C)c1O</t>
  </si>
  <si>
    <t>CCOC(=O)[C@H](Cc1ccc(OCc2c3ccccc3cc4ccccc24)cc1)NC(=O)C</t>
  </si>
  <si>
    <t>CCOC(=O)[C@H](Cc1ccc(OCCOc2ccc(cc2)C(=O)c3ccc(Cl)cc3)cc1)NC(=O)C</t>
  </si>
  <si>
    <t>CCOC(=O)[C@H](Cc1ccc(OCc2ccc(Cl)cc2)cc1)NC(=O)C</t>
  </si>
  <si>
    <t>CCOC(=O)[C@H](Cc1ccc(OCc2ccc(OC)cc2)cc1)NC(=O)C</t>
  </si>
  <si>
    <t>CC(=O)N[C@@H](Cc1ccc(OCCn2c3ccccc3c4ccccc24)cc1)C(=O)O</t>
  </si>
  <si>
    <t>CC(=O)N[C@@H](Cc1ccc(OCc2c3ccccc3cc4ccccc24)cc1)C(=O)O</t>
  </si>
  <si>
    <t>CC(=O)N[C@@H](Cc1ccc(OCCOc2ccc(cc2)C(=O)c3ccc(Cl)cc3)cc1)C(=O)O</t>
  </si>
  <si>
    <t>CC(=O)N[C@@H](Cc1ccc(OCc2ccc(Cl)cc2)cc1)C(=O)O</t>
  </si>
  <si>
    <t>COc1ccc(COc2ccc(C[C@H](NC(=O)C)C(=O)O)cc2)cc1</t>
  </si>
  <si>
    <t>CCOC(=O)[C@H](Cc1ccc(OCCn2c3ccccc3c4ccccc24)cc1)NC(=O)C</t>
  </si>
  <si>
    <t>CC(=O)N[C@@H](Cc1ccc(OCCC(=O)Nc2ccccc2C(F)(F)F)cc1)C(=O)O</t>
  </si>
  <si>
    <t>CCN(CCOc1ccc(C[C@H](NC(=O)C)C(=O)O)cc1)c2cccc(C)c2</t>
  </si>
  <si>
    <t>CCOC(=O)[C@H](Cc1ccc(OCCC(=O)Nc2ccccc2C(F)(F)F)cc1)NC(=O)C</t>
  </si>
  <si>
    <t>CCOC(=O)[C@H](Cc1ccc(OCCN(CC)c2cccc(C)c2)cc1)NC(=O)C</t>
  </si>
  <si>
    <t>OC(=O)CCc1ccc(OCCC2Oc3ccccc3N(Cc4cccc(Cl)c4)C2=O)cc1</t>
  </si>
  <si>
    <t>OC(=O)CCc1cccc(OCCC2Oc3ccccc3N(Cc4cccc(Cl)c4)C2=O)c1</t>
  </si>
  <si>
    <t>OC(=O)Cc1ccc(OCCC2Oc3ccccc3N(Cc4cccc(Cl)c4)C2=O)cc1</t>
  </si>
  <si>
    <t>OC(=O)Cc1ccccc1OCCC2Oc3ccccc3N(Cc4cccc(Cl)c4)C2=O</t>
  </si>
  <si>
    <t>OC(=O)Cc1cccc(OCCC2Oc3ccccc3N(Cc4cccc(Cl)c4)C2=O)c1</t>
  </si>
  <si>
    <t>Clc1ccc(c(Cl)c1)S(=O)(=O)Nc2cnc(OC3CCN(CC3)c4ccccc4)c(Cl)c2</t>
  </si>
  <si>
    <t>Fc1ccc(c(F)c1)S(=O)(=O)Nc2cnc(OC3CCN(CC3)c4ccccc4)c(Cl)c2</t>
  </si>
  <si>
    <t>COc1ccc(c(OC)c1)S(=O)(=O)Nc2cnc(OC3CCN(CC3)c4ccccc4)c(Cl)c2</t>
  </si>
  <si>
    <t>COc1ccc(cc1)S(=O)(=O)Nc2cnc(OC3CCN(CC3)c4ccccc4)c(Cl)c2</t>
  </si>
  <si>
    <t>Clc1cc(NS(=O)(=O)c2ccc(cc2)C#N)cnc1OC3CCN(CC3)c4ccccc4</t>
  </si>
  <si>
    <t>Fc1ccc(cc1Cl)S(=O)(=O)Nc2cnc(OC3CCN(CC3)c4ccccc4)c(Cl)c2</t>
  </si>
  <si>
    <t>Cc1ccccc1S(=O)(=O)Nc2cnc(OC3CCN(CC3)c4ccccc4)c(Cl)c2</t>
  </si>
  <si>
    <t>FC(F)(F)c1ccc(cc1)S(=O)(=O)Nc2cnc(OC3CCN(CC3)c4ccccc4)c(Cl)c2</t>
  </si>
  <si>
    <t>Clc1cc(NS(=O)(=O)c2ccc(s2)c3ccccn3)cnc1OC4CCN(CC4)c5ccccc5</t>
  </si>
  <si>
    <t>CN(CCOc1ccc(NS(=O)(=O)c2ccc(Cl)c(Cl)c2)cn1)c3oc4ccccc4n3</t>
  </si>
  <si>
    <t>CN(CCOc1ncc(NS(=O)(=O)c2ccc(Cl)cc2Cl)cc1Cl)c3oc4ccccc4n3</t>
  </si>
  <si>
    <t>COC1Oc2cc(O)c3c(OC4=CC(=C(C(=O)C)C(=O)[C@@]34C)O)c2C(=O)N1C(=O)NCc5occc5</t>
  </si>
  <si>
    <t>Cc1oc(nc1CCOc2ccc(CN(CC(=O)O)Cc3ccccc3)cc2)c4ccccc4</t>
  </si>
  <si>
    <t>Cc1oc(nc1CCOc2ccc(CN(CC(=O)O)Cc3ccc4OCOc4c3)cc2)c5ccccc5</t>
  </si>
  <si>
    <t>CCCCCCCN(CC(=O)O)Cc1ccc(OCCc2nc(oc2C)c3ccccc3)cc1</t>
  </si>
  <si>
    <t>Cc1oc(nc1CCOc2ccc(CN(CCOCc3ccccc3)CC(=O)O)cc2)c4ccccc4</t>
  </si>
  <si>
    <t>Cc1oc(nc1CCOc2ccc(CN(CC(=O)O)Cc3ccc4ccccc4c3)cc2)c5ccccc5</t>
  </si>
  <si>
    <t>CCOC(=O)N1C[C@@H]([C@@H](C1)c2cccc(OCCc3nc(oc3C)c4ccccc4)c2)C(=O)O</t>
  </si>
  <si>
    <t>Cc1oc(nc1CCOc2cccc(c2)[C@@H]3CN(C[C@@H]3C(=O)O)C(=O)Oc4ccccc4)c5ccccc5</t>
  </si>
  <si>
    <t>Cc1oc(nc1CCOc2ccc(cc2)[C@@H]3CN(C[C@@H]3C(=O)O)C(=O)Oc4ccccc4)c5ccccc5</t>
  </si>
  <si>
    <t>CCOC(=O)N1C[C@H](CC(=O)O)[C@H](C1)c2cccc(OCCc3nc(oc3C)c4ccccc4)c2</t>
  </si>
  <si>
    <t>Cc1oc(nc1CCOc2cccc(c2)[C@H]3CN(C[C@@H]3CC(=O)O)C(=O)Oc4ccccc4)c5ccccc5</t>
  </si>
  <si>
    <t>Cc1oc(nc1CCOc2ccc(cc2)[C@@H]3CN(C[C@@H]3CC(=O)O)C(=O)Oc4ccccc4)c5ccccc5</t>
  </si>
  <si>
    <t>CCOC(=O)N1C[C@H](Cc2cccc(OCCc3nc(oc3C)c4ccccc4)c2)[C@H](C1)C(=O)O</t>
  </si>
  <si>
    <t>Cc1oc(nc1CCOc2cccc(C[C@H]3CN(C[C@@H]3C(=O)O)C(=O)Oc4ccccc4)c2)c5ccccc5</t>
  </si>
  <si>
    <t>Cc1oc(nc1CCOc2ccc(C[C@@H]3CN(C[C@@H]3C(=O)O)c4ncccn4)cc2)c5ccccc5</t>
  </si>
  <si>
    <t>Cc1oc(nc1CCOc2ccc(CN(CC(=O)O)Cc3ccccn3)cc2)c4ccccc4</t>
  </si>
  <si>
    <t>CCC(CC)CN(CC(=O)O)Cc1ccc(OCCc2nc(oc2C)c3ccccc3)cc1</t>
  </si>
  <si>
    <t>Cc1oc(nc1CCOc2cccc(Cc3cn(C)cc3C(=O)O)c2)c4ccccc4</t>
  </si>
  <si>
    <t>Cc1oc(nc1CCOc2ccc(Cc3cn(C)cc3C(=O)O)cc2)c4ccccc4</t>
  </si>
  <si>
    <t>Cc1oc(nc1CCOc2cccc(Cc3nnn(c4ccccc4)c3C(=O)O)c2)c5ccccc5</t>
  </si>
  <si>
    <t>Cc1oc(nc1CCOc2ccc(cc2)c3nn(nc3C(=O)O)c4ccccc4)c5ccccc5</t>
  </si>
  <si>
    <t>Cc1oc(nc1CCOc2ccc(Cc3c(nnn3c4ccccc4)C(=O)O)cc2)c5ccccc5</t>
  </si>
  <si>
    <t>CC(C)c1ccccc1c2ccc(O[C@H](Cc3ccccc3)C(=O)O)cc2</t>
  </si>
  <si>
    <t>C[C@@H]1CCC(=O)[C@H](C)[C@@]1(C)\C=C\C(=C\Cc2c(O)c(C=O)c(C)c(Cl)c2OCC(=O)O)\C</t>
  </si>
  <si>
    <t>COc1c(C\C=C(/C)\C=C\[C@@]2(C)[C@H](C)CCC(=O)[C@@H]2C)c(Oc3cccnc3)c(Cl)c(C)c1C=O</t>
  </si>
  <si>
    <t>COc1c(C\C=C(/C)\C=C\[C@@]2(C)[C@H](C)CCC(=O)[C@@H]2C)c(OCC(=O)O)c(Cl)c(C)c1C=O</t>
  </si>
  <si>
    <t>COc1c(C\C=C(/C)\C=C\[C@@]2(C)[C@H](C)CCC(=O)[C@@H]2C)c(O)c(Cl)c(C)c1C=O</t>
  </si>
  <si>
    <t>C[C@@H]1CCC(=O)[C@H](C)[C@@]1(C)\C=C\C(=C\Cc2c(O)c(C=O)c(C)c(Cl)c2OC(=O)CCCC(=O)O)\C</t>
  </si>
  <si>
    <t>C[C@@H]1CCC(=O)[C@H](C)[C@@]1(C)\C=C\C(=C\Cc2c(O)c(C=O)c(C)c(Cl)c2OC(=O)Cc3ccccn3)\C</t>
  </si>
  <si>
    <t>C[C@@H]1CCC(=O)[C@H](C)[C@@]1(C)\C=C\C(=C\Cc2c(O)c(C=O)c(C)c(Cl)c2OC(=O)c3cccnc3)\C</t>
  </si>
  <si>
    <t>CCOC(=O)COc1c(Cl)c(C)c(C=O)c(OC)c1C\C=C(/C)\C=C\[C@@]2(C)[C@H](C)CCC(=O)[C@@H]2C</t>
  </si>
  <si>
    <t>COc1c(C\C=C(/C)\C=C\[C@@]2(C)[C@H](C)CCC(=O)[C@@H]2C)c(OC(=O)c3cccnc3)c(Cl)c(C)c1C=O</t>
  </si>
  <si>
    <t>COc1c(C\C=C(/C)\CC\C=C(/C)\[C@@H]2CC(=O)C(C)(C)O2)c(O)c(Cl)c(C)c1C=O</t>
  </si>
  <si>
    <t>COc1c(C\C=C(/C)\C=C\[C@@]2(C)[C@H](C)CCC(=O)[C@@H]2C)c(OC(=O)Cc3ccccn3)c(Cl)c(C)c1C=O</t>
  </si>
  <si>
    <t>C[C@@H]1CCC(=O)[C@H](C)[C@@]1(C)\C=C\C(=C\Cc2c(O)c(C=O)c(C)c(Cl)c2OC(=O)c3ccncc3)\C</t>
  </si>
  <si>
    <t>CCOC(Cc1ccc(OCCCN2c3ccccc3CCc4ccccc24)cc1)C(=O)O</t>
  </si>
  <si>
    <t>CCOC(Cc1ccc(OCC=C2c3ccccc3c4ccccc24)cc1)C(=O)O</t>
  </si>
  <si>
    <t>CCOC(Cc1ccc(OCCC=C2c3ccccc3CCc4ccccc24)cc1)C(=O)O</t>
  </si>
  <si>
    <t>CCOC(Cc1ccc(OCCC2c3ccccc3c4ccccc24)cc1)C(=O)O</t>
  </si>
  <si>
    <t>CCOC(Cc1ccc(OCCCN2c3ccccc3OCOc4ccccc24)cc1)C(=O)O</t>
  </si>
  <si>
    <t>CCOC(Cc1ccc(OCCn2c3ccccc3c4ccncc24)cc1)C(=O)O</t>
  </si>
  <si>
    <t>CCOC(Cc1ccc(OCC=C2c3ccccc3OCOc4ccccc24)cc1)C(=O)O</t>
  </si>
  <si>
    <t>CCOC(Cc1ccc(OCCC2c3ccccc3Oc4ccccc24)cc1)C(=O)O</t>
  </si>
  <si>
    <t>CCOC(Cc1ccc(OCC=C2c3ccccc3CCc4ccccc24)cc1)C(=O)O</t>
  </si>
  <si>
    <t>CCOC(Cc1ccc(OCCN2c3ccccc3C=Cc4ccccc24)cc1)C(=O)O</t>
  </si>
  <si>
    <t>CCOC(Cc1ccc(OCCNC2=Nc3ccccc3Sc4ccccc24)cc1)C(=O)O</t>
  </si>
  <si>
    <t>CCOC(Cc1ccc(OCCN2c3ccccc3CCc4ccccc24)cc1)C(=O)O</t>
  </si>
  <si>
    <t>CCOC(Cc1ccc(OCCN(C)C2c3ccccc3CCc4ccccc24)cc1)C(=O)O</t>
  </si>
  <si>
    <t>CCOC(Cc1ccc(OCCC2Sc3ccccc3Oc4ccccc24)cc1)C(=O)O</t>
  </si>
  <si>
    <t>CCOC(Cc1ccc(OCC\C=C/2\c3ccccc3COc4ccccc24)cc1)C(=O)O</t>
  </si>
  <si>
    <t>CCO[C@@H](Cc1ccc(OCC=C(c2ccccc2)c3ccccc3)cc1)C(=O)O</t>
  </si>
  <si>
    <t>CCO[C@@H](Cc1ccc(OC\C=C(\c2ccccc2)/c3ccc(F)cc3)cc1)C(=O)O</t>
  </si>
  <si>
    <t>CCO[C@@H](Cc1ccc(OC\C=C(/c2ccccc2)\c3ccc(F)cc3)cc1)C(=O)O</t>
  </si>
  <si>
    <t>CCO[C@@H](Cc1ccc(OCC=C(c2ccc(OC)cc2)c3ccc(OC)cc3)cc1)C(=O)O</t>
  </si>
  <si>
    <t>CCO[C@@H](Cc1ccc(OC\C=C(\c2ccccc2)/c3ccc(cc3)c4ccccc4)cc1)C(=O)O</t>
  </si>
  <si>
    <t>CCO[C@@H](Cc1ccc(OCCN(c2ccccc2)c3ccccc3)cc1)C(=O)O</t>
  </si>
  <si>
    <t>CCO[C@@H](Cc1ccc(OC\C=C(\c2ccccc2)/c3ccc(Br)cc3)cc1)C(=O)O</t>
  </si>
  <si>
    <t>CCO[C@@H](Cc1ccc(OCC=C(c2ccc(cc2)c3occc3)c4ccc(cc4)c5occc5)cc1)C(=O)O</t>
  </si>
  <si>
    <t>CCO[C@@H](Cc1ccc(OCC=C(c2ccc(C)cc2)c3ccc(C)cc3)cc1)C(=O)O</t>
  </si>
  <si>
    <t>CCO[C@@H](Cc1ccc(OC\C=C(/c2ccccc2)\c3ccc(Br)cc3)cc1)C(=O)O</t>
  </si>
  <si>
    <t>CCO[C@@H](Cc1ccc(OC\C=C(\c2ccccc2)/c3ccc(cc3)c4occc4)cc1)C(=O)O</t>
  </si>
  <si>
    <t>OC(=O)C(Cc1ccc(OCCOc2ccc3CCCCc3c2)cc1)C(=O)O</t>
  </si>
  <si>
    <t>NC(=O)C(Cc1ccc(OCCOc2ccc3ccccc3c2)cc1)C(=O)O</t>
  </si>
  <si>
    <t>CC1(C)CCC(C)(C)c2cc(OCCOc3ccc(CC(C(=O)O)C(=O)O)cc3)ccc12</t>
  </si>
  <si>
    <t>COC(=O)C(Cc1ccc(OCCOc2ccc3CCCNc3c2)cc1)C(=O)OC</t>
  </si>
  <si>
    <t>COC(=O)C(Cc1ccc(OCCOc2ccc3CCCNc3c2)cc1)C(=O)O</t>
  </si>
  <si>
    <t>NC(=O)C(Cc1ccc(OCCOc2ccc3CCCNc3c2)cc1)C(=O)O</t>
  </si>
  <si>
    <t>COC(=O)C(Cc1ccc(OCCOc2ccc3CCCCc3c2)cc1)C(=O)N</t>
  </si>
  <si>
    <t>COC(=O)C(Cc1ccc(OCCOc2ccc3CCCCc3c2)cc1)C(=O)OC</t>
  </si>
  <si>
    <t>COC(=O)C(Cc1ccc(OCCOc2ccc3ccccc3c2)cc1)C(=O)O</t>
  </si>
  <si>
    <t>COc1ccc2c(c1)c(Cc3cccc(OCC(=O)O)c3)c(C)n2C(=O)c4ccc(Cl)cc4</t>
  </si>
  <si>
    <t>CCCc1cc(cc(CCC)c1OC(C(=O)O)c2ccccc2)C(=O)C(C)(C)C</t>
  </si>
  <si>
    <t>CCCc1cc(cc(CCC)c1OC(C(=O)O)c2ccccc2)C(=O)CC</t>
  </si>
  <si>
    <t>CCCc1cc(cc(CCC)c1OC(C(=O)O)c2ccccc2)C(=O)C(C)C</t>
  </si>
  <si>
    <t>CCCc1cc2C(=O)N(C)Oc2c(CCC)c1O[C@H](C(=O)O)c3ccccc3</t>
  </si>
  <si>
    <t>CC(C)C(=O)O[C@@H]1C[C@]2(C)CC[C@@](O)(O2)[C@@H](C)C[C@H]3OC(=O)C(=C)[C@H]13</t>
  </si>
  <si>
    <t>CC(C)C(=O)O[C@@H]1C[C@@]2(C)O[C@](O)(C[C@@H]2O)[C@@H](C)C[C@H]3OC(=O)C(=C)[C@H]13</t>
  </si>
  <si>
    <t>Cc1c(CC(=O)O)c2cc(OCc3ccccc3)ccc2n1C(=O)c4ccc(Cl)cc4</t>
  </si>
  <si>
    <t>C[C@@H]1[C@@H](CC(=O)O)c2cc(OCCCCc3ccccc3)ccc2N1C(=O)c4ccc(Cl)cc4</t>
  </si>
  <si>
    <t>C[C@@H]1[C@@H](CC(=O)O)c2cc(OCc3ccncc3)ccc2N1C(=O)c4ccc(Cl)cc4</t>
  </si>
  <si>
    <t>C[C@@H]1[C@@H](CC(=O)O)c2cc(OCc3cccnc3)ccc2N1C(=O)c4ccc(Cl)cc4</t>
  </si>
  <si>
    <t>C[C@@H]1[C@@H](CC(=O)O)c2cc(OCc3ccccc3)ccc2N1C(=O)c4ccc(Cl)cc4</t>
  </si>
  <si>
    <t>C[C@H]1[C@@H](CC(=O)O)c2cc(OCc3ccccc3)ccc2N1C(=O)c4ccc(Cl)cc4</t>
  </si>
  <si>
    <t>C[C@@H]1[C@@H](CC(=O)O)c2cc(OCc3ccccc3)ccc2N1C(=O)C45CC6CC(CC(C6)C4)C5</t>
  </si>
  <si>
    <t>C[C@@H]1[C@@H](CC(=O)O)c2cc(OCc3ccccc3)ccc2N1C(=O)c4ccccc4</t>
  </si>
  <si>
    <t>C[C@@H]1[C@@H](CC(=O)O)c2cc(OCc3ccccc3)ccc2N1C(=O)c4ccncc4</t>
  </si>
  <si>
    <t>C[C@@H]1[C@@H](CC(=O)O)c2cc(OCc3ccccc3)ccc2N1C(=O)c4ccc(cc4)C#N</t>
  </si>
  <si>
    <t>C[C@@H]1[C@@H](CC(=O)O)c2cc(OCc3ccccc3)ccc2N1C(=O)c4ccc(cc4)C(F)(F)F</t>
  </si>
  <si>
    <t>COc1ccc(cc1)C(=O)N2[C@H](C)[C@@H](CC(=O)O)c3cc(OCc4ccccc4)ccc23</t>
  </si>
  <si>
    <t>C[C@@H]1[C@@H](CC(=O)O)c2cc(OCc3ccccc3)ccc2N1C(=O)c4ccc(F)cc4</t>
  </si>
  <si>
    <t>C[C@@H]1[C@@H](CC(=O)O)c2cc(OCc3ccccc3)ccc2N1C(=O)Cc4ccc(Cl)cc4</t>
  </si>
  <si>
    <t>COc1ccc(CC(=O)N2[C@H](C)[C@@H](CC(=O)O)c3cc(OCc4ccccc4)ccc23)cc1OC</t>
  </si>
  <si>
    <t>C[C@@H]1[C@@H](CC(=O)O)c2cc(OCc3ccccc3)ccc2N1S(=O)(=O)c4ccc(Cl)cc4</t>
  </si>
  <si>
    <t>Cc1c(CCC(=O)O)c2cc(OCc3ccccc3)ccc2n1C(=O)c4ccc(Cl)cc4</t>
  </si>
  <si>
    <t>Cc1c(CCCC(=O)O)c2cc(OCc3ccccc3)ccc2n1C(=O)c4ccc(Cl)cc4</t>
  </si>
  <si>
    <t>Cc1c(CCC(=O)O)c2cc(OCc3ccccc3)ccc2n1S(=O)(=O)c4ccc(Cl)cc4</t>
  </si>
  <si>
    <t>Cc1c(CCCC(=O)O)c2cc(OCc3ccccc3)ccc2n1S(=O)(=O)c4ccc(Cl)cc4</t>
  </si>
  <si>
    <t>C[C@@H]1[C@@H](CC(=O)O)c2cc(OCCc3ccccc3)ccc2N1C(=O)c4ccc(Cl)cc4</t>
  </si>
  <si>
    <t>CC(Oc1ccc2N([C@H](C)[C@@H](CC(=O)O)c2c1)C(=O)c3ccc(Cl)cc3)c4ccccc4</t>
  </si>
  <si>
    <t>CC(C)c1cc(C(C)C)c(OCCCF)c(c1)c2csc3ccc(cc23)\C(=C\C(=O)O)\C</t>
  </si>
  <si>
    <t>COc1c(cc(cc1c2csc3ccc(cc23)\C(=C\C(=O)O)\C)C(C)C)C(C)C</t>
  </si>
  <si>
    <t>CCOc1c(cc(cc1c2cnc3ccc(cn23)\C(=C\C(=O)O)\C)C(C)C)C(C)C</t>
  </si>
  <si>
    <t>CCOc1c(cc(cc1c2noc3ccc(cc23)\C(=C\C(=O)O)\C)C(C)C)C(C)C</t>
  </si>
  <si>
    <t>CCCCOc1c(cc(cc1\C(=C/C=C/C(=C/C(=O)O)/C)\C)C(C)C)C(C)C</t>
  </si>
  <si>
    <t>CCOc1c(cc(cc1c2csc3cnc(cc23)\C(=C\C(=O)O)\C)C(C)C)C(C)C</t>
  </si>
  <si>
    <t>CCCCOc1c(cc(cc1c2cn(C)c3ccc(cc23)\C(=C\C(=O)O)\C)C(C)C)C(C)C</t>
  </si>
  <si>
    <t>C\C(=C/C(=O)O)\c1ccc2[nH]cc(c3cc(cc(c3OCC(F)F)C(C)(C)C)C(C)(C)C)c2c1</t>
  </si>
  <si>
    <t>CCOc1c(cc(cc1\C(=C/C=C/C(=C/C(=O)O)/C)\C)C(C)C)C(C)C</t>
  </si>
  <si>
    <t>CCOc1c(cc(cc1c2[nH]nc3ccc(cc23)\C(=C\C(=O)O)\C)C(C)C)C(C)C</t>
  </si>
  <si>
    <t>C\C(=C/C(=O)O)\C=C\C=C(\C)/c1cc(cc(c1OCCCF)C(C)(C)C)C(C)(C)C</t>
  </si>
  <si>
    <t>CCCOc1c(cc(cc1C(C)(C)C)C(C)(C)C)c2c[nH]c3ccc(cc23)\C(=C\C(=O)O)\C</t>
  </si>
  <si>
    <t>CCCCOc1c(cc(cc1c2c[nH]c3ccc(cc23)\C(=C\C(=O)O)\C)C(C)C)C(C)C</t>
  </si>
  <si>
    <t>CCCCOc1c(cc(cc1c2cccc3[nH]c(cc23)\C(=C\C(=O)O)\C)C(C)C)C(C)C</t>
  </si>
  <si>
    <t>CCCCOc1c(cc(cc1C(C)(C)C)C(C)(C)C)c2c[nH]c3ccc(cc23)\C(=C\C(=O)O)\C</t>
  </si>
  <si>
    <t>CC(C)c1cc(C(C)C)c(O)c(c1)c2csc3ccc(cc23)\C(=C\C(=O)O)\C</t>
  </si>
  <si>
    <t>OC(=O)C(Cc1c[nH]c2cc(OCc3ccccc3)ccc12)(NC(=O)Cc4ccccc4)C(=O)O</t>
  </si>
  <si>
    <t>OC(=O)C(Cc1c[nH]c2cc(OCc3ccccc3)ccc12)NC(=O)c4ccccc4</t>
  </si>
  <si>
    <t>CC(=O)NC(Cc1c[nH]c2cc(OCc3ccccc3)ccc12)C(=O)O</t>
  </si>
  <si>
    <t>OC(=O)C(Cc1c[nH]c2cc(OCc3ccccc3)ccc12)NC(=O)Cc4ccccc4</t>
  </si>
  <si>
    <t>OC(=O)C(Cc1c[nH]c2cc(OCc3ccccc3)ccc12)(NC(=O)c4ccccc4)C(=O)O</t>
  </si>
  <si>
    <t>CCC(=O)NC(Cc1c[nH]c2cc(OCc3ccccc3)ccc12)C(=O)O</t>
  </si>
  <si>
    <t>OC(=O)C(Cc1c[nH]c2cc(OCc3ccccc3)ccc12)NC(=O)c4ccc(Cl)cc4</t>
  </si>
  <si>
    <t>CC(=O)NC(Cc1c[nH]c2cc(OCc3ccccc3)ccc12)(C(=O)O)C(=O)O</t>
  </si>
  <si>
    <t>CCC(=O)NC(Cc1c[nH]c2cc(OCc3ccccc3)ccc12)(C(=O)O)C(=O)O</t>
  </si>
  <si>
    <t>OC(=O)C(Cc1c[nH]c2cc(OCc3ccccc3)ccc12)(NC(=O)c4ccc(Cl)cc4)C(=O)O</t>
  </si>
  <si>
    <t>OC(=O)c1ccc(COc2ccccc2C=C3C(=O)c4ccccc4C3=O)cc1</t>
  </si>
  <si>
    <t>Cc1c(\C=C\2/SC(=NC2=O)Nc3cccc(c3)C(=O)O)c4ccccc4n1C</t>
  </si>
  <si>
    <t>OC(=O)c1ccc(cc1)n2nnnc2SCc3ccccc3Br</t>
  </si>
  <si>
    <t>OC(=O)c1ccc(CNC(=O)CN2C(=O)c3ccccc3C2=O)cc1</t>
  </si>
  <si>
    <t>OC(=O)c1ccc(NC(=O)\C(=C/c2ccc3OCOc3c2)\NC(=O)c4oc(Br)cc4)cc1</t>
  </si>
  <si>
    <t>OC(=O)Cn1c(SCCOc2ccc3ccccc3c2)nc4ccccc14</t>
  </si>
  <si>
    <t>CSc1ccccc1n2nnnc2SCC(=O)O</t>
  </si>
  <si>
    <t>Cc1ccc(cc1)S(=O)(=O)Cc2noc(CCC(=O)O)n2</t>
  </si>
  <si>
    <t>Cc1ccccc1Nc2nc(N)nc(CSC3=Nc4ccccc4C(=O)N3)n2</t>
  </si>
  <si>
    <t>C[C@@H](Oc1ccc(\C=C/2\C(=O)N=C(O)N(C2=O)c3cccc(Br)c3)cc1)C(=O)O</t>
  </si>
  <si>
    <t>OC(=O)Cn1ccc2cc(OCc3ccccc3)ccc12</t>
  </si>
  <si>
    <t>Cc1ccc(CN2C(=N)N(CC(=O)O)c3ccccc23)cc1</t>
  </si>
  <si>
    <t>COc1cccc(\C=C\2/SC(=S)N(CCCC(=O)N3CCC(CC3)C(=O)O)C2=O)c1</t>
  </si>
  <si>
    <t>CCCCCOc1ccccc1C(O)CC#CCCCC(=O)OC</t>
  </si>
  <si>
    <t>CCCCCOc1ncccc1C(O)C\C=C\CCCC(=O)OC</t>
  </si>
  <si>
    <t>CCCCCOc1ncccc1C(O)CCCCCCC(=O)OC</t>
  </si>
  <si>
    <t>[Na+].CCCCCOc1ncccc1C(O)C\C=C\CCCC(=O)[O-]</t>
  </si>
  <si>
    <t>[Na+].CCCCCOc1ccccc1C(O)CCCCCCC(=O)[O-]</t>
  </si>
  <si>
    <t>CCCCCOc1nc2ccccc2cc1C(O)CC#CCCCC(=O)OC</t>
  </si>
  <si>
    <t>[Na+].CCCCCOc1ncccc1C(O)CCCCCCC(=O)[O-]</t>
  </si>
  <si>
    <t>[Na+].CCCCCOc1cc2ccccc2cc1C(O)CC#CCCCC(=O)[O-]</t>
  </si>
  <si>
    <t>CCCCCOc1nc2ccccc2cc1C(O)CCCCCCCC(=O)OC</t>
  </si>
  <si>
    <t>[Na+].CCCCCOc1ncccc1C(O)CC#CCCCC(=O)[O-]</t>
  </si>
  <si>
    <t>CCCCCOc1ccccc1C(O)C\C=C/CCCC(=O)OC</t>
  </si>
  <si>
    <t>[Na+].CCCCCOc1ccccc1C(O)C\C=C/CCCC(=O)[O-]</t>
  </si>
  <si>
    <t>CCCCCOc1nc2ccccc2cc1C(O)C\C=C/CCCC(=O)OC</t>
  </si>
  <si>
    <t>[Na+].CCCCCOc1cc2ccccc2cc1C(O)C\C=C/CCCC(=O)[O-]</t>
  </si>
  <si>
    <t>[Na+].CCCCCOc1nc2ccccc2cc1C(O)C\C=C/CCCC(=O)[O-]</t>
  </si>
  <si>
    <t>[Na+].CCCCCOc1nc2ccccc2cc1C(O)CCCCCC(=O)[O-]</t>
  </si>
  <si>
    <t>[Na+].CCCCCOc1ccccc1C(O)CC#CCCCC(=O)[O-]</t>
  </si>
  <si>
    <t>CCCCCOc1ncccc1C(O)CC#CCCCC(=O)OC</t>
  </si>
  <si>
    <t>[Na+].CCCCCCCN(CCc1ccc(O[C@@H](C)C(=O)[O-])cc1)c2oc3ccccc3n2</t>
  </si>
  <si>
    <t>CCCCC(Sc1nc(OCCC2CCCCC2)cc(OCCC3CCCCC3)n1)C(=O)O</t>
  </si>
  <si>
    <t>CCCC\C(=C/c1cc(OCc2ccccc2)ccc1OCc3ccc(cc3)C(F)(F)F)\C(=O)O</t>
  </si>
  <si>
    <t>CCCC\C(=C/c1cc(OC\C=C\c2ccccc2)ccc1OCc3ccc(cc3)C(F)(F)F)\C(=O)O</t>
  </si>
  <si>
    <t>CCCC\C(=C/c1cc(OCc2ccc(F)cc2)ccc1OCc3ccc(cc3)C(F)(F)F)\C(=O)O</t>
  </si>
  <si>
    <t>CCCC\C(=C/c1cc(OCc2ccc(Cl)c(Cl)c2)ccc1OCc3ccc(cc3)C(F)(F)F)\C(=O)O</t>
  </si>
  <si>
    <t>CCCC\C(=C/c1cc(OCc2cc(cc(c2)C(F)(F)F)C(F)(F)F)ccc1OCc3ccc(cc3)C(F)(F)F)\C(=O)O</t>
  </si>
  <si>
    <t>CCCC\C(=C/c1cc(OCc2cccnc2)ccc1OCc3ccc(cc3)C(F)(F)F)\C(=O)O</t>
  </si>
  <si>
    <t>CCCC\C(=C/c1cc(OCc2ccc(OCCN3CCOCC3)cc2)ccc1OCc4ccc(cc4)C(F)(F)F)\C(=O)O</t>
  </si>
  <si>
    <t>CCCC\C(=C/c1cc(OCC(c2ccccc2)c3ccccc3)ccc1OCc4ccc(cc4)C(F)(F)F)\C(=O)O</t>
  </si>
  <si>
    <t>CCCC\C(=C/c1cc(OCC2CCC(CC2)C(F)(F)F)ccc1OCc3ccc(cc3)C(F)(F)F)\C(=O)O</t>
  </si>
  <si>
    <t>CCCCC(Sc1nc(OCCc2ccccc2)cc(OCCc3ccccc3)n1)C(=O)O</t>
  </si>
  <si>
    <t>CCCc1nc2cc(ccc2n1Cc3ccc(cc3)c4ccccc4C(=O)O)C(=O)NC(CC)c5ccccc5</t>
  </si>
  <si>
    <t>CCc1ccc(cc1)C(=O)Nc2ccccc2C(=O)NCCCC(=O)O</t>
  </si>
  <si>
    <t>OC(=O)CCCCCNC(=O)c1ccccc1NC(=O)c2ccc3ccccc3c2</t>
  </si>
  <si>
    <t>OC(=O)c1ccc(CNC(=O)c2ccccc2NC(=O)c3ccc4ccccc4c3)cc1</t>
  </si>
  <si>
    <t>OC(=O)Cc1ccc(NC(=O)c2ccccc2NC(=O)c3ccc4ccccc4c3)cc1</t>
  </si>
  <si>
    <t>COc1ccc(cc1)C(=O)Nc2ccccc2C(=O)Nc3cccc(CC(=O)O)c3</t>
  </si>
  <si>
    <t>OC(=O)CCCNC(=O)c1ccccc1NC(=O)c2ccc(cc2)c3ccccc3</t>
  </si>
  <si>
    <t>OC(=O)CCCNC(=O)c1ccccc1NC(=O)c2cccc(c2)c3ccccc3</t>
  </si>
  <si>
    <t>OC(=O)CCCNC(=O)c1ccccc1NC(=O)c2ccccc2c3ccccc3</t>
  </si>
  <si>
    <t>OC(=O)CCCNC(=O)c1ccccc1NC(=O)c2ccc3ccccc3c2</t>
  </si>
  <si>
    <t>OC(=O)CCCNC(=O)c1ccccc1NC(=O)c2cccc3ccccc23</t>
  </si>
  <si>
    <t>OC(=O)CCCCNC(=O)c1ccccc1NC(=O)c2ccc3ccccc3c2</t>
  </si>
  <si>
    <t>OC(=O)c1ccc(NC(=O)c2ccccc2NC(=O)c3ccc4ccccc4c3)cc1</t>
  </si>
  <si>
    <t>OC(=O)c1cccc(NC(=O)c2ccccc2NC(=O)c3ccc4ccccc4c3)c1</t>
  </si>
  <si>
    <t>CC(C)(C)c1ccc(cc1)C(=O)Nc2ccccc2C(=O)Nc3cccc(c3)C(=O)O</t>
  </si>
  <si>
    <t>OC(=O)c1cccc(NC(=O)c2ccccc2NC(=O)c3ccc(cc3)C(F)(F)F)c1</t>
  </si>
  <si>
    <t>OC(=O)c1cccc(NC(=O)c2ccccc2NC(=O)c3ccc(Br)cc3)c1</t>
  </si>
  <si>
    <t>OC(=O)c1cccc(NC(=O)c2ccccc2NC(=O)c3ccc4OCOc4c3)c1</t>
  </si>
  <si>
    <t>OC(=O)c1cccc(NC(=O)c2ccccc2NC(=O)c3ccc(c(F)c3)C(F)(F)F)c1</t>
  </si>
  <si>
    <t>OC(=O)c1cccc(NC(=O)c2ccccc2NC(=O)c3cc(cc(c3)C(F)(F)F)C(F)(F)F)c1</t>
  </si>
  <si>
    <t>CC(C)(C)c1ccc(cc1)C(=O)Nc2ccccc2C(=O)Nc3cccc(CC(=O)O)c3</t>
  </si>
  <si>
    <t>CC(C)(C)c1ccc(cc1)C(=O)Nc2ccccc2C(=O)Nc3cccc(CCC(=O)O)c3</t>
  </si>
  <si>
    <t>Cc1ccc(cc1NC(=O)c2ccccc2NC(=O)c3ccc(cc3)C(C)(C)C)C(=O)O</t>
  </si>
  <si>
    <t>Cc1c(NC(=O)c2ccccc2NC(=O)c3ccc(cc3)C(C)(C)C)cccc1C(=O)O</t>
  </si>
  <si>
    <t>COc1ccc(cc1NC(=O)c2ccccc2NC(=O)c3ccc(cc3)C(C)(C)C)C(=O)O</t>
  </si>
  <si>
    <t>CC(C)(C)c1ccc(cc1)C(=O)Nc2ccccc2C(=O)Nc3cc(ccc3F)C(=O)O</t>
  </si>
  <si>
    <t>CC(C)(C)c1ccc(cc1)C(=O)Nc2ccccc2C(=O)Nc3cc(ccc3Cl)C(=O)O</t>
  </si>
  <si>
    <t>Cc1ccc(NC(=O)c2ccccc2NC(=O)c3ccc(cc3)C(C)(C)C)cc1C(=O)O</t>
  </si>
  <si>
    <t>COc1ccc(NC(=O)c2ccccc2NC(=O)c3ccc(cc3)C(C)(C)C)cc1C(=O)O</t>
  </si>
  <si>
    <t>CC(C)(C)c1ccc(cc1)C(=O)Nc2ccccc2C(=O)Nc3ccc(Cl)c(c3)C(=O)O</t>
  </si>
  <si>
    <t>CC(C)(C)c1ccc(cc1)C(=O)Nc2ccccc2C(=O)Nc3ccc(Br)c(c3)C(=O)O</t>
  </si>
  <si>
    <t>CC(C)(C)c1ccc(cc1)C(=O)Nc2ccc(Cl)cc2C(=O)Nc3cccc(c3)C(=O)O</t>
  </si>
  <si>
    <t>CC(C)(C)c1ccc(cc1)C(=O)Nc2cc(Cl)ccc2C(=O)Nc3cccc(c3)C(=O)O</t>
  </si>
  <si>
    <t>OC(=O)c1cccc(NC(=O)c2cc(Cl)ccc2NC(=O)c3ccc(cc3)C(F)(F)F)c1</t>
  </si>
  <si>
    <t>OC(=O)c1cccc(NC(=O)c2ccc(Cl)cc2NC(=O)c3ccc(cc3)C(F)(F)F)c1</t>
  </si>
  <si>
    <t>OC(=O)Cc1cccc(NC(=O)c2ccccc2NC(=O)c3ccc(cc3)C(F)(F)F)c1</t>
  </si>
  <si>
    <t>OC(=O)CCc1cccc(NC(=O)c2ccccc2NC(=O)c3ccc(cc3)C(F)(F)F)c1</t>
  </si>
  <si>
    <t>OC(=O)Cc1cccc(NC(=O)c2ccccc2NC(=O)c3ccc(cc3)c4ccccc4)c1</t>
  </si>
  <si>
    <t>CSc1ccc(cc1)C(=O)Nc2ccccc2C(=O)Nc3cccc(CC(=O)O)c3</t>
  </si>
  <si>
    <t>OC(=O)Cc1cccc(NC(=O)c2ccccc2NC(=O)c3ccc(SC(F)(F)F)cc3)c1</t>
  </si>
  <si>
    <t>OC(=O)Cc1cccc(NC(=O)c2ccccc2NC(=O)c3ccc4ccccc4c3)c1</t>
  </si>
  <si>
    <t>Y</t>
  </si>
  <si>
    <t>ARHALOFENATE</t>
  </si>
  <si>
    <t>IONOMYCIN</t>
  </si>
  <si>
    <t>DECANOIC ACID</t>
  </si>
  <si>
    <t>FENOFIBRIC ACID</t>
  </si>
  <si>
    <t>CIGLITAZONE</t>
  </si>
  <si>
    <t>SULINDAC</t>
  </si>
  <si>
    <t>PIROXICAM</t>
  </si>
  <si>
    <t>IBUPROFEN</t>
  </si>
  <si>
    <t>ASPIRIN</t>
  </si>
  <si>
    <t>DICLOFENAC</t>
  </si>
  <si>
    <t>EXISULIND</t>
  </si>
  <si>
    <t>INDOMETHACIN</t>
  </si>
  <si>
    <t>SULINDAC SULFIDE</t>
  </si>
  <si>
    <t>CHLOROPHELLIN C</t>
  </si>
  <si>
    <t>CHLOROPHELLIN A</t>
  </si>
  <si>
    <t>CHLOROPHELLIN B</t>
  </si>
  <si>
    <t>DROSOPHILIN A</t>
  </si>
  <si>
    <t>APIGENIN</t>
  </si>
  <si>
    <t>KAEMPFEROL</t>
  </si>
  <si>
    <t>CHRYSIN</t>
  </si>
  <si>
    <t>SEIMATOPOLIDE A</t>
  </si>
  <si>
    <t>ISOSILYBIN A</t>
  </si>
  <si>
    <t>FORMONONETIN</t>
  </si>
  <si>
    <t>ACACETIN</t>
  </si>
  <si>
    <t>GENISTEIN</t>
  </si>
  <si>
    <t>CLADRIN</t>
  </si>
  <si>
    <t>QUERCETIN</t>
  </si>
  <si>
    <t>DAIDZEIN</t>
  </si>
  <si>
    <t>HESPERETIN</t>
  </si>
  <si>
    <t>ISOLIQUIRITIGENIN</t>
  </si>
  <si>
    <t>NARINGENIN</t>
  </si>
  <si>
    <t>CHRYSOERIOL</t>
  </si>
  <si>
    <t>SYRINGETIN</t>
  </si>
  <si>
    <t>DIOSMETIN</t>
  </si>
  <si>
    <t>PSEUDOBAPTOGENIN</t>
  </si>
  <si>
    <t>SAURUFURAN A</t>
  </si>
  <si>
    <t>LINOLENIC ACID</t>
  </si>
  <si>
    <t>LINOLEIC ACID</t>
  </si>
  <si>
    <t>PALMITOLEIC ACID</t>
  </si>
  <si>
    <t>PLANTAGINEOSIDE B</t>
  </si>
  <si>
    <t>CARBACYCLIN</t>
  </si>
  <si>
    <t>TIROTUNDIN</t>
  </si>
  <si>
    <t>TAGITININ A</t>
  </si>
  <si>
    <t>Anti-Inflammatory</t>
  </si>
  <si>
    <t>Anti-Inflammatory,Anti-Inflammatory; Analgesic</t>
  </si>
  <si>
    <t>Analgesic; Antirheumatic; Antipyretic</t>
  </si>
  <si>
    <t>anti-inflammatory agents (acetic acid derivatives)</t>
  </si>
  <si>
    <t>anti-inflammatory agents (isoxicam type)</t>
  </si>
  <si>
    <t>anti-inflammatory/analgesic agents (ibuprofen type)</t>
  </si>
  <si>
    <t>antineoplastics, pro-apoptotic cGMP phosphodiesterase inhibitors, sulindac metabolites</t>
  </si>
  <si>
    <t>10.1007/s00044-008-9153-9</t>
  </si>
  <si>
    <t>10.1016/j.bmcl.2015.04.076</t>
  </si>
  <si>
    <t>10.1021/jm060389m</t>
  </si>
  <si>
    <t>10.1016/j.bmcl.2007.05.051</t>
  </si>
  <si>
    <t>10.1016/j.ejmech.2008.01.029</t>
  </si>
  <si>
    <t>10.1021/np400780n</t>
  </si>
  <si>
    <t>10.1016/j.ejmech.2007.11.031</t>
  </si>
  <si>
    <t>10.1021/jm700969c</t>
  </si>
  <si>
    <t>10.1016/j.bmc.2008.06.050</t>
  </si>
  <si>
    <t>10.1016/j.bmcl.2008.07.034</t>
  </si>
  <si>
    <t>10.1021/jm900964r</t>
  </si>
  <si>
    <t>10.1021/np200955z</t>
  </si>
  <si>
    <t>10.1039/C3MD00377A</t>
  </si>
  <si>
    <t>10.1021/np400943b</t>
  </si>
  <si>
    <t>10.1021/np100148m</t>
  </si>
  <si>
    <t>10.1021/np010440j</t>
  </si>
  <si>
    <t>10.1016/j.bmcl.2010.12.032</t>
  </si>
  <si>
    <t>10.1021/np900003a</t>
  </si>
  <si>
    <t>10.1016/j.ejmech.2016.02.064</t>
  </si>
  <si>
    <t>10.1021/jm9805541</t>
  </si>
  <si>
    <t>10.1016/j.bmcl.2005.05.031</t>
  </si>
  <si>
    <t>10.1021/jm980549x</t>
  </si>
  <si>
    <t>10.1021/jm010143b</t>
  </si>
  <si>
    <t>10.1016/j.ejmech.2006.11.005</t>
  </si>
  <si>
    <t>10.1016/s0960-894x(03)00401-3</t>
  </si>
  <si>
    <t>10.1007/s00044-013-0814-y</t>
  </si>
  <si>
    <t>10.1021/jm0205649</t>
  </si>
  <si>
    <t>10.1021/jm010964g</t>
  </si>
  <si>
    <t>10.1016/j.bmcl.2012.02.043</t>
  </si>
  <si>
    <t>10.1016/j.bmcl.2015.02.021</t>
  </si>
  <si>
    <t>10.1016/j.bmcl.2004.03.073</t>
  </si>
  <si>
    <t>10.1016/j.bmcl.2006.06.093</t>
  </si>
  <si>
    <t>10.1016/j.bmc.2014.12.013</t>
  </si>
  <si>
    <t>ZincID</t>
  </si>
  <si>
    <t>IC50(nM)</t>
  </si>
  <si>
    <t>EC50(nM)</t>
  </si>
  <si>
    <t>Kd(nM)</t>
  </si>
  <si>
    <t>Ki(nM)</t>
  </si>
  <si>
    <t>kon(M-1s-1)</t>
  </si>
  <si>
    <t>koff(s-1)</t>
  </si>
  <si>
    <t>pH</t>
  </si>
  <si>
    <t>Temp</t>
  </si>
  <si>
    <t>Source</t>
  </si>
  <si>
    <t>DOI</t>
  </si>
  <si>
    <t>Patent_number</t>
  </si>
  <si>
    <t>Institution</t>
  </si>
  <si>
    <t>ligand_name</t>
  </si>
  <si>
    <t>ZINC14976995</t>
  </si>
  <si>
    <t>ZINC14976998</t>
  </si>
  <si>
    <t>ZINC14977001</t>
  </si>
  <si>
    <t>ZINC14977004</t>
  </si>
  <si>
    <t>ZINC14977007</t>
  </si>
  <si>
    <t>ZINC14977010</t>
  </si>
  <si>
    <t>ZINC14977016</t>
  </si>
  <si>
    <t>ZINC14977028</t>
  </si>
  <si>
    <t>ZINC14977031</t>
  </si>
  <si>
    <t>ZINC14977034</t>
  </si>
  <si>
    <t>ZINC14977037</t>
  </si>
  <si>
    <t>ZINC14977044</t>
  </si>
  <si>
    <t>ZINC14977051</t>
  </si>
  <si>
    <t>ZINC14977054</t>
  </si>
  <si>
    <t>ZINC14977058</t>
  </si>
  <si>
    <t>ZINC14977061</t>
  </si>
  <si>
    <t>ZINC14977064</t>
  </si>
  <si>
    <t>ZINC14977067</t>
  </si>
  <si>
    <t>ZINC14977072</t>
  </si>
  <si>
    <t>ZINC14977075</t>
  </si>
  <si>
    <t>ZINC14977078</t>
  </si>
  <si>
    <t>ZINC14977081</t>
  </si>
  <si>
    <t>ZINC14977084</t>
  </si>
  <si>
    <t>ZINC14977087</t>
  </si>
  <si>
    <t>ZINC14977022</t>
  </si>
  <si>
    <t>ZINC14977091</t>
  </si>
  <si>
    <t>ZINC14977098</t>
  </si>
  <si>
    <t>ZINC14977102</t>
  </si>
  <si>
    <t>ZINC14977105</t>
  </si>
  <si>
    <t>ZINC14977108</t>
  </si>
  <si>
    <t>ZINC14977111</t>
  </si>
  <si>
    <t>ZINC14977114</t>
  </si>
  <si>
    <t>ZINC14977118</t>
  </si>
  <si>
    <t>ZINC14977121</t>
  </si>
  <si>
    <t>ZINC14977124</t>
  </si>
  <si>
    <t>ZINC14977127</t>
  </si>
  <si>
    <t>ZINC14977130</t>
  </si>
  <si>
    <t>ZINC14977135</t>
  </si>
  <si>
    <t>ZINC14977140</t>
  </si>
  <si>
    <t>ZINC14977143</t>
  </si>
  <si>
    <t>ZINC14977146</t>
  </si>
  <si>
    <t>ZINC14977150</t>
  </si>
  <si>
    <t>ZINC14977153</t>
  </si>
  <si>
    <t>ZINC14977156</t>
  </si>
  <si>
    <t>ZINC14977159</t>
  </si>
  <si>
    <t>ZINC14977162</t>
  </si>
  <si>
    <t>ZINC14977165</t>
  </si>
  <si>
    <t>ZINC03961827</t>
  </si>
  <si>
    <t>ZINC14977169</t>
  </si>
  <si>
    <t>ZINC03961821</t>
  </si>
  <si>
    <t>ZINC14977174</t>
  </si>
  <si>
    <t>ZINC14977178</t>
  </si>
  <si>
    <t>ZINC14977181</t>
  </si>
  <si>
    <t>ZINC14977184</t>
  </si>
  <si>
    <t>ZINC14977187</t>
  </si>
  <si>
    <t>ZINC14977190</t>
  </si>
  <si>
    <t>ZINC03961825</t>
  </si>
  <si>
    <t>ZINC14977193</t>
  </si>
  <si>
    <t>ZINC14977197</t>
  </si>
  <si>
    <t>ZINC14977200</t>
  </si>
  <si>
    <t>ZINC14977203</t>
  </si>
  <si>
    <t>ZINC14977206</t>
  </si>
  <si>
    <t>ZINC14977209</t>
  </si>
  <si>
    <t>ZINC03961823</t>
  </si>
  <si>
    <t>ZINC14977213</t>
  </si>
  <si>
    <t>ZINC14977216</t>
  </si>
  <si>
    <t>ZINC14977219</t>
  </si>
  <si>
    <t>ZINC14977222</t>
  </si>
  <si>
    <t>ZINC14977225</t>
  </si>
  <si>
    <t>ZINC14977228</t>
  </si>
  <si>
    <t>ZINC14977232</t>
  </si>
  <si>
    <t>ZINC14977241</t>
  </si>
  <si>
    <t>ZINC14977247</t>
  </si>
  <si>
    <t>ZINC14977250</t>
  </si>
  <si>
    <t>ZINC14977253</t>
  </si>
  <si>
    <t>ZINC14977256</t>
  </si>
  <si>
    <t>ZINC14977259</t>
  </si>
  <si>
    <t>ZINC14977265</t>
  </si>
  <si>
    <t>ZINC14977268</t>
  </si>
  <si>
    <t>ZINC01549989</t>
  </si>
  <si>
    <t>ZINC13261360</t>
  </si>
  <si>
    <t>ZINC40413556</t>
  </si>
  <si>
    <t>ZINC13260173</t>
  </si>
  <si>
    <t>ZINC40423329</t>
  </si>
  <si>
    <t>ZINC42888208</t>
  </si>
  <si>
    <t>ZINC42889354</t>
  </si>
  <si>
    <t>ZINC40943241</t>
  </si>
  <si>
    <t>ZINC40943237</t>
  </si>
  <si>
    <t>ZINC40943239</t>
  </si>
  <si>
    <t>ZINC40428667</t>
  </si>
  <si>
    <t>ZINC49881921</t>
  </si>
  <si>
    <t>ZINC40976330</t>
  </si>
  <si>
    <t>ZINC40976332</t>
  </si>
  <si>
    <t>ZINC40972730</t>
  </si>
  <si>
    <t>ZINC40975644</t>
  </si>
  <si>
    <t>ZINC40429259</t>
  </si>
  <si>
    <t>ZINC40957231</t>
  </si>
  <si>
    <t>ZINC40424339</t>
  </si>
  <si>
    <t>ZINC40976022</t>
  </si>
  <si>
    <t>ZINC40425282</t>
  </si>
  <si>
    <t>ZINC40975519</t>
  </si>
  <si>
    <t>ZINC40973244</t>
  </si>
  <si>
    <t>ZINC40430607</t>
  </si>
  <si>
    <t>ZINC40430131</t>
  </si>
  <si>
    <t>ZINC40956316</t>
  </si>
  <si>
    <t>ZINC40975332</t>
  </si>
  <si>
    <t>ZINC40430870</t>
  </si>
  <si>
    <t>ZINC40974062</t>
  </si>
  <si>
    <t>ZINC40424310</t>
  </si>
  <si>
    <t>ZINC40975457</t>
  </si>
  <si>
    <t>ZINC40974150</t>
  </si>
  <si>
    <t>ZINC40424157</t>
  </si>
  <si>
    <t>ZINC03976748</t>
  </si>
  <si>
    <t>ZINC35246678</t>
  </si>
  <si>
    <t>ZINC34357232</t>
  </si>
  <si>
    <t>ZINC36757876</t>
  </si>
  <si>
    <t>ZINC28710191</t>
  </si>
  <si>
    <t>ZINC13671695</t>
  </si>
  <si>
    <t>ZINC40423842</t>
  </si>
  <si>
    <t>ZINC00968330</t>
  </si>
  <si>
    <t>ZINC16052165</t>
  </si>
  <si>
    <t>ZINC16052166</t>
  </si>
  <si>
    <t>ZINC28702551</t>
  </si>
  <si>
    <t>ZINC28702555</t>
  </si>
  <si>
    <t>ZINC28702559</t>
  </si>
  <si>
    <t>ZINC28702563</t>
  </si>
  <si>
    <t>ZINC28702567</t>
  </si>
  <si>
    <t>ZINC28702571</t>
  </si>
  <si>
    <t>ZINC28702575</t>
  </si>
  <si>
    <t>ZINC28702579</t>
  </si>
  <si>
    <t>ZINC28702619</t>
  </si>
  <si>
    <t>ZINC28702624</t>
  </si>
  <si>
    <t>ZINC28702628</t>
  </si>
  <si>
    <t>ZINC28702630</t>
  </si>
  <si>
    <t>ZINC28702634</t>
  </si>
  <si>
    <t>ZINC28702638</t>
  </si>
  <si>
    <t>ZINC28702642</t>
  </si>
  <si>
    <t>ZINC28702645</t>
  </si>
  <si>
    <t>ZINC28702650</t>
  </si>
  <si>
    <t>ZINC28702654</t>
  </si>
  <si>
    <t>ZINC28702658</t>
  </si>
  <si>
    <t>ZINC28702662</t>
  </si>
  <si>
    <t>ZINC28702666</t>
  </si>
  <si>
    <t>ZINC28702670</t>
  </si>
  <si>
    <t>ZINC01550769</t>
  </si>
  <si>
    <t>ZINC44460341</t>
  </si>
  <si>
    <t>ZINC43175986</t>
  </si>
  <si>
    <t>ZINC49881838</t>
  </si>
  <si>
    <t>ZINC38139028</t>
  </si>
  <si>
    <t>ZINC49881851</t>
  </si>
  <si>
    <t>ZINC40973797</t>
  </si>
  <si>
    <t>ZINC42921866</t>
  </si>
  <si>
    <t>ZINC42804577</t>
  </si>
  <si>
    <t>ZINC42807442</t>
  </si>
  <si>
    <t>ZINC42807452</t>
  </si>
  <si>
    <t>ZINC42920136</t>
  </si>
  <si>
    <t>ZINC49888670</t>
  </si>
  <si>
    <t>ZINC42804863</t>
  </si>
  <si>
    <t>ZINC42804868</t>
  </si>
  <si>
    <t>ZINC42835651</t>
  </si>
  <si>
    <t>ZINC42920692</t>
  </si>
  <si>
    <t>ZINC49889090</t>
  </si>
  <si>
    <t>ZINC42804942</t>
  </si>
  <si>
    <t>ZINC42807188</t>
  </si>
  <si>
    <t>ZINC42851547</t>
  </si>
  <si>
    <t>ZINC42834793</t>
  </si>
  <si>
    <t>ZINC49888742</t>
  </si>
  <si>
    <t>ZINC49877890</t>
  </si>
  <si>
    <t>ZINC49872280</t>
  </si>
  <si>
    <t>ZINC49867778</t>
  </si>
  <si>
    <t>ZINC42807859</t>
  </si>
  <si>
    <t>ZINC40976206</t>
  </si>
  <si>
    <t>ZINC40976208</t>
  </si>
  <si>
    <t>ZINC40975334</t>
  </si>
  <si>
    <t>ZINC35999854</t>
  </si>
  <si>
    <t>ZINC45347219</t>
  </si>
  <si>
    <t>ZINC38469075</t>
  </si>
  <si>
    <t>ZINC34233139</t>
  </si>
  <si>
    <t>ZINC38396200</t>
  </si>
  <si>
    <t>ZINC34296751</t>
  </si>
  <si>
    <t>ZINC34231960</t>
  </si>
  <si>
    <t>ZINC13974182</t>
  </si>
  <si>
    <t>ZINC34297505</t>
  </si>
  <si>
    <t>ZINC03940632</t>
  </si>
  <si>
    <t>ZINC40409323</t>
  </si>
  <si>
    <t>ZINC40916203</t>
  </si>
  <si>
    <t>ZINC34359427</t>
  </si>
  <si>
    <t>ZINC34313758</t>
  </si>
  <si>
    <t>ZINC40413692</t>
  </si>
  <si>
    <t>ZINC40405740</t>
  </si>
  <si>
    <t>ZINC40403979</t>
  </si>
  <si>
    <t>ZINC40915578</t>
  </si>
  <si>
    <t>ZINC40918915</t>
  </si>
  <si>
    <t>ZINC40918916</t>
  </si>
  <si>
    <t>ZINC40331238</t>
  </si>
  <si>
    <t>ZINC38468747</t>
  </si>
  <si>
    <t>ZINC34359716</t>
  </si>
  <si>
    <t>ZINC34359718</t>
  </si>
  <si>
    <t>ZINC40915868</t>
  </si>
  <si>
    <t>ZINC40404464</t>
  </si>
  <si>
    <t>ZINC38448923</t>
  </si>
  <si>
    <t>ZINC40918346</t>
  </si>
  <si>
    <t>ZINC40402829</t>
  </si>
  <si>
    <t>ZINC28526950</t>
  </si>
  <si>
    <t>ZINC00967016</t>
  </si>
  <si>
    <t>ZINC05265114</t>
  </si>
  <si>
    <t>ZINC00796051</t>
  </si>
  <si>
    <t>ZINC00796069</t>
  </si>
  <si>
    <t>ZINC00796049</t>
  </si>
  <si>
    <t>ZINC00796065</t>
  </si>
  <si>
    <t>ZINC04869705</t>
  </si>
  <si>
    <t>ZINC15987973</t>
  </si>
  <si>
    <t>ZINC02237759</t>
  </si>
  <si>
    <t>ZINC66148620</t>
  </si>
  <si>
    <t>ZINC40006437</t>
  </si>
  <si>
    <t>ZINC66166977</t>
  </si>
  <si>
    <t>ZINC01750275</t>
  </si>
  <si>
    <t>ZINC15063356</t>
  </si>
  <si>
    <t>ZINC36038193</t>
  </si>
  <si>
    <t>ZINC00796053</t>
  </si>
  <si>
    <t>ZINC02690186</t>
  </si>
  <si>
    <t>ZINC02688544</t>
  </si>
  <si>
    <t>ZINC03377432</t>
  </si>
  <si>
    <t>ZINC03250159</t>
  </si>
  <si>
    <t>ZINC13136360</t>
  </si>
  <si>
    <t>ZINC23128823</t>
  </si>
  <si>
    <t>ZINC09274761</t>
  </si>
  <si>
    <t>ZINC03007739</t>
  </si>
  <si>
    <t>ZINC22909166</t>
  </si>
  <si>
    <t>ZINC09828834</t>
  </si>
  <si>
    <t>ZINC01131665</t>
  </si>
  <si>
    <t>ZINC45372760</t>
  </si>
  <si>
    <t>ZINC45368738</t>
  </si>
  <si>
    <t>25.00 C</t>
  </si>
  <si>
    <t>22.00 C</t>
  </si>
  <si>
    <t>37.00 C</t>
  </si>
  <si>
    <t>23.00 C</t>
  </si>
  <si>
    <t>4.00 C</t>
  </si>
  <si>
    <t>Curated from the literature by BindingDB</t>
  </si>
  <si>
    <t>PubChem</t>
  </si>
  <si>
    <t>US Patent</t>
  </si>
  <si>
    <t>10.1021/jm061299k</t>
  </si>
  <si>
    <t>10.1021/jm058056x</t>
  </si>
  <si>
    <t>10.1021/jm070511x</t>
  </si>
  <si>
    <t>10.1074/jbc.M702316200</t>
  </si>
  <si>
    <t>10.1016/j.bmcl.2006.11.050</t>
  </si>
  <si>
    <t>10.1124/jpet.108.143271</t>
  </si>
  <si>
    <t>10.3109/14756360903468171</t>
  </si>
  <si>
    <t>10.1021/jm060434q</t>
  </si>
  <si>
    <t>US10188639</t>
  </si>
  <si>
    <t>US8957093</t>
  </si>
  <si>
    <t>US9051265</t>
  </si>
  <si>
    <t>US9346770</t>
  </si>
  <si>
    <t>Bayer HealthCare Pharmaceuticals Corporation</t>
  </si>
  <si>
    <t>GSK</t>
  </si>
  <si>
    <t>Johnson &amp;#38; Johnson Pharmaceutical</t>
  </si>
  <si>
    <t>Consiglio Nazionale delle Ricerche</t>
  </si>
  <si>
    <t>LG Life Sciences</t>
  </si>
  <si>
    <t>Bristol-Myers Squibb Company</t>
  </si>
  <si>
    <t>Amgen</t>
  </si>
  <si>
    <t>Pfizer</t>
  </si>
  <si>
    <t>Université de Rennes 1</t>
  </si>
  <si>
    <t>The Scripps Research Institute Molecular Screening Center</t>
  </si>
  <si>
    <t>DeuteRx, LLC</t>
  </si>
  <si>
    <t>The Scripps Research Institute</t>
  </si>
  <si>
    <t>ZHEJIANG HISUN PHARMACEUTICAL CO., LTD.</t>
  </si>
  <si>
    <t>2-[(1S)-5-[3-(4-ethylphenoxy)propoxy]-2,3-dihydro-1H-inden-1-yl]acetic acid::Indanylacetic Acid Analog, 17b</t>
  </si>
  <si>
    <t>2-[(1S)-5-{3-[4-(trifluoromethyl)phenoxy]propoxy}-2,3-dihydro-1H-inden-1-yl]acetic acid::Indanylacetic Acid Analog, 17c</t>
  </si>
  <si>
    <t>2-[(1S)-5-{3-[4-(trifluoromethoxy)phenoxy]propoxy}-2,3-dihydro-1H-inden-1-yl]acetic acid::Indanylacetic Acid Analog, 17d</t>
  </si>
  <si>
    <t>2-[(1S)-5-[3-(4-methoxyphenoxy)propoxy]-2,3-dihydro-1H-inden-1-yl]acetic acid::Indanylacetic Acid Analog, 17e</t>
  </si>
  <si>
    <t>2-[(1S)-5-[3-(4-ethoxyphenoxy)propoxy]-2,3-dihydro-1H-inden-1-yl]acetic acid::Indanylacetic Acid Analog, 17f</t>
  </si>
  <si>
    <t>2-[(1S)-5-[3-(4-cyanophenoxy)propoxy]-2,3-dihydro-1H-inden-1-yl]acetic acid::Indanylacetic Acid Analog, 17g</t>
  </si>
  <si>
    <t>2-[(1S)-5-[3-(3-methylphenoxy)propoxy]-2,3-dihydro-1H-inden-1-yl]acetic acid::Indanylacetic Acid Analog, 17i</t>
  </si>
  <si>
    <t>2-[(1S)-5-[3-(2,4-dimethylphenoxy)propoxy]-2,3-dihydro-1H-inden-1-yl]acetic acid::Indanylacetic Acid Analog, 17l</t>
  </si>
  <si>
    <t>2-[(1S)-5-[3-(2-propylphenoxy)propoxy]-2,3-dihydro-1H-inden-1-yl]acetic acid::Indanylacetic Acid Analog, 17m</t>
  </si>
  <si>
    <t>2-[(1S)-5-{3-[2-propyl-4-(trifluoromethyl)phenoxy]propoxy}-2,3-dihydro-1H-inden-1-yl]acetic acid::Indanylacetic Acid Analog, 17n</t>
  </si>
  <si>
    <t>2-[(1S)-5-[3-(4-cyano-2-propylphenoxy)propoxy]-2,3-dihydro-1H-inden-1-yl]acetic acid::Indanylacetic Acid Analog, 17o</t>
  </si>
  <si>
    <t>2-[(1S)-5-[3-(2-methoxy-4-methylphenoxy)propoxy]-2,3-dihydro-1H-inden-1-yl]acetic acid::Indanylacetic Acid Analog, 17q</t>
  </si>
  <si>
    <t>2-[(1S)-5-[3-(4-ethyl-2-methoxyphenoxy)propoxy]-2,3-dihydro-1H-inden-1-yl]acetic acid::Indanylacetic Acid Analog, 17r</t>
  </si>
  <si>
    <t>2-[(1S)-5-[3-(4-cyano-2-methoxyphenoxy)propoxy]-2,3-dihydro-1H-inden-1-yl]acetic acid::Indanylacetic Acid Analog, 17s</t>
  </si>
  <si>
    <t>2-[(1S)-5-[3-(2-ethoxy-4-methylphenoxy)propoxy]-2,3-dihydro-1H-inden-1-yl]acetic acid::Indanylacetic Acid Analog, 17t</t>
  </si>
  <si>
    <t>2-[(1S)-5-{3-[4-(1H-1,2,4-triazol-1-yl)phenoxy]propoxy}-2,3-dihydro-1H-inden-1-yl]acetic acid::Indanylacetic Acid Analog, 17u</t>
  </si>
  <si>
    <t>2-[(1S)-5-{3-[2-acetamido-4-(1H-1,2,3-triazol-1-yl)phenoxy]propoxy}-2,3-dihydro-1H-inden-1-yl]acetic acid::Indanylacetic Acid Analog, 17v</t>
  </si>
  <si>
    <t>2-[(1S)-5-{3-[2-chloro-4-(4H-1,2,4-triazol-4-yl)phenoxy]propoxy}-2,3-dihydro-1H-inden-1-yl]acetic acid::Indanylacetic Acid Analog, 17w</t>
  </si>
  <si>
    <t>2-[(1S)-5-(3-{2-methyl-4-[3-(trifluoromethyl)-1,2,4-thiadiazol-5-yl]phenoxy}propoxy)-2,3-dihydro-1H-inden-1-yl]acetic acid::Indanylacetic Acid Analog, 17x</t>
  </si>
  <si>
    <t>2-[(1S)-5-{3-[4-(thiophen-3-yl)phenoxy]propoxy}-2,3-dihydro-1H-inden-1-yl]acetic acid::Indanylacetic Acid Analog, 29a</t>
  </si>
  <si>
    <t>2-[(1S)-5-{3-[4-(furan-3-yl)phenoxy]propoxy}-2,3-dihydro-1H-inden-1-yl]acetic acid::Indanylacetic Acid Analog, 29b</t>
  </si>
  <si>
    <t>2-[(1S)-5-{3-[4-(1H-indol-6-yl)phenoxy]propoxy}-2,3-dihydro-1H-inden-1-yl]acetic acid::Indanylacetic Acid Analog, 29c</t>
  </si>
  <si>
    <t>2-[(1S)-5-{3-[4-(pyridin-3-yl)phenoxy]propoxy}-2,3-dihydro-1H-inden-1-yl]acetic acid::Indanylacetic Acid Analog, 29d</t>
  </si>
  <si>
    <t>2-[(1S)-5-{3-[4-(4-methoxypyridin-3-yl)phenoxy]propoxy}-2,3-dihydro-1H-inden-1-yl]acetic acid::Indanylacetic Acid Analog, 29e</t>
  </si>
  <si>
    <t>2-[(1S)-5-{3-[4-(pyrimidin-5-yl)phenoxy]propoxy}-2,3-dihydro-1H-inden-1-yl]acetic acid::Indanylacetic Acid Analog, 29f</t>
  </si>
  <si>
    <t>2-[(1S)-5-{3-[4-(2,4-dimethoxypyrimidin-5-yl)phenoxy]propoxy}-2,3-dihydro-1H-inden-1-yl]acetic acid::Indanylacetic Acid Analog, 29g</t>
  </si>
  <si>
    <t>2-[(1S)-5-{3-[4-(6-methylpyridin-2-yl)phenoxy]propoxy}-2,3-dihydro-1H-inden-1-yl]acetic acid::Indanylacetic Acid Analog, 29h</t>
  </si>
  <si>
    <t>2-[(1S)-5-(3-{4-[5-(trifluoromethyl)pyridin-2-yl]phenoxy}propoxy)-2,3-dihydro-1H-inden-1-yl]acetic acid::Indanylacetic Acid Analog, 29i</t>
  </si>
  <si>
    <t>2-[(1S)-5-{3-[2-propyl-4-(1,3-thiazol-2-yl)phenoxy]propoxy}-2,3-dihydro-1H-inden-1-yl]acetic acid::Indanylacetic Acid Analog, 34a</t>
  </si>
  <si>
    <t>2-[(1S)-5-{3-[2-methoxy-4-(1,3-thiazol-2-yl)phenoxy]propoxy}-2,3-dihydro-1H-inden-1-yl]acetic acid::Indanylacetic Acid Analog, 34b</t>
  </si>
  <si>
    <t>2-[(1S)-5-{3-[2-methoxy-4-(4-methyl-1,3-thiazol-2-yl)phenoxy]propoxy}-2,3-dihydro-1H-inden-1-yl]acetic acid::Indanylacetic Acid Analog, 34c</t>
  </si>
  <si>
    <t>2-[(1S)-5-{3-[4-(4-ethyl-1,3-thiazol-2-yl)phenoxy]propoxy}-2,3-dihydro-1H-inden-1-yl]acetic acid::Indanylacetic Acid Analog, 34d</t>
  </si>
  <si>
    <t>2-[(1S)-5-{3-[4-(4-ethyl-1,3-thiazol-2-yl)-2-propylphenoxy]propoxy}-2,3-dihydro-1H-inden-1-yl]acetic acid::Indanylacetic Acid Analog, 34e</t>
  </si>
  <si>
    <t>2-[(1S)-5-{3-[4-(4-ethyl-1,3-thiazol-2-yl)-2-methoxyphenoxy]propoxy}-2,3-dihydro-1H-inden-1-yl]acetic acid::Indanylacetic Acid Analog, 34f</t>
  </si>
  <si>
    <t>2-[(1S)-5-{3-[4-(4-tert-butyl-1,3-thiazol-2-yl)-2-propylphenoxy]propoxy}-2,3-dihydro-1H-inden-1-yl]acetic acid::Indanylacetic Acid Analog, 34g</t>
  </si>
  <si>
    <t>2-[(1S)-5-(3-{2-propyl-4-[4-(trifluoromethyl)-1,3-thiazol-2-yl]phenoxy}propoxy)-2,3-dihydro-1H-inden-1-yl]acetic acid::Indanylacetic Acid Analog, 34h</t>
  </si>
  <si>
    <t>2-[(1S)-5-(3-{2-methoxy-4-[4-(trifluoromethyl)-1,3-thiazol-2-yl]phenoxy}propoxy)-2,3-dihydro-1H-inden-1-yl]acetic acid::Indanylacetic Acid Analog, 34i</t>
  </si>
  <si>
    <t>2-[(1S)-5-{3-[4-(4,5-dimethyl-1,3-thiazol-2-yl)phenoxy]propoxy}-2,3-dihydro-1H-inden-1-yl]acetic acid::Indanylacetic Acid Analog, 34j</t>
  </si>
  <si>
    <t>2-[(1S)-5-{3-[4-(4,5-dimethyl-1,3-thiazol-2-yl)-2-methoxyphenoxy]propoxy}-2,3-dihydro-1H-inden-1-yl]acetic acid::Indanylacetic Acid Analog, 34k</t>
  </si>
  <si>
    <t>2-[(1S)-5-[3-(4-{4H,5H,6H-cyclopenta[d][1,3]thiazol-2-yl}phenoxy)propoxy]-2,3-dihydro-1H-inden-1-yl]acetic acid::Indanylacetic Acid Analog, 34l</t>
  </si>
  <si>
    <t>2-[(1S)-5-[3-(4-{4H,5H,6H-cyclopenta[d][1,3]thiazol-2-yl}-2-propylphenoxy)propoxy]-2,3-dihydro-1H-inden-1-yl]acetic acid::Indanylacetic Acid Analog, 34m</t>
  </si>
  <si>
    <t>2-[(1S)-5-[3-(4-{4H,5H,6H-cyclopenta[d][1,3]thiazol-2-yl}-2-methoxyphenoxy)propoxy]-2,3-dihydro-1H-inden-1-yl]acetic acid::Indanylacetic Acid Analog, 34n</t>
  </si>
  <si>
    <t>2-[(1S)-5-{3-[4-(4,5,6,7-tetrahydro-1,3-benzothiazol-2-yl)phenoxy]propoxy}-2,3-dihydro-1H-inden-1-yl]acetic acid::Indanylacetic Acid Analog, 34o</t>
  </si>
  <si>
    <t>2-[(1S)-5-{3-[2-propyl-4-(4,5,6,7-tetrahydro-1,3-benzothiazol-2-yl)phenoxy]propoxy}-2,3-dihydro-1H-inden-1-yl]acetic acid::Indanylacetic Acid Analog, 34p</t>
  </si>
  <si>
    <t>2-[(1S)-5-{3-[2-methoxy-4-(4,5,6,7-tetrahydro-1,3-benzothiazol-2-yl)phenoxy]propoxy}-2,3-dihydro-1H-inden-1-yl]acetic acid::Indanylacetic Acid Analog, 34q</t>
  </si>
  <si>
    <t>2-[(1S)-5-[3-(2-propyl-4-{5H,6H,7H-pyrano[2,3-d][1,3]thiazol-2-yl}phenoxy)propoxy]-2,3-dihydro-1H-inden-1-yl]acetic acid::Indanylacetic Acid Analog, 34r</t>
  </si>
  <si>
    <t>2-[(1S)-5-[3-(2-methoxy-4-{5H,6H,7H-pyrano[2,3-d][1,3]thiazol-2-yl}phenoxy)propoxy]-2,3-dihydro-1H-inden-1-yl]acetic acid::Indanylacetic Acid Analog, 34s</t>
  </si>
  <si>
    <t>2-[(1S)-5-{3-[4-(1,3-benzothiazol-2-yl)-2-methoxyphenoxy]propoxy}-2,3-dihydro-1H-inden-1-yl]acetic acid::Indanylacetic Acid Analog, 34t</t>
  </si>
  <si>
    <t>2-[(1S)-5-{3-[4-(5-acetyl-4-methyl-1,3-thiazol-2-yl)phenoxy]propoxy}-2,3-dihydro-1H-inden-1-yl]acetic acid::Indanylacetic Acid Analog, 34u</t>
  </si>
  <si>
    <t>2-[(1S)-5-{3-[4-(5-acetyl-4-methyl-1,3-thiazol-2-yl)-2-propylphenoxy]propoxy}-2,3-dihydro-1H-inden-1-yl]acetic acid::Indanylacetic Acid Analog, 34v</t>
  </si>
  <si>
    <t>2-[(1S)-5-{3-[4-(5-acetyl-4-methyl-1,3-thiazol-2-yl)-2-methoxyphenoxy]propoxy}-2,3-dihydro-1H-inden-1-yl]acetic acid::Indanylacetic Acid Analog, 34w</t>
  </si>
  <si>
    <t>2-[(1S)-5-(3-{4-[5-(dimethylcarbamoyl)-4-methyl-1,3-thiazol-2-yl]-2-propylphenoxy}propoxy)-2,3-dihydro-1H-inden-1-yl]acetic acid::Indanylacetic Acid Analog, 34x</t>
  </si>
  <si>
    <t>2-[(1S)-5-(3-{4-[5-(dimethylcarbamoyl)-4-methyl-1,3-thiazol-2-yl]-2-methoxyphenoxy}propoxy)-2,3-dihydro-1H-inden-1-yl]acetic acid::Indanylacetic Acid Analog, 34y</t>
  </si>
  <si>
    <t>2-[4-(3-{[(1S)-1-(carboxymethyl)-2,3-dihydro-1H-inden-5-yl]oxy}propoxy)-3-propylphenyl]-4-methyl-1,3-thiazole-5-carboxylic acid::Indanylacetic Acid Analog, 34aa</t>
  </si>
  <si>
    <t>2-[4-(3-{[(1S)-1-(carboxymethyl)-2,3-dihydro-1H-inden-5-yl]oxy}propoxy)-3-methoxyphenyl]-4-methyl-1,3-thiazole-5-carboxylic acid::Indanylacetic Acid Analog, 34ab</t>
  </si>
  <si>
    <t>2-[4-(3-{[(1S)-1-(carboxymethyl)-2,3-dihydro-1H-inden-5-yl]oxy}propoxy)-3-propylphenyl]-4-(hydroxymethyl)-1,3-thiazole-5-carboxylic acid::Indanylacetic Acid Analog, 34ac</t>
  </si>
  <si>
    <t>2-[(1S)-5-(3-{4-[4-(carboxymethyl)-1,3-thiazol-2-yl]-2-propylphenoxy}propoxy)-2,3-dihydro-1H-inden-1-yl]acetic acid::Indanylacetic Acid Analog, 34ad</t>
  </si>
  <si>
    <t>2-[(1S)-5-{3-[4-(4-methoxy-1,3-thiazol-2-yl)phenoxy]propoxy}-2,3-dihydro-1H-inden-1-yl]acetic acid::Indanylacetic Acid Analog, 34ae</t>
  </si>
  <si>
    <t>2-[(1S)-5-{3-[2-methoxy-4-(4-methoxy-1,3-thiazol-2-yl)phenoxy]propoxy}-2,3-dihydro-1H-inden-1-yl]acetic acid::Indanylacetic Acid Analog, 34af</t>
  </si>
  <si>
    <t>2-[(1S)-5-{3-[4-(4-ethoxy-1,3-thiazol-2-yl)phenoxy]propoxy}-2,3-dihydro-1H-inden-1-yl]acetic acid::Indanylacetic Acid Analog, 34ag</t>
  </si>
  <si>
    <t>2-[(1S)-5-{3-[4-(4-ethoxy-1,3-thiazol-2-yl)-2-propylphenoxy]propoxy}-2,3-dihydro-1H-inden-1-yl]acetic acid::Indanylacetic Acid Analog, 34ah</t>
  </si>
  <si>
    <t>2-[(1S)-5-{3-[4-(4-ethoxy-1,3-thiazol-2-yl)-2-methoxyphenoxy]propoxy}-2,3-dihydro-1H-inden-1-yl]acetic acid::Indanylacetic Acid Analog, 34ai</t>
  </si>
  <si>
    <t>2-[(1S)-5-(3-{4-[4-(propan-2-yloxy)-1,3-thiazol-2-yl]-2-propylphenoxy}propoxy)-2,3-dihydro-1H-inden-1-yl]acetic acid::Indanylacetic Acid Analog, 34aj</t>
  </si>
  <si>
    <t>2-[(1S)-5-(3-{2-methoxy-4-[4-(propan-2-yloxy)-1,3-thiazol-2-yl]phenoxy}propoxy)-2,3-dihydro-1H-inden-1-yl]acetic acid::Indanylacetic Acid Analog, 34ak</t>
  </si>
  <si>
    <t>2-[(1S)-5-{3-[4-(4-ethoxy-5-methyl-1,3-thiazol-2-yl)-2-propylphenoxy]propoxy}-2,3-dihydro-1H-inden-1-yl]acetic acid::Indanylacetic Acid Analog, 34al</t>
  </si>
  <si>
    <t>2-[(1S)-5-{3-[4-(4-ethoxy-5-methyl-1,3-thiazol-2-yl)-2-methoxyphenoxy]propoxy}-2,3-dihydro-1H-inden-1-yl]acetic acid::Indanylacetic Acid Analog, 34am</t>
  </si>
  <si>
    <t>2-[(1S)-5-{3-[4-(4-ethoxy-5-ethyl-1,3-thiazol-2-yl)-2-methoxyphenoxy]propoxy}-2,3-dihydro-1H-inden-1-yl]acetic acid::Indanylacetic Acid Analog, 34an</t>
  </si>
  <si>
    <t>2-[(1S)-5-(3-{[7-propyl-3-(trifluoromethyl)-1,2-benzoxazol-6-yl]oxy}propoxy)-2,3-dihydro-1H-inden-1-yl]acetic acid::Indanylacetic Acid Analog, 9a</t>
  </si>
  <si>
    <t>2-[(1S)-5-{3-[(3-methyl-7-propyl-1,2-benzoxazol-6-yl)oxy]propoxy}-2,3-dihydro-1H-inden-1-yl]acetic acid::Indanylacetic Acid Analog, 9b</t>
  </si>
  <si>
    <t>2-[(1S)-5-{3-[(3,7-dimethyl-1,2-benzoxazol-6-yl)oxy]propoxy}-2,3-dihydro-1H-inden-1-yl]acetic acid::Indanylacetic Acid Analog, 9c</t>
  </si>
  <si>
    <t>2-[(1S)-5-{3-[(3-methyl-1,2-benzoxazol-6-yl)oxy]propoxy}-2,3-dihydro-1H-inden-1-yl]acetic acid::Indanylacetic Acid Analog, 9d</t>
  </si>
  <si>
    <t>2-[(1S)-5-(3-{[3-hydroxy-3-(trifluoromethyl)-2,3-dihydro-1,2-benzoxazol-6-yl]oxy}propoxy)-2,3-dihydro-1H-inden-1-yl]acetic acid::Indanylacetic Acid Analog, 9f</t>
  </si>
  <si>
    <t>2-[(1S)-5-{3-[(3-methyl-1-benzofuran-6-yl)oxy]propoxy}-2,3-dihydro-1H-inden-1-yl]acetic acid::Indanylacetic Acid Analog, 9h</t>
  </si>
  <si>
    <t>2-[(1S)-5-[3-(1H-indol-5-yloxy)propoxy]-2,3-dihydro-1H-inden-1-yl]acetic acid::Indanylacetic Acid Analog, 9i</t>
  </si>
  <si>
    <t>2-[(1S)-5-{3-[(1-methyl-1H-indol-5-yl)oxy]propoxy}-2,3-dihydro-1H-inden-1-yl]acetic acid::Indanylacetic Acid Analog, 9j</t>
  </si>
  <si>
    <t>2-[(1S)-5-{3-[(4-methyl-1H-indol-5-yl)oxy]propoxy}-2,3-dihydro-1H-inden-1-yl]acetic acid::Indanylacetic Acid Analog, 9k</t>
  </si>
  <si>
    <t>2-[(1S)-5-{3-[(4-propyl-1H-indol-5-yl)oxy]propoxy}-2,3-dihydro-1H-inden-1-yl]acetic acid::Indanylacetic Acid Analog, 9l</t>
  </si>
  <si>
    <t>2-[(1S)-5-(3-{[4-(prop-2-en-1-yl)-1H-indol-5-yl]oxy}propoxy)-2,3-dihydro-1H-inden-1-yl]acetic acid::Indanylacetic Acid Analog, 9n</t>
  </si>
  <si>
    <t>2-[(1S)-5-{3-[(2-methyl-1H-indol-5-yl)oxy]propoxy}-2,3-dihydro-1H-inden-1-yl]acetic acid::Indanylacetic Acid Analog, 9o</t>
  </si>
  <si>
    <t>2-{2-methyl-4-[({4-methyl-2-[4-(trifluoromethyl)phenyl]-1,3-thiazol-5-yl}methyl)sulfanyl]phenoxy}acetic acid::CHEMBL38943::GW 501516::GW-501516::GW1516::GW501516</t>
  </si>
  <si>
    <t>2-{[3-(1,2,3,4-tetrahydroisoquinoline-2-sulfonyl)benzene]amido}benzoic acid::GW 9371</t>
  </si>
  <si>
    <t>5-methyl-2-{[3-(1,2,3,4-tetrahydroisoquinoline-2-sulfonyl)benzene]amido}benzoic acid::Anthranilic acid deriv., 3</t>
  </si>
  <si>
    <t>5-chloro-2-{[3-(1,2,3,4-tetrahydroisoquinoline-2-sulfonyl)benzene]amido}benzoic acid::Anthranilic acid deriv., 4</t>
  </si>
  <si>
    <t>5-bromo-2-{[3-(1,2,3,4-tetrahydroisoquinoline-2-sulfonyl)benzene]amido}benzoic acid::Anthranilic acid deriv., 5</t>
  </si>
  <si>
    <t>5-fluoro-2-{[3-(1,2,3,4-tetrahydroisoquinoline-2-sulfonyl)benzene]amido}benzoic acid::Anthranilic acid deriv., 6</t>
  </si>
  <si>
    <t>2-{[3-(1,2,3,4-tetrahydroisoquinoline-2-sulfonyl)benzene]amido}-5-(trifluoromethyl)benzoic acid::Anthranilic acid deriv., 7</t>
  </si>
  <si>
    <t>4-bromo-2-{[3-(1,2,3,4-tetrahydroisoquinoline-2-sulfonyl)benzene]amido}benzoic acid::Anthranilic acid deriv., 8</t>
  </si>
  <si>
    <t>5-chloro-2-({3-[(5-methoxy-1,2,3,4-tetrahydroisoquinoline-2-)sulfonyl]benzene}amido)benzoic acid::Anthranilic acid deriv., 11</t>
  </si>
  <si>
    <t>5-chloro-2-({3-[(5-hydroxy-1,2,3,4-tetrahydroisoquinoline-2-)sulfonyl]benzene}amido)benzoic acid::Anthranilic acid deriv., 12</t>
  </si>
  <si>
    <t>2-({3-[(2-carboxy-4-chlorophenyl)carbamoyl]benzene}sulfonyl)-1,2,3,4-tetrahydroisoquinoline-5-carboxylic acid::Anthranilic acid deriv., 13</t>
  </si>
  <si>
    <t>2-[(3-{[5-(carboxymethoxy)-1,2,3,4-tetrahydroisoquinoline-2-]sulfonyl}benzene)amido]-5-chlorobenzoic acid::Anthranilic acid deriv., 14</t>
  </si>
  <si>
    <t>5-chloro-2-({3-[(6-methoxy-1,2,3,4-tetrahydroisoquinoline-2-)sulfonyl]benzene}amido)benzoic acid::Anthranilic acid deriv., 15</t>
  </si>
  <si>
    <t>5-chloro-2-({3-[(7-fluoro-1,2,3,4-tetrahydroisoquinoline-2-)sulfonyl]benzene}amido)benzoic acid::Anthranilic acid deriv., 16</t>
  </si>
  <si>
    <t>5-chloro-2-({3-[(7-chloro-1,2,3,4-tetrahydroisoquinoline-2-)sulfonyl]benzene}amido)benzoic acid::Anthranilic acid deriv., 17</t>
  </si>
  <si>
    <t>5-chloro-2-({3-[(7-chloro-8-methyl-1,2,3,4-tetrahydroisoquinoline-2-)sulfonyl]benzene}amido)benzoic acid::Anthranilic acid deriv., 18</t>
  </si>
  <si>
    <t>5-methyl-2-({3-[(4-methyl-1H-indole-1-)sulfonyl]benzene}amido)benzoic acid::Anthranilic acid deriv., 20</t>
  </si>
  <si>
    <t>2-({3-[(4-bromo-1H-indole-1-)sulfonyl]benzene}amido)-5-methylbenzoic acid::Anthranilic acid deriv., 21</t>
  </si>
  <si>
    <t>2-({3-[(4-methoxy-1H-indole-1-)sulfonyl]benzene}amido)-5-methylbenzoic acid::Anthranilic acid deriv., 22</t>
  </si>
  <si>
    <t>5-methyl-2-({3-[(5-methyl-1H-indole-1-)sulfonyl]benzene}amido)benzoic acid::Anthranilic acid deriv., 23</t>
  </si>
  <si>
    <t>2-({3-[(5-chloro-1H-indole-1-)sulfonyl]benzene}amido)-5-methylbenzoic acid::Anthranilic acid deriv., 24</t>
  </si>
  <si>
    <t>2-({3-[(5-methoxy-1H-indole-1-)sulfonyl]benzene}amido)-5-methylbenzoic acid::Anthranilic acid deriv., 25</t>
  </si>
  <si>
    <t>5-methyl-2-({3-[(6-methyl-1H-indole-1-)sulfonyl]benzene}amido)benzoic acid::Anthranilic acid deriv., 26</t>
  </si>
  <si>
    <t>2-({3-[(6-chloro-1H-indole-1-)sulfonyl]benzene}amido)-5-methylbenzoic acid::Anthranilic acid deriv., 27</t>
  </si>
  <si>
    <t>2-({3-[(6-methoxy-1H-indole-1-)sulfonyl]benzene}amido)-5-methylbenzoic acid::Anthranilic acid deriv., 28</t>
  </si>
  <si>
    <t>5-methyl-2-({3-[(7-methyl-1H-indole-1-)sulfonyl]benzene}amido)benzoic acid::Anthranilic acid deriv., 29</t>
  </si>
  <si>
    <t>2-({3-[(7-chloro-1H-indole-1-)sulfonyl]benzene}amido)-5-methylbenzoic acid::Anthranilic acid deriv., 30</t>
  </si>
  <si>
    <t>2-({3-[(7-methoxy-1H-indole-1-)sulfonyl]benzene}amido)-5-methylbenzoic acid::Anthranilic acid deriv., 31</t>
  </si>
  <si>
    <t>2-({3-[(5-methoxy-4-methyl-1H-indole-1-)sulfonyl]benzene}amido)-5-methylbenzoic acid::Anthranilic acid deriv., 32</t>
  </si>
  <si>
    <t>5-chloro-2-({3-[(4-methoxy-1H-indole-1-)sulfonyl]benzene}amido)benzoic acid::Anthranilic acid deriv., 33</t>
  </si>
  <si>
    <t>5-chloro-2-({3-[(5-methoxy-1H-indole-1-)sulfonyl]benzene}amido)benzoic acid::Anthranilic acid deriv., 34</t>
  </si>
  <si>
    <t>5-chloro-2-({3-[(6-methoxy-1H-indole-1-)sulfonyl]benzene}amido)benzoic acid::Anthranilic acid deriv., 35</t>
  </si>
  <si>
    <t>5-chloro-2-({3-[(5-methoxy-4-methyl-1H-indole-1-)sulfonyl]benzene}amido)benzoic acid::Anthranilic acid deriv., 36</t>
  </si>
  <si>
    <t>2-[2-methyl-4-(2-{4-methyl-2-[4-(trifluoromethyl)phenyl]-1,3-thiazol-5-yl}ethyl)phenoxy]acetic acid::phenoxyacetic acid, 10</t>
  </si>
  <si>
    <t>2-methyl-2-[4-(2-{4-methyl-2-[4-(trifluoromethyl)phenyl]-1,3-thiazol-5-yl}ethyl)phenoxy]propanoic acid::2-methyl-2-phenoxypropanoic acid, 14</t>
  </si>
  <si>
    <t>2-[4-({[2-(4-tert-butylphenyl)-4-methyl-1,3-thiazol-5-yl]formamido}methyl)phenoxy]-2-methylpropanoic acid::2-methyl-2-phenoxypropanoic acid, 25b::CHEMBL221074</t>
  </si>
  <si>
    <t>2-methyl-2-[4-({[4-(trifluoromethyl)-2-[4-(trifluoromethyl)phenyl]-1,3-thiazol-5-yl]formamido}methyl)phenoxy]propanoic acid::2-methyl-2-phenoxypropanoic acid, 45</t>
  </si>
  <si>
    <t>2-methyl-2-{2-methyl-4-[({3-[4-(trifluoromethyl)phenyl]-1,2,4-thiadiazol-5-yl}methyl)sulfanyl]phenoxy}propanoic acid::[1,2,4]thiadiazole derivative, 15</t>
  </si>
  <si>
    <t>(2S)-3-phenyl-2-(4-phenylphenoxy)propanoic acid::CHEMBL191275::LT175 (S-1)</t>
  </si>
  <si>
    <t>(2R)-3-phenyl-2-(4-phenylphenoxy)propanoic acid::LT175 (R-1)</t>
  </si>
  <si>
    <t>5-[(4-{2-[methyl(pyridin-2-yl)amino]ethoxy}phenyl)methyl]-1,3-thiazolidine-2,4-dione::Avandia::BRL 49653::Brl-49653::CHEMBL121::ROSIGLITAZONE::ROSIGLITAZONE MALEATE::[3H]rosiglitazone::cid_5281055::rosiglitazone</t>
  </si>
  <si>
    <t>(2R)-2-(4-{2-[1,3-benzoxazol-2-yl(heptyl)amino]ethyl}phenoxy)-2-methylbutanoic acid::LT160 (ureidofibrate derivative), (R)-1</t>
  </si>
  <si>
    <t>(2S)-2-(4-{2-[1,3-benzoxazol-2-yl(heptyl)amino]ethyl}phenoxy)-2-methylbutanoic acid::LT127 (ureidofibrate derivative), (S)-1</t>
  </si>
  <si>
    <t>(3E)-3-(methoxyimino)-2-({4-[2-(5-methyl-2-phenyl-1,3-oxazol-4-yl)ethoxy]phenyl}methyl)butanoic acid::alpha-acyl-beta-phenylpropanoic acid deriv., 11a</t>
  </si>
  <si>
    <t>(3E)-3-(ethoxyimino)-2-({4-[2-(5-methyl-2-phenyl-1,3-oxazol-4-yl)ethoxy]phenyl}methyl)butanoic acid::alpha-acyl-beta-phenylpropanoic acid deriv., 11b</t>
  </si>
  <si>
    <t>(3E)-2-({4-[2-(5-methyl-2-phenyl-1,3-oxazol-4-yl)ethoxy]phenyl}methyl)-3-(propoxyimino)butanoic acid::alpha-acyl-beta-phenylpropanoic acid deriv., 11c</t>
  </si>
  <si>
    <t>(3E)-2-({4-[2-(5-methyl-2-phenyl-1,3-oxazol-4-yl)ethoxy]phenyl}methyl)-3-[(2-methylpropoxy)imino]butanoic acid::alpha-acyl-beta-phenylpropanoic acid deriv., 11d</t>
  </si>
  <si>
    <t>(3E)-3-(butoxyimino)-2-({4-[2-(5-methyl-2-phenyl-1,3-oxazol-4-yl)ethoxy]phenyl}methyl)butanoic acid::alpha-acyl-beta-phenylpropanoic acid deriv., 11e</t>
  </si>
  <si>
    <t>(3E)-3-[(cyclopropylmethoxy)imino]-2-({4-[2-(5-methyl-2-phenyl-1,3-oxazol-4-yl)ethoxy]phenyl}methyl)butanoic acid::alpha-acyl-beta-phenylpropanoic acid deriv., 11f</t>
  </si>
  <si>
    <t>(3E)-3-(methoxyimino)-2-({4-[2-(5-methyl-2-phenyl-1,3-oxazol-4-yl)ethoxy]phenyl}methyl)pentanoic acid::E/Z=3/1::alpha-acyl-beta-phenylpropanoic acid deriv., 11g</t>
  </si>
  <si>
    <t>(3E)-3-(ethoxyimino)-2-({4-[2-(5-methyl-2-phenyl-1,3-oxazol-4-yl)ethoxy]phenyl}methyl)pentanoic acid::E/Z=4/1::alpha-acyl-beta-phenylpropanoic acid deriv., 11h</t>
  </si>
  <si>
    <t>(3E)-3-{[(4-fluorophenyl)methoxy]imino}-2-({4-[2-(5-methyl-2-phenyl-1,3-oxazol-4-yl)ethoxy]phenyl}methyl)butanoic acid::alpha-acyl-beta-phenylpropanoic acid deriv., 11i</t>
  </si>
  <si>
    <t>(3Z)-3-{[(4-fluorophenyl)methoxy]imino}-2-({4-[2-(5-methyl-2-phenyl-1,3-oxazol-4-yl)ethoxy]phenyl}methyl)butanoic acid::alpha-acyl-beta-phenylpropanoic acid deriv., 11j</t>
  </si>
  <si>
    <t>(3E)-3-(ethoxyimino)-2-({4-[(5-methyl-2-phenyl-1,3-oxazol-4-yl)methoxy]phenyl}methyl)butanoic acid::E/Z=5/1::alpha-acyl-beta-phenylpropanoic acid deriv., 11k</t>
  </si>
  <si>
    <t>(3E)-2-({4-[(5-methyl-2-phenyl-1,3-oxazol-4-yl)methoxy]phenyl}methyl)-3-(propoxyimino)butanoic acid::alpha-acyl-beta-phenylpropanoic acid deriv., 11l</t>
  </si>
  <si>
    <t>(3E)-3-(ethoxyimino)-2-[(4-{[2-(4-fluorophenyl)-5-methyl-1,3-oxazol-4-yl]methoxy}phenyl)methyl]butanoic acid::alpha-acyl-beta-phenylpropanoic acid deriv., 11m</t>
  </si>
  <si>
    <t>(3E)-2-[(4-{[2-(4-fluorophenyl)-5-methyl-1,3-oxazol-4-yl]methoxy}phenyl)methyl]-3-(propoxyimino)butanoic acid::alpha-acyl-beta-phenylpropanoic acid deriv., 11n</t>
  </si>
  <si>
    <t>(3E)-3-[(2-fluoroethoxy)imino]-2-[(4-{[2-(4-fluorophenyl)-5-methyl-1,3-oxazol-4-yl]methoxy}phenyl)methyl]butanoic acid::alpha-acyl-beta-phenylpropanoic acid deriv., 11o</t>
  </si>
  <si>
    <t>(3E)-3-(ethoxyimino)-2-[(4-{2-[2-(4-fluorophenyl)-5-methyl-1,3-oxazol-4-yl]ethoxy}phenyl)methyl]butanoic acid::alpha-acyl-beta-phenylpropanoic acid deriv., 11p</t>
  </si>
  <si>
    <t>(3E)-2-[(4-{2-[2-(4-fluorophenyl)-5-methyl-1,3-oxazol-4-yl]ethoxy}phenyl)methyl]-3-(propoxyimino)butanoic acid::alpha-acyl-beta-phenylpropanoic acid deriv., 11q</t>
  </si>
  <si>
    <t>(3E)-3-[(2-fluoroethoxy)imino]-2-[(4-{2-[2-(4-fluorophenyl)-5-methyl-1,3-oxazol-4-yl]ethoxy}phenyl)methyl]butanoic acid::alpha-acyl-beta-phenylpropanoic acid deriv., 11r</t>
  </si>
  <si>
    <t>(3E)-3-(ethoxyimino)-2-[(4-{[5-methyl-2-(propan-2-yl)-1,3-oxazol-4-yl]methoxy}phenyl)methyl]butanoic acid::E/Z=5/1::alpha-acyl-beta-phenylpropanoic acid deriv., 11s</t>
  </si>
  <si>
    <t>(3E)-2-[(4-{[5-methyl-2-(propan-2-yl)-1,3-oxazol-4-yl]methoxy}phenyl)methyl]-3-(propoxyimino)butanoic acid::E/Z=5/1::alpha-acyl-beta-phenylpropanoic acid deriv., 11t</t>
  </si>
  <si>
    <t>(3E)-3-(ethoxyimino)-2-[(4-{2-[5-methyl-2-(propan-2-yl)-1,3-oxazol-4-yl]ethoxy}phenyl)methyl]butanoic acid::alpha-acyl-beta-phenylpropanoic acid deriv., 11u</t>
  </si>
  <si>
    <t>(3E)-2-[(4-{2-[5-methyl-2-(propan-2-yl)-1,3-oxazol-4-yl]ethoxy}phenyl)methyl]-3-(propoxyimino)butanoic acid::alpha-acyl-beta-phenylpropanoic acid deriv., 11v</t>
  </si>
  <si>
    <t>(2S)-2-ethoxy-3-(4-{2-[4-(methanesulfonyloxy)phenyl]ethoxy}phenyl)propanoic acid::AZ 242::Galida::tesaglitazar</t>
  </si>
  <si>
    <t>2-{[(3-{[2-(4-chlorophenyl)-5-methyl-1,3-oxazol-4-yl]methoxy}phenyl)methyl](methoxycarbonyl)amino}acetic acid::BMS-687453</t>
  </si>
  <si>
    <t>2-{[(5-{[2-(4-chlorophenyl)-5-methyl-1,3-oxazol-4-yl]methoxy}-2-fluorophenyl)methyl](methoxycarbonyl)amino}acetic acid::BMS-711939</t>
  </si>
  <si>
    <t>phenoxyacetic acid-ether, 9</t>
  </si>
  <si>
    <t>alkynyl ether, 10</t>
  </si>
  <si>
    <t>phenoxyacetic acid-ether, 11</t>
  </si>
  <si>
    <t>phenoxyacetic acid-ether, 12</t>
  </si>
  <si>
    <t>phenoxyacetic acid-ether, 13</t>
  </si>
  <si>
    <t>phenoxyacetic acid-ether, 14</t>
  </si>
  <si>
    <t>phenoxyacetic acid-ether, 15</t>
  </si>
  <si>
    <t>phenoxyacetic acid-ether, 16</t>
  </si>
  <si>
    <t>phenoxyacetic acid-ether, 17</t>
  </si>
  <si>
    <t>alkynyl ether, 19</t>
  </si>
  <si>
    <t>alkynyl ether, 20</t>
  </si>
  <si>
    <t>alkynyl ether, 21</t>
  </si>
  <si>
    <t>alkynyl ether, 22</t>
  </si>
  <si>
    <t>alkynyl ether, 23</t>
  </si>
  <si>
    <t>alkynyl ether, 24</t>
  </si>
  <si>
    <t>alkynyl ether, 25</t>
  </si>
  <si>
    <t>alkynyl ether, 26</t>
  </si>
  <si>
    <t>alkynyl ether, 27</t>
  </si>
  <si>
    <t>alkynyl ether, 28</t>
  </si>
  <si>
    <t>alkynyl ether, 29</t>
  </si>
  <si>
    <t>alkynyl ether, 30</t>
  </si>
  <si>
    <t>alkynyl ether, 31</t>
  </si>
  <si>
    <t>alkynyl ether, 32</t>
  </si>
  <si>
    <t>alkynyl ether, 33</t>
  </si>
  <si>
    <t>alkynyl ether, 35</t>
  </si>
  <si>
    <t>alkynyl ether, 36</t>
  </si>
  <si>
    <t>alkynyl ether, 37</t>
  </si>
  <si>
    <t>BMC164883 Compound 53::phenylpropanoic acid derivative, 10</t>
  </si>
  <si>
    <t>phenylpropanoic acid derivative, 17a::racemic</t>
  </si>
  <si>
    <t>phenylpropanoic acid derivative, 17b::racemic</t>
  </si>
  <si>
    <t>phenylpropanoic acid derivative, 17c::racemic</t>
  </si>
  <si>
    <t>phenylpropanoic acid derivative, 17d::racemic</t>
  </si>
  <si>
    <t>phenylpropanoic acid derivative, 17e</t>
  </si>
  <si>
    <t>phenylpropanoic acid derivative, 17f</t>
  </si>
  <si>
    <t>phenylpropanoic acid derivative, 17g::racemic</t>
  </si>
  <si>
    <t>phenylpropanoic acid derivative, 17h::racemic</t>
  </si>
  <si>
    <t>phenylpropanoic acid derivative, 17i::racemic</t>
  </si>
  <si>
    <t>phenylpropanoic acid derivative, 17j</t>
  </si>
  <si>
    <t>BMC164883 Compound 58::phenylpropanoic acid derivative, 17l::racemic</t>
  </si>
  <si>
    <t>CHEMBL104850::phenylpropanoic acid derivative, 7</t>
  </si>
  <si>
    <t>phenylpropanoic acid derivative, 28</t>
  </si>
  <si>
    <t>phenylpropanoic acid derivative, 29::racemic</t>
  </si>
  <si>
    <t>phenylpropanoic acid derivative, 30::racemic</t>
  </si>
  <si>
    <t>phenylpropanoic acid derivative, 31::racemic</t>
  </si>
  <si>
    <t>phenylpropanoic acid derivative, 32::racemic</t>
  </si>
  <si>
    <t>phenylpropanoic acid derivative, 33</t>
  </si>
  <si>
    <t>phenylpropanoic acid derivative, 36</t>
  </si>
  <si>
    <t>phenylpropanoic acid derivative, 40</t>
  </si>
  <si>
    <t>phenylpropanoic acid derivative, 41</t>
  </si>
  <si>
    <t>phenylpropanoic acid derivative, 44</t>
  </si>
  <si>
    <t>phenylpropanoic acid derivative, 54</t>
  </si>
  <si>
    <t>phenylpropanoic acid derivative, 55::racemic</t>
  </si>
  <si>
    <t>phenylpropanoic acid derivative, 56::racemic</t>
  </si>
  <si>
    <t>phenylpropanoic acid derivative, 57::racemic</t>
  </si>
  <si>
    <t>phenylpropanoic acid derivative, 59</t>
  </si>
  <si>
    <t>phenylpropanoic acid derivative, 60</t>
  </si>
  <si>
    <t>phenylpropanoic acid derivative, 66</t>
  </si>
  <si>
    <t>phenylpropanoic acid derivative, 74</t>
  </si>
  <si>
    <t>phenylpropanoic acid derivative, 75</t>
  </si>
  <si>
    <t>Avandamet::Avandaryl::Avandia::BRL-49653::CHEBI:50122::ROSIGLITAZONE::Rosiglitazone::US9562012, rosiglitazone</t>
  </si>
  <si>
    <t>CHEMBL383607::Sodium 8-hydroxy-8-(2-pentyloxy-quinolin-3-yl)-oct-5-ynoate (9a)::Sodium; 8-hydroxy-8-(2-pentyloxy-quinolin-3-yl)-oct-5-ynoate</t>
  </si>
  <si>
    <t>Sodium 8-hydroxy-8-(2-octyloxy-quinolin-3-yl)-oct-5-ynoate (9c)</t>
  </si>
  <si>
    <t>Sodium [5-hydroxy-5-(2-pentyloxy-quinolin-3-yl)-pent-2-ynyloxy]-acetate (18a)</t>
  </si>
  <si>
    <t>Sodium [5-hydroxy-5-(2-methoxy-quinolin-3-yl)-pent-2-ynyloxy]-acetate (18b)</t>
  </si>
  <si>
    <t>Sodium 8-hydroxy-8-(6-methoxy-2-pentyloxy-quinolin-3-yl)-oct-5-ynoate (27a)</t>
  </si>
  <si>
    <t>3-[(5E)-4-oxidanylidene-5-[(3-phenylmethoxyphenyl)methylidene]-2-sulfanylidene-1,3-thiazolidin-3-yl]propanoic acid::3-[(5E)-4-oxo-5-[(3-phenylmethoxyphenyl)methylidene]-2-sulfanylidene-1,3-thiazolidin-3-yl]propanoic acid::3-[(5E)-4-oxo-5-[(3-phenylmethoxyphenyl)methylidene]-2-sulfanylidene-3-thiazolidinyl]propanoic acid::3-[(5E)-5-(3-benzoxybenzylidene)-4-keto-2-thioxo-thiazolidin-3-yl]propionic acid::MLS001179653::SMR000590543::cid_1201252</t>
  </si>
  <si>
    <t>3-benzyl-7-ethyl-1-(3-nitrobenzyl)xanthine::3-benzyl-7-ethyl-1-[(3-nitrophenyl)methyl]purine-2,6-dione::7-ethyl-1-[(3-nitrophenyl)methyl]-3-(phenylmethyl)purine-2,6-dione::SR-01000067070::SR-01000067070-2::cid_3442864</t>
  </si>
  <si>
    <t>1-(6-ethoxy-1,3-benzothiazol-2-yl)-2-(2-furanyl)-3-[2-furanyl(oxo)methyl]-4-hydroxy-2H-pyrrol-5-one::1-(6-ethoxy-1,3-benzothiazol-2-yl)-2-(furan-2-yl)-3-(furan-2-ylcarbonyl)-4-oxidanyl-2H-pyrrol-5-one::1-(6-ethoxy-1,3-benzothiazol-2-yl)-3-(furan-2-carbonyl)-2-(furan-2-yl)-4-hydroxy-2H-pyrrol-5-one::1-(6-ethoxy-1,3-benzothiazol-2-yl)-4-(2-furoyl)-5-(2-furyl)-3-hydroxy-3-pyrrolin-2-one::SR-01000320176::SR-01000320176-2::cid_3152767</t>
  </si>
  <si>
    <t>2-(2-furanyl)-4-hydroxy-1-(6-methyl-1,3-benzothiazol-2-yl)-3-[(5-methyl-2-furanyl)-oxomethyl]-2H-pyrrol-5-one::2-(furan-2-yl)-1-(6-methyl-1,3-benzothiazol-2-yl)-3-(5-methylfuran-2-yl)carbonyl-4-oxidanyl-2H-pyrrol-5-one::2-(furan-2-yl)-4-hydroxy-1-(6-methyl-1,3-benzothiazol-2-yl)-3-(5-methylfuran-2-carbonyl)-2H-pyrrol-5-one::5-(2-furyl)-3-hydroxy-1-(6-methyl-1,3-benzothiazol-2-yl)-4-(5-methyl-2-furoyl)-3-pyrrolin-2-one::SR-01000320178::SR-01000320178-2::cid_3152776</t>
  </si>
  <si>
    <t>3-(furan-2-carbonyl)-4-hydroxy-1-(6-methoxy-1,3-benzothiazol-2-yl)-2-(5-methylfuran-2-yl)-2H-pyrrol-5-one::3-(furan-2-ylcarbonyl)-1-(6-methoxy-1,3-benzothiazol-2-yl)-2-(5-methylfuran-2-yl)-4-oxidanyl-2H-pyrrol-5-one::3-[2-furanyl(oxo)methyl]-4-hydroxy-1-(6-methoxy-1,3-benzothiazol-2-yl)-2-(5-methyl-2-furanyl)-2H-pyrrol-5-one::4-(2-furoyl)-3-hydroxy-1-(6-methoxy-1,3-benzothiazol-2-yl)-5-(5-methyl-2-furyl)-3-pyrrolin-2-one::MLS001291208::SMR000612209::SR-01000325756::SR-01000325756-2::cid_3152766</t>
  </si>
  <si>
    <t>3-(furan-2-carbonyl)-4-hydroxy-1-(6-methyl-1,3-benzothiazol-2-yl)-2-(5-methylfuran-2-yl)-2H-pyrrol-5-one;oxalic acid::3-[2-furanyl(oxo)methyl]-4-hydroxy-1-(6-methyl-1,3-benzothiazol-2-yl)-2-(5-methyl-2-furanyl)-2H-pyrrol-5-one;oxalic acid::4-(2-furoyl)-3-hydroxy-1-(6-methyl-1,3-benzothiazol-2-yl)-5-(5-methyl-2-furyl)-3-pyrrolin-2-one;oxalic acid::4-(Furan-2-carbonyl)-3-hydroxy-1-(6-methyl-benzothiazol-2-yl)-5-(5-methyl-furan-2-yl)-1,5-dihydro-pyrrol-2-one::MLS001221390::SMR000612215::cid_24792442::ethanedioic acid;3-(furan-2-ylcarbonyl)-1-(6-methyl-1,3-benzothiazol-2-yl)-2-(5-methylfuran-2-yl)-4-oxidanyl-2H-pyrrol-5-one</t>
  </si>
  <si>
    <t>1-[3-(1-benzylindol-3-yl)-5-phenyl-3,4-dihydropyrazol-2-yl]ethanone::1-[5-(1-benzylindol-3-yl)-3-phenyl-2-pyrazolin-1-yl]ethanone::1-[5-phenyl-3-[1-(phenylmethyl)-3-indolyl]-3,4-dihydropyrazol-2-yl]ethanone::1-[5-phenyl-3-[1-(phenylmethyl)indol-3-yl]-3,4-dihydropyrazol-2-yl]ethanone::SR-01000706984::SR-01000706984-1::cid_3767405</t>
  </si>
  <si>
    <t>3-(5-{[3-(4-methoxy-2-methylphenyl)-1-phenyl-1H-pyrazol-4-yl]methylene}-4-oxo-2-thioxo-1,3-thiazolidin-3-yl)propanoic acid::3-[(5E)-4-keto-5-[[3-(4-methoxy-2-methyl-phenyl)-1-phenyl-pyrazol-4-yl]methylene]-2-thioxo-thiazolidin-3-yl]propionic acid::3-[(5E)-5-[[3-(4-methoxy-2-methyl-phenyl)-1-phenyl-pyrazol-4-yl]methylidene]-4-oxidanylidene-2-sulfanylidene-1,3-thiazolidin-3-yl]propanoic acid::3-[(5E)-5-[[3-(4-methoxy-2-methylphenyl)-1-phenyl-4-pyrazolyl]methylidene]-4-oxo-2-sulfanylidene-3-thiazolidinyl]propanoic acid::3-[(5E)-5-[[3-(4-methoxy-2-methylphenyl)-1-phenylpyrazol-4-yl]methylidene]-4-oxo-2-sulfanylidene-1,3-thiazolidin-3-yl]propanoic acid::MLS001163538::SMR000497337::cid_1328217</t>
  </si>
  <si>
    <t>3-[(5Z)-5-(2-chlorobenzylidene)-4-keto-2-thioxo-thiazolidin-3-yl]propionic acid::3-[(5Z)-5-[(2-chlorophenyl)methylidene]-4-oxidanylidene-2-sulfanylidene-1,3-thiazolidin-3-yl]propanoic acid::3-[(5Z)-5-[(2-chlorophenyl)methylidene]-4-oxo-2-sulfanylidene-1,3-thiazolidin-3-yl]propanoic acid::3-[(5Z)-5-[(2-chlorophenyl)methylidene]-4-oxo-2-sulfanylidene-3-thiazolidinyl]propanoic acid::SR-03000001800::SR-03000001800-1::cid_1368297</t>
  </si>
  <si>
    <t>3-[(5Z)-5-[2,4-bis(trifluoromethyl)benzylidene]-4-keto-2-thioxo-thiazolidin-3-yl]propionic acid::3-[(5Z)-5-[[2,4-bis(trifluoromethyl)phenyl]methylidene]-4-oxidanylidene-2-sulfanylidene-1,3-thiazolidin-3-yl]propanoic acid::3-[(5Z)-5-[[2,4-bis(trifluoromethyl)phenyl]methylidene]-4-oxo-2-sulfanylidene-1,3-thiazolidin-3-yl]propanoic acid::3-[(5Z)-5-[[2,4-bis(trifluoromethyl)phenyl]methylidene]-4-oxo-2-sulfanylidene-3-thiazolidinyl]propanoic acid::SR-03000001801::SR-03000001801-1::cid_46926491</t>
  </si>
  <si>
    <t>3-[(5Z)-5-[3-(4-fluorobenzyl)oxybenzylidene]-4-keto-2-thioxo-thiazolidin-3-yl]propionic acid::3-[(5Z)-5-[[3-[(4-fluorophenyl)methoxy]phenyl]methylidene]-4-oxidanylidene-2-sulfanylidene-1,3-thiazolidin-3-yl]propanoic acid::3-[(5Z)-5-[[3-[(4-fluorophenyl)methoxy]phenyl]methylidene]-4-oxo-2-sulfanylidene-1,3-thiazolidin-3-yl]propanoic acid::3-[(5Z)-5-[[3-[(4-fluorophenyl)methoxy]phenyl]methylidene]-4-oxo-2-sulfanylidene-3-thiazolidinyl]propanoic acid::SR-03000001968::SR-03000001968-1::cid_44807133</t>
  </si>
  <si>
    <t>3-[(5Z)-5-(2,4-difluorobenzylidene)-4-keto-2-thioxo-thiazolidin-3-yl]propionic acid::3-[(5Z)-5-[(2,4-difluorophenyl)methylidene]-4-oxo-2-sulfanylidene-1,3-thiazolidin-3-yl]propanoic acid::3-[(5Z)-5-[(2,4-difluorophenyl)methylidene]-4-oxo-2-sulfanylidene-3-thiazolidinyl]propanoic acid::3-[(5Z)-5-[[2,4-bis(fluoranyl)phenyl]methylidene]-4-oxidanylidene-2-sulfanylidene-1,3-thiazolidin-3-yl]propanoic acid::SR-03000001970::SR-03000001970-1::cid_49835913</t>
  </si>
  <si>
    <t>3-[(5Z)-4-oxo-5-(phenylmethylene)-2-sulfanylidene-3-thiazolidinyl]propanoic acid butyl ester::3-[(5Z)-5-benzal-4-keto-2-thioxo-thiazolidin-3-yl]propionic acid butyl ester::SR-03000001971::SR-03000001971-1::butyl 3-[(5Z)-4-oxidanylidene-5-(phenylmethylidene)-2-sulfanylidene-1,3-thiazolidin-3-yl]propanoate::butyl 3-[(5Z)-5-benzylidene-4-oxo-2-sulfanylidene-1,3-thiazolidin-3-yl]propanoate::cid_1556232</t>
  </si>
  <si>
    <t>(4-cyclohexyl-1-piperazinyl)-[3-[(3-hydroxy-1-piperidinyl)methyl]-2-imidazo[1,2-a]pyridinyl]methanone::(4-cyclohexylpiperazin-1-yl)-[3-[(3-hydroxypiperidin-1-yl)methyl]imidazo[1,2-a]pyridin-2-yl]methanone::(4-cyclohexylpiperazin-1-yl)-[3-[(3-oxidanylpiperidin-1-yl)methyl]imidazo[1,2-a]pyridin-2-yl]methanone::(4-cyclohexylpiperazino)-[3-[(3-hydroxypiperidino)methyl]imidazo[1,2-a]pyridin-2-yl]methanone::SR-01000180668::SR-01000180668-2::cid_24818987</t>
  </si>
  <si>
    <t>4-(1H-benzimidazol-2-ylthio)-7-(4-methylpiperazino)sulfonyl-piazthiole::7-(1H-benzimidazol-2-ylsulfanyl)-4-(4-methylpiperazin-1-yl)sulfonyl-2,1,3-benzothiadiazole::7-(1H-benzimidazol-2-ylthio)-4-[(4-methyl-1-piperazinyl)sulfonyl]-2,1,3-benzothiadiazole::SR-01000298724::SR-01000298724-2::cid_2236395</t>
  </si>
  <si>
    <t>1-(6-Chloro-benzothiazol-2-yl)-4-(furan-2-carbonyl)-5-furan-2-yl-3-hydroxy-1,5-dihydro-pyrrol-2-one::1-(6-chloranyl-1,3-benzothiazol-2-yl)-2-(furan-2-yl)-3-(furan-2-ylcarbonyl)-4-oxidanyl-2H-pyrrol-5-one::1-(6-chloro-1,3-benzothiazol-2-yl)-2-(2-furanyl)-3-[2-furanyl(oxo)methyl]-4-hydroxy-2H-pyrrol-5-one::1-(6-chloro-1,3-benzothiazol-2-yl)-3-(furan-2-carbonyl)-2-(furan-2-yl)-4-hydroxy-2H-pyrrol-5-one::1-(6-chloro-1,3-benzothiazol-2-yl)-4-(2-furoyl)-5-(2-furyl)-3-hydroxy-3-pyrrolin-2-one::MLS001291210::SMR000612211::cid_3152768</t>
  </si>
  <si>
    <t>N-(4-fluorophenyl)-2-(4-keto-6-methoxy-3-p-toluoyl-1-quinolyl)acetamide::N-(4-fluorophenyl)-2-[6-methoxy-3-(4-methylbenzoyl)-4-oxoquinolin-1-yl]acetamide::N-(4-fluorophenyl)-2-[6-methoxy-3-(4-methylphenyl)carbonyl-4-oxidanylidene-quinolin-1-yl]ethanamide::N-(4-fluorophenyl)-2-[6-methoxy-3-[(4-methylphenyl)-oxomethyl]-4-oxo-1-quinolinyl]acetamide::SR-01000711703::SR-01000711703-1::cid_2136208</t>
  </si>
  <si>
    <t>2-[3-(4-fluorobenzoyl)-4-keto-6-methoxy-1-quinolyl]-N-(4-fluorophenyl)acetamide::2-[3-(4-fluorobenzoyl)-6-methoxy-4-oxoquinolin-1-yl]-N-(4-fluorophenyl)acetamide::MLS000724725::N-(4-fluorophenyl)-2-[3-(4-fluorophenyl)carbonyl-6-methoxy-4-oxidanylidene-quinolin-1-yl]ethanamide::N-(4-fluorophenyl)-2-[3-[(4-fluorophenyl)-oxomethyl]-6-methoxy-4-oxo-1-quinolinyl]acetamide::SMR000237569::cid_2135407</t>
  </si>
  <si>
    <t>1-[2-[1-(2,3-dihydro-1,4-benzodioxin-6-yl)-2,5-dimethyl-3-pyrrolyl]-2-oxoethyl]-3-(phenylmethyl)imidazolidine-2,4,5-trione::1-[2-[1-(2,3-dihydro-1,4-benzodioxin-6-yl)-2,5-dimethyl-pyrrol-3-yl]-2-oxidanylidene-ethyl]-3-(phenylmethyl)imidazolidine-2,4,5-trione::1-benzyl-3-[2-[1-(2,3-dihydro-1,4-benzodioxin-6-yl)-2,5-dimethyl-pyrrol-3-yl]-2-keto-ethyl]imidazolidine-2,4,5-trione::1-benzyl-3-[2-[1-(2,3-dihydro-1,4-benzodioxin-6-yl)-2,5-dimethylpyrrol-3-yl]-2-oxoethyl]imidazolidine-2,4,5-trione::MLS000516747::SMR000342961::cid_2495457</t>
  </si>
  <si>
    <t>5-(5-chloranyl-2-oxidanyl-phenyl)carbonyl-1-(2-methoxyphenyl)-2-oxidanylidene-pyridine-3-carbonitrile::5-(5-chloro-2-hydroxy-benzoyl)-2-keto-1-(2-methoxyphenyl)nicotinonitrile::5-(5-chloro-2-hydroxybenzoyl)-1-(2-methoxyphenyl)-2-oxopyridine-3-carbonitrile::5-[(5-chloro-2-hydroxyphenyl)-oxomethyl]-1-(2-methoxyphenyl)-2-oxo-3-pyridinecarbonitrile::SR-01000737791::SR-01000737791-1::cid_2367263</t>
  </si>
  <si>
    <t>3-Benzoyl-5-(2-methoxy-phenyl)-1-p-tolyl-3a,6a-dihydro-1H-pyrrolo[3,4-c]pyrazole-4,6-dione::3-benzoyl-5-(2-methoxyphenyl)-1-(4-methylphenyl)-3a,6a-dihydropyrrolo[3,4-c]pyrazole-4,6-dione::3-benzoyl-5-(2-methoxyphenyl)-1-(p-tolyl)-3a,6a-dihydropyrrolo[3,4-c]pyrazole-4,6-quinone::5-(2-methoxyphenyl)-1-(4-methylphenyl)-3-(phenylcarbonyl)-3a,6a-dihydropyrrolo[3,4-c]pyrazole-4,6-dione::MLS000769767::SMR000434500::cid_4585409</t>
  </si>
  <si>
    <t>1-(4-ethoxyphenyl)-2-[(1-pyrimidin-2-ylpyrrol-2-yl)methyl]-1,3,4,9-tetrahydropyrido[3,4-b]indole::1-(4-ethoxyphenyl)-2-[[1-(2-pyrimidinyl)-2-pyrrolyl]methyl]-1,3,4,9-tetrahydropyrido[3,4-b]indole::1-p-phenetyl-2-[[1-(2-pyrimidyl)pyrrol-2-yl]methyl]-1,3,4,9-tetrahydro-beta-carboline::SR-01000774798::SR-01000774798-1::cid_16187277</t>
  </si>
  <si>
    <t>8-fluoranyl-5-[(4-fluorophenyl)methyl]-2-[(3-methoxyphenyl)methyl]pyrazolo[4,3-c]quinolin-3-one::8-fluoro-5-(4-fluorobenzyl)-2-m-anisyl-pyrazolo[4,3-c]quinolin-3-one::8-fluoro-5-[(4-fluorophenyl)methyl]-2-[(3-methoxyphenyl)methyl]-3-pyrazolo[4,3-c]quinolinone::8-fluoro-5-[(4-fluorophenyl)methyl]-2-[(3-methoxyphenyl)methyl]pyrazolo[4,3-c]quinolin-3-one::SR-01000805417::SR-01000805417-1::cid_20918677</t>
  </si>
  <si>
    <t>N-(2-chlorophenyl)-2-[1-(2-morpholin-4-yl-2-oxidanylidene-ethyl)indol-3-yl]-2-oxidanylidene-ethanamide::N-(2-chlorophenyl)-2-[1-(2-morpholin-4-yl-2-oxoethyl)indol-3-yl]-2-oxoacetamide::N-(2-chlorophenyl)-2-[1-[2-(4-morpholinyl)-2-oxoethyl]-3-indolyl]-2-oxoacetamide::N-(2-chlorophenyl)-2-keto-2-[1-(2-keto-2-morpholino-ethyl)indol-3-yl]acetamide::SR-01000808065::SR-01000808065-1::cid_4085760</t>
  </si>
  <si>
    <t>2-[[1-(2-morpholin-4-ylethyl)-2-oxidanylidene-5,6,7,8-tetrahydroquinazolin-4-yl]sulfanyl]-N-(3-nitrophenyl)ethanamide::2-[[1-(2-morpholin-4-ylethyl)-2-oxo-5,6,7,8-tetrahydroquinazolin-4-yl]sulfanyl]-N-(3-nitrophenyl)acetamide::2-[[1-[2-(4-morpholinyl)ethyl]-2-oxo-5,6,7,8-tetrahydroquinazolin-4-yl]thio]-N-(3-nitrophenyl)acetamide::2-[[2-keto-1-(2-morpholinoethyl)-5,6,7,8-tetrahydroquinazolin-4-yl]thio]-N-(3-nitrophenyl)acetamide::SR-01000843086::SR-01000843086-1::cid_18578712</t>
  </si>
  <si>
    <t>6-keto-2-[[2-keto-2-(tetrahydrofurfurylamino)ethyl]thio]-N-(3-methoxyphenyl)-1-methyl-pyrimidine-5-carboxamide::MLS001235389::N-(3-methoxyphenyl)-1-methyl-6-oxidanylidene-2-[2-oxidanylidene-2-(oxolan-2-ylmethylamino)ethyl]sulfanyl-pyrimidine-5-carboxamide::N-(3-methoxyphenyl)-1-methyl-6-oxo-2-[2-oxo-2-(oxolan-2-ylmethylamino)ethyl]sulfanylpyrimidine-5-carboxamide::N-(3-methoxyphenyl)-1-methyl-6-oxo-2-[[2-oxo-2-(2-oxolanylmethylamino)ethyl]thio]-5-pyrimidinecarboxamide::SMR000808210::cid_16813558</t>
  </si>
  <si>
    <t>3-[(5E)-5-(3-ethoxybenzylidene)-4-keto-2-thioxo-thiazolidin-3-yl]propionic acid::3-[(5E)-5-[(3-ethoxyphenyl)methylidene]-4-oxidanylidene-2-sulfanylidene-1,3-thiazolidin-3-yl]propanoic acid::3-[(5E)-5-[(3-ethoxyphenyl)methylidene]-4-oxo-2-sulfanylidene-1,3-thiazolidin-3-yl]propanoic acid::3-[(5E)-5-[(3-ethoxyphenyl)methylidene]-4-oxo-2-sulfanylidene-3-thiazolidinyl]propanoic acid::SR-01000261582::SR-01000261582-1::cid_1306590</t>
  </si>
  <si>
    <t>(S)-5-({p-[2-(5-Ethyl-2-pyridyl)ethoxy]phenyl}methyl)-1,3-thiazolidine-2,4-dione::US10188639, Compound d-S-pio</t>
  </si>
  <si>
    <t>Actos::CHEBI:8228::Duetact::PIOGLITAZONE::Pioglitazone::US10188639, Compound h-rac-pio</t>
  </si>
  <si>
    <t>US8957093, 1</t>
  </si>
  <si>
    <t>US8957093, 2</t>
  </si>
  <si>
    <t>US8957093, 3</t>
  </si>
  <si>
    <t>US8957093, 4</t>
  </si>
  <si>
    <t>US8957093, 5</t>
  </si>
  <si>
    <t>US8957093, 6</t>
  </si>
  <si>
    <t>US8957093, 7</t>
  </si>
  <si>
    <t>US8957093, 8</t>
  </si>
  <si>
    <t>US8957093, 9</t>
  </si>
  <si>
    <t>US8957093, 10</t>
  </si>
  <si>
    <t>US8957093, 11</t>
  </si>
  <si>
    <t>US8957093, 12</t>
  </si>
  <si>
    <t>US8957093, 13</t>
  </si>
  <si>
    <t>US8957093, 14</t>
  </si>
  <si>
    <t>US8957093, 16</t>
  </si>
  <si>
    <t>US8957093, 17</t>
  </si>
  <si>
    <t>US8957093, 19</t>
  </si>
  <si>
    <t>US8957093, 20</t>
  </si>
  <si>
    <t>US8957093, 21</t>
  </si>
  <si>
    <t>US8957093, 22</t>
  </si>
  <si>
    <t>US8957093, 23</t>
  </si>
  <si>
    <t>US8957093, 24</t>
  </si>
  <si>
    <t>US8957093, 25</t>
  </si>
  <si>
    <t>US8957093, 27</t>
  </si>
  <si>
    <t>US8957093, 30</t>
  </si>
  <si>
    <t>US8957093, 31</t>
  </si>
  <si>
    <t>US8957093, 34</t>
  </si>
  <si>
    <t>US8957093, 35</t>
  </si>
  <si>
    <t>US8957093, 36</t>
  </si>
  <si>
    <t>US8957093, 47</t>
  </si>
  <si>
    <t>US8957093, 61</t>
  </si>
  <si>
    <t>US8957093, 62</t>
  </si>
  <si>
    <t>US8957093, 65</t>
  </si>
  <si>
    <t>US8957093, 67</t>
  </si>
  <si>
    <t>US8957093, 69</t>
  </si>
  <si>
    <t>US8957093, 70</t>
  </si>
  <si>
    <t>US8957093, 72</t>
  </si>
  <si>
    <t>US8957093, 73</t>
  </si>
  <si>
    <t>US8957093, 74</t>
  </si>
  <si>
    <t>US8957093, 75</t>
  </si>
  <si>
    <t>US8957093, 76</t>
  </si>
  <si>
    <t>US8957093, 77</t>
  </si>
  <si>
    <t>US8957093, 78</t>
  </si>
  <si>
    <t>US8957093, 79</t>
  </si>
  <si>
    <t>US8957093, 80</t>
  </si>
  <si>
    <t>US8957093, 81</t>
  </si>
  <si>
    <t>US8957093, 83</t>
  </si>
  <si>
    <t>US8957093, 84</t>
  </si>
  <si>
    <t>US8957093, 249::US8957093, 86</t>
  </si>
  <si>
    <t>US8957093, 87</t>
  </si>
  <si>
    <t>US8957093, 88</t>
  </si>
  <si>
    <t>US8957093, 89</t>
  </si>
  <si>
    <t>US8957093, 90</t>
  </si>
  <si>
    <t>US8957093, 92</t>
  </si>
  <si>
    <t>4'-((5-(benzylcarbamoyl)-2,3-dimethyl-1H-indol-1-yl)methyl)biphenyl-2-carboxylic acid::CHEMBL602469</t>
  </si>
  <si>
    <t>US8957093, 94</t>
  </si>
  <si>
    <t>US8957093, 95</t>
  </si>
  <si>
    <t>US8957093, 96</t>
  </si>
  <si>
    <t>US8957093, 97</t>
  </si>
  <si>
    <t>US8957093, 98</t>
  </si>
  <si>
    <t>US8957093, 99</t>
  </si>
  <si>
    <t>US8957093, 100</t>
  </si>
  <si>
    <t>US8957093, 101</t>
  </si>
  <si>
    <t>US8957093, 102</t>
  </si>
  <si>
    <t>US8957093, 103</t>
  </si>
  <si>
    <t>US8957093, 104</t>
  </si>
  <si>
    <t>US8957093, 105</t>
  </si>
  <si>
    <t>US8957093, 106</t>
  </si>
  <si>
    <t>US8957093, 107</t>
  </si>
  <si>
    <t>US8957093, 108</t>
  </si>
  <si>
    <t>US8957093, 109</t>
  </si>
  <si>
    <t>US8957093, 110</t>
  </si>
  <si>
    <t>US8957093, 111</t>
  </si>
  <si>
    <t>US8957093, 112</t>
  </si>
  <si>
    <t>US8957093, 113</t>
  </si>
  <si>
    <t>US8957093, 114</t>
  </si>
  <si>
    <t>US8957093, 115</t>
  </si>
  <si>
    <t>US8957093, 116</t>
  </si>
  <si>
    <t>US8957093, 117</t>
  </si>
  <si>
    <t>US8957093, 118</t>
  </si>
  <si>
    <t>US8957093, 119</t>
  </si>
  <si>
    <t>US8957093, 126</t>
  </si>
  <si>
    <t>US8957093, 130</t>
  </si>
  <si>
    <t>US8957093, 131</t>
  </si>
  <si>
    <t>US8957093, 132</t>
  </si>
  <si>
    <t>US8957093, 133</t>
  </si>
  <si>
    <t>US8957093, 134</t>
  </si>
  <si>
    <t>US8957093, 135</t>
  </si>
  <si>
    <t>4'-((2-methyl-5-(1-phenylpropylcarbamoyl)-1H-indol-1-yl)methyl)biphenyl-2-carboxylic acid::CHEMBL602263</t>
  </si>
  <si>
    <t>US8957093, 137</t>
  </si>
  <si>
    <t>US8957093, 138</t>
  </si>
  <si>
    <t>US8957093, 139</t>
  </si>
  <si>
    <t>US8957093, 140</t>
  </si>
  <si>
    <t>US8957093, 141</t>
  </si>
  <si>
    <t>US8957093, 142</t>
  </si>
  <si>
    <t>US8957093, 143</t>
  </si>
  <si>
    <t>US8957093, 144</t>
  </si>
  <si>
    <t>US8957093, 146</t>
  </si>
  <si>
    <t>US8957093, 147</t>
  </si>
  <si>
    <t>US8957093, 148</t>
  </si>
  <si>
    <t>US8957093, 149</t>
  </si>
  <si>
    <t>US8957093, 150</t>
  </si>
  <si>
    <t>US8957093, 151</t>
  </si>
  <si>
    <t>US8957093, 152</t>
  </si>
  <si>
    <t>US8957093, 153</t>
  </si>
  <si>
    <t>US8957093, 154</t>
  </si>
  <si>
    <t>US8957093, 155</t>
  </si>
  <si>
    <t>US8957093, 157</t>
  </si>
  <si>
    <t>US8957093, 158</t>
  </si>
  <si>
    <t>US8957093, 160</t>
  </si>
  <si>
    <t>US8957093, 161</t>
  </si>
  <si>
    <t>US8957093, 163</t>
  </si>
  <si>
    <t>US8957093, 164</t>
  </si>
  <si>
    <t>US8957093, 165</t>
  </si>
  <si>
    <t>US8957093, 169</t>
  </si>
  <si>
    <t>US8957093, 170</t>
  </si>
  <si>
    <t>US8957093, 171</t>
  </si>
  <si>
    <t>US8957093, 172</t>
  </si>
  <si>
    <t>US8957093, 173</t>
  </si>
  <si>
    <t>US8957093, 174</t>
  </si>
  <si>
    <t>US8957093, 175</t>
  </si>
  <si>
    <t>US8957093, 176</t>
  </si>
  <si>
    <t>US8957093, 177</t>
  </si>
  <si>
    <t>US8957093, 178</t>
  </si>
  <si>
    <t>US8957093, 179</t>
  </si>
  <si>
    <t>US8957093, 180</t>
  </si>
  <si>
    <t>US8957093, 181</t>
  </si>
  <si>
    <t>US8957093, 182</t>
  </si>
  <si>
    <t>US8957093, 183</t>
  </si>
  <si>
    <t>US8957093, 188</t>
  </si>
  <si>
    <t>US8957093, 189</t>
  </si>
  <si>
    <t>US8957093, 190</t>
  </si>
  <si>
    <t>US8957093, 191</t>
  </si>
  <si>
    <t>US8957093, 192</t>
  </si>
  <si>
    <t>US8957093, 193</t>
  </si>
  <si>
    <t>US8957093, 194</t>
  </si>
  <si>
    <t>US8957093, 195</t>
  </si>
  <si>
    <t>US8957093, 197</t>
  </si>
  <si>
    <t>US8957093, 198</t>
  </si>
  <si>
    <t>US8957093, 199</t>
  </si>
  <si>
    <t>US8957093, 200</t>
  </si>
  <si>
    <t>US8957093, 201</t>
  </si>
  <si>
    <t>US8957093, 202</t>
  </si>
  <si>
    <t>US8957093, 203</t>
  </si>
  <si>
    <t>US8957093, 204</t>
  </si>
  <si>
    <t>US8957093, 205</t>
  </si>
  <si>
    <t>US8957093, 206</t>
  </si>
  <si>
    <t>US8957093, 207</t>
  </si>
  <si>
    <t>US8957093, 208</t>
  </si>
  <si>
    <t>US8957093, 209</t>
  </si>
  <si>
    <t>US8957093, 210</t>
  </si>
  <si>
    <t>US8957093, 211</t>
  </si>
  <si>
    <t>US8957093, 212</t>
  </si>
  <si>
    <t>US8957093, 213</t>
  </si>
  <si>
    <t>US8957093, 214</t>
  </si>
  <si>
    <t>US8957093, 215</t>
  </si>
  <si>
    <t>US8957093, 216</t>
  </si>
  <si>
    <t>US8957093, 217</t>
  </si>
  <si>
    <t>US8957093, 218</t>
  </si>
  <si>
    <t>US8957093, 219</t>
  </si>
  <si>
    <t>US8957093, 220</t>
  </si>
  <si>
    <t>US8957093, 221</t>
  </si>
  <si>
    <t>US8957093, 222</t>
  </si>
  <si>
    <t>US8957093, 223</t>
  </si>
  <si>
    <t>US8957093, 224</t>
  </si>
  <si>
    <t>US8957093, 225</t>
  </si>
  <si>
    <t>US8957093, 226</t>
  </si>
  <si>
    <t>US8957093, 227</t>
  </si>
  <si>
    <t>US8957093, 228</t>
  </si>
  <si>
    <t>US8957093, 229</t>
  </si>
  <si>
    <t>US8957093, 230</t>
  </si>
  <si>
    <t>US8957093, 231</t>
  </si>
  <si>
    <t>US8957093, 232</t>
  </si>
  <si>
    <t>US8957093, 233</t>
  </si>
  <si>
    <t>US8957093, 235</t>
  </si>
  <si>
    <t>US8957093, 236</t>
  </si>
  <si>
    <t>US8957093, 237</t>
  </si>
  <si>
    <t>US8957093, 238</t>
  </si>
  <si>
    <t>US8957093, 239</t>
  </si>
  <si>
    <t>US8957093, 240</t>
  </si>
  <si>
    <t>US8957093, 241</t>
  </si>
  <si>
    <t>US8957093, 243</t>
  </si>
  <si>
    <t>US8957093, 244</t>
  </si>
  <si>
    <t>US8957093, 245</t>
  </si>
  <si>
    <t>US8957093, 250</t>
  </si>
  <si>
    <t>US8957093, 251</t>
  </si>
  <si>
    <t>US8957093, 252</t>
  </si>
  <si>
    <t>US8957093, 253</t>
  </si>
  <si>
    <t>US8957093, 254</t>
  </si>
  <si>
    <t>US8957093, 255</t>
  </si>
  <si>
    <t>US8957093, 256</t>
  </si>
  <si>
    <t>US8957093, 257</t>
  </si>
  <si>
    <t>US8957093, 258</t>
  </si>
  <si>
    <t>US8957093, 259</t>
  </si>
  <si>
    <t>US8957093, 260</t>
  </si>
  <si>
    <t>US8957093, 261</t>
  </si>
  <si>
    <t>US8957093, 262</t>
  </si>
  <si>
    <t>US8957093, 263</t>
  </si>
  <si>
    <t>US8957093, 264</t>
  </si>
  <si>
    <t>US8957093, 265</t>
  </si>
  <si>
    <t>US8957093, 266</t>
  </si>
  <si>
    <t>US8957093, 267</t>
  </si>
  <si>
    <t>US8957093, 268</t>
  </si>
  <si>
    <t>US8957093, 269</t>
  </si>
  <si>
    <t>US8957093, 270</t>
  </si>
  <si>
    <t>US8957093, 271</t>
  </si>
  <si>
    <t>US8957093, 273</t>
  </si>
  <si>
    <t>US8957093, 274</t>
  </si>
  <si>
    <t>US8957093, 275</t>
  </si>
  <si>
    <t>US8957093, 276</t>
  </si>
  <si>
    <t>US8957093, 278</t>
  </si>
  <si>
    <t>US8957093, 294</t>
  </si>
  <si>
    <t>US8957093, 295</t>
  </si>
  <si>
    <t>US8957093, 297</t>
  </si>
  <si>
    <t>US8957093, 298</t>
  </si>
  <si>
    <t>US8957093, 299</t>
  </si>
  <si>
    <t>US8957093, 300</t>
  </si>
  <si>
    <t>US8957093, 301</t>
  </si>
  <si>
    <t>US8957093, 302</t>
  </si>
  <si>
    <t>US8957093, 303</t>
  </si>
  <si>
    <t>US8957093, 304</t>
  </si>
  <si>
    <t>US8957093, 305</t>
  </si>
  <si>
    <t>US8957093, 307</t>
  </si>
  <si>
    <t>US8957093, 311</t>
  </si>
  <si>
    <t>US8957093, 312</t>
  </si>
  <si>
    <t>US8957093, 313</t>
  </si>
  <si>
    <t>US8957093, 314</t>
  </si>
  <si>
    <t>US8957093, 315</t>
  </si>
  <si>
    <t>US9051265, 1</t>
  </si>
  <si>
    <t>US9051265, 3</t>
  </si>
  <si>
    <t>US9051265, 4</t>
  </si>
  <si>
    <t>US9051265, 5</t>
  </si>
  <si>
    <t>US9051265, 7</t>
  </si>
  <si>
    <t>US9051265, 8</t>
  </si>
  <si>
    <t>US9051265, 9</t>
  </si>
  <si>
    <t>US9051265, 10</t>
  </si>
  <si>
    <t>US9051265, 11</t>
  </si>
  <si>
    <t>US9051265, 12</t>
  </si>
  <si>
    <t>US9051265, 15</t>
  </si>
  <si>
    <t>US9051265, 16</t>
  </si>
  <si>
    <t>US9051265, 19</t>
  </si>
  <si>
    <t>US9051265, 20</t>
  </si>
  <si>
    <t>US9051265, 22</t>
  </si>
  <si>
    <t>US9051265, 25</t>
  </si>
  <si>
    <t>US9051265, 27</t>
  </si>
  <si>
    <t>US9051265, 28</t>
  </si>
  <si>
    <t>US9051265, 30</t>
  </si>
  <si>
    <t>US9051265, 32</t>
  </si>
  <si>
    <t>US9051265, 35</t>
  </si>
  <si>
    <t>US9051265, 36</t>
  </si>
  <si>
    <t>US9051265, 37</t>
  </si>
  <si>
    <t>US9051265, 38</t>
  </si>
  <si>
    <t>US9051265, 39</t>
  </si>
  <si>
    <t>US9051265, 40</t>
  </si>
  <si>
    <t>US9051265, 41</t>
  </si>
  <si>
    <t>US9051265, 42</t>
  </si>
  <si>
    <t>US9051265, 44</t>
  </si>
  <si>
    <t>US9051265, 100::US9051265, 45</t>
  </si>
  <si>
    <t>US9051265, 46</t>
  </si>
  <si>
    <t>US9051265, 47</t>
  </si>
  <si>
    <t>US9051265, 48</t>
  </si>
  <si>
    <t>US9051265, 49</t>
  </si>
  <si>
    <t>US9051265, 50</t>
  </si>
  <si>
    <t>US9051265, 51</t>
  </si>
  <si>
    <t>US9051265, 53</t>
  </si>
  <si>
    <t>US9051265, 54</t>
  </si>
  <si>
    <t>US9051265, 55</t>
  </si>
  <si>
    <t>US9051265, 56</t>
  </si>
  <si>
    <t>US9051265, 57</t>
  </si>
  <si>
    <t>US9051265, 58::US9051265, 98</t>
  </si>
  <si>
    <t>US9051265, 59</t>
  </si>
  <si>
    <t>US9051265, 60</t>
  </si>
  <si>
    <t>US9051265, 61</t>
  </si>
  <si>
    <t>US9051265, 62</t>
  </si>
  <si>
    <t>US9051265, 63</t>
  </si>
  <si>
    <t>US9051265, 64::US9051265, 99</t>
  </si>
  <si>
    <t>US9051265, 65</t>
  </si>
  <si>
    <t>US9051265, 66</t>
  </si>
  <si>
    <t>US9051265, 90</t>
  </si>
  <si>
    <t>US9051265, 91</t>
  </si>
  <si>
    <t>US9051265, 92</t>
  </si>
  <si>
    <t>US9051265, 93</t>
  </si>
  <si>
    <t>US9051265, 94</t>
  </si>
  <si>
    <t>US9051265, 95</t>
  </si>
  <si>
    <t>US9051265, 96</t>
  </si>
  <si>
    <t>US9051265, 97</t>
  </si>
  <si>
    <t>US9051265, 101</t>
  </si>
  <si>
    <t>US9051265, 102</t>
  </si>
  <si>
    <t>US9051265, 103</t>
  </si>
  <si>
    <t>US9051265, 104</t>
  </si>
  <si>
    <t>US9051265, 105</t>
  </si>
  <si>
    <t>US9051265, 106</t>
  </si>
  <si>
    <t>US9051265, 107</t>
  </si>
  <si>
    <t>US9051265, 108</t>
  </si>
  <si>
    <t>US9051265, 109</t>
  </si>
  <si>
    <t>US9051265, 110</t>
  </si>
  <si>
    <t>US9051265, 111</t>
  </si>
  <si>
    <t>US9051265, 112</t>
  </si>
  <si>
    <t>US9051265, 113</t>
  </si>
  <si>
    <t>US9051265, 114</t>
  </si>
  <si>
    <t>US9051265, 115</t>
  </si>
  <si>
    <t>US9051265, 116</t>
  </si>
  <si>
    <t>US9051265, 120</t>
  </si>
  <si>
    <t>US9051265, 121</t>
  </si>
  <si>
    <t>US9051265, 123</t>
  </si>
  <si>
    <t>US9346770, 1</t>
  </si>
  <si>
    <t>US9346770, 2</t>
  </si>
  <si>
    <t>US9346770, 3</t>
  </si>
  <si>
    <t>US9346770, 4</t>
  </si>
  <si>
    <t>US9346770, 5</t>
  </si>
  <si>
    <t>US9346770, 6</t>
  </si>
  <si>
    <t>US9346770, 7</t>
  </si>
  <si>
    <t>US9346770, 8</t>
  </si>
  <si>
    <t>US9346770, 9</t>
  </si>
  <si>
    <t>CCc1ccc(OCCCOc2ccc3[C@H](CC(O)=O)CCc3c2)cc1</t>
  </si>
  <si>
    <t>OC(=O)C[C@@H]1CCc2cc(OCCCOc3ccc(cc3)C(F)(F)F)ccc12</t>
  </si>
  <si>
    <t>OC(=O)C[C@@H]1CCc2cc(OCCCOc3ccc(OC(F)(F)F)cc3)ccc12</t>
  </si>
  <si>
    <t>COc1ccc(OCCCOc2ccc3[C@H](CC(O)=O)CCc3c2)cc1</t>
  </si>
  <si>
    <t>CCOc1ccc(OCCCOc2ccc3[C@H](CC(O)=O)CCc3c2)cc1</t>
  </si>
  <si>
    <t>OC(=O)C[C@@H]1CCc2cc(OCCCOc3ccc(cc3)C#N)ccc12</t>
  </si>
  <si>
    <t>Cc1cccc(OCCCOc2ccc3[C@H](CC(O)=O)CCc3c2)c1</t>
  </si>
  <si>
    <t>Cc1ccc(OCCCOc2ccc3[C@H](CC(O)=O)CCc3c2)c(C)c1</t>
  </si>
  <si>
    <t>CCCc1ccccc1OCCCOc1ccc2[C@H](CC(O)=O)CCc2c1</t>
  </si>
  <si>
    <t>CCCc1cc(ccc1OCCCOc1ccc2[C@H](CC(O)=O)CCc2c1)C(F)(F)F</t>
  </si>
  <si>
    <t>CCCc1cc(ccc1OCCCOc1ccc2[C@H](CC(O)=O)CCc2c1)C#N</t>
  </si>
  <si>
    <t>COc1cc(C)ccc1OCCCOc1ccc2[C@H](CC(O)=O)CCc2c1</t>
  </si>
  <si>
    <t>CCc1ccc(OCCCOc2ccc3[C@H](CC(O)=O)CCc3c2)c(OC)c1</t>
  </si>
  <si>
    <t>COc1cc(ccc1OCCCOc1ccc2[C@H](CC(O)=O)CCc2c1)C#N</t>
  </si>
  <si>
    <t>CCOc1cc(C)ccc1OCCCOc1ccc2[C@H](CC(O)=O)CCc2c1</t>
  </si>
  <si>
    <t>OC(=O)C[C@@H]1CCc2cc(OCCCOc3ccc(cc3)-n3cncn3)ccc12</t>
  </si>
  <si>
    <t>CC(=O)Nc1cc(ccc1OCCCOc1ccc2[C@H](CC(O)=O)CCc2c1)-n1ccnn1</t>
  </si>
  <si>
    <t>OC(=O)C[C@@H]1CCc2cc(OCCCOc3ccc(cc3Cl)-n3cnnc3)ccc12</t>
  </si>
  <si>
    <t>Cc1cc(ccc1OCCCOc1ccc2[C@H](CC(O)=O)CCc2c1)-c1nc(ns1)C(F)(F)F</t>
  </si>
  <si>
    <t>OC(=O)C[C@@H]1CCc2cc(OCCCOc3ccc(cc3)-c3ccsc3)ccc12</t>
  </si>
  <si>
    <t>OC(=O)C[C@@H]1CCc2cc(OCCCOc3ccc(cc3)-c3ccoc3)ccc12</t>
  </si>
  <si>
    <t>OC(=O)C[C@@H]1CCc2cc(OCCCOc3ccc(cc3)-c3ccc4cc[nH]c4c3)ccc12</t>
  </si>
  <si>
    <t>OC(=O)C[C@@H]1CCc2cc(OCCCOc3ccc(cc3)-c3cccnc3)ccc12</t>
  </si>
  <si>
    <t>COc1ccncc1-c1ccc(OCCCOc2ccc3[C@H](CC(O)=O)CCc3c2)cc1</t>
  </si>
  <si>
    <t>OC(=O)C[C@@H]1CCc2cc(OCCCOc3ccc(cc3)-c3cncnc3)ccc12</t>
  </si>
  <si>
    <t>COc1ncc(c(OC)n1)-c1ccc(OCCCOc2ccc3[C@H](CC(O)=O)CCc3c2)cc1</t>
  </si>
  <si>
    <t>Cc1cccc(n1)-c1ccc(OCCCOc2ccc3[C@H](CC(O)=O)CCc3c2)cc1</t>
  </si>
  <si>
    <t>OC(=O)C[C@@H]1CCc2cc(OCCCOc3ccc(cc3)-c3ccc(cn3)C(F)(F)F)ccc12</t>
  </si>
  <si>
    <t>CCCc1cc(ccc1OCCCOc1ccc2[C@H](CC(O)=O)CCc2c1)-c1nccs1</t>
  </si>
  <si>
    <t>COc1cc(ccc1OCCCOc1ccc2[C@H](CC(O)=O)CCc2c1)-c1nccs1</t>
  </si>
  <si>
    <t>COc1cc(ccc1OCCCOc1ccc2[C@H](CC(O)=O)CCc2c1)-c1nc(C)cs1</t>
  </si>
  <si>
    <t>CCc1csc(n1)-c1ccc(OCCCOc2ccc3[C@H](CC(O)=O)CCc3c2)cc1</t>
  </si>
  <si>
    <t>CCCc1cc(ccc1OCCCOc1ccc2[C@H](CC(O)=O)CCc2c1)-c1nc(CC)cs1</t>
  </si>
  <si>
    <t>CCc1csc(n1)-c1ccc(OCCCOc2ccc3[C@H](CC(O)=O)CCc3c2)c(OC)c1</t>
  </si>
  <si>
    <t>CCCc1cc(ccc1OCCCOc1ccc2[C@H](CC(O)=O)CCc2c1)-c1nc(cs1)C(C)(C)C</t>
  </si>
  <si>
    <t>CCCc1cc(ccc1OCCCOc1ccc2[C@H](CC(O)=O)CCc2c1)-c1nc(cs1)C(F)(F)F</t>
  </si>
  <si>
    <t>COc1cc(ccc1OCCCOc1ccc2[C@H](CC(O)=O)CCc2c1)-c1nc(cs1)C(F)(F)F</t>
  </si>
  <si>
    <t>Cc1nc(sc1C)-c1ccc(OCCCOc2ccc3[C@H](CC(O)=O)CCc3c2)cc1</t>
  </si>
  <si>
    <t>COc1cc(ccc1OCCCOc1ccc2[C@H](CC(O)=O)CCc2c1)-c1nc(C)c(C)s1</t>
  </si>
  <si>
    <t>OC(=O)C[C@@H]1CCc2cc(OCCCOc3ccc(cc3)-c3nc4CCCc4s3)ccc12</t>
  </si>
  <si>
    <t>CCCc1cc(ccc1OCCCOc1ccc2[C@H](CC(O)=O)CCc2c1)-c1nc2CCCc2s1</t>
  </si>
  <si>
    <t>COc1cc(ccc1OCCCOc1ccc2[C@H](CC(O)=O)CCc2c1)-c1nc2CCCc2s1</t>
  </si>
  <si>
    <t>OC(=O)C[C@@H]1CCc2cc(OCCCOc3ccc(cc3)-c3nc4CCCCc4s3)ccc12</t>
  </si>
  <si>
    <t>CCCc1cc(ccc1OCCCOc1ccc2[C@H](CC(O)=O)CCc2c1)-c1nc2CCCCc2s1</t>
  </si>
  <si>
    <t>COc1cc(ccc1OCCCOc1ccc2[C@H](CC(O)=O)CCc2c1)-c1nc2CCCCc2s1</t>
  </si>
  <si>
    <t>CCCc1cc(ccc1OCCCOc1ccc2[C@H](CC(O)=O)CCc2c1)-c1nc2OCCCc2s1</t>
  </si>
  <si>
    <t>COc1cc(ccc1OCCCOc1ccc2[C@H](CC(O)=O)CCc2c1)-c1nc2OCCCc2s1</t>
  </si>
  <si>
    <t>COc1cc(ccc1OCCCOc1ccc2[C@H](CC(O)=O)CCc2c1)-c1nc2ccccc2s1</t>
  </si>
  <si>
    <t>CC(=O)c1sc(nc1C)-c1ccc(OCCCOc2ccc3[C@H](CC(O)=O)CCc3c2)cc1</t>
  </si>
  <si>
    <t>CCCc1cc(ccc1OCCCOc1ccc2[C@H](CC(O)=O)CCc2c1)-c1nc(C)c(s1)C(C)=O</t>
  </si>
  <si>
    <t>COc1cc(ccc1OCCCOc1ccc2[C@H](CC(O)=O)CCc2c1)-c1nc(C)c(s1)C(C)=O</t>
  </si>
  <si>
    <t>CCCc1cc(ccc1OCCCOc1ccc2[C@H](CC(O)=O)CCc2c1)-c1nc(C)c(s1)C(=O)N(C)C</t>
  </si>
  <si>
    <t>COc1cc(ccc1OCCCOc1ccc2[C@H](CC(O)=O)CCc2c1)-c1nc(C)c(s1)C(=O)N(C)C</t>
  </si>
  <si>
    <t>CCCc1cc(ccc1OCCCOc1ccc2[C@H](CC(O)=O)CCc2c1)-c1nc(C)c(s1)C(O)=O</t>
  </si>
  <si>
    <t>COc1cc(ccc1OCCCOc1ccc2[C@H](CC(O)=O)CCc2c1)-c1nc(C)c(s1)C(O)=O</t>
  </si>
  <si>
    <t>CCCc1cc(ccc1OCCCOc1ccc2[C@H](CC(O)=O)CCc2c1)-c1nc(CO)c(s1)C(O)=O</t>
  </si>
  <si>
    <t>CCCc1cc(ccc1OCCCOc1ccc2[C@H](CC(O)=O)CCc2c1)-c1nc(CC(O)=O)cs1</t>
  </si>
  <si>
    <t>COc1csc(n1)-c1ccc(OCCCOc2ccc3[C@H](CC(O)=O)CCc3c2)cc1</t>
  </si>
  <si>
    <t>COc1csc(n1)-c1ccc(OCCCOc2ccc3[C@H](CC(O)=O)CCc3c2)c(OC)c1</t>
  </si>
  <si>
    <t>CCOc1csc(n1)-c1ccc(OCCCOc2ccc3[C@H](CC(O)=O)CCc3c2)cc1</t>
  </si>
  <si>
    <t>CCCc1cc(ccc1OCCCOc1ccc2[C@H](CC(O)=O)CCc2c1)-c1nc(OCC)cs1</t>
  </si>
  <si>
    <t>CCOc1csc(n1)-c1ccc(OCCCOc2ccc3[C@H](CC(O)=O)CCc3c2)c(OC)c1</t>
  </si>
  <si>
    <t>CCCc1cc(ccc1OCCCOc1ccc2[C@H](CC(O)=O)CCc2c1)-c1nc(OC(C)C)cs1</t>
  </si>
  <si>
    <t>COc1cc(ccc1OCCCOc1ccc2[C@H](CC(O)=O)CCc2c1)-c1nc(OC(C)C)cs1</t>
  </si>
  <si>
    <t>CCCc1cc(ccc1OCCCOc1ccc2[C@H](CC(O)=O)CCc2c1)-c1nc(OCC)c(C)s1</t>
  </si>
  <si>
    <t>CCOc1nc(sc1C)-c1ccc(OCCCOc2ccc3[C@H](CC(O)=O)CCc3c2)c(OC)c1</t>
  </si>
  <si>
    <t>CCOc1nc(sc1CC)-c1ccc(OCCCOc2ccc3[C@H](CC(O)=O)CCc3c2)c(OC)c1</t>
  </si>
  <si>
    <t>CCCc1c(OCCCOc2ccc3[C@H](CC(O)=O)CCc3c2)ccc2c(noc12)C(F)(F)F</t>
  </si>
  <si>
    <t>CCCc1c(OCCCOc2ccc3[C@H](CC(O)=O)CCc3c2)ccc2c(C)noc12</t>
  </si>
  <si>
    <t>Cc1noc2c(C)c(OCCCOc3ccc4[C@H](CC(O)=O)CCc4c3)ccc12</t>
  </si>
  <si>
    <t>Cc1noc2cc(OCCCOc3ccc4[C@H](CC(O)=O)CCc4c3)ccc12</t>
  </si>
  <si>
    <t>OC(=O)C[C@@H]1CCc2cc(OCCCOc3ccc4c(ONC4(O)C(F)(F)F)c3)ccc12</t>
  </si>
  <si>
    <t>Cc1coc2cc(OCCCOc3ccc4[C@H](CC(O)=O)CCc4c3)ccc12</t>
  </si>
  <si>
    <t>OC(=O)C[C@@H]1CCc2cc(OCCCOc3ccc4[nH]ccc4c3)ccc12</t>
  </si>
  <si>
    <t>Cn1ccc2cc(OCCCOc3ccc4[C@H](CC(O)=O)CCc4c3)ccc12</t>
  </si>
  <si>
    <t>Cc1c(OCCCOc2ccc3[C@H](CC(O)=O)CCc3c2)ccc2[nH]ccc12</t>
  </si>
  <si>
    <t>CCCc1c(OCCCOc2ccc3[C@H](CC(O)=O)CCc3c2)ccc2[nH]ccc12</t>
  </si>
  <si>
    <t>OC(=O)C[C@@H]1CCc2cc(OCCCOc3ccc4[nH]ccc4c3CC=C)ccc12</t>
  </si>
  <si>
    <t>Cc1cc2cc(OCCCOc3ccc4[C@H](CC(O)=O)CCc4c3)ccc2[nH]1</t>
  </si>
  <si>
    <t>Cc1nc(sc1CSc1ccc(OCC(O)=O)c(C)c1)-c1ccc(cc1)C(F)(F)F</t>
  </si>
  <si>
    <t>OC(=O)c1ccccc1NC(=O)c1cccc(c1)S(=O)(=O)N1CCc2ccccc2C1</t>
  </si>
  <si>
    <t>Cc1ccc(NC(=O)c2cccc(c2)S(=O)(=O)N2CCc3ccccc3C2)c(c1)C(O)=O</t>
  </si>
  <si>
    <t>OC(=O)c1cc(Cl)ccc1NC(=O)c1cccc(c1)S(=O)(=O)N1CCc2ccccc2C1</t>
  </si>
  <si>
    <t>OC(=O)c1cc(Br)ccc1NC(=O)c1cccc(c1)S(=O)(=O)N1CCc2ccccc2C1</t>
  </si>
  <si>
    <t>OC(=O)c1cc(F)ccc1NC(=O)c1cccc(c1)S(=O)(=O)N1CCc2ccccc2C1</t>
  </si>
  <si>
    <t>OC(=O)c1cc(ccc1NC(=O)c1cccc(c1)S(=O)(=O)N1CCc2ccccc2C1)C(F)(F)F</t>
  </si>
  <si>
    <t>OC(=O)c1ccc(Br)cc1NC(=O)c1cccc(c1)S(=O)(=O)N1CCc2ccccc2C1</t>
  </si>
  <si>
    <t>COc1cccc2CN(CCc12)S(=O)(=O)c1cccc(c1)C(=O)Nc1ccc(Cl)cc1C(O)=O</t>
  </si>
  <si>
    <t>OC(=O)c1cc(Cl)ccc1NC(=O)c1cccc(c1)S(=O)(=O)N1CCc2c(O)cccc2C1</t>
  </si>
  <si>
    <t>OC(=O)c1cc(Cl)ccc1NC(=O)c1cccc(c1)S(=O)(=O)N1CCc2c(C1)cccc2C(O)=O</t>
  </si>
  <si>
    <t>OC(=O)COc1cccc2CN(CCc12)S(=O)(=O)c1cccc(c1)C(=O)Nc1ccc(Cl)cc1C(O)=O</t>
  </si>
  <si>
    <t>COc1ccc2CN(CCc2c1)S(=O)(=O)c1cccc(c1)C(=O)Nc1ccc(Cl)cc1C(O)=O</t>
  </si>
  <si>
    <t>OC(=O)c1cc(Cl)ccc1NC(=O)c1cccc(c1)S(=O)(=O)N1CCc2ccc(F)cc2C1</t>
  </si>
  <si>
    <t>OC(=O)c1cc(Cl)ccc1NC(=O)c1cccc(c1)S(=O)(=O)N1CCc2ccc(Cl)cc2C1</t>
  </si>
  <si>
    <t>Cc1c(Cl)ccc2CCN(Cc12)S(=O)(=O)c1cccc(c1)C(=O)Nc1ccc(Cl)cc1C(O)=O</t>
  </si>
  <si>
    <t>Cc1ccc(NC(=O)c2cccc(c2)S(=O)(=O)n2ccc3c(C)cccc23)c(c1)C(O)=O</t>
  </si>
  <si>
    <t>Cc1ccc(NC(=O)c2cccc(c2)S(=O)(=O)n2ccc3c(Br)cccc23)c(c1)C(O)=O</t>
  </si>
  <si>
    <t>COc1cccc2n(ccc12)S(=O)(=O)c1cccc(c1)C(=O)Nc1ccc(C)cc1C(O)=O</t>
  </si>
  <si>
    <t>Cc1ccc(NC(=O)c2cccc(c2)S(=O)(=O)n2ccc3cc(C)ccc23)c(c1)C(O)=O</t>
  </si>
  <si>
    <t>Cc1ccc(NC(=O)c2cccc(c2)S(=O)(=O)n2ccc3cc(Cl)ccc23)c(c1)C(O)=O</t>
  </si>
  <si>
    <t>COc1ccc2n(ccc2c1)S(=O)(=O)c1cccc(c1)C(=O)Nc1ccc(C)cc1C(O)=O</t>
  </si>
  <si>
    <t>Cc1ccc(NC(=O)c2cccc(c2)S(=O)(=O)n2ccc3ccc(C)cc23)c(c1)C(O)=O</t>
  </si>
  <si>
    <t>Cc1ccc(NC(=O)c2cccc(c2)S(=O)(=O)n2ccc3ccc(Cl)cc23)c(c1)C(O)=O</t>
  </si>
  <si>
    <t>COc1ccc2ccn(c2c1)S(=O)(=O)c1cccc(c1)C(=O)Nc1ccc(C)cc1C(O)=O</t>
  </si>
  <si>
    <t>Cc1ccc(NC(=O)c2cccc(c2)S(=O)(=O)n2ccc3cccc(C)c23)c(c1)C(O)=O</t>
  </si>
  <si>
    <t>Cc1ccc(NC(=O)c2cccc(c2)S(=O)(=O)n2ccc3cccc(Cl)c23)c(c1)C(O)=O</t>
  </si>
  <si>
    <t>COc1cccc2ccn(c12)S(=O)(=O)c1cccc(c1)C(=O)Nc1ccc(C)cc1C(O)=O</t>
  </si>
  <si>
    <t>COc1ccc2n(ccc2c1C)S(=O)(=O)c1cccc(c1)C(=O)Nc1ccc(C)cc1C(O)=O</t>
  </si>
  <si>
    <t>COc1cccc2n(ccc12)S(=O)(=O)c1cccc(c1)C(=O)Nc1ccc(Cl)cc1C(O)=O</t>
  </si>
  <si>
    <t>COc1ccc2n(ccc2c1)S(=O)(=O)c1cccc(c1)C(=O)Nc1ccc(Cl)cc1C(O)=O</t>
  </si>
  <si>
    <t>COc1ccc2ccn(c2c1)S(=O)(=O)c1cccc(c1)C(=O)Nc1ccc(Cl)cc1C(O)=O</t>
  </si>
  <si>
    <t>COc1ccc2n(ccc2c1C)S(=O)(=O)c1cccc(c1)C(=O)Nc1ccc(Cl)cc1C(O)=O</t>
  </si>
  <si>
    <t>Cc1nc(sc1CCc1ccc(OCC(O)=O)c(C)c1)-c1ccc(cc1)C(F)(F)F</t>
  </si>
  <si>
    <t>Cc1nc(sc1CCc1ccc(OC(C)(C)C(O)=O)cc1)-c1ccc(cc1)C(F)(F)F</t>
  </si>
  <si>
    <t>Cc1nc(sc1C(=O)NCc1ccc(OC(C)(C)C(O)=O)cc1)-c1ccc(cc1)C(C)(C)C</t>
  </si>
  <si>
    <t>CC(C)(Oc1ccc(CNC(=O)c2sc(nc2C(F)(F)F)-c2ccc(cc2)C(F)(F)F)cc1)C(O)=O</t>
  </si>
  <si>
    <t>Cc1cc(SCc2nc(ns2)-c2ccc(cc2)C(F)(F)F)ccc1OC(C)(C)C(O)=O</t>
  </si>
  <si>
    <t>OC(=O)[C@H](Cc1ccccc1)Oc1ccc(cc1)-c1ccccc1</t>
  </si>
  <si>
    <t>OC(=O)[C@@H](Cc1ccccc1)Oc1ccc(cc1)-c1ccccc1</t>
  </si>
  <si>
    <t>CN(CCOc1ccc(Cc2sc(=O)[nH]c2O)cc1)c1ccccn1</t>
  </si>
  <si>
    <t>CCCCCCCN(CCc1ccc(O[C@](C)(CC)C(O)=O)cc1)c1nc2ccccc2o1</t>
  </si>
  <si>
    <t>CCCCCCCN(CCc1ccc(O[C@@](C)(CC)C(O)=O)cc1)c1nc2ccccc2o1</t>
  </si>
  <si>
    <t>CO\N=C(/C)C(Cc1ccc(OCCc2nc(oc2C)-c2ccccc2)cc1)C(O)=O</t>
  </si>
  <si>
    <t>CCO\N=C(/C)C(Cc1ccc(OCCc2nc(oc2C)-c2ccccc2)cc1)C(O)=O</t>
  </si>
  <si>
    <t>CCCO\N=C(/C)C(Cc1ccc(OCCc2nc(oc2C)-c2ccccc2)cc1)C(O)=O</t>
  </si>
  <si>
    <t>CC(C)CO\N=C(/C)C(Cc1ccc(OCCc2nc(oc2C)-c2ccccc2)cc1)C(O)=O</t>
  </si>
  <si>
    <t>CCCCO\N=C(/C)C(Cc1ccc(OCCc2nc(oc2C)-c2ccccc2)cc1)C(O)=O</t>
  </si>
  <si>
    <t>C\C(=N/OCC1CC1)C(Cc1ccc(OCCc2nc(oc2C)-c2ccccc2)cc1)C(O)=O</t>
  </si>
  <si>
    <t>CC\C(=N/OC)C(Cc1ccc(OCCc2nc(oc2C)-c2ccccc2)cc1)C(O)=O</t>
  </si>
  <si>
    <t>CCO\N=C(/CC)C(Cc1ccc(OCCc2nc(oc2C)-c2ccccc2)cc1)C(O)=O</t>
  </si>
  <si>
    <t>C\C(=N/OCc1ccc(F)cc1)C(Cc1ccc(OCCc2nc(oc2C)-c2ccccc2)cc1)C(O)=O</t>
  </si>
  <si>
    <t>C\C(=N\OCc1ccc(F)cc1)C(Cc1ccc(OCCc2nc(oc2C)-c2ccccc2)cc1)C(O)=O</t>
  </si>
  <si>
    <t>CCO\N=C(/C)C(Cc1ccc(OCc2nc(oc2C)-c2ccccc2)cc1)C(O)=O</t>
  </si>
  <si>
    <t>CCCO\N=C(/C)C(Cc1ccc(OCc2nc(oc2C)-c2ccccc2)cc1)C(O)=O</t>
  </si>
  <si>
    <t>CCO\N=C(/C)C(Cc1ccc(OCc2nc(oc2C)-c2ccc(F)cc2)cc1)C(O)=O</t>
  </si>
  <si>
    <t>CCCO\N=C(/C)C(Cc1ccc(OCc2nc(oc2C)-c2ccc(F)cc2)cc1)C(O)=O</t>
  </si>
  <si>
    <t>C\C(=N/OCCF)C(Cc1ccc(OCc2nc(oc2C)-c2ccc(F)cc2)cc1)C(O)=O</t>
  </si>
  <si>
    <t>CCO\N=C(/C)C(Cc1ccc(OCCc2nc(oc2C)-c2ccc(F)cc2)cc1)C(O)=O</t>
  </si>
  <si>
    <t>CCCO\N=C(/C)C(Cc1ccc(OCCc2nc(oc2C)-c2ccc(F)cc2)cc1)C(O)=O</t>
  </si>
  <si>
    <t>C\C(=N/OCCF)C(Cc1ccc(OCCc2nc(oc2C)-c2ccc(F)cc2)cc1)C(O)=O</t>
  </si>
  <si>
    <t>CCO\N=C(/C)C(Cc1ccc(OCc2nc(oc2C)C(C)C)cc1)C(O)=O</t>
  </si>
  <si>
    <t>CCCO\N=C(/C)C(Cc1ccc(OCc2nc(oc2C)C(C)C)cc1)C(O)=O</t>
  </si>
  <si>
    <t>CCO\N=C(/C)C(Cc1ccc(OCCc2nc(oc2C)C(C)C)cc1)C(O)=O</t>
  </si>
  <si>
    <t>CCCO\N=C(/C)C(Cc1ccc(OCCc2nc(oc2C)C(C)C)cc1)C(O)=O</t>
  </si>
  <si>
    <t>CCO[C@@H](Cc1ccc(OCCc2ccc(OS(C)(=O)=O)cc2)cc1)C(O)=O</t>
  </si>
  <si>
    <t>COC(=O)N(CC(O)=O)Cc1cccc(OCc2nc(oc2C)-c2ccc(Cl)cc2)c1</t>
  </si>
  <si>
    <t>COC(=O)N(CC(O)=O)Cc1cc(OCc2nc(oc2C)-c2ccc(Cl)cc2)ccc1F</t>
  </si>
  <si>
    <t>COCCCOc1cc(COc2ccc(cc2)C(F)(F)F)ccc1Sc1ccc(OCC(O)=O)c(C)c1C</t>
  </si>
  <si>
    <t>Cc1c(C)c(Sc2ccc(COc3ccc(cc3)C(F)(F)F)cc2OCC#C)ccc1OCC(O)=O</t>
  </si>
  <si>
    <t>COCCOc1cc(COc2ccc(cc2)C(F)(F)F)ccc1Sc1ccc(OCC(O)=O)c(C)c1C</t>
  </si>
  <si>
    <t>Cc1c(C)c(Sc2ccc(COc3ccc(cc3)C(F)(F)F)cc2OCC#N)ccc1OCC(O)=O</t>
  </si>
  <si>
    <t>Cc1cc(COc2cc(COc3ccc(cc3)C(F)(F)F)ccc2Sc2ccc(OCC(O)=O)c(C)c2C)no1</t>
  </si>
  <si>
    <t>Cc1c(C)c(Sc2ccc(COc3ccc(cc3)C(F)(F)F)cc2OCc2cccnc2)ccc1OCC(O)=O</t>
  </si>
  <si>
    <t>Cc1c(C)c(Sc2ccc(COc3ccc(cc3)C(F)(F)F)cc2OCc2ccncc2)ccc1OCC(O)=O</t>
  </si>
  <si>
    <t>Cc1c(C)c(Sc2ccc(COc3ccc(cc3)C(F)(F)F)cc2OCC2CCCO2)ccc1OCC(O)=O</t>
  </si>
  <si>
    <t>Cc1c(C)c(Sc2ccc(COc3ccc(cc3)C(F)(F)F)cc2OCCN2CCOCC2)ccc1OCC(O)=O</t>
  </si>
  <si>
    <t>OC(=O)COc1ccc(Sc2ccc(COc3ccc(cc3)C(F)(F)F)cc2OCC#C)c2CCCCc12</t>
  </si>
  <si>
    <t>CC#CCOc1cc(COc2ccc(cc2)C(F)(F)F)ccc1Sc1ccc(OCC(O)=O)c2CCCCc12</t>
  </si>
  <si>
    <t>CCC#CCOc1cc(COc2ccc(cc2)C(F)(F)F)ccc1Sc1ccc(OCC(O)=O)c2CCCCc12</t>
  </si>
  <si>
    <t>CC(C)(O)C#CCOc1cc(COc2ccc(cc2)C(F)(F)F)ccc1Sc1ccc(OCC(O)=O)c2CCCCc12</t>
  </si>
  <si>
    <t>OCC#CCOc1cc(COc2ccc(cc2)C(F)(F)F)ccc1Sc1ccc(OCC(O)=O)c2CCCCc12</t>
  </si>
  <si>
    <t>OCCC#CCOc1cc(COc2ccc(cc2)C(F)(F)F)ccc1Sc1ccc(OCC(O)=O)c2CCCCc12</t>
  </si>
  <si>
    <t>C[C@H](O)C#CCOc1cc(COc2ccc(cc2)C(F)(F)F)ccc1Sc1ccc(OCC(O)=O)c2CCCCc12</t>
  </si>
  <si>
    <t>COCC#CCOc1cc(COc2ccc(cc2)C(F)(F)F)ccc1Sc1ccc(OCC(O)=O)c2CCCCc12</t>
  </si>
  <si>
    <t>COCCC#CCOc1cc(COc2ccc(cc2)C(F)(F)F)ccc1Sc1ccc(OCC(O)=O)c2CCCCc12</t>
  </si>
  <si>
    <t>OC(=O)COc1ccc(Sc2ccc(COc3ccc(cc3)C(F)(F)F)cc2OCC#Cc2cccnc2)c2CCCCc12</t>
  </si>
  <si>
    <t>CCC#CCOc1cc(COc2cccc(c2)C(F)(F)F)ccc1Sc1ccc(OCC(O)=O)c2CCCCc12</t>
  </si>
  <si>
    <t>CCC#CCOc1cc(COc2ccccc2C(F)(F)F)ccc1Sc1ccc(OCC(O)=O)c2CCCCc12</t>
  </si>
  <si>
    <t>CCC#CCOc1cc(COc2ccc(Cl)cc2)ccc1Sc1ccc(OCC(O)=O)c2CCCCc12</t>
  </si>
  <si>
    <t>CCC#CCOc1cc(COc2ccc(Cl)cc2C)ccc1Sc1ccc(OCC(O)=O)c2CCCCc12</t>
  </si>
  <si>
    <t>CCC#CCOc1cc(COc2ccc(cn2)C(F)(F)F)ccc1Sc1ccc(OCC(O)=O)c2CCCCc12</t>
  </si>
  <si>
    <t>CCC#CCOc1cc(COC2CCOCC2)ccc1Sc1ccc(OCC(O)=O)c2CCCCc12</t>
  </si>
  <si>
    <t>CCC#CCOc1cc(COC2CCCC2)ccc1Sc1ccc(OCC(O)=O)c2CCCCc12</t>
  </si>
  <si>
    <t>CCC#CCOc1cc(COCC2CC2)ccc1Sc1ccc(OCC(O)=O)c2CCCCc12</t>
  </si>
  <si>
    <t>Cc1oc(nc1CCCc1ccc(C[C@@H](C(O)=O)n2cccc2)cc1)-c1ccccc1</t>
  </si>
  <si>
    <t>Cc1oc(nc1CCCc1ccc(CC(C(O)=O)c2ccsc2)cc1)-c1ccccc1</t>
  </si>
  <si>
    <t>Cc1cc(no1)C(Cc1ccc(CCCc2nc(oc2C)-c2ccccc2)cc1)C(O)=O</t>
  </si>
  <si>
    <t>Cc1cc(on1)C(Cc1ccc(CCCc2nc(oc2C)-c2ccccc2)cc1)C(O)=O</t>
  </si>
  <si>
    <t>Cc1oc(nc1CCCc1ccc(CC(C(O)=O)n2cccn2)cc1)-c1ccccc1</t>
  </si>
  <si>
    <t>Cc1oc(nc1CCCc1ccc(C[C@@H](C(O)=O)n2cccn2)cc1)-c1ccccc1</t>
  </si>
  <si>
    <t>Cc1oc(nc1CCCc1ccc(C[C@H](C(O)=O)n2cccn2)cc1)-c1ccccc1</t>
  </si>
  <si>
    <t>Cc1oc(nc1CCCc1ccc(CC(C(O)=O)n2cncn2)cc1)-c1ccccc1</t>
  </si>
  <si>
    <t>Cc1oc(nc1CCCc1ccc(CC(C(O)=O)n2ccnn2)cc1)-c1ccccc1</t>
  </si>
  <si>
    <t>Cc1oc(nc1CCCc1ccc(CC(C(O)=O)n2nccn2)cc1)-c1ccccc1</t>
  </si>
  <si>
    <t>Cc1oc(nc1CCCc1ccc(C[C@@H](C(O)=O)n2nccn2)cc1)-c1ccccc1</t>
  </si>
  <si>
    <t>Cc1oc(nc1CCCc1ccc(CC(C(O)=O)c2ccccc2)cc1)-c1ccccc1</t>
  </si>
  <si>
    <t>Cc1oc(nc1CCOc1ccc(C[C@@H](C(O)=O)n2cccc2)cc1)-c1ccccc1</t>
  </si>
  <si>
    <t>Cc1oc(nc1CC#Cc1ccc(C[C@@H](C(O)=O)n2cccc2)cc1)-c1ccccc1</t>
  </si>
  <si>
    <t>Cc1oc(nc1CC#Cc1ccc(CC(C(O)=O)c2cccnc2)cc1)-c1ccccc1</t>
  </si>
  <si>
    <t>Cc1oc(nc1CC#Cc1ccc(CC(C(O)=O)c2ccc(cc2)-c2ccccc2)cc1)-c1ccccc1</t>
  </si>
  <si>
    <t>Cc1oc(nc1CC#Cc1ccc(CC(C(O)=O)c2cccc(c2)-c2ccccc2)cc1)-c1ccccc1</t>
  </si>
  <si>
    <t>CN(CC#Cc1ccc(CC(C(O)=O)n2cccc2)cc1)c1ccccn1</t>
  </si>
  <si>
    <t>CN(CC#Cc1ccc(C[C@@H](C(O)=O)n2cccc2)cc1)c1ccccc1</t>
  </si>
  <si>
    <t>CN(C\C=C\c1ccc(C[C@@H](C(O)=O)n2cccc2)cc1)c1ccccn1</t>
  </si>
  <si>
    <t>Cc1oc(nc1C\C=C\c1ccc(C[C@@H](C(O)=O)n2cccc2)cc1)-c1ccccc1</t>
  </si>
  <si>
    <t>Cc1oc(nc1C\C=C\c1ccc(C[C@H](C(O)=O)n2cccc2)cc1)-c1ccccc1</t>
  </si>
  <si>
    <t>CN(C\C=C\c1ccc(C[C@@H](C(O)=O)n2cccc2)cc1)c1ccccc1</t>
  </si>
  <si>
    <t>Cc1oc(nc1CCCc1ccc(C[C@H](C(O)=O)n2cccc2)cc1)-c1ccccc1</t>
  </si>
  <si>
    <t>Cc1oc(nc1CCCc1ccc(CC(C(O)=O)c2cccnc2)cc1)-c1ccccc1</t>
  </si>
  <si>
    <t>Cc1oc(nc1CCCc1ccc(CC(C(O)=O)c2ccc(cc2)-c2ccccc2)cc1)-c1ccccc1</t>
  </si>
  <si>
    <t>Cc1oc(nc1CCCc1ccc(CC(C(O)=O)c2cccc(c2)-c2ccccc2)cc1)-c1ccccc1</t>
  </si>
  <si>
    <t>CN(CCCc1ccc(C[C@@H](C(O)=O)n2cccc2)cc1)c1ccccn1</t>
  </si>
  <si>
    <t>CN(CCCc1ccc(C[C@@H](C(O)=O)n2cccc2)cc1)c1ccccc1</t>
  </si>
  <si>
    <t>Cc1oc(nc1CCNc1ccc(C[C@@H](C(O)=O)n2cccc2)cc1)-c1ccccc1</t>
  </si>
  <si>
    <t>Cc1oc(nc1CNCc1ccc(C[C@@H](C(O)=O)n2cccc2)cc1)-c1ccccc1</t>
  </si>
  <si>
    <t>CN(Cc1nc(oc1C)-c1ccccc1)Cc1ccc(C[C@@H](C(O)=O)n2cccc2)cc1</t>
  </si>
  <si>
    <t>CN(CCOc1ccc(CC2SC(=O)NC2=O)cc1)c1ccccn1</t>
  </si>
  <si>
    <t>CCCCCOc1nc2ccccc2cc1C(O)CC#CCCCC([O-])=O</t>
  </si>
  <si>
    <t>CCCCCCCCOc1nc2ccccc2cc1C(O)CC#CCCCC([O-])=O</t>
  </si>
  <si>
    <t>CCCCCOc1nc2ccccc2cc1C(O)CC#CCOCC([O-])=O</t>
  </si>
  <si>
    <t>COc1nc2ccccc2cc1C(O)CC#CCOCC([O-])=O</t>
  </si>
  <si>
    <t>CCCCCOc1nc2ccc(OC)cc2cc1C(O)CC#CCCCC([O-])=O</t>
  </si>
  <si>
    <t>OC(=O)CCN1C(=S)S\C(=C\c2cccc(OCc3ccccc3)c2)C1=O</t>
  </si>
  <si>
    <t>CCn1cnc2n(Cc3ccccc3)c(=O)n(Cc3cccc(c3)[N+]([O-])=O)c(=O)c12</t>
  </si>
  <si>
    <t>CCOc1ccc2nc(sc2c1)N1C(C(C(=O)c2ccco2)C(=O)C1=O)c1ccco1</t>
  </si>
  <si>
    <t>Cc1ccc(o1)C(=O)C1C(N(C(=O)C1=O)c1nc2ccc(C)cc2s1)c1ccco1</t>
  </si>
  <si>
    <t>COc1ccc2nc(sc2c1)N1C(C(C(=O)c2ccco2)C(=O)C1=O)c1ccc(C)o1</t>
  </si>
  <si>
    <t>Cc1ccc(o1)C1C(C(=O)c2ccco2)C(=O)C(=O)N1c1nc2ccc(C)cc2s1</t>
  </si>
  <si>
    <t>CC(=O)N1N=C(CC1c1cn(Cc2ccccc2)c2ccccc12)c1ccccc1</t>
  </si>
  <si>
    <t>COc1ccc(-c2nn(cc2\C=C2\SC(=S)N(CCC(O)=O)C2=O)-c2ccccc2)c(C)c1</t>
  </si>
  <si>
    <t>OC(=O)CCN1C(=S)S\C(=C/c2ccccc2Cl)C1=O</t>
  </si>
  <si>
    <t>OC(=O)CCN1C(=S)S\C(=C/c2ccc(cc2C(F)(F)F)C(F)(F)F)C1=O</t>
  </si>
  <si>
    <t>OC(=O)CCN1C(=S)S\C(=C/c2cccc(OCc3ccc(F)cc3)c2)C1=O</t>
  </si>
  <si>
    <t>OC(=O)CCN1C(=S)S\C(=C/c2ccc(F)cc2F)C1=O</t>
  </si>
  <si>
    <t>CCCCOC(=O)CCN1C(=S)S\C(=C/c2ccccc2)C1=O</t>
  </si>
  <si>
    <t>OC1CCCN(Cc2c(nc3ccccn23)C(=O)N2CCN(CC2)C2CCCCC2)C1</t>
  </si>
  <si>
    <t>CN1CCN(CC1)S(=O)(=O)c1ccc(Sc2nc3ccccc3[nH]2)c2nsnc12</t>
  </si>
  <si>
    <t>Clc1ccc2nc(sc2c1)N1C(C(C(=O)c2ccco2)C(=O)C1=O)c1ccco1</t>
  </si>
  <si>
    <t>COc1ccc2n(CC(=O)Nc3ccc(F)cc3)cc(C(=O)c3ccc(C)cc3)c(=O)c2c1</t>
  </si>
  <si>
    <t>COc1ccc2n(CC(=O)Nc3ccc(F)cc3)cc(C(=O)c3ccc(F)cc3)c(=O)c2c1</t>
  </si>
  <si>
    <t>Cc1cc(C(=O)CN2C(=O)N(Cc3ccccc3)C(=O)C2=O)c(C)n1-c1ccc2OCCOc2c1</t>
  </si>
  <si>
    <t>COc1ccccc1-n1cc(cc(C#N)c1=O)C(=O)c1cc(Cl)ccc1O</t>
  </si>
  <si>
    <t>COc1ccccc1-n1c(O)c2n([nH]c(C(=O)c3ccccc3)c2c1=O)-c1ccc(C)cc1</t>
  </si>
  <si>
    <t>CCOc1ccc(cc1)C1N(Cc2cccn2-c2ncccn2)CCc2c1[nH]c1ccccc21</t>
  </si>
  <si>
    <t>COc1cccc(Cn2nc3c(cn(Cc4ccc(F)cc4)c4ccc(F)cc34)c2=O)c1</t>
  </si>
  <si>
    <t>Clc1ccccc1NC(=O)C(=O)c1cn(CC(=O)N2CCOCC2)c2ccccc12</t>
  </si>
  <si>
    <t>[O-][N+](=O)c1cccc(NC(=O)CSc2nc(=O)n(CCN3CCOCC3)c3CCCCc23)c1</t>
  </si>
  <si>
    <t>COc1cccc(NC(=O)c2cnc(SCC(=O)NCC3CCCO3)n(C)c2=O)c1</t>
  </si>
  <si>
    <t>CCOc1cccc(\C=C2\SC(=S)N(CCC(O)=O)C2=O)c1</t>
  </si>
  <si>
    <t>CCc1ccc(CCOc2ccc(C[C@@H]3SC(=O)NC3=O)cc2)nc1</t>
  </si>
  <si>
    <t>C[C@H](NC(=O)c1ccc2n(Cc3ccc(cc3)-c3ccccc3C(O)=O)c(C)c(C)c2c1)c1ccc(Br)cc1</t>
  </si>
  <si>
    <t>C[C@H](NC(=O)c1ccc2n(Cc3ccc(cc3)-c3ccccc3)c(C)c(C)c2c1)c1ccc(cc1)C(C)(C)C</t>
  </si>
  <si>
    <t>CN(Cc1ccccc1)C(=O)c1ccc2n(Cc3ccc(cc3)-c3ccccc3C(O)=O)c(C)c(C)c2c1</t>
  </si>
  <si>
    <t>Cc1c(C)c2cc(ccc2n1Cc1ccc(cc1)-c1ccccc1C(O)=O)C(=O)NCc1cccc(c1)S(C)(=O)=O</t>
  </si>
  <si>
    <t>Cc1c(C)c2cc(ccc2n1Cc1ccc(cc1)-c1ccccc1C(O)=O)C(=O)NCc1cccc(OC(F)(F)F)c1</t>
  </si>
  <si>
    <t>C[C@@H](NC(=O)c1ccc2n(Cc3ccc(cc3)-c3ccccc3C(O)=O)c(C)c(C)c2c1)c1ccc(Br)cc1</t>
  </si>
  <si>
    <t>Cc1c(C)c2cc(ccc2n1Cc1ccc(cc1)-c1ccccc1C(O)=O)C(=O)NCc1ccc(I)cc1</t>
  </si>
  <si>
    <t>Cc1c(C)c2cc(ccc2n1Cc1ccc(cc1)-c1ccccc1C(O)=O)C(=O)NCc1ccc(cc1)[N+]#[C-]</t>
  </si>
  <si>
    <t>CC(C)c1ccc(CNC(=O)c2ccc3n(Cc4ccc(cc4)-c4ccccc4C(O)=O)c(C)c(C)c3c2)cc1</t>
  </si>
  <si>
    <t>Cc1c(C)c2cc(ccc2n1Cc1ccc(cc1)-c1ccccc1C(O)=O)C(=O)NCc1ccc(cc1)S(C)(=O)=O</t>
  </si>
  <si>
    <t>CN(C)c1ccc(CNC(=O)c2ccc3n(Cc4ccc(cc4)-c4ccccc4C(O)=O)c(C)c(C)c3c2)cc1</t>
  </si>
  <si>
    <t>Cc1c(C)c2cc(ccc2n1Cc1ccc(cc1)-c1ccccc1C(O)=O)C(=O)NCc1ccc(Br)cc1</t>
  </si>
  <si>
    <t>Cc1c(C)c2cc(ccc2n1Cc1ccc(cc1)-c1ccccc1C(O)=O)C(=O)NCc1ccc(cc1)C(C)(C)C</t>
  </si>
  <si>
    <t>Cc1c(C)c2cc(ccc2n1Cc1ccc(cc1)-c1ccccc1C(O)=O)C(=O)NCc1ccc(Cl)cc1</t>
  </si>
  <si>
    <t>COC(=O)c1ccc(CNC(=O)c2ccc3n(Cc4ccc(cc4)-c4ccccc4C(O)=O)c(C)c(C)c3c2)cc1</t>
  </si>
  <si>
    <t>Cc1c(C)c2cc(ccc2n1Cc1ccc(cc1)-c1ccccc1C(O)=O)C(=O)NCc1ccc(cc1)S(N)(=O)=O</t>
  </si>
  <si>
    <t>COc1ccc(cc1)[C@H](C)NC(=O)c1ccc2n(Cc3ccc(cc3)-c3ccccc3C(O)=O)c(C)c(C)c2c1</t>
  </si>
  <si>
    <t>COc1ccc(CNC(=O)c2ccc3n(Cc4ccc(cc4)-c4ccccc4C(O)=O)c(C)c(C)c3c2)c(OC)c1</t>
  </si>
  <si>
    <t>COc1cccc(c1)[C@H](C)NC(=O)c1ccc2n(Cc3ccc(cc3)-c3ccccc3C(O)=O)c(C)c(C)c2c1</t>
  </si>
  <si>
    <t>COc1cc(CNC(=O)c2ccc3n(Cc4ccc(cc4)-c4ccccc4C(O)=O)c(C)c(C)c3c2)cc(OC)c1</t>
  </si>
  <si>
    <t>COc1ccc(cc1)[C@@H](C)NC(=O)c1ccc2n(Cc3ccc(cc3)-c3ccccc3C(O)=O)c(C)c(C)c2c1</t>
  </si>
  <si>
    <t>COc1ccc(CNC(=O)c2ccc3n(Cc4ccc(cc4)-c4ccccc4C(O)=O)c(C)c(C)c3c2)cc1OC</t>
  </si>
  <si>
    <t>Cc1c(C)c2cc(ccc2n1Cc1ccc(cc1)-c1ccccc1C(O)=O)C(=O)NC(C)(C)c1ccccc1</t>
  </si>
  <si>
    <t>C[C@H](NC(=O)c1ccc2n(Cc3ccc(cc3)-c3ccccc3C(O)=O)c(C)c(C)c2c1)c1ccc(Cl)cc1</t>
  </si>
  <si>
    <t>C[C@H](NC(=O)c1ccc2n(Cc3ccc(cc3)-c3ccccc3C(O)=O)c(C)c(C)c2c1)c1cccc(Br)c1</t>
  </si>
  <si>
    <t>Cc1c(C)c2cc(ccc2n1Cc1ccc(cc1)-c1ccccc1C(O)=O)C(=O)NCC(=O)c1ccccc1</t>
  </si>
  <si>
    <t>CCC(NC(=O)c1ccc2n(Cc3ccc(cc3)-c3ccccc3C#N)c(C)c(C)c2c1)c1ccccc1</t>
  </si>
  <si>
    <t>C[C@H](NC(=O)c1ccc2n(Cc3ccc(cc3)-c3ccccc3C#N)c(C)c(C)c2c1)c1ccc(Br)cc1</t>
  </si>
  <si>
    <t>CCC(NC(=O)c1ccc2n(Cc3ccc(cc3)-c3ccccc3-c3nnn[nH]3)c(C)c(C)c2c1)c1ccccc1</t>
  </si>
  <si>
    <t>C[C@H](NC(=O)c1ccc2n(Cc3ccc(cc3)-c3ccc(O)cc3)ccc2c1)c1ccc(cc1)[N+]([O-])=O</t>
  </si>
  <si>
    <t>C[C@H](NC(=O)c1ccc2n(Cc3ccc(cc3)-c3ccccc3C(O)=O)ccc2c1)c1ccc(cc1)[N+]([O-])=O</t>
  </si>
  <si>
    <t>C[C@H](NC(=O)c1ccc2n(Cc3ccc(cc3)-c3cccnc3)c(C)c(C)c2c1)c1ccc(cc1)[N+]([O-])=O</t>
  </si>
  <si>
    <t>CCC(NC(=O)c1ccc2n(Cc3cccc(c3)-c3ccccc3C(O)=O)ccc2c1)c1ccccc1</t>
  </si>
  <si>
    <t>CCC(NC(=O)c1ccc2n(Cc3cccc(c3)-c3ccc(cc3)C(O)=O)ccc2c1)c1ccccc1</t>
  </si>
  <si>
    <t>CCC(NC(=O)c1ccc2n(Cc3ccccc3-c3cccc(c3)C(O)=O)ccc2c1)c1ccccc1</t>
  </si>
  <si>
    <t>CCC(NC(=O)c1ccc2n(Cc3ccccc3-c3ccc(cc3)C(O)=O)ccc2c1)c1ccccc1</t>
  </si>
  <si>
    <t>C[C@@H](NC(=O)c1ccc2n(Cc3ccc(cc3)-c3ccccc3C(O)=O)c(C)c(C)c2c1)c1ccc(cc1)[N+]([O-])=O</t>
  </si>
  <si>
    <t>C[C@H](NC(=O)c1ccc2n(Cc3ccc(cc3)-c3ccccc3C(O)=O)c(C)c(C)c2c1)c1ccc(cc1)[N+]([O-])=O</t>
  </si>
  <si>
    <t>C[C@@H](CNC(=O)c1ccc2n(Cc3ccc(cc3)-c3ccccc3C(O)=O)c(C)c(C)c2c1)c1ccccc1</t>
  </si>
  <si>
    <t>Cc1c(C)c2cc(ccc2n1Cc1ccc(cc1)-c1ccccc1C(O)=O)C(=O)NC(c1ccccc1)c1ccccc1</t>
  </si>
  <si>
    <t>Cc1c(C)c2cc(ccc2n1Cc1ccc(cc1)-c1ccccc1C(O)=O)C(=O)NCc1ccc(F)cc1</t>
  </si>
  <si>
    <t>Cc1c(C)c2cc(ccc2n1Cc1ccc(cc1)-c1ccccc1C(O)=O)C(=O)NCc1ccc(F)c(F)c1</t>
  </si>
  <si>
    <t>Cc1c(C)c2cc(ccc2n1Cc1ccc(cc1)-c1ccccc1C(O)=O)C(=O)NCc1ccc2OCOc2c1</t>
  </si>
  <si>
    <t>Cc1c(C)c2cc(ccc2n1Cc1ccc(cc1)-c1ccccc1C(O)=O)C(=O)N[C@@H](CO)c1ccccc1</t>
  </si>
  <si>
    <t>Cc1c(C)c2cc(ccc2n1Cc1ccc(cc1)-c1ccccc1C(O)=O)C(=O)NCc1cccc(N)c1</t>
  </si>
  <si>
    <t>Cc1c(C)c2cc(ccc2n1Cc1ccc(cc1)-c1ccccc1C(O)=O)C(=O)NCC1CCCCC1</t>
  </si>
  <si>
    <t>Cc1c(C)c2cc(ccc2n1Cc1ccc(cc1)-c1ccccc1C(O)=O)C(=O)NCc1cccs1</t>
  </si>
  <si>
    <t>Cc1ccc(CNC(=O)c2ccc3n(Cc4ccc(cc4)-c4ccccc4C(O)=O)c(C)c(C)c3c2)o1</t>
  </si>
  <si>
    <t>Cc1c(C)c2cc(ccc2n1Cc1ccc(cc1)-c1ccccc1C(O)=O)C(=O)NC1COc2ccccc2C1</t>
  </si>
  <si>
    <t>Cc1c(C)c2cc(ccc2n1Cc1ccc(cc1)-c1ccccc1C(O)=O)C(=O)NCC1COc2ccccc2C1</t>
  </si>
  <si>
    <t>Cc1c(C)c2cc(ccc2n1Cc1ccc(cc1)-c1ccccc1C(O)=O)C(=O)NCC1COc2ccccc2O1</t>
  </si>
  <si>
    <t>Cc1c(C)c2cc(ccc2n1Cc1ccc(cc1)-c1ccccc1C(O)=O)C(=O)NC1CCC1</t>
  </si>
  <si>
    <t>Cc1c(C)c2cc(ccc2n1Cc1ccc(cc1)-c1ccccc1C(O)=O)C(=O)NC1CCCC1</t>
  </si>
  <si>
    <t>COCCNC(=O)c1ccc2n(Cc3ccc(cc3)-c3ccccc3C(O)=O)c(C)c(C)c2c1</t>
  </si>
  <si>
    <t>Cc1c(C)c2cc(ccc2n1Cc1ccc(cc1)-c1ccccc1C(O)=O)C(=O)NCc1ccccc1</t>
  </si>
  <si>
    <t>Cc1c(C)c2cc(ccc2n1Cc1ccc(cc1)-c1ccccc1C(O)=O)C(=O)NCc1ccccc1N</t>
  </si>
  <si>
    <t>Cc1c(C)c2cc(ccc2n1Cc1ccc(cc1)-c1ccccc1C(O)=O)C(=O)NCc1ccc(N)cc1</t>
  </si>
  <si>
    <t>Cc1c(C)c2cc(ccc2n1Cc1ccc(cc1)-c1ccccc1C(O)=O)C(=O)NCc1ccc(cc1)[N+]([O-])=O</t>
  </si>
  <si>
    <t>CC[C@@H](NC(=O)c1ccc2n(Cc3ccc(cc3)-c3ccccc3C(O)=O)c(C)c(C)c2c1)c1ccccc1</t>
  </si>
  <si>
    <t>CC[C@H](NC(=O)c1ccc2n(Cc3ccc(cc3)-c3ccccc3C(O)=O)c(C)c(C)c2c1)c1ccccc1</t>
  </si>
  <si>
    <t>C[C@H](NC(=O)c1ccc2n(Cc3ccc(cc3)-c3ccccc3C(O)=O)c(C)c(C)c2c1)c1ccc(N)cc1</t>
  </si>
  <si>
    <t>Cc1c(C)c2cc(ccc2n1Cc1ccc(cc1)-c1ccccc1C(O)=O)C(=O)NCc1cccc(c1)C(F)(F)F</t>
  </si>
  <si>
    <t>Cc1c(C)c2cc(ccc2n1Cc1ccc(cc1)-c1ccccc1C(O)=O)C(=O)NCc1ccc(cc1)C(F)(F)F</t>
  </si>
  <si>
    <t>Cc1c(C)c2cc(ccc2n1Cc1ccc(cc1)-c1ccccc1C(O)=O)C(=O)NCc1ccc(cc1)-c1ccccc1</t>
  </si>
  <si>
    <t>COc1cccc(CNC(=O)c2ccc3n(Cc4ccc(cc4)-c4ccccc4C(O)=O)c(C)c(C)c3c2)c1</t>
  </si>
  <si>
    <t>COc1ccc(CNC(=O)c2ccc3n(Cc4ccc(cc4)-c4ccccc4C(O)=O)c(C)c(C)c3c2)cc1</t>
  </si>
  <si>
    <t>Cc1c(C)c2cc(ccc2n1Cc1ccc(cc1)-c1ccccc1C(O)=O)C(=O)NCc1cccc(C)c1</t>
  </si>
  <si>
    <t>Cc1c(C)c2cc(ccc2n1Cc1ccc(cc1)-c1ccccc1C(O)=O)C(=O)NCc1ccc(C)cc1</t>
  </si>
  <si>
    <t>Cc1c(C)c2cc(ccc2n1Cc1ccc(cc1)-c1ccccc1C(O)=O)C(=O)NCc1ccccc1C</t>
  </si>
  <si>
    <t>Cc1c(C)c2cc(ccc2n1Cc1ccc(cc1)-c1ccccc1C(O)=O)C(=O)NCc1ccccc1Cl</t>
  </si>
  <si>
    <t>Cc1c(C)c2cc(ccc2n1Cc1ccc(cc1)-c1ccccc1C(O)=O)C(=O)NCc1cccc(Cl)c1</t>
  </si>
  <si>
    <t>Cc1c(C)c2cc(ccc2n1Cc1ccc(cc1)-c1ccccc1C(O)=O)C(=O)NCc1cccc(c1)[N+]([O-])=O</t>
  </si>
  <si>
    <t>COc1ccc(CNC(=O)c2ccc3n(Cc4ccc(cc4)-c4ccccc4C(O)=O)c(C)c(C)c3c2)cc1F</t>
  </si>
  <si>
    <t>C[C@H](NC(=O)c1ccc2n(Cc3ccc(cc3)-c3ccccc3C(O)=O)c(C)c(C)c2c1)c1ccc(F)cc1</t>
  </si>
  <si>
    <t>C[C@@H](NC(=O)c1ccc2n(Cc3ccc(cc3)-c3ccccc3C(O)=O)c(C)c(C)c2c1)c1ccc(F)cc1</t>
  </si>
  <si>
    <t>CCC[C@H](NC(=O)c1ccc2n(Cc3ccc(cc3)-c3ccccc3C(O)=O)c(C)c(C)c2c1)c1ccccc1</t>
  </si>
  <si>
    <t>Cc1c(C)c2cc(ccc2n1Cc1ccc(cc1)-c1ccccc1C(O)=O)C(=O)NCc1cccc2ccccc12</t>
  </si>
  <si>
    <t>CC(NC(=O)c1ccc2n(Cc3ccc(cc3)-c3ccccc3C(O)=O)c(C)c(C)c2c1)c1cccc2ccccc12</t>
  </si>
  <si>
    <t>CC(CCc1ccccc1)NC(=O)c1ccc2n(Cc3ccc(cc3)-c3ccccc3C(O)=O)c(C)c(C)c2c1</t>
  </si>
  <si>
    <t>Cc1c(C)c2cc(ccc2n1Cc1ccc(cc1)-c1ccccc1C(O)=O)C(=O)NCc1ccccc1Br</t>
  </si>
  <si>
    <t>Cc1c(C)c2cc(ccc2n1Cc1ccc(cc1)-c1ccccc1C(O)=O)C(=O)NCc1ccccc1[N+]([O-])=O</t>
  </si>
  <si>
    <t>CCC(NC(=O)c1ccc2n(Cc3ccccc3-c3cccc(c3)C(O)=O)c(C)c(C)c2c1)c1ccccc1</t>
  </si>
  <si>
    <t>C[C@H](NC(=O)c1ccc2n(Cc3ccc(cc3)-c3ccccc3C(O)=O)ccc2c1)c1ccc(Br)cc1</t>
  </si>
  <si>
    <t>CCC(NC(=O)c1ccc2n(Cc3ccc(cc3)-c3ccccc3C(O)=O)ccc2c1)c1ccccc1</t>
  </si>
  <si>
    <t>C[C@H](NC(=O)c1ccc2n(Cc3ccc(cc3)-c3ccccc3C(O)=O)cc(C)c2c1)c1ccc(Br)cc1</t>
  </si>
  <si>
    <t>CCC(NC(=O)c1ccc2n(Cc3ccc(cc3)-c3ccccc3C(O)=O)cc(C)c2c1)c1ccccc1</t>
  </si>
  <si>
    <t>C[C@H](NC(=O)c1ccc2n(Cc3ccc(cc3)-c3ccccc3C(O)=O)cc(C)c2c1)c1ccc(cc1)[N+]([O-])=O</t>
  </si>
  <si>
    <t>C[C@H](NC(=O)c1ccc2n(Cc3ccc(cc3)-c3ccccc3C(O)=O)c(C)cc2c1)c1ccc(Br)cc1</t>
  </si>
  <si>
    <t>CCC(NC(=O)c1ccc2n(Cc3ccc(cc3)-c3ccccc3C(O)=O)c(C)cc2c1)c1ccccc1</t>
  </si>
  <si>
    <t>CC(C)c1cccc(c1)[C@H](C)NC(=O)c1ccc2n(Cc3ccc(cc3)-c3ccccc3)c(C)c(C)c2c1</t>
  </si>
  <si>
    <t>C[C@H](NC(=O)c1ccc2n(Cc3ccc(cc3)-c3ccccc3)c(C)c(C)c2c1)c1cccc(c1)C(C)(C)C</t>
  </si>
  <si>
    <t>CC(C)c1cccc(c1)[C@@H](NC(=O)c1ccc2n(Cc3ccc(cc3)-c3ccccc3)c(C)c(C)c2c1)C(F)(F)F</t>
  </si>
  <si>
    <t>CC(C)c1cccc(c1)[C@@H](NC(=O)c1ccc2n(Cc3ccc(cc3)-c3ccccc3)c(C)c(C)c2c1)C1CC1</t>
  </si>
  <si>
    <t>C[C@@H](NC(=O)c1ccc2n(Cc3ccc(cc3)-c3ccccc3)c(C)c(C)c2c1)c1c(Cl)cccc1Cl</t>
  </si>
  <si>
    <t>C[C@H](NC(=O)c1ccc2n(Cc3ccc(cc3)-c3ccccc3)c(C)c(C)c2c1)c1c(Cl)cccc1Cl</t>
  </si>
  <si>
    <t>C[C@H](NC(=O)c1ccc2n(Cc3ccc(cc3)-c3ccccc3)c(C)c(C)c2c1)c1cccc2OCOc12</t>
  </si>
  <si>
    <t>C[C@H](NC(=O)c1ccc2n(Cc3ccc(cc3)-c3ccccc3)c(C)c(C)c2c1)c1ccccn1</t>
  </si>
  <si>
    <t>COc1cc(F)cc(c1)[C@H](C)NC(=O)c1ccc2n(Cc3ccc(cc3)-c3ccccc3)c(C)c(C)c2c1</t>
  </si>
  <si>
    <t>COc1cc(OC)cc(c1)[C@H](C)NC(=O)c1ccc2n(Cc3ccc(cc3)-c3ccccc3)c(C)c(C)c2c1</t>
  </si>
  <si>
    <t>C[C@H](NC(=O)c1ccc2n(Cc3ccc(cc3)-c3ccccc3)c(C)c(C)c2c1)c1ccncc1Cl</t>
  </si>
  <si>
    <t>C[C@H](NC(=O)c1ccc2n(Cc3ccc(cc3)-c3ccccc3)c(C)c(C)c2c1)c1ccnc2ccccc12</t>
  </si>
  <si>
    <t>C[C@H](NC(=O)c1ccc2n(Cc3ccc(cc3)-c3ccccc3)c(C)c(C)c2c1)c1ccc(F)cc1F</t>
  </si>
  <si>
    <t>CCOc1cccc(c1)[C@H](C)NC(=O)c1ccc2n(Cc3ccc(cc3)-c3ccccc3)c(C)c(C)c2c1</t>
  </si>
  <si>
    <t>C[C@H](NC(=O)c1ccc2n(Cc3ccc(cc3)-c3ccccc3)c(C)c(C)c2c1)c1cccc2ccccc12</t>
  </si>
  <si>
    <t>C[C@H](NC(=O)c1ccc2n(Cc3ccc(cc3)-c3ccccc3)c(C)c(C)c2c1)c1ccc(OC(F)(F)F)cc1</t>
  </si>
  <si>
    <t>C[C@H](NC(=O)c1ccc2n(Cc3ccc(cc3)-c3ccccc3)c(C)c(C)c2c1)c1ccc(cc1)C(F)(F)F</t>
  </si>
  <si>
    <t>CC(C)C[C@H](NC(=O)c1ccc2n(Cc3ccc(cc3)-c3ccccc3)c(C)c(C)c2c1)c1cccc(c1)C(C)C</t>
  </si>
  <si>
    <t>CC(C)[C@H](NC(=O)c1ccc2n(Cc3ccc(cc3)-c3ccccc3)c(C)c(C)c2c1)c1cccc(c1)C(C)C</t>
  </si>
  <si>
    <t>C[C@H](NC(=O)c1ccc2n(Cc3ccc(cc3)-c3ccccc3)c(C)c(C)c2c1)c1cccc(F)c1</t>
  </si>
  <si>
    <t>C[C@H](NC(=O)c1ccc2n(Cc3ccc(cc3)-c3ccccc3)c(C)c(C)c2c1)c1ccccc1F</t>
  </si>
  <si>
    <t>COc1cccc(c1)[C@@H](C)NC(=O)c1ccc2n(Cc3ccc(cc3)-c3ccccc3)c(C)c(C)c2c1</t>
  </si>
  <si>
    <t>CC(C)c1ccc(cc1)[C@H](C)NC(=O)c1ccc2n(Cc3ccc(cc3)-c3ccccc3)c(C)c(C)c2c1</t>
  </si>
  <si>
    <t>Cc1c(C)c2cc(ccc2n1Cc1ccc(cc1)-c1ccccc1)C(=O)NCc1ccc(F)cc1F</t>
  </si>
  <si>
    <t>Cc1c(C)c2cc(ccc2n1Cc1ccc(cc1)-c1ccccc1)C(=O)NCc1ccc(Cl)cc1C(F)(F)F</t>
  </si>
  <si>
    <t>C[C@@H](NC(=O)c1ccc2n(Cc3ccc(cc3)-c3ccccc3)c(C)c(C)c2c1)c1ccncc1</t>
  </si>
  <si>
    <t>C[C@H](NC(=O)c1ccc2n(Cc3ccc(cc3)-c3ccccc3)c(C)c(C)c2c1)c1cccc(F)c1Cl</t>
  </si>
  <si>
    <t>C[C@@H](NC(=O)c1ccc2n(Cc3ccc(cc3)-c3ccccc3)c(C)c(C)c2c1)c1cccc(Cl)c1Cl</t>
  </si>
  <si>
    <t>C[C@H](NC(=O)c1ccc2n(Cc3ccc(cc3)-c3ccccc3)c(C)c(C)c2c1)c1cc(ccc1C(F)(F)F)C(F)(F)F</t>
  </si>
  <si>
    <t>C[C@@H](NC(=O)c1ccc2n(Cc3ccc(cc3)-c3ccccc3)c(C)c(C)c2c1)c1cc(ccc1C(F)(F)F)C(F)(F)F</t>
  </si>
  <si>
    <t>C[C@H](NC(=O)c1ccc2n(Cc3ccc(cc3)-c3ccccc3)c(C)c(C)c2c1)c1cccc(Cl)c1</t>
  </si>
  <si>
    <t>COc1ccccc1[C@H](C)NC(=O)c1ccc2n(Cc3ccc(cc3)-c3ccccc3)c(C)c(C)c2c1</t>
  </si>
  <si>
    <t>C[C@H](NC(=O)c1ccc2n(Cc3ccc(cc3)-c3ccccc3)c(C)c(C)c2c1)c1cccc(c1)C(F)(F)F</t>
  </si>
  <si>
    <t>COc1c(F)cccc1[C@H](C)NC(=O)c1ccc2n(Cc3ccc(cc3)-c3ccccc3)c(C)c(C)c2c1</t>
  </si>
  <si>
    <t>CCCC[C@H](NC(=O)c1ccc2n(Cc3ccc(cc3)-c3ccccc3)c(C)c(C)c2c1)c1cccc(c1)C(C)C</t>
  </si>
  <si>
    <t>C[C@H](NC(=O)c1ccc2n(Cc3ccc(cc3)-c3ccccc3)c(C)c(C)c2c1)c1ccc(C)cc1</t>
  </si>
  <si>
    <t>Cc1c(C)c2cc(ccc2n1Cc1ccc(cc1)-c1ccccc1)C(=O)NC(C)(C)c1ccc(Br)cc1</t>
  </si>
  <si>
    <t>C[C@@H](NC(=O)c1ccc2n(Cc3ccc(cc3)-c3ccccc3)c(C)c(C)c2c1)c1ccnc2ccccc12</t>
  </si>
  <si>
    <t>CC(C)c1cccc(CNC(=O)c2ccc3n(Cc4ccc(cc4)-c4ccccc4)c(C)c(C)c3c2)c1</t>
  </si>
  <si>
    <t>CC(C)c1cccc(c1)[C@H](Cc1ccccc1)NC(=O)c1ccc2n(Cc3ccc(cc3)-c3ccccc3)c(C)c(C)c2c1</t>
  </si>
  <si>
    <t>C[C@H](NC(=O)c1ccc2n(Cc3ccc(cc3)-c3ccccc3-c3nnn[nH]3)c(C)c(C)c2c1)c1cccc(c1)C1CC1</t>
  </si>
  <si>
    <t>CC[C@H](NC(=O)c1ccc2n(Cc3ccccc3-c3ccc(cc3)C(O)=O)ccc2c1)c1ccccc1</t>
  </si>
  <si>
    <t>CC[C@@H](NC(=O)c1ccc2n(Cc3ccccc3-c3ccc(cc3)C(O)=O)ccc2c1)c1ccccc1</t>
  </si>
  <si>
    <t>CC[C@H](NC(=O)c1ccc2n(Cc3ccccc3-c3cccc(c3)C(O)=O)ccc2c1)c1ccccc1</t>
  </si>
  <si>
    <t>CC[C@@H](NC(=O)c1ccc2n(Cc3ccccc3-c3cccc(c3)C(O)=O)ccc2c1)c1ccccc1</t>
  </si>
  <si>
    <t>CC[C@@H](NC(=O)c1ccc2n(Cc3ccccc3-c3cccc(c3)C(O)=O)c(C)c(C)c2c1)c1ccccc1</t>
  </si>
  <si>
    <t>CC[C@H](NC(=O)c1ccc2n(Cc3ccccc3-c3cccc(c3)C(O)=O)c(C)c(C)c2c1)c1ccccc1</t>
  </si>
  <si>
    <t>CC[C@@H](NC(=O)c1ccc2n(Cc3ccccc3-c3ccc(cc3)C(O)=O)c(C)c(C)c2c1)c1ccccc1</t>
  </si>
  <si>
    <t>COc1ccc(cc1Cl)[C@H](C)NC(=O)c1ccc2n(Cc3ccc(cc3)-c3ccccc3C(O)=O)c(C)c(C)c2c1</t>
  </si>
  <si>
    <t>CC[C@H](NC(=O)c1ccc2n(Cc3ccc(cc3)-c3ccccc3C(O)=O)c(C)c(C)c2c1)c1cccc(c1)C(C)C</t>
  </si>
  <si>
    <t>CC(C)Oc1cccc(c1)[C@H](C)NC(=O)c1ccc2n(Cc3ccc(cc3)-c3ccccc3C(O)=O)c(C)c(C)c2c1</t>
  </si>
  <si>
    <t>C[C@H](NC(=O)c1ccc2n(Cc3ccc(cc3)-c3ccccc3C(O)=O)c(C)c(C)c2c1)c1ccc(OC(C)(C)C)cc1</t>
  </si>
  <si>
    <t>CC(C)Oc1ccc(cc1)[C@H](C)NC(=O)c1ccc2n(Cc3ccc(cc3)-c3ccccc3C(O)=O)c(C)c(C)c2c1</t>
  </si>
  <si>
    <t>C[C@H](NC(=O)c1ccc2n(Cc3ccc(cc3)-c3ccccc3C(O)=O)c(C)c(C)c2c1)C1CCN(CC1)C(=O)OCc1ccccc1</t>
  </si>
  <si>
    <t>C[C@H](NC(=O)c1ccc2n(Cc3ccc(cc3)-c3ccccc3C(O)=O)c(C)c(C)c2c1)C1CCN(CC1)C(=O)NCc1ccccc1</t>
  </si>
  <si>
    <t>Cc1c(C)c2cc(ccc2n1Cc1ccc(cc1)-c1ccccc1C(O)=O)C(=O)N[C@H]1CCN(C1)C(=O)OCc1ccccc1</t>
  </si>
  <si>
    <t>COc1ccc(F)cc1[C@@H](C)NC(=O)c1ccc2n(Cc3ccc(cc3)-c3ccccc3C(O)=O)c(C)c(C)c2c1</t>
  </si>
  <si>
    <t>COc1ccc(F)cc1[C@H](C)NC(=O)c1ccc2n(Cc3ccc(cc3)-c3ccccc3C(O)=O)c(C)c(C)c2c1</t>
  </si>
  <si>
    <t>C[C@@H](NC(=O)c1ccc2n(Cc3ccc(cc3)-c3ccccc3C(O)=O)c(C)c(C)c2c1)c1ccccc1C(F)(F)F</t>
  </si>
  <si>
    <t>C[C@H](NC(=O)c1ccc2n(Cc3ccc(cc3)-c3ccccc3C(O)=O)c(C)c(C)c2c1)c1ccccc1C(F)(F)F</t>
  </si>
  <si>
    <t>C[C@@H](NC(=O)c1ccc2n(Cc3ccc(cc3)-c3ccccc3C(O)=O)c(C)c(C)c2c1)c1ccc(cc1C(F)(F)F)C(F)(F)F</t>
  </si>
  <si>
    <t>C[C@H](NC(=O)c1ccc2n(Cc3ccc(cc3)-c3ccccc3C(O)=O)c(C)c(C)c2c1)c1ccc(cc1C(F)(F)F)C(F)(F)F</t>
  </si>
  <si>
    <t>C[C@H](NC(=O)c1ccc2n(Cc3ccc(cc3)-c3ccccc3C(O)=O)c(C)c(C)c2c1)c1cc(C)ccc1F</t>
  </si>
  <si>
    <t>C[C@H](NC(=O)c1ccc2n(Cc3ccc(cc3)-c3ccccc3C(O)=O)c(C)c(C)c2c1)C1CCCCC1</t>
  </si>
  <si>
    <t>C[C@@H](NC(=O)c1ccc2n(Cc3ccc(cc3)-c3ccccc3C(O)=O)c(C)c(C)c2c1)C1COc2ccccc2O1</t>
  </si>
  <si>
    <t>C[C@H](NC(=O)c1ccc2n(Cc3ccc(cc3)-c3ccccc3C(O)=O)c(C)c(C)c2c1)C1COc2ccccc2O1</t>
  </si>
  <si>
    <t>C[C@@H](NC(=O)c1ccc2n(Cc3ccc(cc3)-c3ccccc3C(O)=O)c(C)c(C)c2c1)c1c(F)cncc1F</t>
  </si>
  <si>
    <t>C[C@H](NC(=O)c1ccc2n(Cc3ccc(cc3)-c3ccccc3C(O)=O)c(C)c(C)c2c1)c1c(F)cncc1F</t>
  </si>
  <si>
    <t>C[C@H](NC(=O)c1ccc2n(Cc3ccc(cc3)-c3ccccc3C(O)=O)c(C)c(C)c2c1)c1ccc(nc1)C(F)(F)F</t>
  </si>
  <si>
    <t>C[C@H](NC(=O)c1ccc2n(Cc3ccc(cc3)-c3ccccc3C(O)=O)c(C)c(C)c2c1)c1ccc2OCCc2c1</t>
  </si>
  <si>
    <t>C[C@H](NC(=O)c1ccc2n(Cc3ccc(cc3)-c3ccccc3C(O)=O)c(C)c(C)c2c1)c1cc(Cl)cc(Cl)c1</t>
  </si>
  <si>
    <t>C[C@H](NC(=O)c1ccc2n(Cc3ccc(cc3)-c3ccccc3C(O)=O)c(C)c(C)c2c1)c1ccc(Cl)c(Cl)c1</t>
  </si>
  <si>
    <t>C[C@H](NC(=O)c1ccc2n(Cc3ccc(cc3)-c3ccccc3C(O)=O)c(C)c(C)c2c1)c1cc(ccc1F)C(F)(F)F</t>
  </si>
  <si>
    <t>C[C@H](NC(=O)c1ccc2n(Cc3ccc(cc3)-c3ccccc3C(O)=O)c(C)c(C)c2c1)c1ccc(Cl)c(c1)C(F)(F)F</t>
  </si>
  <si>
    <t>COc1cc(ccc1[C@H](C)NC(=O)c1ccc2n(Cc3ccc(cc3)-c3ccccc3C(O)=O)c(C)c(C)c2c1)C(F)(F)F</t>
  </si>
  <si>
    <t>COc1cc(ccc1[C@@H](C)NC(=O)c1ccc2n(Cc3ccc(cc3)-c3ccccc3C(O)=O)c(C)c(C)c2c1)C(F)(F)F</t>
  </si>
  <si>
    <t>CCc1ccc(cc1)[C@H](C)NC(=O)c1ccc2n(Cc3ccc(cc3)-c3ccccc3C(O)=O)c(C)c(C)c2c1</t>
  </si>
  <si>
    <t>C[C@H](NC(=O)c1ccc2n(Cc3ccc(cc3)-c3ccccc3)c(C)c(C)c2c1)c1ccc(Cl)cc1C</t>
  </si>
  <si>
    <t>C[C@H](NC(=O)c1ccc2n(Cc3ccc(cc3)-c3ccccc3)c(C)c(C)c2c1)c1ccc(F)cc1C(F)(F)F</t>
  </si>
  <si>
    <t>C[C@H](NC(=O)c1ccc2n(Cc3ccc(cc3)-c3ccccc3)c(C)c(C)c2c1)c1ccc(c(F)c1)C(F)(F)F</t>
  </si>
  <si>
    <t>C[C@H](NC(=O)c1ccc2n(Cc3ccc(cc3)-c3ccccc3)c(C)c(C)c2c1)c1cccc(F)c1F</t>
  </si>
  <si>
    <t>C[C@H](NC(=O)c1ccc2n(Cc3ccc(cc3)-c3ccccc3)c(C)c(C)c2c1)c1cccc(c1Cl)C(F)(F)F</t>
  </si>
  <si>
    <t>C[C@@H](NC(=O)c1ccc2n(Cc3ccc(cc3)-c3ccccc3)c(C)c(C)c2c1)c1cccc(c1Cl)C(F)(F)F</t>
  </si>
  <si>
    <t>C[C@H](NC(=O)c1ccc2n(Cc3ccc(cc3)-c3ccccc3)c(C)c(C)c2c1)c1cccc(Cl)c1F</t>
  </si>
  <si>
    <t>C[C@H](NC(=O)c1ccc2n(Cc3ccc(cc3)-c3ccccc3)c(C)c(C)c2c1)c1ccc(F)c(F)c1</t>
  </si>
  <si>
    <t>C[C@@H](NC(=O)c1ccc2n(Cc3ccc(cc3)-c3ccccc3)c(C)c(C)c2c1)c1c(F)ccc(F)c1F</t>
  </si>
  <si>
    <t>C[C@H](NC(=O)c1ccc2n(Cc3ccc(cc3)-c3ccccc3)c(C)c(C)c2c1)c1c(F)ccc(F)c1F</t>
  </si>
  <si>
    <t>C[C@H](NC(=O)c1ccc2n(Cc3ccc(cc3)-c3ccccc3)c(C)c(C)c2c1)[C@@H]1CCCN1C(=O)OCc1ccccc1</t>
  </si>
  <si>
    <t>C[C@H](NC(=O)c1ccc2n(Cc3ccc(cc3)-c3ccccc3)c(C)c(C)c2c1)[C@H]1CCCN1C(=O)OCc1ccccc1</t>
  </si>
  <si>
    <t>C[C@@H](NC(=O)c1ccc2n(Cc3ccc(cc3)-c3ccccc3)c(C)c(C)c2c1)c1cc(F)ccc1C(F)(F)F</t>
  </si>
  <si>
    <t>C[C@H](NC(=O)c1ccc2n(Cc3ccc(cc3)-c3ccccc3)c(C)c(C)c2c1)[C@@H]1CCN(C1)C(=O)OCc1ccccc1</t>
  </si>
  <si>
    <t>C[C@H](NC(=O)c1ccc2n(Cc3ccc(cc3)-c3ccccc3)c(C)c(C)c2c1)c1cc(F)ccc1C(F)(F)F</t>
  </si>
  <si>
    <t>CC(C)c1cccc(c1)[C@H](C)NC(=O)c1ccc2n(Cc3ccc(cc3)-c3ccccc3-c3nn[nH]n3)c(C)c(C)c2c1</t>
  </si>
  <si>
    <t>CC(C)c1cccc(c1)[C@H](C)NC(=O)c1ccc2n(Cc3ccc(cc3)-c3ccccc3-c3noc(=O)[nH]3)c(C)c(C)c2c1</t>
  </si>
  <si>
    <t>CC(C)c1cccc(c1)[C@H](C)NC(=O)c1ccc2n(Cc3ccc(cc3)-c3ccccc3-c3n[nH]c(=O)o3)c(C)c(C)c2c1</t>
  </si>
  <si>
    <t>Cc1c(C)c2cc(ccc2n1Cc1ccc(cc1)-c1ccccc1C(O)=O)C(=O)N[C@@H]1COc2ccccc2C1</t>
  </si>
  <si>
    <t>CCCc1ccc(cc1)[C@H](C)NC(=O)c1ccc2n(Cc3ccc(cc3)-c3ccccc3C(O)=O)c(C)c(C)c2c1</t>
  </si>
  <si>
    <t>C[C@H](NC(=O)c1ccc2n(Cc3ccc(cc3)-c3ccccc3C(O)=O)c(C)c(C)c2c1)c1ccccc1C</t>
  </si>
  <si>
    <t>CCOc1ccc(cc1)[C@H](C)NC(=O)c1ccc2n(Cc3ccc(cc3)-c3ccccc3C(O)=O)c(C)c(C)c2c1</t>
  </si>
  <si>
    <t>C[C@H](NC(=O)c1ccc2n(Cc3ccc(cc3)-c3ccccc3C(O)=O)c(C)c(C)c2c1)c1ccccc1Br</t>
  </si>
  <si>
    <t>CCc1ccccc1[C@H](C)NC(=O)c1ccc2n(Cc3ccc(cc3)-c3ccccc3C(O)=O)c(C)c(C)c2c1</t>
  </si>
  <si>
    <t>C[C@H](NC(=O)c1ccc2n(Cc3ccc(cc3)-c3ccccc3C(O)=O)c(C)c(C)c2c1)c1ccccc1OC(F)(F)F</t>
  </si>
  <si>
    <t>CC(C)Oc1ccccc1[C@H](C)NC(=O)c1ccc2n(Cc3ccc(cc3)-c3ccccc3C(O)=O)c(C)c(C)c2c1</t>
  </si>
  <si>
    <t>C[C@H](NC(=O)c1ccc2n(Cc3ccc(cc3)-c3ccccc3C(O)=O)c(C)c(C)c2c1)c1ccc(cc1)S(C)(=O)=O</t>
  </si>
  <si>
    <t>CC(NC(=O)c1ccc2n(Cc3ccc(cc3)-c3ccccc3C(O)=O)c(C)c(C)c2c1)c1cncc(c1)C1CC1</t>
  </si>
  <si>
    <t>C[C@H](NC(=O)c1ccc2n(Cc3ccc(cc3)-c3ccccc3C(O)=O)c(C)c(C)c2c1)c1ccc(Br)cn1</t>
  </si>
  <si>
    <t>C[C@H](NC(=O)c1ccc2n(Cc3ccc(cc3)-c3ccccc3C(O)=O)c(C)c(C)c2c1)c1ccc(cn1)C1CC1</t>
  </si>
  <si>
    <t>C[C@H](NC(=O)c1ccc2n(Cc3ccc(cc3)-c3ccccc3C(O)=O)c(C)c(C)c2c1)c1ccc(Cl)nc1</t>
  </si>
  <si>
    <t>C[C@H](NC(=O)c1ccc2n(Cc3ccc(cc3)-c3ccccc3C(O)=O)c(C)c(C)c2c1)c1ccc(nc1)C1CC1</t>
  </si>
  <si>
    <t>C[C@@H](NC(=O)c1ccc2n(Cc3ccc(cc3)-c3ccccc3C(O)=O)c(C)c(C)c2c1)c1ccc(nc1)C1CC1</t>
  </si>
  <si>
    <t>C[C@H](NC(=O)c1ccc2n(Cc3ccc(cc3)-c3ccccc3C(O)=O)c(C)c(C)c2c1)c1cc(Cl)ccn1</t>
  </si>
  <si>
    <t>C[C@H](NC(=O)c1ccc2n(Cc3ccc(cc3)-c3ccccc3C(O)=O)c(C)c(C)c2c1)c1cc(ccn1)C1CC1</t>
  </si>
  <si>
    <t>C[C@H](NC(=O)c1ccc2n(Cc3ccc(cc3)-c3ccccc3C(O)=O)c(C)c(C)c2c1)c1ccnc(Br)c1</t>
  </si>
  <si>
    <t>C[C@H](NC(=O)c1ccc2n(Cc3ccc(cc3)-c3ccccc3C(O)=O)c(C)c(C)c2c1)c1ccnc(c1)C1CC1</t>
  </si>
  <si>
    <t>C[C@@H](NC(=O)c1ccc2n(Cc3ccc(cc3)-c3ccccc3C(O)=O)c(C)c(C)c2c1)c1ccnc(Br)c1</t>
  </si>
  <si>
    <t>C[C@@H](NC(=O)c1ccc2n(Cc3ccc(cc3)-c3ccccc3C(O)=O)c(C)c(C)c2c1)c1ccnc(c1)C1CC1</t>
  </si>
  <si>
    <t>C[C@@H](NC(=O)c1ccc2n(Cc3ccc(cc3)-c3ccccc3C(O)=O)c(C)c(C)c2c1)c1cccc(Br)n1</t>
  </si>
  <si>
    <t>C[C@H](NC(=O)c1ccc2n(Cc3ccc(cc3)-c3ccccc3C(O)=O)c(C)c(C)c2c1)c1cccc(Br)n1</t>
  </si>
  <si>
    <t>C[C@H](NC(=O)c1ccc2n(Cc3ccc(cc3)-c3ccccc3C(O)=O)c(C)c(C)c2c1)c1cccc(n1)C1CC1</t>
  </si>
  <si>
    <t>CC(NC(=O)c1ccc2n(Cc3ccc(cc3)-c3ccccc3C(O)=O)c(C)c(C)c2c1)c1cncc(Br)c1</t>
  </si>
  <si>
    <t>C[C@@H](NC(=O)c1ccc2n(Cc3ccc(cc3)-c3ccccc3C(O)=O)c(C)c(C)c2c1)c1ccc(cc1)S(C)(=O)=O</t>
  </si>
  <si>
    <t>CC(C)Oc1ccc(cc1)[C@H](C)NC(=O)c1ccc2n(Cc3ccc(cc3)-c3ccccc3C#N)c(C)c(C)c2c1</t>
  </si>
  <si>
    <t>Cc1c(C)c2cc(ccc2n1Cc1ccc(cc1)-c1ccccc1C(O)=O)C(=O)N[C@@H]1C[C@H]1c1ccccc1</t>
  </si>
  <si>
    <t>C[C@H](NC(=O)c1ccc2n(Cc3ccc(cc3)-c3ccccc3C(O)=O)c(C)c(C)c2c1)c1cccc(C)c1</t>
  </si>
  <si>
    <t>C[C@H](NC(=O)c1ccc2n(Cc3ccc(cc3)-c3ccccc3C(O)=O)c(C)c(C)c2c1)c1cccc(c1)C1CC1</t>
  </si>
  <si>
    <t>C[C@H](NC(=O)c1ccc2n(Cc3ccc(cc3)-c3ccccc3C(O)=O)c(C)c(C)c2c1)c1ccc(cc1F)C(F)(F)F</t>
  </si>
  <si>
    <t>C[C@H](NC(=O)c1ccc2n(Cc3ccc(cc3)-c3ccccc3C(O)=O)c(C)c(C)c2c1)c1cccc(c1F)C(F)(F)F</t>
  </si>
  <si>
    <t>C[C@H](NC(=O)c1ccc2n(Cc3ccc(cc3)-c3ccccc3C(O)=O)c(C)c(C)c2c1)c1c(F)cccc1C(F)(F)F</t>
  </si>
  <si>
    <t>C[C@H](NC(=O)c1ccc2n(Cc3ccc(cc3)-c3ccccc3C(O)=O)c(C)c(C)c2c1)c1cc(F)c(F)cc1F</t>
  </si>
  <si>
    <t>C[C@H](NC(=O)c1ccc2n(Cc3ccc(cc3)-c3ccccc3C(O)=O)c(C)c(C)c2c1)c1cc(ccc1Cl)C(F)(F)F</t>
  </si>
  <si>
    <t>C[C@H](NC(=O)c1ccc2n(Cc3ccc(cc3)-c3ccccc3C(O)=O)c(C)c(C)c2c1)c1ccc(Cl)cc1Cl</t>
  </si>
  <si>
    <t>C[C@H](NC(=O)c1ccc2n(Cc3ccc(cc3)-c3ccccc3C(O)=O)c(C)c(C)c2c1)c1ccc(cc1)C1CC1</t>
  </si>
  <si>
    <t>CC(C)c1cccc(c1)[C@H](C)NC(=O)c1ccc2n(Cc3ccc(cc3)-c3ccccc3C(=O)NC3CC3)c(C)c(C)c2c1</t>
  </si>
  <si>
    <t>CC(C)c1cccc(c1)[C@H](C)NC(=O)c1ccc2n(Cc3ccc(cc3)-c3ccccc3C(=O)NCCO)c(C)c(C)c2c1</t>
  </si>
  <si>
    <t>CNC(=O)c1ccccc1-c1ccc(Cn2c(C)c(C)c3cc(ccc23)C(=O)N[C@@H](C)c2cccc(c2)C(C)C)cc1</t>
  </si>
  <si>
    <t>CC(C)c1cccc(c1)[C@H](C)NC(=O)c1ccc2n(Cc3ccc(cc3)-c3ccccc3C(=O)N(C)C)c(C)c(C)c2c1</t>
  </si>
  <si>
    <t>CC(C)c1cccc(c1)[C@H](C)NC(=O)c1ccc2n(Cc3ccc(cc3)-c3ccccc3C(=O)NO)c(C)c(C)c2c1</t>
  </si>
  <si>
    <t>CC(C)c1cccc(c1)[C@H](C)NC(=O)c1ccc2n(Cc3ccc(cc3)-c3ccccc3C(=O)NS(C)(=O)=O)c(C)c(C)c2c1</t>
  </si>
  <si>
    <t>CC(C)c1cccc(c1)[C@H](C)NC(=O)c1ccc2n(Cc3ccc(cc3)-c3ccccc3C(N)=O)c(C)c(C)c2c1</t>
  </si>
  <si>
    <t>COc1ccc(CNC(=O)c2ccc3n(Cc4ccc(F)cc4F)ccc3c2)c(OC)c1</t>
  </si>
  <si>
    <t>COc1ccc(CNC(=O)c2ccc3n(Cc4ccc(F)cc4F)ccc3c2)cc1OC</t>
  </si>
  <si>
    <t>C[C@H](NC(=O)c1ccc2n(Cc3ccc(F)cc3F)ccc2c1)c1ccc(cc1)[N+]([O-])=O</t>
  </si>
  <si>
    <t>C[C@H](NC(=O)c1ccc2n(Cc3ccc(F)cc3F)ccc2c1)c1ccc(Br)cc1</t>
  </si>
  <si>
    <t>C[C@@H](NC(=O)c1ccc2n(Cc3ccc(F)cc3F)ccc2c1)c1ccc(Br)cc1</t>
  </si>
  <si>
    <t>CCC(NC(=O)c1ccc2n(Cc3ccc(F)cc3F)ccc2c1)c1ccccc1</t>
  </si>
  <si>
    <t>Fc1ccc(Cn2ccc3cc(ccc23)C(=O)NCc2ccccc2)c(F)c1</t>
  </si>
  <si>
    <t>C[C@@H](NC(=O)c1ccc2n(Cc3ccc(F)cc3F)ccc2c1)c1ccc(cc1)[N+]([O-])=O</t>
  </si>
  <si>
    <t>CC(C)(NC(=O)c1ccc2n(Cc3ccc(F)cc3F)ccc2c1)c1ccccc1</t>
  </si>
  <si>
    <t>Fc1ccc(Cn2ccc3cc(ccc23)C(=O)NCc2cccs2)c(F)c1</t>
  </si>
  <si>
    <t>CC(NC(=O)c1ccc2n(Cc3ccc(F)cc3F)ccc2c1)c1cccc2ccccc12</t>
  </si>
  <si>
    <t>C[C@H](NC(=O)c1ccc2n(Cc3ccc(F)cc3F)ccc2c1)c1ccc(F)cc1</t>
  </si>
  <si>
    <t>Fc1ccc(Cn2ccc3cc(ccc23)C(=O)N[C@@H]2C[C@H]2c2ccccc2)c(F)c1</t>
  </si>
  <si>
    <t>Nc1ccc(CNC(=O)c2ccc3n(Cc4ccc(F)cc4F)ccc3c2)cc1</t>
  </si>
  <si>
    <t>CCC(NC(=O)c1ccc2n(Cc3ccc(Cl)cc3)c(C)c(C)c2c1)c1ccccc1</t>
  </si>
  <si>
    <t>CCC(NC(=O)c1ccc2n(ccc2c1)C(=O)c1ccccc1)c1ccccc1</t>
  </si>
  <si>
    <t>CCC(NC(=O)c1ccc2n(ccc2c1)C(=O)c1cccc(F)c1F)c1ccccc1</t>
  </si>
  <si>
    <t>CCC(NC(=O)c1ccc2n(ccc2c1)S(=O)(=O)c1ccc(C)cc1)c1ccccc1</t>
  </si>
  <si>
    <t>CCC(NC(=O)c1ccc2n(ccc2c1)S(=O)(=O)c1cccc2ccccc12)c1ccccc1</t>
  </si>
  <si>
    <t>CCC(NC(=O)c1ccc2n(Cc3ccc(Cl)nc3)ccc2c1)c1ccccc1</t>
  </si>
  <si>
    <t>CC(C)c1cccc(c1)[C@H](C)NC(=O)c1ccc2n(Cc3ccc(cc3)C3(CC3)C(O)=O)c(C)c(C)c2c1</t>
  </si>
  <si>
    <t>C[C@H](NC(=O)c1ccc2n(Cc3ccc(OCC(O)=O)cc3)c(C)c(C)c2c1)c1cccc(c1)C1CC1</t>
  </si>
  <si>
    <t>CC(C)c1cccc(c1)[C@H](C)NC(=O)c1ccc2n(Cc3ccc(OCC(O)=O)cc3)c(C)c(C)c2c1</t>
  </si>
  <si>
    <t>C[C@H](NC(=O)c1ccc2n(Cc3ccc(OCC(O)=O)cc3)c(C)c(C)c2c1)c1ccc(cc1)C(C)(C)C</t>
  </si>
  <si>
    <t>C[C@H](NC(=O)c1ccc2n(Cc3cccc(OCC(O)=O)c3)c(C)c(C)c2c1)c1cccc(c1)C1CC1</t>
  </si>
  <si>
    <t>CC(C)c1cccc(c1)[C@H](C)NC(=O)c1ccc2n(Cc3cccc(OCC(O)=O)c3)c(C)c(C)c2c1</t>
  </si>
  <si>
    <t>C[C@H](NC(=O)c1ccc2n(Cc3cccc(OCC(O)=O)c3)c(C)c(C)c2c1)c1ccc(cc1)C(C)(C)C</t>
  </si>
  <si>
    <t>CC(C)c1cccc(c1)[C@H](C)NC(=O)c1ccc2n(Cc3cccc(O[C@H](C)C(O)=O)c3)c(C)c(C)c2c1</t>
  </si>
  <si>
    <t>CC(C)c1cccc(c1)[C@H](C)NC(=O)c1ccc2n(Cc3cccc(O[C@@H](C)C(O)=O)c3)c(C)c(C)c2c1</t>
  </si>
  <si>
    <t>C[C@H](Oc1cccc(Cn2c(C)c(C)c3cc(ccc23)C(=O)N[C@@H](C)c2ccc(cc2)C(C)(C)C)c1)C(O)=O</t>
  </si>
  <si>
    <t>C[C@H](NC(=O)c1ccc2n(Cc3cccc(O[C@@H](C)C(O)=O)c3)c(C)c(C)c2c1)c1cccc(c1)C1CC1</t>
  </si>
  <si>
    <t>CC(C)c1cccc(c1)[C@H](C)NC(=O)c1ccc2n(Cc3cccc(OC(C)(C)C(O)=O)c3)c(C)c(C)c2c1</t>
  </si>
  <si>
    <t>C[C@H](NC(=O)c1ccc2n(Cc3cccc(OC(C)(C)C(O)=O)c3)c(C)c(C)c2c1)c1ccc(cc1)C(C)(C)C</t>
  </si>
  <si>
    <t>CC(C)c1cccc(c1)[C@H](C)NC(=O)c1ccc2n(Cc3cccc(OCC#N)c3)c(C)c(C)c2c1</t>
  </si>
  <si>
    <t>C[C@H](NC(=O)c1ccc2n(Cc3cccc(OCC#N)c3)c(C)c(C)c2c1)c1ccc(cc1)C(C)(C)C</t>
  </si>
  <si>
    <t>CC(C)c1cccc(c1)[C@H](C)NC(=O)c1ccc2n(Cc3ccc(O[C@@H](C)C(O)=O)cc3)c(C)c(C)c2c1</t>
  </si>
  <si>
    <t>CC(C)c1cccc(c1)[C@H](C)NC(=O)c1ccc2n(Cc3ccc(O[C@H](C)C(O)=O)cc3)c(C)c(C)c2c1</t>
  </si>
  <si>
    <t>CC(C)c1cccc(c1)[C@H](C)NC(=O)c1ccc2n(Cc3ccc(OC(C)(C)C(O)=O)cc3)c(C)c(C)c2c1</t>
  </si>
  <si>
    <t>CC(C)c1cccc(c1)[C@H](C)NC(=O)c1ccc2n(Cc3ccc(Cl)c(O[C@@H](C)C(O)=O)c3)c(C)c(C)c2c1</t>
  </si>
  <si>
    <t>C[C@H](Oc1cc(Cn2c(C)c(C)c3cc(ccc23)C(=O)N[C@@H](C)c2cccc(c2)C2CC2)ccc1Cl)C(O)=O</t>
  </si>
  <si>
    <t>C[C@H](Oc1cc(Cn2c(C)c(C)c3cc(ccc23)C(=O)N[C@@H](C)c2ccc(Br)cc2)ccc1Cl)C(O)=O</t>
  </si>
  <si>
    <t>C[C@H](NC(=O)c1ccc2n(Cc3ccc(Cl)c(O[C@@H](C)C(O)=O)c3)c(C)c(C)c2c1)c1ccc(cc1)C(C)(C)C</t>
  </si>
  <si>
    <t>C[C@H](NC(=O)c1ccc2n(Cc3ccc(Cl)c(O[C@@H](C)C(O)=O)c3)c(C)c(C)c2c1)c1cccc(c1)C(C)(C)C</t>
  </si>
  <si>
    <t>CC(C)Oc1cccc(c1)[C@H](C)NC(=O)c1ccc2n(Cc3ccc(Cl)c(O[C@@H](C)C(O)=O)c3)c(C)c(C)c2c1</t>
  </si>
  <si>
    <t>CC(C)c1cccc(c1)[C@H](C)NC(=O)c1ccc2n(Cc3cc(O[C@@H](C)C(O)=O)ccc3Cl)c(C)c(C)c2c1</t>
  </si>
  <si>
    <t>C[C@H](Oc1ccc(Cl)c(Cn2c(C)c(C)c3cc(ccc23)C(=O)N[C@@H](C)c2cccc(c2)C2CC2)c1)C(O)=O</t>
  </si>
  <si>
    <t>C[C@H](Oc1ccc(Cl)c(Cn2c(C)c(C)c3cc(ccc23)C(=O)N[C@@H](C)c2ccc(Br)cc2)c1)C(O)=O</t>
  </si>
  <si>
    <t>C[C@H](NC(=O)c1ccc2n(Cc3cc(O[C@@H](C)C(O)=O)ccc3Cl)c(C)c(C)c2c1)c1ccc(cc1)C(C)(C)C</t>
  </si>
  <si>
    <t>C[C@H](NC(=O)c1ccc2n(Cc3cc(O[C@@H](C)C(O)=O)ccc3Cl)c(C)c(C)c2c1)c1cccc(c1)C(C)(C)C</t>
  </si>
  <si>
    <t>CC(C)Oc1cccc(c1)[C@H](C)NC(=O)c1ccc2n(Cc3cc(O[C@@H](C)C(O)=O)ccc3Cl)c(C)c(C)c2c1</t>
  </si>
  <si>
    <t>C[C@H](NC(=O)c1ccc2n(Cc3ccc(cc3)C3(CC3)C(O)=O)c(C)c(C)c2c1)c1ccc(Br)cc1</t>
  </si>
  <si>
    <t>CC(C)c1ccc(cc1)[C@H](C)NC(=O)c1ccc2n(Cc3ccc(cc3)C3(CC3)C(O)=O)c(C)c(C)c2c1</t>
  </si>
  <si>
    <t>C[C@H](Oc1cc(Cl)cc(Cn2c(C)c(C)c3cc(ccc23)C(=O)N[C@@H](C)c2cccc(c2)C2CC2)c1)C(O)=O</t>
  </si>
  <si>
    <t>C[C@H](NC(=O)c1ccc2n(Cc3cc(Cl)cc(O[C@@H](C)C(O)=O)c3)c(C)c(C)c2c1)c1ccc(cc1)C(C)(C)C</t>
  </si>
  <si>
    <t>C[C@H](Oc1ccc(Cn2c(C)c(C)c3cc(ccc23)C(=O)N[C@@H](C)c2cccc(c2)C2CC2)cc1Cl)C(O)=O</t>
  </si>
  <si>
    <t>C[C@H](NC(=O)c1ccc2n(Cc3ccc(O[C@@H](C)C(O)=O)c(Cl)c3)c(C)c(C)c2c1)c1ccc(cc1)C(C)(C)C</t>
  </si>
  <si>
    <t>C[C@H](Oc1cccc(Cn2c(C)c(C)c3cc(ccc23)C(=O)N[C@@H](C)c2cccc(c2)C2CC2)c1Cl)C(O)=O</t>
  </si>
  <si>
    <t>C[C@H](NC(=O)c1ccc2n(Cc3cccc(O[C@@H](C)C(O)=O)c3Cl)c(C)c(C)c2c1)c1ccc(cc1)C(C)(C)C</t>
  </si>
  <si>
    <t>C[C@H](NC(=O)c1ccc2n(Cc3cccc(c3)C(C)(C)C#N)c(C)c(C)c2c1)c1cccc(c1)C1CC1</t>
  </si>
  <si>
    <t>C[C@H](NC(=O)c1ccc2n(Cc3cccc(c3)C(C)(C)C(N)=O)c(C)c(C)c2c1)c1cccc(c1)C1CC1</t>
  </si>
  <si>
    <t>C[C@H](Oc1cccc(c1)C(C)n1c(C)c(C)c2cc(ccc12)C(=O)N[C@@H](C)c1cccc(c1)C1CC1)C(O)=O</t>
  </si>
  <si>
    <t>C[C@H](Oc1cccc(c1)C(C)n1c(C)c(C)c2cc(ccc12)C(=O)N[C@@H](C)c1ccc(cc1)C(C)(C)C)C(O)=O</t>
  </si>
  <si>
    <t>CC(C)Oc1cccc(c1)[C@H](C)NC(=O)c1ccc2n(Cc3cccc(O[C@@H](C)C(O)=O)c3)c(C)c(C)c2c1</t>
  </si>
  <si>
    <t>C[C@H](Oc1cccc(Cn2c(C)c(C)c3cc(ccc23)C(=O)N[C@@H](C)c2cccc(c2)C(C)(C)C)c1)C(O)=O</t>
  </si>
  <si>
    <t>C[C@H](NC(=O)c1ccc2n(Cc3cccc(O[C@@H](C)C(O)=O)c3)c(C)c(C)c2c1)c1ccc(Br)cc1</t>
  </si>
  <si>
    <t>C[C@H](NC(=O)c1ccc2n(Cc3cccc(O[C@@H](C)C(O)=O)c3)c(C)c(C)c2c1)c1ccc(cc1)C(F)(F)F</t>
  </si>
  <si>
    <t>C[C@H](NC(=O)c1ccc2n(Cc3cccc(O[C@@H](C)C(O)=O)c3)c(C)c(C)c2c1)c1cccc(Cl)c1</t>
  </si>
  <si>
    <t>C[C@H](NC(=O)c1ccc2n(Cc3cccc(O[C@@H](C)C(O)=O)c3)c(C)c(C)c2c1)c1ccc(Cl)cc1</t>
  </si>
  <si>
    <t>C[C@H](NC(=O)c1ccc2n(Cc3cccc(O[C@@H](C)C(O)=O)c3)c(C)c(C)c2c1)c1ccccc1Cl</t>
  </si>
  <si>
    <t>COc1ccc(Cn2c(C)c(C)c3cc(ccc23)C(=O)N[C@@H](C)c2ccc(cc2)C(C)(C)C)cc1O[C@@H](C)C(O)=O</t>
  </si>
  <si>
    <t>COc1ccc(Cn2c(C)c(C)c3cc(ccc23)C(=O)N[C@@H](C)c2cccc(c2)C2CC2)cc1O[C@@H](C)C(O)=O</t>
  </si>
  <si>
    <t>C[C@H](NC(=O)c1ccc2n(Cc3cc(O[C@@H](C)C(O)=O)ccc3F)c(C)c(C)c2c1)c1ccc(cc1)C(C)(C)C</t>
  </si>
  <si>
    <t>C[C@H](NC(=O)c1ccc2n(Cc3ccc(F)c(O[C@@H](C)C(O)=O)c3)c(C)c(C)c2c1)c1ccc(cc1)C(C)(C)C</t>
  </si>
  <si>
    <t>C[C@H](Oc1cc(Cn2c(C)c(C)c3cc(ccc23)C(=O)N[C@@H](C)c2cccc(c2)C2CC2)ccc1F)C(O)=O</t>
  </si>
  <si>
    <t>C[C@H](NC(=O)c1ccc2n(Cc3cccc(c3)C3(CC3)C(O)=O)c(C)c(C)c2c1)c1cccc(c1)C1CC1</t>
  </si>
  <si>
    <t>C[C@H](NC(=O)c1ccc2n(Cc3cccc(c3)C(O)=O)c(C)c(C)c2c1)c1cccc(c1)C1CC1</t>
  </si>
  <si>
    <t>COc1ccc(Cn2c(C)c(C)c3cc(ccc23)C(=O)N[C@@H](C)c2cccc(c2)C(C)C)cc1O[C@@H](C)C(O)=O</t>
  </si>
  <si>
    <t>CCc1cc(OCCc2nc(oc2C)-c2ccc(F)cc2)ccc1CCC(O)=O</t>
  </si>
  <si>
    <t>CCc1cc(OCCc2coc(n2)-c2ccc(cc2)C(F)(F)F)ccc1CCC(O)=O</t>
  </si>
  <si>
    <t>CCc1cc(OCCc2nc(oc2C)-c2ccc(cc2)C(F)(F)F)ccc1CCC(O)=O</t>
  </si>
  <si>
    <t>CCc1cc(OCCc2nc(oc2C)-c2ccc(cc2)C(C)(C)C)ccc1CCC(O)=O</t>
  </si>
  <si>
    <t>CCc1cc(OCCc2nc(oc2C)-c2ccc(C)cc2)ccc1CCC(O)=O</t>
  </si>
  <si>
    <t>CCc1cc(OCCc2nc(oc2C)-c2ccc(cc2)-c2nnn[nH]2)ccc1CCC(O)=O</t>
  </si>
  <si>
    <t>CCc1cc(OCCc2nc(oc2C)-c2ccc(cc2)N(=O)=O)ncc1CCC(O)=O</t>
  </si>
  <si>
    <t>CCc1cc(OCCc2nc(oc2C)-c2ccc(cc2)C#N)ncc1CCC(O)=O</t>
  </si>
  <si>
    <t>CCc1cc(OCCc2nc(oc2C)-c2ccc(cc2)C(N)=O)ncc1CCC(O)=O</t>
  </si>
  <si>
    <t>smiles</t>
  </si>
  <si>
    <t>affinity_type</t>
  </si>
  <si>
    <t>op</t>
  </si>
  <si>
    <t>affinity_value</t>
  </si>
  <si>
    <t>affinity_unit</t>
  </si>
  <si>
    <t>price</t>
  </si>
  <si>
    <t>Source_0</t>
  </si>
  <si>
    <t>Source_1</t>
  </si>
  <si>
    <t>Source_2</t>
  </si>
  <si>
    <t>Source_3</t>
  </si>
  <si>
    <t>Source_4</t>
  </si>
  <si>
    <t>Source_5</t>
  </si>
  <si>
    <t>Cc1sc(nc1CCOc1ccc(C[C@@](O)(C(O)=O)c2ccccc2C(=O)c2ccccc2)cc1)-c1ccccc1</t>
  </si>
  <si>
    <t>Cc1oc(nc1CCOc1ccc(C[C@@](O)(C(O)=O)c2ccccc2C(=O)c2ccccc2)cc1)-c1ccccc1</t>
  </si>
  <si>
    <t>Cc1oc(nc1CCOc1ccc(C[C@H](Nc2ccccc2C(=O)c2ccccc2)C(O)=O)cc1)-c1ccccc1</t>
  </si>
  <si>
    <t>CN(CCOc1ccc(C[C@H](Nc2ccccc2C(=O)c2ccccc2)C(O)=O)cc1)c1ccccn1</t>
  </si>
  <si>
    <t>COC(=O)c1ccccc1N[C@@H](Cc1ccc(OCCc2nc(oc2C)-c2ccccc2)cc1)C(O)=O</t>
  </si>
  <si>
    <t>Cc1oc(nc1COc1ccc(CO\N=C(/CCC(O)=O)c2ccccc2)cc1)-c1ccccc1</t>
  </si>
  <si>
    <t>Cc1oc(nc1CCOc1cccc(Cc2nn(nc2CC(O)=O)-c2ccccc2)c1)-c1ccccc1</t>
  </si>
  <si>
    <t>C\C(\C=C\[C@@H]1C[C@]1(C)c1ccc2c(c1)C(C)(C)CCC2(C)C)=C/C(O)=O</t>
  </si>
  <si>
    <t>Clc1ccc(c(Cl)c1)S(=O)(=O)Nc1cc(Cl)c(Oc2cnc3ccccc3c2)c(Cl)c1</t>
  </si>
  <si>
    <t>[#6]-[#8]-c1cc(-[#6]-[#6]-c2ccccc2)c(-[#6](-[#8])=O)c(-[#8])c1-[#6]\[#6]=[#6](/[#6])-[#6]-[#6]\[#6]=[#6](\[#6])-[#6]</t>
  </si>
  <si>
    <t>CO[C@@H](Cc1ccc(OCCc2nc(oc2C)-c2ccccc2)c2ccsc12)C(O)=O</t>
  </si>
  <si>
    <t>Cc1cc2c(cc1C1(CC1)c1ccc(cn1)C(O)=O)C(C)(C)CCC2(C)C</t>
  </si>
  <si>
    <t>Fc1ccc(cc1)-n1nc(cc1NS(=O)(=O)c1cc(cc(c1)C(F)(F)F)C(F)(F)F)-c1cccs1</t>
  </si>
  <si>
    <t>OC(=O)c1c(Sc2ccccc2)c2cc(Cl)ccc2n1Cc1ccc(Cl)cc1</t>
  </si>
  <si>
    <t>COc1ccc(CCc2c([nH]c3ccc(CC(O)=O)cc23)-c2ccccc2)cc1</t>
  </si>
  <si>
    <t>CCCc1c(OCCCOc2ccc3n(CC(O)=O)ccc3c2)ccc2cc(ccc12)C(=O)c1ccccc1</t>
  </si>
  <si>
    <t>CCCc1cc(ccc1OCCCN1CCCc2c(OC(C)(C)C(O)=O)cccc12)C(=O)c1ccc(cc1)-c1ccccc1</t>
  </si>
  <si>
    <t>CCOC(=O)c1cc(NS(=O)(=O)c2ccc(Cl)cc2)ccc1Oc1cncc(Cl)c1</t>
  </si>
  <si>
    <t>CCCCCCN1C(=O)[C@@H](CCOc2ccccc2CC(O)=O)Oc2ccccc12</t>
  </si>
  <si>
    <t>[O-]C(=O)c1cc(Oc2ncccn2)ccc1NC(=O)c1ccc(Cl)cc1Cl</t>
  </si>
  <si>
    <t>CCCc1c(OCCCSc2ccc(CC(O)=O)cc2Cl)ccc2c(CC)noc12</t>
  </si>
  <si>
    <t>[#6]-[#8]-c1cc2-[#8]-[#6@H](-[#6]-[#6](=O)-c2cc1-[#6]\[#6]=[#6](\[#6])-[#6])-c1ccc(-[#8])cc1</t>
  </si>
  <si>
    <t>Fc1ccc(cc1)-n1nc(cc1NS(=O)(=O)c1ccc(s1)-c1cc(on1)C(F)(F)F)-c1cccs1</t>
  </si>
  <si>
    <t>CC(C)(Sc1ccc(CCN(CCCCC2CCCCC2)C(=O)NC2CCCCC2)cc1)C(O)=O</t>
  </si>
  <si>
    <t>COc1ccc(OC(=O)N(CC(O)=O)Cc2ccc(OCCc3nc(oc3C)-c3ccccc3)cc2)cc1</t>
  </si>
  <si>
    <t>Clc1cc(\[#6]=[#6]-2/[#6](=O)-[#7]-[#6](=S)-[#7]-[#6]-2=O)ccc1-[#8]-[#6]-c1ccccc1</t>
  </si>
  <si>
    <t>OC(=O)C(Oc1cccc(c1)C(F)(F)F)c1ccc(Cl)cc1</t>
  </si>
  <si>
    <t>[#6]-[#8]-c1cc2-[#8]-[#6@@H](-[#6]-[#6](=O)-c2cc1-[#6]\[#6]=[#6](\[#6])-[#6])-c1ccc(-[#8])cc1</t>
  </si>
  <si>
    <t>[#6]-[#8]-c1cc(-[#6]-[#6]-c2ccccc2)c(-[#6](-[#8])=O)c(-[#8])c1-[#6]\[#6]=[#6](\[#6])-[#6]</t>
  </si>
  <si>
    <t>[#6]-[#6]-[#6]-[#6]-[#6]-c1cc(-[#8]-[#6])c(-[#6]\[#6]=[#6](\[#6])-[#6])c(-[#8])c1-[#6](-[#8])=O</t>
  </si>
  <si>
    <t>CCCc1c(O)c(ccc1OCCCOc1ccc(OCC(=O)OC)cc1)C(C)=O</t>
  </si>
  <si>
    <t>Cc1c(C)c2OC(C)(COc3ccc(Cc4sc(=O)[nH]c4O)cc3)CCc2c(C)c1O</t>
  </si>
  <si>
    <t>O=S(=O)(Oc1cccc(Oc2ccccc2)c1)\C=C\c1ccccc1</t>
  </si>
  <si>
    <t>Fc1ccc(cc1)-n1nc(cc1NS(=O)(=O)c1cccc(F)c1)-c1cccs1</t>
  </si>
  <si>
    <t>CCCCCCCN(CCc1ccc(SC(C)(C)C(O)=O)cc1)C(=O)Nc1ccc(F)cc1F</t>
  </si>
  <si>
    <t>CCOC(=O)c1sc(nc1C)N1C(C(C(=O)c2cccs2)C(=O)C1=O)c1ccc(C)o1</t>
  </si>
  <si>
    <t>CCc1ccc(CCOc2ccc(Cc3sc(=O)[nH]c3O)cc2)nc1</t>
  </si>
  <si>
    <t>[O-][N+](=O)c1cnn(NC(=O)c2cccc(COc3ccc(Br)cc3)c2)c1</t>
  </si>
  <si>
    <t>O=S(=O)(Oc1ccc(OCc2ccccc2)cc1)\C=C\c1ccccc1</t>
  </si>
  <si>
    <t>CSc1ccc(\C=C2\C(C)=C(CC(O)=O)c3cc(F)ccc23)cc1</t>
  </si>
  <si>
    <t>[O-][N+](=O)c1ccc(OC(=O)c2cn(nc2-c2ccccc2)-c2ccccc2)cc1</t>
  </si>
  <si>
    <t>CCCCCCCC\C=C(/CCCCCCCC(O)=O)[N+]([O-])=O</t>
  </si>
  <si>
    <t>[O-][N+](=O)c1ccc(Cl)c(c1)C(=O)Nc1ccncc1</t>
  </si>
  <si>
    <t>O=S(=O)(Oc1ccc2ccccc2c1)\C=C\c1ccccc1</t>
  </si>
  <si>
    <t>CC[C@@H](Oc1cccc(CN(CCCOc2ccc(OC)cc2)c2nc3ccccc3o2)c1)C(O)=O</t>
  </si>
  <si>
    <t>CCCCCCC(Sc1nc(Cl)cc(Nc2nc(cs2)-c2ccc3ccccc3c2)n1)C(O)=O</t>
  </si>
  <si>
    <t>OC(=O)c1cc(Oc2ncccn2)ccc1NC(=O)c1ccc(Cl)cc1Cl</t>
  </si>
  <si>
    <t>CC[C@H](Oc1cccc(CN(CCCOc2ccc(OC)cc2)c2nc3ccccc3o2)c1)C(O)=O</t>
  </si>
  <si>
    <t>Cc1ccc(COc2ccccc2\C=C2\SC(=S)N(CCC(O)=O)C2=O)cc1</t>
  </si>
  <si>
    <t>O=S(=O)(Oc1ccccc1)\C=C\c1ccccc1</t>
  </si>
  <si>
    <t>Clc1cc(Cl)c(OS(=O)(=O)\C=C\c2ccccc2)c(Cl)c1</t>
  </si>
  <si>
    <t>CCCCC\C=C\C\C=C/C\C=C/C\C=C/CCCC(O)=O</t>
  </si>
  <si>
    <t>CCCCCCCC\C(=C/CCCCCCCC(O)=O)[N+]([O-])=O</t>
  </si>
  <si>
    <t>CCCc1c(O)c(ccc1OCCCOc1ccc(OCC(O)=O)cc1)C(C)=O</t>
  </si>
  <si>
    <t>CCCCC\C=C/C=C/C(O)CCCCCCCC(O)=O</t>
  </si>
  <si>
    <t>Cc1nc(sc1CSc1ccc(OCC(O)=O)c(C)c1)-c1ccc(c(F)c1)C(F)(F)F</t>
  </si>
  <si>
    <t>CC\C=C/C\C=C/C\C=C/C\C=C/C\C=C/CCCC(O)=O</t>
  </si>
  <si>
    <t>CC\C=C/C\C=C/C\C=C/CCCCCCCC(O)=O</t>
  </si>
  <si>
    <t>CCCCC\C=C\C=C1/[C@@H](C\C=C/CCCC(O)=O)C=CC1=O</t>
  </si>
  <si>
    <t>Cc1ccc(NC(=O)c2ccc(Cl)cc2Cl)c(c1)C(O)=O</t>
  </si>
  <si>
    <t>OC(=O)Cc1cccc(NC(=O)c2ccccc2NC(=O)c2ccc(cc2)-c2ccccc2)c1</t>
  </si>
  <si>
    <t>CC(C)(Oc1ccc(CCNC(=O)c2ccc(Cl)cc2)cc1)C(O)=O</t>
  </si>
  <si>
    <t>COc1ccc(\C=C\C(=O)c2c(O)cc(OC)c(OC)c2OC)cc1</t>
  </si>
  <si>
    <t>N[C@@H](Cc1ccc(OCc2ccccc2)cc1)C(O)=O</t>
  </si>
  <si>
    <t>Cc1cccc(OC(=O)C2C(C(C2c2ccccc2)C(O)=O)c2ccccc2)c1</t>
  </si>
  <si>
    <t>COc1ccc(cc1)S(=O)(=O)NCCc1ccc(F)cc1</t>
  </si>
  <si>
    <t>CCCCCCC(Sc1nc(Cl)cc(Nc2cccc(C)c2C)n1)C(O)=O</t>
  </si>
  <si>
    <t>N[C@@H](Cc1c[nH]c2ccccc12)C(=O)N[C@@H](CC(O)=O)C(O)=O</t>
  </si>
  <si>
    <t>CCCCC[C@H](O)\C=C\[C@H]1[C@H](O)C[C@@H]2C\C(C[C@H]12)=C\CCCC(O)=O</t>
  </si>
  <si>
    <t>N[C@@H](Cc1c[nH]c2ccccc12)C(=O)N[C@@H](CCC(O)=O)C(O)=O</t>
  </si>
  <si>
    <t>CCCCCCCCOC(=O)C1C(C(C1c1ccccc1)C(O)=O)c1ccccc1</t>
  </si>
  <si>
    <t>Cc1nc(sc1C(=O)NCc1ccc(OC(C)(C)C(O)=O)cc1)-c1ccc(cc1)C(F)(F)F</t>
  </si>
  <si>
    <t>Cc1ccccc1OC(=O)C1C(C(C1c1ccccc1)C(O)=O)c1ccccc1</t>
  </si>
  <si>
    <t>($90)/(5 mg) OR ($150)/(10 mg) OR ($330)/(25 mg) OR ($590)/(50 mg) OR ( $117)/(5 mg) OR ($195)/(10 mg) OR ($429)/(25 mg) OR ($767)/(50 mg)</t>
  </si>
  <si>
    <t>Ramidus AB: (168.00 USD)/(50 mg), (392.00 USD)/(250 mg), (392.00 USD)/(250 mg)</t>
  </si>
  <si>
    <t>($50)/(50 mg) OR ($150)/(200 mg) OR ($65)/(50 mg) OR ($195)/(200 mg)</t>
  </si>
  <si>
    <t>Cayman Europe: (46.25 USD)/(1 mg), (147.50 USD)/(5 mg), (250.00 USD)/(10 mg), (1133.75 USD)/(50 mg), (1133.75 USD)/(50 mg)</t>
  </si>
  <si>
    <t>AnalytiCon Discovery, GmbH: (262.50 USD)/(1 mg), (337.50 USD)/(2 mg), (412.50 USD)/(3 mg), (487.50 USD)/(4 mg), (562.50 USD)/(5 mg), (637.50 USD)/(6 mg), (712.50 USD)/(7 mg), (787.50 USD)/(8 mg), (862.50 USD)/(9 mg), (937.50 USD)/(10 mg), (1000.00 USD)/(11 mg), (1062.50 USD)/(12 mg), (1125.00 USD)/(13 mg), (1125.00 USD)/(13 mg)</t>
  </si>
  <si>
    <t>Maybridge, Ltd.: (66.88 USD)/(1 mg), (66.88 USD)/(2 mg), (66.88 USD)/(3 mg), (66.88 USD)/(4 mg), (66.88 USD)/(5 mg), (95.21 USD)/(10 mg), (107.35 USD)/(15 mg), (119.49 USD)/(20 mg), (131.60 USD)/(25 mg), (144.05 USD)/(30 mg), (168.18 USD)/(40 mg), (192.31 USD)/(50 mg), (216.87 USD)/(75 mg), (241.43 USD)/(100 mg), (241.43 USD)/(100 mg)</t>
  </si>
  <si>
    <t>BIOTREND Chemicals, AG: (267.01 USD)/(10 mg), (267.01 USD)/(10 mg)</t>
  </si>
  <si>
    <t>Cayman Europe: (55.00 USD)/(1 mg), (192.50 USD)/(5 mg), (258.75 USD)/(10 mg), (616.25 USD)/(25 mg), (616.25 USD)/(25 mg)</t>
  </si>
  <si>
    <t>UkrOrgSynthesis Ltd. (stock): (61.00 USD)/(1 mg), (62.00 USD)/(2 mg), (65.00 USD)/(5 mg), (86.00 USD)/(10 mg), (102.00 USD)/(20 mg), (119.00 USD)/(30 mg), (156.00 USD)/(50 mg), (259.00 USD)/(100 mg), (259.00 USD)/(100 mg)</t>
  </si>
  <si>
    <t>Axon Medchem: (114.00 USD)/(5 mg), (174.00 USD)/(10 mg), (342.00 USD)/(25 mg), (342.00 USD)/(25 mg)</t>
  </si>
  <si>
    <t>SynQuest Laboratories, Inc.: (165.00 USD)/(250 mg), (245.00 USD)/(1 g), (245.00 USD)/(1 g)</t>
  </si>
  <si>
    <t>($60)/(5 mg) OR ($80)/(10 mg) OR ($78)/( 5 mg) OR ( $104)/(10 mg)</t>
  </si>
  <si>
    <t>Life Chemicals Inc.: (45.00 USD)/(1 mg), (51.00 USD)/(2 mg), (56.00 USD)/(3 mg), (60.00 USD)/(4 mg)</t>
  </si>
  <si>
    <t>Life Chemicals Inc.: (45.00 USD)/(1 mg), (51.00 USD)/(2 mg), (56.00 USD)/(3 mg), (60.00 USD)/(4 mg), (69.00 USD)/(5 mg), (79.00 USD)/(10 mg), (89.00 USD)/(15 mg), (99.00 USD)/(20 mg), (109.00 USD)/(25 mg), (119.00 USD)/(30 mg), (140.00 USD)/(40 mg), (160.00 USD)/(50 mg), (180.00 USD)/(75 mg)</t>
  </si>
  <si>
    <t>Specs: (25.00 USD)/(2 mg), (25.00 USD)/(5 mg), (25.00 USD)/(10 mg), (25.00 USD)/(10 mg)</t>
  </si>
  <si>
    <t>InterBioScreen Ltd.: (32.00 USD)/(1 mg), (35.20 USD)/(2 mg), (44.80 USD)/(3 mg), (60.00 USD)/(5 mg), (88.80 USD)/(10 mg), (107.20 USD)/(15 mg), (127.20 USD)/(20 mg), (141.60 USD)/(25 mg), (155.20 USD)/(30 mg), (238.40 USD)/(50 mg), (322.40 USD)/(100 mg), (322.40 USD)/(100 mg)</t>
  </si>
  <si>
    <t>Cayman Europe: (461.25 USD)/(1 mg), (461.25 USD)/(1 mg)</t>
  </si>
  <si>
    <t>($50)/(5 mg) OR ($60)/(10 mg) OR ($216)/(50 mg) OR ($412)/(100 mg) OR ($65)/(5 mg) OR ($78)/(10 mg) OR ($281)/(50 mg) OR ($536)/(100 mg)</t>
  </si>
  <si>
    <t>Cayman Europe: (30.00 USD)/(1 mg), (135.00 USD)/(5 mg), (237.50 USD)/(10 mg), (1040.00 USD)/(50 mg), (1040.00 USD)/(50 mg)</t>
  </si>
  <si>
    <t>Vitas-M Laboratory, Ltd.: (26.50 USD)/(1 mg), (29.00 USD)/(2 mg), (34.00 USD)/(3 mg), (43.00 USD)/(5 mg), (54.00 USD)/(10 mg), (75.00 USD)/(20 mg), (87.00 USD)/(30 mg), (121.00 USD)/(50 mg), (121.00 USD)/(50 mg)</t>
  </si>
  <si>
    <t>($65)/(5 mg) OR ($95)/(10 mg) OR ($380)/(50 mg) OR ($630)/(100 mg) OR ($85)/(5 mg) OR ($124)/(10 mg) OR ($494)/(50 mg) OR ($819)/(100 mg)</t>
  </si>
  <si>
    <t>($60)/(5 mg) OR ($100)/(10 mg) OR ($390)/(50 mg) OR ($650)/(100 mg) OR ($78)/(5 mg) OR ($130)/(10 mg) OR ($507)/(50 mg) OR ($845)/(100 mg)</t>
  </si>
  <si>
    <t>($55)/(50 mg) OR ($70)/(100 mg) OR ($280)/(500 mg) OR ( $72)/(50 mg) OR ($91)/(100 mg) OR ( $364)/(500 mg)</t>
  </si>
  <si>
    <t>Cayman Europe: (153.75 USD)/(1 mg), (586.25 USD)/(5 mg), (92.50 USD)/(1 mg), (416.25 USD)/(5 mg), (737.50 USD)/(10 mg), (737.50 USD)/(10 mg)</t>
  </si>
  <si>
    <t>ENAMINE Ltd.: (86.00 USD)/(100 mg), (122.00 USD)/(250 mg), (122.00 USD)/(250 mg)</t>
  </si>
  <si>
    <t>ENAMINE Ltd.: (55.00 USD)/(1 mg), (56.00 USD)/(2 mg), (59.00 USD)/(5 mg), (78.00 USD)/(10 mg), (85.00 USD)/(15 mg), (93.00 USD)/(20 mg), (100.00 USD)/(25 mg), (108.00 USD)/(30 mg), (116.00 USD)/(35 mg), (125.00 USD)/(40 mg), (133.00 USD)/(45 mg), (141.00 USD)/(50 mg), (186.00 USD)/(75 mg), (235.00 USD)/(100 mg), (235.00 USD)/(100 mg)</t>
  </si>
  <si>
    <t>($50)/(100 mg) OR ($65)/(100 mg)</t>
  </si>
  <si>
    <t>AK Scientific, Inc.: (15.00 USD)/(1 g), (35.00 USD)/(5 g), (140.00 USD)/(25 g), (440.00 USD)/(100 g), (440.00 USD)/(100 g)</t>
  </si>
  <si>
    <t>Life Chemicals Inc.: (45.00 USD)/(1 mg), (51.00 USD)/(2 mg), (56.00 USD)/(3 mg), (60.00 USD)/(4 mg), (69.00 USD)/(5 mg), (79.00 USD)/(10 mg), (89.00 USD)/(15 mg), (99.00 USD)/(20 mg), (109.00 USD)/(25 mg), (119.00 USD)/(30 mg), (140.00 USD)/(40 mg), (160.00 USD)/(50 mg), (180.00 USD)/(75 mg), (248.00 USD)/(100 mg)</t>
  </si>
  <si>
    <t>($50)/(5 mg) OR ($78)/(10 mg) OR ($190)/(50 mg) OR ($260)/(100 mg) OR ($65)/(5 mg) OR ($101)/(10 mg) OR ($247)/(50 mg) OR ($338)/(100 mg)</t>
  </si>
  <si>
    <t>Cayman Europe: (185.00 USD)/(1 mg), (872.50 USD)/(5 mg), (872.50 USD)/(5 mg)</t>
  </si>
  <si>
    <t>Specs: (25.00 USD)/(2 mg), (25.00 USD)/(2 mg)</t>
  </si>
  <si>
    <t>Cayman Europe: (67.50 USD)/(1 mg), (303.75 USD)/(5 mg), (537.50 USD)/(10 mg), (1177.50 USD)/(25 mg), (1177.50 USD)/(25 mg)</t>
  </si>
  <si>
    <t>http://www.arkpharminc.com/product/detail/AK-84542.html</t>
  </si>
  <si>
    <t>http://www.finetechnology-ind.com/product_detail.shtml?catalogNo=FT-0645405</t>
  </si>
  <si>
    <t>https://orderbb.emolecules.com/cgi-bin/more?vid=76746815</t>
  </si>
  <si>
    <t>http://www.sigmaaldrich.com/catalog/product/SIGMA/G5668?lang=en&amp;region=US</t>
  </si>
  <si>
    <t>https://www.molport.com/shop/molecule-link/MolPort-039-033-273</t>
  </si>
  <si>
    <t>https://orderbb.emolecules.com/cgi-bin/more?vid=49254437</t>
  </si>
  <si>
    <t>https://orderbb.emolecules.com/cgi-bin/more?vid=76743171</t>
  </si>
  <si>
    <t>http://www.sigmaaldrich.com/catalog/product/SIGMA/R2408?lang=en&amp;region=US</t>
  </si>
  <si>
    <t>https://orderbb.emolecules.com/cgi-bin/more?vid=53927292</t>
  </si>
  <si>
    <t>https://orderbb.emolecules.com/cgi-bin/more?vid=46024421</t>
  </si>
  <si>
    <t>http://www.sigmaaldrich.com/catalog/product/SIGMA/SML1369?lang=en&amp;region=US</t>
  </si>
  <si>
    <t>https://orders.emolecules.com/cgi-bin/more?vid=44844312</t>
  </si>
  <si>
    <t>https://orderbb.emolecules.com/cgi-bin/more?vid=45475563</t>
  </si>
  <si>
    <t>http://www.sigmaaldrich.com/catalog/product/SIGMA/SML0279?lang=en&amp;region=US</t>
  </si>
  <si>
    <t>https://orders.emolecules.com/cgi-bin/more?vid=5824758</t>
  </si>
  <si>
    <t>https://orderbb.emolecules.com/cgi-bin/more?vid=48601176</t>
  </si>
  <si>
    <t>https://orderbb.emolecules.com/cgi-bin/more?vid=8318614</t>
  </si>
  <si>
    <t>https://orderbb.emolecules.com/cgi-bin/more?vid=76743167</t>
  </si>
  <si>
    <t>https://orderbb.emolecules.com/cgi-bin/more?vid=50377103</t>
  </si>
  <si>
    <t>https://orderbb.emolecules.com/cgi-bin/more?vid=45918424</t>
  </si>
  <si>
    <t>https://orders.emolecules.com/cgi-bin/more?vid=5798777</t>
  </si>
  <si>
    <t>https://orderbb.emolecules.com/cgi-bin/more?vid=44466306</t>
  </si>
  <si>
    <t>https://orderbb.emolecules.com/cgi-bin/more?vid=76743165</t>
  </si>
  <si>
    <t>http://www.sigmaaldrich.com/catalog/product/SIGMA/B4438?lang=en&amp;region=US</t>
  </si>
  <si>
    <t>https://orderbb.emolecules.com/cgi-bin/more?vid=76743169</t>
  </si>
  <si>
    <t>https://orders.emolecules.com/cgi-bin/more?vid=25939360</t>
  </si>
  <si>
    <t>https://orderbb.emolecules.com/cgi-bin/more?vid=4368269</t>
  </si>
  <si>
    <t>https://orders.emolecules.com/cgi-bin/more?vid=42710962</t>
  </si>
  <si>
    <t>https://orders.emolecules.com/cgi-bin/more?vid=5824760</t>
  </si>
  <si>
    <t>http://www.sigmaaldrich.com/catalog/product/SIGMA/G6793?lang=en&amp;region=US</t>
  </si>
  <si>
    <t>http://www.finetechnology-ind.com/product_detail.shtml?catalogNo=FT-0672555</t>
  </si>
  <si>
    <t>http://www.request.vitasmlab.com/index.php?option=com_search_stk&amp;Itemid=22&amp;stk=STK059806&amp;?utm_source=pubchem&amp;utm_medium=p_search_link&amp;utm_campaign=pubchem_search&amp;utm_content=pubchem_slink</t>
  </si>
  <si>
    <t>https://orderbb.emolecules.com/cgi-bin/more?vid=46004399</t>
  </si>
  <si>
    <t>http://www.sigmaaldrich.com/catalog/product/SIGMA/SMB00100?lang=en&amp;region=US</t>
  </si>
  <si>
    <t>https://orders.emolecules.com/cgi-bin/more?vid=42628015</t>
  </si>
  <si>
    <t>https://orderbb.emolecules.com/cgi-bin/more?vid=25815935</t>
  </si>
  <si>
    <t>https://orders.emolecules.com/cgi-bin/more?vid=44821527</t>
  </si>
  <si>
    <t>https://orderbb.emolecules.com/cgi-bin/more?vid=49829343</t>
  </si>
  <si>
    <t>http://www.finetechnology-ind.com/product_detail.shtml?catalogNo=FT-0630994</t>
  </si>
  <si>
    <t>https://orders.emolecules.com/cgi-bin/more?vid=26730069</t>
  </si>
  <si>
    <t>https://orders.emolecules.com/cgi-bin/more?vid=6179558</t>
  </si>
  <si>
    <t>https://orderbb.emolecules.com/cgi-bin/more?vid=53744423</t>
  </si>
  <si>
    <t>https://orders.emolecules.com/cgi-bin/more?vid=5559264</t>
  </si>
  <si>
    <t>https://orders.emolecules.com/cgi-bin/more?vid=16223135</t>
  </si>
  <si>
    <t>https://orders.emolecules.com/cgi-bin/more?vid=1110255</t>
  </si>
  <si>
    <t>https://orderbb.emolecules.com/cgi-bin/more?vid=13277266</t>
  </si>
  <si>
    <t>http://www.request.vitasmlab.com/index.php?option=com_search_stk&amp;Itemid=22&amp;stk=STK897143&amp;?utm_source=pubchem&amp;utm_medium=p_search_link&amp;utm_campaign=pubchem_search&amp;utm_content=pubchem_slink</t>
  </si>
  <si>
    <t>http://www.request.vitasmlab.com/index.php?option=com_search_stk&amp;Itemid=22&amp;stk=STL373406&amp;?utm_source=pubchem&amp;utm_medium=p_search_link&amp;utm_campaign=pubchem_search&amp;utm_content=pubchem_slink</t>
  </si>
  <si>
    <t>https://orders.emolecules.com/cgi-bin/more?vid=30123899</t>
  </si>
  <si>
    <t>http://www.request.vitasmlab.com/index.php?option=com_search_stk&amp;Itemid=22&amp;stk=STK302458&amp;?utm_source=pubchem&amp;utm_medium=p_search_link&amp;utm_campaign=pubchem_search&amp;utm_content=pubchem_slink</t>
  </si>
  <si>
    <t>https://orders.emolecules.com/cgi-bin/more?vid=26730065</t>
  </si>
  <si>
    <t>http://www.sigmaaldrich.com/catalog/product/USP/1539905?lang=en&amp;region=US</t>
  </si>
  <si>
    <t>https://orders.emolecules.com/cgi-bin/more?vid=4467597</t>
  </si>
  <si>
    <t>http://www.sigmaaldrich.com/catalog/product/SIGMA/S3131?lang=en&amp;region=US</t>
  </si>
  <si>
    <t>http://www.request.vitasmlab.com/index.php?option=com_search_stk&amp;Itemid=22&amp;stk=STK727870&amp;?utm_source=pubchem&amp;utm_medium=p_search_link&amp;utm_campaign=pubchem_search&amp;utm_content=pubchem_slink</t>
  </si>
  <si>
    <t>https://orderbb.emolecules.com/cgi-bin/more?vid=32457070</t>
  </si>
  <si>
    <t>http://www.sigmaaldrich.com/catalog/product/SIGMA/T8703?lang=en&amp;region=US</t>
  </si>
  <si>
    <t>https://orderbb.emolecules.com/cgi-bin/more?vid=32457158</t>
  </si>
  <si>
    <t>https://orders.emolecules.com/cgi-bin/more?vid=46202357</t>
  </si>
  <si>
    <t>https://orderbb.emolecules.com/cgi-bin/more?vid=110118704</t>
  </si>
  <si>
    <t>https://orders.emolecules.com/cgi-bin/more?vid=6179534</t>
  </si>
  <si>
    <t>https://orderbb.emolecules.com/cgi-bin/more?vid=49437006</t>
  </si>
  <si>
    <t>http://www.request.vitasmlab.com/index.php?option=com_search_stk&amp;Itemid=22&amp;stk=STL015448&amp;?utm_source=pubchem&amp;utm_medium=p_search_link&amp;utm_campaign=pubchem_search&amp;utm_content=pubchem_slink</t>
  </si>
  <si>
    <t>https://orders.emolecules.com/cgi-bin/more?vid=2060807</t>
  </si>
  <si>
    <t>https://orders.emolecules.com/cgi-bin/more?vid=1973460</t>
  </si>
  <si>
    <t>https://orderbb.emolecules.com/cgi-bin/more?vid=1985542</t>
  </si>
  <si>
    <t>https://orders.emolecules.com/cgi-bin/more?vid=20392940</t>
  </si>
  <si>
    <t>https://orderbb.emolecules.com/cgi-bin/more?vid=31593140</t>
  </si>
  <si>
    <t>https://orders.emolecules.com/cgi-bin/more?vid=4953975</t>
  </si>
  <si>
    <t>http://www.sigmaaldrich.com/catalog/product/SIGMA/L2167?lang=en&amp;region=US</t>
  </si>
  <si>
    <t>https://orderbb.emolecules.com/cgi-bin/more?vid=50276827</t>
  </si>
  <si>
    <t>https://orders.emolecules.com/cgi-bin/more?vid=5534200</t>
  </si>
  <si>
    <t>https://orders.emolecules.com/cgi-bin/more?vid=25804203</t>
  </si>
  <si>
    <t>https://orderbb.emolecules.com/cgi-bin/more?vid=1935237</t>
  </si>
  <si>
    <t>http://www.sigmaaldrich.com/catalog/product/SIGMA/G3295?lang=en&amp;region=US</t>
  </si>
  <si>
    <t>http://www.sigmaaldrich.com/catalog/product/SIAL/44864?lang=en&amp;region=US</t>
  </si>
  <si>
    <t>http://www.sigmaaldrich.com/catalog/product/SIAL/62160?lang=en&amp;region=US</t>
  </si>
  <si>
    <t>http://www.sigmaaldrich.com/catalog/product/SIGMA/D8440?lang=en&amp;region=US</t>
  </si>
  <si>
    <t>https://orders.emolecules.com/cgi-bin/more?vid=620820</t>
  </si>
  <si>
    <t>https://orders.emolecules.com/cgi-bin/more?vid=33661072</t>
  </si>
  <si>
    <t>https://orders.emolecules.com/cgi-bin/more?vid=3106448</t>
  </si>
  <si>
    <t>https://orders.emolecules.com/cgi-bin/more?vid=25957838</t>
  </si>
  <si>
    <t>http://www.request.vitasmlab.com/index.php?option=com_search_stk&amp;Itemid=22&amp;stk=STL090050&amp;?utm_source=pubchem&amp;utm_medium=p_search_link&amp;utm_campaign=pubchem_search&amp;utm_content=pubchem_slink</t>
  </si>
  <si>
    <t>http://www.sigmaaldrich.com/catalog/product/SIAL/72516?lang=en&amp;region=US</t>
  </si>
  <si>
    <t>https://orderbb.emolecules.com/cgi-bin/more?vid=46305267</t>
  </si>
  <si>
    <t>https://orders.emolecules.com/cgi-bin/more?vid=481518</t>
  </si>
  <si>
    <t>https://orderbb.emolecules.com/cgi-bin/more?vid=76743161</t>
  </si>
  <si>
    <t>https://orders.emolecules.com/cgi-bin/more?vid=25796651</t>
  </si>
  <si>
    <t>http://www.request.vitasmlab.com/index.php?option=com_search_stk&amp;Itemid=22&amp;stk=STK522548&amp;?utm_source=pubchem&amp;utm_medium=p_search_link&amp;utm_campaign=pubchem_search&amp;utm_content=pubchem_slink</t>
  </si>
  <si>
    <t>https://orders.emolecules.com/cgi-bin/more?vid=2174072</t>
  </si>
  <si>
    <t>https://orderbb.emolecules.com/cgi-bin/more?vid=31503817</t>
  </si>
  <si>
    <t>https://orderbb.emolecules.com/cgi-bin/more?vid=106673027</t>
  </si>
  <si>
    <t>http://www.sigmaaldrich.com/catalog/product/SIAL/43732?lang=en&amp;region=US</t>
  </si>
  <si>
    <t>https://orders.emolecules.com/cgi-bin/more?vid=2011246</t>
  </si>
  <si>
    <t>https://orderbb.emolecules.com/cgi-bin/more?vid=44849465</t>
  </si>
  <si>
    <t>https://www.molport.com/shop/molecule-link/MolPort-005-389-230</t>
  </si>
  <si>
    <t>https://orderbb.emolecules.com/cgi-bin/more?vid=8830533</t>
  </si>
  <si>
    <t>http://www.request.vitasmlab.com/index.php?option=com_search_stk&amp;Itemid=22&amp;stk=STK092882&amp;?utm_source=pubchem&amp;utm_medium=p_search_link&amp;utm_campaign=pubchem_search&amp;utm_content=pubchem_slink</t>
  </si>
  <si>
    <t>https://www.molport.com/shop/molecule-link/MolPort-009-019-264</t>
  </si>
  <si>
    <t>https://orders.emolecules.com/cgi-bin/more?vid=1255478</t>
  </si>
  <si>
    <t>http://www.arkpharminc.com/product/detail/AK-24886.html</t>
  </si>
  <si>
    <t>https://orderbb.emolecules.com/cgi-bin/more?vid=29268569</t>
  </si>
  <si>
    <t>http://www.arkpharminc.com/product/detail/AK-37068.html</t>
  </si>
  <si>
    <t>https://orders.emolecules.com/cgi-bin/more?vid=902429</t>
  </si>
  <si>
    <t>http://www.finetechnology-ind.com/product_detail.shtml?catalogNo=FT-0674871</t>
  </si>
  <si>
    <t>https://www.molport.com/shop/molecule-link/MolPort-006-668-598</t>
  </si>
  <si>
    <t>http://www.medchemexpress.com/aleglitazar.html</t>
  </si>
  <si>
    <t>http://www.finetechnology-ind.com/product_detail.shtml?catalogNo=FT-0670785</t>
  </si>
  <si>
    <t>https://www.molport.com/shop/molecule-link/MolPort-002-923-191</t>
  </si>
  <si>
    <t>https://www.molport.com/shop/molecule-link/MolPort-003-983-790</t>
  </si>
  <si>
    <t>https://www.molport.com/shop/molecule-link/MolPort-002-892-363</t>
  </si>
  <si>
    <t>https://www.molport.com/shop/molecule-link/MolPort-035-765-732</t>
  </si>
  <si>
    <t>https://www.molport.com/shop/molecule-link/MolPort-002-232-188</t>
  </si>
  <si>
    <t>https://www.molport.com/shop/molecule-link/MolPort-004-084-749</t>
  </si>
  <si>
    <t>https://www.molport.com/shop/molecule-link/MolPort-002-923-190</t>
  </si>
  <si>
    <t>https://orderbb.emolecules.com/cgi-bin/more?vid=538818</t>
  </si>
  <si>
    <t>https://orderbb.emolecules.com/cgi-bin/more?vid=10595085</t>
  </si>
  <si>
    <t>https://orders.emolecules.com/cgi-bin/more?vid=8266137</t>
  </si>
  <si>
    <t>https://www.molport.com/shop/molecule-link/MolPort-027-945-892</t>
  </si>
  <si>
    <t>https://orders.emolecules.com/cgi-bin/more?vid=25721169</t>
  </si>
  <si>
    <t>https://www.molport.com/shop/molecule-link/MolPort-003-906-036</t>
  </si>
  <si>
    <t>https://www.molport.com/shop/molecule-link/MolPort-003-722-558</t>
  </si>
  <si>
    <t>https://www.molport.com/shop/molecule-link/MolPort-003-125-907</t>
  </si>
  <si>
    <t>https://www.molport.com/shop/molecule-link/MolPort-007-764-967</t>
  </si>
  <si>
    <t>https://www.molport.com/shop/molecule-link/MolPort-001-841-053</t>
  </si>
  <si>
    <t>http://www.finetechnology-ind.com/product_detail.shtml?catalogNo=FT-0601906</t>
  </si>
  <si>
    <t>https://www.molport.com/shop/molecule-link/MolPort-003-151-843</t>
  </si>
  <si>
    <t>https://orders.emolecules.com/cgi-bin/more?vid=4098588</t>
  </si>
  <si>
    <t>https://www.molport.com/shop/molecule-link/MolPort-003-906-035</t>
  </si>
  <si>
    <t>https://orderbb.emolecules.com/cgi-bin/more?vid=902308</t>
  </si>
  <si>
    <t>https://www.molport.com/shop/molecule-link/MolPort-002-574-097</t>
  </si>
  <si>
    <t>http://www.finetechnology-ind.com/product_detail.shtml?catalogNo=FT-0674763</t>
  </si>
  <si>
    <t>https://orders.emolecules.com/cgi-bin/more?vid=1749630</t>
  </si>
  <si>
    <t>https://www.molport.com/shop/molecule-link/MolPort-027-641-228</t>
  </si>
  <si>
    <t>https://orders.emolecules.com/cgi-bin/more?vid=923998</t>
  </si>
  <si>
    <t>https://www.molport.com/shop/molecule-link/MolPort-027-641-269</t>
  </si>
  <si>
    <t>http://chemistryondemand.com:8080/eShop/search_results.jsp?jme_mol=&amp;smiles=0539-0073&amp;s_type=txt&amp;idnumber=0539-0073</t>
  </si>
  <si>
    <t>https://www.molport.com/shop/molecule-link/MolPort-003-722-544</t>
  </si>
  <si>
    <t>https://orders.emolecules.com/cgi-bin/more?vid=26702019</t>
  </si>
  <si>
    <t>https://www.molport.com/shop/molecule-link/MolPort-002-113-211</t>
  </si>
  <si>
    <t>https://www.molport.com/shop/molecule-link/MolPort-003-701-269</t>
  </si>
  <si>
    <t>https://www.molport.com/shop/molecule-link/MolPort-008-359-666</t>
  </si>
  <si>
    <t>https://www.molport.com/shop/molecule-link/MolPort-027-641-229</t>
  </si>
  <si>
    <t>https://www.molport.com/shop/molecule-link/MolPort-003-067-342</t>
  </si>
  <si>
    <t>https://orderbb.emolecules.com/cgi-bin/more?vid=558277</t>
  </si>
  <si>
    <t>https://www.molport.com/shop/molecule-link/MolPort-003-085-674</t>
  </si>
  <si>
    <t>https://www.molport.com/shop/molecule-link/MolPort-000-833-723</t>
  </si>
  <si>
    <t>http://www.finetechnology-ind.com/product_detail.shtml?catalogNo=FT-0669085</t>
  </si>
  <si>
    <t>http://www.finetechnology-ind.com/product_detail.shtml?catalogNo=FT-0621978</t>
  </si>
  <si>
    <t>https://orderbb.emolecules.com/cgi-bin/more?vid=206844177</t>
  </si>
  <si>
    <t>https://www.molport.com/shop/molecule-link/MolPort-023-276-387</t>
  </si>
  <si>
    <t>https://www.molport.com/shop/molecule-link/MolPort-003-702-385</t>
  </si>
  <si>
    <t>https://www.molport.com/shop/molecule-link/MolPort-005-210-170</t>
  </si>
  <si>
    <t>https://www.molport.com/shop/molecule-link/MolPort-003-250-603</t>
  </si>
  <si>
    <t>https://www.molport.com/shop/molecule-link/MolPort-002-249-616</t>
  </si>
  <si>
    <t>http://www.finetechnology-ind.com/product_detail.shtml?catalogNo=FT-0654379</t>
  </si>
  <si>
    <t>https://www.molport.com/shop/molecule-link/MolPort-001-792-015</t>
  </si>
  <si>
    <t>https://www.molport.com/shop/molecule-link/MolPort-000-499-912</t>
  </si>
  <si>
    <t>https://orders.emolecules.com/cgi-bin/more?vid=1255472</t>
  </si>
  <si>
    <t>https://www.molport.com/shop/molecule-link/MolPort-001-624-770</t>
  </si>
  <si>
    <t>http://www.finetechnology-ind.com/product_detail.shtml?catalogNo=FT-0669087</t>
  </si>
  <si>
    <t>https://www.molport.com/shop/molecule-link/MolPort-002-296-759</t>
  </si>
  <si>
    <t>https://www.molport.com/shop/molecule-link/MolPort-027-640-976</t>
  </si>
  <si>
    <t>https://orders.emolecules.com/cgi-bin/more?vid=1255468</t>
  </si>
  <si>
    <t>https://www.molport.com/shop/molecule-link/MolPort-003-941-507</t>
  </si>
  <si>
    <t>http://www.medchemexpress.com/Rosiglitazone.html</t>
  </si>
  <si>
    <t>https://orderbb.emolecules.com/cgi-bin/more?vid=6719228</t>
  </si>
  <si>
    <t>https://orderbb.emolecules.com/cgi-bin/more?vid=1987474</t>
  </si>
  <si>
    <t>http://www.hit2lead.com/comp.asp?db=SC&amp;id=7002925</t>
  </si>
  <si>
    <t>https://www.molport.com/shop/molecule-link/MolPort-003-941-528</t>
  </si>
  <si>
    <t>https://www.molport.com/shop/molecule-link/MolPort-001-682-122</t>
  </si>
  <si>
    <t>https://www.molport.com/shop/molecule-link/MolPort-005-944-956</t>
  </si>
  <si>
    <t>http://chemistryondemand.com:8080/eShop/search_results.jsp?jme_mol=&amp;smiles=1165-0432&amp;s_type=txt&amp;idnumber=1165-0432</t>
  </si>
  <si>
    <t>http://chemistryondemand.com:8080/eShop/search_results.jsp?jme_mol=&amp;smiles=1165-0509&amp;s_type=txt&amp;idnumber=1165-0509</t>
  </si>
  <si>
    <t>http://chemistryondemand.com:8080/eShop/search_results.jsp?jme_mol=&amp;smiles=E844-1427&amp;s_type=txt&amp;idnumber=E844-1427</t>
  </si>
  <si>
    <t>https://www.molport.com/shop/molecule-link/MolPort-001-642-981</t>
  </si>
  <si>
    <t>http://chemistryondemand.com:8080/eShop/search_results.jsp?jme_mol=&amp;smiles=1165-0551&amp;s_type=txt&amp;idnumber=1165-0551</t>
  </si>
  <si>
    <t>https://orderbb.emolecules.com/cgi-bin/more?vid=594271</t>
  </si>
  <si>
    <t>https://www.molport.com/shop/molecule-link/MolPort-000-803-976</t>
  </si>
  <si>
    <t>http://www.arkpharminc.com/product/detail/AK-48138.html</t>
  </si>
  <si>
    <t>http://chemistryondemand.com:8080/eShop/search_results.jsp?jme_mol=&amp;smiles=1165-0433&amp;s_type=txt&amp;idnumber=1165-0433</t>
  </si>
  <si>
    <t>https://www.molport.com/shop/molecule-link/MolPort-002-357-229</t>
  </si>
  <si>
    <t>http://chemistryondemand.com:8080/eShop/search_results.jsp?jme_mol=&amp;smiles=0539-0001&amp;s_type=txt&amp;idnumber=0539-0001</t>
  </si>
  <si>
    <t>http://chemistryondemand.com:8080/eShop/search_results.jsp?jme_mol=&amp;smiles=1165-0424&amp;s_type=txt&amp;idnumber=1165-0424</t>
  </si>
  <si>
    <t>http://www.hit2lead.com/comp.asp?db=SC&amp;id=10679454</t>
  </si>
  <si>
    <t>http://chemistryondemand.com:8080/eShop/search_results.jsp?jme_mol=&amp;smiles=C647-0375&amp;s_type=txt&amp;idnumber=C647-0375</t>
  </si>
  <si>
    <t>http://www.arkpharminc.com/product/detail/AK-89315.html</t>
  </si>
  <si>
    <t>http://chemistryondemand.com:8080/eShop/search_results.jsp?jme_mol=&amp;smiles=E244-0532&amp;s_type=txt&amp;idnumber=E244-0532</t>
  </si>
  <si>
    <t>http://www.hit2lead.com/comp.asp?db=SC&amp;id=5533743</t>
  </si>
  <si>
    <t>https://orderbb.emolecules.com/cgi-bin/more?vid=8318640</t>
  </si>
  <si>
    <t>https://orderbb.emolecules.com/cgi-bin/more?vid=509162</t>
  </si>
  <si>
    <t>http://www.arkpharminc.com/product/detail/AK106170.html</t>
  </si>
  <si>
    <t>http://chemistryondemand.com:8080/eShop/search_results.jsp?jme_mol=&amp;smiles=1165-0429&amp;s_type=txt&amp;idnumber=1165-0429</t>
  </si>
  <si>
    <t>http://www.hit2lead.com/comp.asp?db=SC&amp;id=7409227</t>
  </si>
  <si>
    <t>https://orderbb.emolecules.com/cgi-bin/more?vid=535336</t>
  </si>
  <si>
    <t>https://www.molport.com/shop/molecule-link/MolPort-001-941-494</t>
  </si>
  <si>
    <t>http://chemistryondemand.com:8080/eShop/search_results.jsp?jme_mol=&amp;smiles=Y030-5762&amp;s_type=txt&amp;idnumber=Y030-5762</t>
  </si>
  <si>
    <t>https://orders.emolecules.com/cgi-bin/more?vid=11642226</t>
  </si>
  <si>
    <t>http://chemistryondemand.com:8080/eShop/search_results.jsp?jme_mol=&amp;smiles=D036-1738&amp;s_type=txt&amp;idnumber=D036-1738</t>
  </si>
  <si>
    <t>https://www.molport.com/shop/molecule-link/MolPort-001-941-492</t>
  </si>
  <si>
    <t>http://www.medchemexpress.com/gw1929.html</t>
  </si>
  <si>
    <t>http://www.arkpharminc.com/product/detail/AK-44608.html</t>
  </si>
  <si>
    <t>http://chemistryondemand.com:8080/eShop/search_results.jsp?jme_mol=&amp;smiles=3681-1152&amp;s_type=txt&amp;idnumber=3681-1152</t>
  </si>
  <si>
    <t>http://www.medchemexpress.com/Bavachinin.html</t>
  </si>
  <si>
    <t>http://www.hit2lead.com/comp.asp?db=SC&amp;id=6778002</t>
  </si>
  <si>
    <t>https://www.molport.com/shop/molecule-link/MolPort-001-763-336</t>
  </si>
  <si>
    <t>http://www.hit2lead.com/comp.asp?db=SC&amp;id=5305919</t>
  </si>
  <si>
    <t>https://www.molport.com/shop/molecule-link/MolPort-003-946-379</t>
  </si>
  <si>
    <t>http://www.arkpharminc.com/product/detail/AK102391.html</t>
  </si>
  <si>
    <t>http://www.medchemexpress.com/Eicosapentaenoic-Acid.html</t>
  </si>
  <si>
    <t>http://www.medchemexpress.com/Bezafibrate.html</t>
  </si>
  <si>
    <t>http://chemistryondemand.com:8080/eShop/search_results.jsp?jme_mol=&amp;smiles=8009-3434&amp;s_type=txt&amp;idnumber=8009-3434</t>
  </si>
  <si>
    <t>http://www.hit2lead.com/comp.asp?db=SC&amp;id=6801462</t>
  </si>
  <si>
    <t>http://www.arkpharminc.com/product/detail/AK-38071.html</t>
  </si>
  <si>
    <t>http://www.hit2lead.com/comp.asp?db=SC&amp;id=7976962</t>
  </si>
  <si>
    <t>http://chemistryondemand.com:8080/eShop/search_results.jsp?jme_mol=&amp;smiles=8010-1997&amp;s_type=txt&amp;idnumber=8010-1997</t>
  </si>
  <si>
    <t>https://www.molport.com/shop/molecule-link/MolPort-002-500-306</t>
  </si>
  <si>
    <t>http://www.medchemexpress.com/t0070907.html</t>
  </si>
  <si>
    <t>http://www.medchemexpress.com/L-165041.html</t>
  </si>
  <si>
    <t>https://www.molport.com/shop/molecule-link/MolPort-003-847-640</t>
  </si>
  <si>
    <t>https://www.molport.com/shop/molecule-link/MolPort-005-940-496</t>
  </si>
  <si>
    <t>http://www.medchemexpress.com/GW0742.html</t>
  </si>
  <si>
    <t>http://www.medchemexpress.com/GW-501516.html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</si>
</sst>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hyperlink" Target="https://omim.org/entry/601665" TargetMode="External"/><Relationship Id="rId3" Type="http://schemas.openxmlformats.org/officeDocument/2006/relationships/hyperlink" Target="https://omim.org/entry/604367" TargetMode="External"/><Relationship Id="rId4" Type="http://schemas.openxmlformats.org/officeDocument/2006/relationships/hyperlink" Target="https://omim.org/entry/609338" TargetMode="External"/><Relationship Id="rId5"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arkpharminc.com/product/detail/AK-84542.html" TargetMode="External"/><Relationship Id="rId2" Type="http://schemas.openxmlformats.org/officeDocument/2006/relationships/hyperlink" Target="http://www.finetechnology-ind.com/product_detail.shtml?catalogNo=FT-0645405" TargetMode="External"/><Relationship Id="rId3" Type="http://schemas.openxmlformats.org/officeDocument/2006/relationships/hyperlink" Target="http://www.arkpharminc.com/product/detail/AK-24886.html" TargetMode="External"/><Relationship Id="rId4" Type="http://schemas.openxmlformats.org/officeDocument/2006/relationships/hyperlink" Target="https://orderbb.emolecules.com/cgi-bin/more?vid=76746815" TargetMode="External"/><Relationship Id="rId5" Type="http://schemas.openxmlformats.org/officeDocument/2006/relationships/hyperlink" Target="http://www.sigmaaldrich.com/catalog/product/SIGMA/G5668?lang=en&amp;region=US" TargetMode="External"/><Relationship Id="rId6" Type="http://schemas.openxmlformats.org/officeDocument/2006/relationships/hyperlink" Target="https://orderbb.emolecules.com/cgi-bin/more?vid=29268569" TargetMode="External"/><Relationship Id="rId7" Type="http://schemas.openxmlformats.org/officeDocument/2006/relationships/hyperlink" Target="https://www.molport.com/shop/molecule-link/MolPort-003-941-507" TargetMode="External"/><Relationship Id="rId8" Type="http://schemas.openxmlformats.org/officeDocument/2006/relationships/hyperlink" Target="http://www.medchemexpress.com/gw1929.html" TargetMode="External"/><Relationship Id="rId9" Type="http://schemas.openxmlformats.org/officeDocument/2006/relationships/hyperlink" Target="https://www.molport.com/shop/molecule-link/MolPort-039-033-273" TargetMode="External"/><Relationship Id="rId10" Type="http://schemas.openxmlformats.org/officeDocument/2006/relationships/hyperlink" Target="https://orderbb.emolecules.com/cgi-bin/more?vid=49254437" TargetMode="External"/><Relationship Id="rId11" Type="http://schemas.openxmlformats.org/officeDocument/2006/relationships/hyperlink" Target="http://www.arkpharminc.com/product/detail/AK-37068.html" TargetMode="External"/><Relationship Id="rId12" Type="http://schemas.openxmlformats.org/officeDocument/2006/relationships/hyperlink" Target="https://orderbb.emolecules.com/cgi-bin/more?vid=76743171" TargetMode="External"/><Relationship Id="rId13" Type="http://schemas.openxmlformats.org/officeDocument/2006/relationships/hyperlink" Target="http://www.sigmaaldrich.com/catalog/product/SIGMA/R2408?lang=en&amp;region=US" TargetMode="External"/><Relationship Id="rId14" Type="http://schemas.openxmlformats.org/officeDocument/2006/relationships/hyperlink" Target="https://orders.emolecules.com/cgi-bin/more?vid=902429" TargetMode="External"/><Relationship Id="rId15" Type="http://schemas.openxmlformats.org/officeDocument/2006/relationships/hyperlink" Target="http://www.medchemexpress.com/Rosiglitazone.html" TargetMode="External"/><Relationship Id="rId16" Type="http://schemas.openxmlformats.org/officeDocument/2006/relationships/hyperlink" Target="https://orderbb.emolecules.com/cgi-bin/more?vid=53927292" TargetMode="External"/><Relationship Id="rId17" Type="http://schemas.openxmlformats.org/officeDocument/2006/relationships/hyperlink" Target="https://orderbb.emolecules.com/cgi-bin/more?vid=46024421" TargetMode="External"/><Relationship Id="rId18" Type="http://schemas.openxmlformats.org/officeDocument/2006/relationships/hyperlink" Target="http://www.sigmaaldrich.com/catalog/product/SIGMA/SML1369?lang=en&amp;region=US" TargetMode="External"/><Relationship Id="rId19" Type="http://schemas.openxmlformats.org/officeDocument/2006/relationships/hyperlink" Target="http://www.finetechnology-ind.com/product_detail.shtml?catalogNo=FT-0674871" TargetMode="External"/><Relationship Id="rId20" Type="http://schemas.openxmlformats.org/officeDocument/2006/relationships/hyperlink" Target="https://orderbb.emolecules.com/cgi-bin/more?vid=6719228" TargetMode="External"/><Relationship Id="rId21" Type="http://schemas.openxmlformats.org/officeDocument/2006/relationships/hyperlink" Target="http://www.arkpharminc.com/product/detail/AK-44608.html" TargetMode="External"/><Relationship Id="rId22" Type="http://schemas.openxmlformats.org/officeDocument/2006/relationships/hyperlink" Target="https://www.molport.com/shop/molecule-link/MolPort-002-500-306" TargetMode="External"/><Relationship Id="rId23" Type="http://schemas.openxmlformats.org/officeDocument/2006/relationships/hyperlink" Target="https://orders.emolecules.com/cgi-bin/more?vid=44844312" TargetMode="External"/><Relationship Id="rId24" Type="http://schemas.openxmlformats.org/officeDocument/2006/relationships/hyperlink" Target="https://www.molport.com/shop/molecule-link/MolPort-006-668-598" TargetMode="External"/><Relationship Id="rId25" Type="http://schemas.openxmlformats.org/officeDocument/2006/relationships/hyperlink" Target="https://orderbb.emolecules.com/cgi-bin/more?vid=45475563" TargetMode="External"/><Relationship Id="rId26" Type="http://schemas.openxmlformats.org/officeDocument/2006/relationships/hyperlink" Target="http://www.medchemexpress.com/aleglitazar.html" TargetMode="External"/><Relationship Id="rId27" Type="http://schemas.openxmlformats.org/officeDocument/2006/relationships/hyperlink" Target="http://www.sigmaaldrich.com/catalog/product/SIGMA/SML0279?lang=en&amp;region=US" TargetMode="External"/><Relationship Id="rId28" Type="http://schemas.openxmlformats.org/officeDocument/2006/relationships/hyperlink" Target="http://www.finetechnology-ind.com/product_detail.shtml?catalogNo=FT-0670785" TargetMode="External"/><Relationship Id="rId29" Type="http://schemas.openxmlformats.org/officeDocument/2006/relationships/hyperlink" Target="https://orderbb.emolecules.com/cgi-bin/more?vid=1987474" TargetMode="External"/><Relationship Id="rId30" Type="http://schemas.openxmlformats.org/officeDocument/2006/relationships/hyperlink" Target="https://orders.emolecules.com/cgi-bin/more?vid=5824758" TargetMode="External"/><Relationship Id="rId31" Type="http://schemas.openxmlformats.org/officeDocument/2006/relationships/hyperlink" Target="https://www.molport.com/shop/molecule-link/MolPort-002-923-191" TargetMode="External"/><Relationship Id="rId32" Type="http://schemas.openxmlformats.org/officeDocument/2006/relationships/hyperlink" Target="https://orderbb.emolecules.com/cgi-bin/more?vid=48601176" TargetMode="External"/><Relationship Id="rId33" Type="http://schemas.openxmlformats.org/officeDocument/2006/relationships/hyperlink" Target="https://orderbb.emolecules.com/cgi-bin/more?vid=8318614" TargetMode="External"/><Relationship Id="rId34" Type="http://schemas.openxmlformats.org/officeDocument/2006/relationships/hyperlink" Target="https://www.molport.com/shop/molecule-link/MolPort-003-983-790" TargetMode="External"/><Relationship Id="rId35" Type="http://schemas.openxmlformats.org/officeDocument/2006/relationships/hyperlink" Target="https://orderbb.emolecules.com/cgi-bin/more?vid=76743167" TargetMode="External"/><Relationship Id="rId36" Type="http://schemas.openxmlformats.org/officeDocument/2006/relationships/hyperlink" Target="https://orderbb.emolecules.com/cgi-bin/more?vid=50377103" TargetMode="External"/><Relationship Id="rId37" Type="http://schemas.openxmlformats.org/officeDocument/2006/relationships/hyperlink" Target="https://orderbb.emolecules.com/cgi-bin/more?vid=45918424" TargetMode="External"/><Relationship Id="rId38" Type="http://schemas.openxmlformats.org/officeDocument/2006/relationships/hyperlink" Target="https://orders.emolecules.com/cgi-bin/more?vid=5798777" TargetMode="External"/><Relationship Id="rId39" Type="http://schemas.openxmlformats.org/officeDocument/2006/relationships/hyperlink" Target="https://www.molport.com/shop/molecule-link/MolPort-002-892-363" TargetMode="External"/><Relationship Id="rId40" Type="http://schemas.openxmlformats.org/officeDocument/2006/relationships/hyperlink" Target="https://orderbb.emolecules.com/cgi-bin/more?vid=44466306" TargetMode="External"/><Relationship Id="rId41" Type="http://schemas.openxmlformats.org/officeDocument/2006/relationships/hyperlink" Target="https://www.molport.com/shop/molecule-link/MolPort-035-765-732" TargetMode="External"/><Relationship Id="rId42" Type="http://schemas.openxmlformats.org/officeDocument/2006/relationships/hyperlink" Target="https://orderbb.emolecules.com/cgi-bin/more?vid=76743165" TargetMode="External"/><Relationship Id="rId43" Type="http://schemas.openxmlformats.org/officeDocument/2006/relationships/hyperlink" Target="http://www.sigmaaldrich.com/catalog/product/SIGMA/B4438?lang=en&amp;region=US" TargetMode="External"/><Relationship Id="rId44" Type="http://schemas.openxmlformats.org/officeDocument/2006/relationships/hyperlink" Target="https://orderbb.emolecules.com/cgi-bin/more?vid=76743169" TargetMode="External"/><Relationship Id="rId45" Type="http://schemas.openxmlformats.org/officeDocument/2006/relationships/hyperlink" Target="https://orders.emolecules.com/cgi-bin/more?vid=25939360" TargetMode="External"/><Relationship Id="rId46" Type="http://schemas.openxmlformats.org/officeDocument/2006/relationships/hyperlink" Target="https://www.molport.com/shop/molecule-link/MolPort-002-232-188" TargetMode="External"/><Relationship Id="rId47" Type="http://schemas.openxmlformats.org/officeDocument/2006/relationships/hyperlink" Target="http://www.hit2lead.com/comp.asp?db=SC&amp;id=7002925" TargetMode="External"/><Relationship Id="rId48" Type="http://schemas.openxmlformats.org/officeDocument/2006/relationships/hyperlink" Target="https://orderbb.emolecules.com/cgi-bin/more?vid=4368269" TargetMode="External"/><Relationship Id="rId49" Type="http://schemas.openxmlformats.org/officeDocument/2006/relationships/hyperlink" Target="https://orders.emolecules.com/cgi-bin/more?vid=42710962" TargetMode="External"/><Relationship Id="rId50" Type="http://schemas.openxmlformats.org/officeDocument/2006/relationships/hyperlink" Target="https://www.molport.com/shop/molecule-link/MolPort-004-084-749" TargetMode="External"/><Relationship Id="rId51" Type="http://schemas.openxmlformats.org/officeDocument/2006/relationships/hyperlink" Target="https://orders.emolecules.com/cgi-bin/more?vid=5824760" TargetMode="External"/><Relationship Id="rId52" Type="http://schemas.openxmlformats.org/officeDocument/2006/relationships/hyperlink" Target="https://www.molport.com/shop/molecule-link/MolPort-002-923-190" TargetMode="External"/><Relationship Id="rId53" Type="http://schemas.openxmlformats.org/officeDocument/2006/relationships/hyperlink" Target="http://www.sigmaaldrich.com/catalog/product/SIGMA/G6793?lang=en&amp;region=US" TargetMode="External"/><Relationship Id="rId54" Type="http://schemas.openxmlformats.org/officeDocument/2006/relationships/hyperlink" Target="https://orderbb.emolecules.com/cgi-bin/more?vid=538818" TargetMode="External"/><Relationship Id="rId55" Type="http://schemas.openxmlformats.org/officeDocument/2006/relationships/hyperlink" Target="https://www.molport.com/shop/molecule-link/MolPort-003-941-528" TargetMode="External"/><Relationship Id="rId56" Type="http://schemas.openxmlformats.org/officeDocument/2006/relationships/hyperlink" Target="http://www.finetechnology-ind.com/product_detail.shtml?catalogNo=FT-0672555" TargetMode="External"/><Relationship Id="rId57" Type="http://schemas.openxmlformats.org/officeDocument/2006/relationships/hyperlink" Target="https://orderbb.emolecules.com/cgi-bin/more?vid=10595085" TargetMode="External"/><Relationship Id="rId58" Type="http://schemas.openxmlformats.org/officeDocument/2006/relationships/hyperlink" Target="http://www.request.vitasmlab.com/index.php?option=com_search_stk&amp;Itemid=22&amp;stk=STK059806&amp;?utm_source=pubchem&amp;utm_medium=p_search_link&amp;utm_campaign=pubchem_search&amp;utm_content=pubchem_slink" TargetMode="External"/><Relationship Id="rId59" Type="http://schemas.openxmlformats.org/officeDocument/2006/relationships/hyperlink" Target="https://orders.emolecules.com/cgi-bin/more?vid=8266137" TargetMode="External"/><Relationship Id="rId60" Type="http://schemas.openxmlformats.org/officeDocument/2006/relationships/hyperlink" Target="https://www.molport.com/shop/molecule-link/MolPort-001-682-122" TargetMode="External"/><Relationship Id="rId61" Type="http://schemas.openxmlformats.org/officeDocument/2006/relationships/hyperlink" Target="http://chemistryondemand.com:8080/eShop/search_results.jsp?jme_mol=&amp;smiles=3681-1152&amp;s_type=txt&amp;idnumber=3681-1152" TargetMode="External"/><Relationship Id="rId62" Type="http://schemas.openxmlformats.org/officeDocument/2006/relationships/hyperlink" Target="https://orderbb.emolecules.com/cgi-bin/more?vid=46004399" TargetMode="External"/><Relationship Id="rId63" Type="http://schemas.openxmlformats.org/officeDocument/2006/relationships/hyperlink" Target="https://www.molport.com/shop/molecule-link/MolPort-027-945-892" TargetMode="External"/><Relationship Id="rId64" Type="http://schemas.openxmlformats.org/officeDocument/2006/relationships/hyperlink" Target="http://www.sigmaaldrich.com/catalog/product/SIGMA/SMB00100?lang=en&amp;region=US" TargetMode="External"/><Relationship Id="rId65" Type="http://schemas.openxmlformats.org/officeDocument/2006/relationships/hyperlink" Target="https://orders.emolecules.com/cgi-bin/more?vid=25721169" TargetMode="External"/><Relationship Id="rId66" Type="http://schemas.openxmlformats.org/officeDocument/2006/relationships/hyperlink" Target="https://www.molport.com/shop/molecule-link/MolPort-005-944-956" TargetMode="External"/><Relationship Id="rId67" Type="http://schemas.openxmlformats.org/officeDocument/2006/relationships/hyperlink" Target="http://www.medchemexpress.com/Bavachinin.html" TargetMode="External"/><Relationship Id="rId68" Type="http://schemas.openxmlformats.org/officeDocument/2006/relationships/hyperlink" Target="https://orders.emolecules.com/cgi-bin/more?vid=42628015" TargetMode="External"/><Relationship Id="rId69" Type="http://schemas.openxmlformats.org/officeDocument/2006/relationships/hyperlink" Target="https://orderbb.emolecules.com/cgi-bin/more?vid=25815935" TargetMode="External"/><Relationship Id="rId70" Type="http://schemas.openxmlformats.org/officeDocument/2006/relationships/hyperlink" Target="https://orders.emolecules.com/cgi-bin/more?vid=44821527" TargetMode="External"/><Relationship Id="rId71" Type="http://schemas.openxmlformats.org/officeDocument/2006/relationships/hyperlink" Target="https://orderbb.emolecules.com/cgi-bin/more?vid=49829343" TargetMode="External"/><Relationship Id="rId72" Type="http://schemas.openxmlformats.org/officeDocument/2006/relationships/hyperlink" Target="http://www.finetechnology-ind.com/product_detail.shtml?catalogNo=FT-0630994" TargetMode="External"/><Relationship Id="rId73" Type="http://schemas.openxmlformats.org/officeDocument/2006/relationships/hyperlink" Target="https://orders.emolecules.com/cgi-bin/more?vid=26730069" TargetMode="External"/><Relationship Id="rId74" Type="http://schemas.openxmlformats.org/officeDocument/2006/relationships/hyperlink" Target="https://www.molport.com/shop/molecule-link/MolPort-003-906-036" TargetMode="External"/><Relationship Id="rId75" Type="http://schemas.openxmlformats.org/officeDocument/2006/relationships/hyperlink" Target="http://chemistryondemand.com:8080/eShop/search_results.jsp?jme_mol=&amp;smiles=1165-0432&amp;s_type=txt&amp;idnumber=1165-0432" TargetMode="External"/><Relationship Id="rId76" Type="http://schemas.openxmlformats.org/officeDocument/2006/relationships/hyperlink" Target="https://orders.emolecules.com/cgi-bin/more?vid=6179558" TargetMode="External"/><Relationship Id="rId77" Type="http://schemas.openxmlformats.org/officeDocument/2006/relationships/hyperlink" Target="https://www.molport.com/shop/molecule-link/MolPort-003-722-558" TargetMode="External"/><Relationship Id="rId78" Type="http://schemas.openxmlformats.org/officeDocument/2006/relationships/hyperlink" Target="http://chemistryondemand.com:8080/eShop/search_results.jsp?jme_mol=&amp;smiles=1165-0509&amp;s_type=txt&amp;idnumber=1165-0509" TargetMode="External"/><Relationship Id="rId79" Type="http://schemas.openxmlformats.org/officeDocument/2006/relationships/hyperlink" Target="https://orderbb.emolecules.com/cgi-bin/more?vid=53744423" TargetMode="External"/><Relationship Id="rId80" Type="http://schemas.openxmlformats.org/officeDocument/2006/relationships/hyperlink" Target="https://orders.emolecules.com/cgi-bin/more?vid=5559264" TargetMode="External"/><Relationship Id="rId81" Type="http://schemas.openxmlformats.org/officeDocument/2006/relationships/hyperlink" Target="https://www.molport.com/shop/molecule-link/MolPort-003-125-907" TargetMode="External"/><Relationship Id="rId82" Type="http://schemas.openxmlformats.org/officeDocument/2006/relationships/hyperlink" Target="https://orders.emolecules.com/cgi-bin/more?vid=16223135" TargetMode="External"/><Relationship Id="rId83" Type="http://schemas.openxmlformats.org/officeDocument/2006/relationships/hyperlink" Target="https://www.molport.com/shop/molecule-link/MolPort-007-764-967" TargetMode="External"/><Relationship Id="rId84" Type="http://schemas.openxmlformats.org/officeDocument/2006/relationships/hyperlink" Target="http://chemistryondemand.com:8080/eShop/search_results.jsp?jme_mol=&amp;smiles=E844-1427&amp;s_type=txt&amp;idnumber=E844-1427" TargetMode="External"/><Relationship Id="rId85" Type="http://schemas.openxmlformats.org/officeDocument/2006/relationships/hyperlink" Target="https://orders.emolecules.com/cgi-bin/more?vid=1110255" TargetMode="External"/><Relationship Id="rId86" Type="http://schemas.openxmlformats.org/officeDocument/2006/relationships/hyperlink" Target="https://www.molport.com/shop/molecule-link/MolPort-001-841-053" TargetMode="External"/><Relationship Id="rId87" Type="http://schemas.openxmlformats.org/officeDocument/2006/relationships/hyperlink" Target="https://orderbb.emolecules.com/cgi-bin/more?vid=13277266" TargetMode="External"/><Relationship Id="rId88" Type="http://schemas.openxmlformats.org/officeDocument/2006/relationships/hyperlink" Target="http://www.request.vitasmlab.com/index.php?option=com_search_stk&amp;Itemid=22&amp;stk=STK897143&amp;?utm_source=pubchem&amp;utm_medium=p_search_link&amp;utm_campaign=pubchem_search&amp;utm_content=pubchem_slink" TargetMode="External"/><Relationship Id="rId89" Type="http://schemas.openxmlformats.org/officeDocument/2006/relationships/hyperlink" Target="http://www.request.vitasmlab.com/index.php?option=com_search_stk&amp;Itemid=22&amp;stk=STL373406&amp;?utm_source=pubchem&amp;utm_medium=p_search_link&amp;utm_campaign=pubchem_search&amp;utm_content=pubchem_slink" TargetMode="External"/><Relationship Id="rId90" Type="http://schemas.openxmlformats.org/officeDocument/2006/relationships/hyperlink" Target="http://www.finetechnology-ind.com/product_detail.shtml?catalogNo=FT-0601906" TargetMode="External"/><Relationship Id="rId91" Type="http://schemas.openxmlformats.org/officeDocument/2006/relationships/hyperlink" Target="https://orders.emolecules.com/cgi-bin/more?vid=30123899" TargetMode="External"/><Relationship Id="rId92" Type="http://schemas.openxmlformats.org/officeDocument/2006/relationships/hyperlink" Target="https://www.molport.com/shop/molecule-link/MolPort-003-151-843" TargetMode="External"/><Relationship Id="rId93" Type="http://schemas.openxmlformats.org/officeDocument/2006/relationships/hyperlink" Target="http://www.request.vitasmlab.com/index.php?option=com_search_stk&amp;Itemid=22&amp;stk=STK302458&amp;?utm_source=pubchem&amp;utm_medium=p_search_link&amp;utm_campaign=pubchem_search&amp;utm_content=pubchem_slink" TargetMode="External"/><Relationship Id="rId94" Type="http://schemas.openxmlformats.org/officeDocument/2006/relationships/hyperlink" Target="https://orders.emolecules.com/cgi-bin/more?vid=4098588" TargetMode="External"/><Relationship Id="rId95" Type="http://schemas.openxmlformats.org/officeDocument/2006/relationships/hyperlink" Target="https://www.molport.com/shop/molecule-link/MolPort-001-642-981" TargetMode="External"/><Relationship Id="rId96" Type="http://schemas.openxmlformats.org/officeDocument/2006/relationships/hyperlink" Target="https://orders.emolecules.com/cgi-bin/more?vid=26730065" TargetMode="External"/><Relationship Id="rId97" Type="http://schemas.openxmlformats.org/officeDocument/2006/relationships/hyperlink" Target="https://www.molport.com/shop/molecule-link/MolPort-003-906-035" TargetMode="External"/><Relationship Id="rId98" Type="http://schemas.openxmlformats.org/officeDocument/2006/relationships/hyperlink" Target="http://chemistryondemand.com:8080/eShop/search_results.jsp?jme_mol=&amp;smiles=1165-0551&amp;s_type=txt&amp;idnumber=1165-0551" TargetMode="External"/><Relationship Id="rId99" Type="http://schemas.openxmlformats.org/officeDocument/2006/relationships/hyperlink" Target="http://www.sigmaaldrich.com/catalog/product/USP/1539905?lang=en&amp;region=US" TargetMode="External"/><Relationship Id="rId100" Type="http://schemas.openxmlformats.org/officeDocument/2006/relationships/hyperlink" Target="https://orderbb.emolecules.com/cgi-bin/more?vid=902308" TargetMode="External"/><Relationship Id="rId101" Type="http://schemas.openxmlformats.org/officeDocument/2006/relationships/hyperlink" Target="https://orders.emolecules.com/cgi-bin/more?vid=4467597" TargetMode="External"/><Relationship Id="rId102" Type="http://schemas.openxmlformats.org/officeDocument/2006/relationships/hyperlink" Target="https://www.molport.com/shop/molecule-link/MolPort-002-574-097" TargetMode="External"/><Relationship Id="rId103" Type="http://schemas.openxmlformats.org/officeDocument/2006/relationships/hyperlink" Target="http://www.sigmaaldrich.com/catalog/product/SIGMA/S3131?lang=en&amp;region=US" TargetMode="External"/><Relationship Id="rId104" Type="http://schemas.openxmlformats.org/officeDocument/2006/relationships/hyperlink" Target="http://www.finetechnology-ind.com/product_detail.shtml?catalogNo=FT-0674763" TargetMode="External"/><Relationship Id="rId105" Type="http://schemas.openxmlformats.org/officeDocument/2006/relationships/hyperlink" Target="https://orderbb.emolecules.com/cgi-bin/more?vid=594271" TargetMode="External"/><Relationship Id="rId106" Type="http://schemas.openxmlformats.org/officeDocument/2006/relationships/hyperlink" Target="http://www.request.vitasmlab.com/index.php?option=com_search_stk&amp;Itemid=22&amp;stk=STK727870&amp;?utm_source=pubchem&amp;utm_medium=p_search_link&amp;utm_campaign=pubchem_search&amp;utm_content=pubchem_slink" TargetMode="External"/><Relationship Id="rId107" Type="http://schemas.openxmlformats.org/officeDocument/2006/relationships/hyperlink" Target="https://orders.emolecules.com/cgi-bin/more?vid=1749630" TargetMode="External"/><Relationship Id="rId108" Type="http://schemas.openxmlformats.org/officeDocument/2006/relationships/hyperlink" Target="https://www.molport.com/shop/molecule-link/MolPort-000-803-976" TargetMode="External"/><Relationship Id="rId109" Type="http://schemas.openxmlformats.org/officeDocument/2006/relationships/hyperlink" Target="http://www.hit2lead.com/comp.asp?db=SC&amp;id=6778002" TargetMode="External"/><Relationship Id="rId110" Type="http://schemas.openxmlformats.org/officeDocument/2006/relationships/hyperlink" Target="https://orderbb.emolecules.com/cgi-bin/more?vid=32457070" TargetMode="External"/><Relationship Id="rId111" Type="http://schemas.openxmlformats.org/officeDocument/2006/relationships/hyperlink" Target="https://www.molport.com/shop/molecule-link/MolPort-027-641-228" TargetMode="External"/><Relationship Id="rId112" Type="http://schemas.openxmlformats.org/officeDocument/2006/relationships/hyperlink" Target="http://www.sigmaaldrich.com/catalog/product/SIGMA/T8703?lang=en&amp;region=US" TargetMode="External"/><Relationship Id="rId113" Type="http://schemas.openxmlformats.org/officeDocument/2006/relationships/hyperlink" Target="https://orders.emolecules.com/cgi-bin/more?vid=923998" TargetMode="External"/><Relationship Id="rId114" Type="http://schemas.openxmlformats.org/officeDocument/2006/relationships/hyperlink" Target="http://www.arkpharminc.com/product/detail/AK-48138.html" TargetMode="External"/><Relationship Id="rId115" Type="http://schemas.openxmlformats.org/officeDocument/2006/relationships/hyperlink" Target="https://www.molport.com/shop/molecule-link/MolPort-001-763-336" TargetMode="External"/><Relationship Id="rId116" Type="http://schemas.openxmlformats.org/officeDocument/2006/relationships/hyperlink" Target="http://www.medchemexpress.com/t0070907.html" TargetMode="External"/><Relationship Id="rId117" Type="http://schemas.openxmlformats.org/officeDocument/2006/relationships/hyperlink" Target="https://orderbb.emolecules.com/cgi-bin/more?vid=32457158" TargetMode="External"/><Relationship Id="rId118" Type="http://schemas.openxmlformats.org/officeDocument/2006/relationships/hyperlink" Target="https://www.molport.com/shop/molecule-link/MolPort-027-641-269" TargetMode="External"/><Relationship Id="rId119" Type="http://schemas.openxmlformats.org/officeDocument/2006/relationships/hyperlink" Target="https://orders.emolecules.com/cgi-bin/more?vid=46202357" TargetMode="External"/><Relationship Id="rId120" Type="http://schemas.openxmlformats.org/officeDocument/2006/relationships/hyperlink" Target="http://chemistryondemand.com:8080/eShop/search_results.jsp?jme_mol=&amp;smiles=0539-0073&amp;s_type=txt&amp;idnumber=0539-0073" TargetMode="External"/><Relationship Id="rId121" Type="http://schemas.openxmlformats.org/officeDocument/2006/relationships/hyperlink" Target="https://orderbb.emolecules.com/cgi-bin/more?vid=110118704" TargetMode="External"/><Relationship Id="rId122" Type="http://schemas.openxmlformats.org/officeDocument/2006/relationships/hyperlink" Target="https://orders.emolecules.com/cgi-bin/more?vid=6179534" TargetMode="External"/><Relationship Id="rId123" Type="http://schemas.openxmlformats.org/officeDocument/2006/relationships/hyperlink" Target="https://www.molport.com/shop/molecule-link/MolPort-003-722-544" TargetMode="External"/><Relationship Id="rId124" Type="http://schemas.openxmlformats.org/officeDocument/2006/relationships/hyperlink" Target="http://chemistryondemand.com:8080/eShop/search_results.jsp?jme_mol=&amp;smiles=1165-0433&amp;s_type=txt&amp;idnumber=1165-0433" TargetMode="External"/><Relationship Id="rId125" Type="http://schemas.openxmlformats.org/officeDocument/2006/relationships/hyperlink" Target="https://orderbb.emolecules.com/cgi-bin/more?vid=49437006" TargetMode="External"/><Relationship Id="rId126" Type="http://schemas.openxmlformats.org/officeDocument/2006/relationships/hyperlink" Target="http://www.sigmaaldrich.com/catalog/product/SIGMA/B4438?lang=en&amp;region=US" TargetMode="External"/><Relationship Id="rId127" Type="http://schemas.openxmlformats.org/officeDocument/2006/relationships/hyperlink" Target="https://orderbb.emolecules.com/cgi-bin/more?vid=110118704" TargetMode="External"/><Relationship Id="rId128" Type="http://schemas.openxmlformats.org/officeDocument/2006/relationships/hyperlink" Target="http://www.request.vitasmlab.com/index.php?option=com_search_stk&amp;Itemid=22&amp;stk=STL015448&amp;?utm_source=pubchem&amp;utm_medium=p_search_link&amp;utm_campaign=pubchem_search&amp;utm_content=pubchem_slink" TargetMode="External"/><Relationship Id="rId129" Type="http://schemas.openxmlformats.org/officeDocument/2006/relationships/hyperlink" Target="https://orders.emolecules.com/cgi-bin/more?vid=26702019" TargetMode="External"/><Relationship Id="rId130" Type="http://schemas.openxmlformats.org/officeDocument/2006/relationships/hyperlink" Target="https://www.molport.com/shop/molecule-link/MolPort-002-357-229" TargetMode="External"/><Relationship Id="rId131" Type="http://schemas.openxmlformats.org/officeDocument/2006/relationships/hyperlink" Target="https://orders.emolecules.com/cgi-bin/more?vid=2060807" TargetMode="External"/><Relationship Id="rId132" Type="http://schemas.openxmlformats.org/officeDocument/2006/relationships/hyperlink" Target="https://www.molport.com/shop/molecule-link/MolPort-002-113-211" TargetMode="External"/><Relationship Id="rId133" Type="http://schemas.openxmlformats.org/officeDocument/2006/relationships/hyperlink" Target="http://chemistryondemand.com:8080/eShop/search_results.jsp?jme_mol=&amp;smiles=0539-0001&amp;s_type=txt&amp;idnumber=0539-0001" TargetMode="External"/><Relationship Id="rId134" Type="http://schemas.openxmlformats.org/officeDocument/2006/relationships/hyperlink" Target="http://www.hit2lead.com/comp.asp?db=SC&amp;id=5305919" TargetMode="External"/><Relationship Id="rId135" Type="http://schemas.openxmlformats.org/officeDocument/2006/relationships/hyperlink" Target="https://orders.emolecules.com/cgi-bin/more?vid=1973460" TargetMode="External"/><Relationship Id="rId136" Type="http://schemas.openxmlformats.org/officeDocument/2006/relationships/hyperlink" Target="https://www.molport.com/shop/molecule-link/MolPort-003-701-269" TargetMode="External"/><Relationship Id="rId137" Type="http://schemas.openxmlformats.org/officeDocument/2006/relationships/hyperlink" Target="http://chemistryondemand.com:8080/eShop/search_results.jsp?jme_mol=&amp;smiles=1165-0424&amp;s_type=txt&amp;idnumber=1165-0424" TargetMode="External"/><Relationship Id="rId138" Type="http://schemas.openxmlformats.org/officeDocument/2006/relationships/hyperlink" Target="https://orderbb.emolecules.com/cgi-bin/more?vid=1985542" TargetMode="External"/><Relationship Id="rId139" Type="http://schemas.openxmlformats.org/officeDocument/2006/relationships/hyperlink" Target="https://orders.emolecules.com/cgi-bin/more?vid=20392940" TargetMode="External"/><Relationship Id="rId140" Type="http://schemas.openxmlformats.org/officeDocument/2006/relationships/hyperlink" Target="https://www.molport.com/shop/molecule-link/MolPort-008-359-666" TargetMode="External"/><Relationship Id="rId141" Type="http://schemas.openxmlformats.org/officeDocument/2006/relationships/hyperlink" Target="http://www.hit2lead.com/comp.asp?db=SC&amp;id=10679454" TargetMode="External"/><Relationship Id="rId142" Type="http://schemas.openxmlformats.org/officeDocument/2006/relationships/hyperlink" Target="https://orderbb.emolecules.com/cgi-bin/more?vid=31593140" TargetMode="External"/><Relationship Id="rId143" Type="http://schemas.openxmlformats.org/officeDocument/2006/relationships/hyperlink" Target="https://www.molport.com/shop/molecule-link/MolPort-027-641-229" TargetMode="External"/><Relationship Id="rId144" Type="http://schemas.openxmlformats.org/officeDocument/2006/relationships/hyperlink" Target="https://orders.emolecules.com/cgi-bin/more?vid=4953975" TargetMode="External"/><Relationship Id="rId145" Type="http://schemas.openxmlformats.org/officeDocument/2006/relationships/hyperlink" Target="https://www.molport.com/shop/molecule-link/MolPort-003-067-342" TargetMode="External"/><Relationship Id="rId146" Type="http://schemas.openxmlformats.org/officeDocument/2006/relationships/hyperlink" Target="http://chemistryondemand.com:8080/eShop/search_results.jsp?jme_mol=&amp;smiles=C647-0375&amp;s_type=txt&amp;idnumber=C647-0375" TargetMode="External"/><Relationship Id="rId147" Type="http://schemas.openxmlformats.org/officeDocument/2006/relationships/hyperlink" Target="http://www.sigmaaldrich.com/catalog/product/SIGMA/L2167?lang=en&amp;region=US" TargetMode="External"/><Relationship Id="rId148" Type="http://schemas.openxmlformats.org/officeDocument/2006/relationships/hyperlink" Target="https://orderbb.emolecules.com/cgi-bin/more?vid=558277" TargetMode="External"/><Relationship Id="rId149" Type="http://schemas.openxmlformats.org/officeDocument/2006/relationships/hyperlink" Target="http://www.arkpharminc.com/product/detail/AK-89315.html" TargetMode="External"/><Relationship Id="rId150" Type="http://schemas.openxmlformats.org/officeDocument/2006/relationships/hyperlink" Target="https://www.molport.com/shop/molecule-link/MolPort-003-946-379" TargetMode="External"/><Relationship Id="rId151" Type="http://schemas.openxmlformats.org/officeDocument/2006/relationships/hyperlink" Target="http://www.medchemexpress.com/L-165041.html" TargetMode="External"/><Relationship Id="rId152" Type="http://schemas.openxmlformats.org/officeDocument/2006/relationships/hyperlink" Target="https://orderbb.emolecules.com/cgi-bin/more?vid=50276827" TargetMode="External"/><Relationship Id="rId153" Type="http://schemas.openxmlformats.org/officeDocument/2006/relationships/hyperlink" Target="https://orders.emolecules.com/cgi-bin/more?vid=5534200" TargetMode="External"/><Relationship Id="rId154" Type="http://schemas.openxmlformats.org/officeDocument/2006/relationships/hyperlink" Target="https://www.molport.com/shop/molecule-link/MolPort-003-085-674" TargetMode="External"/><Relationship Id="rId155" Type="http://schemas.openxmlformats.org/officeDocument/2006/relationships/hyperlink" Target="http://chemistryondemand.com:8080/eShop/search_results.jsp?jme_mol=&amp;smiles=E244-0532&amp;s_type=txt&amp;idnumber=E244-0532" TargetMode="External"/><Relationship Id="rId156" Type="http://schemas.openxmlformats.org/officeDocument/2006/relationships/hyperlink" Target="https://orders.emolecules.com/cgi-bin/more?vid=25804203" TargetMode="External"/><Relationship Id="rId157" Type="http://schemas.openxmlformats.org/officeDocument/2006/relationships/hyperlink" Target="https://www.molport.com/shop/molecule-link/MolPort-000-833-723" TargetMode="External"/><Relationship Id="rId158" Type="http://schemas.openxmlformats.org/officeDocument/2006/relationships/hyperlink" Target="http://www.hit2lead.com/comp.asp?db=SC&amp;id=5533743" TargetMode="External"/><Relationship Id="rId159" Type="http://schemas.openxmlformats.org/officeDocument/2006/relationships/hyperlink" Target="https://orderbb.emolecules.com/cgi-bin/more?vid=1935237" TargetMode="External"/><Relationship Id="rId160" Type="http://schemas.openxmlformats.org/officeDocument/2006/relationships/hyperlink" Target="http://www.sigmaaldrich.com/catalog/product/SIGMA/G3295?lang=en&amp;region=US" TargetMode="External"/><Relationship Id="rId161" Type="http://schemas.openxmlformats.org/officeDocument/2006/relationships/hyperlink" Target="http://www.finetechnology-ind.com/product_detail.shtml?catalogNo=FT-0669085" TargetMode="External"/><Relationship Id="rId162" Type="http://schemas.openxmlformats.org/officeDocument/2006/relationships/hyperlink" Target="https://orderbb.emolecules.com/cgi-bin/more?vid=8318640" TargetMode="External"/><Relationship Id="rId163" Type="http://schemas.openxmlformats.org/officeDocument/2006/relationships/hyperlink" Target="http://www.arkpharminc.com/product/detail/AK102391.html" TargetMode="External"/><Relationship Id="rId164" Type="http://schemas.openxmlformats.org/officeDocument/2006/relationships/hyperlink" Target="https://www.molport.com/shop/molecule-link/MolPort-003-847-640" TargetMode="External"/><Relationship Id="rId165" Type="http://schemas.openxmlformats.org/officeDocument/2006/relationships/hyperlink" Target="http://www.medchemexpress.com/GW0742.html" TargetMode="External"/><Relationship Id="rId166" Type="http://schemas.openxmlformats.org/officeDocument/2006/relationships/hyperlink" Target="http://www.sigmaaldrich.com/catalog/product/SIAL/44864?lang=en&amp;region=US" TargetMode="External"/><Relationship Id="rId167" Type="http://schemas.openxmlformats.org/officeDocument/2006/relationships/hyperlink" Target="http://www.finetechnology-ind.com/product_detail.shtml?catalogNo=FT-0621978" TargetMode="External"/><Relationship Id="rId168" Type="http://schemas.openxmlformats.org/officeDocument/2006/relationships/hyperlink" Target="https://orderbb.emolecules.com/cgi-bin/more?vid=509162" TargetMode="External"/><Relationship Id="rId169" Type="http://schemas.openxmlformats.org/officeDocument/2006/relationships/hyperlink" Target="http://www.medchemexpress.com/Eicosapentaenoic-Acid.html" TargetMode="External"/><Relationship Id="rId170" Type="http://schemas.openxmlformats.org/officeDocument/2006/relationships/hyperlink" Target="http://www.sigmaaldrich.com/catalog/product/SIAL/62160?lang=en&amp;region=US" TargetMode="External"/><Relationship Id="rId171" Type="http://schemas.openxmlformats.org/officeDocument/2006/relationships/hyperlink" Target="https://orderbb.emolecules.com/cgi-bin/more?vid=206844177" TargetMode="External"/><Relationship Id="rId172" Type="http://schemas.openxmlformats.org/officeDocument/2006/relationships/hyperlink" Target="http://www.arkpharminc.com/product/detail/AK106170.html" TargetMode="External"/><Relationship Id="rId173" Type="http://schemas.openxmlformats.org/officeDocument/2006/relationships/hyperlink" Target="http://www.sigmaaldrich.com/catalog/product/SIGMA/D8440?lang=en&amp;region=US" TargetMode="External"/><Relationship Id="rId174" Type="http://schemas.openxmlformats.org/officeDocument/2006/relationships/hyperlink" Target="https://www.molport.com/shop/molecule-link/MolPort-023-276-387" TargetMode="External"/><Relationship Id="rId175" Type="http://schemas.openxmlformats.org/officeDocument/2006/relationships/hyperlink" Target="https://orders.emolecules.com/cgi-bin/more?vid=620820" TargetMode="External"/><Relationship Id="rId176" Type="http://schemas.openxmlformats.org/officeDocument/2006/relationships/hyperlink" Target="https://www.molport.com/shop/molecule-link/MolPort-003-702-385" TargetMode="External"/><Relationship Id="rId177" Type="http://schemas.openxmlformats.org/officeDocument/2006/relationships/hyperlink" Target="http://chemistryondemand.com:8080/eShop/search_results.jsp?jme_mol=&amp;smiles=1165-0429&amp;s_type=txt&amp;idnumber=1165-0429" TargetMode="External"/><Relationship Id="rId178" Type="http://schemas.openxmlformats.org/officeDocument/2006/relationships/hyperlink" Target="https://orders.emolecules.com/cgi-bin/more?vid=33661072" TargetMode="External"/><Relationship Id="rId179" Type="http://schemas.openxmlformats.org/officeDocument/2006/relationships/hyperlink" Target="https://www.molport.com/shop/molecule-link/MolPort-005-210-170" TargetMode="External"/><Relationship Id="rId180" Type="http://schemas.openxmlformats.org/officeDocument/2006/relationships/hyperlink" Target="https://orders.emolecules.com/cgi-bin/more?vid=3106448" TargetMode="External"/><Relationship Id="rId181" Type="http://schemas.openxmlformats.org/officeDocument/2006/relationships/hyperlink" Target="https://www.molport.com/shop/molecule-link/MolPort-003-250-603" TargetMode="External"/><Relationship Id="rId182" Type="http://schemas.openxmlformats.org/officeDocument/2006/relationships/hyperlink" Target="https://orders.emolecules.com/cgi-bin/more?vid=25957838" TargetMode="External"/><Relationship Id="rId183" Type="http://schemas.openxmlformats.org/officeDocument/2006/relationships/hyperlink" Target="https://www.molport.com/shop/molecule-link/MolPort-002-249-616" TargetMode="External"/><Relationship Id="rId184" Type="http://schemas.openxmlformats.org/officeDocument/2006/relationships/hyperlink" Target="http://www.hit2lead.com/comp.asp?db=SC&amp;id=7409227" TargetMode="External"/><Relationship Id="rId185" Type="http://schemas.openxmlformats.org/officeDocument/2006/relationships/hyperlink" Target="http://www.request.vitasmlab.com/index.php?option=com_search_stk&amp;Itemid=22&amp;stk=STL090050&amp;?utm_source=pubchem&amp;utm_medium=p_search_link&amp;utm_campaign=pubchem_search&amp;utm_content=pubchem_slink" TargetMode="External"/><Relationship Id="rId186" Type="http://schemas.openxmlformats.org/officeDocument/2006/relationships/hyperlink" Target="http://www.sigmaaldrich.com/catalog/product/SIAL/72516?lang=en&amp;region=US" TargetMode="External"/><Relationship Id="rId187" Type="http://schemas.openxmlformats.org/officeDocument/2006/relationships/hyperlink" Target="http://www.finetechnology-ind.com/product_detail.shtml?catalogNo=FT-0654379" TargetMode="External"/><Relationship Id="rId188" Type="http://schemas.openxmlformats.org/officeDocument/2006/relationships/hyperlink" Target="https://orderbb.emolecules.com/cgi-bin/more?vid=535336" TargetMode="External"/><Relationship Id="rId189" Type="http://schemas.openxmlformats.org/officeDocument/2006/relationships/hyperlink" Target="http://www.medchemexpress.com/Bezafibrate.html" TargetMode="External"/><Relationship Id="rId190" Type="http://schemas.openxmlformats.org/officeDocument/2006/relationships/hyperlink" Target="https://orderbb.emolecules.com/cgi-bin/more?vid=46305267" TargetMode="External"/><Relationship Id="rId191" Type="http://schemas.openxmlformats.org/officeDocument/2006/relationships/hyperlink" Target="https://orders.emolecules.com/cgi-bin/more?vid=481518" TargetMode="External"/><Relationship Id="rId192" Type="http://schemas.openxmlformats.org/officeDocument/2006/relationships/hyperlink" Target="https://www.molport.com/shop/molecule-link/MolPort-001-792-015" TargetMode="External"/><Relationship Id="rId193" Type="http://schemas.openxmlformats.org/officeDocument/2006/relationships/hyperlink" Target="https://orderbb.emolecules.com/cgi-bin/more?vid=76743161" TargetMode="External"/><Relationship Id="rId194" Type="http://schemas.openxmlformats.org/officeDocument/2006/relationships/hyperlink" Target="https://orders.emolecules.com/cgi-bin/more?vid=25796651" TargetMode="External"/><Relationship Id="rId195" Type="http://schemas.openxmlformats.org/officeDocument/2006/relationships/hyperlink" Target="https://www.molport.com/shop/molecule-link/MolPort-000-499-912" TargetMode="External"/><Relationship Id="rId196" Type="http://schemas.openxmlformats.org/officeDocument/2006/relationships/hyperlink" Target="http://www.request.vitasmlab.com/index.php?option=com_search_stk&amp;Itemid=22&amp;stk=STK522548&amp;?utm_source=pubchem&amp;utm_medium=p_search_link&amp;utm_campaign=pubchem_search&amp;utm_content=pubchem_slink" TargetMode="External"/><Relationship Id="rId197" Type="http://schemas.openxmlformats.org/officeDocument/2006/relationships/hyperlink" Target="https://orders.emolecules.com/cgi-bin/more?vid=1255472" TargetMode="External"/><Relationship Id="rId198" Type="http://schemas.openxmlformats.org/officeDocument/2006/relationships/hyperlink" Target="https://www.molport.com/shop/molecule-link/MolPort-001-941-494" TargetMode="External"/><Relationship Id="rId199" Type="http://schemas.openxmlformats.org/officeDocument/2006/relationships/hyperlink" Target="http://chemistryondemand.com:8080/eShop/search_results.jsp?jme_mol=&amp;smiles=8009-3434&amp;s_type=txt&amp;idnumber=8009-3434" TargetMode="External"/><Relationship Id="rId200" Type="http://schemas.openxmlformats.org/officeDocument/2006/relationships/hyperlink" Target="https://orders.emolecules.com/cgi-bin/more?vid=2174072" TargetMode="External"/><Relationship Id="rId201" Type="http://schemas.openxmlformats.org/officeDocument/2006/relationships/hyperlink" Target="https://www.molport.com/shop/molecule-link/MolPort-001-624-770" TargetMode="External"/><Relationship Id="rId202" Type="http://schemas.openxmlformats.org/officeDocument/2006/relationships/hyperlink" Target="http://chemistryondemand.com:8080/eShop/search_results.jsp?jme_mol=&amp;smiles=Y030-5762&amp;s_type=txt&amp;idnumber=Y030-5762" TargetMode="External"/><Relationship Id="rId203" Type="http://schemas.openxmlformats.org/officeDocument/2006/relationships/hyperlink" Target="http://www.hit2lead.com/comp.asp?db=SC&amp;id=6801462" TargetMode="External"/><Relationship Id="rId204" Type="http://schemas.openxmlformats.org/officeDocument/2006/relationships/hyperlink" Target="https://orderbb.emolecules.com/cgi-bin/more?vid=31503817" TargetMode="External"/><Relationship Id="rId205" Type="http://schemas.openxmlformats.org/officeDocument/2006/relationships/hyperlink" Target="https://orderbb.emolecules.com/cgi-bin/more?vid=106673027" TargetMode="External"/><Relationship Id="rId206" Type="http://schemas.openxmlformats.org/officeDocument/2006/relationships/hyperlink" Target="http://www.sigmaaldrich.com/catalog/product/SIAL/43732?lang=en&amp;region=US" TargetMode="External"/><Relationship Id="rId207" Type="http://schemas.openxmlformats.org/officeDocument/2006/relationships/hyperlink" Target="http://www.finetechnology-ind.com/product_detail.shtml?catalogNo=FT-0669087" TargetMode="External"/><Relationship Id="rId208" Type="http://schemas.openxmlformats.org/officeDocument/2006/relationships/hyperlink" Target="https://orders.emolecules.com/cgi-bin/more?vid=11642226" TargetMode="External"/><Relationship Id="rId209" Type="http://schemas.openxmlformats.org/officeDocument/2006/relationships/hyperlink" Target="http://www.arkpharminc.com/product/detail/AK-38071.html" TargetMode="External"/><Relationship Id="rId210" Type="http://schemas.openxmlformats.org/officeDocument/2006/relationships/hyperlink" Target="https://www.molport.com/shop/molecule-link/MolPort-005-940-496" TargetMode="External"/><Relationship Id="rId211" Type="http://schemas.openxmlformats.org/officeDocument/2006/relationships/hyperlink" Target="http://www.medchemexpress.com/GW-501516.html" TargetMode="External"/><Relationship Id="rId212" Type="http://schemas.openxmlformats.org/officeDocument/2006/relationships/hyperlink" Target="https://orders.emolecules.com/cgi-bin/more?vid=2011246" TargetMode="External"/><Relationship Id="rId213" Type="http://schemas.openxmlformats.org/officeDocument/2006/relationships/hyperlink" Target="https://www.molport.com/shop/molecule-link/MolPort-002-296-759" TargetMode="External"/><Relationship Id="rId214" Type="http://schemas.openxmlformats.org/officeDocument/2006/relationships/hyperlink" Target="http://chemistryondemand.com:8080/eShop/search_results.jsp?jme_mol=&amp;smiles=D036-1738&amp;s_type=txt&amp;idnumber=D036-1738" TargetMode="External"/><Relationship Id="rId215" Type="http://schemas.openxmlformats.org/officeDocument/2006/relationships/hyperlink" Target="http://www.hit2lead.com/comp.asp?db=SC&amp;id=7976962" TargetMode="External"/><Relationship Id="rId216" Type="http://schemas.openxmlformats.org/officeDocument/2006/relationships/hyperlink" Target="https://orderbb.emolecules.com/cgi-bin/more?vid=44849465" TargetMode="External"/><Relationship Id="rId217" Type="http://schemas.openxmlformats.org/officeDocument/2006/relationships/hyperlink" Target="https://www.molport.com/shop/molecule-link/MolPort-027-640-976" TargetMode="External"/><Relationship Id="rId218" Type="http://schemas.openxmlformats.org/officeDocument/2006/relationships/hyperlink" Target="https://www.molport.com/shop/molecule-link/MolPort-005-389-230" TargetMode="External"/><Relationship Id="rId219" Type="http://schemas.openxmlformats.org/officeDocument/2006/relationships/hyperlink" Target="https://orderbb.emolecules.com/cgi-bin/more?vid=8830533" TargetMode="External"/><Relationship Id="rId220" Type="http://schemas.openxmlformats.org/officeDocument/2006/relationships/hyperlink" Target="http://www.request.vitasmlab.com/index.php?option=com_search_stk&amp;Itemid=22&amp;stk=STK092882&amp;?utm_source=pubchem&amp;utm_medium=p_search_link&amp;utm_campaign=pubchem_search&amp;utm_content=pubchem_slink" TargetMode="External"/><Relationship Id="rId221" Type="http://schemas.openxmlformats.org/officeDocument/2006/relationships/hyperlink" Target="https://orders.emolecules.com/cgi-bin/more?vid=1255468" TargetMode="External"/><Relationship Id="rId222" Type="http://schemas.openxmlformats.org/officeDocument/2006/relationships/hyperlink" Target="https://www.molport.com/shop/molecule-link/MolPort-001-941-492" TargetMode="External"/><Relationship Id="rId223" Type="http://schemas.openxmlformats.org/officeDocument/2006/relationships/hyperlink" Target="http://chemistryondemand.com:8080/eShop/search_results.jsp?jme_mol=&amp;smiles=8010-1997&amp;s_type=txt&amp;idnumber=8010-1997" TargetMode="External"/><Relationship Id="rId224" Type="http://schemas.openxmlformats.org/officeDocument/2006/relationships/hyperlink" Target="https://www.molport.com/shop/molecule-link/MolPort-009-019-264" TargetMode="External"/><Relationship Id="rId225" Type="http://schemas.openxmlformats.org/officeDocument/2006/relationships/hyperlink" Target="https://orders.emolecules.com/cgi-bin/more?vid=125547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177/" TargetMode="External"/><Relationship Id="rId2" Type="http://schemas.openxmlformats.org/officeDocument/2006/relationships/hyperlink" Target="https://www.ncbi.nlm.nih.gov/pubmed/33600594/" TargetMode="External"/><Relationship Id="rId3" Type="http://schemas.openxmlformats.org/officeDocument/2006/relationships/hyperlink" Target="https://www.ncbi.nlm.nih.gov/pubmed/33579846/" TargetMode="External"/><Relationship Id="rId4" Type="http://schemas.openxmlformats.org/officeDocument/2006/relationships/hyperlink" Target="https://www.ncbi.nlm.nih.gov/pubmed/33572905/" TargetMode="External"/><Relationship Id="rId5" Type="http://schemas.openxmlformats.org/officeDocument/2006/relationships/hyperlink" Target="https://www.ncbi.nlm.nih.gov/pubmed/33566026/" TargetMode="External"/><Relationship Id="rId6" Type="http://schemas.openxmlformats.org/officeDocument/2006/relationships/hyperlink" Target="https://www.ncbi.nlm.nih.gov/pubmed/33564466/" TargetMode="External"/><Relationship Id="rId7" Type="http://schemas.openxmlformats.org/officeDocument/2006/relationships/hyperlink" Target="https://www.ncbi.nlm.nih.gov/pubmed/33532621/" TargetMode="External"/><Relationship Id="rId8" Type="http://schemas.openxmlformats.org/officeDocument/2006/relationships/hyperlink" Target="https://www.ncbi.nlm.nih.gov/pubmed/33510287/" TargetMode="External"/><Relationship Id="rId9" Type="http://schemas.openxmlformats.org/officeDocument/2006/relationships/hyperlink" Target="https://www.ncbi.nlm.nih.gov/pubmed/33505493/" TargetMode="External"/><Relationship Id="rId10" Type="http://schemas.openxmlformats.org/officeDocument/2006/relationships/hyperlink" Target="https://www.ncbi.nlm.nih.gov/pubmed/33473298/" TargetMode="External"/><Relationship Id="rId11" Type="http://schemas.openxmlformats.org/officeDocument/2006/relationships/hyperlink" Target="https://www.ncbi.nlm.nih.gov/pubmed/33468700/" TargetMode="External"/><Relationship Id="rId12" Type="http://schemas.openxmlformats.org/officeDocument/2006/relationships/hyperlink" Target="https://www.ncbi.nlm.nih.gov/pubmed/33466503/" TargetMode="External"/><Relationship Id="rId13" Type="http://schemas.openxmlformats.org/officeDocument/2006/relationships/hyperlink" Target="https://www.ncbi.nlm.nih.gov/pubmed/33465007/" TargetMode="External"/><Relationship Id="rId14" Type="http://schemas.openxmlformats.org/officeDocument/2006/relationships/hyperlink" Target="https://www.ncbi.nlm.nih.gov/pubmed/33462408/" TargetMode="External"/><Relationship Id="rId15" Type="http://schemas.openxmlformats.org/officeDocument/2006/relationships/hyperlink" Target="https://www.ncbi.nlm.nih.gov/pubmed/33454892/" TargetMode="External"/><Relationship Id="rId16" Type="http://schemas.openxmlformats.org/officeDocument/2006/relationships/hyperlink" Target="https://www.ncbi.nlm.nih.gov/pubmed/33440166/" TargetMode="External"/><Relationship Id="rId17" Type="http://schemas.openxmlformats.org/officeDocument/2006/relationships/hyperlink" Target="https://www.ncbi.nlm.nih.gov/pubmed/33439777/" TargetMode="External"/><Relationship Id="rId18" Type="http://schemas.openxmlformats.org/officeDocument/2006/relationships/hyperlink" Target="https://www.ncbi.nlm.nih.gov/pubmed/33589679/" TargetMode="External"/><Relationship Id="rId19" Type="http://schemas.openxmlformats.org/officeDocument/2006/relationships/hyperlink" Target="https://www.ncbi.nlm.nih.gov/pubmed/33604532/" TargetMode="External"/><Relationship Id="rId20" Type="http://schemas.openxmlformats.org/officeDocument/2006/relationships/hyperlink" Target="https://www.ncbi.nlm.nih.gov/pubmed/33414486/" TargetMode="External"/><Relationship Id="rId21" Type="http://schemas.openxmlformats.org/officeDocument/2006/relationships/hyperlink" Target="https://www.ncbi.nlm.nih.gov/pubmed/33619380/" TargetMode="External"/><Relationship Id="rId22" Type="http://schemas.openxmlformats.org/officeDocument/2006/relationships/hyperlink" Target="https://www.ncbi.nlm.nih.gov/pubmed/33715227/" TargetMode="External"/><Relationship Id="rId23" Type="http://schemas.openxmlformats.org/officeDocument/2006/relationships/hyperlink" Target="https://www.ncbi.nlm.nih.gov/pubmed/33705952/" TargetMode="External"/><Relationship Id="rId24" Type="http://schemas.openxmlformats.org/officeDocument/2006/relationships/hyperlink" Target="https://www.ncbi.nlm.nih.gov/pubmed/33686088/" TargetMode="External"/><Relationship Id="rId25" Type="http://schemas.openxmlformats.org/officeDocument/2006/relationships/hyperlink" Target="https://www.ncbi.nlm.nih.gov/pubmed/33683743/" TargetMode="External"/><Relationship Id="rId26" Type="http://schemas.openxmlformats.org/officeDocument/2006/relationships/hyperlink" Target="https://www.ncbi.nlm.nih.gov/pubmed/33682250/" TargetMode="External"/><Relationship Id="rId27" Type="http://schemas.openxmlformats.org/officeDocument/2006/relationships/hyperlink" Target="https://www.ncbi.nlm.nih.gov/pubmed/33677245/" TargetMode="External"/><Relationship Id="rId28" Type="http://schemas.openxmlformats.org/officeDocument/2006/relationships/hyperlink" Target="https://www.ncbi.nlm.nih.gov/pubmed/33673073/" TargetMode="External"/><Relationship Id="rId29" Type="http://schemas.openxmlformats.org/officeDocument/2006/relationships/hyperlink" Target="https://www.ncbi.nlm.nih.gov/pubmed/33671428/" TargetMode="External"/><Relationship Id="rId30" Type="http://schemas.openxmlformats.org/officeDocument/2006/relationships/hyperlink" Target="https://www.ncbi.nlm.nih.gov/pubmed/33666565/" TargetMode="External"/><Relationship Id="rId31" Type="http://schemas.openxmlformats.org/officeDocument/2006/relationships/hyperlink" Target="https://www.ncbi.nlm.nih.gov/pubmed/33654198/" TargetMode="External"/><Relationship Id="rId32" Type="http://schemas.openxmlformats.org/officeDocument/2006/relationships/hyperlink" Target="https://www.ncbi.nlm.nih.gov/pubmed/33645094/" TargetMode="External"/><Relationship Id="rId33" Type="http://schemas.openxmlformats.org/officeDocument/2006/relationships/hyperlink" Target="https://www.ncbi.nlm.nih.gov/pubmed/33635167/" TargetMode="External"/><Relationship Id="rId34" Type="http://schemas.openxmlformats.org/officeDocument/2006/relationships/hyperlink" Target="https://www.ncbi.nlm.nih.gov/pubmed/33625409/" TargetMode="External"/><Relationship Id="rId35" Type="http://schemas.openxmlformats.org/officeDocument/2006/relationships/hyperlink" Target="https://www.ncbi.nlm.nih.gov/pubmed/33624372/" TargetMode="External"/><Relationship Id="rId36" Type="http://schemas.openxmlformats.org/officeDocument/2006/relationships/hyperlink" Target="https://www.ncbi.nlm.nih.gov/pubmed/33623786/" TargetMode="External"/><Relationship Id="rId37" Type="http://schemas.openxmlformats.org/officeDocument/2006/relationships/hyperlink" Target="https://www.ncbi.nlm.nih.gov/pubmed/33431608/" TargetMode="External"/><Relationship Id="rId38" Type="http://schemas.openxmlformats.org/officeDocument/2006/relationships/hyperlink" Target="https://www.ncbi.nlm.nih.gov/pubmed/33414372/" TargetMode="External"/><Relationship Id="rId39" Type="http://schemas.openxmlformats.org/officeDocument/2006/relationships/hyperlink" Target="https://www.ncbi.nlm.nih.gov/pubmed/33742447/" TargetMode="External"/><Relationship Id="rId40" Type="http://schemas.openxmlformats.org/officeDocument/2006/relationships/hyperlink" Target="https://www.ncbi.nlm.nih.gov/pubmed/33189285/" TargetMode="External"/><Relationship Id="rId41" Type="http://schemas.openxmlformats.org/officeDocument/2006/relationships/hyperlink" Target="https://www.ncbi.nlm.nih.gov/pubmed/33162346/" TargetMode="External"/><Relationship Id="rId42" Type="http://schemas.openxmlformats.org/officeDocument/2006/relationships/hyperlink" Target="https://www.ncbi.nlm.nih.gov/pubmed/33162072/" TargetMode="External"/><Relationship Id="rId43" Type="http://schemas.openxmlformats.org/officeDocument/2006/relationships/hyperlink" Target="https://www.ncbi.nlm.nih.gov/pubmed/33121932/" TargetMode="External"/><Relationship Id="rId44" Type="http://schemas.openxmlformats.org/officeDocument/2006/relationships/hyperlink" Target="https://www.ncbi.nlm.nih.gov/pubmed/33096182/" TargetMode="External"/><Relationship Id="rId45" Type="http://schemas.openxmlformats.org/officeDocument/2006/relationships/hyperlink" Target="https://www.ncbi.nlm.nih.gov/pubmed/33080338/" TargetMode="External"/><Relationship Id="rId46" Type="http://schemas.openxmlformats.org/officeDocument/2006/relationships/hyperlink" Target="https://www.ncbi.nlm.nih.gov/pubmed/31983267/" TargetMode="External"/><Relationship Id="rId47" Type="http://schemas.openxmlformats.org/officeDocument/2006/relationships/hyperlink" Target="https://www.ncbi.nlm.nih.gov/pubmed/32928080/" TargetMode="External"/><Relationship Id="rId48" Type="http://schemas.openxmlformats.org/officeDocument/2006/relationships/hyperlink" Target="https://www.ncbi.nlm.nih.gov/pubmed/32920140/" TargetMode="External"/><Relationship Id="rId49" Type="http://schemas.openxmlformats.org/officeDocument/2006/relationships/hyperlink" Target="https://www.ncbi.nlm.nih.gov/pubmed/32877748/" TargetMode="External"/><Relationship Id="rId50" Type="http://schemas.openxmlformats.org/officeDocument/2006/relationships/hyperlink" Target="https://www.ncbi.nlm.nih.gov/pubmed/32130644/" TargetMode="External"/><Relationship Id="rId51" Type="http://schemas.openxmlformats.org/officeDocument/2006/relationships/hyperlink" Target="https://www.ncbi.nlm.nih.gov/pubmed/32846191/" TargetMode="External"/><Relationship Id="rId52" Type="http://schemas.openxmlformats.org/officeDocument/2006/relationships/hyperlink" Target="https://www.ncbi.nlm.nih.gov/pubmed/32800520/" TargetMode="External"/><Relationship Id="rId53" Type="http://schemas.openxmlformats.org/officeDocument/2006/relationships/hyperlink" Target="https://www.ncbi.nlm.nih.gov/pubmed/32799149/" TargetMode="External"/><Relationship Id="rId54" Type="http://schemas.openxmlformats.org/officeDocument/2006/relationships/hyperlink" Target="https://www.ncbi.nlm.nih.gov/pubmed/34101546/" TargetMode="External"/><Relationship Id="rId55" Type="http://schemas.openxmlformats.org/officeDocument/2006/relationships/hyperlink" Target="https://www.ncbi.nlm.nih.gov/pubmed/32419081/" TargetMode="External"/><Relationship Id="rId56" Type="http://schemas.openxmlformats.org/officeDocument/2006/relationships/hyperlink" Target="https://www.ncbi.nlm.nih.gov/pubmed/33171401/" TargetMode="External"/><Relationship Id="rId57" Type="http://schemas.openxmlformats.org/officeDocument/2006/relationships/hyperlink" Target="https://www.ncbi.nlm.nih.gov/pubmed/33189820/" TargetMode="External"/><Relationship Id="rId58" Type="http://schemas.openxmlformats.org/officeDocument/2006/relationships/hyperlink" Target="https://www.ncbi.nlm.nih.gov/pubmed/33412187/" TargetMode="External"/><Relationship Id="rId59" Type="http://schemas.openxmlformats.org/officeDocument/2006/relationships/hyperlink" Target="https://www.ncbi.nlm.nih.gov/pubmed/33220278/" TargetMode="External"/><Relationship Id="rId60" Type="http://schemas.openxmlformats.org/officeDocument/2006/relationships/hyperlink" Target="https://www.ncbi.nlm.nih.gov/pubmed/33410621/" TargetMode="External"/><Relationship Id="rId61" Type="http://schemas.openxmlformats.org/officeDocument/2006/relationships/hyperlink" Target="https://www.ncbi.nlm.nih.gov/pubmed/33402390/" TargetMode="External"/><Relationship Id="rId62" Type="http://schemas.openxmlformats.org/officeDocument/2006/relationships/hyperlink" Target="https://www.ncbi.nlm.nih.gov/pubmed/33400690/" TargetMode="External"/><Relationship Id="rId63" Type="http://schemas.openxmlformats.org/officeDocument/2006/relationships/hyperlink" Target="https://www.ncbi.nlm.nih.gov/pubmed/33389720/" TargetMode="External"/><Relationship Id="rId64" Type="http://schemas.openxmlformats.org/officeDocument/2006/relationships/hyperlink" Target="https://www.ncbi.nlm.nih.gov/pubmed/33387610/" TargetMode="External"/><Relationship Id="rId65" Type="http://schemas.openxmlformats.org/officeDocument/2006/relationships/hyperlink" Target="https://www.ncbi.nlm.nih.gov/pubmed/33370564/" TargetMode="External"/><Relationship Id="rId66" Type="http://schemas.openxmlformats.org/officeDocument/2006/relationships/hyperlink" Target="https://www.ncbi.nlm.nih.gov/pubmed/33358854/" TargetMode="External"/><Relationship Id="rId67" Type="http://schemas.openxmlformats.org/officeDocument/2006/relationships/hyperlink" Target="https://www.ncbi.nlm.nih.gov/pubmed/33355368/" TargetMode="External"/><Relationship Id="rId68" Type="http://schemas.openxmlformats.org/officeDocument/2006/relationships/hyperlink" Target="https://www.ncbi.nlm.nih.gov/pubmed/33305404/" TargetMode="External"/><Relationship Id="rId69" Type="http://schemas.openxmlformats.org/officeDocument/2006/relationships/hyperlink" Target="https://www.ncbi.nlm.nih.gov/pubmed/33302271/" TargetMode="External"/><Relationship Id="rId70" Type="http://schemas.openxmlformats.org/officeDocument/2006/relationships/hyperlink" Target="https://www.ncbi.nlm.nih.gov/pubmed/33289736/" TargetMode="External"/><Relationship Id="rId71" Type="http://schemas.openxmlformats.org/officeDocument/2006/relationships/hyperlink" Target="https://www.ncbi.nlm.nih.gov/pubmed/33275195/" TargetMode="External"/><Relationship Id="rId72" Type="http://schemas.openxmlformats.org/officeDocument/2006/relationships/hyperlink" Target="https://www.ncbi.nlm.nih.gov/pubmed/33241658/" TargetMode="External"/><Relationship Id="rId73" Type="http://schemas.openxmlformats.org/officeDocument/2006/relationships/hyperlink" Target="https://www.ncbi.nlm.nih.gov/pubmed/33223163/" TargetMode="External"/><Relationship Id="rId74" Type="http://schemas.openxmlformats.org/officeDocument/2006/relationships/hyperlink" Target="https://www.ncbi.nlm.nih.gov/pubmed/33222180/" TargetMode="External"/><Relationship Id="rId75" Type="http://schemas.openxmlformats.org/officeDocument/2006/relationships/hyperlink" Target="https://www.ncbi.nlm.nih.gov/pubmed/33722775/" TargetMode="External"/><Relationship Id="rId76" Type="http://schemas.openxmlformats.org/officeDocument/2006/relationships/hyperlink" Target="https://www.ncbi.nlm.nih.gov/pubmed/33259947/" TargetMode="External"/><Relationship Id="rId77" Type="http://schemas.openxmlformats.org/officeDocument/2006/relationships/hyperlink" Target="https://www.ncbi.nlm.nih.gov/pubmed/33743315/" TargetMode="External"/><Relationship Id="rId78" Type="http://schemas.openxmlformats.org/officeDocument/2006/relationships/hyperlink" Target="https://www.ncbi.nlm.nih.gov/pubmed/33941198/" TargetMode="External"/><Relationship Id="rId79" Type="http://schemas.openxmlformats.org/officeDocument/2006/relationships/hyperlink" Target="https://www.ncbi.nlm.nih.gov/pubmed/33976266/" TargetMode="External"/><Relationship Id="rId80" Type="http://schemas.openxmlformats.org/officeDocument/2006/relationships/hyperlink" Target="https://www.ncbi.nlm.nih.gov/pubmed/34071923/" TargetMode="External"/><Relationship Id="rId81" Type="http://schemas.openxmlformats.org/officeDocument/2006/relationships/hyperlink" Target="https://www.ncbi.nlm.nih.gov/pubmed/33971063/" TargetMode="External"/><Relationship Id="rId82" Type="http://schemas.openxmlformats.org/officeDocument/2006/relationships/hyperlink" Target="https://www.ncbi.nlm.nih.gov/pubmed/33968145/" TargetMode="External"/><Relationship Id="rId83" Type="http://schemas.openxmlformats.org/officeDocument/2006/relationships/hyperlink" Target="https://www.ncbi.nlm.nih.gov/pubmed/33961876/" TargetMode="External"/><Relationship Id="rId84" Type="http://schemas.openxmlformats.org/officeDocument/2006/relationships/hyperlink" Target="https://www.ncbi.nlm.nih.gov/pubmed/33950334/" TargetMode="External"/><Relationship Id="rId85" Type="http://schemas.openxmlformats.org/officeDocument/2006/relationships/hyperlink" Target="https://www.ncbi.nlm.nih.gov/pubmed/33946412/" TargetMode="External"/><Relationship Id="rId86" Type="http://schemas.openxmlformats.org/officeDocument/2006/relationships/hyperlink" Target="https://www.ncbi.nlm.nih.gov/pubmed/33927728/" TargetMode="External"/><Relationship Id="rId87" Type="http://schemas.openxmlformats.org/officeDocument/2006/relationships/hyperlink" Target="https://www.ncbi.nlm.nih.gov/pubmed/33993191/" TargetMode="External"/><Relationship Id="rId88" Type="http://schemas.openxmlformats.org/officeDocument/2006/relationships/hyperlink" Target="https://www.ncbi.nlm.nih.gov/pubmed/33925229/" TargetMode="External"/><Relationship Id="rId89" Type="http://schemas.openxmlformats.org/officeDocument/2006/relationships/hyperlink" Target="https://www.ncbi.nlm.nih.gov/pubmed/33920430/" TargetMode="External"/><Relationship Id="rId90" Type="http://schemas.openxmlformats.org/officeDocument/2006/relationships/hyperlink" Target="https://www.ncbi.nlm.nih.gov/pubmed/33920138/" TargetMode="External"/><Relationship Id="rId91" Type="http://schemas.openxmlformats.org/officeDocument/2006/relationships/hyperlink" Target="https://www.ncbi.nlm.nih.gov/pubmed/33918196/" TargetMode="External"/><Relationship Id="rId92" Type="http://schemas.openxmlformats.org/officeDocument/2006/relationships/hyperlink" Target="https://www.ncbi.nlm.nih.gov/pubmed/33916827/" TargetMode="External"/><Relationship Id="rId93" Type="http://schemas.openxmlformats.org/officeDocument/2006/relationships/hyperlink" Target="https://www.ncbi.nlm.nih.gov/pubmed/33906557/" TargetMode="External"/><Relationship Id="rId94" Type="http://schemas.openxmlformats.org/officeDocument/2006/relationships/hyperlink" Target="https://www.ncbi.nlm.nih.gov/pubmed/33906044/" TargetMode="External"/><Relationship Id="rId95" Type="http://schemas.openxmlformats.org/officeDocument/2006/relationships/hyperlink" Target="https://www.ncbi.nlm.nih.gov/pubmed/33986314/" TargetMode="External"/><Relationship Id="rId96" Type="http://schemas.openxmlformats.org/officeDocument/2006/relationships/hyperlink" Target="https://www.ncbi.nlm.nih.gov/pubmed/33995543/" TargetMode="External"/><Relationship Id="rId97" Type="http://schemas.openxmlformats.org/officeDocument/2006/relationships/hyperlink" Target="https://www.ncbi.nlm.nih.gov/pubmed/33887215/" TargetMode="External"/><Relationship Id="rId98" Type="http://schemas.openxmlformats.org/officeDocument/2006/relationships/hyperlink" Target="https://www.ncbi.nlm.nih.gov/pubmed/34065598/" TargetMode="External"/><Relationship Id="rId99" Type="http://schemas.openxmlformats.org/officeDocument/2006/relationships/hyperlink" Target="https://www.ncbi.nlm.nih.gov/pubmed/34075172/" TargetMode="External"/><Relationship Id="rId100" Type="http://schemas.openxmlformats.org/officeDocument/2006/relationships/hyperlink" Target="https://www.ncbi.nlm.nih.gov/pubmed/34076796/" TargetMode="External"/><Relationship Id="rId101" Type="http://schemas.openxmlformats.org/officeDocument/2006/relationships/hyperlink" Target="https://www.ncbi.nlm.nih.gov/pubmed/34083514/" TargetMode="External"/><Relationship Id="rId102" Type="http://schemas.openxmlformats.org/officeDocument/2006/relationships/hyperlink" Target="https://www.ncbi.nlm.nih.gov/pubmed/34090857/" TargetMode="External"/><Relationship Id="rId103" Type="http://schemas.openxmlformats.org/officeDocument/2006/relationships/hyperlink" Target="https://www.ncbi.nlm.nih.gov/pubmed/34066663/" TargetMode="External"/><Relationship Id="rId104" Type="http://schemas.openxmlformats.org/officeDocument/2006/relationships/hyperlink" Target="https://www.ncbi.nlm.nih.gov/pubmed/34093178/" TargetMode="External"/><Relationship Id="rId105" Type="http://schemas.openxmlformats.org/officeDocument/2006/relationships/hyperlink" Target="https://www.ncbi.nlm.nih.gov/pubmed/34097531/" TargetMode="External"/><Relationship Id="rId106" Type="http://schemas.openxmlformats.org/officeDocument/2006/relationships/hyperlink" Target="https://www.ncbi.nlm.nih.gov/pubmed/33757561/" TargetMode="External"/><Relationship Id="rId107" Type="http://schemas.openxmlformats.org/officeDocument/2006/relationships/hyperlink" Target="https://www.ncbi.nlm.nih.gov/pubmed/34002037/" TargetMode="External"/><Relationship Id="rId108" Type="http://schemas.openxmlformats.org/officeDocument/2006/relationships/hyperlink" Target="https://www.ncbi.nlm.nih.gov/pubmed/34099719/" TargetMode="External"/><Relationship Id="rId109" Type="http://schemas.openxmlformats.org/officeDocument/2006/relationships/hyperlink" Target="https://www.ncbi.nlm.nih.gov/pubmed/34057646/" TargetMode="External"/><Relationship Id="rId110" Type="http://schemas.openxmlformats.org/officeDocument/2006/relationships/hyperlink" Target="https://www.ncbi.nlm.nih.gov/pubmed/34055023/" TargetMode="External"/><Relationship Id="rId111" Type="http://schemas.openxmlformats.org/officeDocument/2006/relationships/hyperlink" Target="https://www.ncbi.nlm.nih.gov/pubmed/34054937/" TargetMode="External"/><Relationship Id="rId112" Type="http://schemas.openxmlformats.org/officeDocument/2006/relationships/hyperlink" Target="https://www.ncbi.nlm.nih.gov/pubmed/34029013/" TargetMode="External"/><Relationship Id="rId113" Type="http://schemas.openxmlformats.org/officeDocument/2006/relationships/hyperlink" Target="https://www.ncbi.nlm.nih.gov/pubmed/34026343/" TargetMode="External"/><Relationship Id="rId114" Type="http://schemas.openxmlformats.org/officeDocument/2006/relationships/hyperlink" Target="https://www.ncbi.nlm.nih.gov/pubmed/34009020/" TargetMode="External"/><Relationship Id="rId115" Type="http://schemas.openxmlformats.org/officeDocument/2006/relationships/hyperlink" Target="https://www.ncbi.nlm.nih.gov/pubmed/33894419/" TargetMode="External"/><Relationship Id="rId116" Type="http://schemas.openxmlformats.org/officeDocument/2006/relationships/hyperlink" Target="https://www.ncbi.nlm.nih.gov/pubmed/33971957/" TargetMode="External"/><Relationship Id="rId117" Type="http://schemas.openxmlformats.org/officeDocument/2006/relationships/hyperlink" Target="https://www.ncbi.nlm.nih.gov/pubmed/33881363/" TargetMode="External"/><Relationship Id="rId118" Type="http://schemas.openxmlformats.org/officeDocument/2006/relationships/hyperlink" Target="https://www.ncbi.nlm.nih.gov/pubmed/33838175/" TargetMode="External"/><Relationship Id="rId119" Type="http://schemas.openxmlformats.org/officeDocument/2006/relationships/hyperlink" Target="https://www.ncbi.nlm.nih.gov/pubmed/33858483/" TargetMode="External"/><Relationship Id="rId120" Type="http://schemas.openxmlformats.org/officeDocument/2006/relationships/hyperlink" Target="https://www.ncbi.nlm.nih.gov/pubmed/33850474/" TargetMode="External"/><Relationship Id="rId121" Type="http://schemas.openxmlformats.org/officeDocument/2006/relationships/hyperlink" Target="https://www.ncbi.nlm.nih.gov/pubmed/33780364/" TargetMode="External"/><Relationship Id="rId122" Type="http://schemas.openxmlformats.org/officeDocument/2006/relationships/hyperlink" Target="https://www.ncbi.nlm.nih.gov/pubmed/33846639/" TargetMode="External"/><Relationship Id="rId123" Type="http://schemas.openxmlformats.org/officeDocument/2006/relationships/hyperlink" Target="https://www.ncbi.nlm.nih.gov/pubmed/33788111/" TargetMode="External"/><Relationship Id="rId124" Type="http://schemas.openxmlformats.org/officeDocument/2006/relationships/hyperlink" Target="https://www.ncbi.nlm.nih.gov/pubmed/33794741/" TargetMode="External"/><Relationship Id="rId125" Type="http://schemas.openxmlformats.org/officeDocument/2006/relationships/hyperlink" Target="https://www.ncbi.nlm.nih.gov/pubmed/33840373/" TargetMode="External"/><Relationship Id="rId126" Type="http://schemas.openxmlformats.org/officeDocument/2006/relationships/hyperlink" Target="https://www.ncbi.nlm.nih.gov/pubmed/33839462/" TargetMode="External"/><Relationship Id="rId127" Type="http://schemas.openxmlformats.org/officeDocument/2006/relationships/hyperlink" Target="https://www.ncbi.nlm.nih.gov/pubmed/33809289/" TargetMode="External"/><Relationship Id="rId128" Type="http://schemas.openxmlformats.org/officeDocument/2006/relationships/hyperlink" Target="https://www.ncbi.nlm.nih.gov/pubmed/33858751/" TargetMode="External"/><Relationship Id="rId129" Type="http://schemas.openxmlformats.org/officeDocument/2006/relationships/hyperlink" Target="https://www.ncbi.nlm.nih.gov/pubmed/33812382/" TargetMode="External"/><Relationship Id="rId130" Type="http://schemas.openxmlformats.org/officeDocument/2006/relationships/hyperlink" Target="https://www.ncbi.nlm.nih.gov/pubmed/33880995/" TargetMode="External"/><Relationship Id="rId131" Type="http://schemas.openxmlformats.org/officeDocument/2006/relationships/hyperlink" Target="https://www.ncbi.nlm.nih.gov/pubmed/33836657/" TargetMode="External"/><Relationship Id="rId132" Type="http://schemas.openxmlformats.org/officeDocument/2006/relationships/hyperlink" Target="https://www.ncbi.nlm.nih.gov/pubmed/33832869/" TargetMode="External"/><Relationship Id="rId133" Type="http://schemas.openxmlformats.org/officeDocument/2006/relationships/hyperlink" Target="https://www.ncbi.nlm.nih.gov/pubmed/33813326/" TargetMode="External"/><Relationship Id="rId134" Type="http://schemas.openxmlformats.org/officeDocument/2006/relationships/hyperlink" Target="https://www.ncbi.nlm.nih.gov/pubmed/33831079/" TargetMode="External"/><Relationship Id="rId135" Type="http://schemas.openxmlformats.org/officeDocument/2006/relationships/hyperlink" Target="https://www.ncbi.nlm.nih.gov/pubmed/33818910/" TargetMode="External"/><Relationship Id="rId136" Type="http://schemas.openxmlformats.org/officeDocument/2006/relationships/hyperlink" Target="https://www.ncbi.nlm.nih.gov/pubmed/33814155/" TargetMode="External"/><Relationship Id="rId137" Type="http://schemas.openxmlformats.org/officeDocument/2006/relationships/hyperlink" Target="https://www.ncbi.nlm.nih.gov/pubmed/33772116/" TargetMode="External"/><Relationship Id="rId138" Type="http://schemas.openxmlformats.org/officeDocument/2006/relationships/hyperlink" Target="https://www.ncbi.nlm.nih.gov/pubmed/33849116/" TargetMode="External"/><Relationship Id="rId139" Type="http://schemas.openxmlformats.org/officeDocument/2006/relationships/hyperlink" Target="https://www.ncbi.nlm.nih.gov/pubmed/33864091/" TargetMode="External"/><Relationship Id="rId140" Type="http://schemas.openxmlformats.org/officeDocument/2006/relationships/hyperlink" Target="https://www.ncbi.nlm.nih.gov/pubmed/33769143/" TargetMode="External"/><Relationship Id="rId141" Type="http://schemas.openxmlformats.org/officeDocument/2006/relationships/hyperlink" Target="https://www.ncbi.nlm.nih.gov/pubmed/33765133/" TargetMode="External"/><Relationship Id="rId142" Type="http://schemas.openxmlformats.org/officeDocument/2006/relationships/hyperlink" Target="https://www.ncbi.nlm.nih.gov/pubmed/33865244/" TargetMode="External"/><Relationship Id="rId143" Type="http://schemas.openxmlformats.org/officeDocument/2006/relationships/hyperlink" Target="https://www.ncbi.nlm.nih.gov/pubmed/33865335/" TargetMode="External"/><Relationship Id="rId144" Type="http://schemas.openxmlformats.org/officeDocument/2006/relationships/hyperlink" Target="https://www.ncbi.nlm.nih.gov/pubmed/33760104/" TargetMode="External"/><Relationship Id="rId145" Type="http://schemas.openxmlformats.org/officeDocument/2006/relationships/hyperlink" Target="https://www.ncbi.nlm.nih.gov/pubmed/34100479/" TargetMode="External"/><Relationship Id="rId146" Type="http://schemas.openxmlformats.org/officeDocument/2006/relationships/hyperlink" Target="https://www.ncbi.nlm.nih.gov/pubmed/33866450/" TargetMode="External"/><Relationship Id="rId147" Type="http://schemas.openxmlformats.org/officeDocument/2006/relationships/hyperlink" Target="https://www.ncbi.nlm.nih.gov/pubmed/33875709/" TargetMode="External"/><Relationship Id="rId148" Type="http://schemas.openxmlformats.org/officeDocument/2006/relationships/hyperlink" Target="https://www.ncbi.nlm.nih.gov/pubmed/33880358/" TargetMode="External"/><Relationship Id="rId149" Type="http://schemas.openxmlformats.org/officeDocument/2006/relationships/hyperlink" Target="https://www.ncbi.nlm.nih.gov/pubmed/33880624/" TargetMode="External"/><Relationship Id="rId150" Type="http://schemas.openxmlformats.org/officeDocument/2006/relationships/hyperlink" Target="https://www.ncbi.nlm.nih.gov/pubmed/32212695/" TargetMode="External"/><Relationship Id="rId151" Type="http://schemas.openxmlformats.org/officeDocument/2006/relationships/hyperlink" Target="https://www.ncbi.nlm.nih.gov/pubmed/32210313/" TargetMode="External"/><Relationship Id="rId152" Type="http://schemas.openxmlformats.org/officeDocument/2006/relationships/hyperlink" Target="https://www.ncbi.nlm.nih.gov/pubmed/32198386/" TargetMode="External"/><Relationship Id="rId153" Type="http://schemas.openxmlformats.org/officeDocument/2006/relationships/hyperlink" Target="https://www.ncbi.nlm.nih.gov/pubmed/32429378/" TargetMode="External"/><Relationship Id="rId154" Type="http://schemas.openxmlformats.org/officeDocument/2006/relationships/hyperlink" Target="https://www.ncbi.nlm.nih.gov/pubmed/32208989/" TargetMode="External"/><Relationship Id="rId155" Type="http://schemas.openxmlformats.org/officeDocument/2006/relationships/hyperlink" Target="https://www.ncbi.nlm.nih.gov/pubmed/32218693/" TargetMode="External"/><Relationship Id="rId156" Type="http://schemas.openxmlformats.org/officeDocument/2006/relationships/hyperlink" Target="https://www.ncbi.nlm.nih.gov/pubmed/32077631/" TargetMode="External"/><Relationship Id="rId157" Type="http://schemas.openxmlformats.org/officeDocument/2006/relationships/hyperlink" Target="https://www.ncbi.nlm.nih.gov/pubmed/32205840/" TargetMode="External"/><Relationship Id="rId158" Type="http://schemas.openxmlformats.org/officeDocument/2006/relationships/hyperlink" Target="https://www.ncbi.nlm.nih.gov/pubmed/32082314/" TargetMode="External"/><Relationship Id="rId159" Type="http://schemas.openxmlformats.org/officeDocument/2006/relationships/hyperlink" Target="https://www.ncbi.nlm.nih.gov/pubmed/32199993/" TargetMode="External"/><Relationship Id="rId160" Type="http://schemas.openxmlformats.org/officeDocument/2006/relationships/hyperlink" Target="https://www.ncbi.nlm.nih.gov/pubmed/32165822/" TargetMode="External"/><Relationship Id="rId161" Type="http://schemas.openxmlformats.org/officeDocument/2006/relationships/hyperlink" Target="https://www.ncbi.nlm.nih.gov/pubmed/32196952/" TargetMode="External"/><Relationship Id="rId162" Type="http://schemas.openxmlformats.org/officeDocument/2006/relationships/hyperlink" Target="https://www.ncbi.nlm.nih.gov/pubmed/32173476/" TargetMode="External"/><Relationship Id="rId163" Type="http://schemas.openxmlformats.org/officeDocument/2006/relationships/hyperlink" Target="https://www.ncbi.nlm.nih.gov/pubmed/32156004/" TargetMode="External"/><Relationship Id="rId164" Type="http://schemas.openxmlformats.org/officeDocument/2006/relationships/hyperlink" Target="https://www.ncbi.nlm.nih.gov/pubmed/32143602/" TargetMode="External"/><Relationship Id="rId165" Type="http://schemas.openxmlformats.org/officeDocument/2006/relationships/hyperlink" Target="https://www.ncbi.nlm.nih.gov/pubmed/32132976/" TargetMode="External"/><Relationship Id="rId166" Type="http://schemas.openxmlformats.org/officeDocument/2006/relationships/hyperlink" Target="https://www.ncbi.nlm.nih.gov/pubmed/32175464/" TargetMode="External"/><Relationship Id="rId167" Type="http://schemas.openxmlformats.org/officeDocument/2006/relationships/hyperlink" Target="https://www.ncbi.nlm.nih.gov/pubmed/32185106/" TargetMode="External"/><Relationship Id="rId168" Type="http://schemas.openxmlformats.org/officeDocument/2006/relationships/hyperlink" Target="https://www.ncbi.nlm.nih.gov/pubmed/32419825/" TargetMode="External"/><Relationship Id="rId169" Type="http://schemas.openxmlformats.org/officeDocument/2006/relationships/hyperlink" Target="https://www.ncbi.nlm.nih.gov/pubmed/32187019/" TargetMode="External"/><Relationship Id="rId170" Type="http://schemas.openxmlformats.org/officeDocument/2006/relationships/hyperlink" Target="https://www.ncbi.nlm.nih.gov/pubmed/32187175/" TargetMode="External"/><Relationship Id="rId171" Type="http://schemas.openxmlformats.org/officeDocument/2006/relationships/hyperlink" Target="https://www.ncbi.nlm.nih.gov/pubmed/32190036/" TargetMode="External"/><Relationship Id="rId172" Type="http://schemas.openxmlformats.org/officeDocument/2006/relationships/hyperlink" Target="https://www.ncbi.nlm.nih.gov/pubmed/32192775/" TargetMode="External"/><Relationship Id="rId173" Type="http://schemas.openxmlformats.org/officeDocument/2006/relationships/hyperlink" Target="https://www.ncbi.nlm.nih.gov/pubmed/32196098/" TargetMode="External"/><Relationship Id="rId174" Type="http://schemas.openxmlformats.org/officeDocument/2006/relationships/hyperlink" Target="https://www.ncbi.nlm.nih.gov/pubmed/32122301/" TargetMode="External"/><Relationship Id="rId175" Type="http://schemas.openxmlformats.org/officeDocument/2006/relationships/hyperlink" Target="https://www.ncbi.nlm.nih.gov/pubmed/32103760/" TargetMode="External"/><Relationship Id="rId176" Type="http://schemas.openxmlformats.org/officeDocument/2006/relationships/hyperlink" Target="https://www.ncbi.nlm.nih.gov/pubmed/32097695/" TargetMode="External"/><Relationship Id="rId177" Type="http://schemas.openxmlformats.org/officeDocument/2006/relationships/hyperlink" Target="https://www.ncbi.nlm.nih.gov/pubmed/32085795/" TargetMode="External"/><Relationship Id="rId178" Type="http://schemas.openxmlformats.org/officeDocument/2006/relationships/hyperlink" Target="https://www.ncbi.nlm.nih.gov/pubmed/32232236/" TargetMode="External"/><Relationship Id="rId179" Type="http://schemas.openxmlformats.org/officeDocument/2006/relationships/hyperlink" Target="https://www.ncbi.nlm.nih.gov/pubmed/32258479/" TargetMode="External"/><Relationship Id="rId180" Type="http://schemas.openxmlformats.org/officeDocument/2006/relationships/hyperlink" Target="https://www.ncbi.nlm.nih.gov/pubmed/32235813/" TargetMode="External"/><Relationship Id="rId181" Type="http://schemas.openxmlformats.org/officeDocument/2006/relationships/hyperlink" Target="https://www.ncbi.nlm.nih.gov/pubmed/32245957/" TargetMode="External"/><Relationship Id="rId182" Type="http://schemas.openxmlformats.org/officeDocument/2006/relationships/hyperlink" Target="https://www.ncbi.nlm.nih.gov/pubmed/32337691/" TargetMode="External"/><Relationship Id="rId183" Type="http://schemas.openxmlformats.org/officeDocument/2006/relationships/hyperlink" Target="https://www.ncbi.nlm.nih.gov/pubmed/32340197/" TargetMode="External"/><Relationship Id="rId184" Type="http://schemas.openxmlformats.org/officeDocument/2006/relationships/hyperlink" Target="https://www.ncbi.nlm.nih.gov/pubmed/32350523/" TargetMode="External"/><Relationship Id="rId185" Type="http://schemas.openxmlformats.org/officeDocument/2006/relationships/hyperlink" Target="https://www.ncbi.nlm.nih.gov/pubmed/32352681/" TargetMode="External"/><Relationship Id="rId186" Type="http://schemas.openxmlformats.org/officeDocument/2006/relationships/hyperlink" Target="https://www.ncbi.nlm.nih.gov/pubmed/32354153/" TargetMode="External"/><Relationship Id="rId187" Type="http://schemas.openxmlformats.org/officeDocument/2006/relationships/hyperlink" Target="https://www.ncbi.nlm.nih.gov/pubmed/32358558/" TargetMode="External"/><Relationship Id="rId188" Type="http://schemas.openxmlformats.org/officeDocument/2006/relationships/hyperlink" Target="https://www.ncbi.nlm.nih.gov/pubmed/32360330/" TargetMode="External"/><Relationship Id="rId189" Type="http://schemas.openxmlformats.org/officeDocument/2006/relationships/hyperlink" Target="https://www.ncbi.nlm.nih.gov/pubmed/32369418/" TargetMode="External"/><Relationship Id="rId190" Type="http://schemas.openxmlformats.org/officeDocument/2006/relationships/hyperlink" Target="https://www.ncbi.nlm.nih.gov/pubmed/32373170/" TargetMode="External"/><Relationship Id="rId191" Type="http://schemas.openxmlformats.org/officeDocument/2006/relationships/hyperlink" Target="https://www.ncbi.nlm.nih.gov/pubmed/32412807/" TargetMode="External"/><Relationship Id="rId192" Type="http://schemas.openxmlformats.org/officeDocument/2006/relationships/hyperlink" Target="https://www.ncbi.nlm.nih.gov/pubmed/32375309/" TargetMode="External"/><Relationship Id="rId193" Type="http://schemas.openxmlformats.org/officeDocument/2006/relationships/hyperlink" Target="https://www.ncbi.nlm.nih.gov/pubmed/32381429/" TargetMode="External"/><Relationship Id="rId194" Type="http://schemas.openxmlformats.org/officeDocument/2006/relationships/hyperlink" Target="https://www.ncbi.nlm.nih.gov/pubmed/32391533/" TargetMode="External"/><Relationship Id="rId195" Type="http://schemas.openxmlformats.org/officeDocument/2006/relationships/hyperlink" Target="https://www.ncbi.nlm.nih.gov/pubmed/32395124/" TargetMode="External"/><Relationship Id="rId196" Type="http://schemas.openxmlformats.org/officeDocument/2006/relationships/hyperlink" Target="https://www.ncbi.nlm.nih.gov/pubmed/32411189/" TargetMode="External"/><Relationship Id="rId197" Type="http://schemas.openxmlformats.org/officeDocument/2006/relationships/hyperlink" Target="https://www.ncbi.nlm.nih.gov/pubmed/32403013/" TargetMode="External"/><Relationship Id="rId198" Type="http://schemas.openxmlformats.org/officeDocument/2006/relationships/hyperlink" Target="https://www.ncbi.nlm.nih.gov/pubmed/32403311/" TargetMode="External"/><Relationship Id="rId199" Type="http://schemas.openxmlformats.org/officeDocument/2006/relationships/hyperlink" Target="https://www.ncbi.nlm.nih.gov/pubmed/32330552/" TargetMode="External"/><Relationship Id="rId200" Type="http://schemas.openxmlformats.org/officeDocument/2006/relationships/hyperlink" Target="https://www.ncbi.nlm.nih.gov/pubmed/32326648/" TargetMode="External"/><Relationship Id="rId201" Type="http://schemas.openxmlformats.org/officeDocument/2006/relationships/hyperlink" Target="https://www.ncbi.nlm.nih.gov/pubmed/32326415/" TargetMode="External"/><Relationship Id="rId202" Type="http://schemas.openxmlformats.org/officeDocument/2006/relationships/hyperlink" Target="https://www.ncbi.nlm.nih.gov/pubmed/32281351/" TargetMode="External"/><Relationship Id="rId203" Type="http://schemas.openxmlformats.org/officeDocument/2006/relationships/hyperlink" Target="https://www.ncbi.nlm.nih.gov/pubmed/32249499/" TargetMode="External"/><Relationship Id="rId204" Type="http://schemas.openxmlformats.org/officeDocument/2006/relationships/hyperlink" Target="https://www.ncbi.nlm.nih.gov/pubmed/32251928/" TargetMode="External"/><Relationship Id="rId205" Type="http://schemas.openxmlformats.org/officeDocument/2006/relationships/hyperlink" Target="https://www.ncbi.nlm.nih.gov/pubmed/32253301/" TargetMode="External"/><Relationship Id="rId206" Type="http://schemas.openxmlformats.org/officeDocument/2006/relationships/hyperlink" Target="https://www.ncbi.nlm.nih.gov/pubmed/32256268/" TargetMode="External"/><Relationship Id="rId207" Type="http://schemas.openxmlformats.org/officeDocument/2006/relationships/hyperlink" Target="https://www.ncbi.nlm.nih.gov/pubmed/32266936/" TargetMode="External"/><Relationship Id="rId208" Type="http://schemas.openxmlformats.org/officeDocument/2006/relationships/hyperlink" Target="https://www.ncbi.nlm.nih.gov/pubmed/32268121/" TargetMode="External"/><Relationship Id="rId209" Type="http://schemas.openxmlformats.org/officeDocument/2006/relationships/hyperlink" Target="https://www.ncbi.nlm.nih.gov/pubmed/32271168/" TargetMode="External"/><Relationship Id="rId210" Type="http://schemas.openxmlformats.org/officeDocument/2006/relationships/hyperlink" Target="https://www.ncbi.nlm.nih.gov/pubmed/32300102/" TargetMode="External"/><Relationship Id="rId211" Type="http://schemas.openxmlformats.org/officeDocument/2006/relationships/hyperlink" Target="https://www.ncbi.nlm.nih.gov/pubmed/32323796/" TargetMode="External"/><Relationship Id="rId212" Type="http://schemas.openxmlformats.org/officeDocument/2006/relationships/hyperlink" Target="https://www.ncbi.nlm.nih.gov/pubmed/32302715/" TargetMode="External"/><Relationship Id="rId213" Type="http://schemas.openxmlformats.org/officeDocument/2006/relationships/hyperlink" Target="https://www.ncbi.nlm.nih.gov/pubmed/32304142/" TargetMode="External"/><Relationship Id="rId214" Type="http://schemas.openxmlformats.org/officeDocument/2006/relationships/hyperlink" Target="https://www.ncbi.nlm.nih.gov/pubmed/32314783/" TargetMode="External"/><Relationship Id="rId215" Type="http://schemas.openxmlformats.org/officeDocument/2006/relationships/hyperlink" Target="https://www.ncbi.nlm.nih.gov/pubmed/32316746/" TargetMode="External"/><Relationship Id="rId216" Type="http://schemas.openxmlformats.org/officeDocument/2006/relationships/hyperlink" Target="https://www.ncbi.nlm.nih.gov/pubmed/32323264/" TargetMode="External"/><Relationship Id="rId217" Type="http://schemas.openxmlformats.org/officeDocument/2006/relationships/hyperlink" Target="https://www.ncbi.nlm.nih.gov/pubmed/32323762/" TargetMode="External"/><Relationship Id="rId218" Type="http://schemas.openxmlformats.org/officeDocument/2006/relationships/hyperlink" Target="https://www.ncbi.nlm.nih.gov/pubmed/32323790/" TargetMode="External"/><Relationship Id="rId219" Type="http://schemas.openxmlformats.org/officeDocument/2006/relationships/hyperlink" Target="https://www.ncbi.nlm.nih.gov/pubmed/32075969/" TargetMode="External"/><Relationship Id="rId220" Type="http://schemas.openxmlformats.org/officeDocument/2006/relationships/hyperlink" Target="https://www.ncbi.nlm.nih.gov/pubmed/31936183/" TargetMode="External"/><Relationship Id="rId221" Type="http://schemas.openxmlformats.org/officeDocument/2006/relationships/hyperlink" Target="https://www.ncbi.nlm.nih.gov/pubmed/32068120/" TargetMode="External"/><Relationship Id="rId222" Type="http://schemas.openxmlformats.org/officeDocument/2006/relationships/hyperlink" Target="https://www.ncbi.nlm.nih.gov/pubmed/31840569/" TargetMode="External"/><Relationship Id="rId223" Type="http://schemas.openxmlformats.org/officeDocument/2006/relationships/hyperlink" Target="https://www.ncbi.nlm.nih.gov/pubmed/31786192/" TargetMode="External"/><Relationship Id="rId224" Type="http://schemas.openxmlformats.org/officeDocument/2006/relationships/hyperlink" Target="https://www.ncbi.nlm.nih.gov/pubmed/31812713/" TargetMode="External"/><Relationship Id="rId225" Type="http://schemas.openxmlformats.org/officeDocument/2006/relationships/hyperlink" Target="https://www.ncbi.nlm.nih.gov/pubmed/32443487/" TargetMode="External"/><Relationship Id="rId226" Type="http://schemas.openxmlformats.org/officeDocument/2006/relationships/hyperlink" Target="https://www.ncbi.nlm.nih.gov/pubmed/31821471/" TargetMode="External"/><Relationship Id="rId227" Type="http://schemas.openxmlformats.org/officeDocument/2006/relationships/hyperlink" Target="https://www.ncbi.nlm.nih.gov/pubmed/31821746/" TargetMode="External"/><Relationship Id="rId228" Type="http://schemas.openxmlformats.org/officeDocument/2006/relationships/hyperlink" Target="https://www.ncbi.nlm.nih.gov/pubmed/31831363/" TargetMode="External"/><Relationship Id="rId229" Type="http://schemas.openxmlformats.org/officeDocument/2006/relationships/hyperlink" Target="https://www.ncbi.nlm.nih.gov/pubmed/31831621/" TargetMode="External"/><Relationship Id="rId230" Type="http://schemas.openxmlformats.org/officeDocument/2006/relationships/hyperlink" Target="https://www.ncbi.nlm.nih.gov/pubmed/31846197/" TargetMode="External"/><Relationship Id="rId231" Type="http://schemas.openxmlformats.org/officeDocument/2006/relationships/hyperlink" Target="https://www.ncbi.nlm.nih.gov/pubmed/31769890/" TargetMode="External"/><Relationship Id="rId232" Type="http://schemas.openxmlformats.org/officeDocument/2006/relationships/hyperlink" Target="https://www.ncbi.nlm.nih.gov/pubmed/31857693/" TargetMode="External"/><Relationship Id="rId233" Type="http://schemas.openxmlformats.org/officeDocument/2006/relationships/hyperlink" Target="https://www.ncbi.nlm.nih.gov/pubmed/31863320/" TargetMode="External"/><Relationship Id="rId234" Type="http://schemas.openxmlformats.org/officeDocument/2006/relationships/hyperlink" Target="https://www.ncbi.nlm.nih.gov/pubmed/31863665/" TargetMode="External"/><Relationship Id="rId235" Type="http://schemas.openxmlformats.org/officeDocument/2006/relationships/hyperlink" Target="https://www.ncbi.nlm.nih.gov/pubmed/31871210/" TargetMode="External"/><Relationship Id="rId236" Type="http://schemas.openxmlformats.org/officeDocument/2006/relationships/hyperlink" Target="https://www.ncbi.nlm.nih.gov/pubmed/31896605/" TargetMode="External"/><Relationship Id="rId237" Type="http://schemas.openxmlformats.org/officeDocument/2006/relationships/hyperlink" Target="https://www.ncbi.nlm.nih.gov/pubmed/31901728/" TargetMode="External"/><Relationship Id="rId238" Type="http://schemas.openxmlformats.org/officeDocument/2006/relationships/hyperlink" Target="https://www.ncbi.nlm.nih.gov/pubmed/31903139/" TargetMode="External"/><Relationship Id="rId239" Type="http://schemas.openxmlformats.org/officeDocument/2006/relationships/hyperlink" Target="https://www.ncbi.nlm.nih.gov/pubmed/31770568/" TargetMode="External"/><Relationship Id="rId240" Type="http://schemas.openxmlformats.org/officeDocument/2006/relationships/hyperlink" Target="https://www.ncbi.nlm.nih.gov/pubmed/31746519/" TargetMode="External"/><Relationship Id="rId241" Type="http://schemas.openxmlformats.org/officeDocument/2006/relationships/hyperlink" Target="https://www.ncbi.nlm.nih.gov/pubmed/31907999/" TargetMode="External"/><Relationship Id="rId242" Type="http://schemas.openxmlformats.org/officeDocument/2006/relationships/hyperlink" Target="https://www.ncbi.nlm.nih.gov/pubmed/31701808/" TargetMode="External"/><Relationship Id="rId243" Type="http://schemas.openxmlformats.org/officeDocument/2006/relationships/hyperlink" Target="https://www.ncbi.nlm.nih.gov/pubmed/31596606/" TargetMode="External"/><Relationship Id="rId244" Type="http://schemas.openxmlformats.org/officeDocument/2006/relationships/hyperlink" Target="https://www.ncbi.nlm.nih.gov/pubmed/31612829/" TargetMode="External"/><Relationship Id="rId245" Type="http://schemas.openxmlformats.org/officeDocument/2006/relationships/hyperlink" Target="https://www.ncbi.nlm.nih.gov/pubmed/31619305/" TargetMode="External"/><Relationship Id="rId246" Type="http://schemas.openxmlformats.org/officeDocument/2006/relationships/hyperlink" Target="https://www.ncbi.nlm.nih.gov/pubmed/31642348/" TargetMode="External"/><Relationship Id="rId247" Type="http://schemas.openxmlformats.org/officeDocument/2006/relationships/hyperlink" Target="https://www.ncbi.nlm.nih.gov/pubmed/31648125/" TargetMode="External"/><Relationship Id="rId248" Type="http://schemas.openxmlformats.org/officeDocument/2006/relationships/hyperlink" Target="https://www.ncbi.nlm.nih.gov/pubmed/31664643/" TargetMode="External"/><Relationship Id="rId249" Type="http://schemas.openxmlformats.org/officeDocument/2006/relationships/hyperlink" Target="https://www.ncbi.nlm.nih.gov/pubmed/31678260/" TargetMode="External"/><Relationship Id="rId250" Type="http://schemas.openxmlformats.org/officeDocument/2006/relationships/hyperlink" Target="https://www.ncbi.nlm.nih.gov/pubmed/31707284/" TargetMode="External"/><Relationship Id="rId251" Type="http://schemas.openxmlformats.org/officeDocument/2006/relationships/hyperlink" Target="https://www.ncbi.nlm.nih.gov/pubmed/31743820/" TargetMode="External"/><Relationship Id="rId252" Type="http://schemas.openxmlformats.org/officeDocument/2006/relationships/hyperlink" Target="https://www.ncbi.nlm.nih.gov/pubmed/31708195/" TargetMode="External"/><Relationship Id="rId253" Type="http://schemas.openxmlformats.org/officeDocument/2006/relationships/hyperlink" Target="https://www.ncbi.nlm.nih.gov/pubmed/31711690/" TargetMode="External"/><Relationship Id="rId254" Type="http://schemas.openxmlformats.org/officeDocument/2006/relationships/hyperlink" Target="https://www.ncbi.nlm.nih.gov/pubmed/31564684/" TargetMode="External"/><Relationship Id="rId255" Type="http://schemas.openxmlformats.org/officeDocument/2006/relationships/hyperlink" Target="https://www.ncbi.nlm.nih.gov/pubmed/31731253/" TargetMode="External"/><Relationship Id="rId256" Type="http://schemas.openxmlformats.org/officeDocument/2006/relationships/hyperlink" Target="https://www.ncbi.nlm.nih.gov/pubmed/31739742/" TargetMode="External"/><Relationship Id="rId257" Type="http://schemas.openxmlformats.org/officeDocument/2006/relationships/hyperlink" Target="https://www.ncbi.nlm.nih.gov/pubmed/31740230/" TargetMode="External"/><Relationship Id="rId258" Type="http://schemas.openxmlformats.org/officeDocument/2006/relationships/hyperlink" Target="https://www.ncbi.nlm.nih.gov/pubmed/31742928/" TargetMode="External"/><Relationship Id="rId259" Type="http://schemas.openxmlformats.org/officeDocument/2006/relationships/hyperlink" Target="https://www.ncbi.nlm.nih.gov/pubmed/31904421/" TargetMode="External"/><Relationship Id="rId260" Type="http://schemas.openxmlformats.org/officeDocument/2006/relationships/hyperlink" Target="https://www.ncbi.nlm.nih.gov/pubmed/31913546/" TargetMode="External"/><Relationship Id="rId261" Type="http://schemas.openxmlformats.org/officeDocument/2006/relationships/hyperlink" Target="https://www.ncbi.nlm.nih.gov/pubmed/32064572/" TargetMode="External"/><Relationship Id="rId262" Type="http://schemas.openxmlformats.org/officeDocument/2006/relationships/hyperlink" Target="https://www.ncbi.nlm.nih.gov/pubmed/32005146/" TargetMode="External"/><Relationship Id="rId263" Type="http://schemas.openxmlformats.org/officeDocument/2006/relationships/hyperlink" Target="https://www.ncbi.nlm.nih.gov/pubmed/31985358/" TargetMode="External"/><Relationship Id="rId264" Type="http://schemas.openxmlformats.org/officeDocument/2006/relationships/hyperlink" Target="https://www.ncbi.nlm.nih.gov/pubmed/31991562/" TargetMode="External"/><Relationship Id="rId265" Type="http://schemas.openxmlformats.org/officeDocument/2006/relationships/hyperlink" Target="https://www.ncbi.nlm.nih.gov/pubmed/31992593/" TargetMode="External"/><Relationship Id="rId266" Type="http://schemas.openxmlformats.org/officeDocument/2006/relationships/hyperlink" Target="https://www.ncbi.nlm.nih.gov/pubmed/31993929/" TargetMode="External"/><Relationship Id="rId267" Type="http://schemas.openxmlformats.org/officeDocument/2006/relationships/hyperlink" Target="https://www.ncbi.nlm.nih.gov/pubmed/31996275/" TargetMode="External"/><Relationship Id="rId268" Type="http://schemas.openxmlformats.org/officeDocument/2006/relationships/hyperlink" Target="https://www.ncbi.nlm.nih.gov/pubmed/32003295/" TargetMode="External"/><Relationship Id="rId269" Type="http://schemas.openxmlformats.org/officeDocument/2006/relationships/hyperlink" Target="https://www.ncbi.nlm.nih.gov/pubmed/32003596/" TargetMode="External"/><Relationship Id="rId270" Type="http://schemas.openxmlformats.org/officeDocument/2006/relationships/hyperlink" Target="https://www.ncbi.nlm.nih.gov/pubmed/32012810/" TargetMode="External"/><Relationship Id="rId271" Type="http://schemas.openxmlformats.org/officeDocument/2006/relationships/hyperlink" Target="https://www.ncbi.nlm.nih.gov/pubmed/31978713/" TargetMode="External"/><Relationship Id="rId272" Type="http://schemas.openxmlformats.org/officeDocument/2006/relationships/hyperlink" Target="https://www.ncbi.nlm.nih.gov/pubmed/32020228/" TargetMode="External"/><Relationship Id="rId273" Type="http://schemas.openxmlformats.org/officeDocument/2006/relationships/hyperlink" Target="https://www.ncbi.nlm.nih.gov/pubmed/32027943/" TargetMode="External"/><Relationship Id="rId274" Type="http://schemas.openxmlformats.org/officeDocument/2006/relationships/hyperlink" Target="https://www.ncbi.nlm.nih.gov/pubmed/32036767/" TargetMode="External"/><Relationship Id="rId275" Type="http://schemas.openxmlformats.org/officeDocument/2006/relationships/hyperlink" Target="https://www.ncbi.nlm.nih.gov/pubmed/32036964/" TargetMode="External"/><Relationship Id="rId276" Type="http://schemas.openxmlformats.org/officeDocument/2006/relationships/hyperlink" Target="https://www.ncbi.nlm.nih.gov/pubmed/32041280/" TargetMode="External"/><Relationship Id="rId277" Type="http://schemas.openxmlformats.org/officeDocument/2006/relationships/hyperlink" Target="https://www.ncbi.nlm.nih.gov/pubmed/32047922/" TargetMode="External"/><Relationship Id="rId278" Type="http://schemas.openxmlformats.org/officeDocument/2006/relationships/hyperlink" Target="https://www.ncbi.nlm.nih.gov/pubmed/32062137/" TargetMode="External"/><Relationship Id="rId279" Type="http://schemas.openxmlformats.org/officeDocument/2006/relationships/hyperlink" Target="https://www.ncbi.nlm.nih.gov/pubmed/31982409/" TargetMode="External"/><Relationship Id="rId280" Type="http://schemas.openxmlformats.org/officeDocument/2006/relationships/hyperlink" Target="https://www.ncbi.nlm.nih.gov/pubmed/31974378/" TargetMode="External"/><Relationship Id="rId281" Type="http://schemas.openxmlformats.org/officeDocument/2006/relationships/hyperlink" Target="https://www.ncbi.nlm.nih.gov/pubmed/31914398/" TargetMode="External"/><Relationship Id="rId282" Type="http://schemas.openxmlformats.org/officeDocument/2006/relationships/hyperlink" Target="https://www.ncbi.nlm.nih.gov/pubmed/31932484/" TargetMode="External"/><Relationship Id="rId283" Type="http://schemas.openxmlformats.org/officeDocument/2006/relationships/hyperlink" Target="https://www.ncbi.nlm.nih.gov/pubmed/31914593/" TargetMode="External"/><Relationship Id="rId284" Type="http://schemas.openxmlformats.org/officeDocument/2006/relationships/hyperlink" Target="https://www.ncbi.nlm.nih.gov/pubmed/31914598/" TargetMode="External"/><Relationship Id="rId285" Type="http://schemas.openxmlformats.org/officeDocument/2006/relationships/hyperlink" Target="https://www.ncbi.nlm.nih.gov/pubmed/31915782/" TargetMode="External"/><Relationship Id="rId286" Type="http://schemas.openxmlformats.org/officeDocument/2006/relationships/hyperlink" Target="https://www.ncbi.nlm.nih.gov/pubmed/31916655/" TargetMode="External"/><Relationship Id="rId287" Type="http://schemas.openxmlformats.org/officeDocument/2006/relationships/hyperlink" Target="https://www.ncbi.nlm.nih.gov/pubmed/31923252/" TargetMode="External"/><Relationship Id="rId288" Type="http://schemas.openxmlformats.org/officeDocument/2006/relationships/hyperlink" Target="https://www.ncbi.nlm.nih.gov/pubmed/31929323/" TargetMode="External"/><Relationship Id="rId289" Type="http://schemas.openxmlformats.org/officeDocument/2006/relationships/hyperlink" Target="https://www.ncbi.nlm.nih.gov/pubmed/31931283/" TargetMode="External"/><Relationship Id="rId290" Type="http://schemas.openxmlformats.org/officeDocument/2006/relationships/hyperlink" Target="https://www.ncbi.nlm.nih.gov/pubmed/31934812/" TargetMode="External"/><Relationship Id="rId291" Type="http://schemas.openxmlformats.org/officeDocument/2006/relationships/hyperlink" Target="https://www.ncbi.nlm.nih.gov/pubmed/31972326/" TargetMode="External"/><Relationship Id="rId292" Type="http://schemas.openxmlformats.org/officeDocument/2006/relationships/hyperlink" Target="https://www.ncbi.nlm.nih.gov/pubmed/31941837/" TargetMode="External"/><Relationship Id="rId293" Type="http://schemas.openxmlformats.org/officeDocument/2006/relationships/hyperlink" Target="https://www.ncbi.nlm.nih.gov/pubmed/31944172/" TargetMode="External"/><Relationship Id="rId294" Type="http://schemas.openxmlformats.org/officeDocument/2006/relationships/hyperlink" Target="https://www.ncbi.nlm.nih.gov/pubmed/31944767/" TargetMode="External"/><Relationship Id="rId295" Type="http://schemas.openxmlformats.org/officeDocument/2006/relationships/hyperlink" Target="https://www.ncbi.nlm.nih.gov/pubmed/31951990/" TargetMode="External"/><Relationship Id="rId296" Type="http://schemas.openxmlformats.org/officeDocument/2006/relationships/hyperlink" Target="https://www.ncbi.nlm.nih.gov/pubmed/31952072/" TargetMode="External"/><Relationship Id="rId297" Type="http://schemas.openxmlformats.org/officeDocument/2006/relationships/hyperlink" Target="https://www.ncbi.nlm.nih.gov/pubmed/31963184/" TargetMode="External"/><Relationship Id="rId298" Type="http://schemas.openxmlformats.org/officeDocument/2006/relationships/hyperlink" Target="https://www.ncbi.nlm.nih.gov/pubmed/31963662/" TargetMode="External"/><Relationship Id="rId299" Type="http://schemas.openxmlformats.org/officeDocument/2006/relationships/hyperlink" Target="https://www.ncbi.nlm.nih.gov/pubmed/32430718/" TargetMode="External"/><Relationship Id="rId300" Type="http://schemas.openxmlformats.org/officeDocument/2006/relationships/hyperlink" Target="https://www.ncbi.nlm.nih.gov/pubmed/32745373/" TargetMode="External"/><Relationship Id="rId301" Type="http://schemas.openxmlformats.org/officeDocument/2006/relationships/hyperlink" Target="https://www.ncbi.nlm.nih.gov/pubmed/32453789/" TargetMode="External"/><Relationship Id="rId302" Type="http://schemas.openxmlformats.org/officeDocument/2006/relationships/hyperlink" Target="https://www.ncbi.nlm.nih.gov/pubmed/33088282/" TargetMode="External"/><Relationship Id="rId303" Type="http://schemas.openxmlformats.org/officeDocument/2006/relationships/hyperlink" Target="https://www.ncbi.nlm.nih.gov/pubmed/32455814/" TargetMode="External"/><Relationship Id="rId304" Type="http://schemas.openxmlformats.org/officeDocument/2006/relationships/hyperlink" Target="https://www.ncbi.nlm.nih.gov/pubmed/33041827/" TargetMode="External"/><Relationship Id="rId305" Type="http://schemas.openxmlformats.org/officeDocument/2006/relationships/hyperlink" Target="https://www.ncbi.nlm.nih.gov/pubmed/33054436/" TargetMode="External"/><Relationship Id="rId306" Type="http://schemas.openxmlformats.org/officeDocument/2006/relationships/hyperlink" Target="https://www.ncbi.nlm.nih.gov/pubmed/33060136/" TargetMode="External"/><Relationship Id="rId307" Type="http://schemas.openxmlformats.org/officeDocument/2006/relationships/hyperlink" Target="https://www.ncbi.nlm.nih.gov/pubmed/33078455/" TargetMode="External"/><Relationship Id="rId308" Type="http://schemas.openxmlformats.org/officeDocument/2006/relationships/hyperlink" Target="https://www.ncbi.nlm.nih.gov/pubmed/33086065/" TargetMode="External"/><Relationship Id="rId309" Type="http://schemas.openxmlformats.org/officeDocument/2006/relationships/hyperlink" Target="https://www.ncbi.nlm.nih.gov/pubmed/33087562/" TargetMode="External"/><Relationship Id="rId310" Type="http://schemas.openxmlformats.org/officeDocument/2006/relationships/hyperlink" Target="https://www.ncbi.nlm.nih.gov/pubmed/33089758/" TargetMode="External"/><Relationship Id="rId311" Type="http://schemas.openxmlformats.org/officeDocument/2006/relationships/hyperlink" Target="https://www.ncbi.nlm.nih.gov/pubmed/32945426/" TargetMode="External"/><Relationship Id="rId312" Type="http://schemas.openxmlformats.org/officeDocument/2006/relationships/hyperlink" Target="https://www.ncbi.nlm.nih.gov/pubmed/33112815/" TargetMode="External"/><Relationship Id="rId313" Type="http://schemas.openxmlformats.org/officeDocument/2006/relationships/hyperlink" Target="https://www.ncbi.nlm.nih.gov/pubmed/33113426/" TargetMode="External"/><Relationship Id="rId314" Type="http://schemas.openxmlformats.org/officeDocument/2006/relationships/hyperlink" Target="https://www.ncbi.nlm.nih.gov/pubmed/33113430/" TargetMode="External"/><Relationship Id="rId315" Type="http://schemas.openxmlformats.org/officeDocument/2006/relationships/hyperlink" Target="https://www.ncbi.nlm.nih.gov/pubmed/33119552/" TargetMode="External"/><Relationship Id="rId316" Type="http://schemas.openxmlformats.org/officeDocument/2006/relationships/hyperlink" Target="https://www.ncbi.nlm.nih.gov/pubmed/33132309/" TargetMode="External"/><Relationship Id="rId317" Type="http://schemas.openxmlformats.org/officeDocument/2006/relationships/hyperlink" Target="https://www.ncbi.nlm.nih.gov/pubmed/33137807/" TargetMode="External"/><Relationship Id="rId318" Type="http://schemas.openxmlformats.org/officeDocument/2006/relationships/hyperlink" Target="https://www.ncbi.nlm.nih.gov/pubmed/33143524/" TargetMode="External"/><Relationship Id="rId319" Type="http://schemas.openxmlformats.org/officeDocument/2006/relationships/hyperlink" Target="https://www.ncbi.nlm.nih.gov/pubmed/33035753/" TargetMode="External"/><Relationship Id="rId320" Type="http://schemas.openxmlformats.org/officeDocument/2006/relationships/hyperlink" Target="https://www.ncbi.nlm.nih.gov/pubmed/33029111/" TargetMode="External"/><Relationship Id="rId321" Type="http://schemas.openxmlformats.org/officeDocument/2006/relationships/hyperlink" Target="https://www.ncbi.nlm.nih.gov/pubmed/33028753/" TargetMode="External"/><Relationship Id="rId322" Type="http://schemas.openxmlformats.org/officeDocument/2006/relationships/hyperlink" Target="https://www.ncbi.nlm.nih.gov/pubmed/33021480/" TargetMode="External"/><Relationship Id="rId323" Type="http://schemas.openxmlformats.org/officeDocument/2006/relationships/hyperlink" Target="https://www.ncbi.nlm.nih.gov/pubmed/32960415/" TargetMode="External"/><Relationship Id="rId324" Type="http://schemas.openxmlformats.org/officeDocument/2006/relationships/hyperlink" Target="https://www.ncbi.nlm.nih.gov/pubmed/32962087/" TargetMode="External"/><Relationship Id="rId325" Type="http://schemas.openxmlformats.org/officeDocument/2006/relationships/hyperlink" Target="https://www.ncbi.nlm.nih.gov/pubmed/32963623/" TargetMode="External"/><Relationship Id="rId326" Type="http://schemas.openxmlformats.org/officeDocument/2006/relationships/hyperlink" Target="https://www.ncbi.nlm.nih.gov/pubmed/32967195/" TargetMode="External"/><Relationship Id="rId327" Type="http://schemas.openxmlformats.org/officeDocument/2006/relationships/hyperlink" Target="https://www.ncbi.nlm.nih.gov/pubmed/32967914/" TargetMode="External"/><Relationship Id="rId328" Type="http://schemas.openxmlformats.org/officeDocument/2006/relationships/hyperlink" Target="https://www.ncbi.nlm.nih.gov/pubmed/32971875/" TargetMode="External"/><Relationship Id="rId329" Type="http://schemas.openxmlformats.org/officeDocument/2006/relationships/hyperlink" Target="https://www.ncbi.nlm.nih.gov/pubmed/32971941/" TargetMode="External"/><Relationship Id="rId330" Type="http://schemas.openxmlformats.org/officeDocument/2006/relationships/hyperlink" Target="https://www.ncbi.nlm.nih.gov/pubmed/32972274/" TargetMode="External"/><Relationship Id="rId331" Type="http://schemas.openxmlformats.org/officeDocument/2006/relationships/hyperlink" Target="https://www.ncbi.nlm.nih.gov/pubmed/32980746/" TargetMode="External"/><Relationship Id="rId332" Type="http://schemas.openxmlformats.org/officeDocument/2006/relationships/hyperlink" Target="https://www.ncbi.nlm.nih.gov/pubmed/32987725/" TargetMode="External"/><Relationship Id="rId333" Type="http://schemas.openxmlformats.org/officeDocument/2006/relationships/hyperlink" Target="https://www.ncbi.nlm.nih.gov/pubmed/32991581/" TargetMode="External"/><Relationship Id="rId334" Type="http://schemas.openxmlformats.org/officeDocument/2006/relationships/hyperlink" Target="https://www.ncbi.nlm.nih.gov/pubmed/33006712/" TargetMode="External"/><Relationship Id="rId335" Type="http://schemas.openxmlformats.org/officeDocument/2006/relationships/hyperlink" Target="https://www.ncbi.nlm.nih.gov/pubmed/33010914/" TargetMode="External"/><Relationship Id="rId336" Type="http://schemas.openxmlformats.org/officeDocument/2006/relationships/hyperlink" Target="https://www.ncbi.nlm.nih.gov/pubmed/33014073/" TargetMode="External"/><Relationship Id="rId337" Type="http://schemas.openxmlformats.org/officeDocument/2006/relationships/hyperlink" Target="https://www.ncbi.nlm.nih.gov/pubmed/33017723/" TargetMode="External"/><Relationship Id="rId338" Type="http://schemas.openxmlformats.org/officeDocument/2006/relationships/hyperlink" Target="https://www.ncbi.nlm.nih.gov/pubmed/33171772/" TargetMode="External"/><Relationship Id="rId339" Type="http://schemas.openxmlformats.org/officeDocument/2006/relationships/hyperlink" Target="https://www.ncbi.nlm.nih.gov/pubmed/33178322/" TargetMode="External"/><Relationship Id="rId340" Type="http://schemas.openxmlformats.org/officeDocument/2006/relationships/hyperlink" Target="https://www.ncbi.nlm.nih.gov/pubmed/33182586/" TargetMode="External"/><Relationship Id="rId341" Type="http://schemas.openxmlformats.org/officeDocument/2006/relationships/hyperlink" Target="https://www.ncbi.nlm.nih.gov/pubmed/33303040/" TargetMode="External"/><Relationship Id="rId342" Type="http://schemas.openxmlformats.org/officeDocument/2006/relationships/hyperlink" Target="https://www.ncbi.nlm.nih.gov/pubmed/33324095/" TargetMode="External"/><Relationship Id="rId343" Type="http://schemas.openxmlformats.org/officeDocument/2006/relationships/hyperlink" Target="https://www.ncbi.nlm.nih.gov/pubmed/33335393/" TargetMode="External"/><Relationship Id="rId344" Type="http://schemas.openxmlformats.org/officeDocument/2006/relationships/hyperlink" Target="https://www.ncbi.nlm.nih.gov/pubmed/33343387/" TargetMode="External"/><Relationship Id="rId345" Type="http://schemas.openxmlformats.org/officeDocument/2006/relationships/hyperlink" Target="https://www.ncbi.nlm.nih.gov/pubmed/33350196/" TargetMode="External"/><Relationship Id="rId346" Type="http://schemas.openxmlformats.org/officeDocument/2006/relationships/hyperlink" Target="https://www.ncbi.nlm.nih.gov/pubmed/33373386/" TargetMode="External"/><Relationship Id="rId347" Type="http://schemas.openxmlformats.org/officeDocument/2006/relationships/hyperlink" Target="https://www.ncbi.nlm.nih.gov/pubmed/33376493/" TargetMode="External"/><Relationship Id="rId348" Type="http://schemas.openxmlformats.org/officeDocument/2006/relationships/hyperlink" Target="https://www.ncbi.nlm.nih.gov/pubmed/33380715/" TargetMode="External"/><Relationship Id="rId349" Type="http://schemas.openxmlformats.org/officeDocument/2006/relationships/hyperlink" Target="https://www.ncbi.nlm.nih.gov/pubmed/33382706/" TargetMode="External"/><Relationship Id="rId350" Type="http://schemas.openxmlformats.org/officeDocument/2006/relationships/hyperlink" Target="https://www.ncbi.nlm.nih.gov/pubmed/33396470/" TargetMode="External"/><Relationship Id="rId351" Type="http://schemas.openxmlformats.org/officeDocument/2006/relationships/hyperlink" Target="https://www.ncbi.nlm.nih.gov/pubmed/33505355/" TargetMode="External"/><Relationship Id="rId352" Type="http://schemas.openxmlformats.org/officeDocument/2006/relationships/hyperlink" Target="https://www.ncbi.nlm.nih.gov/pubmed/33526116/" TargetMode="External"/><Relationship Id="rId353" Type="http://schemas.openxmlformats.org/officeDocument/2006/relationships/hyperlink" Target="https://www.ncbi.nlm.nih.gov/pubmed/33542905/" TargetMode="External"/><Relationship Id="rId354" Type="http://schemas.openxmlformats.org/officeDocument/2006/relationships/hyperlink" Target="https://www.ncbi.nlm.nih.gov/pubmed/33551986/" TargetMode="External"/><Relationship Id="rId355" Type="http://schemas.openxmlformats.org/officeDocument/2006/relationships/hyperlink" Target="https://www.ncbi.nlm.nih.gov/pubmed/33659800/" TargetMode="External"/><Relationship Id="rId356" Type="http://schemas.openxmlformats.org/officeDocument/2006/relationships/hyperlink" Target="https://www.ncbi.nlm.nih.gov/pubmed/33959213/" TargetMode="External"/><Relationship Id="rId357" Type="http://schemas.openxmlformats.org/officeDocument/2006/relationships/hyperlink" Target="https://www.ncbi.nlm.nih.gov/pubmed/33312191/" TargetMode="External"/><Relationship Id="rId358" Type="http://schemas.openxmlformats.org/officeDocument/2006/relationships/hyperlink" Target="https://www.ncbi.nlm.nih.gov/pubmed/33299870/" TargetMode="External"/><Relationship Id="rId359" Type="http://schemas.openxmlformats.org/officeDocument/2006/relationships/hyperlink" Target="https://www.ncbi.nlm.nih.gov/pubmed/33190588/" TargetMode="External"/><Relationship Id="rId360" Type="http://schemas.openxmlformats.org/officeDocument/2006/relationships/hyperlink" Target="https://www.ncbi.nlm.nih.gov/pubmed/33292732/" TargetMode="External"/><Relationship Id="rId361" Type="http://schemas.openxmlformats.org/officeDocument/2006/relationships/hyperlink" Target="https://www.ncbi.nlm.nih.gov/pubmed/33192589/" TargetMode="External"/><Relationship Id="rId362" Type="http://schemas.openxmlformats.org/officeDocument/2006/relationships/hyperlink" Target="https://www.ncbi.nlm.nih.gov/pubmed/33197888/" TargetMode="External"/><Relationship Id="rId363" Type="http://schemas.openxmlformats.org/officeDocument/2006/relationships/hyperlink" Target="https://www.ncbi.nlm.nih.gov/pubmed/33197894/" TargetMode="External"/><Relationship Id="rId364" Type="http://schemas.openxmlformats.org/officeDocument/2006/relationships/hyperlink" Target="https://www.ncbi.nlm.nih.gov/pubmed/33201727/" TargetMode="External"/><Relationship Id="rId365" Type="http://schemas.openxmlformats.org/officeDocument/2006/relationships/hyperlink" Target="https://www.ncbi.nlm.nih.gov/pubmed/33204288/" TargetMode="External"/><Relationship Id="rId366" Type="http://schemas.openxmlformats.org/officeDocument/2006/relationships/hyperlink" Target="https://www.ncbi.nlm.nih.gov/pubmed/33204291/" TargetMode="External"/><Relationship Id="rId367" Type="http://schemas.openxmlformats.org/officeDocument/2006/relationships/hyperlink" Target="https://www.ncbi.nlm.nih.gov/pubmed/33218042/" TargetMode="External"/><Relationship Id="rId368" Type="http://schemas.openxmlformats.org/officeDocument/2006/relationships/hyperlink" Target="https://www.ncbi.nlm.nih.gov/pubmed/33218268/" TargetMode="External"/><Relationship Id="rId369" Type="http://schemas.openxmlformats.org/officeDocument/2006/relationships/hyperlink" Target="https://www.ncbi.nlm.nih.gov/pubmed/33230451/" TargetMode="External"/><Relationship Id="rId370" Type="http://schemas.openxmlformats.org/officeDocument/2006/relationships/hyperlink" Target="https://www.ncbi.nlm.nih.gov/pubmed/33240378/" TargetMode="External"/><Relationship Id="rId371" Type="http://schemas.openxmlformats.org/officeDocument/2006/relationships/hyperlink" Target="https://www.ncbi.nlm.nih.gov/pubmed/33250050/" TargetMode="External"/><Relationship Id="rId372" Type="http://schemas.openxmlformats.org/officeDocument/2006/relationships/hyperlink" Target="https://www.ncbi.nlm.nih.gov/pubmed/33251210/" TargetMode="External"/><Relationship Id="rId373" Type="http://schemas.openxmlformats.org/officeDocument/2006/relationships/hyperlink" Target="https://www.ncbi.nlm.nih.gov/pubmed/33259010/" TargetMode="External"/><Relationship Id="rId374" Type="http://schemas.openxmlformats.org/officeDocument/2006/relationships/hyperlink" Target="https://www.ncbi.nlm.nih.gov/pubmed/33274559/" TargetMode="External"/><Relationship Id="rId375" Type="http://schemas.openxmlformats.org/officeDocument/2006/relationships/hyperlink" Target="https://www.ncbi.nlm.nih.gov/pubmed/33278272/" TargetMode="External"/><Relationship Id="rId376" Type="http://schemas.openxmlformats.org/officeDocument/2006/relationships/hyperlink" Target="https://www.ncbi.nlm.nih.gov/pubmed/32955223/" TargetMode="External"/><Relationship Id="rId377" Type="http://schemas.openxmlformats.org/officeDocument/2006/relationships/hyperlink" Target="https://www.ncbi.nlm.nih.gov/pubmed/33036326/" TargetMode="External"/><Relationship Id="rId378" Type="http://schemas.openxmlformats.org/officeDocument/2006/relationships/hyperlink" Target="https://www.ncbi.nlm.nih.gov/pubmed/32579962/" TargetMode="External"/><Relationship Id="rId379" Type="http://schemas.openxmlformats.org/officeDocument/2006/relationships/hyperlink" Target="https://www.ncbi.nlm.nih.gov/pubmed/32604723/" TargetMode="External"/><Relationship Id="rId380" Type="http://schemas.openxmlformats.org/officeDocument/2006/relationships/hyperlink" Target="https://www.ncbi.nlm.nih.gov/pubmed/32605249/" TargetMode="External"/><Relationship Id="rId381" Type="http://schemas.openxmlformats.org/officeDocument/2006/relationships/hyperlink" Target="https://www.ncbi.nlm.nih.gov/pubmed/32637097/" TargetMode="External"/><Relationship Id="rId382" Type="http://schemas.openxmlformats.org/officeDocument/2006/relationships/hyperlink" Target="https://www.ncbi.nlm.nih.gov/pubmed/32640537/" TargetMode="External"/><Relationship Id="rId383" Type="http://schemas.openxmlformats.org/officeDocument/2006/relationships/hyperlink" Target="https://www.ncbi.nlm.nih.gov/pubmed/32489064/" TargetMode="External"/><Relationship Id="rId384" Type="http://schemas.openxmlformats.org/officeDocument/2006/relationships/hyperlink" Target="https://www.ncbi.nlm.nih.gov/pubmed/32466853/" TargetMode="External"/><Relationship Id="rId385" Type="http://schemas.openxmlformats.org/officeDocument/2006/relationships/hyperlink" Target="https://www.ncbi.nlm.nih.gov/pubmed/32519441/" TargetMode="External"/><Relationship Id="rId386" Type="http://schemas.openxmlformats.org/officeDocument/2006/relationships/hyperlink" Target="https://www.ncbi.nlm.nih.gov/pubmed/32513869/" TargetMode="External"/><Relationship Id="rId387" Type="http://schemas.openxmlformats.org/officeDocument/2006/relationships/hyperlink" Target="https://www.ncbi.nlm.nih.gov/pubmed/32643760/" TargetMode="External"/><Relationship Id="rId388" Type="http://schemas.openxmlformats.org/officeDocument/2006/relationships/hyperlink" Target="https://www.ncbi.nlm.nih.gov/pubmed/32655010/" TargetMode="External"/><Relationship Id="rId389" Type="http://schemas.openxmlformats.org/officeDocument/2006/relationships/hyperlink" Target="https://www.ncbi.nlm.nih.gov/pubmed/32668218/" TargetMode="External"/><Relationship Id="rId390" Type="http://schemas.openxmlformats.org/officeDocument/2006/relationships/hyperlink" Target="https://www.ncbi.nlm.nih.gov/pubmed/32669704/" TargetMode="External"/><Relationship Id="rId391" Type="http://schemas.openxmlformats.org/officeDocument/2006/relationships/hyperlink" Target="https://www.ncbi.nlm.nih.gov/pubmed/32670085/" TargetMode="External"/><Relationship Id="rId392" Type="http://schemas.openxmlformats.org/officeDocument/2006/relationships/hyperlink" Target="https://www.ncbi.nlm.nih.gov/pubmed/32692237/" TargetMode="External"/><Relationship Id="rId393" Type="http://schemas.openxmlformats.org/officeDocument/2006/relationships/hyperlink" Target="https://www.ncbi.nlm.nih.gov/pubmed/32707300/" TargetMode="External"/><Relationship Id="rId394" Type="http://schemas.openxmlformats.org/officeDocument/2006/relationships/hyperlink" Target="https://www.ncbi.nlm.nih.gov/pubmed/32553172/" TargetMode="External"/><Relationship Id="rId395" Type="http://schemas.openxmlformats.org/officeDocument/2006/relationships/hyperlink" Target="https://www.ncbi.nlm.nih.gov/pubmed/32522154/" TargetMode="External"/><Relationship Id="rId396" Type="http://schemas.openxmlformats.org/officeDocument/2006/relationships/hyperlink" Target="https://www.ncbi.nlm.nih.gov/pubmed/32601291/" TargetMode="External"/><Relationship Id="rId397" Type="http://schemas.openxmlformats.org/officeDocument/2006/relationships/hyperlink" Target="https://www.ncbi.nlm.nih.gov/pubmed/32455850/" TargetMode="External"/><Relationship Id="rId398" Type="http://schemas.openxmlformats.org/officeDocument/2006/relationships/hyperlink" Target="https://www.ncbi.nlm.nih.gov/pubmed/32584785/" TargetMode="External"/><Relationship Id="rId399" Type="http://schemas.openxmlformats.org/officeDocument/2006/relationships/hyperlink" Target="https://www.ncbi.nlm.nih.gov/pubmed/32537652/" TargetMode="External"/><Relationship Id="rId400" Type="http://schemas.openxmlformats.org/officeDocument/2006/relationships/hyperlink" Target="https://www.ncbi.nlm.nih.gov/pubmed/32475979/" TargetMode="External"/><Relationship Id="rId401" Type="http://schemas.openxmlformats.org/officeDocument/2006/relationships/hyperlink" Target="https://www.ncbi.nlm.nih.gov/pubmed/32554208/" TargetMode="External"/><Relationship Id="rId402" Type="http://schemas.openxmlformats.org/officeDocument/2006/relationships/hyperlink" Target="https://www.ncbi.nlm.nih.gov/pubmed/32556197/" TargetMode="External"/><Relationship Id="rId403" Type="http://schemas.openxmlformats.org/officeDocument/2006/relationships/hyperlink" Target="https://www.ncbi.nlm.nih.gov/pubmed/32473317/" TargetMode="External"/><Relationship Id="rId404" Type="http://schemas.openxmlformats.org/officeDocument/2006/relationships/hyperlink" Target="https://www.ncbi.nlm.nih.gov/pubmed/32467530/" TargetMode="External"/><Relationship Id="rId405" Type="http://schemas.openxmlformats.org/officeDocument/2006/relationships/hyperlink" Target="https://www.ncbi.nlm.nih.gov/pubmed/32557818/" TargetMode="External"/><Relationship Id="rId406" Type="http://schemas.openxmlformats.org/officeDocument/2006/relationships/hyperlink" Target="https://www.ncbi.nlm.nih.gov/pubmed/32537624/" TargetMode="External"/><Relationship Id="rId407" Type="http://schemas.openxmlformats.org/officeDocument/2006/relationships/hyperlink" Target="https://www.ncbi.nlm.nih.gov/pubmed/32534078/" TargetMode="External"/><Relationship Id="rId408" Type="http://schemas.openxmlformats.org/officeDocument/2006/relationships/hyperlink" Target="https://www.ncbi.nlm.nih.gov/pubmed/32565767/" TargetMode="External"/><Relationship Id="rId409" Type="http://schemas.openxmlformats.org/officeDocument/2006/relationships/hyperlink" Target="https://www.ncbi.nlm.nih.gov/pubmed/32565768/" TargetMode="External"/><Relationship Id="rId410" Type="http://schemas.openxmlformats.org/officeDocument/2006/relationships/hyperlink" Target="https://www.ncbi.nlm.nih.gov/pubmed/32567373/" TargetMode="External"/><Relationship Id="rId411" Type="http://schemas.openxmlformats.org/officeDocument/2006/relationships/hyperlink" Target="https://www.ncbi.nlm.nih.gov/pubmed/32522588/" TargetMode="External"/><Relationship Id="rId412" Type="http://schemas.openxmlformats.org/officeDocument/2006/relationships/hyperlink" Target="https://www.ncbi.nlm.nih.gov/pubmed/32579088/" TargetMode="External"/><Relationship Id="rId413" Type="http://schemas.openxmlformats.org/officeDocument/2006/relationships/hyperlink" Target="https://www.ncbi.nlm.nih.gov/pubmed/32483753/" TargetMode="External"/><Relationship Id="rId414" Type="http://schemas.openxmlformats.org/officeDocument/2006/relationships/hyperlink" Target="https://www.ncbi.nlm.nih.gov/pubmed/32715385/" TargetMode="External"/><Relationship Id="rId415" Type="http://schemas.openxmlformats.org/officeDocument/2006/relationships/hyperlink" Target="https://www.ncbi.nlm.nih.gov/pubmed/32712935/" TargetMode="External"/><Relationship Id="rId416" Type="http://schemas.openxmlformats.org/officeDocument/2006/relationships/hyperlink" Target="https://www.ncbi.nlm.nih.gov/pubmed/32715748/" TargetMode="External"/><Relationship Id="rId417" Type="http://schemas.openxmlformats.org/officeDocument/2006/relationships/hyperlink" Target="https://www.ncbi.nlm.nih.gov/pubmed/32718061/" TargetMode="External"/><Relationship Id="rId418" Type="http://schemas.openxmlformats.org/officeDocument/2006/relationships/hyperlink" Target="https://www.ncbi.nlm.nih.gov/pubmed/32849841/" TargetMode="External"/><Relationship Id="rId419" Type="http://schemas.openxmlformats.org/officeDocument/2006/relationships/hyperlink" Target="https://www.ncbi.nlm.nih.gov/pubmed/32850439/" TargetMode="External"/><Relationship Id="rId420" Type="http://schemas.openxmlformats.org/officeDocument/2006/relationships/hyperlink" Target="https://www.ncbi.nlm.nih.gov/pubmed/32858866/" TargetMode="External"/><Relationship Id="rId421" Type="http://schemas.openxmlformats.org/officeDocument/2006/relationships/hyperlink" Target="https://www.ncbi.nlm.nih.gov/pubmed/32500465/" TargetMode="External"/><Relationship Id="rId422" Type="http://schemas.openxmlformats.org/officeDocument/2006/relationships/hyperlink" Target="https://www.ncbi.nlm.nih.gov/pubmed/32862606/" TargetMode="External"/><Relationship Id="rId423" Type="http://schemas.openxmlformats.org/officeDocument/2006/relationships/hyperlink" Target="https://www.ncbi.nlm.nih.gov/pubmed/32866087/" TargetMode="External"/><Relationship Id="rId424" Type="http://schemas.openxmlformats.org/officeDocument/2006/relationships/hyperlink" Target="https://www.ncbi.nlm.nih.gov/pubmed/32884427/" TargetMode="External"/><Relationship Id="rId425" Type="http://schemas.openxmlformats.org/officeDocument/2006/relationships/hyperlink" Target="https://www.ncbi.nlm.nih.gov/pubmed/32893769/" TargetMode="External"/><Relationship Id="rId426" Type="http://schemas.openxmlformats.org/officeDocument/2006/relationships/hyperlink" Target="https://www.ncbi.nlm.nih.gov/pubmed/32895370/" TargetMode="External"/><Relationship Id="rId427" Type="http://schemas.openxmlformats.org/officeDocument/2006/relationships/hyperlink" Target="https://www.ncbi.nlm.nih.gov/pubmed/32907640/" TargetMode="External"/><Relationship Id="rId428" Type="http://schemas.openxmlformats.org/officeDocument/2006/relationships/hyperlink" Target="https://www.ncbi.nlm.nih.gov/pubmed/32910289/" TargetMode="External"/><Relationship Id="rId429" Type="http://schemas.openxmlformats.org/officeDocument/2006/relationships/hyperlink" Target="https://www.ncbi.nlm.nih.gov/pubmed/32927199/" TargetMode="External"/><Relationship Id="rId430" Type="http://schemas.openxmlformats.org/officeDocument/2006/relationships/hyperlink" Target="https://www.ncbi.nlm.nih.gov/pubmed/32928152/" TargetMode="External"/><Relationship Id="rId431" Type="http://schemas.openxmlformats.org/officeDocument/2006/relationships/hyperlink" Target="https://www.ncbi.nlm.nih.gov/pubmed/32929351/" TargetMode="External"/><Relationship Id="rId432" Type="http://schemas.openxmlformats.org/officeDocument/2006/relationships/hyperlink" Target="https://www.ncbi.nlm.nih.gov/pubmed/32937822/" TargetMode="External"/><Relationship Id="rId433" Type="http://schemas.openxmlformats.org/officeDocument/2006/relationships/hyperlink" Target="https://www.ncbi.nlm.nih.gov/pubmed/32849604/" TargetMode="External"/><Relationship Id="rId434" Type="http://schemas.openxmlformats.org/officeDocument/2006/relationships/hyperlink" Target="https://www.ncbi.nlm.nih.gov/pubmed/32849508/" TargetMode="External"/><Relationship Id="rId435" Type="http://schemas.openxmlformats.org/officeDocument/2006/relationships/hyperlink" Target="https://www.ncbi.nlm.nih.gov/pubmed/32553810/" TargetMode="External"/><Relationship Id="rId436" Type="http://schemas.openxmlformats.org/officeDocument/2006/relationships/hyperlink" Target="https://www.ncbi.nlm.nih.gov/pubmed/32791419/" TargetMode="External"/><Relationship Id="rId437" Type="http://schemas.openxmlformats.org/officeDocument/2006/relationships/hyperlink" Target="https://www.ncbi.nlm.nih.gov/pubmed/32745880/" TargetMode="External"/><Relationship Id="rId438" Type="http://schemas.openxmlformats.org/officeDocument/2006/relationships/hyperlink" Target="https://www.ncbi.nlm.nih.gov/pubmed/32747111/" TargetMode="External"/><Relationship Id="rId439" Type="http://schemas.openxmlformats.org/officeDocument/2006/relationships/hyperlink" Target="https://www.ncbi.nlm.nih.gov/pubmed/32750288/" TargetMode="External"/><Relationship Id="rId440" Type="http://schemas.openxmlformats.org/officeDocument/2006/relationships/hyperlink" Target="https://www.ncbi.nlm.nih.gov/pubmed/32732898/" TargetMode="External"/><Relationship Id="rId441" Type="http://schemas.openxmlformats.org/officeDocument/2006/relationships/hyperlink" Target="https://www.ncbi.nlm.nih.gov/pubmed/32764267/" TargetMode="External"/><Relationship Id="rId442" Type="http://schemas.openxmlformats.org/officeDocument/2006/relationships/hyperlink" Target="https://www.ncbi.nlm.nih.gov/pubmed/32839476/" TargetMode="External"/><Relationship Id="rId443" Type="http://schemas.openxmlformats.org/officeDocument/2006/relationships/hyperlink" Target="https://www.ncbi.nlm.nih.gov/pubmed/32802136/" TargetMode="External"/><Relationship Id="rId444" Type="http://schemas.openxmlformats.org/officeDocument/2006/relationships/hyperlink" Target="https://www.ncbi.nlm.nih.gov/pubmed/32738301/" TargetMode="External"/><Relationship Id="rId445" Type="http://schemas.openxmlformats.org/officeDocument/2006/relationships/hyperlink" Target="https://www.ncbi.nlm.nih.gov/pubmed/32805581/" TargetMode="External"/><Relationship Id="rId446" Type="http://schemas.openxmlformats.org/officeDocument/2006/relationships/hyperlink" Target="https://www.ncbi.nlm.nih.gov/pubmed/32813759/" TargetMode="External"/><Relationship Id="rId447" Type="http://schemas.openxmlformats.org/officeDocument/2006/relationships/hyperlink" Target="https://www.ncbi.nlm.nih.gov/pubmed/32818230/" TargetMode="External"/><Relationship Id="rId448" Type="http://schemas.openxmlformats.org/officeDocument/2006/relationships/hyperlink" Target="https://www.ncbi.nlm.nih.gov/pubmed/32822399/" TargetMode="External"/><Relationship Id="rId449" Type="http://schemas.openxmlformats.org/officeDocument/2006/relationships/hyperlink" Target="https://www.ncbi.nlm.nih.gov/pubmed/32728045/" TargetMode="External"/><Relationship Id="rId450" Type="http://schemas.openxmlformats.org/officeDocument/2006/relationships/hyperlink" Target="https://www.ncbi.nlm.nih.gov/pubmed/32828411/" TargetMode="External"/><Relationship Id="rId451" Type="http://schemas.openxmlformats.org/officeDocument/2006/relationships/hyperlink" Target="https://www.ncbi.nlm.nih.gov/pubmed/32744099/" TargetMode="External"/><Relationship Id="rId452" Type="http://schemas.openxmlformats.org/officeDocument/2006/relationships/hyperlink" Target="https://www.ncbi.nlm.nih.gov/pubmed/31675538/" TargetMode="External"/><Relationship Id="rId453" Type="http://schemas.openxmlformats.org/officeDocument/2006/relationships/hyperlink" Target="https://www.ncbi.nlm.nih.gov/pubmed/31681267/" TargetMode="External"/><Relationship Id="rId454" Type="http://schemas.openxmlformats.org/officeDocument/2006/relationships/hyperlink" Target="https://www.ncbi.nlm.nih.gov/pubmed/31671409/" TargetMode="External"/><Relationship Id="rId455" Type="http://schemas.openxmlformats.org/officeDocument/2006/relationships/hyperlink" Target="https://www.ncbi.nlm.nih.gov/pubmed/31660448/" TargetMode="External"/><Relationship Id="rId456" Type="http://schemas.openxmlformats.org/officeDocument/2006/relationships/hyperlink" Target="https://www.ncbi.nlm.nih.gov/pubmed/31573688/" TargetMode="External"/><Relationship Id="rId457" Type="http://schemas.openxmlformats.org/officeDocument/2006/relationships/hyperlink" Target="https://www.ncbi.nlm.nih.gov/pubmed/31654570/" TargetMode="External"/><Relationship Id="rId458" Type="http://schemas.openxmlformats.org/officeDocument/2006/relationships/hyperlink" Target="https://www.ncbi.nlm.nih.gov/pubmed/31615399/" TargetMode="External"/><Relationship Id="rId459" Type="http://schemas.openxmlformats.org/officeDocument/2006/relationships/hyperlink" Target="https://www.ncbi.nlm.nih.gov/pubmed/31612395/" TargetMode="External"/><Relationship Id="rId460" Type="http://schemas.openxmlformats.org/officeDocument/2006/relationships/hyperlink" Target="https://www.ncbi.nlm.nih.gov/pubmed/31611602/" TargetMode="External"/><Relationship Id="rId461" Type="http://schemas.openxmlformats.org/officeDocument/2006/relationships/hyperlink" Target="https://www.ncbi.nlm.nih.gov/pubmed/31610471/" TargetMode="External"/><Relationship Id="rId462" Type="http://schemas.openxmlformats.org/officeDocument/2006/relationships/hyperlink" Target="https://www.ncbi.nlm.nih.gov/pubmed/31608111/" TargetMode="External"/><Relationship Id="rId463" Type="http://schemas.openxmlformats.org/officeDocument/2006/relationships/hyperlink" Target="https://www.ncbi.nlm.nih.gov/pubmed/31600212/" TargetMode="External"/><Relationship Id="rId464" Type="http://schemas.openxmlformats.org/officeDocument/2006/relationships/hyperlink" Target="https://www.ncbi.nlm.nih.gov/pubmed/31599655/" TargetMode="External"/><Relationship Id="rId465" Type="http://schemas.openxmlformats.org/officeDocument/2006/relationships/hyperlink" Target="https://www.ncbi.nlm.nih.gov/pubmed/31597917/" TargetMode="External"/><Relationship Id="rId466" Type="http://schemas.openxmlformats.org/officeDocument/2006/relationships/hyperlink" Target="https://www.ncbi.nlm.nih.gov/pubmed/31596727/" TargetMode="External"/><Relationship Id="rId467" Type="http://schemas.openxmlformats.org/officeDocument/2006/relationships/hyperlink" Target="https://www.ncbi.nlm.nih.gov/pubmed/31590005/" TargetMode="External"/><Relationship Id="rId468" Type="http://schemas.openxmlformats.org/officeDocument/2006/relationships/hyperlink" Target="https://www.ncbi.nlm.nih.gov/pubmed/31578185/" TargetMode="External"/><Relationship Id="rId469" Type="http://schemas.openxmlformats.org/officeDocument/2006/relationships/hyperlink" Target="https://www.ncbi.nlm.nih.gov/pubmed/31693883/" TargetMode="External"/><Relationship Id="rId470" Type="http://schemas.openxmlformats.org/officeDocument/2006/relationships/hyperlink" Target="https://www.ncbi.nlm.nih.gov/pubmed/31563732/" TargetMode="External"/><Relationship Id="rId471" Type="http://schemas.openxmlformats.org/officeDocument/2006/relationships/hyperlink" Target="https://www.ncbi.nlm.nih.gov/pubmed/31681565/" TargetMode="External"/><Relationship Id="rId472" Type="http://schemas.openxmlformats.org/officeDocument/2006/relationships/hyperlink" Target="https://www.ncbi.nlm.nih.gov/pubmed/32055204/" TargetMode="External"/><Relationship Id="rId473" Type="http://schemas.openxmlformats.org/officeDocument/2006/relationships/hyperlink" Target="https://www.ncbi.nlm.nih.gov/pubmed/31701373/" TargetMode="External"/><Relationship Id="rId474" Type="http://schemas.openxmlformats.org/officeDocument/2006/relationships/hyperlink" Target="https://www.ncbi.nlm.nih.gov/pubmed/31703458/" TargetMode="External"/><Relationship Id="rId475" Type="http://schemas.openxmlformats.org/officeDocument/2006/relationships/hyperlink" Target="https://www.ncbi.nlm.nih.gov/pubmed/31993537/" TargetMode="External"/><Relationship Id="rId476" Type="http://schemas.openxmlformats.org/officeDocument/2006/relationships/hyperlink" Target="https://www.ncbi.nlm.nih.gov/pubmed/31915541/" TargetMode="External"/><Relationship Id="rId477" Type="http://schemas.openxmlformats.org/officeDocument/2006/relationships/hyperlink" Target="https://www.ncbi.nlm.nih.gov/pubmed/31894131/" TargetMode="External"/><Relationship Id="rId478" Type="http://schemas.openxmlformats.org/officeDocument/2006/relationships/hyperlink" Target="https://www.ncbi.nlm.nih.gov/pubmed/31888703/" TargetMode="External"/><Relationship Id="rId479" Type="http://schemas.openxmlformats.org/officeDocument/2006/relationships/hyperlink" Target="https://www.ncbi.nlm.nih.gov/pubmed/31883537/" TargetMode="External"/><Relationship Id="rId480" Type="http://schemas.openxmlformats.org/officeDocument/2006/relationships/hyperlink" Target="https://www.ncbi.nlm.nih.gov/pubmed/31881714/" TargetMode="External"/><Relationship Id="rId481" Type="http://schemas.openxmlformats.org/officeDocument/2006/relationships/hyperlink" Target="https://www.ncbi.nlm.nih.gov/pubmed/31871473/" TargetMode="External"/><Relationship Id="rId482" Type="http://schemas.openxmlformats.org/officeDocument/2006/relationships/hyperlink" Target="https://www.ncbi.nlm.nih.gov/pubmed/31862968/" TargetMode="External"/><Relationship Id="rId483" Type="http://schemas.openxmlformats.org/officeDocument/2006/relationships/hyperlink" Target="https://www.ncbi.nlm.nih.gov/pubmed/31850068/" TargetMode="External"/><Relationship Id="rId484" Type="http://schemas.openxmlformats.org/officeDocument/2006/relationships/hyperlink" Target="https://www.ncbi.nlm.nih.gov/pubmed/31839751/" TargetMode="External"/><Relationship Id="rId485" Type="http://schemas.openxmlformats.org/officeDocument/2006/relationships/hyperlink" Target="https://www.ncbi.nlm.nih.gov/pubmed/32055212/" TargetMode="External"/><Relationship Id="rId486" Type="http://schemas.openxmlformats.org/officeDocument/2006/relationships/hyperlink" Target="https://www.ncbi.nlm.nih.gov/pubmed/31830829/" TargetMode="External"/><Relationship Id="rId487" Type="http://schemas.openxmlformats.org/officeDocument/2006/relationships/hyperlink" Target="https://www.ncbi.nlm.nih.gov/pubmed/31807661/" TargetMode="External"/><Relationship Id="rId488" Type="http://schemas.openxmlformats.org/officeDocument/2006/relationships/hyperlink" Target="https://www.ncbi.nlm.nih.gov/pubmed/31799666/" TargetMode="External"/><Relationship Id="rId489" Type="http://schemas.openxmlformats.org/officeDocument/2006/relationships/hyperlink" Target="https://www.ncbi.nlm.nih.gov/pubmed/31794591/" TargetMode="External"/><Relationship Id="rId490" Type="http://schemas.openxmlformats.org/officeDocument/2006/relationships/hyperlink" Target="https://www.ncbi.nlm.nih.gov/pubmed/31778152/" TargetMode="External"/><Relationship Id="rId491" Type="http://schemas.openxmlformats.org/officeDocument/2006/relationships/hyperlink" Target="https://www.ncbi.nlm.nih.gov/pubmed/31772688/" TargetMode="External"/><Relationship Id="rId492" Type="http://schemas.openxmlformats.org/officeDocument/2006/relationships/hyperlink" Target="https://www.ncbi.nlm.nih.gov/pubmed/31762409/" TargetMode="External"/><Relationship Id="rId493" Type="http://schemas.openxmlformats.org/officeDocument/2006/relationships/hyperlink" Target="https://www.ncbi.nlm.nih.gov/pubmed/31752244/" TargetMode="External"/><Relationship Id="rId494" Type="http://schemas.openxmlformats.org/officeDocument/2006/relationships/hyperlink" Target="https://www.ncbi.nlm.nih.gov/pubmed/31731552/" TargetMode="External"/><Relationship Id="rId495" Type="http://schemas.openxmlformats.org/officeDocument/2006/relationships/hyperlink" Target="https://www.ncbi.nlm.nih.gov/pubmed/31729950/" TargetMode="External"/><Relationship Id="rId496" Type="http://schemas.openxmlformats.org/officeDocument/2006/relationships/hyperlink" Target="https://www.ncbi.nlm.nih.gov/pubmed/31726767/" TargetMode="External"/><Relationship Id="rId497" Type="http://schemas.openxmlformats.org/officeDocument/2006/relationships/hyperlink" Target="https://www.ncbi.nlm.nih.gov/pubmed/31714734/" TargetMode="External"/><Relationship Id="rId498" Type="http://schemas.openxmlformats.org/officeDocument/2006/relationships/hyperlink" Target="https://www.ncbi.nlm.nih.gov/pubmed/31710612/" TargetMode="External"/><Relationship Id="rId499" Type="http://schemas.openxmlformats.org/officeDocument/2006/relationships/hyperlink" Target="https://www.ncbi.nlm.nih.gov/pubmed/31554889/" TargetMode="External"/><Relationship Id="rId500" Type="http://schemas.openxmlformats.org/officeDocument/2006/relationships/hyperlink" Target="https://www.ncbi.nlm.nih.gov/pubmed/3365155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235810"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30593698" TargetMode="External"/><Relationship Id="rId5" Type="http://schemas.openxmlformats.org/officeDocument/2006/relationships/hyperlink" Target="https://www.ncbi.nlm.nih.gov/pubmed/30593698"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108127" TargetMode="External"/><Relationship Id="rId8" Type="http://schemas.openxmlformats.org/officeDocument/2006/relationships/hyperlink" Target="https://www.ncbi.nlm.nih.gov/pubmed/29273807" TargetMode="External"/><Relationship Id="rId9" Type="http://schemas.openxmlformats.org/officeDocument/2006/relationships/hyperlink" Target="https://www.ncbi.nlm.nih.gov/pubmed/28892062" TargetMode="External"/><Relationship Id="rId10" Type="http://schemas.openxmlformats.org/officeDocument/2006/relationships/hyperlink" Target="https://www.ncbi.nlm.nih.gov/pubmed/25673413" TargetMode="External"/><Relationship Id="rId11" Type="http://schemas.openxmlformats.org/officeDocument/2006/relationships/hyperlink" Target="https://www.ncbi.nlm.nih.gov/pubmed/25673413" TargetMode="External"/><Relationship Id="rId12" Type="http://schemas.openxmlformats.org/officeDocument/2006/relationships/hyperlink" Target="https://www.ncbi.nlm.nih.gov/pubmed/25961943" TargetMode="External"/><Relationship Id="rId13" Type="http://schemas.openxmlformats.org/officeDocument/2006/relationships/hyperlink" Target="https://www.ncbi.nlm.nih.gov/pubmed/30038396" TargetMode="External"/><Relationship Id="rId14" Type="http://schemas.openxmlformats.org/officeDocument/2006/relationships/hyperlink" Target="https://www.ncbi.nlm.nih.gov/pubmed/22968431" TargetMode="External"/><Relationship Id="rId15" Type="http://schemas.openxmlformats.org/officeDocument/2006/relationships/hyperlink" Target="https://www.ncbi.nlm.nih.gov/pubmed/30093612" TargetMode="External"/><Relationship Id="rId16" Type="http://schemas.openxmlformats.org/officeDocument/2006/relationships/hyperlink" Target="https://www.ncbi.nlm.nih.gov/pubmed/30093612"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5631608" TargetMode="External"/><Relationship Id="rId22" Type="http://schemas.openxmlformats.org/officeDocument/2006/relationships/hyperlink" Target="https://www.ncbi.nlm.nih.gov/pubmed/22581228" TargetMode="External"/><Relationship Id="rId23" Type="http://schemas.openxmlformats.org/officeDocument/2006/relationships/hyperlink" Target="https://www.ncbi.nlm.nih.gov/pubmed/25625282" TargetMode="External"/><Relationship Id="rId24" Type="http://schemas.openxmlformats.org/officeDocument/2006/relationships/hyperlink" Target="https://www.ncbi.nlm.nih.gov/pubmed/30275531" TargetMode="External"/><Relationship Id="rId25" Type="http://schemas.openxmlformats.org/officeDocument/2006/relationships/hyperlink" Target="https://www.ncbi.nlm.nih.gov/pubmed/28334899" TargetMode="External"/><Relationship Id="rId26" Type="http://schemas.openxmlformats.org/officeDocument/2006/relationships/hyperlink" Target="https://www.ncbi.nlm.nih.gov/pubmed/27863252"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9403010"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31015401" TargetMode="External"/><Relationship Id="rId32" Type="http://schemas.openxmlformats.org/officeDocument/2006/relationships/hyperlink" Target="https://www.ncbi.nlm.nih.gov/pubmed/31015401" TargetMode="External"/><Relationship Id="rId33" Type="http://schemas.openxmlformats.org/officeDocument/2006/relationships/hyperlink" Target="https://www.ncbi.nlm.nih.gov/pubmed/27416945"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2990020" TargetMode="External"/><Relationship Id="rId36" Type="http://schemas.openxmlformats.org/officeDocument/2006/relationships/hyperlink" Target="https://www.ncbi.nlm.nih.gov/pubmed/29403010" TargetMode="External"/><Relationship Id="rId37" Type="http://schemas.openxmlformats.org/officeDocument/2006/relationships/hyperlink" Target="https://www.ncbi.nlm.nih.gov/pubmed/31501611"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595370"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29507422" TargetMode="External"/><Relationship Id="rId44" Type="http://schemas.openxmlformats.org/officeDocument/2006/relationships/hyperlink" Target="https://www.ncbi.nlm.nih.gov/pubmed/31118516"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30718926" TargetMode="External"/><Relationship Id="rId47" Type="http://schemas.openxmlformats.org/officeDocument/2006/relationships/hyperlink" Target="https://www.ncbi.nlm.nih.gov/pubmed/29358691" TargetMode="External"/><Relationship Id="rId48" Type="http://schemas.openxmlformats.org/officeDocument/2006/relationships/hyperlink" Target="https://www.ncbi.nlm.nih.gov/pubmed/30297969" TargetMode="External"/><Relationship Id="rId49" Type="http://schemas.openxmlformats.org/officeDocument/2006/relationships/hyperlink" Target="https://www.ncbi.nlm.nih.gov/pubmed/29632382" TargetMode="External"/><Relationship Id="rId50" Type="http://schemas.openxmlformats.org/officeDocument/2006/relationships/hyperlink" Target="https://www.ncbi.nlm.nih.gov/pubmed/29632382" TargetMode="External"/><Relationship Id="rId51" Type="http://schemas.openxmlformats.org/officeDocument/2006/relationships/hyperlink" Target="https://www.ncbi.nlm.nih.gov/pubmed/30054458" TargetMode="External"/><Relationship Id="rId52" Type="http://schemas.openxmlformats.org/officeDocument/2006/relationships/hyperlink" Target="https://www.ncbi.nlm.nih.gov/pubmed/28869590" TargetMode="External"/><Relationship Id="rId53" Type="http://schemas.openxmlformats.org/officeDocument/2006/relationships/hyperlink" Target="https://www.ncbi.nlm.nih.gov/pubmed/28869590" TargetMode="External"/><Relationship Id="rId54" Type="http://schemas.openxmlformats.org/officeDocument/2006/relationships/hyperlink" Target="https://www.ncbi.nlm.nih.gov/pubmed/24509480" TargetMode="External"/><Relationship Id="rId55" Type="http://schemas.openxmlformats.org/officeDocument/2006/relationships/hyperlink" Target="https://www.ncbi.nlm.nih.gov/pubmed/22885922" TargetMode="External"/><Relationship Id="rId56" Type="http://schemas.openxmlformats.org/officeDocument/2006/relationships/hyperlink" Target="https://www.ncbi.nlm.nih.gov/pubmed/22885922" TargetMode="External"/><Relationship Id="rId57" Type="http://schemas.openxmlformats.org/officeDocument/2006/relationships/hyperlink" Target="https://www.ncbi.nlm.nih.gov/pubmed/22885922" TargetMode="External"/><Relationship Id="rId58" Type="http://schemas.openxmlformats.org/officeDocument/2006/relationships/hyperlink" Target="https://www.ncbi.nlm.nih.gov/pubmed/17463246" TargetMode="External"/><Relationship Id="rId59" Type="http://schemas.openxmlformats.org/officeDocument/2006/relationships/hyperlink" Target="https://www.ncbi.nlm.nih.gov/pubmed/17463248" TargetMode="External"/><Relationship Id="rId60" Type="http://schemas.openxmlformats.org/officeDocument/2006/relationships/hyperlink" Target="https://www.ncbi.nlm.nih.gov/pubmed/17463249" TargetMode="External"/><Relationship Id="rId61" Type="http://schemas.openxmlformats.org/officeDocument/2006/relationships/hyperlink" Target="https://www.ncbi.nlm.nih.gov/pubmed/29632382" TargetMode="External"/><Relationship Id="rId62" Type="http://schemas.openxmlformats.org/officeDocument/2006/relationships/hyperlink" Target="https://www.ncbi.nlm.nih.gov/pubmed/29632382" TargetMode="External"/><Relationship Id="rId63" Type="http://schemas.openxmlformats.org/officeDocument/2006/relationships/hyperlink" Target="https://www.ncbi.nlm.nih.gov/pubmed/31453325" TargetMode="External"/><Relationship Id="rId64" Type="http://schemas.openxmlformats.org/officeDocument/2006/relationships/hyperlink" Target="https://www.ncbi.nlm.nih.gov/pubmed/31453325" TargetMode="External"/><Relationship Id="rId65" Type="http://schemas.openxmlformats.org/officeDocument/2006/relationships/hyperlink" Target="https://www.ncbi.nlm.nih.gov/pubmed/26426971" TargetMode="External"/><Relationship Id="rId66" Type="http://schemas.openxmlformats.org/officeDocument/2006/relationships/hyperlink" Target="https://www.ncbi.nlm.nih.gov/pubmed/26426971" TargetMode="External"/></Relationships>
</file>

<file path=xl/worksheets/sheet1.xml><?xml version="1.0" encoding="utf-8"?>
<worksheet xmlns="http://schemas.openxmlformats.org/spreadsheetml/2006/main" xmlns:r="http://schemas.openxmlformats.org/officeDocument/2006/relationships">
  <dimension ref="A1:E32"/>
  <sheetViews>
    <sheetView tabSelected="1" workbookViewId="0"/>
  </sheetViews>
  <sheetFormatPr defaultRowHeight="15"/>
  <sheetData>
    <row r="1" spans="1:5">
      <c r="A1" s="1" t="s">
        <v>4736</v>
      </c>
      <c r="B1" s="2" t="s">
        <v>4751</v>
      </c>
      <c r="D1" s="1" t="s">
        <v>4743</v>
      </c>
      <c r="E1" s="1" t="s">
        <v>4744</v>
      </c>
    </row>
    <row r="2" spans="1:5">
      <c r="A2" s="1" t="s">
        <v>4737</v>
      </c>
      <c r="B2" s="2" t="s">
        <v>4753</v>
      </c>
      <c r="D2" s="3" t="s">
        <v>4756</v>
      </c>
      <c r="E2" s="3">
        <v>91.88</v>
      </c>
    </row>
    <row r="3" spans="1:5">
      <c r="A3" s="1" t="s">
        <v>4738</v>
      </c>
      <c r="B3" s="2" t="s">
        <v>3834</v>
      </c>
      <c r="D3" s="1" t="s">
        <v>4745</v>
      </c>
      <c r="E3" s="1"/>
    </row>
    <row r="4" spans="1:5">
      <c r="A4" s="1" t="s">
        <v>4739</v>
      </c>
      <c r="B4" s="2" t="s">
        <v>4754</v>
      </c>
      <c r="D4" s="3" t="s">
        <v>4757</v>
      </c>
      <c r="E4" s="3"/>
    </row>
    <row r="5" spans="1:5">
      <c r="A5" s="1" t="s">
        <v>4740</v>
      </c>
      <c r="B5" s="2" t="s">
        <v>4755</v>
      </c>
    </row>
    <row r="6" spans="1:5">
      <c r="A6" s="1" t="s">
        <v>4741</v>
      </c>
      <c r="B6" s="2" t="s">
        <v>4752</v>
      </c>
    </row>
    <row r="7" spans="1:5">
      <c r="A7" s="1" t="s">
        <v>4742</v>
      </c>
      <c r="B7" s="2">
        <v>3</v>
      </c>
    </row>
    <row r="9" spans="1:5">
      <c r="A9" s="1" t="s">
        <v>4746</v>
      </c>
      <c r="B9" s="1"/>
      <c r="D9" s="1" t="s">
        <v>4748</v>
      </c>
      <c r="E9" s="1"/>
    </row>
    <row r="10" spans="1:5">
      <c r="A10" s="1" t="s">
        <v>4747</v>
      </c>
      <c r="B10" s="1" t="s">
        <v>3825</v>
      </c>
      <c r="D10" s="1" t="s">
        <v>4749</v>
      </c>
      <c r="E10" s="1" t="s">
        <v>4750</v>
      </c>
    </row>
    <row r="11" spans="1:5">
      <c r="A11" s="4" t="s">
        <v>4760</v>
      </c>
      <c r="B11" s="5" t="s">
        <v>4758</v>
      </c>
      <c r="D11" s="5" t="s">
        <v>4770</v>
      </c>
    </row>
    <row r="12" spans="1:5">
      <c r="A12" s="4" t="s">
        <v>4763</v>
      </c>
      <c r="B12" s="5" t="s">
        <v>4761</v>
      </c>
      <c r="D12" s="5" t="s">
        <v>4771</v>
      </c>
    </row>
    <row r="13" spans="1:5">
      <c r="A13" s="4" t="s">
        <v>4766</v>
      </c>
      <c r="B13" s="5" t="s">
        <v>4764</v>
      </c>
      <c r="D13" s="5" t="s">
        <v>4772</v>
      </c>
    </row>
    <row r="14" spans="1:5">
      <c r="A14" s="4" t="s">
        <v>4769</v>
      </c>
      <c r="B14" s="5" t="s">
        <v>4767</v>
      </c>
      <c r="D14" s="5" t="s">
        <v>4773</v>
      </c>
    </row>
    <row r="15" spans="1:5">
      <c r="D15" s="5" t="s">
        <v>4774</v>
      </c>
    </row>
    <row r="16" spans="1:5">
      <c r="D16" s="5" t="s">
        <v>4775</v>
      </c>
    </row>
    <row r="17" spans="4:4">
      <c r="D17" s="5" t="s">
        <v>4776</v>
      </c>
    </row>
    <row r="18" spans="4:4">
      <c r="D18" s="5" t="s">
        <v>4777</v>
      </c>
    </row>
    <row r="19" spans="4:4">
      <c r="D19" s="5" t="s">
        <v>4778</v>
      </c>
    </row>
    <row r="20" spans="4:4">
      <c r="D20" s="5" t="s">
        <v>4779</v>
      </c>
    </row>
    <row r="21" spans="4:4">
      <c r="D21" s="5" t="s">
        <v>4780</v>
      </c>
    </row>
    <row r="22" spans="4:4">
      <c r="D22" s="5" t="s">
        <v>4781</v>
      </c>
    </row>
    <row r="23" spans="4:4">
      <c r="D23" s="5" t="s">
        <v>4782</v>
      </c>
    </row>
    <row r="24" spans="4:4">
      <c r="D24" s="5" t="s">
        <v>4783</v>
      </c>
    </row>
    <row r="25" spans="4:4">
      <c r="D25" s="5" t="s">
        <v>4784</v>
      </c>
    </row>
    <row r="26" spans="4:4">
      <c r="D26" s="5" t="s">
        <v>4785</v>
      </c>
    </row>
    <row r="27" spans="4:4">
      <c r="D27" s="5" t="s">
        <v>4786</v>
      </c>
    </row>
    <row r="28" spans="4:4">
      <c r="D28" s="5" t="s">
        <v>4787</v>
      </c>
    </row>
    <row r="29" spans="4:4">
      <c r="D29" s="5" t="s">
        <v>4788</v>
      </c>
    </row>
    <row r="30" spans="4:4">
      <c r="D30" s="5" t="s">
        <v>4789</v>
      </c>
    </row>
    <row r="31" spans="4:4">
      <c r="D31" s="5" t="s">
        <v>4790</v>
      </c>
    </row>
    <row r="32" spans="4:4">
      <c r="D32" s="5" t="s">
        <v>4791</v>
      </c>
    </row>
  </sheetData>
  <mergeCells count="4">
    <mergeCell ref="D3:E3"/>
    <mergeCell ref="A9:B9"/>
    <mergeCell ref="D9:E9"/>
    <mergeCell ref="D4:E4"/>
  </mergeCells>
  <hyperlinks>
    <hyperlink ref="A11" r:id="rId1"/>
    <hyperlink ref="A12" r:id="rId2"/>
    <hyperlink ref="A13" r:id="rId3"/>
    <hyperlink ref="A14" r:id="rId4"/>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dimension ref="A1:S326"/>
  <sheetViews>
    <sheetView workbookViewId="0"/>
  </sheetViews>
  <sheetFormatPr defaultRowHeight="15"/>
  <sheetData>
    <row r="1" spans="1:19">
      <c r="A1" s="1" t="s">
        <v>6178</v>
      </c>
      <c r="B1" s="1"/>
      <c r="C1" s="1"/>
      <c r="D1" s="1"/>
      <c r="E1" s="1"/>
      <c r="F1" s="1"/>
      <c r="G1" s="1"/>
      <c r="H1" s="1"/>
      <c r="J1" s="1" t="s">
        <v>6179</v>
      </c>
      <c r="K1" s="1"/>
      <c r="L1" s="1"/>
      <c r="M1" s="1"/>
      <c r="N1" s="1"/>
      <c r="O1" s="1"/>
      <c r="P1" s="1"/>
      <c r="Q1" s="1"/>
      <c r="R1" s="1"/>
      <c r="S1" s="1"/>
    </row>
    <row r="2" spans="1:19">
      <c r="A2" s="14" t="s">
        <v>5600</v>
      </c>
      <c r="B2" s="14" t="s">
        <v>6067</v>
      </c>
      <c r="C2" s="14" t="s">
        <v>6068</v>
      </c>
      <c r="D2" s="14" t="s">
        <v>6069</v>
      </c>
      <c r="E2" s="14" t="s">
        <v>6070</v>
      </c>
      <c r="F2" s="14" t="s">
        <v>6071</v>
      </c>
      <c r="G2" s="14" t="s">
        <v>6072</v>
      </c>
      <c r="H2" s="14" t="s">
        <v>6073</v>
      </c>
      <c r="J2" s="14" t="s">
        <v>5600</v>
      </c>
      <c r="K2" s="14" t="s">
        <v>6067</v>
      </c>
      <c r="L2" s="14" t="s">
        <v>6068</v>
      </c>
      <c r="M2" s="14" t="s">
        <v>6069</v>
      </c>
      <c r="N2" s="14" t="s">
        <v>6070</v>
      </c>
      <c r="O2" s="14" t="s">
        <v>6071</v>
      </c>
      <c r="P2" s="14" t="s">
        <v>6072</v>
      </c>
      <c r="Q2" s="14" t="s">
        <v>5603</v>
      </c>
      <c r="R2" s="14" t="s">
        <v>5604</v>
      </c>
      <c r="S2" s="14" t="s">
        <v>5602</v>
      </c>
    </row>
    <row r="3" spans="1:19">
      <c r="A3" t="s">
        <v>5662</v>
      </c>
      <c r="B3">
        <v>0.897</v>
      </c>
      <c r="C3">
        <v>0.749</v>
      </c>
      <c r="D3" t="s">
        <v>6074</v>
      </c>
      <c r="E3">
        <v>1647.4</v>
      </c>
      <c r="F3">
        <v>261.4</v>
      </c>
      <c r="G3">
        <v>62.9</v>
      </c>
      <c r="H3" t="s">
        <v>6103</v>
      </c>
      <c r="J3" t="s">
        <v>5608</v>
      </c>
      <c r="K3">
        <v>0.997</v>
      </c>
      <c r="L3">
        <v>0.789</v>
      </c>
      <c r="M3" t="s">
        <v>6075</v>
      </c>
      <c r="N3">
        <v>1496</v>
      </c>
      <c r="O3">
        <v>200.9</v>
      </c>
      <c r="P3">
        <v>68.3</v>
      </c>
      <c r="Q3" t="s">
        <v>4751</v>
      </c>
      <c r="R3" t="s">
        <v>5645</v>
      </c>
      <c r="S3">
        <v>99.59999999999999</v>
      </c>
    </row>
    <row r="4" spans="1:19">
      <c r="A4" t="s">
        <v>5662</v>
      </c>
      <c r="B4">
        <v>0.998</v>
      </c>
      <c r="C4">
        <v>0.858</v>
      </c>
      <c r="D4" t="s">
        <v>6075</v>
      </c>
      <c r="E4">
        <v>1132.9</v>
      </c>
      <c r="F4">
        <v>136.8</v>
      </c>
      <c r="G4">
        <v>64.5</v>
      </c>
      <c r="J4" t="s">
        <v>5607</v>
      </c>
      <c r="K4">
        <v>0.979</v>
      </c>
      <c r="L4">
        <v>0.523</v>
      </c>
      <c r="M4" t="s">
        <v>6075</v>
      </c>
      <c r="N4">
        <v>1819</v>
      </c>
      <c r="O4">
        <v>360.3</v>
      </c>
      <c r="P4">
        <v>63</v>
      </c>
      <c r="Q4" t="s">
        <v>4751</v>
      </c>
      <c r="R4" t="s">
        <v>5645</v>
      </c>
      <c r="S4">
        <v>99.59999999999999</v>
      </c>
    </row>
    <row r="5" spans="1:19">
      <c r="A5" t="s">
        <v>5663</v>
      </c>
      <c r="B5">
        <v>0.97</v>
      </c>
      <c r="C5">
        <v>0.801</v>
      </c>
      <c r="D5" t="s">
        <v>6075</v>
      </c>
      <c r="E5">
        <v>1020.5</v>
      </c>
      <c r="F5">
        <v>120.8</v>
      </c>
      <c r="G5">
        <v>58.1</v>
      </c>
    </row>
    <row r="6" spans="1:19">
      <c r="A6" t="s">
        <v>5663</v>
      </c>
      <c r="B6">
        <v>0.984</v>
      </c>
      <c r="C6">
        <v>0.638</v>
      </c>
      <c r="D6" t="s">
        <v>6074</v>
      </c>
      <c r="E6">
        <v>2025.7</v>
      </c>
      <c r="F6">
        <v>333.9</v>
      </c>
      <c r="G6">
        <v>70.90000000000001</v>
      </c>
      <c r="H6" t="s">
        <v>6104</v>
      </c>
    </row>
    <row r="7" spans="1:19">
      <c r="A7" t="s">
        <v>5664</v>
      </c>
      <c r="B7">
        <v>0.968</v>
      </c>
      <c r="C7">
        <v>0.57</v>
      </c>
      <c r="D7" t="s">
        <v>6075</v>
      </c>
      <c r="E7">
        <v>1610.8</v>
      </c>
      <c r="F7">
        <v>262.8</v>
      </c>
      <c r="G7">
        <v>68.09999999999999</v>
      </c>
      <c r="H7" t="s">
        <v>6105</v>
      </c>
    </row>
    <row r="8" spans="1:19">
      <c r="A8" t="s">
        <v>5665</v>
      </c>
      <c r="B8">
        <v>0.903</v>
      </c>
      <c r="C8">
        <v>0.747</v>
      </c>
      <c r="D8" t="s">
        <v>6074</v>
      </c>
      <c r="E8">
        <v>612.1</v>
      </c>
      <c r="F8">
        <v>10.9</v>
      </c>
      <c r="G8">
        <v>100</v>
      </c>
      <c r="H8" t="s">
        <v>6106</v>
      </c>
    </row>
    <row r="9" spans="1:19">
      <c r="A9" t="s">
        <v>5665</v>
      </c>
      <c r="B9">
        <v>0.955</v>
      </c>
      <c r="C9">
        <v>0.381</v>
      </c>
      <c r="D9" t="s">
        <v>6076</v>
      </c>
      <c r="E9">
        <v>1297.6</v>
      </c>
      <c r="F9">
        <v>269.7</v>
      </c>
      <c r="G9">
        <v>70.40000000000001</v>
      </c>
      <c r="H9" t="s">
        <v>6107</v>
      </c>
    </row>
    <row r="10" spans="1:19">
      <c r="A10" t="s">
        <v>5665</v>
      </c>
      <c r="B10">
        <v>0.992</v>
      </c>
      <c r="C10">
        <v>0.974</v>
      </c>
      <c r="D10" t="s">
        <v>6075</v>
      </c>
      <c r="E10">
        <v>1047.6</v>
      </c>
      <c r="F10">
        <v>117.1</v>
      </c>
      <c r="G10">
        <v>64.2</v>
      </c>
    </row>
    <row r="11" spans="1:19">
      <c r="A11" t="s">
        <v>5666</v>
      </c>
      <c r="B11">
        <v>0.986</v>
      </c>
      <c r="C11">
        <v>-0.049</v>
      </c>
      <c r="D11" t="s">
        <v>6077</v>
      </c>
      <c r="E11">
        <v>1375.3</v>
      </c>
      <c r="F11">
        <v>385.9</v>
      </c>
      <c r="G11">
        <v>71.7</v>
      </c>
      <c r="H11" t="s">
        <v>6108</v>
      </c>
    </row>
    <row r="12" spans="1:19">
      <c r="A12" t="s">
        <v>5666</v>
      </c>
      <c r="B12">
        <v>0.996</v>
      </c>
      <c r="C12">
        <v>0.83</v>
      </c>
      <c r="D12" t="s">
        <v>6075</v>
      </c>
      <c r="E12">
        <v>1800.9</v>
      </c>
      <c r="F12">
        <v>259.9</v>
      </c>
      <c r="G12">
        <v>67.2</v>
      </c>
      <c r="H12" t="s">
        <v>6104</v>
      </c>
    </row>
    <row r="13" spans="1:19">
      <c r="A13" t="s">
        <v>5667</v>
      </c>
      <c r="B13">
        <v>0.966</v>
      </c>
      <c r="C13">
        <v>0.135</v>
      </c>
      <c r="D13" t="s">
        <v>6074</v>
      </c>
      <c r="E13">
        <v>1361.6</v>
      </c>
      <c r="F13">
        <v>352.2</v>
      </c>
      <c r="G13">
        <v>66.7</v>
      </c>
      <c r="H13" t="s">
        <v>6109</v>
      </c>
    </row>
    <row r="14" spans="1:19">
      <c r="A14" t="s">
        <v>5667</v>
      </c>
      <c r="B14">
        <v>0.969</v>
      </c>
      <c r="C14">
        <v>0.591</v>
      </c>
      <c r="D14" t="s">
        <v>6075</v>
      </c>
      <c r="E14">
        <v>1971.1</v>
      </c>
      <c r="F14">
        <v>350.6</v>
      </c>
      <c r="G14">
        <v>56.3</v>
      </c>
      <c r="H14" t="s">
        <v>6110</v>
      </c>
    </row>
    <row r="15" spans="1:19">
      <c r="A15" t="s">
        <v>5668</v>
      </c>
      <c r="B15">
        <v>0.647</v>
      </c>
      <c r="C15">
        <v>-0.118</v>
      </c>
      <c r="D15" t="s">
        <v>6078</v>
      </c>
      <c r="E15">
        <v>1515.5</v>
      </c>
      <c r="F15">
        <v>413.4</v>
      </c>
      <c r="G15">
        <v>62.2</v>
      </c>
      <c r="H15" t="s">
        <v>6111</v>
      </c>
    </row>
    <row r="16" spans="1:19">
      <c r="A16" t="s">
        <v>5668</v>
      </c>
      <c r="B16">
        <v>0.892</v>
      </c>
      <c r="C16">
        <v>0.08</v>
      </c>
      <c r="D16" t="s">
        <v>6079</v>
      </c>
      <c r="E16">
        <v>1191.3</v>
      </c>
      <c r="F16">
        <v>341.5</v>
      </c>
      <c r="G16">
        <v>52.7</v>
      </c>
      <c r="H16" t="s">
        <v>6112</v>
      </c>
    </row>
    <row r="17" spans="1:8">
      <c r="A17" t="s">
        <v>5669</v>
      </c>
      <c r="B17">
        <v>0.784</v>
      </c>
      <c r="C17">
        <v>0.641</v>
      </c>
      <c r="D17" t="s">
        <v>6074</v>
      </c>
      <c r="E17">
        <v>694</v>
      </c>
      <c r="F17">
        <v>20.5</v>
      </c>
      <c r="G17">
        <v>94.8</v>
      </c>
    </row>
    <row r="18" spans="1:8">
      <c r="A18" t="s">
        <v>5669</v>
      </c>
      <c r="B18">
        <v>0.945</v>
      </c>
      <c r="C18">
        <v>0.8090000000000001</v>
      </c>
      <c r="D18" t="s">
        <v>6075</v>
      </c>
      <c r="E18">
        <v>2040.7</v>
      </c>
      <c r="F18">
        <v>303.3</v>
      </c>
      <c r="G18">
        <v>64.2</v>
      </c>
      <c r="H18" t="s">
        <v>6113</v>
      </c>
    </row>
    <row r="19" spans="1:8">
      <c r="A19" t="s">
        <v>5670</v>
      </c>
      <c r="B19">
        <v>0.996</v>
      </c>
      <c r="C19">
        <v>0.984</v>
      </c>
      <c r="D19" t="s">
        <v>6075</v>
      </c>
      <c r="E19">
        <v>1429.9</v>
      </c>
      <c r="F19">
        <v>202.8</v>
      </c>
      <c r="G19">
        <v>65.40000000000001</v>
      </c>
      <c r="H19" t="s">
        <v>6103</v>
      </c>
    </row>
    <row r="20" spans="1:8">
      <c r="A20" t="s">
        <v>5671</v>
      </c>
      <c r="B20">
        <v>0.984</v>
      </c>
      <c r="C20">
        <v>0.715</v>
      </c>
      <c r="D20" t="s">
        <v>6075</v>
      </c>
      <c r="E20">
        <v>1757.2</v>
      </c>
      <c r="F20">
        <v>295.7</v>
      </c>
      <c r="G20">
        <v>75.09999999999999</v>
      </c>
      <c r="H20" t="s">
        <v>6114</v>
      </c>
    </row>
    <row r="21" spans="1:8">
      <c r="A21" t="s">
        <v>5672</v>
      </c>
      <c r="B21">
        <v>0.924</v>
      </c>
      <c r="C21">
        <v>0.6909999999999999</v>
      </c>
      <c r="D21" t="s">
        <v>6075</v>
      </c>
      <c r="E21">
        <v>1674.6</v>
      </c>
      <c r="F21">
        <v>280</v>
      </c>
      <c r="G21">
        <v>56.2</v>
      </c>
      <c r="H21" t="s">
        <v>6115</v>
      </c>
    </row>
    <row r="22" spans="1:8">
      <c r="A22" t="s">
        <v>5673</v>
      </c>
      <c r="B22">
        <v>0.944</v>
      </c>
      <c r="C22">
        <v>0.75</v>
      </c>
      <c r="D22" t="s">
        <v>6075</v>
      </c>
      <c r="E22">
        <v>1778.5</v>
      </c>
      <c r="F22">
        <v>294.6</v>
      </c>
      <c r="G22">
        <v>54.6</v>
      </c>
      <c r="H22" t="s">
        <v>6114</v>
      </c>
    </row>
    <row r="23" spans="1:8">
      <c r="A23" t="s">
        <v>5673</v>
      </c>
      <c r="B23">
        <v>0.993</v>
      </c>
      <c r="C23">
        <v>0.731</v>
      </c>
      <c r="D23" t="s">
        <v>6074</v>
      </c>
      <c r="E23">
        <v>1536.7</v>
      </c>
      <c r="F23">
        <v>203.9</v>
      </c>
      <c r="G23">
        <v>57.6</v>
      </c>
      <c r="H23" t="s">
        <v>6109</v>
      </c>
    </row>
    <row r="24" spans="1:8">
      <c r="A24" t="s">
        <v>5674</v>
      </c>
      <c r="B24">
        <v>0.965</v>
      </c>
      <c r="C24">
        <v>0.773</v>
      </c>
      <c r="D24" t="s">
        <v>6075</v>
      </c>
      <c r="E24">
        <v>1729.6</v>
      </c>
      <c r="F24">
        <v>251.7</v>
      </c>
      <c r="G24">
        <v>52.9</v>
      </c>
      <c r="H24" t="s">
        <v>6103</v>
      </c>
    </row>
    <row r="25" spans="1:8">
      <c r="A25" t="s">
        <v>5675</v>
      </c>
      <c r="B25">
        <v>0.992</v>
      </c>
      <c r="C25">
        <v>1.007</v>
      </c>
      <c r="D25" t="s">
        <v>6075</v>
      </c>
      <c r="E25">
        <v>1519.7</v>
      </c>
      <c r="F25">
        <v>142.7</v>
      </c>
      <c r="G25">
        <v>70.5</v>
      </c>
      <c r="H25" t="s">
        <v>6116</v>
      </c>
    </row>
    <row r="26" spans="1:8">
      <c r="A26" t="s">
        <v>5676</v>
      </c>
      <c r="B26">
        <v>0.973</v>
      </c>
      <c r="C26">
        <v>0.339</v>
      </c>
      <c r="D26" t="s">
        <v>6075</v>
      </c>
      <c r="E26">
        <v>1761.6</v>
      </c>
      <c r="F26">
        <v>415.2</v>
      </c>
      <c r="G26">
        <v>61.6</v>
      </c>
      <c r="H26" t="s">
        <v>6117</v>
      </c>
    </row>
    <row r="27" spans="1:8">
      <c r="A27" t="s">
        <v>5676</v>
      </c>
      <c r="B27">
        <v>0.983</v>
      </c>
      <c r="C27">
        <v>0.132</v>
      </c>
      <c r="D27" t="s">
        <v>6076</v>
      </c>
      <c r="E27">
        <v>1321.3</v>
      </c>
      <c r="F27">
        <v>348.1</v>
      </c>
      <c r="G27">
        <v>71.8</v>
      </c>
      <c r="H27" t="s">
        <v>6118</v>
      </c>
    </row>
    <row r="28" spans="1:8">
      <c r="A28" t="s">
        <v>5677</v>
      </c>
      <c r="B28">
        <v>0.989</v>
      </c>
      <c r="C28">
        <v>0.5669999999999999</v>
      </c>
      <c r="D28" t="s">
        <v>6074</v>
      </c>
      <c r="E28">
        <v>2479.8</v>
      </c>
      <c r="F28">
        <v>514.1</v>
      </c>
      <c r="G28">
        <v>71.09999999999999</v>
      </c>
      <c r="H28" t="s">
        <v>6119</v>
      </c>
    </row>
    <row r="29" spans="1:8">
      <c r="A29" t="s">
        <v>5677</v>
      </c>
      <c r="B29">
        <v>0.992</v>
      </c>
      <c r="C29">
        <v>0.662</v>
      </c>
      <c r="D29" t="s">
        <v>6075</v>
      </c>
      <c r="E29">
        <v>1660.7</v>
      </c>
      <c r="F29">
        <v>249</v>
      </c>
      <c r="G29">
        <v>64.5</v>
      </c>
      <c r="H29" t="s">
        <v>6120</v>
      </c>
    </row>
    <row r="30" spans="1:8">
      <c r="A30" t="s">
        <v>5678</v>
      </c>
      <c r="B30">
        <v>0.971</v>
      </c>
      <c r="C30">
        <v>0.792</v>
      </c>
      <c r="D30" t="s">
        <v>6075</v>
      </c>
      <c r="E30">
        <v>1745.4</v>
      </c>
      <c r="F30">
        <v>265.7</v>
      </c>
      <c r="G30">
        <v>65.2</v>
      </c>
      <c r="H30" t="s">
        <v>6110</v>
      </c>
    </row>
    <row r="31" spans="1:8">
      <c r="A31" t="s">
        <v>5679</v>
      </c>
      <c r="B31">
        <v>0.999</v>
      </c>
      <c r="C31">
        <v>1.764</v>
      </c>
      <c r="D31" t="s">
        <v>6075</v>
      </c>
      <c r="E31">
        <v>2817</v>
      </c>
      <c r="F31">
        <v>303.5</v>
      </c>
      <c r="G31">
        <v>68.2</v>
      </c>
      <c r="H31" t="s">
        <v>6121</v>
      </c>
    </row>
    <row r="32" spans="1:8">
      <c r="A32" t="s">
        <v>5680</v>
      </c>
      <c r="B32">
        <v>0.6870000000000001</v>
      </c>
      <c r="C32">
        <v>-0.595</v>
      </c>
      <c r="D32" t="s">
        <v>6078</v>
      </c>
      <c r="E32">
        <v>2290.3</v>
      </c>
      <c r="F32">
        <v>679.7</v>
      </c>
      <c r="G32">
        <v>71.40000000000001</v>
      </c>
      <c r="H32" t="s">
        <v>6109</v>
      </c>
    </row>
    <row r="33" spans="1:8">
      <c r="A33" t="s">
        <v>5680</v>
      </c>
      <c r="B33">
        <v>0.873</v>
      </c>
      <c r="C33">
        <v>0.443</v>
      </c>
      <c r="D33" t="s">
        <v>6075</v>
      </c>
      <c r="E33">
        <v>1747.4</v>
      </c>
      <c r="F33">
        <v>272.4</v>
      </c>
      <c r="G33">
        <v>57.3</v>
      </c>
      <c r="H33" t="s">
        <v>6117</v>
      </c>
    </row>
    <row r="34" spans="1:8">
      <c r="A34" t="s">
        <v>5681</v>
      </c>
      <c r="B34">
        <v>0.6850000000000001</v>
      </c>
      <c r="C34">
        <v>0.657</v>
      </c>
      <c r="D34" t="s">
        <v>6075</v>
      </c>
      <c r="E34">
        <v>2232.9</v>
      </c>
      <c r="F34">
        <v>355.2</v>
      </c>
      <c r="G34">
        <v>58.5</v>
      </c>
      <c r="H34" t="s">
        <v>6104</v>
      </c>
    </row>
    <row r="35" spans="1:8">
      <c r="A35" t="s">
        <v>5681</v>
      </c>
      <c r="B35">
        <v>0.758</v>
      </c>
      <c r="C35">
        <v>-0.146</v>
      </c>
      <c r="D35" t="s">
        <v>6080</v>
      </c>
      <c r="E35">
        <v>2176.1</v>
      </c>
      <c r="F35">
        <v>551.9</v>
      </c>
      <c r="G35">
        <v>70.3</v>
      </c>
      <c r="H35" t="s">
        <v>6122</v>
      </c>
    </row>
    <row r="36" spans="1:8">
      <c r="A36" t="s">
        <v>5682</v>
      </c>
      <c r="B36">
        <v>0.647</v>
      </c>
      <c r="C36">
        <v>0.079</v>
      </c>
      <c r="D36" t="s">
        <v>6076</v>
      </c>
      <c r="E36">
        <v>1376.1</v>
      </c>
      <c r="F36">
        <v>350.9</v>
      </c>
      <c r="G36">
        <v>63.5</v>
      </c>
      <c r="H36" t="s">
        <v>6105</v>
      </c>
    </row>
    <row r="37" spans="1:8">
      <c r="A37" t="s">
        <v>5682</v>
      </c>
      <c r="B37">
        <v>0.987</v>
      </c>
      <c r="C37">
        <v>0.721</v>
      </c>
      <c r="D37" t="s">
        <v>6075</v>
      </c>
      <c r="E37">
        <v>1856.4</v>
      </c>
      <c r="F37">
        <v>306.2</v>
      </c>
      <c r="G37">
        <v>69.09999999999999</v>
      </c>
      <c r="H37" t="s">
        <v>6115</v>
      </c>
    </row>
    <row r="38" spans="1:8">
      <c r="A38" t="s">
        <v>5683</v>
      </c>
      <c r="B38">
        <v>0.797</v>
      </c>
      <c r="C38">
        <v>-0.096</v>
      </c>
      <c r="D38" t="s">
        <v>6081</v>
      </c>
      <c r="E38">
        <v>1654.5</v>
      </c>
      <c r="F38">
        <v>448.4</v>
      </c>
      <c r="G38">
        <v>67.59999999999999</v>
      </c>
      <c r="H38" t="s">
        <v>6115</v>
      </c>
    </row>
    <row r="39" spans="1:8">
      <c r="A39" t="s">
        <v>5683</v>
      </c>
      <c r="B39">
        <v>0.983</v>
      </c>
      <c r="C39">
        <v>0.5580000000000001</v>
      </c>
      <c r="D39" t="s">
        <v>6075</v>
      </c>
      <c r="E39">
        <v>2167.5</v>
      </c>
      <c r="F39">
        <v>393.1</v>
      </c>
      <c r="G39">
        <v>75.09999999999999</v>
      </c>
      <c r="H39" t="s">
        <v>6123</v>
      </c>
    </row>
    <row r="40" spans="1:8">
      <c r="A40" t="s">
        <v>5684</v>
      </c>
      <c r="B40">
        <v>0.592</v>
      </c>
      <c r="C40">
        <v>0.468</v>
      </c>
      <c r="D40" t="s">
        <v>6075</v>
      </c>
      <c r="E40">
        <v>1999.8</v>
      </c>
      <c r="F40">
        <v>359</v>
      </c>
      <c r="G40">
        <v>58.6</v>
      </c>
      <c r="H40" t="s">
        <v>6109</v>
      </c>
    </row>
    <row r="41" spans="1:8">
      <c r="A41" t="s">
        <v>5684</v>
      </c>
      <c r="B41">
        <v>0.99</v>
      </c>
      <c r="C41">
        <v>0.189</v>
      </c>
      <c r="D41" t="s">
        <v>6074</v>
      </c>
      <c r="E41">
        <v>1661.3</v>
      </c>
      <c r="F41">
        <v>423</v>
      </c>
      <c r="G41">
        <v>69.2</v>
      </c>
      <c r="H41" t="s">
        <v>6122</v>
      </c>
    </row>
    <row r="42" spans="1:8">
      <c r="A42" t="s">
        <v>5685</v>
      </c>
      <c r="B42">
        <v>0.989</v>
      </c>
      <c r="C42">
        <v>0.772</v>
      </c>
      <c r="D42" t="s">
        <v>6075</v>
      </c>
      <c r="E42">
        <v>2208.2</v>
      </c>
      <c r="F42">
        <v>354.6</v>
      </c>
      <c r="G42">
        <v>58.6</v>
      </c>
      <c r="H42" t="s">
        <v>6124</v>
      </c>
    </row>
    <row r="43" spans="1:8">
      <c r="A43" t="s">
        <v>5686</v>
      </c>
      <c r="B43">
        <v>0.95</v>
      </c>
      <c r="C43">
        <v>1.087</v>
      </c>
      <c r="D43" t="s">
        <v>6075</v>
      </c>
      <c r="E43">
        <v>1798.9</v>
      </c>
      <c r="F43">
        <v>194.9</v>
      </c>
      <c r="G43">
        <v>55.8</v>
      </c>
      <c r="H43" t="s">
        <v>6125</v>
      </c>
    </row>
    <row r="44" spans="1:8">
      <c r="A44" t="s">
        <v>5686</v>
      </c>
      <c r="B44">
        <v>0.979</v>
      </c>
      <c r="C44">
        <v>0.674</v>
      </c>
      <c r="D44" t="s">
        <v>6074</v>
      </c>
      <c r="E44">
        <v>1388.1</v>
      </c>
      <c r="F44">
        <v>178.1</v>
      </c>
      <c r="G44">
        <v>58.3</v>
      </c>
      <c r="H44" t="s">
        <v>6126</v>
      </c>
    </row>
    <row r="45" spans="1:8">
      <c r="A45" t="s">
        <v>5687</v>
      </c>
      <c r="B45">
        <v>0.868</v>
      </c>
      <c r="C45">
        <v>-0.077</v>
      </c>
      <c r="D45" t="s">
        <v>6080</v>
      </c>
      <c r="E45">
        <v>1847.2</v>
      </c>
      <c r="F45">
        <v>470</v>
      </c>
      <c r="G45">
        <v>58.9</v>
      </c>
      <c r="H45" t="s">
        <v>6127</v>
      </c>
    </row>
    <row r="46" spans="1:8">
      <c r="A46" t="s">
        <v>5687</v>
      </c>
      <c r="B46">
        <v>0.992</v>
      </c>
      <c r="C46">
        <v>0.997</v>
      </c>
      <c r="D46" t="s">
        <v>6075</v>
      </c>
      <c r="E46">
        <v>2120.6</v>
      </c>
      <c r="F46">
        <v>295.9</v>
      </c>
      <c r="G46">
        <v>58.8</v>
      </c>
      <c r="H46" t="s">
        <v>6128</v>
      </c>
    </row>
    <row r="47" spans="1:8">
      <c r="A47" t="s">
        <v>5592</v>
      </c>
      <c r="B47">
        <v>0.987</v>
      </c>
      <c r="C47">
        <v>0.659</v>
      </c>
      <c r="D47" t="s">
        <v>6075</v>
      </c>
      <c r="E47">
        <v>1776.3</v>
      </c>
      <c r="F47">
        <v>294.9</v>
      </c>
      <c r="G47">
        <v>59</v>
      </c>
      <c r="H47" t="s">
        <v>6129</v>
      </c>
    </row>
    <row r="48" spans="1:8">
      <c r="A48" t="s">
        <v>5688</v>
      </c>
      <c r="B48">
        <v>0.772</v>
      </c>
      <c r="C48">
        <v>0.546</v>
      </c>
      <c r="D48" t="s">
        <v>6074</v>
      </c>
      <c r="E48">
        <v>1313.4</v>
      </c>
      <c r="F48">
        <v>173.1</v>
      </c>
      <c r="G48">
        <v>49</v>
      </c>
      <c r="H48" t="s">
        <v>6111</v>
      </c>
    </row>
    <row r="49" spans="1:8">
      <c r="A49" t="s">
        <v>5688</v>
      </c>
      <c r="B49">
        <v>0.86</v>
      </c>
      <c r="C49">
        <v>0.772</v>
      </c>
      <c r="D49" t="s">
        <v>6075</v>
      </c>
      <c r="E49">
        <v>1840.1</v>
      </c>
      <c r="F49">
        <v>269.3</v>
      </c>
      <c r="G49">
        <v>64.09999999999999</v>
      </c>
      <c r="H49" t="s">
        <v>6109</v>
      </c>
    </row>
    <row r="50" spans="1:8">
      <c r="A50" t="s">
        <v>5689</v>
      </c>
      <c r="B50">
        <v>0.798</v>
      </c>
      <c r="C50">
        <v>0.424</v>
      </c>
      <c r="D50" t="s">
        <v>6074</v>
      </c>
      <c r="E50">
        <v>2306.2</v>
      </c>
      <c r="F50">
        <v>493.5</v>
      </c>
      <c r="G50">
        <v>51.4</v>
      </c>
      <c r="H50" t="s">
        <v>6122</v>
      </c>
    </row>
    <row r="51" spans="1:8">
      <c r="A51" t="s">
        <v>5689</v>
      </c>
      <c r="B51">
        <v>0.994</v>
      </c>
      <c r="C51">
        <v>0.87</v>
      </c>
      <c r="D51" t="s">
        <v>6075</v>
      </c>
      <c r="E51">
        <v>1517.5</v>
      </c>
      <c r="F51">
        <v>162.3</v>
      </c>
      <c r="G51">
        <v>74.09999999999999</v>
      </c>
      <c r="H51" t="s">
        <v>6120</v>
      </c>
    </row>
    <row r="52" spans="1:8">
      <c r="A52" t="s">
        <v>5690</v>
      </c>
      <c r="B52">
        <v>0.952</v>
      </c>
      <c r="C52">
        <v>0.825</v>
      </c>
      <c r="D52" t="s">
        <v>6075</v>
      </c>
      <c r="E52">
        <v>1283.1</v>
      </c>
      <c r="F52">
        <v>163</v>
      </c>
      <c r="G52">
        <v>58.4</v>
      </c>
      <c r="H52" t="s">
        <v>6117</v>
      </c>
    </row>
    <row r="53" spans="1:8">
      <c r="A53" t="s">
        <v>5690</v>
      </c>
      <c r="B53">
        <v>0.956</v>
      </c>
      <c r="C53">
        <v>0.725</v>
      </c>
      <c r="D53" t="s">
        <v>6074</v>
      </c>
      <c r="E53">
        <v>1544.3</v>
      </c>
      <c r="F53">
        <v>217.2</v>
      </c>
      <c r="G53">
        <v>60.9</v>
      </c>
      <c r="H53" t="s">
        <v>6109</v>
      </c>
    </row>
    <row r="54" spans="1:8">
      <c r="A54" t="s">
        <v>5691</v>
      </c>
      <c r="B54">
        <v>0.961</v>
      </c>
      <c r="C54">
        <v>0.367</v>
      </c>
      <c r="D54" t="s">
        <v>6074</v>
      </c>
      <c r="E54">
        <v>1837.8</v>
      </c>
      <c r="F54">
        <v>439.9</v>
      </c>
      <c r="G54">
        <v>55.6</v>
      </c>
      <c r="H54" t="s">
        <v>6115</v>
      </c>
    </row>
    <row r="55" spans="1:8">
      <c r="A55" t="s">
        <v>5691</v>
      </c>
      <c r="B55">
        <v>0.982</v>
      </c>
      <c r="C55">
        <v>0.605</v>
      </c>
      <c r="D55" t="s">
        <v>6075</v>
      </c>
      <c r="E55">
        <v>1138.4</v>
      </c>
      <c r="F55">
        <v>122.7</v>
      </c>
      <c r="G55">
        <v>64.09999999999999</v>
      </c>
      <c r="H55" t="s">
        <v>6111</v>
      </c>
    </row>
    <row r="56" spans="1:8">
      <c r="A56" t="s">
        <v>5692</v>
      </c>
      <c r="B56">
        <v>0.989</v>
      </c>
      <c r="C56">
        <v>0.924</v>
      </c>
      <c r="D56" t="s">
        <v>6075</v>
      </c>
      <c r="E56">
        <v>1322.8</v>
      </c>
      <c r="F56">
        <v>174.5</v>
      </c>
      <c r="G56">
        <v>56.2</v>
      </c>
      <c r="H56" t="s">
        <v>6130</v>
      </c>
    </row>
    <row r="57" spans="1:8">
      <c r="A57" t="s">
        <v>5693</v>
      </c>
      <c r="B57">
        <v>0.973</v>
      </c>
      <c r="C57">
        <v>0.635</v>
      </c>
      <c r="D57" t="s">
        <v>6075</v>
      </c>
      <c r="E57">
        <v>1321.2</v>
      </c>
      <c r="F57">
        <v>215.3</v>
      </c>
      <c r="G57">
        <v>61.4</v>
      </c>
      <c r="H57" t="s">
        <v>6131</v>
      </c>
    </row>
    <row r="58" spans="1:8">
      <c r="A58" t="s">
        <v>5694</v>
      </c>
      <c r="B58">
        <v>0.928</v>
      </c>
      <c r="C58">
        <v>0.52</v>
      </c>
      <c r="D58" t="s">
        <v>6075</v>
      </c>
      <c r="E58">
        <v>1888.6</v>
      </c>
      <c r="F58">
        <v>353</v>
      </c>
      <c r="G58">
        <v>49.6</v>
      </c>
      <c r="H58" t="s">
        <v>6125</v>
      </c>
    </row>
    <row r="59" spans="1:8">
      <c r="A59" t="s">
        <v>5694</v>
      </c>
      <c r="B59">
        <v>0.971</v>
      </c>
      <c r="C59">
        <v>0.043</v>
      </c>
      <c r="D59" t="s">
        <v>6082</v>
      </c>
      <c r="E59">
        <v>2014.4</v>
      </c>
      <c r="F59">
        <v>511</v>
      </c>
      <c r="G59">
        <v>63.3</v>
      </c>
      <c r="H59" t="s">
        <v>6114</v>
      </c>
    </row>
    <row r="60" spans="1:8">
      <c r="A60" t="s">
        <v>5695</v>
      </c>
      <c r="B60">
        <v>0.901</v>
      </c>
      <c r="C60">
        <v>0.149</v>
      </c>
      <c r="D60" t="s">
        <v>6076</v>
      </c>
      <c r="E60">
        <v>543.9</v>
      </c>
      <c r="F60">
        <v>208.5</v>
      </c>
      <c r="G60">
        <v>75.7</v>
      </c>
      <c r="H60" t="s">
        <v>6132</v>
      </c>
    </row>
    <row r="61" spans="1:8">
      <c r="A61" t="s">
        <v>5696</v>
      </c>
      <c r="B61">
        <v>0.982</v>
      </c>
      <c r="C61">
        <v>1.169</v>
      </c>
      <c r="D61" t="s">
        <v>6075</v>
      </c>
      <c r="E61">
        <v>1770.2</v>
      </c>
      <c r="F61">
        <v>179.2</v>
      </c>
      <c r="G61">
        <v>64.09999999999999</v>
      </c>
      <c r="H61" t="s">
        <v>6127</v>
      </c>
    </row>
    <row r="62" spans="1:8">
      <c r="A62" t="s">
        <v>5697</v>
      </c>
      <c r="B62">
        <v>0.988</v>
      </c>
      <c r="C62">
        <v>0.533</v>
      </c>
      <c r="D62" t="s">
        <v>6075</v>
      </c>
      <c r="E62">
        <v>1723.9</v>
      </c>
      <c r="F62">
        <v>296.2</v>
      </c>
      <c r="G62">
        <v>67.40000000000001</v>
      </c>
      <c r="H62" t="s">
        <v>6115</v>
      </c>
    </row>
    <row r="63" spans="1:8">
      <c r="A63" t="s">
        <v>5698</v>
      </c>
      <c r="B63">
        <v>0.999</v>
      </c>
      <c r="C63">
        <v>0.826</v>
      </c>
      <c r="D63" t="s">
        <v>6075</v>
      </c>
      <c r="E63">
        <v>1627.4</v>
      </c>
      <c r="F63">
        <v>241.7</v>
      </c>
      <c r="G63">
        <v>86.2</v>
      </c>
      <c r="H63" t="s">
        <v>6133</v>
      </c>
    </row>
    <row r="64" spans="1:8">
      <c r="A64" t="s">
        <v>5699</v>
      </c>
      <c r="B64">
        <v>0.969</v>
      </c>
      <c r="C64">
        <v>0.409</v>
      </c>
      <c r="D64" t="s">
        <v>6075</v>
      </c>
      <c r="E64">
        <v>1777.6</v>
      </c>
      <c r="F64">
        <v>321.6</v>
      </c>
      <c r="G64">
        <v>65.90000000000001</v>
      </c>
      <c r="H64" t="s">
        <v>6116</v>
      </c>
    </row>
    <row r="65" spans="1:8">
      <c r="A65" t="s">
        <v>5700</v>
      </c>
      <c r="B65">
        <v>0.9350000000000001</v>
      </c>
      <c r="C65">
        <v>0.781</v>
      </c>
      <c r="D65" t="s">
        <v>6075</v>
      </c>
      <c r="E65">
        <v>1542.7</v>
      </c>
      <c r="F65">
        <v>254.6</v>
      </c>
      <c r="G65">
        <v>64.09999999999999</v>
      </c>
      <c r="H65" t="s">
        <v>6125</v>
      </c>
    </row>
    <row r="66" spans="1:8">
      <c r="A66" t="s">
        <v>5701</v>
      </c>
      <c r="B66">
        <v>0.949</v>
      </c>
      <c r="C66">
        <v>0.759</v>
      </c>
      <c r="D66" t="s">
        <v>6075</v>
      </c>
      <c r="E66">
        <v>1898.8</v>
      </c>
      <c r="F66">
        <v>280.3</v>
      </c>
      <c r="G66">
        <v>67.8</v>
      </c>
      <c r="H66" t="s">
        <v>6109</v>
      </c>
    </row>
    <row r="67" spans="1:8">
      <c r="A67" t="s">
        <v>5702</v>
      </c>
      <c r="B67">
        <v>0.99</v>
      </c>
      <c r="C67">
        <v>0.6</v>
      </c>
      <c r="D67" t="s">
        <v>6075</v>
      </c>
      <c r="E67">
        <v>1587.3</v>
      </c>
      <c r="F67">
        <v>262.5</v>
      </c>
      <c r="G67">
        <v>81.90000000000001</v>
      </c>
      <c r="H67" t="s">
        <v>6125</v>
      </c>
    </row>
    <row r="68" spans="1:8">
      <c r="A68" t="s">
        <v>5703</v>
      </c>
      <c r="B68">
        <v>0.994</v>
      </c>
      <c r="C68">
        <v>0.8179999999999999</v>
      </c>
      <c r="D68" t="s">
        <v>6075</v>
      </c>
      <c r="E68">
        <v>1360.6</v>
      </c>
      <c r="F68">
        <v>193.5</v>
      </c>
      <c r="G68">
        <v>58.1</v>
      </c>
      <c r="H68" t="s">
        <v>6134</v>
      </c>
    </row>
    <row r="69" spans="1:8">
      <c r="A69" t="s">
        <v>5704</v>
      </c>
      <c r="B69">
        <v>0.893</v>
      </c>
      <c r="C69">
        <v>0.5580000000000001</v>
      </c>
      <c r="D69" t="s">
        <v>6075</v>
      </c>
      <c r="E69">
        <v>1532.7</v>
      </c>
      <c r="F69">
        <v>255.7</v>
      </c>
      <c r="G69">
        <v>57.9</v>
      </c>
      <c r="H69" t="s">
        <v>6135</v>
      </c>
    </row>
    <row r="70" spans="1:8">
      <c r="A70" t="s">
        <v>5705</v>
      </c>
      <c r="B70">
        <v>0.994</v>
      </c>
      <c r="C70">
        <v>0.165</v>
      </c>
      <c r="D70" t="s">
        <v>6074</v>
      </c>
      <c r="E70">
        <v>2127</v>
      </c>
      <c r="F70">
        <v>583.8</v>
      </c>
      <c r="G70">
        <v>64.09999999999999</v>
      </c>
      <c r="H70" t="s">
        <v>6136</v>
      </c>
    </row>
    <row r="71" spans="1:8">
      <c r="A71" t="s">
        <v>5705</v>
      </c>
      <c r="B71">
        <v>0.996</v>
      </c>
      <c r="C71">
        <v>0.236</v>
      </c>
      <c r="D71" t="s">
        <v>6075</v>
      </c>
      <c r="E71">
        <v>1158.4</v>
      </c>
      <c r="F71">
        <v>256.4</v>
      </c>
      <c r="G71">
        <v>69.3</v>
      </c>
      <c r="H71" t="s">
        <v>6108</v>
      </c>
    </row>
    <row r="72" spans="1:8">
      <c r="A72" t="s">
        <v>5706</v>
      </c>
      <c r="B72">
        <v>0.989</v>
      </c>
      <c r="C72">
        <v>0.505</v>
      </c>
      <c r="D72" t="s">
        <v>6075</v>
      </c>
      <c r="E72">
        <v>1744.2</v>
      </c>
      <c r="F72">
        <v>328.9</v>
      </c>
      <c r="G72">
        <v>69.2</v>
      </c>
      <c r="H72" t="s">
        <v>6110</v>
      </c>
    </row>
    <row r="73" spans="1:8">
      <c r="A73" t="s">
        <v>5706</v>
      </c>
      <c r="B73">
        <v>0.993</v>
      </c>
      <c r="C73">
        <v>0.421</v>
      </c>
      <c r="D73" t="s">
        <v>6074</v>
      </c>
      <c r="E73">
        <v>1941.7</v>
      </c>
      <c r="F73">
        <v>385.6</v>
      </c>
      <c r="G73">
        <v>69.8</v>
      </c>
      <c r="H73" t="s">
        <v>6115</v>
      </c>
    </row>
    <row r="74" spans="1:8">
      <c r="A74" t="s">
        <v>5707</v>
      </c>
      <c r="B74">
        <v>0.994</v>
      </c>
      <c r="C74">
        <v>1.301</v>
      </c>
      <c r="D74" t="s">
        <v>6075</v>
      </c>
      <c r="E74">
        <v>2354.5</v>
      </c>
      <c r="F74">
        <v>342.9</v>
      </c>
      <c r="G74">
        <v>64.3</v>
      </c>
      <c r="H74" t="s">
        <v>6137</v>
      </c>
    </row>
    <row r="75" spans="1:8">
      <c r="A75" t="s">
        <v>5708</v>
      </c>
      <c r="B75">
        <v>0.9320000000000001</v>
      </c>
      <c r="C75">
        <v>0.463</v>
      </c>
      <c r="D75" t="s">
        <v>6074</v>
      </c>
      <c r="E75">
        <v>2404.3</v>
      </c>
      <c r="F75">
        <v>486.1</v>
      </c>
      <c r="G75">
        <v>60.3</v>
      </c>
      <c r="H75" t="s">
        <v>6123</v>
      </c>
    </row>
    <row r="76" spans="1:8">
      <c r="A76" t="s">
        <v>5708</v>
      </c>
      <c r="B76">
        <v>0.998</v>
      </c>
      <c r="C76">
        <v>1.029</v>
      </c>
      <c r="D76" t="s">
        <v>6075</v>
      </c>
      <c r="E76">
        <v>1641.7</v>
      </c>
      <c r="F76">
        <v>237.8</v>
      </c>
      <c r="G76">
        <v>75.40000000000001</v>
      </c>
      <c r="H76" t="s">
        <v>6138</v>
      </c>
    </row>
    <row r="77" spans="1:8">
      <c r="A77" t="s">
        <v>5709</v>
      </c>
      <c r="B77">
        <v>0.702</v>
      </c>
      <c r="C77">
        <v>0.638</v>
      </c>
      <c r="D77" t="s">
        <v>6074</v>
      </c>
      <c r="E77">
        <v>2659.6</v>
      </c>
      <c r="F77">
        <v>556.2</v>
      </c>
      <c r="G77">
        <v>60</v>
      </c>
      <c r="H77" t="s">
        <v>6124</v>
      </c>
    </row>
    <row r="78" spans="1:8">
      <c r="A78" t="s">
        <v>5709</v>
      </c>
      <c r="B78">
        <v>0.997</v>
      </c>
      <c r="C78">
        <v>0.761</v>
      </c>
      <c r="D78" t="s">
        <v>6075</v>
      </c>
      <c r="E78">
        <v>1593.3</v>
      </c>
      <c r="F78">
        <v>233</v>
      </c>
      <c r="G78">
        <v>61.5</v>
      </c>
      <c r="H78" t="s">
        <v>6129</v>
      </c>
    </row>
    <row r="79" spans="1:8">
      <c r="A79" t="s">
        <v>5710</v>
      </c>
      <c r="B79">
        <v>0.841</v>
      </c>
      <c r="C79">
        <v>0.574</v>
      </c>
      <c r="D79" t="s">
        <v>6074</v>
      </c>
      <c r="E79">
        <v>455.6</v>
      </c>
      <c r="F79">
        <v>15</v>
      </c>
      <c r="G79">
        <v>64.3</v>
      </c>
      <c r="H79" t="s">
        <v>6139</v>
      </c>
    </row>
    <row r="80" spans="1:8">
      <c r="A80" t="s">
        <v>5710</v>
      </c>
      <c r="B80">
        <v>0.97</v>
      </c>
      <c r="C80">
        <v>0.679</v>
      </c>
      <c r="D80" t="s">
        <v>6075</v>
      </c>
      <c r="E80">
        <v>1469</v>
      </c>
      <c r="F80">
        <v>244.6</v>
      </c>
      <c r="G80">
        <v>59.5</v>
      </c>
      <c r="H80" t="s">
        <v>6140</v>
      </c>
    </row>
    <row r="81" spans="1:8">
      <c r="A81" t="s">
        <v>5711</v>
      </c>
      <c r="B81">
        <v>0.987</v>
      </c>
      <c r="C81">
        <v>0.698</v>
      </c>
      <c r="D81" t="s">
        <v>6075</v>
      </c>
      <c r="E81">
        <v>1702.9</v>
      </c>
      <c r="F81">
        <v>252.9</v>
      </c>
      <c r="G81">
        <v>58.4</v>
      </c>
      <c r="H81" t="s">
        <v>6141</v>
      </c>
    </row>
    <row r="82" spans="1:8">
      <c r="A82" t="s">
        <v>5711</v>
      </c>
      <c r="B82">
        <v>0.988</v>
      </c>
      <c r="C82">
        <v>0.478</v>
      </c>
      <c r="D82" t="s">
        <v>6074</v>
      </c>
      <c r="E82">
        <v>1880.7</v>
      </c>
      <c r="F82">
        <v>309.1</v>
      </c>
      <c r="G82">
        <v>58.8</v>
      </c>
      <c r="H82" t="s">
        <v>6141</v>
      </c>
    </row>
    <row r="83" spans="1:8">
      <c r="A83" t="s">
        <v>5712</v>
      </c>
      <c r="B83">
        <v>0.965</v>
      </c>
      <c r="C83">
        <v>0.513</v>
      </c>
      <c r="D83" t="s">
        <v>6074</v>
      </c>
      <c r="E83">
        <v>1834.3</v>
      </c>
      <c r="F83">
        <v>328.2</v>
      </c>
      <c r="G83">
        <v>57.6</v>
      </c>
      <c r="H83" t="s">
        <v>6141</v>
      </c>
    </row>
    <row r="84" spans="1:8">
      <c r="A84" t="s">
        <v>5712</v>
      </c>
      <c r="B84">
        <v>0.968</v>
      </c>
      <c r="C84">
        <v>0.592</v>
      </c>
      <c r="D84" t="s">
        <v>6075</v>
      </c>
      <c r="E84">
        <v>2196.7</v>
      </c>
      <c r="F84">
        <v>368.4</v>
      </c>
      <c r="G84">
        <v>63.7</v>
      </c>
      <c r="H84" t="s">
        <v>6142</v>
      </c>
    </row>
    <row r="85" spans="1:8">
      <c r="A85" t="s">
        <v>5713</v>
      </c>
      <c r="B85">
        <v>0.9350000000000001</v>
      </c>
      <c r="C85">
        <v>0.765</v>
      </c>
      <c r="D85" t="s">
        <v>6075</v>
      </c>
      <c r="E85">
        <v>1862</v>
      </c>
      <c r="F85">
        <v>315.1</v>
      </c>
      <c r="G85">
        <v>61</v>
      </c>
      <c r="H85" t="s">
        <v>6142</v>
      </c>
    </row>
    <row r="86" spans="1:8">
      <c r="A86" t="s">
        <v>5713</v>
      </c>
      <c r="B86">
        <v>0.997</v>
      </c>
      <c r="C86">
        <v>0.545</v>
      </c>
      <c r="D86" t="s">
        <v>6074</v>
      </c>
      <c r="E86">
        <v>1315</v>
      </c>
      <c r="F86">
        <v>216.6</v>
      </c>
      <c r="G86">
        <v>54.2</v>
      </c>
      <c r="H86" t="s">
        <v>6118</v>
      </c>
    </row>
    <row r="87" spans="1:8">
      <c r="A87" t="s">
        <v>5714</v>
      </c>
      <c r="B87">
        <v>0.971</v>
      </c>
      <c r="C87">
        <v>0.921</v>
      </c>
      <c r="D87" t="s">
        <v>6075</v>
      </c>
      <c r="E87">
        <v>2154.1</v>
      </c>
      <c r="F87">
        <v>276.8</v>
      </c>
      <c r="G87">
        <v>52.9</v>
      </c>
      <c r="H87" t="s">
        <v>6103</v>
      </c>
    </row>
    <row r="88" spans="1:8">
      <c r="A88" t="s">
        <v>5714</v>
      </c>
      <c r="B88">
        <v>0.99</v>
      </c>
      <c r="C88">
        <v>0.632</v>
      </c>
      <c r="D88" t="s">
        <v>6074</v>
      </c>
      <c r="E88">
        <v>1466.8</v>
      </c>
      <c r="F88">
        <v>212.1</v>
      </c>
      <c r="G88">
        <v>50.8</v>
      </c>
      <c r="H88" t="s">
        <v>6118</v>
      </c>
    </row>
    <row r="89" spans="1:8">
      <c r="A89" t="s">
        <v>5715</v>
      </c>
      <c r="B89">
        <v>0.982</v>
      </c>
      <c r="C89">
        <v>0.191</v>
      </c>
      <c r="D89" t="s">
        <v>6075</v>
      </c>
      <c r="E89">
        <v>1230.9</v>
      </c>
      <c r="F89">
        <v>309.5</v>
      </c>
      <c r="G89">
        <v>60.9</v>
      </c>
      <c r="H89" t="s">
        <v>6118</v>
      </c>
    </row>
    <row r="90" spans="1:8">
      <c r="A90" t="s">
        <v>5716</v>
      </c>
      <c r="B90">
        <v>0.653</v>
      </c>
      <c r="C90">
        <v>0.455</v>
      </c>
      <c r="D90" t="s">
        <v>6074</v>
      </c>
      <c r="E90">
        <v>383.9</v>
      </c>
      <c r="F90">
        <v>28.6</v>
      </c>
      <c r="G90">
        <v>81.2</v>
      </c>
      <c r="H90" t="s">
        <v>6143</v>
      </c>
    </row>
    <row r="91" spans="1:8">
      <c r="A91" t="s">
        <v>5716</v>
      </c>
      <c r="B91">
        <v>0.924</v>
      </c>
      <c r="C91">
        <v>0.295</v>
      </c>
      <c r="D91" t="s">
        <v>6076</v>
      </c>
      <c r="E91">
        <v>1885.5</v>
      </c>
      <c r="F91">
        <v>369.8</v>
      </c>
      <c r="G91">
        <v>56.2</v>
      </c>
      <c r="H91" t="s">
        <v>6105</v>
      </c>
    </row>
    <row r="92" spans="1:8">
      <c r="A92" t="s">
        <v>5716</v>
      </c>
      <c r="B92">
        <v>0.979</v>
      </c>
      <c r="C92">
        <v>1.018</v>
      </c>
      <c r="D92" t="s">
        <v>6075</v>
      </c>
      <c r="E92">
        <v>1780.7</v>
      </c>
      <c r="F92">
        <v>213.1</v>
      </c>
      <c r="G92">
        <v>68.3</v>
      </c>
      <c r="H92" t="s">
        <v>6109</v>
      </c>
    </row>
    <row r="93" spans="1:8">
      <c r="A93" t="s">
        <v>5717</v>
      </c>
      <c r="B93">
        <v>0.95</v>
      </c>
      <c r="C93">
        <v>0.285</v>
      </c>
      <c r="D93" t="s">
        <v>6074</v>
      </c>
      <c r="E93">
        <v>2187</v>
      </c>
      <c r="F93">
        <v>482.5</v>
      </c>
      <c r="G93">
        <v>64.40000000000001</v>
      </c>
      <c r="H93" t="s">
        <v>6114</v>
      </c>
    </row>
    <row r="94" spans="1:8">
      <c r="A94" t="s">
        <v>5717</v>
      </c>
      <c r="B94">
        <v>0.97</v>
      </c>
      <c r="C94">
        <v>0.628</v>
      </c>
      <c r="D94" t="s">
        <v>6075</v>
      </c>
      <c r="E94">
        <v>1433.7</v>
      </c>
      <c r="F94">
        <v>174.2</v>
      </c>
      <c r="G94">
        <v>70.90000000000001</v>
      </c>
      <c r="H94" t="s">
        <v>6135</v>
      </c>
    </row>
    <row r="95" spans="1:8">
      <c r="A95" t="s">
        <v>5718</v>
      </c>
      <c r="B95">
        <v>0.865</v>
      </c>
      <c r="C95">
        <v>0.519</v>
      </c>
      <c r="D95" t="s">
        <v>6076</v>
      </c>
      <c r="E95">
        <v>666.7</v>
      </c>
      <c r="F95">
        <v>126.2</v>
      </c>
      <c r="G95">
        <v>70.90000000000001</v>
      </c>
      <c r="H95" t="s">
        <v>6106</v>
      </c>
    </row>
    <row r="96" spans="1:8">
      <c r="A96" t="s">
        <v>5718</v>
      </c>
      <c r="B96">
        <v>0.957</v>
      </c>
      <c r="C96">
        <v>0.857</v>
      </c>
      <c r="D96" t="s">
        <v>6075</v>
      </c>
      <c r="E96">
        <v>1334.6</v>
      </c>
      <c r="F96">
        <v>165.4</v>
      </c>
      <c r="G96">
        <v>43.9</v>
      </c>
      <c r="H96" t="s">
        <v>6117</v>
      </c>
    </row>
    <row r="97" spans="1:8">
      <c r="A97" t="s">
        <v>5718</v>
      </c>
      <c r="B97">
        <v>0.992</v>
      </c>
      <c r="C97">
        <v>0.773</v>
      </c>
      <c r="D97" t="s">
        <v>6074</v>
      </c>
      <c r="E97">
        <v>1308.4</v>
      </c>
      <c r="F97">
        <v>172.2</v>
      </c>
      <c r="G97">
        <v>53.6</v>
      </c>
      <c r="H97" t="s">
        <v>6117</v>
      </c>
    </row>
    <row r="98" spans="1:8">
      <c r="A98" t="s">
        <v>5719</v>
      </c>
      <c r="B98">
        <v>0.53</v>
      </c>
      <c r="C98">
        <v>0.22</v>
      </c>
      <c r="D98" t="s">
        <v>6074</v>
      </c>
      <c r="E98">
        <v>2444.6</v>
      </c>
      <c r="F98">
        <v>535.3</v>
      </c>
      <c r="G98">
        <v>52.2</v>
      </c>
      <c r="H98" t="s">
        <v>6104</v>
      </c>
    </row>
    <row r="99" spans="1:8">
      <c r="A99" t="s">
        <v>5719</v>
      </c>
      <c r="B99">
        <v>0.987</v>
      </c>
      <c r="C99">
        <v>1.101</v>
      </c>
      <c r="D99" t="s">
        <v>6075</v>
      </c>
      <c r="E99">
        <v>2094.3</v>
      </c>
      <c r="F99">
        <v>273.7</v>
      </c>
      <c r="G99">
        <v>46.4</v>
      </c>
      <c r="H99" t="s">
        <v>6104</v>
      </c>
    </row>
    <row r="100" spans="1:8">
      <c r="A100" t="s">
        <v>5720</v>
      </c>
      <c r="B100">
        <v>0.918</v>
      </c>
      <c r="C100">
        <v>0.053</v>
      </c>
      <c r="D100" t="s">
        <v>6079</v>
      </c>
      <c r="E100">
        <v>1770.7</v>
      </c>
      <c r="F100">
        <v>466.9</v>
      </c>
      <c r="G100">
        <v>60.5</v>
      </c>
      <c r="H100" t="s">
        <v>6140</v>
      </c>
    </row>
    <row r="101" spans="1:8">
      <c r="A101" t="s">
        <v>5720</v>
      </c>
      <c r="B101">
        <v>0.984</v>
      </c>
      <c r="C101">
        <v>0.621</v>
      </c>
      <c r="D101" t="s">
        <v>6075</v>
      </c>
      <c r="E101">
        <v>1666.8</v>
      </c>
      <c r="F101">
        <v>263.8</v>
      </c>
      <c r="G101">
        <v>55.4</v>
      </c>
      <c r="H101" t="s">
        <v>6134</v>
      </c>
    </row>
    <row r="102" spans="1:8">
      <c r="A102" t="s">
        <v>5721</v>
      </c>
      <c r="B102">
        <v>0.914</v>
      </c>
      <c r="C102">
        <v>-0.092</v>
      </c>
      <c r="D102" t="s">
        <v>6083</v>
      </c>
      <c r="E102">
        <v>1600.2</v>
      </c>
      <c r="F102">
        <v>439.9</v>
      </c>
      <c r="G102">
        <v>51.7</v>
      </c>
      <c r="H102" t="s">
        <v>6108</v>
      </c>
    </row>
    <row r="103" spans="1:8">
      <c r="A103" t="s">
        <v>5721</v>
      </c>
      <c r="B103">
        <v>0.991</v>
      </c>
      <c r="C103">
        <v>0.788</v>
      </c>
      <c r="D103" t="s">
        <v>6075</v>
      </c>
      <c r="E103">
        <v>1937.3</v>
      </c>
      <c r="F103">
        <v>312.8</v>
      </c>
      <c r="G103">
        <v>56.6</v>
      </c>
      <c r="H103" t="s">
        <v>6114</v>
      </c>
    </row>
    <row r="104" spans="1:8">
      <c r="A104" t="s">
        <v>5722</v>
      </c>
      <c r="B104">
        <v>0.839</v>
      </c>
      <c r="C104">
        <v>-0.047</v>
      </c>
      <c r="D104" t="s">
        <v>6084</v>
      </c>
      <c r="E104">
        <v>1779.6</v>
      </c>
      <c r="F104">
        <v>447.1</v>
      </c>
      <c r="G104">
        <v>62.2</v>
      </c>
      <c r="H104" t="s">
        <v>6134</v>
      </c>
    </row>
    <row r="105" spans="1:8">
      <c r="A105" t="s">
        <v>5722</v>
      </c>
      <c r="B105">
        <v>0.957</v>
      </c>
      <c r="C105">
        <v>0.778</v>
      </c>
      <c r="D105" t="s">
        <v>6075</v>
      </c>
      <c r="E105">
        <v>1492.1</v>
      </c>
      <c r="F105">
        <v>235.6</v>
      </c>
      <c r="G105">
        <v>62.1</v>
      </c>
      <c r="H105" t="s">
        <v>6144</v>
      </c>
    </row>
    <row r="106" spans="1:8">
      <c r="A106" t="s">
        <v>5723</v>
      </c>
      <c r="B106">
        <v>0.877</v>
      </c>
      <c r="C106">
        <v>0.296</v>
      </c>
      <c r="D106" t="s">
        <v>6075</v>
      </c>
      <c r="E106">
        <v>1756.6</v>
      </c>
      <c r="F106">
        <v>348.6</v>
      </c>
      <c r="G106">
        <v>55.6</v>
      </c>
      <c r="H106" t="s">
        <v>6134</v>
      </c>
    </row>
    <row r="107" spans="1:8">
      <c r="A107" t="s">
        <v>5723</v>
      </c>
      <c r="B107">
        <v>0.92</v>
      </c>
      <c r="C107">
        <v>0.107</v>
      </c>
      <c r="D107" t="s">
        <v>6079</v>
      </c>
      <c r="E107">
        <v>1622.2</v>
      </c>
      <c r="F107">
        <v>401.4</v>
      </c>
      <c r="G107">
        <v>73.5</v>
      </c>
      <c r="H107" t="s">
        <v>6118</v>
      </c>
    </row>
    <row r="108" spans="1:8">
      <c r="A108" t="s">
        <v>5724</v>
      </c>
      <c r="B108">
        <v>0.995</v>
      </c>
      <c r="C108">
        <v>0.853</v>
      </c>
      <c r="D108" t="s">
        <v>6075</v>
      </c>
      <c r="E108">
        <v>1605.6</v>
      </c>
      <c r="F108">
        <v>200.7</v>
      </c>
      <c r="G108">
        <v>53.7</v>
      </c>
      <c r="H108" t="s">
        <v>6116</v>
      </c>
    </row>
    <row r="109" spans="1:8">
      <c r="A109" t="s">
        <v>5725</v>
      </c>
      <c r="B109">
        <v>0.525</v>
      </c>
      <c r="C109">
        <v>0.008</v>
      </c>
      <c r="D109" t="s">
        <v>6085</v>
      </c>
      <c r="E109">
        <v>1650.9</v>
      </c>
      <c r="F109">
        <v>395.2</v>
      </c>
      <c r="G109">
        <v>68.40000000000001</v>
      </c>
      <c r="H109" t="s">
        <v>6118</v>
      </c>
    </row>
    <row r="110" spans="1:8">
      <c r="A110" t="s">
        <v>5725</v>
      </c>
      <c r="B110">
        <v>0.899</v>
      </c>
      <c r="C110">
        <v>0.515</v>
      </c>
      <c r="D110" t="s">
        <v>6075</v>
      </c>
      <c r="E110">
        <v>820.6</v>
      </c>
      <c r="F110">
        <v>121.7</v>
      </c>
      <c r="G110">
        <v>62.8</v>
      </c>
      <c r="H110" t="s">
        <v>6145</v>
      </c>
    </row>
    <row r="111" spans="1:8">
      <c r="A111" t="s">
        <v>5725</v>
      </c>
      <c r="B111">
        <v>0.97</v>
      </c>
      <c r="C111">
        <v>0.004</v>
      </c>
      <c r="D111" t="s">
        <v>6086</v>
      </c>
      <c r="E111">
        <v>1590.1</v>
      </c>
      <c r="F111">
        <v>430.1</v>
      </c>
      <c r="G111">
        <v>64.90000000000001</v>
      </c>
      <c r="H111" t="s">
        <v>6142</v>
      </c>
    </row>
    <row r="112" spans="1:8">
      <c r="A112" t="s">
        <v>5726</v>
      </c>
      <c r="B112">
        <v>0.974</v>
      </c>
      <c r="C112">
        <v>0.832</v>
      </c>
      <c r="D112" t="s">
        <v>6075</v>
      </c>
      <c r="E112">
        <v>2100.9</v>
      </c>
      <c r="F112">
        <v>302.8</v>
      </c>
      <c r="G112">
        <v>61.9</v>
      </c>
      <c r="H112" t="s">
        <v>6103</v>
      </c>
    </row>
    <row r="113" spans="1:8">
      <c r="A113" t="s">
        <v>5727</v>
      </c>
      <c r="B113">
        <v>0.886</v>
      </c>
      <c r="C113">
        <v>-0.314</v>
      </c>
      <c r="D113" t="s">
        <v>6087</v>
      </c>
      <c r="E113">
        <v>1489.3</v>
      </c>
      <c r="F113">
        <v>421</v>
      </c>
      <c r="G113">
        <v>63.3</v>
      </c>
      <c r="H113" t="s">
        <v>6117</v>
      </c>
    </row>
    <row r="114" spans="1:8">
      <c r="A114" t="s">
        <v>5727</v>
      </c>
      <c r="B114">
        <v>0.987</v>
      </c>
      <c r="C114">
        <v>0.673</v>
      </c>
      <c r="D114" t="s">
        <v>6075</v>
      </c>
      <c r="E114">
        <v>2191.6</v>
      </c>
      <c r="F114">
        <v>425.6</v>
      </c>
      <c r="G114">
        <v>61.7</v>
      </c>
      <c r="H114" t="s">
        <v>6146</v>
      </c>
    </row>
    <row r="115" spans="1:8">
      <c r="A115" t="s">
        <v>5728</v>
      </c>
      <c r="B115">
        <v>0.85</v>
      </c>
      <c r="C115">
        <v>-0.351</v>
      </c>
      <c r="D115" t="s">
        <v>6087</v>
      </c>
      <c r="E115">
        <v>1358.2</v>
      </c>
      <c r="F115">
        <v>386.6</v>
      </c>
      <c r="G115">
        <v>67.59999999999999</v>
      </c>
      <c r="H115" t="s">
        <v>6147</v>
      </c>
    </row>
    <row r="116" spans="1:8">
      <c r="A116" t="s">
        <v>5728</v>
      </c>
      <c r="B116">
        <v>0.984</v>
      </c>
      <c r="C116">
        <v>0.725</v>
      </c>
      <c r="D116" t="s">
        <v>6075</v>
      </c>
      <c r="E116">
        <v>2266</v>
      </c>
      <c r="F116">
        <v>459.5</v>
      </c>
      <c r="G116">
        <v>65.59999999999999</v>
      </c>
      <c r="H116" t="s">
        <v>6146</v>
      </c>
    </row>
    <row r="117" spans="1:8">
      <c r="A117" t="s">
        <v>5729</v>
      </c>
      <c r="B117">
        <v>0.919</v>
      </c>
      <c r="C117">
        <v>0.569</v>
      </c>
      <c r="D117" t="s">
        <v>6075</v>
      </c>
      <c r="E117">
        <v>1525.6</v>
      </c>
      <c r="F117">
        <v>254.7</v>
      </c>
      <c r="G117">
        <v>61.7</v>
      </c>
      <c r="H117" t="s">
        <v>6117</v>
      </c>
    </row>
    <row r="118" spans="1:8">
      <c r="A118" t="s">
        <v>5730</v>
      </c>
      <c r="B118">
        <v>0.987</v>
      </c>
      <c r="C118">
        <v>0.754</v>
      </c>
      <c r="D118" t="s">
        <v>6075</v>
      </c>
      <c r="E118">
        <v>2127.5</v>
      </c>
      <c r="F118">
        <v>348.2</v>
      </c>
      <c r="G118">
        <v>62.3</v>
      </c>
      <c r="H118" t="s">
        <v>6148</v>
      </c>
    </row>
    <row r="119" spans="1:8">
      <c r="A119" t="s">
        <v>5731</v>
      </c>
      <c r="B119">
        <v>0.96</v>
      </c>
      <c r="C119">
        <v>0.646</v>
      </c>
      <c r="D119" t="s">
        <v>6075</v>
      </c>
      <c r="E119">
        <v>1568.8</v>
      </c>
      <c r="F119">
        <v>250.5</v>
      </c>
      <c r="G119">
        <v>65.90000000000001</v>
      </c>
      <c r="H119" t="s">
        <v>6110</v>
      </c>
    </row>
    <row r="120" spans="1:8">
      <c r="A120" t="s">
        <v>5731</v>
      </c>
      <c r="B120">
        <v>0.975</v>
      </c>
      <c r="C120">
        <v>0.079</v>
      </c>
      <c r="D120" t="s">
        <v>6074</v>
      </c>
      <c r="E120">
        <v>1807.5</v>
      </c>
      <c r="F120">
        <v>449.2</v>
      </c>
      <c r="G120">
        <v>67.09999999999999</v>
      </c>
      <c r="H120" t="s">
        <v>6122</v>
      </c>
    </row>
    <row r="121" spans="1:8">
      <c r="A121" t="s">
        <v>5732</v>
      </c>
      <c r="B121">
        <v>0.973</v>
      </c>
      <c r="C121">
        <v>0.844</v>
      </c>
      <c r="D121" t="s">
        <v>6075</v>
      </c>
      <c r="E121">
        <v>868.3</v>
      </c>
      <c r="F121">
        <v>54.3</v>
      </c>
      <c r="G121">
        <v>94.09999999999999</v>
      </c>
    </row>
    <row r="122" spans="1:8">
      <c r="A122" t="s">
        <v>5732</v>
      </c>
      <c r="B122">
        <v>0.98</v>
      </c>
      <c r="C122">
        <v>0.838</v>
      </c>
      <c r="D122" t="s">
        <v>6074</v>
      </c>
      <c r="E122">
        <v>1406.6</v>
      </c>
      <c r="F122">
        <v>191.3</v>
      </c>
      <c r="G122">
        <v>59.5</v>
      </c>
      <c r="H122" t="s">
        <v>6149</v>
      </c>
    </row>
    <row r="123" spans="1:8">
      <c r="A123" t="s">
        <v>5733</v>
      </c>
      <c r="B123">
        <v>0.977</v>
      </c>
      <c r="C123">
        <v>1.01</v>
      </c>
      <c r="D123" t="s">
        <v>6075</v>
      </c>
      <c r="E123">
        <v>954.6</v>
      </c>
      <c r="F123">
        <v>59.2</v>
      </c>
      <c r="G123">
        <v>96.40000000000001</v>
      </c>
    </row>
    <row r="124" spans="1:8">
      <c r="A124" t="s">
        <v>5734</v>
      </c>
      <c r="B124">
        <v>0.736</v>
      </c>
      <c r="C124">
        <v>0.449</v>
      </c>
      <c r="D124" t="s">
        <v>6074</v>
      </c>
      <c r="E124">
        <v>1186.1</v>
      </c>
      <c r="F124">
        <v>225.9</v>
      </c>
      <c r="G124">
        <v>69.09999999999999</v>
      </c>
      <c r="H124" t="s">
        <v>6107</v>
      </c>
    </row>
    <row r="125" spans="1:8">
      <c r="A125" t="s">
        <v>5734</v>
      </c>
      <c r="B125">
        <v>0.944</v>
      </c>
      <c r="C125">
        <v>0.953</v>
      </c>
      <c r="D125" t="s">
        <v>6075</v>
      </c>
      <c r="E125">
        <v>753.8</v>
      </c>
      <c r="F125">
        <v>12</v>
      </c>
      <c r="G125">
        <v>91.09999999999999</v>
      </c>
    </row>
    <row r="126" spans="1:8">
      <c r="A126" t="s">
        <v>5735</v>
      </c>
      <c r="B126">
        <v>0.755</v>
      </c>
      <c r="C126">
        <v>-0.151</v>
      </c>
      <c r="D126" t="s">
        <v>6088</v>
      </c>
      <c r="E126">
        <v>1267.6</v>
      </c>
      <c r="F126">
        <v>421</v>
      </c>
      <c r="G126">
        <v>54.5</v>
      </c>
      <c r="H126" t="s">
        <v>6150</v>
      </c>
    </row>
    <row r="127" spans="1:8">
      <c r="A127" t="s">
        <v>5735</v>
      </c>
      <c r="B127">
        <v>0.926</v>
      </c>
      <c r="C127">
        <v>0.6</v>
      </c>
      <c r="D127" t="s">
        <v>6075</v>
      </c>
      <c r="E127">
        <v>490.2</v>
      </c>
      <c r="F127">
        <v>21.9</v>
      </c>
      <c r="G127">
        <v>60.7</v>
      </c>
      <c r="H127" t="s">
        <v>6106</v>
      </c>
    </row>
    <row r="128" spans="1:8">
      <c r="A128" t="s">
        <v>5736</v>
      </c>
      <c r="B128">
        <v>0.987</v>
      </c>
      <c r="C128">
        <v>0.665</v>
      </c>
      <c r="D128" t="s">
        <v>6075</v>
      </c>
      <c r="E128">
        <v>1862.6</v>
      </c>
      <c r="F128">
        <v>325.6</v>
      </c>
      <c r="G128">
        <v>59.9</v>
      </c>
      <c r="H128" t="s">
        <v>6110</v>
      </c>
    </row>
    <row r="129" spans="1:8">
      <c r="A129" t="s">
        <v>5737</v>
      </c>
      <c r="B129">
        <v>0.897</v>
      </c>
      <c r="C129">
        <v>0.771</v>
      </c>
      <c r="D129" t="s">
        <v>6075</v>
      </c>
      <c r="E129">
        <v>1617.6</v>
      </c>
      <c r="F129">
        <v>236.9</v>
      </c>
      <c r="G129">
        <v>55.6</v>
      </c>
      <c r="H129" t="s">
        <v>6105</v>
      </c>
    </row>
    <row r="130" spans="1:8">
      <c r="A130" t="s">
        <v>5738</v>
      </c>
      <c r="B130">
        <v>0.99</v>
      </c>
      <c r="C130">
        <v>0.84</v>
      </c>
      <c r="D130" t="s">
        <v>6075</v>
      </c>
      <c r="E130">
        <v>1716.1</v>
      </c>
      <c r="F130">
        <v>210.3</v>
      </c>
      <c r="G130">
        <v>62.6</v>
      </c>
      <c r="H130" t="s">
        <v>6109</v>
      </c>
    </row>
    <row r="131" spans="1:8">
      <c r="A131" t="s">
        <v>5739</v>
      </c>
      <c r="B131">
        <v>0.992</v>
      </c>
      <c r="C131">
        <v>0.88</v>
      </c>
      <c r="D131" t="s">
        <v>6075</v>
      </c>
      <c r="E131">
        <v>1704.7</v>
      </c>
      <c r="F131">
        <v>235.3</v>
      </c>
      <c r="G131">
        <v>68</v>
      </c>
      <c r="H131" t="s">
        <v>6110</v>
      </c>
    </row>
    <row r="132" spans="1:8">
      <c r="A132" t="s">
        <v>5740</v>
      </c>
      <c r="B132">
        <v>0.962</v>
      </c>
      <c r="C132">
        <v>-0.241</v>
      </c>
      <c r="D132" t="s">
        <v>6087</v>
      </c>
      <c r="E132">
        <v>2176.3</v>
      </c>
      <c r="F132">
        <v>590.3</v>
      </c>
      <c r="G132">
        <v>72.8</v>
      </c>
      <c r="H132" t="s">
        <v>6151</v>
      </c>
    </row>
    <row r="133" spans="1:8">
      <c r="A133" t="s">
        <v>5740</v>
      </c>
      <c r="B133">
        <v>0.982</v>
      </c>
      <c r="C133">
        <v>0.96</v>
      </c>
      <c r="D133" t="s">
        <v>6075</v>
      </c>
      <c r="E133">
        <v>1959.2</v>
      </c>
      <c r="F133">
        <v>250.1</v>
      </c>
      <c r="G133">
        <v>59.9</v>
      </c>
      <c r="H133" t="s">
        <v>6114</v>
      </c>
    </row>
    <row r="134" spans="1:8">
      <c r="A134" t="s">
        <v>5741</v>
      </c>
      <c r="B134">
        <v>0.848</v>
      </c>
      <c r="C134">
        <v>1.041</v>
      </c>
      <c r="D134" t="s">
        <v>6075</v>
      </c>
      <c r="E134">
        <v>2437.3</v>
      </c>
      <c r="F134">
        <v>365.7</v>
      </c>
      <c r="G134">
        <v>52.4</v>
      </c>
      <c r="H134" t="s">
        <v>6123</v>
      </c>
    </row>
    <row r="135" spans="1:8">
      <c r="A135" t="s">
        <v>5742</v>
      </c>
      <c r="B135">
        <v>0.9399999999999999</v>
      </c>
      <c r="C135">
        <v>-0.149</v>
      </c>
      <c r="D135" t="s">
        <v>6089</v>
      </c>
      <c r="E135">
        <v>2057.7</v>
      </c>
      <c r="F135">
        <v>521.6</v>
      </c>
      <c r="G135">
        <v>65.90000000000001</v>
      </c>
      <c r="H135" t="s">
        <v>6152</v>
      </c>
    </row>
    <row r="136" spans="1:8">
      <c r="A136" t="s">
        <v>5743</v>
      </c>
      <c r="B136">
        <v>0.867</v>
      </c>
      <c r="C136">
        <v>-0.185</v>
      </c>
      <c r="D136" t="s">
        <v>6090</v>
      </c>
      <c r="E136">
        <v>1635.1</v>
      </c>
      <c r="F136">
        <v>441.7</v>
      </c>
      <c r="G136">
        <v>58.3</v>
      </c>
      <c r="H136" t="s">
        <v>6125</v>
      </c>
    </row>
    <row r="137" spans="1:8">
      <c r="A137" t="s">
        <v>5743</v>
      </c>
      <c r="B137">
        <v>0.993</v>
      </c>
      <c r="C137">
        <v>0.625</v>
      </c>
      <c r="D137" t="s">
        <v>6075</v>
      </c>
      <c r="E137">
        <v>2459.8</v>
      </c>
      <c r="F137">
        <v>527</v>
      </c>
      <c r="G137">
        <v>67.5</v>
      </c>
      <c r="H137" t="s">
        <v>6119</v>
      </c>
    </row>
    <row r="138" spans="1:8">
      <c r="A138" t="s">
        <v>5744</v>
      </c>
      <c r="B138">
        <v>0.958</v>
      </c>
      <c r="C138">
        <v>0.649</v>
      </c>
      <c r="D138" t="s">
        <v>6074</v>
      </c>
      <c r="E138">
        <v>1638.2</v>
      </c>
      <c r="F138">
        <v>273.7</v>
      </c>
      <c r="G138">
        <v>50.8</v>
      </c>
      <c r="H138" t="s">
        <v>6125</v>
      </c>
    </row>
    <row r="139" spans="1:8">
      <c r="A139" t="s">
        <v>5744</v>
      </c>
      <c r="B139">
        <v>0.978</v>
      </c>
      <c r="C139">
        <v>0.769</v>
      </c>
      <c r="D139" t="s">
        <v>6075</v>
      </c>
      <c r="E139">
        <v>1799.4</v>
      </c>
      <c r="F139">
        <v>293.7</v>
      </c>
      <c r="G139">
        <v>59.7</v>
      </c>
      <c r="H139" t="s">
        <v>6115</v>
      </c>
    </row>
    <row r="140" spans="1:8">
      <c r="A140" t="s">
        <v>5745</v>
      </c>
      <c r="B140">
        <v>0.964</v>
      </c>
      <c r="C140">
        <v>0.744</v>
      </c>
      <c r="D140" t="s">
        <v>6074</v>
      </c>
      <c r="E140">
        <v>1647.4</v>
      </c>
      <c r="F140">
        <v>222.7</v>
      </c>
      <c r="G140">
        <v>61.4</v>
      </c>
      <c r="H140" t="s">
        <v>6134</v>
      </c>
    </row>
    <row r="141" spans="1:8">
      <c r="A141" t="s">
        <v>5745</v>
      </c>
      <c r="B141">
        <v>0.98</v>
      </c>
      <c r="C141">
        <v>0.908</v>
      </c>
      <c r="D141" t="s">
        <v>6075</v>
      </c>
      <c r="E141">
        <v>1940</v>
      </c>
      <c r="F141">
        <v>219.4</v>
      </c>
      <c r="G141">
        <v>53.4</v>
      </c>
      <c r="H141" t="s">
        <v>6105</v>
      </c>
    </row>
    <row r="142" spans="1:8">
      <c r="A142" t="s">
        <v>5746</v>
      </c>
      <c r="B142">
        <v>0.983</v>
      </c>
      <c r="C142">
        <v>1.086</v>
      </c>
      <c r="D142" t="s">
        <v>6075</v>
      </c>
      <c r="E142">
        <v>2032.1</v>
      </c>
      <c r="F142">
        <v>265.9</v>
      </c>
      <c r="G142">
        <v>61.3</v>
      </c>
      <c r="H142" t="s">
        <v>6151</v>
      </c>
    </row>
    <row r="143" spans="1:8">
      <c r="A143" t="s">
        <v>5747</v>
      </c>
      <c r="B143">
        <v>0.99</v>
      </c>
      <c r="C143">
        <v>0.868</v>
      </c>
      <c r="D143" t="s">
        <v>6075</v>
      </c>
      <c r="E143">
        <v>1516.9</v>
      </c>
      <c r="F143">
        <v>202.6</v>
      </c>
      <c r="G143">
        <v>43.6</v>
      </c>
      <c r="H143" t="s">
        <v>6125</v>
      </c>
    </row>
    <row r="144" spans="1:8">
      <c r="A144" t="s">
        <v>5748</v>
      </c>
      <c r="B144">
        <v>0.947</v>
      </c>
      <c r="C144">
        <v>0.706</v>
      </c>
      <c r="D144" t="s">
        <v>6074</v>
      </c>
      <c r="E144">
        <v>2403.9</v>
      </c>
      <c r="F144">
        <v>432.9</v>
      </c>
      <c r="G144">
        <v>68.09999999999999</v>
      </c>
      <c r="H144" t="s">
        <v>6124</v>
      </c>
    </row>
    <row r="145" spans="1:8">
      <c r="A145" t="s">
        <v>5748</v>
      </c>
      <c r="B145">
        <v>0.992</v>
      </c>
      <c r="C145">
        <v>0.953</v>
      </c>
      <c r="D145" t="s">
        <v>6075</v>
      </c>
      <c r="E145">
        <v>1865.6</v>
      </c>
      <c r="F145">
        <v>241.2</v>
      </c>
      <c r="G145">
        <v>52.2</v>
      </c>
      <c r="H145" t="s">
        <v>6114</v>
      </c>
    </row>
    <row r="146" spans="1:8">
      <c r="A146" t="s">
        <v>5749</v>
      </c>
      <c r="B146">
        <v>0.974</v>
      </c>
      <c r="C146">
        <v>0.752</v>
      </c>
      <c r="D146" t="s">
        <v>6075</v>
      </c>
      <c r="E146">
        <v>1066.4</v>
      </c>
      <c r="F146">
        <v>129.8</v>
      </c>
      <c r="G146">
        <v>79.3</v>
      </c>
      <c r="H146" t="s">
        <v>6153</v>
      </c>
    </row>
    <row r="147" spans="1:8">
      <c r="A147" t="s">
        <v>5750</v>
      </c>
      <c r="B147">
        <v>0.979</v>
      </c>
      <c r="C147">
        <v>0.594</v>
      </c>
      <c r="D147" t="s">
        <v>6075</v>
      </c>
      <c r="E147">
        <v>1364.7</v>
      </c>
      <c r="F147">
        <v>204.4</v>
      </c>
      <c r="G147">
        <v>76.40000000000001</v>
      </c>
      <c r="H147" t="s">
        <v>6135</v>
      </c>
    </row>
    <row r="148" spans="1:8">
      <c r="A148" t="s">
        <v>5751</v>
      </c>
      <c r="B148">
        <v>0.989</v>
      </c>
      <c r="C148">
        <v>0.759</v>
      </c>
      <c r="D148" t="s">
        <v>6075</v>
      </c>
      <c r="E148">
        <v>1312.3</v>
      </c>
      <c r="F148">
        <v>160.4</v>
      </c>
      <c r="G148">
        <v>78.5</v>
      </c>
      <c r="H148" t="s">
        <v>6118</v>
      </c>
    </row>
    <row r="149" spans="1:8">
      <c r="A149" t="s">
        <v>5752</v>
      </c>
      <c r="B149">
        <v>0.976</v>
      </c>
      <c r="C149">
        <v>0.359</v>
      </c>
      <c r="D149" t="s">
        <v>6075</v>
      </c>
      <c r="E149">
        <v>1706.6</v>
      </c>
      <c r="F149">
        <v>348.4</v>
      </c>
      <c r="G149">
        <v>73.5</v>
      </c>
      <c r="H149" t="s">
        <v>6142</v>
      </c>
    </row>
    <row r="150" spans="1:8">
      <c r="A150" t="s">
        <v>5753</v>
      </c>
      <c r="B150">
        <v>0.972</v>
      </c>
      <c r="C150">
        <v>0.055</v>
      </c>
      <c r="D150" t="s">
        <v>6074</v>
      </c>
      <c r="E150">
        <v>1159.1</v>
      </c>
      <c r="F150">
        <v>317.7</v>
      </c>
      <c r="G150">
        <v>75.59999999999999</v>
      </c>
      <c r="H150" t="s">
        <v>6112</v>
      </c>
    </row>
    <row r="151" spans="1:8">
      <c r="A151" t="s">
        <v>5754</v>
      </c>
      <c r="B151">
        <v>0.999</v>
      </c>
      <c r="C151">
        <v>0.907</v>
      </c>
      <c r="D151" t="s">
        <v>6075</v>
      </c>
      <c r="E151">
        <v>1835.6</v>
      </c>
      <c r="F151">
        <v>280.4</v>
      </c>
      <c r="G151">
        <v>72.40000000000001</v>
      </c>
      <c r="H151" t="s">
        <v>6154</v>
      </c>
    </row>
    <row r="152" spans="1:8">
      <c r="A152" t="s">
        <v>5755</v>
      </c>
      <c r="B152">
        <v>0.926</v>
      </c>
      <c r="C152">
        <v>0.922</v>
      </c>
      <c r="D152" t="s">
        <v>6075</v>
      </c>
      <c r="E152">
        <v>2042.3</v>
      </c>
      <c r="F152">
        <v>266.3</v>
      </c>
      <c r="G152">
        <v>50.4</v>
      </c>
      <c r="H152" t="s">
        <v>6103</v>
      </c>
    </row>
    <row r="153" spans="1:8">
      <c r="A153" t="s">
        <v>5756</v>
      </c>
      <c r="B153">
        <v>0.889</v>
      </c>
      <c r="C153">
        <v>0.71</v>
      </c>
      <c r="D153" t="s">
        <v>6075</v>
      </c>
      <c r="E153">
        <v>1859.3</v>
      </c>
      <c r="F153">
        <v>262.1</v>
      </c>
      <c r="G153">
        <v>54.4</v>
      </c>
      <c r="H153" t="s">
        <v>6134</v>
      </c>
    </row>
    <row r="154" spans="1:8">
      <c r="A154" t="s">
        <v>5757</v>
      </c>
      <c r="B154">
        <v>0.92</v>
      </c>
      <c r="C154">
        <v>0.593</v>
      </c>
      <c r="D154" t="s">
        <v>6075</v>
      </c>
      <c r="E154">
        <v>1647.3</v>
      </c>
      <c r="F154">
        <v>276.1</v>
      </c>
      <c r="G154">
        <v>75</v>
      </c>
      <c r="H154" t="s">
        <v>6115</v>
      </c>
    </row>
    <row r="155" spans="1:8">
      <c r="A155" t="s">
        <v>5757</v>
      </c>
      <c r="B155">
        <v>0.981</v>
      </c>
      <c r="C155">
        <v>-0.04</v>
      </c>
      <c r="D155" t="s">
        <v>6086</v>
      </c>
      <c r="E155">
        <v>2010.6</v>
      </c>
      <c r="F155">
        <v>508.1</v>
      </c>
      <c r="G155">
        <v>69.59999999999999</v>
      </c>
      <c r="H155" t="s">
        <v>6103</v>
      </c>
    </row>
    <row r="156" spans="1:8">
      <c r="A156" t="s">
        <v>5758</v>
      </c>
      <c r="B156">
        <v>0.964</v>
      </c>
      <c r="C156">
        <v>0.987</v>
      </c>
      <c r="D156" t="s">
        <v>6075</v>
      </c>
      <c r="E156">
        <v>2009.4</v>
      </c>
      <c r="F156">
        <v>271.8</v>
      </c>
      <c r="G156">
        <v>57.8</v>
      </c>
      <c r="H156" t="s">
        <v>6122</v>
      </c>
    </row>
    <row r="157" spans="1:8">
      <c r="A157" t="s">
        <v>5759</v>
      </c>
      <c r="B157">
        <v>0.993</v>
      </c>
      <c r="C157">
        <v>0.668</v>
      </c>
      <c r="D157" t="s">
        <v>6075</v>
      </c>
      <c r="E157">
        <v>1398.7</v>
      </c>
      <c r="F157">
        <v>222.5</v>
      </c>
      <c r="G157">
        <v>74.8</v>
      </c>
      <c r="H157" t="s">
        <v>6117</v>
      </c>
    </row>
    <row r="158" spans="1:8">
      <c r="A158" t="s">
        <v>5760</v>
      </c>
      <c r="B158">
        <v>0.944</v>
      </c>
      <c r="C158">
        <v>0.611</v>
      </c>
      <c r="D158" t="s">
        <v>6075</v>
      </c>
      <c r="E158">
        <v>1821.3</v>
      </c>
      <c r="F158">
        <v>293.6</v>
      </c>
      <c r="G158">
        <v>69.59999999999999</v>
      </c>
      <c r="H158" t="s">
        <v>6155</v>
      </c>
    </row>
    <row r="159" spans="1:8">
      <c r="A159" t="s">
        <v>5761</v>
      </c>
      <c r="B159">
        <v>0.967</v>
      </c>
      <c r="C159">
        <v>0.95</v>
      </c>
      <c r="D159" t="s">
        <v>6074</v>
      </c>
      <c r="E159">
        <v>1327.9</v>
      </c>
      <c r="F159">
        <v>139.8</v>
      </c>
      <c r="G159">
        <v>54.4</v>
      </c>
    </row>
    <row r="160" spans="1:8">
      <c r="A160" t="s">
        <v>5761</v>
      </c>
      <c r="B160">
        <v>0.989</v>
      </c>
      <c r="C160">
        <v>1.086</v>
      </c>
      <c r="D160" t="s">
        <v>6075</v>
      </c>
      <c r="E160">
        <v>1295.8</v>
      </c>
      <c r="F160">
        <v>115.8</v>
      </c>
      <c r="G160">
        <v>64.7</v>
      </c>
      <c r="H160" t="s">
        <v>6116</v>
      </c>
    </row>
    <row r="161" spans="1:8">
      <c r="A161" t="s">
        <v>5762</v>
      </c>
      <c r="B161">
        <v>0.988</v>
      </c>
      <c r="C161">
        <v>0.379</v>
      </c>
      <c r="D161" t="s">
        <v>6075</v>
      </c>
      <c r="E161">
        <v>1586.2</v>
      </c>
      <c r="F161">
        <v>334.8</v>
      </c>
      <c r="G161">
        <v>79.40000000000001</v>
      </c>
      <c r="H161" t="s">
        <v>6127</v>
      </c>
    </row>
    <row r="162" spans="1:8">
      <c r="A162" t="s">
        <v>5763</v>
      </c>
      <c r="B162">
        <v>0.973</v>
      </c>
      <c r="C162">
        <v>0.915</v>
      </c>
      <c r="D162" t="s">
        <v>6075</v>
      </c>
      <c r="E162">
        <v>1752.1</v>
      </c>
      <c r="F162">
        <v>246.5</v>
      </c>
      <c r="G162">
        <v>45.7</v>
      </c>
      <c r="H162" t="s">
        <v>6109</v>
      </c>
    </row>
    <row r="163" spans="1:8">
      <c r="A163" t="s">
        <v>5764</v>
      </c>
      <c r="B163">
        <v>0.947</v>
      </c>
      <c r="C163">
        <v>1.001</v>
      </c>
      <c r="D163" t="s">
        <v>6075</v>
      </c>
      <c r="E163">
        <v>1724.2</v>
      </c>
      <c r="F163">
        <v>228.7</v>
      </c>
      <c r="G163">
        <v>39.2</v>
      </c>
      <c r="H163" t="s">
        <v>6110</v>
      </c>
    </row>
    <row r="164" spans="1:8">
      <c r="A164" t="s">
        <v>5765</v>
      </c>
      <c r="B164">
        <v>0.997</v>
      </c>
      <c r="C164">
        <v>1.039</v>
      </c>
      <c r="D164" t="s">
        <v>6075</v>
      </c>
      <c r="E164">
        <v>2063.4</v>
      </c>
      <c r="F164">
        <v>301.6</v>
      </c>
      <c r="G164">
        <v>48.5</v>
      </c>
      <c r="H164" t="s">
        <v>6123</v>
      </c>
    </row>
    <row r="165" spans="1:8">
      <c r="A165" t="s">
        <v>5766</v>
      </c>
      <c r="B165">
        <v>0.875</v>
      </c>
      <c r="C165">
        <v>-0.185</v>
      </c>
      <c r="D165" t="s">
        <v>6091</v>
      </c>
      <c r="E165">
        <v>1724</v>
      </c>
      <c r="F165">
        <v>494.6</v>
      </c>
      <c r="G165">
        <v>60.1</v>
      </c>
      <c r="H165" t="s">
        <v>6141</v>
      </c>
    </row>
    <row r="166" spans="1:8">
      <c r="A166" t="s">
        <v>5767</v>
      </c>
      <c r="B166">
        <v>0.872</v>
      </c>
      <c r="C166">
        <v>-0.113</v>
      </c>
      <c r="D166" t="s">
        <v>6092</v>
      </c>
      <c r="E166">
        <v>1876.9</v>
      </c>
      <c r="F166">
        <v>494.9</v>
      </c>
      <c r="G166">
        <v>66.59999999999999</v>
      </c>
      <c r="H166" t="s">
        <v>6109</v>
      </c>
    </row>
    <row r="167" spans="1:8">
      <c r="A167" t="s">
        <v>5767</v>
      </c>
      <c r="B167">
        <v>0.979</v>
      </c>
      <c r="C167">
        <v>1.03</v>
      </c>
      <c r="D167" t="s">
        <v>6075</v>
      </c>
      <c r="E167">
        <v>1682.6</v>
      </c>
      <c r="F167">
        <v>198.9</v>
      </c>
      <c r="G167">
        <v>68.09999999999999</v>
      </c>
      <c r="H167" t="s">
        <v>6141</v>
      </c>
    </row>
    <row r="168" spans="1:8">
      <c r="A168" t="s">
        <v>5769</v>
      </c>
      <c r="B168">
        <v>0.915</v>
      </c>
      <c r="C168">
        <v>0.06900000000000001</v>
      </c>
      <c r="D168" t="s">
        <v>6074</v>
      </c>
      <c r="E168">
        <v>1201.5</v>
      </c>
      <c r="F168">
        <v>280.8</v>
      </c>
      <c r="G168">
        <v>59.6</v>
      </c>
      <c r="H168" t="s">
        <v>6147</v>
      </c>
    </row>
    <row r="169" spans="1:8">
      <c r="A169" t="s">
        <v>5769</v>
      </c>
      <c r="B169">
        <v>0.991</v>
      </c>
      <c r="C169">
        <v>0.6850000000000001</v>
      </c>
      <c r="D169" t="s">
        <v>6075</v>
      </c>
      <c r="E169">
        <v>1665.5</v>
      </c>
      <c r="F169">
        <v>298.5</v>
      </c>
      <c r="G169">
        <v>54.8</v>
      </c>
      <c r="H169" t="s">
        <v>6109</v>
      </c>
    </row>
    <row r="170" spans="1:8">
      <c r="A170" t="s">
        <v>5770</v>
      </c>
      <c r="B170">
        <v>0.853</v>
      </c>
      <c r="C170">
        <v>-0.096</v>
      </c>
      <c r="D170" t="s">
        <v>6090</v>
      </c>
      <c r="E170">
        <v>1272.9</v>
      </c>
      <c r="F170">
        <v>341.1</v>
      </c>
      <c r="G170">
        <v>66.09999999999999</v>
      </c>
      <c r="H170" t="s">
        <v>6118</v>
      </c>
    </row>
    <row r="171" spans="1:8">
      <c r="A171" t="s">
        <v>5770</v>
      </c>
      <c r="B171">
        <v>0.99</v>
      </c>
      <c r="C171">
        <v>0.731</v>
      </c>
      <c r="D171" t="s">
        <v>6075</v>
      </c>
      <c r="E171">
        <v>1897.5</v>
      </c>
      <c r="F171">
        <v>303</v>
      </c>
      <c r="G171">
        <v>55.1</v>
      </c>
      <c r="H171" t="s">
        <v>6115</v>
      </c>
    </row>
    <row r="172" spans="1:8">
      <c r="A172" t="s">
        <v>5771</v>
      </c>
      <c r="B172">
        <v>0.924</v>
      </c>
      <c r="C172">
        <v>0.338</v>
      </c>
      <c r="D172" t="s">
        <v>6075</v>
      </c>
      <c r="E172">
        <v>1665.6</v>
      </c>
      <c r="F172">
        <v>356.9</v>
      </c>
      <c r="G172">
        <v>69.8</v>
      </c>
      <c r="H172" t="s">
        <v>6108</v>
      </c>
    </row>
    <row r="173" spans="1:8">
      <c r="A173" t="s">
        <v>5771</v>
      </c>
      <c r="B173">
        <v>0.988</v>
      </c>
      <c r="C173">
        <v>0.059</v>
      </c>
      <c r="D173" t="s">
        <v>6079</v>
      </c>
      <c r="E173">
        <v>1284.7</v>
      </c>
      <c r="F173">
        <v>334.7</v>
      </c>
      <c r="G173">
        <v>63.6</v>
      </c>
      <c r="H173" t="s">
        <v>6131</v>
      </c>
    </row>
    <row r="174" spans="1:8">
      <c r="A174" t="s">
        <v>5772</v>
      </c>
      <c r="B174">
        <v>0.96</v>
      </c>
      <c r="C174">
        <v>0.596</v>
      </c>
      <c r="D174" t="s">
        <v>6075</v>
      </c>
      <c r="E174">
        <v>1529.5</v>
      </c>
      <c r="F174">
        <v>263.9</v>
      </c>
      <c r="G174">
        <v>69.40000000000001</v>
      </c>
      <c r="H174" t="s">
        <v>6117</v>
      </c>
    </row>
    <row r="175" spans="1:8">
      <c r="A175" t="s">
        <v>5773</v>
      </c>
      <c r="B175">
        <v>0.994</v>
      </c>
      <c r="C175">
        <v>1.016</v>
      </c>
      <c r="D175" t="s">
        <v>6075</v>
      </c>
      <c r="E175">
        <v>1797.2</v>
      </c>
      <c r="F175">
        <v>257.3</v>
      </c>
      <c r="G175">
        <v>55.5</v>
      </c>
      <c r="H175" t="s">
        <v>6122</v>
      </c>
    </row>
    <row r="176" spans="1:8">
      <c r="A176" t="s">
        <v>5773</v>
      </c>
      <c r="B176">
        <v>0.995</v>
      </c>
      <c r="C176">
        <v>0.853</v>
      </c>
      <c r="D176" t="s">
        <v>6074</v>
      </c>
      <c r="E176">
        <v>1586.9</v>
      </c>
      <c r="F176">
        <v>238.8</v>
      </c>
      <c r="G176">
        <v>58.7</v>
      </c>
      <c r="H176" t="s">
        <v>6142</v>
      </c>
    </row>
    <row r="177" spans="1:8">
      <c r="A177" t="s">
        <v>5774</v>
      </c>
      <c r="B177">
        <v>0.957</v>
      </c>
      <c r="C177">
        <v>0.605</v>
      </c>
      <c r="D177" t="s">
        <v>6075</v>
      </c>
      <c r="E177">
        <v>1723.4</v>
      </c>
      <c r="F177">
        <v>327.1</v>
      </c>
      <c r="G177">
        <v>65.8</v>
      </c>
      <c r="H177" t="s">
        <v>6109</v>
      </c>
    </row>
    <row r="178" spans="1:8">
      <c r="A178" t="s">
        <v>5775</v>
      </c>
      <c r="B178">
        <v>0.99</v>
      </c>
      <c r="C178">
        <v>0.767</v>
      </c>
      <c r="D178" t="s">
        <v>6075</v>
      </c>
      <c r="E178">
        <v>2181.8</v>
      </c>
      <c r="F178">
        <v>316.7</v>
      </c>
      <c r="G178">
        <v>71.40000000000001</v>
      </c>
      <c r="H178" t="s">
        <v>6104</v>
      </c>
    </row>
    <row r="179" spans="1:8">
      <c r="A179" t="s">
        <v>5776</v>
      </c>
      <c r="B179">
        <v>0.956</v>
      </c>
      <c r="C179">
        <v>0.624</v>
      </c>
      <c r="D179" t="s">
        <v>6075</v>
      </c>
      <c r="E179">
        <v>1451.5</v>
      </c>
      <c r="F179">
        <v>230.7</v>
      </c>
      <c r="G179">
        <v>56.1</v>
      </c>
      <c r="H179" t="s">
        <v>6118</v>
      </c>
    </row>
    <row r="180" spans="1:8">
      <c r="A180" t="s">
        <v>5777</v>
      </c>
      <c r="B180">
        <v>0.903</v>
      </c>
      <c r="C180">
        <v>0.706</v>
      </c>
      <c r="D180" t="s">
        <v>6075</v>
      </c>
      <c r="E180">
        <v>1733.9</v>
      </c>
      <c r="F180">
        <v>260.2</v>
      </c>
      <c r="G180">
        <v>56.3</v>
      </c>
      <c r="H180" t="s">
        <v>6118</v>
      </c>
    </row>
    <row r="181" spans="1:8">
      <c r="A181" t="s">
        <v>5778</v>
      </c>
      <c r="B181">
        <v>0.988</v>
      </c>
      <c r="C181">
        <v>0.695</v>
      </c>
      <c r="D181" t="s">
        <v>6075</v>
      </c>
      <c r="E181">
        <v>1784.6</v>
      </c>
      <c r="F181">
        <v>277.7</v>
      </c>
      <c r="G181">
        <v>71.3</v>
      </c>
      <c r="H181" t="s">
        <v>6127</v>
      </c>
    </row>
    <row r="182" spans="1:8">
      <c r="A182" t="s">
        <v>5779</v>
      </c>
      <c r="B182">
        <v>0.954</v>
      </c>
      <c r="C182">
        <v>0.789</v>
      </c>
      <c r="D182" t="s">
        <v>6075</v>
      </c>
      <c r="E182">
        <v>2015.4</v>
      </c>
      <c r="F182">
        <v>277.4</v>
      </c>
      <c r="G182">
        <v>69.8</v>
      </c>
      <c r="H182" t="s">
        <v>6115</v>
      </c>
    </row>
    <row r="183" spans="1:8">
      <c r="A183" t="s">
        <v>5779</v>
      </c>
      <c r="B183">
        <v>0.957</v>
      </c>
      <c r="C183">
        <v>-0.188</v>
      </c>
      <c r="D183" t="s">
        <v>6093</v>
      </c>
      <c r="E183">
        <v>1662.3</v>
      </c>
      <c r="F183">
        <v>429.1</v>
      </c>
      <c r="G183">
        <v>67.40000000000001</v>
      </c>
      <c r="H183" t="s">
        <v>6108</v>
      </c>
    </row>
    <row r="184" spans="1:8">
      <c r="A184" t="s">
        <v>5780</v>
      </c>
      <c r="B184">
        <v>0.555</v>
      </c>
      <c r="C184">
        <v>-0.289</v>
      </c>
      <c r="D184" t="s">
        <v>6094</v>
      </c>
      <c r="E184">
        <v>2175.7</v>
      </c>
      <c r="F184">
        <v>609.8</v>
      </c>
      <c r="G184">
        <v>59.9</v>
      </c>
      <c r="H184" t="s">
        <v>6122</v>
      </c>
    </row>
    <row r="185" spans="1:8">
      <c r="A185" t="s">
        <v>5780</v>
      </c>
      <c r="B185">
        <v>0.984</v>
      </c>
      <c r="C185">
        <v>0.427</v>
      </c>
      <c r="D185" t="s">
        <v>6075</v>
      </c>
      <c r="E185">
        <v>1539.6</v>
      </c>
      <c r="F185">
        <v>288.5</v>
      </c>
      <c r="G185">
        <v>68</v>
      </c>
      <c r="H185" t="s">
        <v>6141</v>
      </c>
    </row>
    <row r="186" spans="1:8">
      <c r="A186" t="s">
        <v>5781</v>
      </c>
      <c r="B186">
        <v>0.987</v>
      </c>
      <c r="C186">
        <v>1.189</v>
      </c>
      <c r="D186" t="s">
        <v>6075</v>
      </c>
      <c r="E186">
        <v>2008.8</v>
      </c>
      <c r="F186">
        <v>209.1</v>
      </c>
      <c r="G186">
        <v>61.5</v>
      </c>
      <c r="H186" t="s">
        <v>6122</v>
      </c>
    </row>
    <row r="187" spans="1:8">
      <c r="A187" t="s">
        <v>5782</v>
      </c>
      <c r="B187">
        <v>0.987</v>
      </c>
      <c r="C187">
        <v>0.856</v>
      </c>
      <c r="D187" t="s">
        <v>6075</v>
      </c>
      <c r="E187">
        <v>1545.8</v>
      </c>
      <c r="F187">
        <v>218.2</v>
      </c>
      <c r="G187">
        <v>60.9</v>
      </c>
      <c r="H187" t="s">
        <v>6115</v>
      </c>
    </row>
    <row r="188" spans="1:8">
      <c r="A188" t="s">
        <v>5783</v>
      </c>
      <c r="B188">
        <v>0.972</v>
      </c>
      <c r="C188">
        <v>0.868</v>
      </c>
      <c r="D188" t="s">
        <v>6075</v>
      </c>
      <c r="E188">
        <v>1941.9</v>
      </c>
      <c r="F188">
        <v>250.9</v>
      </c>
      <c r="G188">
        <v>40.9</v>
      </c>
      <c r="H188" t="s">
        <v>6109</v>
      </c>
    </row>
    <row r="189" spans="1:8">
      <c r="A189" t="s">
        <v>5784</v>
      </c>
      <c r="B189">
        <v>0.819</v>
      </c>
      <c r="C189">
        <v>0.478</v>
      </c>
      <c r="D189" t="s">
        <v>6074</v>
      </c>
      <c r="E189">
        <v>795.4</v>
      </c>
      <c r="F189">
        <v>90.7</v>
      </c>
      <c r="G189">
        <v>67.90000000000001</v>
      </c>
      <c r="H189" t="s">
        <v>6156</v>
      </c>
    </row>
    <row r="190" spans="1:8">
      <c r="A190" t="s">
        <v>5784</v>
      </c>
      <c r="B190">
        <v>0.987</v>
      </c>
      <c r="C190">
        <v>1.099</v>
      </c>
      <c r="D190" t="s">
        <v>6075</v>
      </c>
      <c r="E190">
        <v>1078.6</v>
      </c>
      <c r="F190">
        <v>50.1</v>
      </c>
      <c r="G190">
        <v>89.3</v>
      </c>
      <c r="H190" t="s">
        <v>6157</v>
      </c>
    </row>
    <row r="191" spans="1:8">
      <c r="A191" t="s">
        <v>5785</v>
      </c>
      <c r="B191">
        <v>0.948</v>
      </c>
      <c r="C191">
        <v>0.707</v>
      </c>
      <c r="D191" t="s">
        <v>6075</v>
      </c>
      <c r="E191">
        <v>1732.3</v>
      </c>
      <c r="F191">
        <v>271</v>
      </c>
      <c r="G191">
        <v>64.3</v>
      </c>
      <c r="H191" t="s">
        <v>6105</v>
      </c>
    </row>
    <row r="192" spans="1:8">
      <c r="A192" t="s">
        <v>5786</v>
      </c>
      <c r="B192">
        <v>0.968</v>
      </c>
      <c r="C192">
        <v>0.372</v>
      </c>
      <c r="D192" t="s">
        <v>6075</v>
      </c>
      <c r="E192">
        <v>2212.2</v>
      </c>
      <c r="F192">
        <v>454.5</v>
      </c>
      <c r="G192">
        <v>77.3</v>
      </c>
      <c r="H192" t="s">
        <v>6104</v>
      </c>
    </row>
    <row r="193" spans="1:8">
      <c r="A193" t="s">
        <v>5786</v>
      </c>
      <c r="B193">
        <v>0.978</v>
      </c>
      <c r="C193">
        <v>-0.062</v>
      </c>
      <c r="D193" t="s">
        <v>6095</v>
      </c>
      <c r="E193">
        <v>1787.8</v>
      </c>
      <c r="F193">
        <v>444.2</v>
      </c>
      <c r="G193">
        <v>58.7</v>
      </c>
      <c r="H193" t="s">
        <v>6158</v>
      </c>
    </row>
    <row r="194" spans="1:8">
      <c r="A194" t="s">
        <v>5787</v>
      </c>
      <c r="B194">
        <v>0.982</v>
      </c>
      <c r="C194">
        <v>-0.106</v>
      </c>
      <c r="D194" t="s">
        <v>6096</v>
      </c>
      <c r="E194">
        <v>1752.5</v>
      </c>
      <c r="F194">
        <v>495.2</v>
      </c>
      <c r="G194">
        <v>65.09999999999999</v>
      </c>
      <c r="H194" t="s">
        <v>6122</v>
      </c>
    </row>
    <row r="195" spans="1:8">
      <c r="A195" t="s">
        <v>5787</v>
      </c>
      <c r="B195">
        <v>0.984</v>
      </c>
      <c r="C195">
        <v>0.5620000000000001</v>
      </c>
      <c r="D195" t="s">
        <v>6075</v>
      </c>
      <c r="E195">
        <v>1892.8</v>
      </c>
      <c r="F195">
        <v>340.1</v>
      </c>
      <c r="G195">
        <v>71.8</v>
      </c>
      <c r="H195" t="s">
        <v>6114</v>
      </c>
    </row>
    <row r="196" spans="1:8">
      <c r="A196" t="s">
        <v>5788</v>
      </c>
      <c r="B196">
        <v>0.975</v>
      </c>
      <c r="C196">
        <v>0.736</v>
      </c>
      <c r="D196" t="s">
        <v>6075</v>
      </c>
      <c r="E196">
        <v>1924.7</v>
      </c>
      <c r="F196">
        <v>368.3</v>
      </c>
      <c r="G196">
        <v>66.3</v>
      </c>
      <c r="H196" t="s">
        <v>6159</v>
      </c>
    </row>
    <row r="197" spans="1:8">
      <c r="A197" t="s">
        <v>5789</v>
      </c>
      <c r="B197">
        <v>0.593</v>
      </c>
      <c r="C197">
        <v>-0.003</v>
      </c>
      <c r="D197" t="s">
        <v>6097</v>
      </c>
      <c r="E197">
        <v>761.8</v>
      </c>
      <c r="F197">
        <v>177.5</v>
      </c>
      <c r="G197">
        <v>76.8</v>
      </c>
      <c r="H197" t="s">
        <v>6143</v>
      </c>
    </row>
    <row r="198" spans="1:8">
      <c r="A198" t="s">
        <v>5789</v>
      </c>
      <c r="B198">
        <v>0.819</v>
      </c>
      <c r="C198">
        <v>0.8080000000000001</v>
      </c>
      <c r="D198" t="s">
        <v>6075</v>
      </c>
      <c r="E198">
        <v>775.2</v>
      </c>
      <c r="F198">
        <v>59.7</v>
      </c>
      <c r="G198">
        <v>80.09999999999999</v>
      </c>
      <c r="H198" t="s">
        <v>6135</v>
      </c>
    </row>
    <row r="199" spans="1:8">
      <c r="A199" t="s">
        <v>5789</v>
      </c>
      <c r="B199">
        <v>0.988</v>
      </c>
      <c r="C199">
        <v>0.6899999999999999</v>
      </c>
      <c r="D199" t="s">
        <v>6074</v>
      </c>
      <c r="E199">
        <v>1479.5</v>
      </c>
      <c r="F199">
        <v>259.2</v>
      </c>
      <c r="G199">
        <v>68.8</v>
      </c>
      <c r="H199" t="s">
        <v>6113</v>
      </c>
    </row>
    <row r="200" spans="1:8">
      <c r="A200" t="s">
        <v>5790</v>
      </c>
      <c r="B200">
        <v>0.944</v>
      </c>
      <c r="C200">
        <v>0.741</v>
      </c>
      <c r="D200" t="s">
        <v>6075</v>
      </c>
      <c r="E200">
        <v>1462</v>
      </c>
      <c r="F200">
        <v>240.5</v>
      </c>
      <c r="G200">
        <v>67.3</v>
      </c>
      <c r="H200" t="s">
        <v>6125</v>
      </c>
    </row>
    <row r="201" spans="1:8">
      <c r="A201" t="s">
        <v>5790</v>
      </c>
      <c r="B201">
        <v>0.966</v>
      </c>
      <c r="C201">
        <v>0.601</v>
      </c>
      <c r="D201" t="s">
        <v>6074</v>
      </c>
      <c r="E201">
        <v>1241.1</v>
      </c>
      <c r="F201">
        <v>217</v>
      </c>
      <c r="G201">
        <v>55.8</v>
      </c>
      <c r="H201" t="s">
        <v>6105</v>
      </c>
    </row>
    <row r="202" spans="1:8">
      <c r="A202" t="s">
        <v>5791</v>
      </c>
      <c r="B202">
        <v>0.904</v>
      </c>
      <c r="C202">
        <v>0.677</v>
      </c>
      <c r="D202" t="s">
        <v>6075</v>
      </c>
      <c r="E202">
        <v>1328.9</v>
      </c>
      <c r="F202">
        <v>186.1</v>
      </c>
      <c r="G202">
        <v>67.7</v>
      </c>
      <c r="H202" t="s">
        <v>6153</v>
      </c>
    </row>
    <row r="203" spans="1:8">
      <c r="A203" t="s">
        <v>5792</v>
      </c>
      <c r="B203">
        <v>0.923</v>
      </c>
      <c r="C203">
        <v>0.856</v>
      </c>
      <c r="D203" t="s">
        <v>6076</v>
      </c>
      <c r="E203">
        <v>1502.7</v>
      </c>
      <c r="F203">
        <v>213.2</v>
      </c>
      <c r="G203">
        <v>52.2</v>
      </c>
      <c r="H203" t="s">
        <v>6116</v>
      </c>
    </row>
    <row r="204" spans="1:8">
      <c r="A204" t="s">
        <v>5792</v>
      </c>
      <c r="B204">
        <v>0.985</v>
      </c>
      <c r="C204">
        <v>0.901</v>
      </c>
      <c r="D204" t="s">
        <v>6075</v>
      </c>
      <c r="E204">
        <v>1504.4</v>
      </c>
      <c r="F204">
        <v>136.4</v>
      </c>
      <c r="G204">
        <v>55.8</v>
      </c>
      <c r="H204" t="s">
        <v>6117</v>
      </c>
    </row>
    <row r="205" spans="1:8">
      <c r="A205" t="s">
        <v>5792</v>
      </c>
      <c r="B205">
        <v>0.985</v>
      </c>
      <c r="C205">
        <v>0.851</v>
      </c>
      <c r="D205" t="s">
        <v>6079</v>
      </c>
      <c r="E205">
        <v>1685.7</v>
      </c>
      <c r="F205">
        <v>215.2</v>
      </c>
      <c r="G205">
        <v>55.6</v>
      </c>
      <c r="H205" t="s">
        <v>6160</v>
      </c>
    </row>
    <row r="206" spans="1:8">
      <c r="A206" t="s">
        <v>5792</v>
      </c>
      <c r="B206">
        <v>0.992</v>
      </c>
      <c r="C206">
        <v>0.875</v>
      </c>
      <c r="D206" t="s">
        <v>6074</v>
      </c>
      <c r="E206">
        <v>1589.3</v>
      </c>
      <c r="F206">
        <v>195.6</v>
      </c>
      <c r="G206">
        <v>58.1</v>
      </c>
      <c r="H206" t="s">
        <v>6116</v>
      </c>
    </row>
    <row r="207" spans="1:8">
      <c r="A207" t="s">
        <v>5793</v>
      </c>
      <c r="B207">
        <v>0.852</v>
      </c>
      <c r="C207">
        <v>0.527</v>
      </c>
      <c r="D207" t="s">
        <v>6075</v>
      </c>
      <c r="E207">
        <v>1333.6</v>
      </c>
      <c r="F207">
        <v>211.6</v>
      </c>
      <c r="G207">
        <v>60.9</v>
      </c>
      <c r="H207" t="s">
        <v>6135</v>
      </c>
    </row>
    <row r="208" spans="1:8">
      <c r="A208" t="s">
        <v>5793</v>
      </c>
      <c r="B208">
        <v>0.947</v>
      </c>
      <c r="C208">
        <v>-0.122</v>
      </c>
      <c r="D208" t="s">
        <v>6090</v>
      </c>
      <c r="E208">
        <v>1956.3</v>
      </c>
      <c r="F208">
        <v>532.3</v>
      </c>
      <c r="G208">
        <v>68.8</v>
      </c>
      <c r="H208" t="s">
        <v>6141</v>
      </c>
    </row>
    <row r="209" spans="1:8">
      <c r="A209" t="s">
        <v>5794</v>
      </c>
      <c r="B209">
        <v>0.903</v>
      </c>
      <c r="C209">
        <v>0.27</v>
      </c>
      <c r="D209" t="s">
        <v>6075</v>
      </c>
      <c r="E209">
        <v>1760.5</v>
      </c>
      <c r="F209">
        <v>363.7</v>
      </c>
      <c r="G209">
        <v>62.5</v>
      </c>
      <c r="H209" t="s">
        <v>6108</v>
      </c>
    </row>
    <row r="210" spans="1:8">
      <c r="A210" t="s">
        <v>5795</v>
      </c>
      <c r="B210">
        <v>0.66</v>
      </c>
      <c r="C210">
        <v>-0.301</v>
      </c>
      <c r="D210" t="s">
        <v>6087</v>
      </c>
      <c r="E210">
        <v>1621.7</v>
      </c>
      <c r="F210">
        <v>479.6</v>
      </c>
      <c r="G210">
        <v>59.1</v>
      </c>
      <c r="H210" t="s">
        <v>6108</v>
      </c>
    </row>
    <row r="211" spans="1:8">
      <c r="A211" t="s">
        <v>5795</v>
      </c>
      <c r="B211">
        <v>0.988</v>
      </c>
      <c r="C211">
        <v>0.827</v>
      </c>
      <c r="D211" t="s">
        <v>6075</v>
      </c>
      <c r="E211">
        <v>2268.9</v>
      </c>
      <c r="F211">
        <v>352.2</v>
      </c>
      <c r="G211">
        <v>67.59999999999999</v>
      </c>
      <c r="H211" t="s">
        <v>6148</v>
      </c>
    </row>
    <row r="212" spans="1:8">
      <c r="A212" t="s">
        <v>5796</v>
      </c>
      <c r="B212">
        <v>0.825</v>
      </c>
      <c r="C212">
        <v>0.443</v>
      </c>
      <c r="D212" t="s">
        <v>6074</v>
      </c>
      <c r="E212">
        <v>2626.9</v>
      </c>
      <c r="F212">
        <v>470.3</v>
      </c>
      <c r="G212">
        <v>67.59999999999999</v>
      </c>
      <c r="H212" t="s">
        <v>6136</v>
      </c>
    </row>
    <row r="213" spans="1:8">
      <c r="A213" t="s">
        <v>5797</v>
      </c>
      <c r="B213">
        <v>0.997</v>
      </c>
      <c r="C213">
        <v>0.649</v>
      </c>
      <c r="D213" t="s">
        <v>6074</v>
      </c>
      <c r="E213">
        <v>2420.9</v>
      </c>
      <c r="F213">
        <v>402.6</v>
      </c>
      <c r="G213">
        <v>69.8</v>
      </c>
      <c r="H213" t="s">
        <v>6161</v>
      </c>
    </row>
    <row r="214" spans="1:8">
      <c r="A214" t="s">
        <v>5797</v>
      </c>
      <c r="B214">
        <v>0.999</v>
      </c>
      <c r="C214">
        <v>0.893</v>
      </c>
      <c r="D214" t="s">
        <v>6075</v>
      </c>
      <c r="E214">
        <v>2429.6</v>
      </c>
      <c r="F214">
        <v>384.7</v>
      </c>
      <c r="G214">
        <v>65.90000000000001</v>
      </c>
      <c r="H214" t="s">
        <v>6155</v>
      </c>
    </row>
    <row r="215" spans="1:8">
      <c r="A215" t="s">
        <v>5798</v>
      </c>
      <c r="B215">
        <v>0.96</v>
      </c>
      <c r="C215">
        <v>0.655</v>
      </c>
      <c r="D215" t="s">
        <v>6075</v>
      </c>
      <c r="E215">
        <v>1624.2</v>
      </c>
      <c r="F215">
        <v>259.6</v>
      </c>
      <c r="G215">
        <v>61</v>
      </c>
      <c r="H215" t="s">
        <v>6125</v>
      </c>
    </row>
    <row r="216" spans="1:8">
      <c r="A216" t="s">
        <v>5799</v>
      </c>
      <c r="B216">
        <v>0.978</v>
      </c>
      <c r="C216">
        <v>-0.267</v>
      </c>
      <c r="D216" t="s">
        <v>6080</v>
      </c>
      <c r="E216">
        <v>2427.8</v>
      </c>
      <c r="F216">
        <v>614.1</v>
      </c>
      <c r="G216">
        <v>82.59999999999999</v>
      </c>
      <c r="H216" t="s">
        <v>6162</v>
      </c>
    </row>
    <row r="217" spans="1:8">
      <c r="A217" t="s">
        <v>5800</v>
      </c>
      <c r="B217">
        <v>0.997</v>
      </c>
      <c r="C217">
        <v>0.977</v>
      </c>
      <c r="D217" t="s">
        <v>6075</v>
      </c>
      <c r="E217">
        <v>2033.7</v>
      </c>
      <c r="F217">
        <v>256.6</v>
      </c>
      <c r="G217">
        <v>76.40000000000001</v>
      </c>
      <c r="H217" t="s">
        <v>6104</v>
      </c>
    </row>
    <row r="218" spans="1:8">
      <c r="A218" t="s">
        <v>5801</v>
      </c>
      <c r="B218">
        <v>0.916</v>
      </c>
      <c r="C218">
        <v>1.117</v>
      </c>
      <c r="D218" t="s">
        <v>6075</v>
      </c>
      <c r="E218">
        <v>2207.7</v>
      </c>
      <c r="F218">
        <v>285.2</v>
      </c>
      <c r="G218">
        <v>57.3</v>
      </c>
      <c r="H218" t="s">
        <v>6122</v>
      </c>
    </row>
    <row r="219" spans="1:8">
      <c r="A219" t="s">
        <v>5802</v>
      </c>
      <c r="B219">
        <v>0.993</v>
      </c>
      <c r="C219">
        <v>0.654</v>
      </c>
      <c r="D219" t="s">
        <v>6075</v>
      </c>
      <c r="E219">
        <v>1039</v>
      </c>
      <c r="F219">
        <v>169.4</v>
      </c>
      <c r="G219">
        <v>63</v>
      </c>
      <c r="H219" t="s">
        <v>6131</v>
      </c>
    </row>
    <row r="220" spans="1:8">
      <c r="A220" t="s">
        <v>5803</v>
      </c>
      <c r="B220">
        <v>0.955</v>
      </c>
      <c r="C220">
        <v>-0.27</v>
      </c>
      <c r="D220" t="s">
        <v>6098</v>
      </c>
      <c r="E220">
        <v>1733.6</v>
      </c>
      <c r="F220">
        <v>533.7</v>
      </c>
      <c r="G220">
        <v>68.09999999999999</v>
      </c>
      <c r="H220" t="s">
        <v>6115</v>
      </c>
    </row>
    <row r="221" spans="1:8">
      <c r="A221" t="s">
        <v>5803</v>
      </c>
      <c r="B221">
        <v>0.995</v>
      </c>
      <c r="C221">
        <v>1.063</v>
      </c>
      <c r="D221" t="s">
        <v>6075</v>
      </c>
      <c r="E221">
        <v>1782.6</v>
      </c>
      <c r="F221">
        <v>228.9</v>
      </c>
      <c r="G221">
        <v>66.09999999999999</v>
      </c>
      <c r="H221" t="s">
        <v>6103</v>
      </c>
    </row>
    <row r="222" spans="1:8">
      <c r="A222" t="s">
        <v>5804</v>
      </c>
      <c r="B222">
        <v>0.959</v>
      </c>
      <c r="C222">
        <v>0.412</v>
      </c>
      <c r="D222" t="s">
        <v>6075</v>
      </c>
      <c r="E222">
        <v>1498.3</v>
      </c>
      <c r="F222">
        <v>255.2</v>
      </c>
      <c r="G222">
        <v>62.9</v>
      </c>
      <c r="H222" t="s">
        <v>6147</v>
      </c>
    </row>
    <row r="223" spans="1:8">
      <c r="A223" t="s">
        <v>5805</v>
      </c>
      <c r="B223">
        <v>0.99</v>
      </c>
      <c r="C223">
        <v>0.726</v>
      </c>
      <c r="D223" t="s">
        <v>6075</v>
      </c>
      <c r="E223">
        <v>1494.8</v>
      </c>
      <c r="F223">
        <v>230.3</v>
      </c>
      <c r="G223">
        <v>83.09999999999999</v>
      </c>
      <c r="H223" t="s">
        <v>6125</v>
      </c>
    </row>
    <row r="224" spans="1:8">
      <c r="A224" t="s">
        <v>5806</v>
      </c>
      <c r="B224">
        <v>0.993</v>
      </c>
      <c r="C224">
        <v>1.033</v>
      </c>
      <c r="D224" t="s">
        <v>6075</v>
      </c>
      <c r="E224">
        <v>1085.2</v>
      </c>
      <c r="F224">
        <v>113.1</v>
      </c>
      <c r="G224">
        <v>70.5</v>
      </c>
      <c r="H224" t="s">
        <v>6163</v>
      </c>
    </row>
    <row r="225" spans="1:8">
      <c r="A225" t="s">
        <v>5807</v>
      </c>
      <c r="B225">
        <v>0.989</v>
      </c>
      <c r="C225">
        <v>0.396</v>
      </c>
      <c r="D225" t="s">
        <v>6075</v>
      </c>
      <c r="E225">
        <v>1743.5</v>
      </c>
      <c r="F225">
        <v>339.5</v>
      </c>
      <c r="G225">
        <v>77.2</v>
      </c>
      <c r="H225" t="s">
        <v>6115</v>
      </c>
    </row>
    <row r="226" spans="1:8">
      <c r="A226" t="s">
        <v>5808</v>
      </c>
      <c r="B226">
        <v>0.964</v>
      </c>
      <c r="C226">
        <v>0.99</v>
      </c>
      <c r="D226" t="s">
        <v>6075</v>
      </c>
      <c r="E226">
        <v>1582.4</v>
      </c>
      <c r="F226">
        <v>203.2</v>
      </c>
      <c r="G226">
        <v>52.3</v>
      </c>
      <c r="H226" t="s">
        <v>6115</v>
      </c>
    </row>
    <row r="227" spans="1:8">
      <c r="A227" t="s">
        <v>5809</v>
      </c>
      <c r="B227">
        <v>0.982</v>
      </c>
      <c r="C227">
        <v>0.887</v>
      </c>
      <c r="D227" t="s">
        <v>6075</v>
      </c>
      <c r="E227">
        <v>1706.2</v>
      </c>
      <c r="F227">
        <v>235.5</v>
      </c>
      <c r="G227">
        <v>58</v>
      </c>
      <c r="H227" t="s">
        <v>6115</v>
      </c>
    </row>
    <row r="228" spans="1:8">
      <c r="A228" t="s">
        <v>5810</v>
      </c>
      <c r="B228">
        <v>0.998</v>
      </c>
      <c r="C228">
        <v>1.268</v>
      </c>
      <c r="D228" t="s">
        <v>6075</v>
      </c>
      <c r="E228">
        <v>1559</v>
      </c>
      <c r="F228">
        <v>153.4</v>
      </c>
      <c r="G228">
        <v>70.5</v>
      </c>
      <c r="H228" t="s">
        <v>6103</v>
      </c>
    </row>
    <row r="229" spans="1:8">
      <c r="A229" t="s">
        <v>5811</v>
      </c>
      <c r="B229">
        <v>0.648</v>
      </c>
      <c r="C229">
        <v>0.527</v>
      </c>
      <c r="D229" t="s">
        <v>6075</v>
      </c>
      <c r="E229">
        <v>2217</v>
      </c>
      <c r="F229">
        <v>397.9</v>
      </c>
      <c r="G229">
        <v>55.9</v>
      </c>
      <c r="H229" t="s">
        <v>6114</v>
      </c>
    </row>
    <row r="230" spans="1:8">
      <c r="A230" t="s">
        <v>5811</v>
      </c>
      <c r="B230">
        <v>0.888</v>
      </c>
      <c r="C230">
        <v>-0.387</v>
      </c>
      <c r="D230" t="s">
        <v>6099</v>
      </c>
      <c r="E230">
        <v>1711.1</v>
      </c>
      <c r="F230">
        <v>514.5</v>
      </c>
      <c r="G230">
        <v>73.90000000000001</v>
      </c>
      <c r="H230" t="s">
        <v>6141</v>
      </c>
    </row>
    <row r="231" spans="1:8">
      <c r="A231" t="s">
        <v>5812</v>
      </c>
      <c r="B231">
        <v>0.986</v>
      </c>
      <c r="C231">
        <v>1.082</v>
      </c>
      <c r="D231" t="s">
        <v>6075</v>
      </c>
      <c r="E231">
        <v>1952.3</v>
      </c>
      <c r="F231">
        <v>255.5</v>
      </c>
      <c r="G231">
        <v>49.2</v>
      </c>
      <c r="H231" t="s">
        <v>6114</v>
      </c>
    </row>
    <row r="232" spans="1:8">
      <c r="A232" t="s">
        <v>5813</v>
      </c>
      <c r="B232">
        <v>0.999</v>
      </c>
      <c r="C232">
        <v>1.63</v>
      </c>
      <c r="D232" t="s">
        <v>6075</v>
      </c>
      <c r="E232">
        <v>1864.3</v>
      </c>
      <c r="F232">
        <v>96.3</v>
      </c>
      <c r="G232">
        <v>75.40000000000001</v>
      </c>
      <c r="H232" t="s">
        <v>6129</v>
      </c>
    </row>
    <row r="233" spans="1:8">
      <c r="A233" t="s">
        <v>5814</v>
      </c>
      <c r="B233">
        <v>0.994</v>
      </c>
      <c r="C233">
        <v>0.597</v>
      </c>
      <c r="D233" t="s">
        <v>6075</v>
      </c>
      <c r="E233">
        <v>1527</v>
      </c>
      <c r="F233">
        <v>292.8</v>
      </c>
      <c r="G233">
        <v>70.5</v>
      </c>
      <c r="H233" t="s">
        <v>6115</v>
      </c>
    </row>
    <row r="234" spans="1:8">
      <c r="A234" t="s">
        <v>5815</v>
      </c>
      <c r="B234">
        <v>0.973</v>
      </c>
      <c r="C234">
        <v>0.706</v>
      </c>
      <c r="D234" t="s">
        <v>6075</v>
      </c>
      <c r="E234">
        <v>1841.8</v>
      </c>
      <c r="F234">
        <v>277.3</v>
      </c>
      <c r="G234">
        <v>77.5</v>
      </c>
      <c r="H234" t="s">
        <v>6110</v>
      </c>
    </row>
    <row r="235" spans="1:8">
      <c r="A235" t="s">
        <v>5815</v>
      </c>
      <c r="B235">
        <v>0.974</v>
      </c>
      <c r="C235">
        <v>0.507</v>
      </c>
      <c r="D235" t="s">
        <v>6074</v>
      </c>
      <c r="E235">
        <v>1298.8</v>
      </c>
      <c r="F235">
        <v>215.5</v>
      </c>
      <c r="G235">
        <v>64</v>
      </c>
      <c r="H235" t="s">
        <v>6164</v>
      </c>
    </row>
    <row r="236" spans="1:8">
      <c r="A236" t="s">
        <v>5816</v>
      </c>
      <c r="B236">
        <v>0.9429999999999999</v>
      </c>
      <c r="C236">
        <v>0.795</v>
      </c>
      <c r="D236" t="s">
        <v>6075</v>
      </c>
      <c r="E236">
        <v>1467.4</v>
      </c>
      <c r="F236">
        <v>241</v>
      </c>
      <c r="G236">
        <v>54.7</v>
      </c>
    </row>
    <row r="237" spans="1:8">
      <c r="A237" t="s">
        <v>5816</v>
      </c>
      <c r="B237">
        <v>0.965</v>
      </c>
      <c r="C237">
        <v>0.743</v>
      </c>
      <c r="D237" t="s">
        <v>6074</v>
      </c>
      <c r="E237">
        <v>1729.1</v>
      </c>
      <c r="F237">
        <v>282.1</v>
      </c>
      <c r="G237">
        <v>57.9</v>
      </c>
      <c r="H237" t="s">
        <v>6142</v>
      </c>
    </row>
    <row r="238" spans="1:8">
      <c r="A238" t="s">
        <v>5817</v>
      </c>
      <c r="B238">
        <v>0.976</v>
      </c>
      <c r="C238">
        <v>0.384</v>
      </c>
      <c r="D238" t="s">
        <v>6075</v>
      </c>
      <c r="E238">
        <v>1867.6</v>
      </c>
      <c r="F238">
        <v>354.6</v>
      </c>
      <c r="G238">
        <v>67.2</v>
      </c>
      <c r="H238" t="s">
        <v>6142</v>
      </c>
    </row>
    <row r="239" spans="1:8">
      <c r="A239" t="s">
        <v>5818</v>
      </c>
      <c r="B239">
        <v>0.897</v>
      </c>
      <c r="C239">
        <v>0.375</v>
      </c>
      <c r="D239" t="s">
        <v>6075</v>
      </c>
      <c r="E239">
        <v>2554.2</v>
      </c>
      <c r="F239">
        <v>600.9</v>
      </c>
      <c r="G239">
        <v>55.3</v>
      </c>
      <c r="H239" t="s">
        <v>6165</v>
      </c>
    </row>
    <row r="240" spans="1:8">
      <c r="A240" t="s">
        <v>5819</v>
      </c>
      <c r="B240">
        <v>0.995</v>
      </c>
      <c r="C240">
        <v>0.806</v>
      </c>
      <c r="D240" t="s">
        <v>6075</v>
      </c>
      <c r="E240">
        <v>1767.4</v>
      </c>
      <c r="F240">
        <v>306.8</v>
      </c>
      <c r="G240">
        <v>66.2</v>
      </c>
      <c r="H240" t="s">
        <v>6125</v>
      </c>
    </row>
    <row r="241" spans="1:8">
      <c r="A241" t="s">
        <v>5820</v>
      </c>
      <c r="B241">
        <v>0.991</v>
      </c>
      <c r="C241">
        <v>-0.061</v>
      </c>
      <c r="D241" t="s">
        <v>6100</v>
      </c>
      <c r="E241">
        <v>1579.5</v>
      </c>
      <c r="F241">
        <v>435.3</v>
      </c>
      <c r="G241">
        <v>73.40000000000001</v>
      </c>
      <c r="H241" t="s">
        <v>6142</v>
      </c>
    </row>
    <row r="242" spans="1:8">
      <c r="A242" t="s">
        <v>5821</v>
      </c>
      <c r="B242">
        <v>0.996</v>
      </c>
      <c r="C242">
        <v>1.035</v>
      </c>
      <c r="D242" t="s">
        <v>6075</v>
      </c>
      <c r="E242">
        <v>1904.4</v>
      </c>
      <c r="F242">
        <v>243.9</v>
      </c>
      <c r="G242">
        <v>57.1</v>
      </c>
      <c r="H242" t="s">
        <v>6166</v>
      </c>
    </row>
    <row r="243" spans="1:8">
      <c r="A243" t="s">
        <v>5822</v>
      </c>
      <c r="B243">
        <v>0.887</v>
      </c>
      <c r="C243">
        <v>-0.003</v>
      </c>
      <c r="D243" t="s">
        <v>6085</v>
      </c>
      <c r="E243">
        <v>1690.7</v>
      </c>
      <c r="F243">
        <v>419.5</v>
      </c>
      <c r="G243">
        <v>61.5</v>
      </c>
      <c r="H243" t="s">
        <v>6125</v>
      </c>
    </row>
    <row r="244" spans="1:8">
      <c r="A244" t="s">
        <v>5822</v>
      </c>
      <c r="B244">
        <v>0.907</v>
      </c>
      <c r="C244">
        <v>0.64</v>
      </c>
      <c r="D244" t="s">
        <v>6075</v>
      </c>
      <c r="E244">
        <v>1906</v>
      </c>
      <c r="F244">
        <v>343.1</v>
      </c>
      <c r="G244">
        <v>68.3</v>
      </c>
      <c r="H244" t="s">
        <v>6142</v>
      </c>
    </row>
    <row r="245" spans="1:8">
      <c r="A245" t="s">
        <v>5823</v>
      </c>
      <c r="B245">
        <v>0.62</v>
      </c>
      <c r="C245">
        <v>-0.182</v>
      </c>
      <c r="D245" t="s">
        <v>6099</v>
      </c>
      <c r="E245">
        <v>1691.3</v>
      </c>
      <c r="F245">
        <v>489.1</v>
      </c>
      <c r="G245">
        <v>64.90000000000001</v>
      </c>
      <c r="H245" t="s">
        <v>6115</v>
      </c>
    </row>
    <row r="246" spans="1:8">
      <c r="A246" t="s">
        <v>5823</v>
      </c>
      <c r="B246">
        <v>0.925</v>
      </c>
      <c r="C246">
        <v>0.62</v>
      </c>
      <c r="D246" t="s">
        <v>6075</v>
      </c>
      <c r="E246">
        <v>1672.5</v>
      </c>
      <c r="F246">
        <v>265.5</v>
      </c>
      <c r="G246">
        <v>71.2</v>
      </c>
      <c r="H246" t="s">
        <v>6109</v>
      </c>
    </row>
    <row r="247" spans="1:8">
      <c r="A247" t="s">
        <v>5824</v>
      </c>
      <c r="B247">
        <v>0.877</v>
      </c>
      <c r="C247">
        <v>0.781</v>
      </c>
      <c r="D247" t="s">
        <v>6075</v>
      </c>
      <c r="E247">
        <v>1955.7</v>
      </c>
      <c r="F247">
        <v>322.9</v>
      </c>
      <c r="G247">
        <v>69.59999999999999</v>
      </c>
      <c r="H247" t="s">
        <v>6103</v>
      </c>
    </row>
    <row r="248" spans="1:8">
      <c r="A248" t="s">
        <v>5824</v>
      </c>
      <c r="B248">
        <v>0.973</v>
      </c>
      <c r="C248">
        <v>-0.11</v>
      </c>
      <c r="D248" t="s">
        <v>6090</v>
      </c>
      <c r="E248">
        <v>1697</v>
      </c>
      <c r="F248">
        <v>419.3</v>
      </c>
      <c r="G248">
        <v>67.90000000000001</v>
      </c>
      <c r="H248" t="s">
        <v>6141</v>
      </c>
    </row>
    <row r="249" spans="1:8">
      <c r="A249" t="s">
        <v>5825</v>
      </c>
      <c r="B249">
        <v>0.981</v>
      </c>
      <c r="C249">
        <v>0.05</v>
      </c>
      <c r="D249" t="s">
        <v>6075</v>
      </c>
      <c r="E249">
        <v>1573</v>
      </c>
      <c r="F249">
        <v>419.8</v>
      </c>
      <c r="G249">
        <v>66.8</v>
      </c>
      <c r="H249" t="s">
        <v>6141</v>
      </c>
    </row>
    <row r="250" spans="1:8">
      <c r="A250" t="s">
        <v>5826</v>
      </c>
      <c r="B250">
        <v>0.992</v>
      </c>
      <c r="C250">
        <v>0.498</v>
      </c>
      <c r="D250" t="s">
        <v>6075</v>
      </c>
      <c r="E250">
        <v>1503.8</v>
      </c>
      <c r="F250">
        <v>280.7</v>
      </c>
      <c r="G250">
        <v>53.8</v>
      </c>
      <c r="H250" t="s">
        <v>6134</v>
      </c>
    </row>
    <row r="251" spans="1:8">
      <c r="A251" t="s">
        <v>5827</v>
      </c>
      <c r="B251">
        <v>0.971</v>
      </c>
      <c r="C251">
        <v>0.752</v>
      </c>
      <c r="D251" t="s">
        <v>6075</v>
      </c>
      <c r="E251">
        <v>1615.7</v>
      </c>
      <c r="F251">
        <v>258.6</v>
      </c>
      <c r="G251">
        <v>56.6</v>
      </c>
      <c r="H251" t="s">
        <v>6125</v>
      </c>
    </row>
    <row r="252" spans="1:8">
      <c r="A252" t="s">
        <v>5828</v>
      </c>
      <c r="B252">
        <v>0.954</v>
      </c>
      <c r="C252">
        <v>0.629</v>
      </c>
      <c r="D252" t="s">
        <v>6075</v>
      </c>
      <c r="E252">
        <v>1543</v>
      </c>
      <c r="F252">
        <v>260.1</v>
      </c>
      <c r="G252">
        <v>69.3</v>
      </c>
      <c r="H252" t="s">
        <v>6125</v>
      </c>
    </row>
    <row r="253" spans="1:8">
      <c r="A253" t="s">
        <v>5829</v>
      </c>
      <c r="B253">
        <v>0.995</v>
      </c>
      <c r="C253">
        <v>0.707</v>
      </c>
      <c r="D253" t="s">
        <v>6075</v>
      </c>
      <c r="E253">
        <v>1305.4</v>
      </c>
      <c r="F253">
        <v>221.6</v>
      </c>
      <c r="G253">
        <v>55.1</v>
      </c>
      <c r="H253" t="s">
        <v>6118</v>
      </c>
    </row>
    <row r="254" spans="1:8">
      <c r="A254" t="s">
        <v>5830</v>
      </c>
      <c r="B254">
        <v>0.996</v>
      </c>
      <c r="C254">
        <v>0.836</v>
      </c>
      <c r="D254" t="s">
        <v>6075</v>
      </c>
      <c r="E254">
        <v>1446.3</v>
      </c>
      <c r="F254">
        <v>227.1</v>
      </c>
      <c r="G254">
        <v>54.3</v>
      </c>
      <c r="H254" t="s">
        <v>6141</v>
      </c>
    </row>
    <row r="255" spans="1:8">
      <c r="A255" t="s">
        <v>5831</v>
      </c>
      <c r="B255">
        <v>0.996</v>
      </c>
      <c r="C255">
        <v>0.657</v>
      </c>
      <c r="D255" t="s">
        <v>6075</v>
      </c>
      <c r="E255">
        <v>1688</v>
      </c>
      <c r="F255">
        <v>312</v>
      </c>
      <c r="G255">
        <v>76.8</v>
      </c>
      <c r="H255" t="s">
        <v>6114</v>
      </c>
    </row>
    <row r="256" spans="1:8">
      <c r="A256" t="s">
        <v>5832</v>
      </c>
      <c r="B256">
        <v>0.961</v>
      </c>
      <c r="C256">
        <v>-0.037</v>
      </c>
      <c r="D256" t="s">
        <v>6077</v>
      </c>
      <c r="E256">
        <v>1180.6</v>
      </c>
      <c r="F256">
        <v>311.6</v>
      </c>
      <c r="G256">
        <v>68.3</v>
      </c>
      <c r="H256" t="s">
        <v>6135</v>
      </c>
    </row>
    <row r="257" spans="1:8">
      <c r="A257" t="s">
        <v>5832</v>
      </c>
      <c r="B257">
        <v>0.994</v>
      </c>
      <c r="C257">
        <v>0.803</v>
      </c>
      <c r="D257" t="s">
        <v>6075</v>
      </c>
      <c r="E257">
        <v>2186.1</v>
      </c>
      <c r="F257">
        <v>348.2</v>
      </c>
      <c r="G257">
        <v>74.7</v>
      </c>
      <c r="H257" t="s">
        <v>6167</v>
      </c>
    </row>
    <row r="258" spans="1:8">
      <c r="A258" t="s">
        <v>5833</v>
      </c>
      <c r="B258">
        <v>0.963</v>
      </c>
      <c r="C258">
        <v>0.605</v>
      </c>
      <c r="D258" t="s">
        <v>6075</v>
      </c>
      <c r="E258">
        <v>1280.7</v>
      </c>
      <c r="F258">
        <v>216.5</v>
      </c>
      <c r="G258">
        <v>54.2</v>
      </c>
      <c r="H258" t="s">
        <v>6111</v>
      </c>
    </row>
    <row r="259" spans="1:8">
      <c r="A259" t="s">
        <v>5834</v>
      </c>
      <c r="B259">
        <v>0.962</v>
      </c>
      <c r="C259">
        <v>0.46</v>
      </c>
      <c r="D259" t="s">
        <v>6075</v>
      </c>
      <c r="E259">
        <v>1434.5</v>
      </c>
      <c r="F259">
        <v>255.6</v>
      </c>
      <c r="G259">
        <v>52</v>
      </c>
      <c r="H259" t="s">
        <v>6147</v>
      </c>
    </row>
    <row r="260" spans="1:8">
      <c r="A260" t="s">
        <v>5835</v>
      </c>
      <c r="B260">
        <v>0.975</v>
      </c>
      <c r="C260">
        <v>0.5590000000000001</v>
      </c>
      <c r="D260" t="s">
        <v>6075</v>
      </c>
      <c r="E260">
        <v>1566.4</v>
      </c>
      <c r="F260">
        <v>272.7</v>
      </c>
      <c r="G260">
        <v>54.5</v>
      </c>
      <c r="H260" t="s">
        <v>6140</v>
      </c>
    </row>
    <row r="261" spans="1:8">
      <c r="A261" t="s">
        <v>5836</v>
      </c>
      <c r="B261">
        <v>0.997</v>
      </c>
      <c r="C261">
        <v>1.175</v>
      </c>
      <c r="D261" t="s">
        <v>6075</v>
      </c>
      <c r="E261">
        <v>1455.3</v>
      </c>
      <c r="F261">
        <v>124.6</v>
      </c>
      <c r="G261">
        <v>59.3</v>
      </c>
      <c r="H261" t="s">
        <v>6108</v>
      </c>
    </row>
    <row r="262" spans="1:8">
      <c r="A262" t="s">
        <v>5837</v>
      </c>
      <c r="B262">
        <v>0.998</v>
      </c>
      <c r="C262">
        <v>0.887</v>
      </c>
      <c r="D262" t="s">
        <v>6075</v>
      </c>
      <c r="E262">
        <v>1242.6</v>
      </c>
      <c r="F262">
        <v>138.7</v>
      </c>
      <c r="G262">
        <v>67.2</v>
      </c>
      <c r="H262" t="s">
        <v>6160</v>
      </c>
    </row>
    <row r="263" spans="1:8">
      <c r="A263" t="s">
        <v>5838</v>
      </c>
      <c r="B263">
        <v>0.974</v>
      </c>
      <c r="C263">
        <v>0.081</v>
      </c>
      <c r="D263" t="s">
        <v>6075</v>
      </c>
      <c r="E263">
        <v>1722.3</v>
      </c>
      <c r="F263">
        <v>488.8</v>
      </c>
      <c r="G263">
        <v>69.3</v>
      </c>
      <c r="H263" t="s">
        <v>6158</v>
      </c>
    </row>
    <row r="264" spans="1:8">
      <c r="A264" t="s">
        <v>5839</v>
      </c>
      <c r="B264">
        <v>0.997</v>
      </c>
      <c r="C264">
        <v>1.211</v>
      </c>
      <c r="D264" t="s">
        <v>6075</v>
      </c>
      <c r="E264">
        <v>1451.7</v>
      </c>
      <c r="F264">
        <v>105.2</v>
      </c>
      <c r="G264">
        <v>71.3</v>
      </c>
      <c r="H264" t="s">
        <v>6110</v>
      </c>
    </row>
    <row r="265" spans="1:8">
      <c r="A265" t="s">
        <v>5840</v>
      </c>
      <c r="B265">
        <v>0.886</v>
      </c>
      <c r="C265">
        <v>0.954</v>
      </c>
      <c r="D265" t="s">
        <v>6075</v>
      </c>
      <c r="E265">
        <v>2144.1</v>
      </c>
      <c r="F265">
        <v>356.7</v>
      </c>
      <c r="G265">
        <v>54.9</v>
      </c>
      <c r="H265" t="s">
        <v>6151</v>
      </c>
    </row>
    <row r="266" spans="1:8">
      <c r="A266" t="s">
        <v>5841</v>
      </c>
      <c r="B266">
        <v>0.895</v>
      </c>
      <c r="C266">
        <v>0.885</v>
      </c>
      <c r="D266" t="s">
        <v>6075</v>
      </c>
      <c r="E266">
        <v>1283.5</v>
      </c>
      <c r="F266">
        <v>153.8</v>
      </c>
      <c r="G266">
        <v>51.9</v>
      </c>
      <c r="H266" t="s">
        <v>6117</v>
      </c>
    </row>
    <row r="267" spans="1:8">
      <c r="A267" t="s">
        <v>5842</v>
      </c>
      <c r="B267">
        <v>0.995</v>
      </c>
      <c r="C267">
        <v>0.5610000000000001</v>
      </c>
      <c r="D267" t="s">
        <v>6075</v>
      </c>
      <c r="E267">
        <v>1940.1</v>
      </c>
      <c r="F267">
        <v>333.1</v>
      </c>
      <c r="G267">
        <v>77.09999999999999</v>
      </c>
      <c r="H267" t="s">
        <v>6149</v>
      </c>
    </row>
    <row r="268" spans="1:8">
      <c r="A268" t="s">
        <v>5843</v>
      </c>
      <c r="B268">
        <v>0.992</v>
      </c>
      <c r="C268">
        <v>0.459</v>
      </c>
      <c r="D268" t="s">
        <v>6075</v>
      </c>
      <c r="E268">
        <v>1592.7</v>
      </c>
      <c r="F268">
        <v>302</v>
      </c>
      <c r="G268">
        <v>64.7</v>
      </c>
      <c r="H268" t="s">
        <v>6125</v>
      </c>
    </row>
    <row r="269" spans="1:8">
      <c r="A269" t="s">
        <v>5844</v>
      </c>
      <c r="B269">
        <v>0.539</v>
      </c>
      <c r="C269">
        <v>-0.127</v>
      </c>
      <c r="D269" t="s">
        <v>6096</v>
      </c>
      <c r="E269">
        <v>791.6</v>
      </c>
      <c r="F269">
        <v>242.2</v>
      </c>
      <c r="G269">
        <v>58.2</v>
      </c>
      <c r="H269" t="s">
        <v>6139</v>
      </c>
    </row>
    <row r="270" spans="1:8">
      <c r="A270" t="s">
        <v>5844</v>
      </c>
      <c r="B270">
        <v>0.963</v>
      </c>
      <c r="C270">
        <v>0.457</v>
      </c>
      <c r="D270" t="s">
        <v>6075</v>
      </c>
      <c r="E270">
        <v>1440.2</v>
      </c>
      <c r="F270">
        <v>256.2</v>
      </c>
      <c r="G270">
        <v>59</v>
      </c>
      <c r="H270" t="s">
        <v>6118</v>
      </c>
    </row>
    <row r="271" spans="1:8">
      <c r="A271" t="s">
        <v>5845</v>
      </c>
      <c r="B271">
        <v>0.664</v>
      </c>
      <c r="C271">
        <v>-0.012</v>
      </c>
      <c r="D271" t="s">
        <v>6086</v>
      </c>
      <c r="E271">
        <v>1326.3</v>
      </c>
      <c r="F271">
        <v>357.2</v>
      </c>
      <c r="G271">
        <v>63.9</v>
      </c>
      <c r="H271" t="s">
        <v>6107</v>
      </c>
    </row>
    <row r="272" spans="1:8">
      <c r="A272" t="s">
        <v>5846</v>
      </c>
      <c r="B272">
        <v>0.991</v>
      </c>
      <c r="C272">
        <v>0.806</v>
      </c>
      <c r="D272" t="s">
        <v>6075</v>
      </c>
      <c r="E272">
        <v>1224.2</v>
      </c>
      <c r="F272">
        <v>165.2</v>
      </c>
      <c r="G272">
        <v>62.1</v>
      </c>
      <c r="H272" t="s">
        <v>6144</v>
      </c>
    </row>
    <row r="273" spans="1:8">
      <c r="A273" t="s">
        <v>5847</v>
      </c>
      <c r="B273">
        <v>0.9419999999999999</v>
      </c>
      <c r="C273">
        <v>0.698</v>
      </c>
      <c r="D273" t="s">
        <v>6075</v>
      </c>
      <c r="E273">
        <v>1291.4</v>
      </c>
      <c r="F273">
        <v>200.5</v>
      </c>
      <c r="G273">
        <v>58.5</v>
      </c>
      <c r="H273" t="s">
        <v>6105</v>
      </c>
    </row>
    <row r="274" spans="1:8">
      <c r="A274" t="s">
        <v>5847</v>
      </c>
      <c r="B274">
        <v>0.965</v>
      </c>
      <c r="C274">
        <v>0.057</v>
      </c>
      <c r="D274" t="s">
        <v>6079</v>
      </c>
      <c r="E274">
        <v>1339.6</v>
      </c>
      <c r="F274">
        <v>363.4</v>
      </c>
      <c r="G274">
        <v>70.59999999999999</v>
      </c>
      <c r="H274" t="s">
        <v>6117</v>
      </c>
    </row>
    <row r="275" spans="1:8">
      <c r="A275" t="s">
        <v>5848</v>
      </c>
      <c r="B275">
        <v>0.996</v>
      </c>
      <c r="C275">
        <v>0.837</v>
      </c>
      <c r="D275" t="s">
        <v>6075</v>
      </c>
      <c r="E275">
        <v>1419.5</v>
      </c>
      <c r="F275">
        <v>196.2</v>
      </c>
      <c r="G275">
        <v>59.2</v>
      </c>
      <c r="H275" t="s">
        <v>6125</v>
      </c>
    </row>
    <row r="276" spans="1:8">
      <c r="A276" t="s">
        <v>5849</v>
      </c>
      <c r="B276">
        <v>0.989</v>
      </c>
      <c r="C276">
        <v>1.043</v>
      </c>
      <c r="D276" t="s">
        <v>6075</v>
      </c>
      <c r="E276">
        <v>1716.7</v>
      </c>
      <c r="F276">
        <v>183.5</v>
      </c>
      <c r="G276">
        <v>56.7</v>
      </c>
      <c r="H276" t="s">
        <v>6125</v>
      </c>
    </row>
    <row r="277" spans="1:8">
      <c r="A277" t="s">
        <v>5850</v>
      </c>
      <c r="B277">
        <v>0.985</v>
      </c>
      <c r="C277">
        <v>0.767</v>
      </c>
      <c r="D277" t="s">
        <v>6075</v>
      </c>
      <c r="E277">
        <v>1385</v>
      </c>
      <c r="F277">
        <v>236.7</v>
      </c>
      <c r="G277">
        <v>57.2</v>
      </c>
      <c r="H277" t="s">
        <v>6108</v>
      </c>
    </row>
    <row r="278" spans="1:8">
      <c r="A278" t="s">
        <v>5851</v>
      </c>
      <c r="B278">
        <v>0.859</v>
      </c>
      <c r="C278">
        <v>-0.061</v>
      </c>
      <c r="D278" t="s">
        <v>6080</v>
      </c>
      <c r="E278">
        <v>1328.4</v>
      </c>
      <c r="F278">
        <v>347.4</v>
      </c>
      <c r="G278">
        <v>64.3</v>
      </c>
      <c r="H278" t="s">
        <v>6111</v>
      </c>
    </row>
    <row r="279" spans="1:8">
      <c r="A279" t="s">
        <v>5851</v>
      </c>
      <c r="B279">
        <v>0.992</v>
      </c>
      <c r="C279">
        <v>0.6879999999999999</v>
      </c>
      <c r="D279" t="s">
        <v>6075</v>
      </c>
      <c r="E279">
        <v>1430.4</v>
      </c>
      <c r="F279">
        <v>194.8</v>
      </c>
      <c r="G279">
        <v>78.40000000000001</v>
      </c>
      <c r="H279" t="s">
        <v>6118</v>
      </c>
    </row>
    <row r="280" spans="1:8">
      <c r="A280" t="s">
        <v>5852</v>
      </c>
      <c r="B280">
        <v>0.662</v>
      </c>
      <c r="C280">
        <v>0.699</v>
      </c>
      <c r="D280" t="s">
        <v>6075</v>
      </c>
      <c r="E280">
        <v>2506.1</v>
      </c>
      <c r="F280">
        <v>521.5</v>
      </c>
      <c r="G280">
        <v>64.7</v>
      </c>
      <c r="H280" t="s">
        <v>6119</v>
      </c>
    </row>
    <row r="281" spans="1:8">
      <c r="A281" t="s">
        <v>5852</v>
      </c>
      <c r="B281">
        <v>0.998</v>
      </c>
      <c r="C281">
        <v>-0.113</v>
      </c>
      <c r="D281" t="s">
        <v>6090</v>
      </c>
      <c r="E281">
        <v>1662.4</v>
      </c>
      <c r="F281">
        <v>510.9</v>
      </c>
      <c r="G281">
        <v>61.1</v>
      </c>
      <c r="H281" t="s">
        <v>6158</v>
      </c>
    </row>
    <row r="282" spans="1:8">
      <c r="A282" t="s">
        <v>5853</v>
      </c>
      <c r="B282">
        <v>0.984</v>
      </c>
      <c r="C282">
        <v>0.9389999999999999</v>
      </c>
      <c r="D282" t="s">
        <v>6075</v>
      </c>
      <c r="E282">
        <v>1692.8</v>
      </c>
      <c r="F282">
        <v>218.9</v>
      </c>
      <c r="G282">
        <v>48.6</v>
      </c>
      <c r="H282" t="s">
        <v>6168</v>
      </c>
    </row>
    <row r="283" spans="1:8">
      <c r="A283" t="s">
        <v>5854</v>
      </c>
      <c r="B283">
        <v>0.998</v>
      </c>
      <c r="C283">
        <v>0.884</v>
      </c>
      <c r="D283" t="s">
        <v>6075</v>
      </c>
      <c r="E283">
        <v>1825.5</v>
      </c>
      <c r="F283">
        <v>258</v>
      </c>
      <c r="G283">
        <v>62.8</v>
      </c>
      <c r="H283" t="s">
        <v>6168</v>
      </c>
    </row>
    <row r="284" spans="1:8">
      <c r="A284" t="s">
        <v>5855</v>
      </c>
      <c r="B284">
        <v>0.996</v>
      </c>
      <c r="C284">
        <v>1.195</v>
      </c>
      <c r="D284" t="s">
        <v>6075</v>
      </c>
      <c r="E284">
        <v>1507.9</v>
      </c>
      <c r="F284">
        <v>115</v>
      </c>
      <c r="G284">
        <v>55.7</v>
      </c>
      <c r="H284" t="s">
        <v>6169</v>
      </c>
    </row>
    <row r="285" spans="1:8">
      <c r="A285" t="s">
        <v>5856</v>
      </c>
      <c r="B285">
        <v>0.992</v>
      </c>
      <c r="C285">
        <v>0.879</v>
      </c>
      <c r="D285" t="s">
        <v>6075</v>
      </c>
      <c r="E285">
        <v>1808.7</v>
      </c>
      <c r="F285">
        <v>249.9</v>
      </c>
      <c r="G285">
        <v>59</v>
      </c>
      <c r="H285" t="s">
        <v>6170</v>
      </c>
    </row>
    <row r="286" spans="1:8">
      <c r="A286" t="s">
        <v>5857</v>
      </c>
      <c r="B286">
        <v>0.747</v>
      </c>
      <c r="C286">
        <v>0.228</v>
      </c>
      <c r="D286" t="s">
        <v>6075</v>
      </c>
      <c r="E286">
        <v>2513.2</v>
      </c>
      <c r="F286">
        <v>641.9</v>
      </c>
      <c r="G286">
        <v>69.3</v>
      </c>
      <c r="H286" t="s">
        <v>6171</v>
      </c>
    </row>
    <row r="287" spans="1:8">
      <c r="A287" t="s">
        <v>5857</v>
      </c>
      <c r="B287">
        <v>0.998</v>
      </c>
      <c r="C287">
        <v>0.097</v>
      </c>
      <c r="D287" t="s">
        <v>6074</v>
      </c>
      <c r="E287">
        <v>1545.6</v>
      </c>
      <c r="F287">
        <v>392</v>
      </c>
      <c r="G287">
        <v>72.3</v>
      </c>
      <c r="H287" t="s">
        <v>6155</v>
      </c>
    </row>
    <row r="288" spans="1:8">
      <c r="A288" t="s">
        <v>5858</v>
      </c>
      <c r="B288">
        <v>0.853</v>
      </c>
      <c r="C288">
        <v>0.9399999999999999</v>
      </c>
      <c r="D288" t="s">
        <v>6075</v>
      </c>
      <c r="E288">
        <v>1768.6</v>
      </c>
      <c r="F288">
        <v>225</v>
      </c>
      <c r="G288">
        <v>61.8</v>
      </c>
      <c r="H288" t="s">
        <v>6154</v>
      </c>
    </row>
    <row r="289" spans="1:8">
      <c r="A289" t="s">
        <v>5859</v>
      </c>
      <c r="B289">
        <v>0.997</v>
      </c>
      <c r="C289">
        <v>1.231</v>
      </c>
      <c r="D289" t="s">
        <v>6075</v>
      </c>
      <c r="E289">
        <v>2082</v>
      </c>
      <c r="F289">
        <v>244.1</v>
      </c>
      <c r="G289">
        <v>71.40000000000001</v>
      </c>
      <c r="H289" t="s">
        <v>6123</v>
      </c>
    </row>
    <row r="290" spans="1:8">
      <c r="A290" t="s">
        <v>5860</v>
      </c>
      <c r="B290">
        <v>0.994</v>
      </c>
      <c r="C290">
        <v>1.062</v>
      </c>
      <c r="D290" t="s">
        <v>6075</v>
      </c>
      <c r="E290">
        <v>1858.5</v>
      </c>
      <c r="F290">
        <v>216</v>
      </c>
      <c r="G290">
        <v>67.09999999999999</v>
      </c>
      <c r="H290" t="s">
        <v>6104</v>
      </c>
    </row>
    <row r="291" spans="1:8">
      <c r="A291" t="s">
        <v>5861</v>
      </c>
      <c r="B291">
        <v>0.987</v>
      </c>
      <c r="C291">
        <v>0.845</v>
      </c>
      <c r="D291" t="s">
        <v>6075</v>
      </c>
      <c r="E291">
        <v>1911.6</v>
      </c>
      <c r="F291">
        <v>250.5</v>
      </c>
      <c r="G291">
        <v>76.8</v>
      </c>
      <c r="H291" t="s">
        <v>6125</v>
      </c>
    </row>
    <row r="292" spans="1:8">
      <c r="A292" t="s">
        <v>5862</v>
      </c>
      <c r="B292">
        <v>0.998</v>
      </c>
      <c r="C292">
        <v>0.921</v>
      </c>
      <c r="D292" t="s">
        <v>6075</v>
      </c>
      <c r="E292">
        <v>1340.2</v>
      </c>
      <c r="F292">
        <v>184.7</v>
      </c>
      <c r="G292">
        <v>47.9</v>
      </c>
      <c r="H292" t="s">
        <v>6141</v>
      </c>
    </row>
    <row r="293" spans="1:8">
      <c r="A293" t="s">
        <v>5863</v>
      </c>
      <c r="B293">
        <v>0.994</v>
      </c>
      <c r="C293">
        <v>0.927</v>
      </c>
      <c r="D293" t="s">
        <v>6075</v>
      </c>
      <c r="E293">
        <v>1422.9</v>
      </c>
      <c r="F293">
        <v>189.3</v>
      </c>
      <c r="G293">
        <v>42.2</v>
      </c>
      <c r="H293" t="s">
        <v>6142</v>
      </c>
    </row>
    <row r="294" spans="1:8">
      <c r="A294" t="s">
        <v>5864</v>
      </c>
      <c r="B294">
        <v>0.957</v>
      </c>
      <c r="C294">
        <v>0.676</v>
      </c>
      <c r="D294" t="s">
        <v>6075</v>
      </c>
      <c r="E294">
        <v>1751.9</v>
      </c>
      <c r="F294">
        <v>308.2</v>
      </c>
      <c r="G294">
        <v>56.6</v>
      </c>
      <c r="H294" t="s">
        <v>6109</v>
      </c>
    </row>
    <row r="295" spans="1:8">
      <c r="A295" t="s">
        <v>5865</v>
      </c>
      <c r="B295">
        <v>0.884</v>
      </c>
      <c r="C295">
        <v>0.183</v>
      </c>
      <c r="D295" t="s">
        <v>6075</v>
      </c>
      <c r="E295">
        <v>2111.6</v>
      </c>
      <c r="F295">
        <v>449.7</v>
      </c>
      <c r="G295">
        <v>59.3</v>
      </c>
      <c r="H295" t="s">
        <v>6114</v>
      </c>
    </row>
    <row r="296" spans="1:8">
      <c r="A296" t="s">
        <v>5866</v>
      </c>
      <c r="B296">
        <v>0.989</v>
      </c>
      <c r="C296">
        <v>0.107</v>
      </c>
      <c r="D296" t="s">
        <v>6075</v>
      </c>
      <c r="E296">
        <v>1600.1</v>
      </c>
      <c r="F296">
        <v>426.3</v>
      </c>
      <c r="G296">
        <v>68.40000000000001</v>
      </c>
      <c r="H296" t="s">
        <v>6115</v>
      </c>
    </row>
    <row r="297" spans="1:8">
      <c r="A297" t="s">
        <v>5867</v>
      </c>
      <c r="B297">
        <v>0.998</v>
      </c>
      <c r="C297">
        <v>0.99</v>
      </c>
      <c r="D297" t="s">
        <v>6075</v>
      </c>
      <c r="E297">
        <v>1617.2</v>
      </c>
      <c r="F297">
        <v>238.5</v>
      </c>
      <c r="G297">
        <v>63.9</v>
      </c>
      <c r="H297" t="s">
        <v>6133</v>
      </c>
    </row>
    <row r="298" spans="1:8">
      <c r="A298" t="s">
        <v>5868</v>
      </c>
      <c r="B298">
        <v>0.909</v>
      </c>
      <c r="C298">
        <v>-0.059</v>
      </c>
      <c r="D298" t="s">
        <v>6097</v>
      </c>
      <c r="E298">
        <v>1603.2</v>
      </c>
      <c r="F298">
        <v>425.3</v>
      </c>
      <c r="G298">
        <v>72.40000000000001</v>
      </c>
      <c r="H298" t="s">
        <v>6134</v>
      </c>
    </row>
    <row r="299" spans="1:8">
      <c r="A299" t="s">
        <v>5869</v>
      </c>
      <c r="B299">
        <v>0.995</v>
      </c>
      <c r="C299">
        <v>1.175</v>
      </c>
      <c r="D299" t="s">
        <v>6075</v>
      </c>
      <c r="E299">
        <v>1630.9</v>
      </c>
      <c r="F299">
        <v>145.5</v>
      </c>
      <c r="G299">
        <v>69</v>
      </c>
      <c r="H299" t="s">
        <v>6115</v>
      </c>
    </row>
    <row r="300" spans="1:8">
      <c r="A300" t="s">
        <v>5870</v>
      </c>
      <c r="B300">
        <v>0.991</v>
      </c>
      <c r="C300">
        <v>0.796</v>
      </c>
      <c r="D300" t="s">
        <v>6075</v>
      </c>
      <c r="E300">
        <v>1539.3</v>
      </c>
      <c r="F300">
        <v>206.2</v>
      </c>
      <c r="G300">
        <v>63.5</v>
      </c>
      <c r="H300" t="s">
        <v>6117</v>
      </c>
    </row>
    <row r="301" spans="1:8">
      <c r="A301" t="s">
        <v>5871</v>
      </c>
      <c r="B301">
        <v>0.926</v>
      </c>
      <c r="C301">
        <v>0.125</v>
      </c>
      <c r="D301" t="s">
        <v>6075</v>
      </c>
      <c r="E301">
        <v>1110</v>
      </c>
      <c r="F301">
        <v>303.4</v>
      </c>
      <c r="G301">
        <v>63</v>
      </c>
      <c r="H301" t="s">
        <v>6160</v>
      </c>
    </row>
    <row r="302" spans="1:8">
      <c r="A302" t="s">
        <v>5872</v>
      </c>
      <c r="B302">
        <v>0.988</v>
      </c>
      <c r="C302">
        <v>0.724</v>
      </c>
      <c r="D302" t="s">
        <v>6075</v>
      </c>
      <c r="E302">
        <v>1619.6</v>
      </c>
      <c r="F302">
        <v>241.3</v>
      </c>
      <c r="G302">
        <v>68.8</v>
      </c>
      <c r="H302" t="s">
        <v>6117</v>
      </c>
    </row>
    <row r="303" spans="1:8">
      <c r="A303" t="s">
        <v>5873</v>
      </c>
      <c r="B303">
        <v>0.972</v>
      </c>
      <c r="C303">
        <v>0.506</v>
      </c>
      <c r="D303" t="s">
        <v>6075</v>
      </c>
      <c r="E303">
        <v>1503.1</v>
      </c>
      <c r="F303">
        <v>274.6</v>
      </c>
      <c r="G303">
        <v>67.8</v>
      </c>
      <c r="H303" t="s">
        <v>6116</v>
      </c>
    </row>
    <row r="304" spans="1:8">
      <c r="A304" t="s">
        <v>5874</v>
      </c>
      <c r="B304">
        <v>0.989</v>
      </c>
      <c r="C304">
        <v>0.488</v>
      </c>
      <c r="D304" t="s">
        <v>6075</v>
      </c>
      <c r="E304">
        <v>1630.8</v>
      </c>
      <c r="F304">
        <v>331.8</v>
      </c>
      <c r="G304">
        <v>66.2</v>
      </c>
      <c r="H304" t="s">
        <v>6125</v>
      </c>
    </row>
    <row r="305" spans="1:8">
      <c r="A305" t="s">
        <v>5875</v>
      </c>
      <c r="B305">
        <v>0.99</v>
      </c>
      <c r="C305">
        <v>0.785</v>
      </c>
      <c r="D305" t="s">
        <v>6075</v>
      </c>
      <c r="E305">
        <v>1242</v>
      </c>
      <c r="F305">
        <v>139</v>
      </c>
      <c r="G305">
        <v>76</v>
      </c>
      <c r="H305" t="s">
        <v>6160</v>
      </c>
    </row>
    <row r="306" spans="1:8">
      <c r="A306" t="s">
        <v>5876</v>
      </c>
      <c r="B306">
        <v>0.989</v>
      </c>
      <c r="C306">
        <v>0.956</v>
      </c>
      <c r="D306" t="s">
        <v>6075</v>
      </c>
      <c r="E306">
        <v>1377.9</v>
      </c>
      <c r="F306">
        <v>123</v>
      </c>
      <c r="G306">
        <v>58.9</v>
      </c>
      <c r="H306" t="s">
        <v>6135</v>
      </c>
    </row>
    <row r="307" spans="1:8">
      <c r="A307" t="s">
        <v>5877</v>
      </c>
      <c r="B307">
        <v>0.997</v>
      </c>
      <c r="C307">
        <v>1.11</v>
      </c>
      <c r="D307" t="s">
        <v>6075</v>
      </c>
      <c r="E307">
        <v>1431.9</v>
      </c>
      <c r="F307">
        <v>115.5</v>
      </c>
      <c r="G307">
        <v>79.5</v>
      </c>
      <c r="H307" t="s">
        <v>6163</v>
      </c>
    </row>
    <row r="308" spans="1:8">
      <c r="A308" t="s">
        <v>5878</v>
      </c>
      <c r="B308">
        <v>0.99</v>
      </c>
      <c r="C308">
        <v>0.48</v>
      </c>
      <c r="D308" t="s">
        <v>6075</v>
      </c>
      <c r="E308">
        <v>1550.8</v>
      </c>
      <c r="F308">
        <v>299.1</v>
      </c>
      <c r="G308">
        <v>59.7</v>
      </c>
      <c r="H308" t="s">
        <v>6127</v>
      </c>
    </row>
    <row r="309" spans="1:8">
      <c r="A309" t="s">
        <v>5879</v>
      </c>
      <c r="B309">
        <v>0.945</v>
      </c>
      <c r="C309">
        <v>0.739</v>
      </c>
      <c r="D309" t="s">
        <v>6075</v>
      </c>
      <c r="E309">
        <v>829.9</v>
      </c>
      <c r="F309">
        <v>78.3</v>
      </c>
      <c r="G309">
        <v>55.7</v>
      </c>
      <c r="H309" t="s">
        <v>6172</v>
      </c>
    </row>
    <row r="310" spans="1:8">
      <c r="A310" t="s">
        <v>5880</v>
      </c>
      <c r="B310">
        <v>0.787</v>
      </c>
      <c r="C310">
        <v>0.067</v>
      </c>
      <c r="D310" t="s">
        <v>6079</v>
      </c>
      <c r="E310">
        <v>968.7</v>
      </c>
      <c r="F310">
        <v>266.7</v>
      </c>
      <c r="G310">
        <v>77</v>
      </c>
      <c r="H310" t="s">
        <v>6173</v>
      </c>
    </row>
    <row r="311" spans="1:8">
      <c r="A311" t="s">
        <v>5881</v>
      </c>
      <c r="B311">
        <v>0.99</v>
      </c>
      <c r="C311">
        <v>0.704</v>
      </c>
      <c r="D311" t="s">
        <v>6075</v>
      </c>
      <c r="E311">
        <v>1510.6</v>
      </c>
      <c r="F311">
        <v>258.1</v>
      </c>
      <c r="G311">
        <v>69</v>
      </c>
      <c r="H311" t="s">
        <v>6142</v>
      </c>
    </row>
    <row r="312" spans="1:8">
      <c r="A312" t="s">
        <v>5882</v>
      </c>
      <c r="B312">
        <v>0.671</v>
      </c>
      <c r="C312">
        <v>0.538</v>
      </c>
      <c r="D312" t="s">
        <v>6075</v>
      </c>
      <c r="E312">
        <v>394.4</v>
      </c>
      <c r="F312">
        <v>46</v>
      </c>
      <c r="G312">
        <v>76.2</v>
      </c>
      <c r="H312" t="s">
        <v>6174</v>
      </c>
    </row>
    <row r="313" spans="1:8">
      <c r="A313" t="s">
        <v>5882</v>
      </c>
      <c r="B313">
        <v>0.681</v>
      </c>
      <c r="C313">
        <v>-0.25</v>
      </c>
      <c r="D313" t="s">
        <v>6101</v>
      </c>
      <c r="E313">
        <v>1183.8</v>
      </c>
      <c r="F313">
        <v>372</v>
      </c>
      <c r="G313">
        <v>67.5</v>
      </c>
      <c r="H313" t="s">
        <v>6175</v>
      </c>
    </row>
    <row r="314" spans="1:8">
      <c r="A314" t="s">
        <v>5883</v>
      </c>
      <c r="B314">
        <v>0.949</v>
      </c>
      <c r="C314">
        <v>0.626</v>
      </c>
      <c r="D314" t="s">
        <v>6075</v>
      </c>
      <c r="E314">
        <v>2097</v>
      </c>
      <c r="F314">
        <v>331</v>
      </c>
      <c r="G314">
        <v>74.09999999999999</v>
      </c>
      <c r="H314" t="s">
        <v>6110</v>
      </c>
    </row>
    <row r="315" spans="1:8">
      <c r="A315" t="s">
        <v>5884</v>
      </c>
      <c r="B315">
        <v>0.99</v>
      </c>
      <c r="C315">
        <v>0.832</v>
      </c>
      <c r="D315" t="s">
        <v>6075</v>
      </c>
      <c r="E315">
        <v>1505.8</v>
      </c>
      <c r="F315">
        <v>186.5</v>
      </c>
      <c r="G315">
        <v>62.4</v>
      </c>
      <c r="H315" t="s">
        <v>6135</v>
      </c>
    </row>
    <row r="316" spans="1:8">
      <c r="A316" t="s">
        <v>5885</v>
      </c>
      <c r="B316">
        <v>0.652</v>
      </c>
      <c r="C316">
        <v>0.379</v>
      </c>
      <c r="D316" t="s">
        <v>6075</v>
      </c>
      <c r="E316">
        <v>2183.2</v>
      </c>
      <c r="F316">
        <v>436.3</v>
      </c>
      <c r="G316">
        <v>68</v>
      </c>
      <c r="H316" t="s">
        <v>6122</v>
      </c>
    </row>
    <row r="317" spans="1:8">
      <c r="A317" t="s">
        <v>5885</v>
      </c>
      <c r="B317">
        <v>0.975</v>
      </c>
      <c r="C317">
        <v>-0.285</v>
      </c>
      <c r="D317" t="s">
        <v>6102</v>
      </c>
      <c r="E317">
        <v>1701.5</v>
      </c>
      <c r="F317">
        <v>503.3</v>
      </c>
      <c r="G317">
        <v>71.3</v>
      </c>
      <c r="H317" t="s">
        <v>6109</v>
      </c>
    </row>
    <row r="318" spans="1:8">
      <c r="A318" t="s">
        <v>5886</v>
      </c>
      <c r="B318">
        <v>0.855</v>
      </c>
      <c r="C318">
        <v>0.5659999999999999</v>
      </c>
      <c r="D318" t="s">
        <v>6075</v>
      </c>
      <c r="E318">
        <v>1745.7</v>
      </c>
      <c r="F318">
        <v>312</v>
      </c>
      <c r="G318">
        <v>70</v>
      </c>
      <c r="H318" t="s">
        <v>6176</v>
      </c>
    </row>
    <row r="319" spans="1:8">
      <c r="A319" t="s">
        <v>5887</v>
      </c>
      <c r="B319">
        <v>0.792</v>
      </c>
      <c r="C319">
        <v>0.839</v>
      </c>
      <c r="D319" t="s">
        <v>6075</v>
      </c>
      <c r="E319">
        <v>1263.7</v>
      </c>
      <c r="F319">
        <v>150.7</v>
      </c>
      <c r="G319">
        <v>52.3</v>
      </c>
      <c r="H319" t="s">
        <v>6153</v>
      </c>
    </row>
    <row r="320" spans="1:8">
      <c r="A320" t="s">
        <v>5888</v>
      </c>
      <c r="B320">
        <v>0.995</v>
      </c>
      <c r="C320">
        <v>1.021</v>
      </c>
      <c r="D320" t="s">
        <v>6075</v>
      </c>
      <c r="E320">
        <v>1552.9</v>
      </c>
      <c r="F320">
        <v>172.6</v>
      </c>
      <c r="G320">
        <v>57.5</v>
      </c>
      <c r="H320" t="s">
        <v>6120</v>
      </c>
    </row>
    <row r="321" spans="1:8">
      <c r="A321" t="s">
        <v>5889</v>
      </c>
      <c r="B321">
        <v>0.696</v>
      </c>
      <c r="C321">
        <v>-0.251</v>
      </c>
      <c r="D321" t="s">
        <v>6081</v>
      </c>
      <c r="E321">
        <v>1735.9</v>
      </c>
      <c r="F321">
        <v>494.9</v>
      </c>
      <c r="G321">
        <v>66.2</v>
      </c>
      <c r="H321" t="s">
        <v>6109</v>
      </c>
    </row>
    <row r="322" spans="1:8">
      <c r="A322" t="s">
        <v>5889</v>
      </c>
      <c r="B322">
        <v>0.9409999999999999</v>
      </c>
      <c r="C322">
        <v>0.498</v>
      </c>
      <c r="D322" t="s">
        <v>6075</v>
      </c>
      <c r="E322">
        <v>1802.8</v>
      </c>
      <c r="F322">
        <v>322.5</v>
      </c>
      <c r="G322">
        <v>70.3</v>
      </c>
      <c r="H322" t="s">
        <v>6113</v>
      </c>
    </row>
    <row r="323" spans="1:8">
      <c r="A323" t="s">
        <v>5890</v>
      </c>
      <c r="B323">
        <v>0.969</v>
      </c>
      <c r="C323">
        <v>0.028</v>
      </c>
      <c r="D323" t="s">
        <v>6076</v>
      </c>
      <c r="E323">
        <v>1613.4</v>
      </c>
      <c r="F323">
        <v>384</v>
      </c>
      <c r="G323">
        <v>62.7</v>
      </c>
      <c r="H323" t="s">
        <v>6140</v>
      </c>
    </row>
    <row r="324" spans="1:8">
      <c r="A324" t="s">
        <v>5890</v>
      </c>
      <c r="B324">
        <v>0.977</v>
      </c>
      <c r="C324">
        <v>0.619</v>
      </c>
      <c r="D324" t="s">
        <v>6075</v>
      </c>
      <c r="E324">
        <v>2757.5</v>
      </c>
      <c r="F324">
        <v>536</v>
      </c>
      <c r="G324">
        <v>66.90000000000001</v>
      </c>
      <c r="H324" t="s">
        <v>6177</v>
      </c>
    </row>
    <row r="325" spans="1:8">
      <c r="A325" t="s">
        <v>5891</v>
      </c>
      <c r="B325">
        <v>0.962</v>
      </c>
      <c r="C325">
        <v>0.532</v>
      </c>
      <c r="D325" t="s">
        <v>6075</v>
      </c>
      <c r="E325">
        <v>1614.4</v>
      </c>
      <c r="F325">
        <v>320.7</v>
      </c>
      <c r="G325">
        <v>55</v>
      </c>
      <c r="H325" t="s">
        <v>6103</v>
      </c>
    </row>
    <row r="326" spans="1:8">
      <c r="A326" t="s">
        <v>5892</v>
      </c>
      <c r="B326">
        <v>0.999</v>
      </c>
      <c r="C326">
        <v>1.543</v>
      </c>
      <c r="D326" t="s">
        <v>6075</v>
      </c>
      <c r="E326">
        <v>1497.3</v>
      </c>
      <c r="F326">
        <v>48.7</v>
      </c>
      <c r="G326">
        <v>67</v>
      </c>
      <c r="H326" t="s">
        <v>6109</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61"/>
  <sheetViews>
    <sheetView workbookViewId="0"/>
  </sheetViews>
  <sheetFormatPr defaultRowHeight="15"/>
  <sheetData>
    <row r="1" spans="1:39">
      <c r="A1" s="1" t="s">
        <v>6975</v>
      </c>
      <c r="B1" s="1"/>
      <c r="C1" s="1"/>
      <c r="D1" s="1"/>
      <c r="E1" s="1"/>
      <c r="F1" s="1"/>
      <c r="G1" s="1"/>
      <c r="H1" s="1"/>
      <c r="I1" s="1"/>
      <c r="J1" s="1"/>
      <c r="K1" s="1" t="s">
        <v>6976</v>
      </c>
      <c r="L1" s="1"/>
      <c r="M1" s="1"/>
      <c r="N1" s="1"/>
      <c r="O1" s="1"/>
      <c r="P1" s="1" t="s">
        <v>6977</v>
      </c>
      <c r="Q1" s="1" t="s">
        <v>6978</v>
      </c>
      <c r="R1" s="1"/>
      <c r="S1" s="1"/>
      <c r="T1" s="1"/>
      <c r="U1" s="1"/>
      <c r="V1" s="1"/>
      <c r="W1" s="1"/>
      <c r="X1" s="1"/>
      <c r="Y1" s="1"/>
      <c r="Z1" s="1"/>
      <c r="AA1" s="1"/>
      <c r="AB1" s="1"/>
      <c r="AC1" s="1"/>
      <c r="AD1" s="1"/>
      <c r="AE1" s="1"/>
      <c r="AF1" s="1" t="s">
        <v>6979</v>
      </c>
      <c r="AG1" s="1"/>
      <c r="AH1" s="1"/>
      <c r="AI1" s="1"/>
      <c r="AJ1" s="1"/>
      <c r="AK1" s="1"/>
      <c r="AL1" s="1" t="s">
        <v>6980</v>
      </c>
      <c r="AM1" s="1"/>
    </row>
    <row r="2" spans="1:39">
      <c r="A2" s="6" t="s">
        <v>6180</v>
      </c>
      <c r="B2" s="6" t="s">
        <v>6181</v>
      </c>
      <c r="C2" s="6" t="s">
        <v>5656</v>
      </c>
      <c r="D2" s="6" t="s">
        <v>6182</v>
      </c>
      <c r="E2" s="6" t="s">
        <v>5658</v>
      </c>
      <c r="F2" s="6" t="s">
        <v>6183</v>
      </c>
      <c r="G2" s="6" t="s">
        <v>5027</v>
      </c>
      <c r="H2" s="6" t="s">
        <v>6184</v>
      </c>
      <c r="I2" s="6" t="s">
        <v>6185</v>
      </c>
      <c r="J2" s="6" t="s">
        <v>6186</v>
      </c>
      <c r="K2" s="6" t="s">
        <v>6187</v>
      </c>
      <c r="L2" s="6" t="s">
        <v>6188</v>
      </c>
      <c r="M2" s="6" t="s">
        <v>6189</v>
      </c>
      <c r="N2" s="6" t="s">
        <v>6190</v>
      </c>
      <c r="O2" s="6" t="s">
        <v>6191</v>
      </c>
      <c r="P2" s="6" t="s">
        <v>6192</v>
      </c>
      <c r="Q2" s="6" t="s">
        <v>6193</v>
      </c>
      <c r="R2" s="6" t="s">
        <v>6194</v>
      </c>
      <c r="S2" s="6" t="s">
        <v>6195</v>
      </c>
      <c r="T2" s="6" t="s">
        <v>6196</v>
      </c>
      <c r="U2" s="6" t="s">
        <v>6197</v>
      </c>
      <c r="V2" s="6" t="s">
        <v>6198</v>
      </c>
      <c r="W2" s="6" t="s">
        <v>6199</v>
      </c>
      <c r="X2" s="6" t="s">
        <v>6200</v>
      </c>
      <c r="Y2" s="6" t="s">
        <v>6201</v>
      </c>
      <c r="Z2" s="6" t="s">
        <v>6202</v>
      </c>
      <c r="AA2" s="6" t="s">
        <v>6203</v>
      </c>
      <c r="AB2" s="6" t="s">
        <v>6204</v>
      </c>
      <c r="AC2" s="6" t="s">
        <v>6205</v>
      </c>
      <c r="AD2" s="6" t="s">
        <v>6206</v>
      </c>
      <c r="AE2" s="6" t="s">
        <v>6207</v>
      </c>
      <c r="AF2" s="6" t="s">
        <v>6208</v>
      </c>
      <c r="AG2" s="6" t="s">
        <v>6209</v>
      </c>
      <c r="AH2" s="6" t="s">
        <v>6210</v>
      </c>
      <c r="AI2" s="6" t="s">
        <v>6211</v>
      </c>
      <c r="AJ2" s="6" t="s">
        <v>6212</v>
      </c>
      <c r="AK2" s="6" t="s">
        <v>6213</v>
      </c>
      <c r="AL2" s="6" t="s">
        <v>6214</v>
      </c>
    </row>
    <row r="3" spans="1:39">
      <c r="A3" t="s">
        <v>6215</v>
      </c>
      <c r="B3" t="s">
        <v>6008</v>
      </c>
      <c r="C3" t="s">
        <v>6009</v>
      </c>
      <c r="D3">
        <v>0.1</v>
      </c>
      <c r="E3" t="s">
        <v>6010</v>
      </c>
      <c r="F3">
        <v>10</v>
      </c>
      <c r="G3">
        <v>0</v>
      </c>
      <c r="H3">
        <v>1</v>
      </c>
      <c r="I3" t="s">
        <v>6527</v>
      </c>
      <c r="K3" t="s">
        <v>6535</v>
      </c>
      <c r="L3" t="s">
        <v>6536</v>
      </c>
      <c r="M3" t="s">
        <v>6537</v>
      </c>
      <c r="N3">
        <v>9</v>
      </c>
      <c r="O3" t="s">
        <v>6574</v>
      </c>
      <c r="P3" t="s">
        <v>6611</v>
      </c>
      <c r="Q3">
        <v>4</v>
      </c>
      <c r="R3">
        <v>2</v>
      </c>
      <c r="S3">
        <v>3.52</v>
      </c>
      <c r="T3">
        <v>6.18</v>
      </c>
      <c r="U3">
        <v>542.72</v>
      </c>
      <c r="V3">
        <v>78.87</v>
      </c>
      <c r="W3">
        <v>6.66</v>
      </c>
      <c r="X3">
        <v>4.72</v>
      </c>
      <c r="Y3">
        <v>3.98</v>
      </c>
      <c r="Z3">
        <v>3</v>
      </c>
      <c r="AA3" t="s">
        <v>6923</v>
      </c>
      <c r="AB3">
        <v>2</v>
      </c>
      <c r="AC3">
        <v>12</v>
      </c>
      <c r="AD3">
        <v>2.74</v>
      </c>
      <c r="AF3" t="s">
        <v>6937</v>
      </c>
      <c r="AI3">
        <v>0</v>
      </c>
      <c r="AJ3">
        <v>0</v>
      </c>
      <c r="AK3" t="s">
        <v>6944</v>
      </c>
      <c r="AL3" t="s">
        <v>6944</v>
      </c>
    </row>
    <row r="4" spans="1:39">
      <c r="A4" t="s">
        <v>6216</v>
      </c>
      <c r="B4" t="s">
        <v>6008</v>
      </c>
      <c r="C4" t="s">
        <v>6009</v>
      </c>
      <c r="D4">
        <v>0.11</v>
      </c>
      <c r="E4" t="s">
        <v>6010</v>
      </c>
      <c r="F4">
        <v>9.960000000000001</v>
      </c>
      <c r="G4">
        <v>0</v>
      </c>
      <c r="H4">
        <v>1</v>
      </c>
      <c r="I4" t="s">
        <v>6527</v>
      </c>
      <c r="K4" t="s">
        <v>6535</v>
      </c>
      <c r="L4" t="s">
        <v>6536</v>
      </c>
      <c r="M4" t="s">
        <v>6537</v>
      </c>
      <c r="N4">
        <v>9</v>
      </c>
      <c r="O4" t="s">
        <v>6574</v>
      </c>
      <c r="P4" t="s">
        <v>6612</v>
      </c>
      <c r="Q4">
        <v>4</v>
      </c>
      <c r="R4">
        <v>2</v>
      </c>
      <c r="S4">
        <v>3.67</v>
      </c>
      <c r="T4">
        <v>6.32</v>
      </c>
      <c r="U4">
        <v>566.74</v>
      </c>
      <c r="V4">
        <v>78.87</v>
      </c>
      <c r="W4">
        <v>6.66</v>
      </c>
      <c r="X4">
        <v>4.7</v>
      </c>
      <c r="Y4">
        <v>4.76</v>
      </c>
      <c r="Z4">
        <v>3</v>
      </c>
      <c r="AA4" t="s">
        <v>6923</v>
      </c>
      <c r="AB4">
        <v>2</v>
      </c>
      <c r="AC4">
        <v>12</v>
      </c>
      <c r="AD4">
        <v>2.665</v>
      </c>
      <c r="AF4" t="s">
        <v>6937</v>
      </c>
      <c r="AI4">
        <v>0</v>
      </c>
      <c r="AJ4">
        <v>0</v>
      </c>
      <c r="AK4" t="s">
        <v>6944</v>
      </c>
      <c r="AL4" t="s">
        <v>6944</v>
      </c>
    </row>
    <row r="5" spans="1:39">
      <c r="A5" t="s">
        <v>6217</v>
      </c>
      <c r="B5" t="s">
        <v>6008</v>
      </c>
      <c r="C5" t="s">
        <v>6009</v>
      </c>
      <c r="D5">
        <v>0.4</v>
      </c>
      <c r="E5" t="s">
        <v>6010</v>
      </c>
      <c r="F5">
        <v>9.4</v>
      </c>
      <c r="G5">
        <v>0</v>
      </c>
      <c r="H5">
        <v>1</v>
      </c>
      <c r="I5" t="s">
        <v>6527</v>
      </c>
      <c r="K5" t="s">
        <v>6535</v>
      </c>
      <c r="L5" t="s">
        <v>6536</v>
      </c>
      <c r="M5" t="s">
        <v>6537</v>
      </c>
      <c r="N5">
        <v>9</v>
      </c>
      <c r="O5" t="s">
        <v>6574</v>
      </c>
      <c r="P5" t="s">
        <v>6613</v>
      </c>
      <c r="Q5">
        <v>4</v>
      </c>
      <c r="R5">
        <v>2</v>
      </c>
      <c r="S5">
        <v>4.3</v>
      </c>
      <c r="T5">
        <v>6.96</v>
      </c>
      <c r="U5">
        <v>570.77</v>
      </c>
      <c r="V5">
        <v>78.87</v>
      </c>
      <c r="W5">
        <v>7.15</v>
      </c>
      <c r="X5">
        <v>4.72</v>
      </c>
      <c r="Y5">
        <v>0</v>
      </c>
      <c r="Z5">
        <v>3</v>
      </c>
      <c r="AA5" t="s">
        <v>6923</v>
      </c>
      <c r="AB5">
        <v>2</v>
      </c>
      <c r="AC5">
        <v>12</v>
      </c>
      <c r="AD5">
        <v>2.5</v>
      </c>
      <c r="AF5" t="s">
        <v>6937</v>
      </c>
      <c r="AI5">
        <v>0</v>
      </c>
      <c r="AJ5">
        <v>0</v>
      </c>
      <c r="AK5" t="s">
        <v>6944</v>
      </c>
      <c r="AL5" t="s">
        <v>6944</v>
      </c>
    </row>
    <row r="6" spans="1:39">
      <c r="A6" t="s">
        <v>6218</v>
      </c>
      <c r="B6" t="s">
        <v>6008</v>
      </c>
      <c r="C6" t="s">
        <v>6009</v>
      </c>
      <c r="D6">
        <v>0.41</v>
      </c>
      <c r="E6" t="s">
        <v>6010</v>
      </c>
      <c r="F6">
        <v>9.390000000000001</v>
      </c>
      <c r="G6">
        <v>0</v>
      </c>
      <c r="H6">
        <v>1</v>
      </c>
      <c r="I6" t="s">
        <v>6527</v>
      </c>
      <c r="K6" t="s">
        <v>6535</v>
      </c>
      <c r="L6" t="s">
        <v>6536</v>
      </c>
      <c r="M6" t="s">
        <v>6537</v>
      </c>
      <c r="N6">
        <v>9</v>
      </c>
      <c r="O6" t="s">
        <v>6574</v>
      </c>
      <c r="P6" t="s">
        <v>6614</v>
      </c>
      <c r="Q6">
        <v>4</v>
      </c>
      <c r="R6">
        <v>2</v>
      </c>
      <c r="S6">
        <v>3.6</v>
      </c>
      <c r="T6">
        <v>6.25</v>
      </c>
      <c r="U6">
        <v>554.73</v>
      </c>
      <c r="V6">
        <v>78.87</v>
      </c>
      <c r="W6">
        <v>6.8</v>
      </c>
      <c r="X6">
        <v>4.72</v>
      </c>
      <c r="Y6">
        <v>2.35</v>
      </c>
      <c r="Z6">
        <v>3</v>
      </c>
      <c r="AA6" t="s">
        <v>6923</v>
      </c>
      <c r="AB6">
        <v>2</v>
      </c>
      <c r="AC6">
        <v>12</v>
      </c>
      <c r="AD6">
        <v>2.7</v>
      </c>
      <c r="AF6" t="s">
        <v>6937</v>
      </c>
      <c r="AI6">
        <v>0</v>
      </c>
      <c r="AJ6">
        <v>0</v>
      </c>
      <c r="AK6" t="s">
        <v>6944</v>
      </c>
      <c r="AL6" t="s">
        <v>6944</v>
      </c>
    </row>
    <row r="7" spans="1:39">
      <c r="A7" t="s">
        <v>6219</v>
      </c>
      <c r="B7" t="s">
        <v>6008</v>
      </c>
      <c r="C7" t="s">
        <v>6009</v>
      </c>
      <c r="D7">
        <v>0.64</v>
      </c>
      <c r="E7" t="s">
        <v>6010</v>
      </c>
      <c r="F7">
        <v>9.19</v>
      </c>
      <c r="G7">
        <v>0</v>
      </c>
      <c r="H7">
        <v>1</v>
      </c>
      <c r="I7" t="s">
        <v>6527</v>
      </c>
      <c r="K7" t="s">
        <v>6535</v>
      </c>
      <c r="L7" t="s">
        <v>6536</v>
      </c>
      <c r="M7" t="s">
        <v>6537</v>
      </c>
      <c r="N7">
        <v>9</v>
      </c>
      <c r="O7" t="s">
        <v>6574</v>
      </c>
      <c r="P7" t="s">
        <v>6615</v>
      </c>
      <c r="Q7">
        <v>4</v>
      </c>
      <c r="R7">
        <v>2</v>
      </c>
      <c r="S7">
        <v>3.07</v>
      </c>
      <c r="T7">
        <v>5.72</v>
      </c>
      <c r="U7">
        <v>540.7</v>
      </c>
      <c r="V7">
        <v>78.87</v>
      </c>
      <c r="W7">
        <v>6.41</v>
      </c>
      <c r="X7">
        <v>4.72</v>
      </c>
      <c r="Y7">
        <v>2.35</v>
      </c>
      <c r="Z7">
        <v>3</v>
      </c>
      <c r="AA7" t="s">
        <v>6923</v>
      </c>
      <c r="AB7">
        <v>2</v>
      </c>
      <c r="AC7">
        <v>12</v>
      </c>
      <c r="AD7">
        <v>2.965</v>
      </c>
      <c r="AF7" t="s">
        <v>6937</v>
      </c>
      <c r="AI7">
        <v>0</v>
      </c>
      <c r="AJ7">
        <v>0</v>
      </c>
      <c r="AK7" t="s">
        <v>6944</v>
      </c>
      <c r="AL7" t="s">
        <v>6944</v>
      </c>
    </row>
    <row r="8" spans="1:39">
      <c r="A8" t="s">
        <v>6220</v>
      </c>
      <c r="B8" t="s">
        <v>6008</v>
      </c>
      <c r="C8" t="s">
        <v>6009</v>
      </c>
      <c r="D8">
        <v>0.8</v>
      </c>
      <c r="E8" t="s">
        <v>6010</v>
      </c>
      <c r="F8">
        <v>9.1</v>
      </c>
      <c r="G8">
        <v>0</v>
      </c>
      <c r="H8">
        <v>1</v>
      </c>
      <c r="I8" t="s">
        <v>6527</v>
      </c>
      <c r="K8" t="s">
        <v>6535</v>
      </c>
      <c r="L8" t="s">
        <v>6536</v>
      </c>
      <c r="M8" t="s">
        <v>6537</v>
      </c>
      <c r="N8">
        <v>9</v>
      </c>
      <c r="O8" t="s">
        <v>6574</v>
      </c>
      <c r="P8" t="s">
        <v>6616</v>
      </c>
      <c r="Q8">
        <v>4</v>
      </c>
      <c r="R8">
        <v>2</v>
      </c>
      <c r="S8">
        <v>3.07</v>
      </c>
      <c r="T8">
        <v>5.72</v>
      </c>
      <c r="U8">
        <v>540.7</v>
      </c>
      <c r="V8">
        <v>78.87</v>
      </c>
      <c r="W8">
        <v>6.13</v>
      </c>
      <c r="X8">
        <v>4.72</v>
      </c>
      <c r="Y8">
        <v>1.59</v>
      </c>
      <c r="Z8">
        <v>3</v>
      </c>
      <c r="AA8" t="s">
        <v>6923</v>
      </c>
      <c r="AB8">
        <v>2</v>
      </c>
      <c r="AC8">
        <v>12</v>
      </c>
      <c r="AD8">
        <v>2.965</v>
      </c>
      <c r="AF8" t="s">
        <v>6937</v>
      </c>
      <c r="AI8">
        <v>0</v>
      </c>
      <c r="AJ8">
        <v>0</v>
      </c>
      <c r="AK8" t="s">
        <v>6944</v>
      </c>
      <c r="AL8" t="s">
        <v>6944</v>
      </c>
    </row>
    <row r="9" spans="1:39">
      <c r="A9" t="s">
        <v>6221</v>
      </c>
      <c r="B9" t="s">
        <v>6008</v>
      </c>
      <c r="C9" t="s">
        <v>6009</v>
      </c>
      <c r="D9">
        <v>1.82</v>
      </c>
      <c r="E9" t="s">
        <v>6010</v>
      </c>
      <c r="F9">
        <v>8.74</v>
      </c>
      <c r="G9">
        <v>0</v>
      </c>
      <c r="H9">
        <v>1</v>
      </c>
      <c r="I9" t="s">
        <v>6527</v>
      </c>
      <c r="K9" t="s">
        <v>6535</v>
      </c>
      <c r="L9" t="s">
        <v>6536</v>
      </c>
      <c r="M9" t="s">
        <v>6537</v>
      </c>
      <c r="N9">
        <v>9</v>
      </c>
      <c r="O9" t="s">
        <v>6574</v>
      </c>
      <c r="P9" t="s">
        <v>6617</v>
      </c>
      <c r="Q9">
        <v>4</v>
      </c>
      <c r="R9">
        <v>2</v>
      </c>
      <c r="S9">
        <v>4.05</v>
      </c>
      <c r="T9">
        <v>6.71</v>
      </c>
      <c r="U9">
        <v>556.75</v>
      </c>
      <c r="V9">
        <v>78.87</v>
      </c>
      <c r="W9">
        <v>7.05</v>
      </c>
      <c r="X9">
        <v>4.72</v>
      </c>
      <c r="Y9">
        <v>3.98</v>
      </c>
      <c r="Z9">
        <v>3</v>
      </c>
      <c r="AA9" t="s">
        <v>6923</v>
      </c>
      <c r="AB9">
        <v>2</v>
      </c>
      <c r="AC9">
        <v>12</v>
      </c>
      <c r="AD9">
        <v>2.5</v>
      </c>
      <c r="AF9" t="s">
        <v>6937</v>
      </c>
      <c r="AI9">
        <v>0</v>
      </c>
      <c r="AJ9">
        <v>0</v>
      </c>
      <c r="AK9" t="s">
        <v>6944</v>
      </c>
      <c r="AL9" t="s">
        <v>6944</v>
      </c>
    </row>
    <row r="10" spans="1:39">
      <c r="A10" t="s">
        <v>6222</v>
      </c>
      <c r="B10" t="s">
        <v>6008</v>
      </c>
      <c r="C10" t="s">
        <v>6009</v>
      </c>
      <c r="D10">
        <v>2.85</v>
      </c>
      <c r="E10" t="s">
        <v>6010</v>
      </c>
      <c r="F10">
        <v>8.539999999999999</v>
      </c>
      <c r="G10">
        <v>0</v>
      </c>
      <c r="H10">
        <v>1</v>
      </c>
      <c r="I10" t="s">
        <v>6527</v>
      </c>
      <c r="K10" t="s">
        <v>6535</v>
      </c>
      <c r="L10" t="s">
        <v>6536</v>
      </c>
      <c r="M10" t="s">
        <v>6537</v>
      </c>
      <c r="N10">
        <v>9</v>
      </c>
      <c r="O10" t="s">
        <v>6574</v>
      </c>
      <c r="P10" t="s">
        <v>6618</v>
      </c>
      <c r="Q10">
        <v>4</v>
      </c>
      <c r="R10">
        <v>2</v>
      </c>
      <c r="S10">
        <v>2.47</v>
      </c>
      <c r="T10">
        <v>5.13</v>
      </c>
      <c r="U10">
        <v>514.67</v>
      </c>
      <c r="V10">
        <v>78.87</v>
      </c>
      <c r="W10">
        <v>5.88</v>
      </c>
      <c r="X10">
        <v>4.72</v>
      </c>
      <c r="Y10">
        <v>3.98</v>
      </c>
      <c r="Z10">
        <v>3</v>
      </c>
      <c r="AA10" t="s">
        <v>6923</v>
      </c>
      <c r="AB10">
        <v>2</v>
      </c>
      <c r="AC10">
        <v>12</v>
      </c>
      <c r="AD10">
        <v>3.265</v>
      </c>
      <c r="AF10" t="s">
        <v>6937</v>
      </c>
      <c r="AI10">
        <v>0</v>
      </c>
      <c r="AJ10">
        <v>0</v>
      </c>
      <c r="AK10" t="s">
        <v>6944</v>
      </c>
      <c r="AL10" t="s">
        <v>6944</v>
      </c>
    </row>
    <row r="11" spans="1:39">
      <c r="A11" t="s">
        <v>6223</v>
      </c>
      <c r="B11" t="s">
        <v>6008</v>
      </c>
      <c r="C11" t="s">
        <v>6009</v>
      </c>
      <c r="D11">
        <v>7</v>
      </c>
      <c r="E11" t="s">
        <v>6010</v>
      </c>
      <c r="F11">
        <v>8.15</v>
      </c>
      <c r="G11">
        <v>0.04</v>
      </c>
      <c r="H11">
        <v>6</v>
      </c>
      <c r="I11" t="s">
        <v>6528</v>
      </c>
      <c r="K11" t="s">
        <v>6535</v>
      </c>
      <c r="L11" t="s">
        <v>6536</v>
      </c>
      <c r="M11" t="s">
        <v>6538</v>
      </c>
      <c r="N11">
        <v>9</v>
      </c>
      <c r="O11" t="s">
        <v>6575</v>
      </c>
      <c r="P11" t="s">
        <v>6619</v>
      </c>
      <c r="Q11">
        <v>6</v>
      </c>
      <c r="R11">
        <v>1</v>
      </c>
      <c r="S11">
        <v>1.93</v>
      </c>
      <c r="T11">
        <v>3.02</v>
      </c>
      <c r="U11">
        <v>357.44</v>
      </c>
      <c r="V11">
        <v>71.53</v>
      </c>
      <c r="W11">
        <v>2.49</v>
      </c>
      <c r="X11">
        <v>6.34</v>
      </c>
      <c r="Y11">
        <v>6.5</v>
      </c>
      <c r="Z11">
        <v>2</v>
      </c>
      <c r="AA11" t="s">
        <v>6923</v>
      </c>
      <c r="AB11">
        <v>0</v>
      </c>
      <c r="AC11">
        <v>7</v>
      </c>
      <c r="AD11">
        <v>5.823333333333333</v>
      </c>
      <c r="AE11" t="s">
        <v>6924</v>
      </c>
      <c r="AF11" t="s">
        <v>6937</v>
      </c>
      <c r="AG11" t="s">
        <v>6941</v>
      </c>
      <c r="AH11" t="s">
        <v>6942</v>
      </c>
      <c r="AI11">
        <v>4</v>
      </c>
      <c r="AJ11">
        <v>1</v>
      </c>
      <c r="AK11" t="s">
        <v>6945</v>
      </c>
      <c r="AL11" t="s">
        <v>6945</v>
      </c>
    </row>
    <row r="12" spans="1:39">
      <c r="A12" t="s">
        <v>6223</v>
      </c>
      <c r="B12" t="s">
        <v>6008</v>
      </c>
      <c r="C12" t="s">
        <v>6009</v>
      </c>
      <c r="D12">
        <v>14.8</v>
      </c>
      <c r="E12" t="s">
        <v>6010</v>
      </c>
      <c r="F12">
        <v>7.83</v>
      </c>
      <c r="G12">
        <v>0.04</v>
      </c>
      <c r="H12">
        <v>6</v>
      </c>
      <c r="I12" t="s">
        <v>6528</v>
      </c>
      <c r="K12" t="s">
        <v>6535</v>
      </c>
      <c r="M12" t="s">
        <v>6539</v>
      </c>
      <c r="N12">
        <v>8</v>
      </c>
      <c r="O12" t="s">
        <v>6576</v>
      </c>
      <c r="P12" t="s">
        <v>6619</v>
      </c>
      <c r="Q12">
        <v>6</v>
      </c>
      <c r="R12">
        <v>1</v>
      </c>
      <c r="S12">
        <v>1.93</v>
      </c>
      <c r="T12">
        <v>3.02</v>
      </c>
      <c r="U12">
        <v>357.44</v>
      </c>
      <c r="V12">
        <v>71.53</v>
      </c>
      <c r="W12">
        <v>2.49</v>
      </c>
      <c r="X12">
        <v>6.34</v>
      </c>
      <c r="Y12">
        <v>6.5</v>
      </c>
      <c r="Z12">
        <v>2</v>
      </c>
      <c r="AA12" t="s">
        <v>6923</v>
      </c>
      <c r="AB12">
        <v>0</v>
      </c>
      <c r="AC12">
        <v>7</v>
      </c>
      <c r="AD12">
        <v>5.823333333333333</v>
      </c>
      <c r="AE12" t="s">
        <v>6924</v>
      </c>
      <c r="AF12" t="s">
        <v>6937</v>
      </c>
      <c r="AG12" t="s">
        <v>6941</v>
      </c>
      <c r="AH12" t="s">
        <v>6942</v>
      </c>
      <c r="AI12">
        <v>4</v>
      </c>
      <c r="AJ12">
        <v>1</v>
      </c>
      <c r="AK12" t="s">
        <v>6946</v>
      </c>
      <c r="AL12" t="s">
        <v>6946</v>
      </c>
    </row>
    <row r="13" spans="1:39">
      <c r="A13" t="s">
        <v>6223</v>
      </c>
      <c r="B13" t="s">
        <v>6008</v>
      </c>
      <c r="C13" t="s">
        <v>6009</v>
      </c>
      <c r="D13">
        <v>120</v>
      </c>
      <c r="E13" t="s">
        <v>6010</v>
      </c>
      <c r="F13">
        <v>6.92</v>
      </c>
      <c r="G13">
        <v>0.04</v>
      </c>
      <c r="H13">
        <v>6</v>
      </c>
      <c r="I13" t="s">
        <v>6528</v>
      </c>
      <c r="K13" t="s">
        <v>6535</v>
      </c>
      <c r="M13" t="s">
        <v>6540</v>
      </c>
      <c r="N13">
        <v>8</v>
      </c>
      <c r="O13" t="s">
        <v>6577</v>
      </c>
      <c r="P13" t="s">
        <v>6619</v>
      </c>
      <c r="Q13">
        <v>6</v>
      </c>
      <c r="R13">
        <v>1</v>
      </c>
      <c r="S13">
        <v>1.93</v>
      </c>
      <c r="T13">
        <v>3.02</v>
      </c>
      <c r="U13">
        <v>357.44</v>
      </c>
      <c r="V13">
        <v>71.53</v>
      </c>
      <c r="W13">
        <v>2.49</v>
      </c>
      <c r="X13">
        <v>6.34</v>
      </c>
      <c r="Y13">
        <v>6.5</v>
      </c>
      <c r="Z13">
        <v>2</v>
      </c>
      <c r="AA13" t="s">
        <v>6923</v>
      </c>
      <c r="AB13">
        <v>0</v>
      </c>
      <c r="AC13">
        <v>7</v>
      </c>
      <c r="AD13">
        <v>5.823333333333333</v>
      </c>
      <c r="AE13" t="s">
        <v>6924</v>
      </c>
      <c r="AF13" t="s">
        <v>6937</v>
      </c>
      <c r="AG13" t="s">
        <v>6941</v>
      </c>
      <c r="AH13" t="s">
        <v>6942</v>
      </c>
      <c r="AI13">
        <v>4</v>
      </c>
      <c r="AJ13">
        <v>1</v>
      </c>
      <c r="AK13" t="s">
        <v>6947</v>
      </c>
      <c r="AL13" t="s">
        <v>6947</v>
      </c>
    </row>
    <row r="14" spans="1:39">
      <c r="A14" t="s">
        <v>6223</v>
      </c>
      <c r="B14" t="s">
        <v>6006</v>
      </c>
      <c r="C14" t="s">
        <v>6009</v>
      </c>
      <c r="D14">
        <v>5.8</v>
      </c>
      <c r="E14" t="s">
        <v>6010</v>
      </c>
      <c r="F14">
        <v>8.24</v>
      </c>
      <c r="G14">
        <v>0.04</v>
      </c>
      <c r="H14">
        <v>6</v>
      </c>
      <c r="I14" t="s">
        <v>6528</v>
      </c>
      <c r="K14" t="s">
        <v>6535</v>
      </c>
      <c r="L14" t="s">
        <v>6536</v>
      </c>
      <c r="M14" t="s">
        <v>6541</v>
      </c>
      <c r="N14">
        <v>9</v>
      </c>
      <c r="O14" t="s">
        <v>6578</v>
      </c>
      <c r="P14" t="s">
        <v>6619</v>
      </c>
      <c r="Q14">
        <v>6</v>
      </c>
      <c r="R14">
        <v>1</v>
      </c>
      <c r="S14">
        <v>1.93</v>
      </c>
      <c r="T14">
        <v>3.02</v>
      </c>
      <c r="U14">
        <v>357.44</v>
      </c>
      <c r="V14">
        <v>71.53</v>
      </c>
      <c r="W14">
        <v>2.49</v>
      </c>
      <c r="X14">
        <v>6.34</v>
      </c>
      <c r="Y14">
        <v>6.5</v>
      </c>
      <c r="Z14">
        <v>2</v>
      </c>
      <c r="AA14" t="s">
        <v>6923</v>
      </c>
      <c r="AB14">
        <v>0</v>
      </c>
      <c r="AC14">
        <v>7</v>
      </c>
      <c r="AD14">
        <v>5.823333333333333</v>
      </c>
      <c r="AE14" t="s">
        <v>6924</v>
      </c>
      <c r="AF14" t="s">
        <v>6937</v>
      </c>
      <c r="AG14" t="s">
        <v>6941</v>
      </c>
      <c r="AH14" t="s">
        <v>6942</v>
      </c>
      <c r="AI14">
        <v>4</v>
      </c>
      <c r="AJ14">
        <v>1</v>
      </c>
      <c r="AK14" t="s">
        <v>6948</v>
      </c>
      <c r="AL14" t="s">
        <v>6948</v>
      </c>
    </row>
    <row r="15" spans="1:39">
      <c r="A15" t="s">
        <v>6223</v>
      </c>
      <c r="B15" t="s">
        <v>6006</v>
      </c>
      <c r="C15" t="s">
        <v>6009</v>
      </c>
      <c r="D15">
        <v>8</v>
      </c>
      <c r="E15" t="s">
        <v>6010</v>
      </c>
      <c r="F15">
        <v>8.1</v>
      </c>
      <c r="G15">
        <v>0.04</v>
      </c>
      <c r="H15">
        <v>6</v>
      </c>
      <c r="I15" t="s">
        <v>6528</v>
      </c>
      <c r="K15" t="s">
        <v>6535</v>
      </c>
      <c r="L15" t="s">
        <v>6536</v>
      </c>
      <c r="M15" t="s">
        <v>6542</v>
      </c>
      <c r="N15">
        <v>9</v>
      </c>
      <c r="O15" t="s">
        <v>6579</v>
      </c>
      <c r="P15" t="s">
        <v>6619</v>
      </c>
      <c r="Q15">
        <v>6</v>
      </c>
      <c r="R15">
        <v>1</v>
      </c>
      <c r="S15">
        <v>1.93</v>
      </c>
      <c r="T15">
        <v>3.02</v>
      </c>
      <c r="U15">
        <v>357.44</v>
      </c>
      <c r="V15">
        <v>71.53</v>
      </c>
      <c r="W15">
        <v>2.49</v>
      </c>
      <c r="X15">
        <v>6.34</v>
      </c>
      <c r="Y15">
        <v>6.5</v>
      </c>
      <c r="Z15">
        <v>2</v>
      </c>
      <c r="AA15" t="s">
        <v>6923</v>
      </c>
      <c r="AB15">
        <v>0</v>
      </c>
      <c r="AC15">
        <v>7</v>
      </c>
      <c r="AD15">
        <v>5.823333333333333</v>
      </c>
      <c r="AE15" t="s">
        <v>6924</v>
      </c>
      <c r="AF15" t="s">
        <v>6937</v>
      </c>
      <c r="AG15" t="s">
        <v>6941</v>
      </c>
      <c r="AH15" t="s">
        <v>6942</v>
      </c>
      <c r="AI15">
        <v>4</v>
      </c>
      <c r="AJ15">
        <v>1</v>
      </c>
      <c r="AK15" t="s">
        <v>6949</v>
      </c>
      <c r="AL15" t="s">
        <v>6949</v>
      </c>
    </row>
    <row r="16" spans="1:39">
      <c r="A16" t="s">
        <v>6223</v>
      </c>
      <c r="B16" t="s">
        <v>6006</v>
      </c>
      <c r="C16" t="s">
        <v>6009</v>
      </c>
      <c r="D16">
        <v>8</v>
      </c>
      <c r="E16" t="s">
        <v>6010</v>
      </c>
      <c r="F16">
        <v>8.1</v>
      </c>
      <c r="G16">
        <v>0.04</v>
      </c>
      <c r="H16">
        <v>6</v>
      </c>
      <c r="I16" t="s">
        <v>6528</v>
      </c>
      <c r="K16" t="s">
        <v>6535</v>
      </c>
      <c r="L16" t="s">
        <v>6536</v>
      </c>
      <c r="M16" t="s">
        <v>6543</v>
      </c>
      <c r="N16">
        <v>9</v>
      </c>
      <c r="O16" t="s">
        <v>6580</v>
      </c>
      <c r="P16" t="s">
        <v>6619</v>
      </c>
      <c r="Q16">
        <v>6</v>
      </c>
      <c r="R16">
        <v>1</v>
      </c>
      <c r="S16">
        <v>1.93</v>
      </c>
      <c r="T16">
        <v>3.02</v>
      </c>
      <c r="U16">
        <v>357.44</v>
      </c>
      <c r="V16">
        <v>71.53</v>
      </c>
      <c r="W16">
        <v>2.49</v>
      </c>
      <c r="X16">
        <v>6.34</v>
      </c>
      <c r="Y16">
        <v>6.5</v>
      </c>
      <c r="Z16">
        <v>2</v>
      </c>
      <c r="AA16" t="s">
        <v>6923</v>
      </c>
      <c r="AB16">
        <v>0</v>
      </c>
      <c r="AC16">
        <v>7</v>
      </c>
      <c r="AD16">
        <v>5.823333333333333</v>
      </c>
      <c r="AE16" t="s">
        <v>6924</v>
      </c>
      <c r="AF16" t="s">
        <v>6937</v>
      </c>
      <c r="AG16" t="s">
        <v>6941</v>
      </c>
      <c r="AH16" t="s">
        <v>6942</v>
      </c>
      <c r="AI16">
        <v>4</v>
      </c>
      <c r="AJ16">
        <v>1</v>
      </c>
      <c r="AK16" t="s">
        <v>6950</v>
      </c>
      <c r="AL16" t="s">
        <v>6950</v>
      </c>
    </row>
    <row r="17" spans="1:38">
      <c r="A17" t="s">
        <v>6223</v>
      </c>
      <c r="B17" t="s">
        <v>6006</v>
      </c>
      <c r="C17" t="s">
        <v>6009</v>
      </c>
      <c r="D17">
        <v>10</v>
      </c>
      <c r="E17" t="s">
        <v>6010</v>
      </c>
      <c r="F17">
        <v>8</v>
      </c>
      <c r="G17">
        <v>0.04</v>
      </c>
      <c r="H17">
        <v>6</v>
      </c>
      <c r="I17" t="s">
        <v>6528</v>
      </c>
      <c r="K17" t="s">
        <v>6535</v>
      </c>
      <c r="L17" t="s">
        <v>6536</v>
      </c>
      <c r="M17" t="s">
        <v>6544</v>
      </c>
      <c r="N17">
        <v>9</v>
      </c>
      <c r="O17" t="s">
        <v>6581</v>
      </c>
      <c r="P17" t="s">
        <v>6619</v>
      </c>
      <c r="Q17">
        <v>6</v>
      </c>
      <c r="R17">
        <v>1</v>
      </c>
      <c r="S17">
        <v>1.93</v>
      </c>
      <c r="T17">
        <v>3.02</v>
      </c>
      <c r="U17">
        <v>357.44</v>
      </c>
      <c r="V17">
        <v>71.53</v>
      </c>
      <c r="W17">
        <v>2.49</v>
      </c>
      <c r="X17">
        <v>6.34</v>
      </c>
      <c r="Y17">
        <v>6.5</v>
      </c>
      <c r="Z17">
        <v>2</v>
      </c>
      <c r="AA17" t="s">
        <v>6923</v>
      </c>
      <c r="AB17">
        <v>0</v>
      </c>
      <c r="AC17">
        <v>7</v>
      </c>
      <c r="AD17">
        <v>5.823333333333333</v>
      </c>
      <c r="AE17" t="s">
        <v>6924</v>
      </c>
      <c r="AF17" t="s">
        <v>6937</v>
      </c>
      <c r="AG17" t="s">
        <v>6941</v>
      </c>
      <c r="AH17" t="s">
        <v>6942</v>
      </c>
      <c r="AI17">
        <v>4</v>
      </c>
      <c r="AJ17">
        <v>1</v>
      </c>
      <c r="AK17" t="s">
        <v>6951</v>
      </c>
      <c r="AL17" t="s">
        <v>6951</v>
      </c>
    </row>
    <row r="18" spans="1:38">
      <c r="A18" t="s">
        <v>6223</v>
      </c>
      <c r="B18" t="s">
        <v>6006</v>
      </c>
      <c r="C18" t="s">
        <v>6009</v>
      </c>
      <c r="D18">
        <v>27.11</v>
      </c>
      <c r="E18" t="s">
        <v>6010</v>
      </c>
      <c r="F18">
        <v>7.57</v>
      </c>
      <c r="G18">
        <v>0.04</v>
      </c>
      <c r="H18">
        <v>6</v>
      </c>
      <c r="I18" t="s">
        <v>6528</v>
      </c>
      <c r="K18" t="s">
        <v>6535</v>
      </c>
      <c r="L18" t="s">
        <v>6536</v>
      </c>
      <c r="M18" t="s">
        <v>6545</v>
      </c>
      <c r="N18">
        <v>9</v>
      </c>
      <c r="O18" t="s">
        <v>6582</v>
      </c>
      <c r="P18" t="s">
        <v>6619</v>
      </c>
      <c r="Q18">
        <v>6</v>
      </c>
      <c r="R18">
        <v>1</v>
      </c>
      <c r="S18">
        <v>1.93</v>
      </c>
      <c r="T18">
        <v>3.02</v>
      </c>
      <c r="U18">
        <v>357.44</v>
      </c>
      <c r="V18">
        <v>71.53</v>
      </c>
      <c r="W18">
        <v>2.49</v>
      </c>
      <c r="X18">
        <v>6.34</v>
      </c>
      <c r="Y18">
        <v>6.5</v>
      </c>
      <c r="Z18">
        <v>2</v>
      </c>
      <c r="AA18" t="s">
        <v>6923</v>
      </c>
      <c r="AB18">
        <v>0</v>
      </c>
      <c r="AC18">
        <v>7</v>
      </c>
      <c r="AD18">
        <v>5.823333333333333</v>
      </c>
      <c r="AE18" t="s">
        <v>6924</v>
      </c>
      <c r="AF18" t="s">
        <v>6937</v>
      </c>
      <c r="AG18" t="s">
        <v>6941</v>
      </c>
      <c r="AH18" t="s">
        <v>6942</v>
      </c>
      <c r="AI18">
        <v>4</v>
      </c>
      <c r="AJ18">
        <v>1</v>
      </c>
      <c r="AK18" t="s">
        <v>6952</v>
      </c>
      <c r="AL18" t="s">
        <v>6952</v>
      </c>
    </row>
    <row r="19" spans="1:38">
      <c r="A19" t="s">
        <v>6223</v>
      </c>
      <c r="B19" t="s">
        <v>6006</v>
      </c>
      <c r="C19" t="s">
        <v>6009</v>
      </c>
      <c r="D19">
        <v>46.77</v>
      </c>
      <c r="E19" t="s">
        <v>6010</v>
      </c>
      <c r="F19">
        <v>7.33</v>
      </c>
      <c r="G19">
        <v>0.04</v>
      </c>
      <c r="H19">
        <v>6</v>
      </c>
      <c r="I19" t="s">
        <v>6528</v>
      </c>
      <c r="K19" t="s">
        <v>6535</v>
      </c>
      <c r="M19" t="s">
        <v>6546</v>
      </c>
      <c r="N19">
        <v>8</v>
      </c>
      <c r="O19" t="s">
        <v>6583</v>
      </c>
      <c r="P19" t="s">
        <v>6619</v>
      </c>
      <c r="Q19">
        <v>6</v>
      </c>
      <c r="R19">
        <v>1</v>
      </c>
      <c r="S19">
        <v>1.93</v>
      </c>
      <c r="T19">
        <v>3.02</v>
      </c>
      <c r="U19">
        <v>357.44</v>
      </c>
      <c r="V19">
        <v>71.53</v>
      </c>
      <c r="W19">
        <v>2.49</v>
      </c>
      <c r="X19">
        <v>6.34</v>
      </c>
      <c r="Y19">
        <v>6.5</v>
      </c>
      <c r="Z19">
        <v>2</v>
      </c>
      <c r="AA19" t="s">
        <v>6923</v>
      </c>
      <c r="AB19">
        <v>0</v>
      </c>
      <c r="AC19">
        <v>7</v>
      </c>
      <c r="AD19">
        <v>5.823333333333333</v>
      </c>
      <c r="AE19" t="s">
        <v>6924</v>
      </c>
      <c r="AF19" t="s">
        <v>6937</v>
      </c>
      <c r="AG19" t="s">
        <v>6941</v>
      </c>
      <c r="AH19" t="s">
        <v>6942</v>
      </c>
      <c r="AI19">
        <v>4</v>
      </c>
      <c r="AJ19">
        <v>1</v>
      </c>
      <c r="AK19" t="s">
        <v>6953</v>
      </c>
      <c r="AL19" t="s">
        <v>6953</v>
      </c>
    </row>
    <row r="20" spans="1:38">
      <c r="A20" t="s">
        <v>6223</v>
      </c>
      <c r="B20" t="s">
        <v>6006</v>
      </c>
      <c r="C20" t="s">
        <v>6009</v>
      </c>
      <c r="D20">
        <v>46.77</v>
      </c>
      <c r="E20" t="s">
        <v>6010</v>
      </c>
      <c r="F20">
        <v>7.33</v>
      </c>
      <c r="G20">
        <v>0.04</v>
      </c>
      <c r="H20">
        <v>6</v>
      </c>
      <c r="I20" t="s">
        <v>6528</v>
      </c>
      <c r="K20" t="s">
        <v>6535</v>
      </c>
      <c r="M20" t="s">
        <v>6547</v>
      </c>
      <c r="N20">
        <v>8</v>
      </c>
      <c r="O20" t="s">
        <v>6584</v>
      </c>
      <c r="P20" t="s">
        <v>6619</v>
      </c>
      <c r="Q20">
        <v>6</v>
      </c>
      <c r="R20">
        <v>1</v>
      </c>
      <c r="S20">
        <v>1.93</v>
      </c>
      <c r="T20">
        <v>3.02</v>
      </c>
      <c r="U20">
        <v>357.44</v>
      </c>
      <c r="V20">
        <v>71.53</v>
      </c>
      <c r="W20">
        <v>2.49</v>
      </c>
      <c r="X20">
        <v>6.34</v>
      </c>
      <c r="Y20">
        <v>6.5</v>
      </c>
      <c r="Z20">
        <v>2</v>
      </c>
      <c r="AA20" t="s">
        <v>6923</v>
      </c>
      <c r="AB20">
        <v>0</v>
      </c>
      <c r="AC20">
        <v>7</v>
      </c>
      <c r="AD20">
        <v>5.823333333333333</v>
      </c>
      <c r="AE20" t="s">
        <v>6924</v>
      </c>
      <c r="AF20" t="s">
        <v>6937</v>
      </c>
      <c r="AG20" t="s">
        <v>6941</v>
      </c>
      <c r="AH20" t="s">
        <v>6942</v>
      </c>
      <c r="AI20">
        <v>4</v>
      </c>
      <c r="AJ20">
        <v>1</v>
      </c>
      <c r="AK20" t="s">
        <v>6954</v>
      </c>
      <c r="AL20" t="s">
        <v>6954</v>
      </c>
    </row>
    <row r="21" spans="1:38">
      <c r="A21" t="s">
        <v>6223</v>
      </c>
      <c r="B21" t="s">
        <v>6006</v>
      </c>
      <c r="C21" t="s">
        <v>6009</v>
      </c>
      <c r="D21">
        <v>49</v>
      </c>
      <c r="E21" t="s">
        <v>6010</v>
      </c>
      <c r="F21">
        <v>7.31</v>
      </c>
      <c r="G21">
        <v>0.04</v>
      </c>
      <c r="H21">
        <v>6</v>
      </c>
      <c r="I21" t="s">
        <v>6528</v>
      </c>
      <c r="K21" t="s">
        <v>6535</v>
      </c>
      <c r="M21" t="s">
        <v>6548</v>
      </c>
      <c r="N21">
        <v>8</v>
      </c>
      <c r="O21" t="s">
        <v>6585</v>
      </c>
      <c r="P21" t="s">
        <v>6619</v>
      </c>
      <c r="Q21">
        <v>6</v>
      </c>
      <c r="R21">
        <v>1</v>
      </c>
      <c r="S21">
        <v>1.93</v>
      </c>
      <c r="T21">
        <v>3.02</v>
      </c>
      <c r="U21">
        <v>357.44</v>
      </c>
      <c r="V21">
        <v>71.53</v>
      </c>
      <c r="W21">
        <v>2.49</v>
      </c>
      <c r="X21">
        <v>6.34</v>
      </c>
      <c r="Y21">
        <v>6.5</v>
      </c>
      <c r="Z21">
        <v>2</v>
      </c>
      <c r="AA21" t="s">
        <v>6923</v>
      </c>
      <c r="AB21">
        <v>0</v>
      </c>
      <c r="AC21">
        <v>7</v>
      </c>
      <c r="AD21">
        <v>5.823333333333333</v>
      </c>
      <c r="AE21" t="s">
        <v>6924</v>
      </c>
      <c r="AF21" t="s">
        <v>6937</v>
      </c>
      <c r="AG21" t="s">
        <v>6941</v>
      </c>
      <c r="AH21" t="s">
        <v>6942</v>
      </c>
      <c r="AI21">
        <v>4</v>
      </c>
      <c r="AJ21">
        <v>1</v>
      </c>
      <c r="AK21" t="s">
        <v>6955</v>
      </c>
      <c r="AL21" t="s">
        <v>6955</v>
      </c>
    </row>
    <row r="22" spans="1:38">
      <c r="A22" t="s">
        <v>6223</v>
      </c>
      <c r="B22" t="s">
        <v>6006</v>
      </c>
      <c r="C22" t="s">
        <v>6009</v>
      </c>
      <c r="D22">
        <v>50</v>
      </c>
      <c r="E22" t="s">
        <v>6010</v>
      </c>
      <c r="F22">
        <v>7.3</v>
      </c>
      <c r="G22">
        <v>0.04</v>
      </c>
      <c r="H22">
        <v>6</v>
      </c>
      <c r="I22" t="s">
        <v>6528</v>
      </c>
      <c r="K22" t="s">
        <v>6535</v>
      </c>
      <c r="L22" t="s">
        <v>6536</v>
      </c>
      <c r="M22" t="s">
        <v>6549</v>
      </c>
      <c r="N22">
        <v>9</v>
      </c>
      <c r="O22" t="s">
        <v>6586</v>
      </c>
      <c r="P22" t="s">
        <v>6619</v>
      </c>
      <c r="Q22">
        <v>6</v>
      </c>
      <c r="R22">
        <v>1</v>
      </c>
      <c r="S22">
        <v>1.93</v>
      </c>
      <c r="T22">
        <v>3.02</v>
      </c>
      <c r="U22">
        <v>357.44</v>
      </c>
      <c r="V22">
        <v>71.53</v>
      </c>
      <c r="W22">
        <v>2.49</v>
      </c>
      <c r="X22">
        <v>6.34</v>
      </c>
      <c r="Y22">
        <v>6.5</v>
      </c>
      <c r="Z22">
        <v>2</v>
      </c>
      <c r="AA22" t="s">
        <v>6923</v>
      </c>
      <c r="AB22">
        <v>0</v>
      </c>
      <c r="AC22">
        <v>7</v>
      </c>
      <c r="AD22">
        <v>5.823333333333333</v>
      </c>
      <c r="AE22" t="s">
        <v>6924</v>
      </c>
      <c r="AF22" t="s">
        <v>6937</v>
      </c>
      <c r="AG22" t="s">
        <v>6941</v>
      </c>
      <c r="AH22" t="s">
        <v>6942</v>
      </c>
      <c r="AI22">
        <v>4</v>
      </c>
      <c r="AJ22">
        <v>1</v>
      </c>
      <c r="AK22" t="s">
        <v>6956</v>
      </c>
      <c r="AL22" t="s">
        <v>6956</v>
      </c>
    </row>
    <row r="23" spans="1:38">
      <c r="A23" t="s">
        <v>6223</v>
      </c>
      <c r="B23" t="s">
        <v>6006</v>
      </c>
      <c r="C23" t="s">
        <v>6009</v>
      </c>
      <c r="D23">
        <v>74</v>
      </c>
      <c r="E23" t="s">
        <v>6010</v>
      </c>
      <c r="F23">
        <v>7.13</v>
      </c>
      <c r="G23">
        <v>0.04</v>
      </c>
      <c r="H23">
        <v>6</v>
      </c>
      <c r="I23" t="s">
        <v>6528</v>
      </c>
      <c r="K23" t="s">
        <v>6535</v>
      </c>
      <c r="M23" t="s">
        <v>6550</v>
      </c>
      <c r="N23">
        <v>8</v>
      </c>
      <c r="O23" t="s">
        <v>6587</v>
      </c>
      <c r="P23" t="s">
        <v>6619</v>
      </c>
      <c r="Q23">
        <v>6</v>
      </c>
      <c r="R23">
        <v>1</v>
      </c>
      <c r="S23">
        <v>1.93</v>
      </c>
      <c r="T23">
        <v>3.02</v>
      </c>
      <c r="U23">
        <v>357.44</v>
      </c>
      <c r="V23">
        <v>71.53</v>
      </c>
      <c r="W23">
        <v>2.49</v>
      </c>
      <c r="X23">
        <v>6.34</v>
      </c>
      <c r="Y23">
        <v>6.5</v>
      </c>
      <c r="Z23">
        <v>2</v>
      </c>
      <c r="AA23" t="s">
        <v>6923</v>
      </c>
      <c r="AB23">
        <v>0</v>
      </c>
      <c r="AC23">
        <v>7</v>
      </c>
      <c r="AD23">
        <v>5.823333333333333</v>
      </c>
      <c r="AE23" t="s">
        <v>6924</v>
      </c>
      <c r="AF23" t="s">
        <v>6937</v>
      </c>
      <c r="AG23" t="s">
        <v>6941</v>
      </c>
      <c r="AH23" t="s">
        <v>6942</v>
      </c>
      <c r="AI23">
        <v>4</v>
      </c>
      <c r="AJ23">
        <v>1</v>
      </c>
      <c r="AK23" t="s">
        <v>6946</v>
      </c>
      <c r="AL23" t="s">
        <v>6946</v>
      </c>
    </row>
    <row r="24" spans="1:38">
      <c r="A24" t="s">
        <v>6223</v>
      </c>
      <c r="B24" t="s">
        <v>6006</v>
      </c>
      <c r="C24" t="s">
        <v>6009</v>
      </c>
      <c r="D24">
        <v>74</v>
      </c>
      <c r="E24" t="s">
        <v>6010</v>
      </c>
      <c r="F24">
        <v>7.13</v>
      </c>
      <c r="G24">
        <v>0.04</v>
      </c>
      <c r="H24">
        <v>6</v>
      </c>
      <c r="I24" t="s">
        <v>6528</v>
      </c>
      <c r="K24" t="s">
        <v>6535</v>
      </c>
      <c r="L24" t="s">
        <v>6536</v>
      </c>
      <c r="M24" t="s">
        <v>6551</v>
      </c>
      <c r="N24">
        <v>9</v>
      </c>
      <c r="O24" t="s">
        <v>6588</v>
      </c>
      <c r="P24" t="s">
        <v>6619</v>
      </c>
      <c r="Q24">
        <v>6</v>
      </c>
      <c r="R24">
        <v>1</v>
      </c>
      <c r="S24">
        <v>1.93</v>
      </c>
      <c r="T24">
        <v>3.02</v>
      </c>
      <c r="U24">
        <v>357.44</v>
      </c>
      <c r="V24">
        <v>71.53</v>
      </c>
      <c r="W24">
        <v>2.49</v>
      </c>
      <c r="X24">
        <v>6.34</v>
      </c>
      <c r="Y24">
        <v>6.5</v>
      </c>
      <c r="Z24">
        <v>2</v>
      </c>
      <c r="AA24" t="s">
        <v>6923</v>
      </c>
      <c r="AB24">
        <v>0</v>
      </c>
      <c r="AC24">
        <v>7</v>
      </c>
      <c r="AD24">
        <v>5.823333333333333</v>
      </c>
      <c r="AE24" t="s">
        <v>6924</v>
      </c>
      <c r="AF24" t="s">
        <v>6937</v>
      </c>
      <c r="AG24" t="s">
        <v>6941</v>
      </c>
      <c r="AH24" t="s">
        <v>6942</v>
      </c>
      <c r="AI24">
        <v>4</v>
      </c>
      <c r="AJ24">
        <v>1</v>
      </c>
      <c r="AK24" t="s">
        <v>6947</v>
      </c>
      <c r="AL24" t="s">
        <v>6947</v>
      </c>
    </row>
    <row r="25" spans="1:38">
      <c r="A25" t="s">
        <v>6223</v>
      </c>
      <c r="B25" t="s">
        <v>6006</v>
      </c>
      <c r="C25" t="s">
        <v>6009</v>
      </c>
      <c r="D25">
        <v>120</v>
      </c>
      <c r="E25" t="s">
        <v>6010</v>
      </c>
      <c r="F25">
        <v>6.92</v>
      </c>
      <c r="G25">
        <v>0.04</v>
      </c>
      <c r="H25">
        <v>6</v>
      </c>
      <c r="I25" t="s">
        <v>6528</v>
      </c>
      <c r="K25" t="s">
        <v>6535</v>
      </c>
      <c r="M25" t="s">
        <v>6552</v>
      </c>
      <c r="N25">
        <v>8</v>
      </c>
      <c r="O25" t="s">
        <v>6589</v>
      </c>
      <c r="P25" t="s">
        <v>6619</v>
      </c>
      <c r="Q25">
        <v>6</v>
      </c>
      <c r="R25">
        <v>1</v>
      </c>
      <c r="S25">
        <v>1.93</v>
      </c>
      <c r="T25">
        <v>3.02</v>
      </c>
      <c r="U25">
        <v>357.44</v>
      </c>
      <c r="V25">
        <v>71.53</v>
      </c>
      <c r="W25">
        <v>2.49</v>
      </c>
      <c r="X25">
        <v>6.34</v>
      </c>
      <c r="Y25">
        <v>6.5</v>
      </c>
      <c r="Z25">
        <v>2</v>
      </c>
      <c r="AA25" t="s">
        <v>6923</v>
      </c>
      <c r="AB25">
        <v>0</v>
      </c>
      <c r="AC25">
        <v>7</v>
      </c>
      <c r="AD25">
        <v>5.823333333333333</v>
      </c>
      <c r="AE25" t="s">
        <v>6924</v>
      </c>
      <c r="AF25" t="s">
        <v>6937</v>
      </c>
      <c r="AG25" t="s">
        <v>6941</v>
      </c>
      <c r="AH25" t="s">
        <v>6942</v>
      </c>
      <c r="AI25">
        <v>4</v>
      </c>
      <c r="AJ25">
        <v>1</v>
      </c>
      <c r="AK25" t="s">
        <v>6957</v>
      </c>
      <c r="AL25" t="s">
        <v>6957</v>
      </c>
    </row>
    <row r="26" spans="1:38">
      <c r="A26" t="s">
        <v>6223</v>
      </c>
      <c r="B26" t="s">
        <v>6006</v>
      </c>
      <c r="C26" t="s">
        <v>6009</v>
      </c>
      <c r="D26">
        <v>136</v>
      </c>
      <c r="E26" t="s">
        <v>6010</v>
      </c>
      <c r="F26">
        <v>6.87</v>
      </c>
      <c r="G26">
        <v>0.04</v>
      </c>
      <c r="H26">
        <v>6</v>
      </c>
      <c r="I26" t="s">
        <v>6528</v>
      </c>
      <c r="K26" t="s">
        <v>6535</v>
      </c>
      <c r="M26" t="s">
        <v>6553</v>
      </c>
      <c r="N26">
        <v>8</v>
      </c>
      <c r="O26" t="s">
        <v>6590</v>
      </c>
      <c r="P26" t="s">
        <v>6619</v>
      </c>
      <c r="Q26">
        <v>6</v>
      </c>
      <c r="R26">
        <v>1</v>
      </c>
      <c r="S26">
        <v>1.93</v>
      </c>
      <c r="T26">
        <v>3.02</v>
      </c>
      <c r="U26">
        <v>357.44</v>
      </c>
      <c r="V26">
        <v>71.53</v>
      </c>
      <c r="W26">
        <v>2.49</v>
      </c>
      <c r="X26">
        <v>6.34</v>
      </c>
      <c r="Y26">
        <v>6.5</v>
      </c>
      <c r="Z26">
        <v>2</v>
      </c>
      <c r="AA26" t="s">
        <v>6923</v>
      </c>
      <c r="AB26">
        <v>0</v>
      </c>
      <c r="AC26">
        <v>7</v>
      </c>
      <c r="AD26">
        <v>5.823333333333333</v>
      </c>
      <c r="AE26" t="s">
        <v>6924</v>
      </c>
      <c r="AF26" t="s">
        <v>6937</v>
      </c>
      <c r="AG26" t="s">
        <v>6941</v>
      </c>
      <c r="AH26" t="s">
        <v>6942</v>
      </c>
      <c r="AI26">
        <v>4</v>
      </c>
      <c r="AJ26">
        <v>1</v>
      </c>
      <c r="AK26" t="s">
        <v>6958</v>
      </c>
      <c r="AL26" t="s">
        <v>6958</v>
      </c>
    </row>
    <row r="27" spans="1:38">
      <c r="A27" t="s">
        <v>6223</v>
      </c>
      <c r="B27" t="s">
        <v>6006</v>
      </c>
      <c r="C27" t="s">
        <v>6009</v>
      </c>
      <c r="D27">
        <v>440</v>
      </c>
      <c r="E27" t="s">
        <v>6010</v>
      </c>
      <c r="F27">
        <v>6.36</v>
      </c>
      <c r="G27">
        <v>0.04</v>
      </c>
      <c r="H27">
        <v>6</v>
      </c>
      <c r="I27" t="s">
        <v>6528</v>
      </c>
      <c r="K27" t="s">
        <v>6535</v>
      </c>
      <c r="L27" t="s">
        <v>6536</v>
      </c>
      <c r="M27" t="s">
        <v>6554</v>
      </c>
      <c r="N27">
        <v>9</v>
      </c>
      <c r="O27" t="s">
        <v>6591</v>
      </c>
      <c r="P27" t="s">
        <v>6619</v>
      </c>
      <c r="Q27">
        <v>6</v>
      </c>
      <c r="R27">
        <v>1</v>
      </c>
      <c r="S27">
        <v>1.93</v>
      </c>
      <c r="T27">
        <v>3.02</v>
      </c>
      <c r="U27">
        <v>357.44</v>
      </c>
      <c r="V27">
        <v>71.53</v>
      </c>
      <c r="W27">
        <v>2.49</v>
      </c>
      <c r="X27">
        <v>6.34</v>
      </c>
      <c r="Y27">
        <v>6.5</v>
      </c>
      <c r="Z27">
        <v>2</v>
      </c>
      <c r="AA27" t="s">
        <v>6923</v>
      </c>
      <c r="AB27">
        <v>0</v>
      </c>
      <c r="AC27">
        <v>7</v>
      </c>
      <c r="AD27">
        <v>5.823333333333333</v>
      </c>
      <c r="AE27" t="s">
        <v>6924</v>
      </c>
      <c r="AF27" t="s">
        <v>6937</v>
      </c>
      <c r="AG27" t="s">
        <v>6941</v>
      </c>
      <c r="AH27" t="s">
        <v>6942</v>
      </c>
      <c r="AI27">
        <v>4</v>
      </c>
      <c r="AJ27">
        <v>1</v>
      </c>
      <c r="AK27" t="s">
        <v>6959</v>
      </c>
      <c r="AL27" t="s">
        <v>6959</v>
      </c>
    </row>
    <row r="28" spans="1:38">
      <c r="A28" t="s">
        <v>6223</v>
      </c>
      <c r="B28" t="s">
        <v>6006</v>
      </c>
      <c r="C28" t="s">
        <v>6009</v>
      </c>
      <c r="D28">
        <v>440</v>
      </c>
      <c r="E28" t="s">
        <v>6010</v>
      </c>
      <c r="F28">
        <v>6.36</v>
      </c>
      <c r="G28">
        <v>0.04</v>
      </c>
      <c r="H28">
        <v>6</v>
      </c>
      <c r="I28" t="s">
        <v>6528</v>
      </c>
      <c r="K28" t="s">
        <v>6535</v>
      </c>
      <c r="L28" t="s">
        <v>6536</v>
      </c>
      <c r="M28" t="s">
        <v>6555</v>
      </c>
      <c r="N28">
        <v>9</v>
      </c>
      <c r="O28" t="s">
        <v>6592</v>
      </c>
      <c r="P28" t="s">
        <v>6619</v>
      </c>
      <c r="Q28">
        <v>6</v>
      </c>
      <c r="R28">
        <v>1</v>
      </c>
      <c r="S28">
        <v>1.93</v>
      </c>
      <c r="T28">
        <v>3.02</v>
      </c>
      <c r="U28">
        <v>357.44</v>
      </c>
      <c r="V28">
        <v>71.53</v>
      </c>
      <c r="W28">
        <v>2.49</v>
      </c>
      <c r="X28">
        <v>6.34</v>
      </c>
      <c r="Y28">
        <v>6.5</v>
      </c>
      <c r="Z28">
        <v>2</v>
      </c>
      <c r="AA28" t="s">
        <v>6923</v>
      </c>
      <c r="AB28">
        <v>0</v>
      </c>
      <c r="AC28">
        <v>7</v>
      </c>
      <c r="AD28">
        <v>5.823333333333333</v>
      </c>
      <c r="AE28" t="s">
        <v>6924</v>
      </c>
      <c r="AF28" t="s">
        <v>6937</v>
      </c>
      <c r="AG28" t="s">
        <v>6941</v>
      </c>
      <c r="AH28" t="s">
        <v>6942</v>
      </c>
      <c r="AI28">
        <v>4</v>
      </c>
      <c r="AJ28">
        <v>1</v>
      </c>
      <c r="AK28" t="s">
        <v>6960</v>
      </c>
      <c r="AL28" t="s">
        <v>6960</v>
      </c>
    </row>
    <row r="29" spans="1:38">
      <c r="A29" t="s">
        <v>6224</v>
      </c>
      <c r="B29" t="s">
        <v>6008</v>
      </c>
      <c r="C29" t="s">
        <v>6009</v>
      </c>
      <c r="D29">
        <v>19</v>
      </c>
      <c r="E29" t="s">
        <v>6010</v>
      </c>
      <c r="F29">
        <v>7.72</v>
      </c>
      <c r="G29">
        <v>0.1</v>
      </c>
      <c r="H29">
        <v>3</v>
      </c>
      <c r="I29" t="s">
        <v>6527</v>
      </c>
      <c r="K29" t="s">
        <v>6535</v>
      </c>
      <c r="L29" t="s">
        <v>6536</v>
      </c>
      <c r="M29" t="s">
        <v>6538</v>
      </c>
      <c r="N29">
        <v>9</v>
      </c>
      <c r="O29" t="s">
        <v>6575</v>
      </c>
      <c r="P29" t="s">
        <v>6620</v>
      </c>
      <c r="Q29">
        <v>3</v>
      </c>
      <c r="R29">
        <v>2</v>
      </c>
      <c r="S29">
        <v>5.69</v>
      </c>
      <c r="T29">
        <v>8.83</v>
      </c>
      <c r="U29">
        <v>408.54</v>
      </c>
      <c r="V29">
        <v>66.76000000000001</v>
      </c>
      <c r="W29">
        <v>6.12</v>
      </c>
      <c r="X29">
        <v>3.27</v>
      </c>
      <c r="Y29">
        <v>0</v>
      </c>
      <c r="Z29">
        <v>2</v>
      </c>
      <c r="AA29" t="s">
        <v>6923</v>
      </c>
      <c r="AB29">
        <v>1</v>
      </c>
      <c r="AC29">
        <v>10</v>
      </c>
      <c r="AD29">
        <v>3.153285714285714</v>
      </c>
      <c r="AF29" t="s">
        <v>6937</v>
      </c>
      <c r="AI29">
        <v>0</v>
      </c>
      <c r="AJ29">
        <v>0</v>
      </c>
      <c r="AK29" t="s">
        <v>6945</v>
      </c>
      <c r="AL29" t="s">
        <v>6945</v>
      </c>
    </row>
    <row r="30" spans="1:38">
      <c r="A30" t="s">
        <v>6225</v>
      </c>
      <c r="B30" t="s">
        <v>6008</v>
      </c>
      <c r="C30" t="s">
        <v>6009</v>
      </c>
      <c r="D30">
        <v>29</v>
      </c>
      <c r="E30" t="s">
        <v>6010</v>
      </c>
      <c r="F30">
        <v>7.54</v>
      </c>
      <c r="G30">
        <v>0</v>
      </c>
      <c r="H30">
        <v>1</v>
      </c>
      <c r="I30" t="s">
        <v>6527</v>
      </c>
      <c r="K30" t="s">
        <v>6535</v>
      </c>
      <c r="L30" t="s">
        <v>6536</v>
      </c>
      <c r="M30" t="s">
        <v>6538</v>
      </c>
      <c r="N30">
        <v>9</v>
      </c>
      <c r="O30" t="s">
        <v>6575</v>
      </c>
      <c r="P30" t="s">
        <v>6621</v>
      </c>
      <c r="Q30">
        <v>3</v>
      </c>
      <c r="R30">
        <v>1</v>
      </c>
      <c r="S30">
        <v>3.15</v>
      </c>
      <c r="T30">
        <v>6.12</v>
      </c>
      <c r="U30">
        <v>428.34</v>
      </c>
      <c r="V30">
        <v>42.23</v>
      </c>
      <c r="W30">
        <v>6.85</v>
      </c>
      <c r="X30">
        <v>3.96</v>
      </c>
      <c r="Y30">
        <v>0</v>
      </c>
      <c r="Z30">
        <v>4</v>
      </c>
      <c r="AA30" t="s">
        <v>6923</v>
      </c>
      <c r="AB30">
        <v>1</v>
      </c>
      <c r="AC30">
        <v>5</v>
      </c>
      <c r="AD30">
        <v>3.770190476190476</v>
      </c>
      <c r="AF30" t="s">
        <v>6937</v>
      </c>
      <c r="AI30">
        <v>0</v>
      </c>
      <c r="AJ30">
        <v>0</v>
      </c>
      <c r="AK30" t="s">
        <v>6945</v>
      </c>
      <c r="AL30" t="s">
        <v>6945</v>
      </c>
    </row>
    <row r="31" spans="1:38">
      <c r="A31" t="s">
        <v>6226</v>
      </c>
      <c r="B31" t="s">
        <v>6008</v>
      </c>
      <c r="C31" t="s">
        <v>6009</v>
      </c>
      <c r="D31">
        <v>170</v>
      </c>
      <c r="E31" t="s">
        <v>6010</v>
      </c>
      <c r="F31">
        <v>6.77</v>
      </c>
      <c r="G31">
        <v>0.76</v>
      </c>
      <c r="H31">
        <v>3</v>
      </c>
      <c r="I31" t="s">
        <v>6527</v>
      </c>
      <c r="K31" t="s">
        <v>6535</v>
      </c>
      <c r="L31" t="s">
        <v>6536</v>
      </c>
      <c r="M31" t="s">
        <v>6556</v>
      </c>
      <c r="N31">
        <v>9</v>
      </c>
      <c r="O31" t="s">
        <v>6593</v>
      </c>
      <c r="P31" t="s">
        <v>6622</v>
      </c>
      <c r="Q31">
        <v>4</v>
      </c>
      <c r="R31">
        <v>1</v>
      </c>
      <c r="S31">
        <v>1.02</v>
      </c>
      <c r="T31">
        <v>4.49</v>
      </c>
      <c r="U31">
        <v>403.48</v>
      </c>
      <c r="V31">
        <v>60.69</v>
      </c>
      <c r="W31">
        <v>4.91</v>
      </c>
      <c r="X31">
        <v>3.61</v>
      </c>
      <c r="Y31">
        <v>0</v>
      </c>
      <c r="Z31">
        <v>4</v>
      </c>
      <c r="AA31" t="s">
        <v>6923</v>
      </c>
      <c r="AB31">
        <v>0</v>
      </c>
      <c r="AC31">
        <v>9</v>
      </c>
      <c r="AD31">
        <v>4.777761904761904</v>
      </c>
      <c r="AF31" t="s">
        <v>6937</v>
      </c>
      <c r="AI31">
        <v>0</v>
      </c>
      <c r="AJ31">
        <v>0</v>
      </c>
      <c r="AK31" t="s">
        <v>6961</v>
      </c>
      <c r="AL31" t="s">
        <v>6961</v>
      </c>
    </row>
    <row r="32" spans="1:38">
      <c r="A32" t="s">
        <v>6227</v>
      </c>
      <c r="B32" t="s">
        <v>6008</v>
      </c>
      <c r="C32" t="s">
        <v>6009</v>
      </c>
      <c r="D32">
        <v>180</v>
      </c>
      <c r="E32" t="s">
        <v>6010</v>
      </c>
      <c r="F32">
        <v>6.75</v>
      </c>
      <c r="G32">
        <v>0</v>
      </c>
      <c r="H32">
        <v>1</v>
      </c>
      <c r="I32" t="s">
        <v>6527</v>
      </c>
      <c r="K32" t="s">
        <v>6535</v>
      </c>
      <c r="L32" t="s">
        <v>6536</v>
      </c>
      <c r="M32" t="s">
        <v>6538</v>
      </c>
      <c r="N32">
        <v>9</v>
      </c>
      <c r="O32" t="s">
        <v>6575</v>
      </c>
      <c r="P32" t="s">
        <v>6623</v>
      </c>
      <c r="Q32">
        <v>3</v>
      </c>
      <c r="R32">
        <v>2</v>
      </c>
      <c r="S32">
        <v>4.52</v>
      </c>
      <c r="T32">
        <v>7.91</v>
      </c>
      <c r="U32">
        <v>502.77</v>
      </c>
      <c r="V32">
        <v>69.64</v>
      </c>
      <c r="W32">
        <v>7.28</v>
      </c>
      <c r="X32">
        <v>3.79</v>
      </c>
      <c r="Y32">
        <v>0</v>
      </c>
      <c r="Z32">
        <v>1</v>
      </c>
      <c r="AA32" t="s">
        <v>6923</v>
      </c>
      <c r="AB32">
        <v>2</v>
      </c>
      <c r="AC32">
        <v>12</v>
      </c>
      <c r="AD32">
        <v>2.5</v>
      </c>
      <c r="AE32" t="s">
        <v>6925</v>
      </c>
      <c r="AF32" t="s">
        <v>6937</v>
      </c>
      <c r="AI32">
        <v>0</v>
      </c>
      <c r="AJ32">
        <v>0</v>
      </c>
      <c r="AK32" t="s">
        <v>6945</v>
      </c>
      <c r="AL32" t="s">
        <v>6945</v>
      </c>
    </row>
    <row r="33" spans="1:38">
      <c r="A33" t="s">
        <v>6228</v>
      </c>
      <c r="B33" t="s">
        <v>6008</v>
      </c>
      <c r="C33" t="s">
        <v>6009</v>
      </c>
      <c r="D33">
        <v>236</v>
      </c>
      <c r="E33" t="s">
        <v>6010</v>
      </c>
      <c r="F33">
        <v>6.63</v>
      </c>
      <c r="G33">
        <v>0.1</v>
      </c>
      <c r="H33">
        <v>3</v>
      </c>
      <c r="I33" t="s">
        <v>6527</v>
      </c>
      <c r="K33" t="s">
        <v>6535</v>
      </c>
      <c r="L33" t="s">
        <v>6536</v>
      </c>
      <c r="M33" t="s">
        <v>6538</v>
      </c>
      <c r="N33">
        <v>9</v>
      </c>
      <c r="O33" t="s">
        <v>6575</v>
      </c>
      <c r="P33" t="s">
        <v>6624</v>
      </c>
      <c r="Q33">
        <v>3</v>
      </c>
      <c r="R33">
        <v>2</v>
      </c>
      <c r="S33">
        <v>3.8</v>
      </c>
      <c r="T33">
        <v>6.95</v>
      </c>
      <c r="U33">
        <v>340.42</v>
      </c>
      <c r="V33">
        <v>66.76000000000001</v>
      </c>
      <c r="W33">
        <v>4.39</v>
      </c>
      <c r="X33">
        <v>3.31</v>
      </c>
      <c r="Y33">
        <v>0</v>
      </c>
      <c r="Z33">
        <v>2</v>
      </c>
      <c r="AA33" t="s">
        <v>6923</v>
      </c>
      <c r="AB33">
        <v>0</v>
      </c>
      <c r="AC33">
        <v>7</v>
      </c>
      <c r="AD33">
        <v>3.6</v>
      </c>
      <c r="AE33" t="s">
        <v>6926</v>
      </c>
      <c r="AF33" t="s">
        <v>6937</v>
      </c>
      <c r="AI33">
        <v>0</v>
      </c>
      <c r="AJ33">
        <v>0</v>
      </c>
      <c r="AK33" t="s">
        <v>6945</v>
      </c>
      <c r="AL33" t="s">
        <v>6945</v>
      </c>
    </row>
    <row r="34" spans="1:38">
      <c r="A34" t="s">
        <v>6229</v>
      </c>
      <c r="B34" t="s">
        <v>6008</v>
      </c>
      <c r="C34" t="s">
        <v>6009</v>
      </c>
      <c r="D34">
        <v>270</v>
      </c>
      <c r="E34" t="s">
        <v>6010</v>
      </c>
      <c r="F34">
        <v>6.57</v>
      </c>
      <c r="G34">
        <v>0</v>
      </c>
      <c r="H34">
        <v>1</v>
      </c>
      <c r="I34" t="s">
        <v>6527</v>
      </c>
      <c r="K34" t="s">
        <v>6535</v>
      </c>
      <c r="M34" t="s">
        <v>6540</v>
      </c>
      <c r="N34">
        <v>8</v>
      </c>
      <c r="O34" t="s">
        <v>6577</v>
      </c>
      <c r="P34" t="s">
        <v>6625</v>
      </c>
      <c r="Q34">
        <v>5</v>
      </c>
      <c r="R34">
        <v>1</v>
      </c>
      <c r="S34">
        <v>3.54</v>
      </c>
      <c r="T34">
        <v>7.13</v>
      </c>
      <c r="U34">
        <v>452.6</v>
      </c>
      <c r="V34">
        <v>75.8</v>
      </c>
      <c r="W34">
        <v>6.48</v>
      </c>
      <c r="X34">
        <v>3.3</v>
      </c>
      <c r="Y34">
        <v>3.41</v>
      </c>
      <c r="Z34">
        <v>3</v>
      </c>
      <c r="AA34" t="s">
        <v>6923</v>
      </c>
      <c r="AB34">
        <v>1</v>
      </c>
      <c r="AC34">
        <v>14</v>
      </c>
      <c r="AD34">
        <v>3.401904761904762</v>
      </c>
      <c r="AF34" t="s">
        <v>6937</v>
      </c>
      <c r="AI34">
        <v>0</v>
      </c>
      <c r="AJ34">
        <v>0</v>
      </c>
      <c r="AK34" t="s">
        <v>6947</v>
      </c>
      <c r="AL34" t="s">
        <v>6947</v>
      </c>
    </row>
    <row r="35" spans="1:38">
      <c r="A35" t="s">
        <v>6229</v>
      </c>
      <c r="B35" t="s">
        <v>6008</v>
      </c>
      <c r="C35" t="s">
        <v>6009</v>
      </c>
      <c r="D35">
        <v>684.8</v>
      </c>
      <c r="E35" t="s">
        <v>6010</v>
      </c>
      <c r="F35">
        <v>6.16</v>
      </c>
      <c r="G35">
        <v>0</v>
      </c>
      <c r="H35">
        <v>1</v>
      </c>
      <c r="I35" t="s">
        <v>6527</v>
      </c>
      <c r="K35" t="s">
        <v>6535</v>
      </c>
      <c r="M35" t="s">
        <v>6539</v>
      </c>
      <c r="N35">
        <v>8</v>
      </c>
      <c r="O35" t="s">
        <v>6576</v>
      </c>
      <c r="P35" t="s">
        <v>6625</v>
      </c>
      <c r="Q35">
        <v>5</v>
      </c>
      <c r="R35">
        <v>1</v>
      </c>
      <c r="S35">
        <v>3.54</v>
      </c>
      <c r="T35">
        <v>7.13</v>
      </c>
      <c r="U35">
        <v>452.6</v>
      </c>
      <c r="V35">
        <v>75.8</v>
      </c>
      <c r="W35">
        <v>6.48</v>
      </c>
      <c r="X35">
        <v>3.3</v>
      </c>
      <c r="Y35">
        <v>3.41</v>
      </c>
      <c r="Z35">
        <v>3</v>
      </c>
      <c r="AA35" t="s">
        <v>6923</v>
      </c>
      <c r="AB35">
        <v>1</v>
      </c>
      <c r="AC35">
        <v>14</v>
      </c>
      <c r="AD35">
        <v>3.401904761904762</v>
      </c>
      <c r="AF35" t="s">
        <v>6937</v>
      </c>
      <c r="AI35">
        <v>0</v>
      </c>
      <c r="AJ35">
        <v>0</v>
      </c>
      <c r="AK35" t="s">
        <v>6946</v>
      </c>
      <c r="AL35" t="s">
        <v>6946</v>
      </c>
    </row>
    <row r="36" spans="1:38">
      <c r="A36" t="s">
        <v>6229</v>
      </c>
      <c r="B36" t="s">
        <v>6006</v>
      </c>
      <c r="C36" t="s">
        <v>6009</v>
      </c>
      <c r="D36">
        <v>88</v>
      </c>
      <c r="E36" t="s">
        <v>6010</v>
      </c>
      <c r="F36">
        <v>7.06</v>
      </c>
      <c r="G36">
        <v>0</v>
      </c>
      <c r="H36">
        <v>1</v>
      </c>
      <c r="I36" t="s">
        <v>6527</v>
      </c>
      <c r="K36" t="s">
        <v>6535</v>
      </c>
      <c r="M36" t="s">
        <v>6550</v>
      </c>
      <c r="N36">
        <v>8</v>
      </c>
      <c r="O36" t="s">
        <v>6587</v>
      </c>
      <c r="P36" t="s">
        <v>6625</v>
      </c>
      <c r="Q36">
        <v>5</v>
      </c>
      <c r="R36">
        <v>1</v>
      </c>
      <c r="S36">
        <v>3.54</v>
      </c>
      <c r="T36">
        <v>7.13</v>
      </c>
      <c r="U36">
        <v>452.6</v>
      </c>
      <c r="V36">
        <v>75.8</v>
      </c>
      <c r="W36">
        <v>6.48</v>
      </c>
      <c r="X36">
        <v>3.3</v>
      </c>
      <c r="Y36">
        <v>3.41</v>
      </c>
      <c r="Z36">
        <v>3</v>
      </c>
      <c r="AA36" t="s">
        <v>6923</v>
      </c>
      <c r="AB36">
        <v>1</v>
      </c>
      <c r="AC36">
        <v>14</v>
      </c>
      <c r="AD36">
        <v>3.401904761904762</v>
      </c>
      <c r="AF36" t="s">
        <v>6937</v>
      </c>
      <c r="AI36">
        <v>0</v>
      </c>
      <c r="AJ36">
        <v>0</v>
      </c>
      <c r="AK36" t="s">
        <v>6946</v>
      </c>
      <c r="AL36" t="s">
        <v>6946</v>
      </c>
    </row>
    <row r="37" spans="1:38">
      <c r="A37" t="s">
        <v>6229</v>
      </c>
      <c r="B37" t="s">
        <v>6006</v>
      </c>
      <c r="C37" t="s">
        <v>6009</v>
      </c>
      <c r="D37">
        <v>88</v>
      </c>
      <c r="E37" t="s">
        <v>6010</v>
      </c>
      <c r="F37">
        <v>7.06</v>
      </c>
      <c r="G37">
        <v>0</v>
      </c>
      <c r="H37">
        <v>1</v>
      </c>
      <c r="I37" t="s">
        <v>6527</v>
      </c>
      <c r="K37" t="s">
        <v>6535</v>
      </c>
      <c r="L37" t="s">
        <v>6536</v>
      </c>
      <c r="M37" t="s">
        <v>6551</v>
      </c>
      <c r="N37">
        <v>9</v>
      </c>
      <c r="O37" t="s">
        <v>6588</v>
      </c>
      <c r="P37" t="s">
        <v>6625</v>
      </c>
      <c r="Q37">
        <v>5</v>
      </c>
      <c r="R37">
        <v>1</v>
      </c>
      <c r="S37">
        <v>3.54</v>
      </c>
      <c r="T37">
        <v>7.13</v>
      </c>
      <c r="U37">
        <v>452.6</v>
      </c>
      <c r="V37">
        <v>75.8</v>
      </c>
      <c r="W37">
        <v>6.48</v>
      </c>
      <c r="X37">
        <v>3.3</v>
      </c>
      <c r="Y37">
        <v>3.41</v>
      </c>
      <c r="Z37">
        <v>3</v>
      </c>
      <c r="AA37" t="s">
        <v>6923</v>
      </c>
      <c r="AB37">
        <v>1</v>
      </c>
      <c r="AC37">
        <v>14</v>
      </c>
      <c r="AD37">
        <v>3.401904761904762</v>
      </c>
      <c r="AF37" t="s">
        <v>6937</v>
      </c>
      <c r="AI37">
        <v>0</v>
      </c>
      <c r="AJ37">
        <v>0</v>
      </c>
      <c r="AK37" t="s">
        <v>6947</v>
      </c>
      <c r="AL37" t="s">
        <v>6947</v>
      </c>
    </row>
    <row r="38" spans="1:38">
      <c r="A38" t="s">
        <v>6230</v>
      </c>
      <c r="B38" t="s">
        <v>6008</v>
      </c>
      <c r="C38" t="s">
        <v>6009</v>
      </c>
      <c r="D38">
        <v>287</v>
      </c>
      <c r="E38" t="s">
        <v>6010</v>
      </c>
      <c r="F38">
        <v>6.54</v>
      </c>
      <c r="G38">
        <v>0.14</v>
      </c>
      <c r="H38">
        <v>3</v>
      </c>
      <c r="I38" t="s">
        <v>6527</v>
      </c>
      <c r="K38" t="s">
        <v>6535</v>
      </c>
      <c r="L38" t="s">
        <v>6536</v>
      </c>
      <c r="M38" t="s">
        <v>6538</v>
      </c>
      <c r="N38">
        <v>9</v>
      </c>
      <c r="O38" t="s">
        <v>6575</v>
      </c>
      <c r="P38" t="s">
        <v>6626</v>
      </c>
      <c r="Q38">
        <v>3</v>
      </c>
      <c r="R38">
        <v>2</v>
      </c>
      <c r="S38">
        <v>3.95</v>
      </c>
      <c r="T38">
        <v>7.09</v>
      </c>
      <c r="U38">
        <v>306.4</v>
      </c>
      <c r="V38">
        <v>66.76000000000001</v>
      </c>
      <c r="W38">
        <v>4.34</v>
      </c>
      <c r="X38">
        <v>3.35</v>
      </c>
      <c r="Y38">
        <v>0</v>
      </c>
      <c r="Z38">
        <v>1</v>
      </c>
      <c r="AA38" t="s">
        <v>6923</v>
      </c>
      <c r="AB38">
        <v>0</v>
      </c>
      <c r="AC38">
        <v>8</v>
      </c>
      <c r="AD38">
        <v>3.525</v>
      </c>
      <c r="AF38" t="s">
        <v>6937</v>
      </c>
      <c r="AI38">
        <v>0</v>
      </c>
      <c r="AJ38">
        <v>0</v>
      </c>
      <c r="AK38" t="s">
        <v>6945</v>
      </c>
      <c r="AL38" t="s">
        <v>6945</v>
      </c>
    </row>
    <row r="39" spans="1:38">
      <c r="A39" t="s">
        <v>6231</v>
      </c>
      <c r="B39" t="s">
        <v>6008</v>
      </c>
      <c r="C39" t="s">
        <v>6009</v>
      </c>
      <c r="D39">
        <v>300</v>
      </c>
      <c r="E39" t="s">
        <v>6010</v>
      </c>
      <c r="F39">
        <v>6.52</v>
      </c>
      <c r="G39">
        <v>0.98</v>
      </c>
      <c r="H39">
        <v>3</v>
      </c>
      <c r="I39" t="s">
        <v>6527</v>
      </c>
      <c r="K39" t="s">
        <v>6535</v>
      </c>
      <c r="L39" t="s">
        <v>6536</v>
      </c>
      <c r="M39" t="s">
        <v>6556</v>
      </c>
      <c r="N39">
        <v>9</v>
      </c>
      <c r="O39" t="s">
        <v>6593</v>
      </c>
      <c r="P39" t="s">
        <v>6627</v>
      </c>
      <c r="Q39">
        <v>3</v>
      </c>
      <c r="R39">
        <v>1</v>
      </c>
      <c r="S39">
        <v>3.69</v>
      </c>
      <c r="T39">
        <v>7.17</v>
      </c>
      <c r="U39">
        <v>554.6900000000001</v>
      </c>
      <c r="V39">
        <v>55.76</v>
      </c>
      <c r="W39">
        <v>8.56</v>
      </c>
      <c r="X39">
        <v>3.6</v>
      </c>
      <c r="Y39">
        <v>0</v>
      </c>
      <c r="Z39">
        <v>5</v>
      </c>
      <c r="AA39" t="s">
        <v>6923</v>
      </c>
      <c r="AB39">
        <v>2</v>
      </c>
      <c r="AC39">
        <v>12</v>
      </c>
      <c r="AD39">
        <v>2.988333333333333</v>
      </c>
      <c r="AF39" t="s">
        <v>6937</v>
      </c>
      <c r="AI39">
        <v>0</v>
      </c>
      <c r="AJ39">
        <v>0</v>
      </c>
      <c r="AK39" t="s">
        <v>6961</v>
      </c>
      <c r="AL39" t="s">
        <v>6961</v>
      </c>
    </row>
    <row r="40" spans="1:38">
      <c r="A40" t="s">
        <v>6232</v>
      </c>
      <c r="B40" t="s">
        <v>6008</v>
      </c>
      <c r="C40" t="s">
        <v>6009</v>
      </c>
      <c r="D40">
        <v>326</v>
      </c>
      <c r="E40" t="s">
        <v>6010</v>
      </c>
      <c r="F40">
        <v>6.49</v>
      </c>
      <c r="G40">
        <v>0.68</v>
      </c>
      <c r="H40">
        <v>2</v>
      </c>
      <c r="I40" t="s">
        <v>6529</v>
      </c>
      <c r="K40" t="s">
        <v>6535</v>
      </c>
      <c r="L40" t="s">
        <v>6536</v>
      </c>
      <c r="M40" t="s">
        <v>6557</v>
      </c>
      <c r="N40">
        <v>9</v>
      </c>
      <c r="O40" t="s">
        <v>6594</v>
      </c>
      <c r="P40" t="s">
        <v>6628</v>
      </c>
      <c r="Q40">
        <v>5</v>
      </c>
      <c r="R40">
        <v>2</v>
      </c>
      <c r="S40">
        <v>1.14</v>
      </c>
      <c r="T40">
        <v>2.23</v>
      </c>
      <c r="U40">
        <v>438.43</v>
      </c>
      <c r="V40">
        <v>84.5</v>
      </c>
      <c r="W40">
        <v>3.54</v>
      </c>
      <c r="X40">
        <v>6.28</v>
      </c>
      <c r="Y40">
        <v>0</v>
      </c>
      <c r="Z40">
        <v>2</v>
      </c>
      <c r="AA40" t="s">
        <v>6923</v>
      </c>
      <c r="AB40">
        <v>0</v>
      </c>
      <c r="AC40">
        <v>6</v>
      </c>
      <c r="AD40">
        <v>4.939785714285714</v>
      </c>
      <c r="AF40" t="s">
        <v>6937</v>
      </c>
      <c r="AI40">
        <v>0</v>
      </c>
      <c r="AJ40">
        <v>0</v>
      </c>
      <c r="AK40" t="s">
        <v>6962</v>
      </c>
      <c r="AL40" t="s">
        <v>6962</v>
      </c>
    </row>
    <row r="41" spans="1:38">
      <c r="A41" t="s">
        <v>6232</v>
      </c>
      <c r="B41" t="s">
        <v>6008</v>
      </c>
      <c r="C41" t="s">
        <v>6009</v>
      </c>
      <c r="D41">
        <v>330</v>
      </c>
      <c r="E41" t="s">
        <v>6010</v>
      </c>
      <c r="F41">
        <v>6.48</v>
      </c>
      <c r="G41">
        <v>0.68</v>
      </c>
      <c r="H41">
        <v>2</v>
      </c>
      <c r="I41" t="s">
        <v>6529</v>
      </c>
      <c r="K41" t="s">
        <v>6535</v>
      </c>
      <c r="L41" t="s">
        <v>6536</v>
      </c>
      <c r="M41" t="s">
        <v>6556</v>
      </c>
      <c r="N41">
        <v>9</v>
      </c>
      <c r="O41" t="s">
        <v>6593</v>
      </c>
      <c r="P41" t="s">
        <v>6628</v>
      </c>
      <c r="Q41">
        <v>5</v>
      </c>
      <c r="R41">
        <v>2</v>
      </c>
      <c r="S41">
        <v>1.14</v>
      </c>
      <c r="T41">
        <v>2.23</v>
      </c>
      <c r="U41">
        <v>438.43</v>
      </c>
      <c r="V41">
        <v>84.5</v>
      </c>
      <c r="W41">
        <v>3.54</v>
      </c>
      <c r="X41">
        <v>6.28</v>
      </c>
      <c r="Y41">
        <v>0</v>
      </c>
      <c r="Z41">
        <v>2</v>
      </c>
      <c r="AA41" t="s">
        <v>6923</v>
      </c>
      <c r="AB41">
        <v>0</v>
      </c>
      <c r="AC41">
        <v>6</v>
      </c>
      <c r="AD41">
        <v>4.939785714285714</v>
      </c>
      <c r="AF41" t="s">
        <v>6937</v>
      </c>
      <c r="AI41">
        <v>0</v>
      </c>
      <c r="AJ41">
        <v>0</v>
      </c>
      <c r="AK41" t="s">
        <v>6961</v>
      </c>
      <c r="AL41" t="s">
        <v>6961</v>
      </c>
    </row>
    <row r="42" spans="1:38">
      <c r="A42" t="s">
        <v>6232</v>
      </c>
      <c r="B42" t="s">
        <v>6006</v>
      </c>
      <c r="C42" t="s">
        <v>6009</v>
      </c>
      <c r="D42">
        <v>330</v>
      </c>
      <c r="E42" t="s">
        <v>6010</v>
      </c>
      <c r="F42">
        <v>6.48</v>
      </c>
      <c r="G42">
        <v>0.68</v>
      </c>
      <c r="H42">
        <v>2</v>
      </c>
      <c r="I42" t="s">
        <v>6529</v>
      </c>
      <c r="K42" t="s">
        <v>6535</v>
      </c>
      <c r="L42" t="s">
        <v>6536</v>
      </c>
      <c r="M42" t="s">
        <v>6549</v>
      </c>
      <c r="N42">
        <v>9</v>
      </c>
      <c r="O42" t="s">
        <v>6586</v>
      </c>
      <c r="P42" t="s">
        <v>6628</v>
      </c>
      <c r="Q42">
        <v>5</v>
      </c>
      <c r="R42">
        <v>2</v>
      </c>
      <c r="S42">
        <v>1.14</v>
      </c>
      <c r="T42">
        <v>2.23</v>
      </c>
      <c r="U42">
        <v>438.43</v>
      </c>
      <c r="V42">
        <v>84.5</v>
      </c>
      <c r="W42">
        <v>3.54</v>
      </c>
      <c r="X42">
        <v>6.28</v>
      </c>
      <c r="Y42">
        <v>0</v>
      </c>
      <c r="Z42">
        <v>2</v>
      </c>
      <c r="AA42" t="s">
        <v>6923</v>
      </c>
      <c r="AB42">
        <v>0</v>
      </c>
      <c r="AC42">
        <v>6</v>
      </c>
      <c r="AD42">
        <v>4.939785714285714</v>
      </c>
      <c r="AF42" t="s">
        <v>6937</v>
      </c>
      <c r="AI42">
        <v>0</v>
      </c>
      <c r="AJ42">
        <v>0</v>
      </c>
      <c r="AK42" t="s">
        <v>6956</v>
      </c>
      <c r="AL42" t="s">
        <v>6956</v>
      </c>
    </row>
    <row r="43" spans="1:38">
      <c r="A43" t="s">
        <v>6233</v>
      </c>
      <c r="B43" t="s">
        <v>6006</v>
      </c>
      <c r="C43" t="s">
        <v>6009</v>
      </c>
      <c r="D43">
        <v>0.4</v>
      </c>
      <c r="E43" t="s">
        <v>6010</v>
      </c>
      <c r="F43">
        <v>9.4</v>
      </c>
      <c r="G43">
        <v>0</v>
      </c>
      <c r="H43">
        <v>1</v>
      </c>
      <c r="I43" t="s">
        <v>6527</v>
      </c>
      <c r="K43" t="s">
        <v>6535</v>
      </c>
      <c r="L43" t="s">
        <v>6536</v>
      </c>
      <c r="M43" t="s">
        <v>6558</v>
      </c>
      <c r="N43">
        <v>9</v>
      </c>
      <c r="O43" t="s">
        <v>6595</v>
      </c>
      <c r="P43" t="s">
        <v>6629</v>
      </c>
      <c r="Q43">
        <v>6</v>
      </c>
      <c r="R43">
        <v>1</v>
      </c>
      <c r="S43">
        <v>0.05</v>
      </c>
      <c r="T43">
        <v>3.68</v>
      </c>
      <c r="U43">
        <v>432.48</v>
      </c>
      <c r="V43">
        <v>85.03</v>
      </c>
      <c r="W43">
        <v>4.42</v>
      </c>
      <c r="X43">
        <v>3.14</v>
      </c>
      <c r="Y43">
        <v>2.58</v>
      </c>
      <c r="Z43">
        <v>4</v>
      </c>
      <c r="AA43" t="s">
        <v>6923</v>
      </c>
      <c r="AB43">
        <v>0</v>
      </c>
      <c r="AC43">
        <v>10</v>
      </c>
      <c r="AD43">
        <v>4.975619047619048</v>
      </c>
      <c r="AF43" t="s">
        <v>6937</v>
      </c>
      <c r="AI43">
        <v>0</v>
      </c>
      <c r="AJ43">
        <v>0</v>
      </c>
      <c r="AK43" t="s">
        <v>6963</v>
      </c>
      <c r="AL43" t="s">
        <v>6963</v>
      </c>
    </row>
    <row r="44" spans="1:38">
      <c r="A44" t="s">
        <v>6234</v>
      </c>
      <c r="B44" t="s">
        <v>6006</v>
      </c>
      <c r="C44" t="s">
        <v>6009</v>
      </c>
      <c r="D44">
        <v>0.6918</v>
      </c>
      <c r="E44" t="s">
        <v>6010</v>
      </c>
      <c r="F44">
        <v>9.16</v>
      </c>
      <c r="G44">
        <v>0.03</v>
      </c>
      <c r="H44">
        <v>2</v>
      </c>
      <c r="I44" t="s">
        <v>6527</v>
      </c>
      <c r="K44" t="s">
        <v>6535</v>
      </c>
      <c r="M44" t="s">
        <v>6559</v>
      </c>
      <c r="N44">
        <v>8</v>
      </c>
      <c r="O44" t="s">
        <v>6596</v>
      </c>
      <c r="P44" t="s">
        <v>6630</v>
      </c>
      <c r="Q44">
        <v>6</v>
      </c>
      <c r="R44">
        <v>2</v>
      </c>
      <c r="S44">
        <v>2.69</v>
      </c>
      <c r="T44">
        <v>5.73</v>
      </c>
      <c r="U44">
        <v>545.64</v>
      </c>
      <c r="V44">
        <v>93.45</v>
      </c>
      <c r="W44">
        <v>6.05</v>
      </c>
      <c r="X44">
        <v>3.9</v>
      </c>
      <c r="Y44">
        <v>6.76</v>
      </c>
      <c r="Z44">
        <v>5</v>
      </c>
      <c r="AA44" t="s">
        <v>6923</v>
      </c>
      <c r="AB44">
        <v>2</v>
      </c>
      <c r="AC44">
        <v>12</v>
      </c>
      <c r="AD44">
        <v>3.04</v>
      </c>
      <c r="AF44" t="s">
        <v>6937</v>
      </c>
      <c r="AI44">
        <v>0</v>
      </c>
      <c r="AJ44">
        <v>0</v>
      </c>
      <c r="AK44" t="s">
        <v>6964</v>
      </c>
      <c r="AL44" t="s">
        <v>6964</v>
      </c>
    </row>
    <row r="45" spans="1:38">
      <c r="A45" t="s">
        <v>6235</v>
      </c>
      <c r="B45" t="s">
        <v>6006</v>
      </c>
      <c r="C45" t="s">
        <v>6009</v>
      </c>
      <c r="D45">
        <v>0.7762</v>
      </c>
      <c r="E45" t="s">
        <v>6010</v>
      </c>
      <c r="F45">
        <v>9.109999999999999</v>
      </c>
      <c r="G45">
        <v>0</v>
      </c>
      <c r="H45">
        <v>2</v>
      </c>
      <c r="I45" t="s">
        <v>6527</v>
      </c>
      <c r="K45" t="s">
        <v>6535</v>
      </c>
      <c r="M45" t="s">
        <v>6559</v>
      </c>
      <c r="N45">
        <v>8</v>
      </c>
      <c r="O45" t="s">
        <v>6596</v>
      </c>
      <c r="P45" t="s">
        <v>6631</v>
      </c>
      <c r="Q45">
        <v>8</v>
      </c>
      <c r="R45">
        <v>2</v>
      </c>
      <c r="S45">
        <v>0.32</v>
      </c>
      <c r="T45">
        <v>3.67</v>
      </c>
      <c r="U45">
        <v>571.7</v>
      </c>
      <c r="V45">
        <v>100.99</v>
      </c>
      <c r="W45">
        <v>5.25</v>
      </c>
      <c r="X45">
        <v>3.9</v>
      </c>
      <c r="Y45">
        <v>6.39</v>
      </c>
      <c r="Z45">
        <v>4</v>
      </c>
      <c r="AA45" t="s">
        <v>6923</v>
      </c>
      <c r="AB45">
        <v>2</v>
      </c>
      <c r="AC45">
        <v>12</v>
      </c>
      <c r="AD45">
        <v>3.798666666666667</v>
      </c>
      <c r="AF45" t="s">
        <v>6937</v>
      </c>
      <c r="AI45">
        <v>0</v>
      </c>
      <c r="AJ45">
        <v>0</v>
      </c>
      <c r="AK45" t="s">
        <v>6964</v>
      </c>
      <c r="AL45" t="s">
        <v>6964</v>
      </c>
    </row>
    <row r="46" spans="1:38">
      <c r="A46" t="s">
        <v>6236</v>
      </c>
      <c r="B46" t="s">
        <v>6006</v>
      </c>
      <c r="C46" t="s">
        <v>6009</v>
      </c>
      <c r="D46">
        <v>0.8511</v>
      </c>
      <c r="E46" t="s">
        <v>6010</v>
      </c>
      <c r="F46">
        <v>9.07</v>
      </c>
      <c r="G46">
        <v>0.09</v>
      </c>
      <c r="H46">
        <v>2</v>
      </c>
      <c r="I46" t="s">
        <v>6527</v>
      </c>
      <c r="K46" t="s">
        <v>6535</v>
      </c>
      <c r="M46" t="s">
        <v>6559</v>
      </c>
      <c r="N46">
        <v>8</v>
      </c>
      <c r="O46" t="s">
        <v>6596</v>
      </c>
      <c r="P46" t="s">
        <v>6632</v>
      </c>
      <c r="Q46">
        <v>7</v>
      </c>
      <c r="R46">
        <v>2</v>
      </c>
      <c r="S46">
        <v>1.52</v>
      </c>
      <c r="T46">
        <v>4.92</v>
      </c>
      <c r="U46">
        <v>566.6799999999999</v>
      </c>
      <c r="V46">
        <v>101.66</v>
      </c>
      <c r="W46">
        <v>6.98</v>
      </c>
      <c r="X46">
        <v>3.91</v>
      </c>
      <c r="Y46">
        <v>1.45</v>
      </c>
      <c r="Z46">
        <v>5</v>
      </c>
      <c r="AA46" t="s">
        <v>6923</v>
      </c>
      <c r="AB46">
        <v>2</v>
      </c>
      <c r="AC46">
        <v>12</v>
      </c>
      <c r="AD46">
        <v>3.151333333333334</v>
      </c>
      <c r="AF46" t="s">
        <v>6937</v>
      </c>
      <c r="AI46">
        <v>0</v>
      </c>
      <c r="AJ46">
        <v>0</v>
      </c>
      <c r="AK46" t="s">
        <v>6964</v>
      </c>
      <c r="AL46" t="s">
        <v>6964</v>
      </c>
    </row>
    <row r="47" spans="1:38">
      <c r="A47" t="s">
        <v>6237</v>
      </c>
      <c r="B47" t="s">
        <v>6006</v>
      </c>
      <c r="C47" t="s">
        <v>6009</v>
      </c>
      <c r="D47">
        <v>0.871</v>
      </c>
      <c r="E47" t="s">
        <v>6010</v>
      </c>
      <c r="F47">
        <v>9.06</v>
      </c>
      <c r="G47">
        <v>0</v>
      </c>
      <c r="H47">
        <v>1</v>
      </c>
      <c r="I47" t="s">
        <v>6527</v>
      </c>
      <c r="K47" t="s">
        <v>6535</v>
      </c>
      <c r="M47" t="s">
        <v>6559</v>
      </c>
      <c r="N47">
        <v>8</v>
      </c>
      <c r="O47" t="s">
        <v>6596</v>
      </c>
      <c r="P47" t="s">
        <v>6633</v>
      </c>
      <c r="Q47">
        <v>7</v>
      </c>
      <c r="R47">
        <v>2</v>
      </c>
      <c r="S47">
        <v>1.8</v>
      </c>
      <c r="T47">
        <v>5.2</v>
      </c>
      <c r="U47">
        <v>563.6799999999999</v>
      </c>
      <c r="V47">
        <v>101.41</v>
      </c>
      <c r="W47">
        <v>6.47</v>
      </c>
      <c r="X47">
        <v>3.91</v>
      </c>
      <c r="Y47">
        <v>2.89</v>
      </c>
      <c r="Z47">
        <v>5</v>
      </c>
      <c r="AA47" t="s">
        <v>6923</v>
      </c>
      <c r="AB47">
        <v>2</v>
      </c>
      <c r="AC47">
        <v>12</v>
      </c>
      <c r="AD47">
        <v>3.119666666666667</v>
      </c>
      <c r="AF47" t="s">
        <v>6937</v>
      </c>
      <c r="AI47">
        <v>0</v>
      </c>
      <c r="AJ47">
        <v>0</v>
      </c>
      <c r="AK47" t="s">
        <v>6964</v>
      </c>
      <c r="AL47" t="s">
        <v>6964</v>
      </c>
    </row>
    <row r="48" spans="1:38">
      <c r="A48" t="s">
        <v>6238</v>
      </c>
      <c r="B48" t="s">
        <v>6006</v>
      </c>
      <c r="C48" t="s">
        <v>6009</v>
      </c>
      <c r="D48">
        <v>0.8913</v>
      </c>
      <c r="E48" t="s">
        <v>6010</v>
      </c>
      <c r="F48">
        <v>9.050000000000001</v>
      </c>
      <c r="G48">
        <v>0.03</v>
      </c>
      <c r="H48">
        <v>2</v>
      </c>
      <c r="I48" t="s">
        <v>6527</v>
      </c>
      <c r="K48" t="s">
        <v>6535</v>
      </c>
      <c r="M48" t="s">
        <v>6559</v>
      </c>
      <c r="N48">
        <v>8</v>
      </c>
      <c r="O48" t="s">
        <v>6596</v>
      </c>
      <c r="P48" t="s">
        <v>6634</v>
      </c>
      <c r="Q48">
        <v>8</v>
      </c>
      <c r="R48">
        <v>2</v>
      </c>
      <c r="S48">
        <v>2.6</v>
      </c>
      <c r="T48">
        <v>6</v>
      </c>
      <c r="U48">
        <v>567.67</v>
      </c>
      <c r="V48">
        <v>114.55</v>
      </c>
      <c r="W48">
        <v>6.38</v>
      </c>
      <c r="X48">
        <v>3.91</v>
      </c>
      <c r="Y48">
        <v>1.22</v>
      </c>
      <c r="Z48">
        <v>5</v>
      </c>
      <c r="AA48" t="s">
        <v>6923</v>
      </c>
      <c r="AB48">
        <v>2</v>
      </c>
      <c r="AC48">
        <v>12</v>
      </c>
      <c r="AD48">
        <v>2.381666666666667</v>
      </c>
      <c r="AF48" t="s">
        <v>6937</v>
      </c>
      <c r="AI48">
        <v>0</v>
      </c>
      <c r="AJ48">
        <v>0</v>
      </c>
      <c r="AK48" t="s">
        <v>6964</v>
      </c>
      <c r="AL48" t="s">
        <v>6964</v>
      </c>
    </row>
    <row r="49" spans="1:38">
      <c r="A49" t="s">
        <v>6239</v>
      </c>
      <c r="B49" t="s">
        <v>6006</v>
      </c>
      <c r="C49" t="s">
        <v>6009</v>
      </c>
      <c r="D49">
        <v>0.9333</v>
      </c>
      <c r="E49" t="s">
        <v>6010</v>
      </c>
      <c r="F49">
        <v>9.029999999999999</v>
      </c>
      <c r="G49">
        <v>0</v>
      </c>
      <c r="H49">
        <v>1</v>
      </c>
      <c r="I49" t="s">
        <v>6527</v>
      </c>
      <c r="K49" t="s">
        <v>6535</v>
      </c>
      <c r="M49" t="s">
        <v>6560</v>
      </c>
      <c r="N49">
        <v>8</v>
      </c>
      <c r="O49" t="s">
        <v>6597</v>
      </c>
      <c r="P49" t="s">
        <v>6635</v>
      </c>
      <c r="Q49">
        <v>7</v>
      </c>
      <c r="R49">
        <v>2</v>
      </c>
      <c r="S49">
        <v>0.72</v>
      </c>
      <c r="T49">
        <v>4.12</v>
      </c>
      <c r="U49">
        <v>547.61</v>
      </c>
      <c r="V49">
        <v>114.55</v>
      </c>
      <c r="W49">
        <v>6.01</v>
      </c>
      <c r="X49">
        <v>3.9</v>
      </c>
      <c r="Y49">
        <v>2.9</v>
      </c>
      <c r="Z49">
        <v>5</v>
      </c>
      <c r="AA49" t="s">
        <v>6923</v>
      </c>
      <c r="AB49">
        <v>2</v>
      </c>
      <c r="AC49">
        <v>12</v>
      </c>
      <c r="AD49">
        <v>3.121666666666667</v>
      </c>
      <c r="AF49" t="s">
        <v>6937</v>
      </c>
      <c r="AI49">
        <v>0</v>
      </c>
      <c r="AJ49">
        <v>0</v>
      </c>
      <c r="AK49" t="s">
        <v>6965</v>
      </c>
      <c r="AL49" t="s">
        <v>6965</v>
      </c>
    </row>
    <row r="50" spans="1:38">
      <c r="A50" t="s">
        <v>6240</v>
      </c>
      <c r="B50" t="s">
        <v>6006</v>
      </c>
      <c r="C50" t="s">
        <v>6009</v>
      </c>
      <c r="D50">
        <v>0.9772</v>
      </c>
      <c r="E50" t="s">
        <v>6010</v>
      </c>
      <c r="F50">
        <v>9.01</v>
      </c>
      <c r="G50">
        <v>0</v>
      </c>
      <c r="H50">
        <v>1</v>
      </c>
      <c r="I50" t="s">
        <v>6527</v>
      </c>
      <c r="K50" t="s">
        <v>6535</v>
      </c>
      <c r="M50" t="s">
        <v>6559</v>
      </c>
      <c r="N50">
        <v>8</v>
      </c>
      <c r="O50" t="s">
        <v>6596</v>
      </c>
      <c r="P50" t="s">
        <v>6636</v>
      </c>
      <c r="Q50">
        <v>9</v>
      </c>
      <c r="R50">
        <v>2</v>
      </c>
      <c r="S50">
        <v>2</v>
      </c>
      <c r="T50">
        <v>5.1</v>
      </c>
      <c r="U50">
        <v>670.83</v>
      </c>
      <c r="V50">
        <v>121.3</v>
      </c>
      <c r="W50">
        <v>6.47</v>
      </c>
      <c r="X50">
        <v>3.9</v>
      </c>
      <c r="Y50">
        <v>6.58</v>
      </c>
      <c r="Z50">
        <v>4</v>
      </c>
      <c r="AA50" t="s">
        <v>6923</v>
      </c>
      <c r="AB50">
        <v>2</v>
      </c>
      <c r="AC50">
        <v>12</v>
      </c>
      <c r="AD50">
        <v>2.5</v>
      </c>
      <c r="AF50" t="s">
        <v>6937</v>
      </c>
      <c r="AI50">
        <v>0</v>
      </c>
      <c r="AJ50">
        <v>0</v>
      </c>
      <c r="AK50" t="s">
        <v>6964</v>
      </c>
      <c r="AL50" t="s">
        <v>6964</v>
      </c>
    </row>
    <row r="51" spans="1:38">
      <c r="A51" t="s">
        <v>6241</v>
      </c>
      <c r="B51" t="s">
        <v>6006</v>
      </c>
      <c r="C51" t="s">
        <v>6009</v>
      </c>
      <c r="D51">
        <v>0.9772</v>
      </c>
      <c r="E51" t="s">
        <v>6010</v>
      </c>
      <c r="F51">
        <v>9.01</v>
      </c>
      <c r="G51">
        <v>0</v>
      </c>
      <c r="H51">
        <v>1</v>
      </c>
      <c r="I51" t="s">
        <v>6527</v>
      </c>
      <c r="K51" t="s">
        <v>6535</v>
      </c>
      <c r="M51" t="s">
        <v>6560</v>
      </c>
      <c r="N51">
        <v>8</v>
      </c>
      <c r="O51" t="s">
        <v>6597</v>
      </c>
      <c r="P51" t="s">
        <v>6637</v>
      </c>
      <c r="Q51">
        <v>7</v>
      </c>
      <c r="R51">
        <v>2</v>
      </c>
      <c r="S51">
        <v>2.75</v>
      </c>
      <c r="T51">
        <v>6.15</v>
      </c>
      <c r="U51">
        <v>528.61</v>
      </c>
      <c r="V51">
        <v>110.89</v>
      </c>
      <c r="W51">
        <v>5.94</v>
      </c>
      <c r="X51">
        <v>3.91</v>
      </c>
      <c r="Y51">
        <v>1.34</v>
      </c>
      <c r="Z51">
        <v>4</v>
      </c>
      <c r="AA51" t="s">
        <v>6923</v>
      </c>
      <c r="AB51">
        <v>2</v>
      </c>
      <c r="AC51">
        <v>12</v>
      </c>
      <c r="AD51">
        <v>2.428666666666667</v>
      </c>
      <c r="AF51" t="s">
        <v>6937</v>
      </c>
      <c r="AI51">
        <v>0</v>
      </c>
      <c r="AJ51">
        <v>0</v>
      </c>
      <c r="AK51" t="s">
        <v>6965</v>
      </c>
      <c r="AL51" t="s">
        <v>6965</v>
      </c>
    </row>
    <row r="52" spans="1:38">
      <c r="A52" t="s">
        <v>6242</v>
      </c>
      <c r="B52" t="s">
        <v>6006</v>
      </c>
      <c r="C52" t="s">
        <v>6009</v>
      </c>
      <c r="D52">
        <v>1</v>
      </c>
      <c r="E52" t="s">
        <v>6010</v>
      </c>
      <c r="F52">
        <v>9</v>
      </c>
      <c r="G52">
        <v>0.64</v>
      </c>
      <c r="H52">
        <v>2</v>
      </c>
      <c r="I52" t="s">
        <v>6527</v>
      </c>
      <c r="K52" t="s">
        <v>6535</v>
      </c>
      <c r="L52" t="s">
        <v>6536</v>
      </c>
      <c r="M52" t="s">
        <v>6549</v>
      </c>
      <c r="N52">
        <v>9</v>
      </c>
      <c r="O52" t="s">
        <v>6586</v>
      </c>
      <c r="P52" t="s">
        <v>6638</v>
      </c>
      <c r="Q52">
        <v>6</v>
      </c>
      <c r="R52">
        <v>2</v>
      </c>
      <c r="S52">
        <v>1.91</v>
      </c>
      <c r="T52">
        <v>4.78</v>
      </c>
      <c r="U52">
        <v>510.59</v>
      </c>
      <c r="V52">
        <v>101.66</v>
      </c>
      <c r="W52">
        <v>5.64</v>
      </c>
      <c r="X52">
        <v>2.17</v>
      </c>
      <c r="Y52">
        <v>6.36</v>
      </c>
      <c r="Z52">
        <v>4</v>
      </c>
      <c r="AA52" t="s">
        <v>6923</v>
      </c>
      <c r="AB52">
        <v>2</v>
      </c>
      <c r="AC52">
        <v>12</v>
      </c>
      <c r="AD52">
        <v>3.221333333333333</v>
      </c>
      <c r="AF52" t="s">
        <v>6937</v>
      </c>
      <c r="AI52">
        <v>0</v>
      </c>
      <c r="AJ52">
        <v>0</v>
      </c>
      <c r="AK52" t="s">
        <v>6956</v>
      </c>
      <c r="AL52" t="s">
        <v>6956</v>
      </c>
    </row>
    <row r="53" spans="1:38">
      <c r="A53" t="s">
        <v>6243</v>
      </c>
      <c r="B53" t="s">
        <v>6006</v>
      </c>
      <c r="C53" t="s">
        <v>6009</v>
      </c>
      <c r="D53">
        <v>1.096</v>
      </c>
      <c r="E53" t="s">
        <v>6010</v>
      </c>
      <c r="F53">
        <v>8.960000000000001</v>
      </c>
      <c r="G53">
        <v>0.06</v>
      </c>
      <c r="H53">
        <v>2</v>
      </c>
      <c r="I53" t="s">
        <v>6527</v>
      </c>
      <c r="K53" t="s">
        <v>6535</v>
      </c>
      <c r="M53" t="s">
        <v>6559</v>
      </c>
      <c r="N53">
        <v>8</v>
      </c>
      <c r="O53" t="s">
        <v>6596</v>
      </c>
      <c r="P53" t="s">
        <v>6639</v>
      </c>
      <c r="Q53">
        <v>7</v>
      </c>
      <c r="R53">
        <v>2</v>
      </c>
      <c r="S53">
        <v>2.05</v>
      </c>
      <c r="T53">
        <v>5.45</v>
      </c>
      <c r="U53">
        <v>576.65</v>
      </c>
      <c r="V53">
        <v>110.89</v>
      </c>
      <c r="W53">
        <v>6.62</v>
      </c>
      <c r="X53">
        <v>3.91</v>
      </c>
      <c r="Y53">
        <v>1.95</v>
      </c>
      <c r="Z53">
        <v>5</v>
      </c>
      <c r="AA53" t="s">
        <v>6923</v>
      </c>
      <c r="AB53">
        <v>2</v>
      </c>
      <c r="AC53">
        <v>13</v>
      </c>
      <c r="AD53">
        <v>2.778666666666667</v>
      </c>
      <c r="AF53" t="s">
        <v>6937</v>
      </c>
      <c r="AI53">
        <v>0</v>
      </c>
      <c r="AJ53">
        <v>0</v>
      </c>
      <c r="AK53" t="s">
        <v>6964</v>
      </c>
      <c r="AL53" t="s">
        <v>6964</v>
      </c>
    </row>
    <row r="54" spans="1:38">
      <c r="A54" t="s">
        <v>6244</v>
      </c>
      <c r="B54" t="s">
        <v>6006</v>
      </c>
      <c r="C54" t="s">
        <v>6009</v>
      </c>
      <c r="D54">
        <v>1.096</v>
      </c>
      <c r="E54" t="s">
        <v>6010</v>
      </c>
      <c r="F54">
        <v>8.960000000000001</v>
      </c>
      <c r="G54">
        <v>0.05</v>
      </c>
      <c r="H54">
        <v>2</v>
      </c>
      <c r="I54" t="s">
        <v>6527</v>
      </c>
      <c r="K54" t="s">
        <v>6535</v>
      </c>
      <c r="M54" t="s">
        <v>6559</v>
      </c>
      <c r="N54">
        <v>8</v>
      </c>
      <c r="O54" t="s">
        <v>6596</v>
      </c>
      <c r="P54" t="s">
        <v>6640</v>
      </c>
      <c r="Q54">
        <v>6</v>
      </c>
      <c r="R54">
        <v>2</v>
      </c>
      <c r="S54">
        <v>3.14</v>
      </c>
      <c r="T54">
        <v>6.54</v>
      </c>
      <c r="U54">
        <v>562.6900000000001</v>
      </c>
      <c r="V54">
        <v>88.52</v>
      </c>
      <c r="W54">
        <v>7.08</v>
      </c>
      <c r="X54">
        <v>3.91</v>
      </c>
      <c r="Y54">
        <v>2.67</v>
      </c>
      <c r="Z54">
        <v>5</v>
      </c>
      <c r="AA54" t="s">
        <v>6923</v>
      </c>
      <c r="AB54">
        <v>2</v>
      </c>
      <c r="AC54">
        <v>12</v>
      </c>
      <c r="AD54">
        <v>2.93</v>
      </c>
      <c r="AF54" t="s">
        <v>6937</v>
      </c>
      <c r="AI54">
        <v>0</v>
      </c>
      <c r="AJ54">
        <v>0</v>
      </c>
      <c r="AK54" t="s">
        <v>6964</v>
      </c>
      <c r="AL54" t="s">
        <v>6964</v>
      </c>
    </row>
    <row r="55" spans="1:38">
      <c r="A55" t="s">
        <v>6245</v>
      </c>
      <c r="B55" t="s">
        <v>6006</v>
      </c>
      <c r="C55" t="s">
        <v>6009</v>
      </c>
      <c r="D55">
        <v>1.1</v>
      </c>
      <c r="E55" t="s">
        <v>6010</v>
      </c>
      <c r="F55">
        <v>8.960000000000001</v>
      </c>
      <c r="G55">
        <v>0.02</v>
      </c>
      <c r="H55">
        <v>3</v>
      </c>
      <c r="I55" t="s">
        <v>6527</v>
      </c>
      <c r="K55" t="s">
        <v>6535</v>
      </c>
      <c r="M55" t="s">
        <v>6552</v>
      </c>
      <c r="N55">
        <v>8</v>
      </c>
      <c r="O55" t="s">
        <v>6589</v>
      </c>
      <c r="P55" t="s">
        <v>6641</v>
      </c>
      <c r="Q55">
        <v>6</v>
      </c>
      <c r="R55">
        <v>2</v>
      </c>
      <c r="S55">
        <v>2.06</v>
      </c>
      <c r="T55">
        <v>5.46</v>
      </c>
      <c r="U55">
        <v>546.62</v>
      </c>
      <c r="V55">
        <v>101.66</v>
      </c>
      <c r="W55">
        <v>6.61</v>
      </c>
      <c r="X55">
        <v>3.91</v>
      </c>
      <c r="Y55">
        <v>1.34</v>
      </c>
      <c r="Z55">
        <v>5</v>
      </c>
      <c r="AA55" t="s">
        <v>6923</v>
      </c>
      <c r="AB55">
        <v>2</v>
      </c>
      <c r="AC55">
        <v>12</v>
      </c>
      <c r="AD55">
        <v>3.081333333333333</v>
      </c>
      <c r="AE55" t="s">
        <v>6927</v>
      </c>
      <c r="AF55" t="s">
        <v>6937</v>
      </c>
      <c r="AH55" t="s">
        <v>6943</v>
      </c>
      <c r="AI55">
        <v>2</v>
      </c>
      <c r="AJ55">
        <v>0</v>
      </c>
      <c r="AK55" t="s">
        <v>6957</v>
      </c>
      <c r="AL55" t="s">
        <v>6957</v>
      </c>
    </row>
    <row r="56" spans="1:38">
      <c r="A56" t="s">
        <v>6245</v>
      </c>
      <c r="B56" t="s">
        <v>6006</v>
      </c>
      <c r="C56" t="s">
        <v>6009</v>
      </c>
      <c r="D56">
        <v>1.148</v>
      </c>
      <c r="E56" t="s">
        <v>6010</v>
      </c>
      <c r="F56">
        <v>8.94</v>
      </c>
      <c r="G56">
        <v>0.02</v>
      </c>
      <c r="H56">
        <v>3</v>
      </c>
      <c r="I56" t="s">
        <v>6527</v>
      </c>
      <c r="K56" t="s">
        <v>6535</v>
      </c>
      <c r="M56" t="s">
        <v>6546</v>
      </c>
      <c r="N56">
        <v>8</v>
      </c>
      <c r="O56" t="s">
        <v>6583</v>
      </c>
      <c r="P56" t="s">
        <v>6641</v>
      </c>
      <c r="Q56">
        <v>6</v>
      </c>
      <c r="R56">
        <v>2</v>
      </c>
      <c r="S56">
        <v>2.06</v>
      </c>
      <c r="T56">
        <v>5.46</v>
      </c>
      <c r="U56">
        <v>546.62</v>
      </c>
      <c r="V56">
        <v>101.66</v>
      </c>
      <c r="W56">
        <v>6.61</v>
      </c>
      <c r="X56">
        <v>3.91</v>
      </c>
      <c r="Y56">
        <v>1.34</v>
      </c>
      <c r="Z56">
        <v>5</v>
      </c>
      <c r="AA56" t="s">
        <v>6923</v>
      </c>
      <c r="AB56">
        <v>2</v>
      </c>
      <c r="AC56">
        <v>12</v>
      </c>
      <c r="AD56">
        <v>3.081333333333333</v>
      </c>
      <c r="AE56" t="s">
        <v>6927</v>
      </c>
      <c r="AF56" t="s">
        <v>6937</v>
      </c>
      <c r="AH56" t="s">
        <v>6943</v>
      </c>
      <c r="AI56">
        <v>2</v>
      </c>
      <c r="AJ56">
        <v>0</v>
      </c>
      <c r="AK56" t="s">
        <v>6953</v>
      </c>
      <c r="AL56" t="s">
        <v>6953</v>
      </c>
    </row>
    <row r="57" spans="1:38">
      <c r="A57" t="s">
        <v>6245</v>
      </c>
      <c r="B57" t="s">
        <v>6006</v>
      </c>
      <c r="C57" t="s">
        <v>6009</v>
      </c>
      <c r="D57">
        <v>1.148</v>
      </c>
      <c r="E57" t="s">
        <v>6010</v>
      </c>
      <c r="F57">
        <v>8.94</v>
      </c>
      <c r="G57">
        <v>0.02</v>
      </c>
      <c r="H57">
        <v>3</v>
      </c>
      <c r="I57" t="s">
        <v>6527</v>
      </c>
      <c r="K57" t="s">
        <v>6535</v>
      </c>
      <c r="M57" t="s">
        <v>6560</v>
      </c>
      <c r="N57">
        <v>8</v>
      </c>
      <c r="O57" t="s">
        <v>6597</v>
      </c>
      <c r="P57" t="s">
        <v>6641</v>
      </c>
      <c r="Q57">
        <v>6</v>
      </c>
      <c r="R57">
        <v>2</v>
      </c>
      <c r="S57">
        <v>2.06</v>
      </c>
      <c r="T57">
        <v>5.46</v>
      </c>
      <c r="U57">
        <v>546.62</v>
      </c>
      <c r="V57">
        <v>101.66</v>
      </c>
      <c r="W57">
        <v>6.61</v>
      </c>
      <c r="X57">
        <v>3.91</v>
      </c>
      <c r="Y57">
        <v>1.34</v>
      </c>
      <c r="Z57">
        <v>5</v>
      </c>
      <c r="AA57" t="s">
        <v>6923</v>
      </c>
      <c r="AB57">
        <v>2</v>
      </c>
      <c r="AC57">
        <v>12</v>
      </c>
      <c r="AD57">
        <v>3.081333333333333</v>
      </c>
      <c r="AE57" t="s">
        <v>6927</v>
      </c>
      <c r="AF57" t="s">
        <v>6937</v>
      </c>
      <c r="AH57" t="s">
        <v>6943</v>
      </c>
      <c r="AI57">
        <v>2</v>
      </c>
      <c r="AJ57">
        <v>0</v>
      </c>
      <c r="AK57" t="s">
        <v>6965</v>
      </c>
      <c r="AL57" t="s">
        <v>6965</v>
      </c>
    </row>
    <row r="58" spans="1:38">
      <c r="A58" t="s">
        <v>6245</v>
      </c>
      <c r="B58" t="s">
        <v>6006</v>
      </c>
      <c r="C58" t="s">
        <v>6009</v>
      </c>
      <c r="D58">
        <v>1.148</v>
      </c>
      <c r="E58" t="s">
        <v>6010</v>
      </c>
      <c r="F58">
        <v>8.94</v>
      </c>
      <c r="G58">
        <v>0.02</v>
      </c>
      <c r="H58">
        <v>3</v>
      </c>
      <c r="I58" t="s">
        <v>6527</v>
      </c>
      <c r="K58" t="s">
        <v>6535</v>
      </c>
      <c r="M58" t="s">
        <v>6559</v>
      </c>
      <c r="N58">
        <v>8</v>
      </c>
      <c r="O58" t="s">
        <v>6596</v>
      </c>
      <c r="P58" t="s">
        <v>6641</v>
      </c>
      <c r="Q58">
        <v>6</v>
      </c>
      <c r="R58">
        <v>2</v>
      </c>
      <c r="S58">
        <v>2.06</v>
      </c>
      <c r="T58">
        <v>5.46</v>
      </c>
      <c r="U58">
        <v>546.62</v>
      </c>
      <c r="V58">
        <v>101.66</v>
      </c>
      <c r="W58">
        <v>6.61</v>
      </c>
      <c r="X58">
        <v>3.91</v>
      </c>
      <c r="Y58">
        <v>1.34</v>
      </c>
      <c r="Z58">
        <v>5</v>
      </c>
      <c r="AA58" t="s">
        <v>6923</v>
      </c>
      <c r="AB58">
        <v>2</v>
      </c>
      <c r="AC58">
        <v>12</v>
      </c>
      <c r="AD58">
        <v>3.081333333333333</v>
      </c>
      <c r="AE58" t="s">
        <v>6927</v>
      </c>
      <c r="AF58" t="s">
        <v>6937</v>
      </c>
      <c r="AH58" t="s">
        <v>6943</v>
      </c>
      <c r="AI58">
        <v>2</v>
      </c>
      <c r="AJ58">
        <v>0</v>
      </c>
      <c r="AK58" t="s">
        <v>6964</v>
      </c>
      <c r="AL58" t="s">
        <v>6964</v>
      </c>
    </row>
    <row r="59" spans="1:38">
      <c r="A59" t="s">
        <v>6246</v>
      </c>
      <c r="B59" t="s">
        <v>6006</v>
      </c>
      <c r="C59" t="s">
        <v>6009</v>
      </c>
      <c r="D59">
        <v>1.259</v>
      </c>
      <c r="E59" t="s">
        <v>6010</v>
      </c>
      <c r="F59">
        <v>8.9</v>
      </c>
      <c r="G59">
        <v>0.02</v>
      </c>
      <c r="H59">
        <v>2</v>
      </c>
      <c r="I59" t="s">
        <v>6527</v>
      </c>
      <c r="K59" t="s">
        <v>6535</v>
      </c>
      <c r="M59" t="s">
        <v>6559</v>
      </c>
      <c r="N59">
        <v>8</v>
      </c>
      <c r="O59" t="s">
        <v>6596</v>
      </c>
      <c r="P59" t="s">
        <v>6642</v>
      </c>
      <c r="Q59">
        <v>6</v>
      </c>
      <c r="R59">
        <v>2</v>
      </c>
      <c r="S59">
        <v>2.03</v>
      </c>
      <c r="T59">
        <v>5.43</v>
      </c>
      <c r="U59">
        <v>545.64</v>
      </c>
      <c r="V59">
        <v>93.45</v>
      </c>
      <c r="W59">
        <v>6.14</v>
      </c>
      <c r="X59">
        <v>3.91</v>
      </c>
      <c r="Y59">
        <v>1.27</v>
      </c>
      <c r="Z59">
        <v>5</v>
      </c>
      <c r="AA59" t="s">
        <v>6923</v>
      </c>
      <c r="AB59">
        <v>2</v>
      </c>
      <c r="AC59">
        <v>12</v>
      </c>
      <c r="AD59">
        <v>3.37</v>
      </c>
      <c r="AF59" t="s">
        <v>6937</v>
      </c>
      <c r="AI59">
        <v>0</v>
      </c>
      <c r="AJ59">
        <v>0</v>
      </c>
      <c r="AK59" t="s">
        <v>6964</v>
      </c>
      <c r="AL59" t="s">
        <v>6964</v>
      </c>
    </row>
    <row r="60" spans="1:38">
      <c r="A60" t="s">
        <v>6247</v>
      </c>
      <c r="B60" t="s">
        <v>6006</v>
      </c>
      <c r="C60" t="s">
        <v>6009</v>
      </c>
      <c r="D60">
        <v>1.413</v>
      </c>
      <c r="E60" t="s">
        <v>6010</v>
      </c>
      <c r="F60">
        <v>8.85</v>
      </c>
      <c r="G60">
        <v>1.92</v>
      </c>
      <c r="H60">
        <v>11</v>
      </c>
      <c r="I60" t="s">
        <v>6530</v>
      </c>
      <c r="K60" t="s">
        <v>6535</v>
      </c>
      <c r="M60" t="s">
        <v>6546</v>
      </c>
      <c r="N60">
        <v>8</v>
      </c>
      <c r="O60" t="s">
        <v>6583</v>
      </c>
      <c r="P60" t="s">
        <v>6643</v>
      </c>
      <c r="Q60">
        <v>6</v>
      </c>
      <c r="R60">
        <v>2</v>
      </c>
      <c r="S60">
        <v>1.99</v>
      </c>
      <c r="T60">
        <v>5.14</v>
      </c>
      <c r="U60">
        <v>495.58</v>
      </c>
      <c r="V60">
        <v>91.76000000000001</v>
      </c>
      <c r="W60">
        <v>4.94</v>
      </c>
      <c r="X60">
        <v>3.91</v>
      </c>
      <c r="Y60">
        <v>6.51</v>
      </c>
      <c r="Z60">
        <v>4</v>
      </c>
      <c r="AA60" t="s">
        <v>6923</v>
      </c>
      <c r="AB60">
        <v>0</v>
      </c>
      <c r="AC60">
        <v>12</v>
      </c>
      <c r="AD60">
        <v>3.472904761904762</v>
      </c>
      <c r="AF60" t="s">
        <v>6937</v>
      </c>
      <c r="AI60">
        <v>0</v>
      </c>
      <c r="AJ60">
        <v>0</v>
      </c>
      <c r="AK60" t="s">
        <v>6953</v>
      </c>
      <c r="AL60" t="s">
        <v>6953</v>
      </c>
    </row>
    <row r="61" spans="1:38">
      <c r="A61" t="s">
        <v>6247</v>
      </c>
      <c r="B61" t="s">
        <v>6006</v>
      </c>
      <c r="C61" t="s">
        <v>6009</v>
      </c>
      <c r="D61">
        <v>104.71</v>
      </c>
      <c r="E61" t="s">
        <v>6010</v>
      </c>
      <c r="F61">
        <v>6.98</v>
      </c>
      <c r="G61">
        <v>1.92</v>
      </c>
      <c r="H61">
        <v>11</v>
      </c>
      <c r="I61" t="s">
        <v>6530</v>
      </c>
      <c r="K61" t="s">
        <v>6535</v>
      </c>
      <c r="M61" t="s">
        <v>6546</v>
      </c>
      <c r="N61">
        <v>8</v>
      </c>
      <c r="O61" t="s">
        <v>6583</v>
      </c>
      <c r="P61" t="s">
        <v>6643</v>
      </c>
      <c r="Q61">
        <v>6</v>
      </c>
      <c r="R61">
        <v>2</v>
      </c>
      <c r="S61">
        <v>1.99</v>
      </c>
      <c r="T61">
        <v>5.14</v>
      </c>
      <c r="U61">
        <v>495.58</v>
      </c>
      <c r="V61">
        <v>91.76000000000001</v>
      </c>
      <c r="W61">
        <v>4.94</v>
      </c>
      <c r="X61">
        <v>3.91</v>
      </c>
      <c r="Y61">
        <v>6.51</v>
      </c>
      <c r="Z61">
        <v>4</v>
      </c>
      <c r="AA61" t="s">
        <v>6923</v>
      </c>
      <c r="AB61">
        <v>0</v>
      </c>
      <c r="AC61">
        <v>12</v>
      </c>
      <c r="AD61">
        <v>3.472904761904762</v>
      </c>
      <c r="AF61" t="s">
        <v>6937</v>
      </c>
      <c r="AI61">
        <v>0</v>
      </c>
      <c r="AJ61">
        <v>0</v>
      </c>
      <c r="AK61" t="s">
        <v>6953</v>
      </c>
      <c r="AL61" t="s">
        <v>6953</v>
      </c>
    </row>
    <row r="62" spans="1:38">
      <c r="A62" t="s">
        <v>6248</v>
      </c>
      <c r="B62" t="s">
        <v>6006</v>
      </c>
      <c r="C62" t="s">
        <v>6009</v>
      </c>
      <c r="D62">
        <v>1.413</v>
      </c>
      <c r="E62" t="s">
        <v>6010</v>
      </c>
      <c r="F62">
        <v>8.85</v>
      </c>
      <c r="G62">
        <v>0</v>
      </c>
      <c r="H62">
        <v>1</v>
      </c>
      <c r="I62" t="s">
        <v>6527</v>
      </c>
      <c r="K62" t="s">
        <v>6535</v>
      </c>
      <c r="M62" t="s">
        <v>6559</v>
      </c>
      <c r="N62">
        <v>8</v>
      </c>
      <c r="O62" t="s">
        <v>6596</v>
      </c>
      <c r="P62" t="s">
        <v>6644</v>
      </c>
      <c r="Q62">
        <v>7</v>
      </c>
      <c r="R62">
        <v>2</v>
      </c>
      <c r="S62">
        <v>0.71</v>
      </c>
      <c r="T62">
        <v>4.12</v>
      </c>
      <c r="U62">
        <v>547.61</v>
      </c>
      <c r="V62">
        <v>114.55</v>
      </c>
      <c r="W62">
        <v>6.01</v>
      </c>
      <c r="X62">
        <v>3.91</v>
      </c>
      <c r="Y62">
        <v>3.5</v>
      </c>
      <c r="Z62">
        <v>5</v>
      </c>
      <c r="AA62" t="s">
        <v>6923</v>
      </c>
      <c r="AB62">
        <v>2</v>
      </c>
      <c r="AC62">
        <v>12</v>
      </c>
      <c r="AD62">
        <v>3.121666666666667</v>
      </c>
      <c r="AF62" t="s">
        <v>6937</v>
      </c>
      <c r="AI62">
        <v>0</v>
      </c>
      <c r="AJ62">
        <v>0</v>
      </c>
      <c r="AK62" t="s">
        <v>6964</v>
      </c>
      <c r="AL62" t="s">
        <v>6964</v>
      </c>
    </row>
    <row r="63" spans="1:38">
      <c r="A63" t="s">
        <v>6249</v>
      </c>
      <c r="B63" t="s">
        <v>6006</v>
      </c>
      <c r="C63" t="s">
        <v>6009</v>
      </c>
      <c r="D63">
        <v>1.479</v>
      </c>
      <c r="E63" t="s">
        <v>6010</v>
      </c>
      <c r="F63">
        <v>8.83</v>
      </c>
      <c r="G63">
        <v>0</v>
      </c>
      <c r="H63">
        <v>1</v>
      </c>
      <c r="I63" t="s">
        <v>6527</v>
      </c>
      <c r="K63" t="s">
        <v>6535</v>
      </c>
      <c r="M63" t="s">
        <v>6560</v>
      </c>
      <c r="N63">
        <v>8</v>
      </c>
      <c r="O63" t="s">
        <v>6597</v>
      </c>
      <c r="P63" t="s">
        <v>6645</v>
      </c>
      <c r="Q63">
        <v>7</v>
      </c>
      <c r="R63">
        <v>2</v>
      </c>
      <c r="S63">
        <v>2.21</v>
      </c>
      <c r="T63">
        <v>5.61</v>
      </c>
      <c r="U63">
        <v>535.6</v>
      </c>
      <c r="V63">
        <v>104.9</v>
      </c>
      <c r="W63">
        <v>5.68</v>
      </c>
      <c r="X63">
        <v>3.91</v>
      </c>
      <c r="Y63">
        <v>2.58</v>
      </c>
      <c r="Z63">
        <v>5</v>
      </c>
      <c r="AA63" t="s">
        <v>6923</v>
      </c>
      <c r="AB63">
        <v>2</v>
      </c>
      <c r="AC63">
        <v>12</v>
      </c>
      <c r="AD63">
        <v>2.898333333333333</v>
      </c>
      <c r="AF63" t="s">
        <v>6937</v>
      </c>
      <c r="AI63">
        <v>0</v>
      </c>
      <c r="AJ63">
        <v>0</v>
      </c>
      <c r="AK63" t="s">
        <v>6965</v>
      </c>
      <c r="AL63" t="s">
        <v>6965</v>
      </c>
    </row>
    <row r="64" spans="1:38">
      <c r="A64" t="s">
        <v>6250</v>
      </c>
      <c r="B64" t="s">
        <v>6006</v>
      </c>
      <c r="C64" t="s">
        <v>6009</v>
      </c>
      <c r="D64">
        <v>1.479</v>
      </c>
      <c r="E64" t="s">
        <v>6010</v>
      </c>
      <c r="F64">
        <v>8.83</v>
      </c>
      <c r="G64">
        <v>0</v>
      </c>
      <c r="H64">
        <v>1</v>
      </c>
      <c r="I64" t="s">
        <v>6527</v>
      </c>
      <c r="K64" t="s">
        <v>6535</v>
      </c>
      <c r="M64" t="s">
        <v>6546</v>
      </c>
      <c r="N64">
        <v>8</v>
      </c>
      <c r="O64" t="s">
        <v>6583</v>
      </c>
      <c r="P64" t="s">
        <v>6646</v>
      </c>
      <c r="Q64">
        <v>7</v>
      </c>
      <c r="R64">
        <v>2</v>
      </c>
      <c r="S64">
        <v>2.21</v>
      </c>
      <c r="T64">
        <v>5.61</v>
      </c>
      <c r="U64">
        <v>535.6</v>
      </c>
      <c r="V64">
        <v>104.9</v>
      </c>
      <c r="W64">
        <v>5.68</v>
      </c>
      <c r="X64">
        <v>3.91</v>
      </c>
      <c r="Y64">
        <v>2.58</v>
      </c>
      <c r="Z64">
        <v>5</v>
      </c>
      <c r="AA64" t="s">
        <v>6923</v>
      </c>
      <c r="AB64">
        <v>2</v>
      </c>
      <c r="AC64">
        <v>12</v>
      </c>
      <c r="AD64">
        <v>2.898333333333333</v>
      </c>
      <c r="AF64" t="s">
        <v>6937</v>
      </c>
      <c r="AI64">
        <v>0</v>
      </c>
      <c r="AJ64">
        <v>0</v>
      </c>
      <c r="AK64" t="s">
        <v>6953</v>
      </c>
      <c r="AL64" t="s">
        <v>6953</v>
      </c>
    </row>
    <row r="65" spans="1:38">
      <c r="A65" t="s">
        <v>6251</v>
      </c>
      <c r="B65" t="s">
        <v>6006</v>
      </c>
      <c r="C65" t="s">
        <v>6009</v>
      </c>
      <c r="D65">
        <v>1.585</v>
      </c>
      <c r="E65" t="s">
        <v>6010</v>
      </c>
      <c r="F65">
        <v>8.800000000000001</v>
      </c>
      <c r="G65">
        <v>0.13</v>
      </c>
      <c r="H65">
        <v>2</v>
      </c>
      <c r="I65" t="s">
        <v>6527</v>
      </c>
      <c r="K65" t="s">
        <v>6535</v>
      </c>
      <c r="M65" t="s">
        <v>6559</v>
      </c>
      <c r="N65">
        <v>8</v>
      </c>
      <c r="O65" t="s">
        <v>6596</v>
      </c>
      <c r="P65" t="s">
        <v>6647</v>
      </c>
      <c r="Q65">
        <v>6</v>
      </c>
      <c r="R65">
        <v>2</v>
      </c>
      <c r="S65">
        <v>2.36</v>
      </c>
      <c r="T65">
        <v>5.76</v>
      </c>
      <c r="U65">
        <v>564.61</v>
      </c>
      <c r="V65">
        <v>101.66</v>
      </c>
      <c r="W65">
        <v>6.75</v>
      </c>
      <c r="X65">
        <v>3.91</v>
      </c>
      <c r="Y65">
        <v>1.22</v>
      </c>
      <c r="Z65">
        <v>5</v>
      </c>
      <c r="AA65" t="s">
        <v>6923</v>
      </c>
      <c r="AB65">
        <v>2</v>
      </c>
      <c r="AC65">
        <v>12</v>
      </c>
      <c r="AD65">
        <v>2.931333333333334</v>
      </c>
      <c r="AF65" t="s">
        <v>6937</v>
      </c>
      <c r="AI65">
        <v>0</v>
      </c>
      <c r="AJ65">
        <v>0</v>
      </c>
      <c r="AK65" t="s">
        <v>6964</v>
      </c>
      <c r="AL65" t="s">
        <v>6964</v>
      </c>
    </row>
    <row r="66" spans="1:38">
      <c r="A66" t="s">
        <v>6252</v>
      </c>
      <c r="B66" t="s">
        <v>6006</v>
      </c>
      <c r="C66" t="s">
        <v>6009</v>
      </c>
      <c r="D66">
        <v>1.622</v>
      </c>
      <c r="E66" t="s">
        <v>6010</v>
      </c>
      <c r="F66">
        <v>8.789999999999999</v>
      </c>
      <c r="G66">
        <v>0</v>
      </c>
      <c r="H66">
        <v>1</v>
      </c>
      <c r="I66" t="s">
        <v>6527</v>
      </c>
      <c r="K66" t="s">
        <v>6535</v>
      </c>
      <c r="M66" t="s">
        <v>6560</v>
      </c>
      <c r="N66">
        <v>8</v>
      </c>
      <c r="O66" t="s">
        <v>6597</v>
      </c>
      <c r="P66" t="s">
        <v>6648</v>
      </c>
      <c r="Q66">
        <v>6</v>
      </c>
      <c r="R66">
        <v>2</v>
      </c>
      <c r="S66">
        <v>3.15</v>
      </c>
      <c r="T66">
        <v>6.55</v>
      </c>
      <c r="U66">
        <v>552.67</v>
      </c>
      <c r="V66">
        <v>101.66</v>
      </c>
      <c r="W66">
        <v>7.14</v>
      </c>
      <c r="X66">
        <v>3.91</v>
      </c>
      <c r="Y66">
        <v>1.34</v>
      </c>
      <c r="Z66">
        <v>4</v>
      </c>
      <c r="AA66" t="s">
        <v>6923</v>
      </c>
      <c r="AB66">
        <v>2</v>
      </c>
      <c r="AC66">
        <v>12</v>
      </c>
      <c r="AD66">
        <v>2.536333333333333</v>
      </c>
      <c r="AF66" t="s">
        <v>6937</v>
      </c>
      <c r="AI66">
        <v>0</v>
      </c>
      <c r="AJ66">
        <v>0</v>
      </c>
      <c r="AK66" t="s">
        <v>6965</v>
      </c>
      <c r="AL66" t="s">
        <v>6965</v>
      </c>
    </row>
    <row r="67" spans="1:38">
      <c r="A67" t="s">
        <v>6253</v>
      </c>
      <c r="B67" t="s">
        <v>6006</v>
      </c>
      <c r="C67" t="s">
        <v>6009</v>
      </c>
      <c r="D67">
        <v>1.738</v>
      </c>
      <c r="E67" t="s">
        <v>6010</v>
      </c>
      <c r="F67">
        <v>8.76</v>
      </c>
      <c r="G67">
        <v>0</v>
      </c>
      <c r="H67">
        <v>1</v>
      </c>
      <c r="I67" t="s">
        <v>6527</v>
      </c>
      <c r="K67" t="s">
        <v>6535</v>
      </c>
      <c r="M67" t="s">
        <v>6560</v>
      </c>
      <c r="N67">
        <v>8</v>
      </c>
      <c r="O67" t="s">
        <v>6597</v>
      </c>
      <c r="P67" t="s">
        <v>6649</v>
      </c>
      <c r="Q67">
        <v>8</v>
      </c>
      <c r="R67">
        <v>2</v>
      </c>
      <c r="S67">
        <v>2.26</v>
      </c>
      <c r="T67">
        <v>5.66</v>
      </c>
      <c r="U67">
        <v>565.63</v>
      </c>
      <c r="V67">
        <v>114.13</v>
      </c>
      <c r="W67">
        <v>5.69</v>
      </c>
      <c r="X67">
        <v>3.91</v>
      </c>
      <c r="Y67">
        <v>2.58</v>
      </c>
      <c r="Z67">
        <v>5</v>
      </c>
      <c r="AA67" t="s">
        <v>6923</v>
      </c>
      <c r="AB67">
        <v>2</v>
      </c>
      <c r="AC67">
        <v>13</v>
      </c>
      <c r="AD67">
        <v>2.565666666666667</v>
      </c>
      <c r="AF67" t="s">
        <v>6937</v>
      </c>
      <c r="AI67">
        <v>0</v>
      </c>
      <c r="AJ67">
        <v>0</v>
      </c>
      <c r="AK67" t="s">
        <v>6965</v>
      </c>
      <c r="AL67" t="s">
        <v>6965</v>
      </c>
    </row>
    <row r="68" spans="1:38">
      <c r="A68" t="s">
        <v>6254</v>
      </c>
      <c r="B68" t="s">
        <v>6006</v>
      </c>
      <c r="C68" t="s">
        <v>6009</v>
      </c>
      <c r="D68">
        <v>1.778</v>
      </c>
      <c r="E68" t="s">
        <v>6010</v>
      </c>
      <c r="F68">
        <v>8.75</v>
      </c>
      <c r="G68">
        <v>0.06</v>
      </c>
      <c r="H68">
        <v>2</v>
      </c>
      <c r="I68" t="s">
        <v>6527</v>
      </c>
      <c r="K68" t="s">
        <v>6535</v>
      </c>
      <c r="M68" t="s">
        <v>6559</v>
      </c>
      <c r="N68">
        <v>8</v>
      </c>
      <c r="O68" t="s">
        <v>6596</v>
      </c>
      <c r="P68" t="s">
        <v>6650</v>
      </c>
      <c r="Q68">
        <v>6</v>
      </c>
      <c r="R68">
        <v>2</v>
      </c>
      <c r="S68">
        <v>2.81</v>
      </c>
      <c r="T68">
        <v>6.21</v>
      </c>
      <c r="U68">
        <v>545.64</v>
      </c>
      <c r="V68">
        <v>93.45</v>
      </c>
      <c r="W68">
        <v>6.28</v>
      </c>
      <c r="X68">
        <v>3.91</v>
      </c>
      <c r="Y68">
        <v>2.03</v>
      </c>
      <c r="Z68">
        <v>5</v>
      </c>
      <c r="AA68" t="s">
        <v>6923</v>
      </c>
      <c r="AB68">
        <v>2</v>
      </c>
      <c r="AC68">
        <v>12</v>
      </c>
      <c r="AD68">
        <v>2.98</v>
      </c>
      <c r="AF68" t="s">
        <v>6937</v>
      </c>
      <c r="AI68">
        <v>0</v>
      </c>
      <c r="AJ68">
        <v>0</v>
      </c>
      <c r="AK68" t="s">
        <v>6964</v>
      </c>
      <c r="AL68" t="s">
        <v>6964</v>
      </c>
    </row>
    <row r="69" spans="1:38">
      <c r="A69" t="s">
        <v>6255</v>
      </c>
      <c r="B69" t="s">
        <v>6006</v>
      </c>
      <c r="C69" t="s">
        <v>6009</v>
      </c>
      <c r="D69">
        <v>1.82</v>
      </c>
      <c r="E69" t="s">
        <v>6010</v>
      </c>
      <c r="F69">
        <v>8.74</v>
      </c>
      <c r="G69">
        <v>0</v>
      </c>
      <c r="H69">
        <v>1</v>
      </c>
      <c r="I69" t="s">
        <v>6527</v>
      </c>
      <c r="K69" t="s">
        <v>6535</v>
      </c>
      <c r="M69" t="s">
        <v>6560</v>
      </c>
      <c r="N69">
        <v>8</v>
      </c>
      <c r="O69" t="s">
        <v>6597</v>
      </c>
      <c r="P69" t="s">
        <v>6651</v>
      </c>
      <c r="Q69">
        <v>7</v>
      </c>
      <c r="R69">
        <v>2</v>
      </c>
      <c r="S69">
        <v>0.65</v>
      </c>
      <c r="T69">
        <v>4.05</v>
      </c>
      <c r="U69">
        <v>547.61</v>
      </c>
      <c r="V69">
        <v>114.55</v>
      </c>
      <c r="W69">
        <v>6.01</v>
      </c>
      <c r="X69">
        <v>3.9</v>
      </c>
      <c r="Y69">
        <v>2.76</v>
      </c>
      <c r="Z69">
        <v>5</v>
      </c>
      <c r="AA69" t="s">
        <v>6923</v>
      </c>
      <c r="AB69">
        <v>2</v>
      </c>
      <c r="AC69">
        <v>12</v>
      </c>
      <c r="AD69">
        <v>3.156666666666667</v>
      </c>
      <c r="AF69" t="s">
        <v>6937</v>
      </c>
      <c r="AI69">
        <v>0</v>
      </c>
      <c r="AJ69">
        <v>0</v>
      </c>
      <c r="AK69" t="s">
        <v>6965</v>
      </c>
      <c r="AL69" t="s">
        <v>6965</v>
      </c>
    </row>
    <row r="70" spans="1:38">
      <c r="A70" t="s">
        <v>6256</v>
      </c>
      <c r="B70" t="s">
        <v>6006</v>
      </c>
      <c r="C70" t="s">
        <v>6009</v>
      </c>
      <c r="D70">
        <v>1.905</v>
      </c>
      <c r="E70" t="s">
        <v>6010</v>
      </c>
      <c r="F70">
        <v>8.720000000000001</v>
      </c>
      <c r="G70">
        <v>0.03</v>
      </c>
      <c r="H70">
        <v>2</v>
      </c>
      <c r="I70" t="s">
        <v>6527</v>
      </c>
      <c r="K70" t="s">
        <v>6535</v>
      </c>
      <c r="M70" t="s">
        <v>6559</v>
      </c>
      <c r="N70">
        <v>8</v>
      </c>
      <c r="O70" t="s">
        <v>6596</v>
      </c>
      <c r="P70" t="s">
        <v>6652</v>
      </c>
      <c r="Q70">
        <v>7</v>
      </c>
      <c r="R70">
        <v>2</v>
      </c>
      <c r="S70">
        <v>1.97</v>
      </c>
      <c r="T70">
        <v>5.37</v>
      </c>
      <c r="U70">
        <v>566.6799999999999</v>
      </c>
      <c r="V70">
        <v>101.66</v>
      </c>
      <c r="W70">
        <v>6.98</v>
      </c>
      <c r="X70">
        <v>3.91</v>
      </c>
      <c r="Y70">
        <v>1.49</v>
      </c>
      <c r="Z70">
        <v>5</v>
      </c>
      <c r="AA70" t="s">
        <v>6923</v>
      </c>
      <c r="AB70">
        <v>2</v>
      </c>
      <c r="AC70">
        <v>12</v>
      </c>
      <c r="AD70">
        <v>3.111333333333334</v>
      </c>
      <c r="AF70" t="s">
        <v>6937</v>
      </c>
      <c r="AI70">
        <v>0</v>
      </c>
      <c r="AJ70">
        <v>0</v>
      </c>
      <c r="AK70" t="s">
        <v>6964</v>
      </c>
      <c r="AL70" t="s">
        <v>6964</v>
      </c>
    </row>
    <row r="71" spans="1:38">
      <c r="A71" t="s">
        <v>6257</v>
      </c>
      <c r="B71" t="s">
        <v>6006</v>
      </c>
      <c r="C71" t="s">
        <v>6009</v>
      </c>
      <c r="D71">
        <v>1.995</v>
      </c>
      <c r="E71" t="s">
        <v>6010</v>
      </c>
      <c r="F71">
        <v>8.699999999999999</v>
      </c>
      <c r="G71">
        <v>0</v>
      </c>
      <c r="H71">
        <v>1</v>
      </c>
      <c r="I71" t="s">
        <v>6527</v>
      </c>
      <c r="K71" t="s">
        <v>6535</v>
      </c>
      <c r="M71" t="s">
        <v>6559</v>
      </c>
      <c r="N71">
        <v>8</v>
      </c>
      <c r="O71" t="s">
        <v>6596</v>
      </c>
      <c r="P71" t="s">
        <v>6653</v>
      </c>
      <c r="Q71">
        <v>7</v>
      </c>
      <c r="R71">
        <v>2</v>
      </c>
      <c r="S71">
        <v>2</v>
      </c>
      <c r="T71">
        <v>5.13</v>
      </c>
      <c r="U71">
        <v>589.6900000000001</v>
      </c>
      <c r="V71">
        <v>102.68</v>
      </c>
      <c r="W71">
        <v>6.42</v>
      </c>
      <c r="X71">
        <v>3.91</v>
      </c>
      <c r="Y71">
        <v>6.55</v>
      </c>
      <c r="Z71">
        <v>5</v>
      </c>
      <c r="AA71" t="s">
        <v>6923</v>
      </c>
      <c r="AB71">
        <v>2</v>
      </c>
      <c r="AC71">
        <v>14</v>
      </c>
      <c r="AD71">
        <v>3.077333333333333</v>
      </c>
      <c r="AF71" t="s">
        <v>6937</v>
      </c>
      <c r="AI71">
        <v>0</v>
      </c>
      <c r="AJ71">
        <v>0</v>
      </c>
      <c r="AK71" t="s">
        <v>6964</v>
      </c>
      <c r="AL71" t="s">
        <v>6964</v>
      </c>
    </row>
    <row r="72" spans="1:38">
      <c r="A72" t="s">
        <v>6258</v>
      </c>
      <c r="B72" t="s">
        <v>6006</v>
      </c>
      <c r="C72" t="s">
        <v>6009</v>
      </c>
      <c r="D72">
        <v>2.188</v>
      </c>
      <c r="E72" t="s">
        <v>6010</v>
      </c>
      <c r="F72">
        <v>8.66</v>
      </c>
      <c r="G72">
        <v>0</v>
      </c>
      <c r="H72">
        <v>1</v>
      </c>
      <c r="I72" t="s">
        <v>6527</v>
      </c>
      <c r="K72" t="s">
        <v>6535</v>
      </c>
      <c r="M72" t="s">
        <v>6559</v>
      </c>
      <c r="N72">
        <v>8</v>
      </c>
      <c r="O72" t="s">
        <v>6596</v>
      </c>
      <c r="P72" t="s">
        <v>6654</v>
      </c>
      <c r="Q72">
        <v>8</v>
      </c>
      <c r="R72">
        <v>2</v>
      </c>
      <c r="S72">
        <v>0.96</v>
      </c>
      <c r="T72">
        <v>4.01</v>
      </c>
      <c r="U72">
        <v>584.74</v>
      </c>
      <c r="V72">
        <v>95</v>
      </c>
      <c r="W72">
        <v>5.16</v>
      </c>
      <c r="X72">
        <v>3.9</v>
      </c>
      <c r="Y72">
        <v>7.15</v>
      </c>
      <c r="Z72">
        <v>4</v>
      </c>
      <c r="AA72" t="s">
        <v>6923</v>
      </c>
      <c r="AB72">
        <v>2</v>
      </c>
      <c r="AC72">
        <v>12</v>
      </c>
      <c r="AD72">
        <v>3.828333333333334</v>
      </c>
      <c r="AF72" t="s">
        <v>6937</v>
      </c>
      <c r="AI72">
        <v>0</v>
      </c>
      <c r="AJ72">
        <v>0</v>
      </c>
      <c r="AK72" t="s">
        <v>6964</v>
      </c>
      <c r="AL72" t="s">
        <v>6964</v>
      </c>
    </row>
    <row r="73" spans="1:38">
      <c r="A73" t="s">
        <v>6259</v>
      </c>
      <c r="B73" t="s">
        <v>6006</v>
      </c>
      <c r="C73" t="s">
        <v>6009</v>
      </c>
      <c r="D73">
        <v>2.239</v>
      </c>
      <c r="E73" t="s">
        <v>6010</v>
      </c>
      <c r="F73">
        <v>8.65</v>
      </c>
      <c r="G73">
        <v>0</v>
      </c>
      <c r="H73">
        <v>1</v>
      </c>
      <c r="I73" t="s">
        <v>6527</v>
      </c>
      <c r="K73" t="s">
        <v>6535</v>
      </c>
      <c r="M73" t="s">
        <v>6560</v>
      </c>
      <c r="N73">
        <v>8</v>
      </c>
      <c r="O73" t="s">
        <v>6597</v>
      </c>
      <c r="P73" t="s">
        <v>6655</v>
      </c>
      <c r="Q73">
        <v>7</v>
      </c>
      <c r="R73">
        <v>2</v>
      </c>
      <c r="S73">
        <v>2.77</v>
      </c>
      <c r="T73">
        <v>6.17</v>
      </c>
      <c r="U73">
        <v>549.63</v>
      </c>
      <c r="V73">
        <v>104.9</v>
      </c>
      <c r="W73">
        <v>5.99</v>
      </c>
      <c r="X73">
        <v>3.91</v>
      </c>
      <c r="Y73">
        <v>2.58</v>
      </c>
      <c r="Z73">
        <v>5</v>
      </c>
      <c r="AA73" t="s">
        <v>6923</v>
      </c>
      <c r="AB73">
        <v>2</v>
      </c>
      <c r="AC73">
        <v>12</v>
      </c>
      <c r="AD73">
        <v>2.618333333333333</v>
      </c>
      <c r="AF73" t="s">
        <v>6937</v>
      </c>
      <c r="AI73">
        <v>0</v>
      </c>
      <c r="AJ73">
        <v>0</v>
      </c>
      <c r="AK73" t="s">
        <v>6965</v>
      </c>
      <c r="AL73" t="s">
        <v>6965</v>
      </c>
    </row>
    <row r="74" spans="1:38">
      <c r="A74" t="s">
        <v>6260</v>
      </c>
      <c r="B74" t="s">
        <v>6006</v>
      </c>
      <c r="C74" t="s">
        <v>6009</v>
      </c>
      <c r="D74">
        <v>2.291</v>
      </c>
      <c r="E74" t="s">
        <v>6010</v>
      </c>
      <c r="F74">
        <v>8.640000000000001</v>
      </c>
      <c r="G74">
        <v>0</v>
      </c>
      <c r="H74">
        <v>1</v>
      </c>
      <c r="I74" t="s">
        <v>6527</v>
      </c>
      <c r="K74" t="s">
        <v>6535</v>
      </c>
      <c r="M74" t="s">
        <v>6560</v>
      </c>
      <c r="N74">
        <v>8</v>
      </c>
      <c r="O74" t="s">
        <v>6597</v>
      </c>
      <c r="P74" t="s">
        <v>6656</v>
      </c>
      <c r="Q74">
        <v>8</v>
      </c>
      <c r="R74">
        <v>2</v>
      </c>
      <c r="S74">
        <v>2.09</v>
      </c>
      <c r="T74">
        <v>5.49</v>
      </c>
      <c r="U74">
        <v>565.63</v>
      </c>
      <c r="V74">
        <v>114.13</v>
      </c>
      <c r="W74">
        <v>5.69</v>
      </c>
      <c r="X74">
        <v>3.91</v>
      </c>
      <c r="Y74">
        <v>2.58</v>
      </c>
      <c r="Z74">
        <v>5</v>
      </c>
      <c r="AA74" t="s">
        <v>6923</v>
      </c>
      <c r="AB74">
        <v>2</v>
      </c>
      <c r="AC74">
        <v>13</v>
      </c>
      <c r="AD74">
        <v>2.650666666666667</v>
      </c>
      <c r="AF74" t="s">
        <v>6937</v>
      </c>
      <c r="AI74">
        <v>0</v>
      </c>
      <c r="AJ74">
        <v>0</v>
      </c>
      <c r="AK74" t="s">
        <v>6965</v>
      </c>
      <c r="AL74" t="s">
        <v>6965</v>
      </c>
    </row>
    <row r="75" spans="1:38">
      <c r="A75" t="s">
        <v>6261</v>
      </c>
      <c r="B75" t="s">
        <v>6006</v>
      </c>
      <c r="C75" t="s">
        <v>6009</v>
      </c>
      <c r="D75">
        <v>2.344</v>
      </c>
      <c r="E75" t="s">
        <v>6010</v>
      </c>
      <c r="F75">
        <v>8.630000000000001</v>
      </c>
      <c r="G75">
        <v>0</v>
      </c>
      <c r="H75">
        <v>1</v>
      </c>
      <c r="I75" t="s">
        <v>6527</v>
      </c>
      <c r="K75" t="s">
        <v>6535</v>
      </c>
      <c r="M75" t="s">
        <v>6560</v>
      </c>
      <c r="N75">
        <v>8</v>
      </c>
      <c r="O75" t="s">
        <v>6597</v>
      </c>
      <c r="P75" t="s">
        <v>6657</v>
      </c>
      <c r="Q75">
        <v>8</v>
      </c>
      <c r="R75">
        <v>2</v>
      </c>
      <c r="S75">
        <v>1.97</v>
      </c>
      <c r="T75">
        <v>5.37</v>
      </c>
      <c r="U75">
        <v>541.63</v>
      </c>
      <c r="V75">
        <v>104.9</v>
      </c>
      <c r="W75">
        <v>5.74</v>
      </c>
      <c r="X75">
        <v>3.91</v>
      </c>
      <c r="Y75">
        <v>2.58</v>
      </c>
      <c r="Z75">
        <v>5</v>
      </c>
      <c r="AA75" t="s">
        <v>6923</v>
      </c>
      <c r="AB75">
        <v>2</v>
      </c>
      <c r="AC75">
        <v>12</v>
      </c>
      <c r="AD75">
        <v>3.003333333333333</v>
      </c>
      <c r="AF75" t="s">
        <v>6937</v>
      </c>
      <c r="AI75">
        <v>0</v>
      </c>
      <c r="AJ75">
        <v>0</v>
      </c>
      <c r="AK75" t="s">
        <v>6965</v>
      </c>
      <c r="AL75" t="s">
        <v>6965</v>
      </c>
    </row>
    <row r="76" spans="1:38">
      <c r="A76" t="s">
        <v>6262</v>
      </c>
      <c r="B76" t="s">
        <v>6006</v>
      </c>
      <c r="C76" t="s">
        <v>6009</v>
      </c>
      <c r="D76">
        <v>2.399</v>
      </c>
      <c r="E76" t="s">
        <v>6010</v>
      </c>
      <c r="F76">
        <v>8.619999999999999</v>
      </c>
      <c r="G76">
        <v>0</v>
      </c>
      <c r="H76">
        <v>1</v>
      </c>
      <c r="I76" t="s">
        <v>6527</v>
      </c>
      <c r="K76" t="s">
        <v>6535</v>
      </c>
      <c r="M76" t="s">
        <v>6560</v>
      </c>
      <c r="N76">
        <v>8</v>
      </c>
      <c r="O76" t="s">
        <v>6597</v>
      </c>
      <c r="P76" t="s">
        <v>6658</v>
      </c>
      <c r="Q76">
        <v>7</v>
      </c>
      <c r="R76">
        <v>2</v>
      </c>
      <c r="S76">
        <v>2.91</v>
      </c>
      <c r="T76">
        <v>6.31</v>
      </c>
      <c r="U76">
        <v>528.61</v>
      </c>
      <c r="V76">
        <v>110.89</v>
      </c>
      <c r="W76">
        <v>5.95</v>
      </c>
      <c r="X76">
        <v>3.91</v>
      </c>
      <c r="Y76">
        <v>1.34</v>
      </c>
      <c r="Z76">
        <v>4</v>
      </c>
      <c r="AA76" t="s">
        <v>6923</v>
      </c>
      <c r="AB76">
        <v>2</v>
      </c>
      <c r="AC76">
        <v>13</v>
      </c>
      <c r="AD76">
        <v>2.348666666666666</v>
      </c>
      <c r="AF76" t="s">
        <v>6937</v>
      </c>
      <c r="AI76">
        <v>0</v>
      </c>
      <c r="AJ76">
        <v>0</v>
      </c>
      <c r="AK76" t="s">
        <v>6965</v>
      </c>
      <c r="AL76" t="s">
        <v>6965</v>
      </c>
    </row>
    <row r="77" spans="1:38">
      <c r="A77" t="s">
        <v>6263</v>
      </c>
      <c r="B77" t="s">
        <v>6006</v>
      </c>
      <c r="C77" t="s">
        <v>6009</v>
      </c>
      <c r="D77">
        <v>2.4</v>
      </c>
      <c r="E77" t="s">
        <v>6010</v>
      </c>
      <c r="F77">
        <v>8.619999999999999</v>
      </c>
      <c r="G77">
        <v>0.63</v>
      </c>
      <c r="H77">
        <v>3</v>
      </c>
      <c r="I77" t="s">
        <v>6527</v>
      </c>
      <c r="K77" t="s">
        <v>6535</v>
      </c>
      <c r="M77" t="s">
        <v>6553</v>
      </c>
      <c r="N77">
        <v>8</v>
      </c>
      <c r="O77" t="s">
        <v>6590</v>
      </c>
      <c r="P77" t="s">
        <v>6659</v>
      </c>
      <c r="Q77">
        <v>6</v>
      </c>
      <c r="R77">
        <v>1</v>
      </c>
      <c r="S77">
        <v>2.97</v>
      </c>
      <c r="T77">
        <v>6.55</v>
      </c>
      <c r="U77">
        <v>503.6</v>
      </c>
      <c r="V77">
        <v>91.02</v>
      </c>
      <c r="W77">
        <v>6.93</v>
      </c>
      <c r="X77">
        <v>3.33</v>
      </c>
      <c r="Y77">
        <v>0</v>
      </c>
      <c r="Z77">
        <v>4</v>
      </c>
      <c r="AA77" t="s">
        <v>6923</v>
      </c>
      <c r="AB77">
        <v>2</v>
      </c>
      <c r="AC77">
        <v>13</v>
      </c>
      <c r="AD77">
        <v>3.314333333333333</v>
      </c>
      <c r="AF77" t="s">
        <v>6937</v>
      </c>
      <c r="AI77">
        <v>0</v>
      </c>
      <c r="AJ77">
        <v>0</v>
      </c>
      <c r="AK77" t="s">
        <v>6958</v>
      </c>
      <c r="AL77" t="s">
        <v>6958</v>
      </c>
    </row>
    <row r="78" spans="1:38">
      <c r="A78" t="s">
        <v>6264</v>
      </c>
      <c r="B78" t="s">
        <v>6006</v>
      </c>
      <c r="C78" t="s">
        <v>6009</v>
      </c>
      <c r="D78">
        <v>2.5</v>
      </c>
      <c r="E78" t="s">
        <v>6010</v>
      </c>
      <c r="F78">
        <v>8.6</v>
      </c>
      <c r="G78">
        <v>0</v>
      </c>
      <c r="H78">
        <v>1</v>
      </c>
      <c r="I78" t="s">
        <v>6527</v>
      </c>
      <c r="K78" t="s">
        <v>6535</v>
      </c>
      <c r="L78" t="s">
        <v>6536</v>
      </c>
      <c r="M78" t="s">
        <v>6558</v>
      </c>
      <c r="N78">
        <v>9</v>
      </c>
      <c r="O78" t="s">
        <v>6595</v>
      </c>
      <c r="P78" t="s">
        <v>6660</v>
      </c>
      <c r="Q78">
        <v>6</v>
      </c>
      <c r="R78">
        <v>1</v>
      </c>
      <c r="S78">
        <v>-0.89</v>
      </c>
      <c r="T78">
        <v>2.58</v>
      </c>
      <c r="U78">
        <v>384.43</v>
      </c>
      <c r="V78">
        <v>85.03</v>
      </c>
      <c r="W78">
        <v>3.38</v>
      </c>
      <c r="X78">
        <v>3.61</v>
      </c>
      <c r="Y78">
        <v>2.58</v>
      </c>
      <c r="Z78">
        <v>3</v>
      </c>
      <c r="AA78" t="s">
        <v>6923</v>
      </c>
      <c r="AB78">
        <v>0</v>
      </c>
      <c r="AC78">
        <v>10</v>
      </c>
      <c r="AD78">
        <v>5.658833333333333</v>
      </c>
      <c r="AF78" t="s">
        <v>6937</v>
      </c>
      <c r="AI78">
        <v>0</v>
      </c>
      <c r="AJ78">
        <v>0</v>
      </c>
      <c r="AK78" t="s">
        <v>6963</v>
      </c>
      <c r="AL78" t="s">
        <v>6963</v>
      </c>
    </row>
    <row r="79" spans="1:38">
      <c r="A79" t="s">
        <v>6264</v>
      </c>
      <c r="B79" t="s">
        <v>6006</v>
      </c>
      <c r="C79" t="s">
        <v>6009</v>
      </c>
      <c r="D79">
        <v>2.5</v>
      </c>
      <c r="E79" t="s">
        <v>6010</v>
      </c>
      <c r="F79">
        <v>8.6</v>
      </c>
      <c r="G79">
        <v>0</v>
      </c>
      <c r="H79">
        <v>1</v>
      </c>
      <c r="I79" t="s">
        <v>6527</v>
      </c>
      <c r="K79" t="s">
        <v>6535</v>
      </c>
      <c r="L79" t="s">
        <v>6536</v>
      </c>
      <c r="M79" t="s">
        <v>6561</v>
      </c>
      <c r="N79">
        <v>9</v>
      </c>
      <c r="O79" t="s">
        <v>6598</v>
      </c>
      <c r="P79" t="s">
        <v>6660</v>
      </c>
      <c r="Q79">
        <v>6</v>
      </c>
      <c r="R79">
        <v>1</v>
      </c>
      <c r="S79">
        <v>-0.89</v>
      </c>
      <c r="T79">
        <v>2.58</v>
      </c>
      <c r="U79">
        <v>384.43</v>
      </c>
      <c r="V79">
        <v>85.03</v>
      </c>
      <c r="W79">
        <v>3.38</v>
      </c>
      <c r="X79">
        <v>3.61</v>
      </c>
      <c r="Y79">
        <v>2.58</v>
      </c>
      <c r="Z79">
        <v>3</v>
      </c>
      <c r="AA79" t="s">
        <v>6923</v>
      </c>
      <c r="AB79">
        <v>0</v>
      </c>
      <c r="AC79">
        <v>10</v>
      </c>
      <c r="AD79">
        <v>5.658833333333333</v>
      </c>
      <c r="AF79" t="s">
        <v>6937</v>
      </c>
      <c r="AI79">
        <v>0</v>
      </c>
      <c r="AJ79">
        <v>0</v>
      </c>
      <c r="AK79" t="s">
        <v>6966</v>
      </c>
      <c r="AL79" t="s">
        <v>6966</v>
      </c>
    </row>
    <row r="80" spans="1:38">
      <c r="A80" t="s">
        <v>6265</v>
      </c>
      <c r="B80" t="s">
        <v>6006</v>
      </c>
      <c r="C80" t="s">
        <v>6009</v>
      </c>
      <c r="D80">
        <v>2.57</v>
      </c>
      <c r="E80" t="s">
        <v>6010</v>
      </c>
      <c r="F80">
        <v>8.59</v>
      </c>
      <c r="G80">
        <v>0</v>
      </c>
      <c r="H80">
        <v>1</v>
      </c>
      <c r="I80" t="s">
        <v>6527</v>
      </c>
      <c r="K80" t="s">
        <v>6535</v>
      </c>
      <c r="M80" t="s">
        <v>6560</v>
      </c>
      <c r="N80">
        <v>8</v>
      </c>
      <c r="O80" t="s">
        <v>6597</v>
      </c>
      <c r="P80" t="s">
        <v>6661</v>
      </c>
      <c r="Q80">
        <v>8</v>
      </c>
      <c r="R80">
        <v>2</v>
      </c>
      <c r="S80">
        <v>2.55</v>
      </c>
      <c r="T80">
        <v>5.67</v>
      </c>
      <c r="U80">
        <v>541.63</v>
      </c>
      <c r="V80">
        <v>104.9</v>
      </c>
      <c r="W80">
        <v>5.74</v>
      </c>
      <c r="X80">
        <v>3.9</v>
      </c>
      <c r="Y80">
        <v>2.58</v>
      </c>
      <c r="Z80">
        <v>5</v>
      </c>
      <c r="AA80" t="s">
        <v>6923</v>
      </c>
      <c r="AB80">
        <v>2</v>
      </c>
      <c r="AC80">
        <v>12</v>
      </c>
      <c r="AD80">
        <v>2.728333333333333</v>
      </c>
      <c r="AF80" t="s">
        <v>6937</v>
      </c>
      <c r="AI80">
        <v>0</v>
      </c>
      <c r="AJ80">
        <v>0</v>
      </c>
      <c r="AK80" t="s">
        <v>6965</v>
      </c>
      <c r="AL80" t="s">
        <v>6965</v>
      </c>
    </row>
    <row r="81" spans="1:38">
      <c r="A81" t="s">
        <v>6266</v>
      </c>
      <c r="B81" t="s">
        <v>6006</v>
      </c>
      <c r="C81" t="s">
        <v>6009</v>
      </c>
      <c r="D81">
        <v>2.57</v>
      </c>
      <c r="E81" t="s">
        <v>6010</v>
      </c>
      <c r="F81">
        <v>8.59</v>
      </c>
      <c r="G81">
        <v>0</v>
      </c>
      <c r="H81">
        <v>1</v>
      </c>
      <c r="I81" t="s">
        <v>6527</v>
      </c>
      <c r="K81" t="s">
        <v>6535</v>
      </c>
      <c r="M81" t="s">
        <v>6559</v>
      </c>
      <c r="N81">
        <v>8</v>
      </c>
      <c r="O81" t="s">
        <v>6596</v>
      </c>
      <c r="P81" t="s">
        <v>6662</v>
      </c>
      <c r="Q81">
        <v>5</v>
      </c>
      <c r="R81">
        <v>3</v>
      </c>
      <c r="S81">
        <v>2.75</v>
      </c>
      <c r="T81">
        <v>5.51</v>
      </c>
      <c r="U81">
        <v>545.64</v>
      </c>
      <c r="V81">
        <v>104.31</v>
      </c>
      <c r="W81">
        <v>6.35</v>
      </c>
      <c r="X81">
        <v>3.9</v>
      </c>
      <c r="Y81">
        <v>7.07</v>
      </c>
      <c r="Z81">
        <v>5</v>
      </c>
      <c r="AA81" t="s">
        <v>6923</v>
      </c>
      <c r="AB81">
        <v>2</v>
      </c>
      <c r="AC81">
        <v>12</v>
      </c>
      <c r="AD81">
        <v>2.314666666666667</v>
      </c>
      <c r="AF81" t="s">
        <v>6937</v>
      </c>
      <c r="AI81">
        <v>0</v>
      </c>
      <c r="AJ81">
        <v>0</v>
      </c>
      <c r="AK81" t="s">
        <v>6964</v>
      </c>
      <c r="AL81" t="s">
        <v>6964</v>
      </c>
    </row>
    <row r="82" spans="1:38">
      <c r="A82" t="s">
        <v>6267</v>
      </c>
      <c r="B82" t="s">
        <v>6006</v>
      </c>
      <c r="C82" t="s">
        <v>6009</v>
      </c>
      <c r="D82">
        <v>2.57</v>
      </c>
      <c r="E82" t="s">
        <v>6010</v>
      </c>
      <c r="F82">
        <v>8.59</v>
      </c>
      <c r="G82">
        <v>0.01</v>
      </c>
      <c r="H82">
        <v>2</v>
      </c>
      <c r="I82" t="s">
        <v>6527</v>
      </c>
      <c r="K82" t="s">
        <v>6535</v>
      </c>
      <c r="M82" t="s">
        <v>6559</v>
      </c>
      <c r="N82">
        <v>8</v>
      </c>
      <c r="O82" t="s">
        <v>6596</v>
      </c>
      <c r="P82" t="s">
        <v>6663</v>
      </c>
      <c r="Q82">
        <v>8</v>
      </c>
      <c r="R82">
        <v>3</v>
      </c>
      <c r="S82">
        <v>1.5</v>
      </c>
      <c r="T82">
        <v>4.9</v>
      </c>
      <c r="U82">
        <v>559.6900000000001</v>
      </c>
      <c r="V82">
        <v>109.78</v>
      </c>
      <c r="W82">
        <v>5.47</v>
      </c>
      <c r="X82">
        <v>3.9</v>
      </c>
      <c r="Y82">
        <v>4.68</v>
      </c>
      <c r="Z82">
        <v>4</v>
      </c>
      <c r="AA82" t="s">
        <v>6923</v>
      </c>
      <c r="AB82">
        <v>2</v>
      </c>
      <c r="AC82">
        <v>15</v>
      </c>
      <c r="AD82">
        <v>2.557333333333333</v>
      </c>
      <c r="AF82" t="s">
        <v>6937</v>
      </c>
      <c r="AI82">
        <v>0</v>
      </c>
      <c r="AJ82">
        <v>0</v>
      </c>
      <c r="AK82" t="s">
        <v>6964</v>
      </c>
      <c r="AL82" t="s">
        <v>6964</v>
      </c>
    </row>
    <row r="83" spans="1:38">
      <c r="A83" t="s">
        <v>6268</v>
      </c>
      <c r="B83" t="s">
        <v>6006</v>
      </c>
      <c r="C83" t="s">
        <v>6009</v>
      </c>
      <c r="D83">
        <v>2.63</v>
      </c>
      <c r="E83" t="s">
        <v>6010</v>
      </c>
      <c r="F83">
        <v>8.58</v>
      </c>
      <c r="G83">
        <v>0</v>
      </c>
      <c r="H83">
        <v>1</v>
      </c>
      <c r="I83" t="s">
        <v>6527</v>
      </c>
      <c r="K83" t="s">
        <v>6535</v>
      </c>
      <c r="M83" t="s">
        <v>6560</v>
      </c>
      <c r="N83">
        <v>8</v>
      </c>
      <c r="O83" t="s">
        <v>6597</v>
      </c>
      <c r="P83" t="s">
        <v>6664</v>
      </c>
      <c r="Q83">
        <v>7</v>
      </c>
      <c r="R83">
        <v>2</v>
      </c>
      <c r="S83">
        <v>3.07</v>
      </c>
      <c r="T83">
        <v>6.47</v>
      </c>
      <c r="U83">
        <v>603.6</v>
      </c>
      <c r="V83">
        <v>104.9</v>
      </c>
      <c r="W83">
        <v>6.7</v>
      </c>
      <c r="X83">
        <v>3.91</v>
      </c>
      <c r="Y83">
        <v>2.58</v>
      </c>
      <c r="Z83">
        <v>5</v>
      </c>
      <c r="AA83" t="s">
        <v>6923</v>
      </c>
      <c r="AB83">
        <v>2</v>
      </c>
      <c r="AC83">
        <v>12</v>
      </c>
      <c r="AD83">
        <v>2.468333333333333</v>
      </c>
      <c r="AF83" t="s">
        <v>6937</v>
      </c>
      <c r="AI83">
        <v>0</v>
      </c>
      <c r="AJ83">
        <v>0</v>
      </c>
      <c r="AK83" t="s">
        <v>6965</v>
      </c>
      <c r="AL83" t="s">
        <v>6965</v>
      </c>
    </row>
    <row r="84" spans="1:38">
      <c r="A84" t="s">
        <v>6269</v>
      </c>
      <c r="B84" t="s">
        <v>6006</v>
      </c>
      <c r="C84" t="s">
        <v>6009</v>
      </c>
      <c r="D84">
        <v>2.63</v>
      </c>
      <c r="E84" t="s">
        <v>6010</v>
      </c>
      <c r="F84">
        <v>8.58</v>
      </c>
      <c r="G84">
        <v>0.01</v>
      </c>
      <c r="H84">
        <v>2</v>
      </c>
      <c r="I84" t="s">
        <v>6527</v>
      </c>
      <c r="K84" t="s">
        <v>6535</v>
      </c>
      <c r="M84" t="s">
        <v>6559</v>
      </c>
      <c r="N84">
        <v>8</v>
      </c>
      <c r="O84" t="s">
        <v>6596</v>
      </c>
      <c r="P84" t="s">
        <v>6665</v>
      </c>
      <c r="Q84">
        <v>9</v>
      </c>
      <c r="R84">
        <v>2</v>
      </c>
      <c r="S84">
        <v>0.61</v>
      </c>
      <c r="T84">
        <v>3.73</v>
      </c>
      <c r="U84">
        <v>648.8099999999999</v>
      </c>
      <c r="V84">
        <v>129.14</v>
      </c>
      <c r="W84">
        <v>4.49</v>
      </c>
      <c r="X84">
        <v>3.9</v>
      </c>
      <c r="Y84">
        <v>6.58</v>
      </c>
      <c r="Z84">
        <v>4</v>
      </c>
      <c r="AA84" t="s">
        <v>6923</v>
      </c>
      <c r="AB84">
        <v>1</v>
      </c>
      <c r="AC84">
        <v>13</v>
      </c>
      <c r="AD84">
        <v>3.135</v>
      </c>
      <c r="AF84" t="s">
        <v>6937</v>
      </c>
      <c r="AI84">
        <v>0</v>
      </c>
      <c r="AJ84">
        <v>0</v>
      </c>
      <c r="AK84" t="s">
        <v>6964</v>
      </c>
      <c r="AL84" t="s">
        <v>6964</v>
      </c>
    </row>
    <row r="85" spans="1:38">
      <c r="A85" t="s">
        <v>6270</v>
      </c>
      <c r="B85" t="s">
        <v>6006</v>
      </c>
      <c r="C85" t="s">
        <v>6009</v>
      </c>
      <c r="D85">
        <v>2.692</v>
      </c>
      <c r="E85" t="s">
        <v>6010</v>
      </c>
      <c r="F85">
        <v>8.57</v>
      </c>
      <c r="G85">
        <v>0</v>
      </c>
      <c r="H85">
        <v>1</v>
      </c>
      <c r="I85" t="s">
        <v>6527</v>
      </c>
      <c r="K85" t="s">
        <v>6535</v>
      </c>
      <c r="M85" t="s">
        <v>6560</v>
      </c>
      <c r="N85">
        <v>8</v>
      </c>
      <c r="O85" t="s">
        <v>6597</v>
      </c>
      <c r="P85" t="s">
        <v>6666</v>
      </c>
      <c r="Q85">
        <v>7</v>
      </c>
      <c r="R85">
        <v>2</v>
      </c>
      <c r="S85">
        <v>2.6</v>
      </c>
      <c r="T85">
        <v>6</v>
      </c>
      <c r="U85">
        <v>603.6</v>
      </c>
      <c r="V85">
        <v>104.9</v>
      </c>
      <c r="W85">
        <v>6.7</v>
      </c>
      <c r="X85">
        <v>3.91</v>
      </c>
      <c r="Y85">
        <v>2.58</v>
      </c>
      <c r="Z85">
        <v>5</v>
      </c>
      <c r="AA85" t="s">
        <v>6923</v>
      </c>
      <c r="AB85">
        <v>2</v>
      </c>
      <c r="AC85">
        <v>12</v>
      </c>
      <c r="AD85">
        <v>2.703333333333333</v>
      </c>
      <c r="AF85" t="s">
        <v>6937</v>
      </c>
      <c r="AI85">
        <v>0</v>
      </c>
      <c r="AJ85">
        <v>0</v>
      </c>
      <c r="AK85" t="s">
        <v>6965</v>
      </c>
      <c r="AL85" t="s">
        <v>6965</v>
      </c>
    </row>
    <row r="86" spans="1:38">
      <c r="A86" t="s">
        <v>6271</v>
      </c>
      <c r="B86" t="s">
        <v>6006</v>
      </c>
      <c r="C86" t="s">
        <v>6009</v>
      </c>
      <c r="D86">
        <v>2.692</v>
      </c>
      <c r="E86" t="s">
        <v>6010</v>
      </c>
      <c r="F86">
        <v>8.57</v>
      </c>
      <c r="G86">
        <v>0</v>
      </c>
      <c r="H86">
        <v>1</v>
      </c>
      <c r="I86" t="s">
        <v>6527</v>
      </c>
      <c r="K86" t="s">
        <v>6535</v>
      </c>
      <c r="M86" t="s">
        <v>6560</v>
      </c>
      <c r="N86">
        <v>8</v>
      </c>
      <c r="O86" t="s">
        <v>6597</v>
      </c>
      <c r="P86" t="s">
        <v>6667</v>
      </c>
      <c r="Q86">
        <v>7</v>
      </c>
      <c r="R86">
        <v>2</v>
      </c>
      <c r="S86">
        <v>2.85</v>
      </c>
      <c r="T86">
        <v>6.25</v>
      </c>
      <c r="U86">
        <v>549.63</v>
      </c>
      <c r="V86">
        <v>104.9</v>
      </c>
      <c r="W86">
        <v>5.99</v>
      </c>
      <c r="X86">
        <v>3.91</v>
      </c>
      <c r="Y86">
        <v>2.58</v>
      </c>
      <c r="Z86">
        <v>5</v>
      </c>
      <c r="AA86" t="s">
        <v>6923</v>
      </c>
      <c r="AB86">
        <v>2</v>
      </c>
      <c r="AC86">
        <v>12</v>
      </c>
      <c r="AD86">
        <v>2.578333333333333</v>
      </c>
      <c r="AF86" t="s">
        <v>6937</v>
      </c>
      <c r="AI86">
        <v>0</v>
      </c>
      <c r="AJ86">
        <v>0</v>
      </c>
      <c r="AK86" t="s">
        <v>6965</v>
      </c>
      <c r="AL86" t="s">
        <v>6965</v>
      </c>
    </row>
    <row r="87" spans="1:38">
      <c r="A87" t="s">
        <v>6272</v>
      </c>
      <c r="B87" t="s">
        <v>6006</v>
      </c>
      <c r="C87" t="s">
        <v>6009</v>
      </c>
      <c r="D87">
        <v>2.754</v>
      </c>
      <c r="E87" t="s">
        <v>6010</v>
      </c>
      <c r="F87">
        <v>8.56</v>
      </c>
      <c r="G87">
        <v>0</v>
      </c>
      <c r="H87">
        <v>1</v>
      </c>
      <c r="I87" t="s">
        <v>6527</v>
      </c>
      <c r="K87" t="s">
        <v>6535</v>
      </c>
      <c r="M87" t="s">
        <v>6560</v>
      </c>
      <c r="N87">
        <v>8</v>
      </c>
      <c r="O87" t="s">
        <v>6597</v>
      </c>
      <c r="P87" t="s">
        <v>6668</v>
      </c>
      <c r="Q87">
        <v>8</v>
      </c>
      <c r="R87">
        <v>2</v>
      </c>
      <c r="S87">
        <v>2.03</v>
      </c>
      <c r="T87">
        <v>5.43</v>
      </c>
      <c r="U87">
        <v>541.63</v>
      </c>
      <c r="V87">
        <v>104.9</v>
      </c>
      <c r="W87">
        <v>5.74</v>
      </c>
      <c r="X87">
        <v>3.9</v>
      </c>
      <c r="Y87">
        <v>2.58</v>
      </c>
      <c r="Z87">
        <v>5</v>
      </c>
      <c r="AA87" t="s">
        <v>6923</v>
      </c>
      <c r="AB87">
        <v>2</v>
      </c>
      <c r="AC87">
        <v>12</v>
      </c>
      <c r="AD87">
        <v>2.988333333333333</v>
      </c>
      <c r="AF87" t="s">
        <v>6937</v>
      </c>
      <c r="AI87">
        <v>0</v>
      </c>
      <c r="AJ87">
        <v>0</v>
      </c>
      <c r="AK87" t="s">
        <v>6965</v>
      </c>
      <c r="AL87" t="s">
        <v>6965</v>
      </c>
    </row>
    <row r="88" spans="1:38">
      <c r="A88" t="s">
        <v>6273</v>
      </c>
      <c r="B88" t="s">
        <v>6006</v>
      </c>
      <c r="C88" t="s">
        <v>6009</v>
      </c>
      <c r="D88">
        <v>2.818</v>
      </c>
      <c r="E88" t="s">
        <v>6010</v>
      </c>
      <c r="F88">
        <v>8.550000000000001</v>
      </c>
      <c r="G88">
        <v>0</v>
      </c>
      <c r="H88">
        <v>1</v>
      </c>
      <c r="I88" t="s">
        <v>6527</v>
      </c>
      <c r="K88" t="s">
        <v>6535</v>
      </c>
      <c r="M88" t="s">
        <v>6560</v>
      </c>
      <c r="N88">
        <v>8</v>
      </c>
      <c r="O88" t="s">
        <v>6597</v>
      </c>
      <c r="P88" t="s">
        <v>6669</v>
      </c>
      <c r="Q88">
        <v>7</v>
      </c>
      <c r="R88">
        <v>2</v>
      </c>
      <c r="S88">
        <v>2.87</v>
      </c>
      <c r="T88">
        <v>6.26</v>
      </c>
      <c r="U88">
        <v>549.63</v>
      </c>
      <c r="V88">
        <v>104.9</v>
      </c>
      <c r="W88">
        <v>5.99</v>
      </c>
      <c r="X88">
        <v>3.91</v>
      </c>
      <c r="Y88">
        <v>2.58</v>
      </c>
      <c r="Z88">
        <v>5</v>
      </c>
      <c r="AA88" t="s">
        <v>6923</v>
      </c>
      <c r="AB88">
        <v>2</v>
      </c>
      <c r="AC88">
        <v>12</v>
      </c>
      <c r="AD88">
        <v>2.568333333333333</v>
      </c>
      <c r="AF88" t="s">
        <v>6937</v>
      </c>
      <c r="AI88">
        <v>0</v>
      </c>
      <c r="AJ88">
        <v>0</v>
      </c>
      <c r="AK88" t="s">
        <v>6965</v>
      </c>
      <c r="AL88" t="s">
        <v>6965</v>
      </c>
    </row>
    <row r="89" spans="1:38">
      <c r="A89" t="s">
        <v>6274</v>
      </c>
      <c r="B89" t="s">
        <v>6006</v>
      </c>
      <c r="C89" t="s">
        <v>6009</v>
      </c>
      <c r="D89">
        <v>3</v>
      </c>
      <c r="E89" t="s">
        <v>6010</v>
      </c>
      <c r="F89">
        <v>8.52</v>
      </c>
      <c r="G89">
        <v>0.68</v>
      </c>
      <c r="H89">
        <v>2</v>
      </c>
      <c r="I89" t="s">
        <v>6527</v>
      </c>
      <c r="K89" t="s">
        <v>6535</v>
      </c>
      <c r="L89" t="s">
        <v>6536</v>
      </c>
      <c r="M89" t="s">
        <v>6549</v>
      </c>
      <c r="N89">
        <v>9</v>
      </c>
      <c r="O89" t="s">
        <v>6586</v>
      </c>
      <c r="P89" t="s">
        <v>6670</v>
      </c>
      <c r="Q89">
        <v>6</v>
      </c>
      <c r="R89">
        <v>1</v>
      </c>
      <c r="S89">
        <v>-0.11</v>
      </c>
      <c r="T89">
        <v>3.51</v>
      </c>
      <c r="U89">
        <v>463.56</v>
      </c>
      <c r="V89">
        <v>81.79000000000001</v>
      </c>
      <c r="W89">
        <v>5.8</v>
      </c>
      <c r="X89">
        <v>3.18</v>
      </c>
      <c r="Y89">
        <v>1.55</v>
      </c>
      <c r="Z89">
        <v>4</v>
      </c>
      <c r="AA89" t="s">
        <v>6923</v>
      </c>
      <c r="AB89">
        <v>1</v>
      </c>
      <c r="AC89">
        <v>10</v>
      </c>
      <c r="AD89">
        <v>4.838619047619048</v>
      </c>
      <c r="AF89" t="s">
        <v>6937</v>
      </c>
      <c r="AI89">
        <v>0</v>
      </c>
      <c r="AJ89">
        <v>0</v>
      </c>
      <c r="AK89" t="s">
        <v>6956</v>
      </c>
      <c r="AL89" t="s">
        <v>6956</v>
      </c>
    </row>
    <row r="90" spans="1:38">
      <c r="A90" t="s">
        <v>6275</v>
      </c>
      <c r="B90" t="s">
        <v>6006</v>
      </c>
      <c r="C90" t="s">
        <v>6009</v>
      </c>
      <c r="D90">
        <v>3.02</v>
      </c>
      <c r="E90" t="s">
        <v>6010</v>
      </c>
      <c r="F90">
        <v>8.52</v>
      </c>
      <c r="G90">
        <v>0</v>
      </c>
      <c r="H90">
        <v>1</v>
      </c>
      <c r="I90" t="s">
        <v>6527</v>
      </c>
      <c r="K90" t="s">
        <v>6535</v>
      </c>
      <c r="M90" t="s">
        <v>6560</v>
      </c>
      <c r="N90">
        <v>8</v>
      </c>
      <c r="O90" t="s">
        <v>6597</v>
      </c>
      <c r="P90" t="s">
        <v>6671</v>
      </c>
      <c r="Q90">
        <v>7</v>
      </c>
      <c r="R90">
        <v>2</v>
      </c>
      <c r="S90">
        <v>2.4</v>
      </c>
      <c r="T90">
        <v>5.8</v>
      </c>
      <c r="U90">
        <v>514.58</v>
      </c>
      <c r="V90">
        <v>110.89</v>
      </c>
      <c r="W90">
        <v>5.56</v>
      </c>
      <c r="X90">
        <v>3.91</v>
      </c>
      <c r="Y90">
        <v>1.34</v>
      </c>
      <c r="Z90">
        <v>4</v>
      </c>
      <c r="AA90" t="s">
        <v>6923</v>
      </c>
      <c r="AB90">
        <v>2</v>
      </c>
      <c r="AC90">
        <v>12</v>
      </c>
      <c r="AD90">
        <v>2.603666666666666</v>
      </c>
      <c r="AF90" t="s">
        <v>6937</v>
      </c>
      <c r="AI90">
        <v>0</v>
      </c>
      <c r="AJ90">
        <v>0</v>
      </c>
      <c r="AK90" t="s">
        <v>6965</v>
      </c>
      <c r="AL90" t="s">
        <v>6965</v>
      </c>
    </row>
    <row r="91" spans="1:38">
      <c r="A91" t="s">
        <v>6276</v>
      </c>
      <c r="B91" t="s">
        <v>6006</v>
      </c>
      <c r="C91" t="s">
        <v>6009</v>
      </c>
      <c r="D91">
        <v>3.1</v>
      </c>
      <c r="E91" t="s">
        <v>6010</v>
      </c>
      <c r="F91">
        <v>8.51</v>
      </c>
      <c r="G91">
        <v>0.44</v>
      </c>
      <c r="H91">
        <v>3</v>
      </c>
      <c r="I91" t="s">
        <v>6531</v>
      </c>
      <c r="K91" t="s">
        <v>6535</v>
      </c>
      <c r="M91" t="s">
        <v>6553</v>
      </c>
      <c r="N91">
        <v>8</v>
      </c>
      <c r="O91" t="s">
        <v>6590</v>
      </c>
      <c r="P91" t="s">
        <v>6672</v>
      </c>
      <c r="Q91">
        <v>5</v>
      </c>
      <c r="R91">
        <v>1</v>
      </c>
      <c r="S91">
        <v>3.41</v>
      </c>
      <c r="T91">
        <v>6.5</v>
      </c>
      <c r="U91">
        <v>459.54</v>
      </c>
      <c r="V91">
        <v>81.79000000000001</v>
      </c>
      <c r="W91">
        <v>6.31</v>
      </c>
      <c r="X91">
        <v>4.19</v>
      </c>
      <c r="Y91">
        <v>0</v>
      </c>
      <c r="Z91">
        <v>4</v>
      </c>
      <c r="AA91" t="s">
        <v>6923</v>
      </c>
      <c r="AB91">
        <v>1</v>
      </c>
      <c r="AC91">
        <v>12</v>
      </c>
      <c r="AD91">
        <v>3.417333333333333</v>
      </c>
      <c r="AF91" t="s">
        <v>6937</v>
      </c>
      <c r="AI91">
        <v>0</v>
      </c>
      <c r="AJ91">
        <v>0</v>
      </c>
      <c r="AK91" t="s">
        <v>6958</v>
      </c>
      <c r="AL91" t="s">
        <v>6958</v>
      </c>
    </row>
    <row r="92" spans="1:38">
      <c r="A92" t="s">
        <v>6277</v>
      </c>
      <c r="B92" t="s">
        <v>6006</v>
      </c>
      <c r="C92" t="s">
        <v>6009</v>
      </c>
      <c r="D92">
        <v>3.236</v>
      </c>
      <c r="E92" t="s">
        <v>6010</v>
      </c>
      <c r="F92">
        <v>8.49</v>
      </c>
      <c r="G92">
        <v>0</v>
      </c>
      <c r="H92">
        <v>1</v>
      </c>
      <c r="I92" t="s">
        <v>6527</v>
      </c>
      <c r="K92" t="s">
        <v>6535</v>
      </c>
      <c r="M92" t="s">
        <v>6562</v>
      </c>
      <c r="N92">
        <v>8</v>
      </c>
      <c r="O92" t="s">
        <v>6599</v>
      </c>
      <c r="P92" t="s">
        <v>6673</v>
      </c>
      <c r="Q92">
        <v>7</v>
      </c>
      <c r="R92">
        <v>2</v>
      </c>
      <c r="S92">
        <v>3.39</v>
      </c>
      <c r="T92">
        <v>6.79</v>
      </c>
      <c r="U92">
        <v>585.66</v>
      </c>
      <c r="V92">
        <v>104.9</v>
      </c>
      <c r="W92">
        <v>6.84</v>
      </c>
      <c r="X92">
        <v>3.9</v>
      </c>
      <c r="Y92">
        <v>2.58</v>
      </c>
      <c r="Z92">
        <v>6</v>
      </c>
      <c r="AA92" t="s">
        <v>6923</v>
      </c>
      <c r="AB92">
        <v>2</v>
      </c>
      <c r="AC92">
        <v>12</v>
      </c>
      <c r="AD92">
        <v>2.308333333333333</v>
      </c>
      <c r="AF92" t="s">
        <v>6937</v>
      </c>
      <c r="AI92">
        <v>0</v>
      </c>
      <c r="AJ92">
        <v>0</v>
      </c>
      <c r="AK92" t="s">
        <v>6965</v>
      </c>
      <c r="AL92" t="s">
        <v>6965</v>
      </c>
    </row>
    <row r="93" spans="1:38">
      <c r="A93" t="s">
        <v>6278</v>
      </c>
      <c r="B93" t="s">
        <v>6006</v>
      </c>
      <c r="C93" t="s">
        <v>6009</v>
      </c>
      <c r="D93">
        <v>3.236</v>
      </c>
      <c r="E93" t="s">
        <v>6010</v>
      </c>
      <c r="F93">
        <v>8.49</v>
      </c>
      <c r="G93">
        <v>0</v>
      </c>
      <c r="H93">
        <v>1</v>
      </c>
      <c r="I93" t="s">
        <v>6527</v>
      </c>
      <c r="K93" t="s">
        <v>6535</v>
      </c>
      <c r="M93" t="s">
        <v>6560</v>
      </c>
      <c r="N93">
        <v>8</v>
      </c>
      <c r="O93" t="s">
        <v>6597</v>
      </c>
      <c r="P93" t="s">
        <v>6674</v>
      </c>
      <c r="Q93">
        <v>7</v>
      </c>
      <c r="R93">
        <v>3</v>
      </c>
      <c r="S93">
        <v>0.29</v>
      </c>
      <c r="T93">
        <v>3.69</v>
      </c>
      <c r="U93">
        <v>561.64</v>
      </c>
      <c r="V93">
        <v>127.68</v>
      </c>
      <c r="W93">
        <v>6.19</v>
      </c>
      <c r="X93">
        <v>3.91</v>
      </c>
      <c r="Y93">
        <v>3.22</v>
      </c>
      <c r="Z93">
        <v>5</v>
      </c>
      <c r="AA93" t="s">
        <v>6923</v>
      </c>
      <c r="AB93">
        <v>2</v>
      </c>
      <c r="AC93">
        <v>12</v>
      </c>
      <c r="AD93">
        <v>2.821666666666667</v>
      </c>
      <c r="AF93" t="s">
        <v>6937</v>
      </c>
      <c r="AI93">
        <v>0</v>
      </c>
      <c r="AJ93">
        <v>0</v>
      </c>
      <c r="AK93" t="s">
        <v>6965</v>
      </c>
      <c r="AL93" t="s">
        <v>6965</v>
      </c>
    </row>
    <row r="94" spans="1:38">
      <c r="A94" t="s">
        <v>6279</v>
      </c>
      <c r="B94" t="s">
        <v>6006</v>
      </c>
      <c r="C94" t="s">
        <v>6009</v>
      </c>
      <c r="D94">
        <v>3.311</v>
      </c>
      <c r="E94" t="s">
        <v>6010</v>
      </c>
      <c r="F94">
        <v>8.48</v>
      </c>
      <c r="G94">
        <v>0</v>
      </c>
      <c r="H94">
        <v>1</v>
      </c>
      <c r="I94" t="s">
        <v>6527</v>
      </c>
      <c r="K94" t="s">
        <v>6535</v>
      </c>
      <c r="M94" t="s">
        <v>6546</v>
      </c>
      <c r="N94">
        <v>8</v>
      </c>
      <c r="O94" t="s">
        <v>6583</v>
      </c>
      <c r="P94" t="s">
        <v>6675</v>
      </c>
      <c r="Q94">
        <v>7</v>
      </c>
      <c r="R94">
        <v>2</v>
      </c>
      <c r="S94">
        <v>2.67</v>
      </c>
      <c r="T94">
        <v>6.08</v>
      </c>
      <c r="U94">
        <v>549.63</v>
      </c>
      <c r="V94">
        <v>104.9</v>
      </c>
      <c r="W94">
        <v>5.88</v>
      </c>
      <c r="X94">
        <v>3.9</v>
      </c>
      <c r="Y94">
        <v>2.58</v>
      </c>
      <c r="Z94">
        <v>5</v>
      </c>
      <c r="AA94" t="s">
        <v>6923</v>
      </c>
      <c r="AB94">
        <v>2</v>
      </c>
      <c r="AC94">
        <v>13</v>
      </c>
      <c r="AD94">
        <v>2.668333333333333</v>
      </c>
      <c r="AF94" t="s">
        <v>6937</v>
      </c>
      <c r="AI94">
        <v>0</v>
      </c>
      <c r="AJ94">
        <v>0</v>
      </c>
      <c r="AK94" t="s">
        <v>6953</v>
      </c>
      <c r="AL94" t="s">
        <v>6953</v>
      </c>
    </row>
    <row r="95" spans="1:38">
      <c r="A95" t="s">
        <v>6280</v>
      </c>
      <c r="B95" t="s">
        <v>6006</v>
      </c>
      <c r="C95" t="s">
        <v>6009</v>
      </c>
      <c r="D95">
        <v>3.388</v>
      </c>
      <c r="E95" t="s">
        <v>6010</v>
      </c>
      <c r="F95">
        <v>8.470000000000001</v>
      </c>
      <c r="G95">
        <v>0</v>
      </c>
      <c r="H95">
        <v>1</v>
      </c>
      <c r="I95" t="s">
        <v>6527</v>
      </c>
      <c r="K95" t="s">
        <v>6535</v>
      </c>
      <c r="M95" t="s">
        <v>6560</v>
      </c>
      <c r="N95">
        <v>8</v>
      </c>
      <c r="O95" t="s">
        <v>6597</v>
      </c>
      <c r="P95" t="s">
        <v>6676</v>
      </c>
      <c r="Q95">
        <v>7</v>
      </c>
      <c r="R95">
        <v>3</v>
      </c>
      <c r="S95">
        <v>1.16</v>
      </c>
      <c r="T95">
        <v>4.57</v>
      </c>
      <c r="U95">
        <v>576.65</v>
      </c>
      <c r="V95">
        <v>121.89</v>
      </c>
      <c r="W95">
        <v>6.1</v>
      </c>
      <c r="X95">
        <v>3.91</v>
      </c>
      <c r="Y95">
        <v>1.34</v>
      </c>
      <c r="Z95">
        <v>5</v>
      </c>
      <c r="AA95" t="s">
        <v>6923</v>
      </c>
      <c r="AB95">
        <v>2</v>
      </c>
      <c r="AC95">
        <v>13</v>
      </c>
      <c r="AD95">
        <v>2.381666666666667</v>
      </c>
      <c r="AF95" t="s">
        <v>6937</v>
      </c>
      <c r="AI95">
        <v>0</v>
      </c>
      <c r="AJ95">
        <v>0</v>
      </c>
      <c r="AK95" t="s">
        <v>6965</v>
      </c>
      <c r="AL95" t="s">
        <v>6965</v>
      </c>
    </row>
    <row r="96" spans="1:38">
      <c r="A96" t="s">
        <v>6281</v>
      </c>
      <c r="B96" t="s">
        <v>6006</v>
      </c>
      <c r="C96" t="s">
        <v>6009</v>
      </c>
      <c r="D96">
        <v>3.7</v>
      </c>
      <c r="E96" t="s">
        <v>6010</v>
      </c>
      <c r="F96">
        <v>8.43</v>
      </c>
      <c r="G96">
        <v>0.04</v>
      </c>
      <c r="H96">
        <v>3</v>
      </c>
      <c r="I96" t="s">
        <v>6527</v>
      </c>
      <c r="K96" t="s">
        <v>6535</v>
      </c>
      <c r="M96" t="s">
        <v>6552</v>
      </c>
      <c r="N96">
        <v>8</v>
      </c>
      <c r="O96" t="s">
        <v>6589</v>
      </c>
      <c r="P96" t="s">
        <v>6677</v>
      </c>
      <c r="Q96">
        <v>7</v>
      </c>
      <c r="R96">
        <v>2</v>
      </c>
      <c r="S96">
        <v>1.89</v>
      </c>
      <c r="T96">
        <v>5.29</v>
      </c>
      <c r="U96">
        <v>500.55</v>
      </c>
      <c r="V96">
        <v>110.89</v>
      </c>
      <c r="W96">
        <v>5.17</v>
      </c>
      <c r="X96">
        <v>3.91</v>
      </c>
      <c r="Y96">
        <v>1.34</v>
      </c>
      <c r="Z96">
        <v>4</v>
      </c>
      <c r="AA96" t="s">
        <v>6923</v>
      </c>
      <c r="AB96">
        <v>2</v>
      </c>
      <c r="AC96">
        <v>11</v>
      </c>
      <c r="AD96">
        <v>2.803666666666667</v>
      </c>
      <c r="AE96" t="s">
        <v>6928</v>
      </c>
      <c r="AF96" t="s">
        <v>6937</v>
      </c>
      <c r="AI96">
        <v>0</v>
      </c>
      <c r="AJ96">
        <v>0</v>
      </c>
      <c r="AK96" t="s">
        <v>6957</v>
      </c>
      <c r="AL96" t="s">
        <v>6957</v>
      </c>
    </row>
    <row r="97" spans="1:38">
      <c r="A97" t="s">
        <v>6281</v>
      </c>
      <c r="B97" t="s">
        <v>6006</v>
      </c>
      <c r="C97" t="s">
        <v>6009</v>
      </c>
      <c r="D97">
        <v>3.715</v>
      </c>
      <c r="E97" t="s">
        <v>6010</v>
      </c>
      <c r="F97">
        <v>8.43</v>
      </c>
      <c r="G97">
        <v>0.04</v>
      </c>
      <c r="H97">
        <v>3</v>
      </c>
      <c r="I97" t="s">
        <v>6527</v>
      </c>
      <c r="K97" t="s">
        <v>6535</v>
      </c>
      <c r="M97" t="s">
        <v>6560</v>
      </c>
      <c r="N97">
        <v>8</v>
      </c>
      <c r="O97" t="s">
        <v>6597</v>
      </c>
      <c r="P97" t="s">
        <v>6677</v>
      </c>
      <c r="Q97">
        <v>7</v>
      </c>
      <c r="R97">
        <v>2</v>
      </c>
      <c r="S97">
        <v>1.89</v>
      </c>
      <c r="T97">
        <v>5.29</v>
      </c>
      <c r="U97">
        <v>500.55</v>
      </c>
      <c r="V97">
        <v>110.89</v>
      </c>
      <c r="W97">
        <v>5.17</v>
      </c>
      <c r="X97">
        <v>3.91</v>
      </c>
      <c r="Y97">
        <v>1.34</v>
      </c>
      <c r="Z97">
        <v>4</v>
      </c>
      <c r="AA97" t="s">
        <v>6923</v>
      </c>
      <c r="AB97">
        <v>2</v>
      </c>
      <c r="AC97">
        <v>11</v>
      </c>
      <c r="AD97">
        <v>2.803666666666667</v>
      </c>
      <c r="AE97" t="s">
        <v>6928</v>
      </c>
      <c r="AF97" t="s">
        <v>6937</v>
      </c>
      <c r="AI97">
        <v>0</v>
      </c>
      <c r="AJ97">
        <v>0</v>
      </c>
      <c r="AK97" t="s">
        <v>6965</v>
      </c>
      <c r="AL97" t="s">
        <v>6965</v>
      </c>
    </row>
    <row r="98" spans="1:38">
      <c r="A98" t="s">
        <v>6282</v>
      </c>
      <c r="B98" t="s">
        <v>6006</v>
      </c>
      <c r="C98" t="s">
        <v>6009</v>
      </c>
      <c r="D98">
        <v>3.715</v>
      </c>
      <c r="E98" t="s">
        <v>6010</v>
      </c>
      <c r="F98">
        <v>8.43</v>
      </c>
      <c r="G98">
        <v>0</v>
      </c>
      <c r="H98">
        <v>1</v>
      </c>
      <c r="I98" t="s">
        <v>6527</v>
      </c>
      <c r="K98" t="s">
        <v>6535</v>
      </c>
      <c r="M98" t="s">
        <v>6546</v>
      </c>
      <c r="N98">
        <v>8</v>
      </c>
      <c r="O98" t="s">
        <v>6583</v>
      </c>
      <c r="P98" t="s">
        <v>6678</v>
      </c>
      <c r="Q98">
        <v>7</v>
      </c>
      <c r="R98">
        <v>2</v>
      </c>
      <c r="S98">
        <v>1.23</v>
      </c>
      <c r="T98">
        <v>4.59</v>
      </c>
      <c r="U98">
        <v>523.59</v>
      </c>
      <c r="V98">
        <v>97.06</v>
      </c>
      <c r="W98">
        <v>6.24</v>
      </c>
      <c r="X98">
        <v>2.06</v>
      </c>
      <c r="Y98">
        <v>4.66</v>
      </c>
      <c r="Z98">
        <v>5</v>
      </c>
      <c r="AA98" t="s">
        <v>6923</v>
      </c>
      <c r="AB98">
        <v>2</v>
      </c>
      <c r="AC98">
        <v>12</v>
      </c>
      <c r="AD98">
        <v>3.469666666666667</v>
      </c>
      <c r="AF98" t="s">
        <v>6937</v>
      </c>
      <c r="AI98">
        <v>0</v>
      </c>
      <c r="AJ98">
        <v>0</v>
      </c>
      <c r="AK98" t="s">
        <v>6953</v>
      </c>
      <c r="AL98" t="s">
        <v>6953</v>
      </c>
    </row>
    <row r="99" spans="1:38">
      <c r="A99" t="s">
        <v>6283</v>
      </c>
      <c r="B99" t="s">
        <v>6006</v>
      </c>
      <c r="C99" t="s">
        <v>6009</v>
      </c>
      <c r="D99">
        <v>4.074</v>
      </c>
      <c r="E99" t="s">
        <v>6010</v>
      </c>
      <c r="F99">
        <v>8.390000000000001</v>
      </c>
      <c r="G99">
        <v>0</v>
      </c>
      <c r="H99">
        <v>1</v>
      </c>
      <c r="I99" t="s">
        <v>6527</v>
      </c>
      <c r="K99" t="s">
        <v>6535</v>
      </c>
      <c r="M99" t="s">
        <v>6560</v>
      </c>
      <c r="N99">
        <v>8</v>
      </c>
      <c r="O99" t="s">
        <v>6597</v>
      </c>
      <c r="P99" t="s">
        <v>6679</v>
      </c>
      <c r="Q99">
        <v>7</v>
      </c>
      <c r="R99">
        <v>2</v>
      </c>
      <c r="S99">
        <v>3.3</v>
      </c>
      <c r="T99">
        <v>6.7</v>
      </c>
      <c r="U99">
        <v>541.65</v>
      </c>
      <c r="V99">
        <v>104.9</v>
      </c>
      <c r="W99">
        <v>6.21</v>
      </c>
      <c r="X99">
        <v>3.91</v>
      </c>
      <c r="Y99">
        <v>2.58</v>
      </c>
      <c r="Z99">
        <v>4</v>
      </c>
      <c r="AA99" t="s">
        <v>6923</v>
      </c>
      <c r="AB99">
        <v>2</v>
      </c>
      <c r="AC99">
        <v>12</v>
      </c>
      <c r="AD99">
        <v>2.353333333333333</v>
      </c>
      <c r="AF99" t="s">
        <v>6937</v>
      </c>
      <c r="AI99">
        <v>0</v>
      </c>
      <c r="AJ99">
        <v>0</v>
      </c>
      <c r="AK99" t="s">
        <v>6965</v>
      </c>
      <c r="AL99" t="s">
        <v>6965</v>
      </c>
    </row>
    <row r="100" spans="1:38">
      <c r="A100" t="s">
        <v>6284</v>
      </c>
      <c r="B100" t="s">
        <v>6006</v>
      </c>
      <c r="C100" t="s">
        <v>6009</v>
      </c>
      <c r="D100">
        <v>4.169</v>
      </c>
      <c r="E100" t="s">
        <v>6010</v>
      </c>
      <c r="F100">
        <v>8.380000000000001</v>
      </c>
      <c r="G100">
        <v>0</v>
      </c>
      <c r="H100">
        <v>1</v>
      </c>
      <c r="I100" t="s">
        <v>6527</v>
      </c>
      <c r="K100" t="s">
        <v>6535</v>
      </c>
      <c r="M100" t="s">
        <v>6560</v>
      </c>
      <c r="N100">
        <v>8</v>
      </c>
      <c r="O100" t="s">
        <v>6597</v>
      </c>
      <c r="P100" t="s">
        <v>6680</v>
      </c>
      <c r="Q100">
        <v>7</v>
      </c>
      <c r="R100">
        <v>3</v>
      </c>
      <c r="S100">
        <v>1.05</v>
      </c>
      <c r="T100">
        <v>4.45</v>
      </c>
      <c r="U100">
        <v>576.65</v>
      </c>
      <c r="V100">
        <v>121.89</v>
      </c>
      <c r="W100">
        <v>6.1</v>
      </c>
      <c r="X100">
        <v>3.91</v>
      </c>
      <c r="Y100">
        <v>1.34</v>
      </c>
      <c r="Z100">
        <v>5</v>
      </c>
      <c r="AA100" t="s">
        <v>6923</v>
      </c>
      <c r="AB100">
        <v>2</v>
      </c>
      <c r="AC100">
        <v>13</v>
      </c>
      <c r="AD100">
        <v>2.441666666666666</v>
      </c>
      <c r="AF100" t="s">
        <v>6937</v>
      </c>
      <c r="AI100">
        <v>0</v>
      </c>
      <c r="AJ100">
        <v>0</v>
      </c>
      <c r="AK100" t="s">
        <v>6965</v>
      </c>
      <c r="AL100" t="s">
        <v>6965</v>
      </c>
    </row>
    <row r="101" spans="1:38">
      <c r="A101" t="s">
        <v>6285</v>
      </c>
      <c r="B101" t="s">
        <v>6006</v>
      </c>
      <c r="C101" t="s">
        <v>6009</v>
      </c>
      <c r="D101">
        <v>4.266</v>
      </c>
      <c r="E101" t="s">
        <v>6010</v>
      </c>
      <c r="F101">
        <v>8.369999999999999</v>
      </c>
      <c r="G101">
        <v>0</v>
      </c>
      <c r="H101">
        <v>1</v>
      </c>
      <c r="I101" t="s">
        <v>6527</v>
      </c>
      <c r="K101" t="s">
        <v>6535</v>
      </c>
      <c r="M101" t="s">
        <v>6546</v>
      </c>
      <c r="N101">
        <v>8</v>
      </c>
      <c r="O101" t="s">
        <v>6583</v>
      </c>
      <c r="P101" t="s">
        <v>6681</v>
      </c>
      <c r="Q101">
        <v>6</v>
      </c>
      <c r="R101">
        <v>1</v>
      </c>
      <c r="S101">
        <v>2.3</v>
      </c>
      <c r="T101">
        <v>3.34</v>
      </c>
      <c r="U101">
        <v>408.48</v>
      </c>
      <c r="V101">
        <v>81.43000000000001</v>
      </c>
      <c r="W101">
        <v>4.17</v>
      </c>
      <c r="X101">
        <v>6.34</v>
      </c>
      <c r="Y101">
        <v>1.34</v>
      </c>
      <c r="Z101">
        <v>3</v>
      </c>
      <c r="AA101" t="s">
        <v>6923</v>
      </c>
      <c r="AB101">
        <v>0</v>
      </c>
      <c r="AC101">
        <v>7</v>
      </c>
      <c r="AD101">
        <v>5.167047619047619</v>
      </c>
      <c r="AF101" t="s">
        <v>6937</v>
      </c>
      <c r="AI101">
        <v>0</v>
      </c>
      <c r="AJ101">
        <v>0</v>
      </c>
      <c r="AK101" t="s">
        <v>6953</v>
      </c>
      <c r="AL101" t="s">
        <v>6953</v>
      </c>
    </row>
    <row r="102" spans="1:38">
      <c r="A102" t="s">
        <v>6286</v>
      </c>
      <c r="B102" t="s">
        <v>6006</v>
      </c>
      <c r="C102" t="s">
        <v>6009</v>
      </c>
      <c r="D102">
        <v>4.365</v>
      </c>
      <c r="E102" t="s">
        <v>6010</v>
      </c>
      <c r="F102">
        <v>8.359999999999999</v>
      </c>
      <c r="G102">
        <v>0</v>
      </c>
      <c r="H102">
        <v>1</v>
      </c>
      <c r="I102" t="s">
        <v>6527</v>
      </c>
      <c r="K102" t="s">
        <v>6535</v>
      </c>
      <c r="M102" t="s">
        <v>6559</v>
      </c>
      <c r="N102">
        <v>8</v>
      </c>
      <c r="O102" t="s">
        <v>6596</v>
      </c>
      <c r="P102" t="s">
        <v>6682</v>
      </c>
      <c r="Q102">
        <v>8</v>
      </c>
      <c r="R102">
        <v>3</v>
      </c>
      <c r="S102">
        <v>1.23</v>
      </c>
      <c r="T102">
        <v>3.79</v>
      </c>
      <c r="U102">
        <v>570.72</v>
      </c>
      <c r="V102">
        <v>103.79</v>
      </c>
      <c r="W102">
        <v>4.82</v>
      </c>
      <c r="X102">
        <v>3.9</v>
      </c>
      <c r="Y102">
        <v>8.5</v>
      </c>
      <c r="Z102">
        <v>4</v>
      </c>
      <c r="AA102" t="s">
        <v>6923</v>
      </c>
      <c r="AB102">
        <v>1</v>
      </c>
      <c r="AC102">
        <v>12</v>
      </c>
      <c r="AD102">
        <v>3.061999999999999</v>
      </c>
      <c r="AF102" t="s">
        <v>6938</v>
      </c>
      <c r="AI102">
        <v>0</v>
      </c>
      <c r="AJ102">
        <v>0</v>
      </c>
      <c r="AK102" t="s">
        <v>6964</v>
      </c>
      <c r="AL102" t="s">
        <v>6964</v>
      </c>
    </row>
    <row r="103" spans="1:38">
      <c r="A103" t="s">
        <v>6287</v>
      </c>
      <c r="B103" t="s">
        <v>6006</v>
      </c>
      <c r="C103" t="s">
        <v>6009</v>
      </c>
      <c r="D103">
        <v>4.786</v>
      </c>
      <c r="E103" t="s">
        <v>6010</v>
      </c>
      <c r="F103">
        <v>8.32</v>
      </c>
      <c r="G103">
        <v>0</v>
      </c>
      <c r="H103">
        <v>1</v>
      </c>
      <c r="I103" t="s">
        <v>6527</v>
      </c>
      <c r="K103" t="s">
        <v>6535</v>
      </c>
      <c r="M103" t="s">
        <v>6559</v>
      </c>
      <c r="N103">
        <v>8</v>
      </c>
      <c r="O103" t="s">
        <v>6596</v>
      </c>
      <c r="P103" t="s">
        <v>6683</v>
      </c>
      <c r="Q103">
        <v>7</v>
      </c>
      <c r="R103">
        <v>2</v>
      </c>
      <c r="S103">
        <v>3.1</v>
      </c>
      <c r="T103">
        <v>6.5</v>
      </c>
      <c r="U103">
        <v>546.63</v>
      </c>
      <c r="V103">
        <v>106.34</v>
      </c>
      <c r="W103">
        <v>5.67</v>
      </c>
      <c r="X103">
        <v>3.91</v>
      </c>
      <c r="Y103">
        <v>2.74</v>
      </c>
      <c r="Z103">
        <v>5</v>
      </c>
      <c r="AA103" t="s">
        <v>6923</v>
      </c>
      <c r="AB103">
        <v>2</v>
      </c>
      <c r="AC103">
        <v>12</v>
      </c>
      <c r="AD103">
        <v>2.405333333333333</v>
      </c>
      <c r="AF103" t="s">
        <v>6937</v>
      </c>
      <c r="AI103">
        <v>0</v>
      </c>
      <c r="AJ103">
        <v>0</v>
      </c>
      <c r="AK103" t="s">
        <v>6964</v>
      </c>
      <c r="AL103" t="s">
        <v>6964</v>
      </c>
    </row>
    <row r="104" spans="1:38">
      <c r="A104" t="s">
        <v>6288</v>
      </c>
      <c r="B104" t="s">
        <v>6006</v>
      </c>
      <c r="C104" t="s">
        <v>6009</v>
      </c>
      <c r="D104">
        <v>5.129</v>
      </c>
      <c r="E104" t="s">
        <v>6010</v>
      </c>
      <c r="F104">
        <v>8.289999999999999</v>
      </c>
      <c r="G104">
        <v>0</v>
      </c>
      <c r="H104">
        <v>1</v>
      </c>
      <c r="I104" t="s">
        <v>6527</v>
      </c>
      <c r="K104" t="s">
        <v>6535</v>
      </c>
      <c r="M104" t="s">
        <v>6560</v>
      </c>
      <c r="N104">
        <v>8</v>
      </c>
      <c r="O104" t="s">
        <v>6597</v>
      </c>
      <c r="P104" t="s">
        <v>6684</v>
      </c>
      <c r="Q104">
        <v>7</v>
      </c>
      <c r="R104">
        <v>2</v>
      </c>
      <c r="S104">
        <v>3.05</v>
      </c>
      <c r="T104">
        <v>6.45</v>
      </c>
      <c r="U104">
        <v>603.6</v>
      </c>
      <c r="V104">
        <v>104.9</v>
      </c>
      <c r="W104">
        <v>6.7</v>
      </c>
      <c r="X104">
        <v>3.91</v>
      </c>
      <c r="Y104">
        <v>2.58</v>
      </c>
      <c r="Z104">
        <v>5</v>
      </c>
      <c r="AA104" t="s">
        <v>6923</v>
      </c>
      <c r="AB104">
        <v>2</v>
      </c>
      <c r="AC104">
        <v>12</v>
      </c>
      <c r="AD104">
        <v>2.478333333333333</v>
      </c>
      <c r="AF104" t="s">
        <v>6937</v>
      </c>
      <c r="AI104">
        <v>0</v>
      </c>
      <c r="AJ104">
        <v>0</v>
      </c>
      <c r="AK104" t="s">
        <v>6965</v>
      </c>
      <c r="AL104" t="s">
        <v>6965</v>
      </c>
    </row>
    <row r="105" spans="1:38">
      <c r="A105" t="s">
        <v>6289</v>
      </c>
      <c r="B105" t="s">
        <v>6006</v>
      </c>
      <c r="C105" t="s">
        <v>6009</v>
      </c>
      <c r="D105">
        <v>5.129</v>
      </c>
      <c r="E105" t="s">
        <v>6010</v>
      </c>
      <c r="F105">
        <v>8.289999999999999</v>
      </c>
      <c r="G105">
        <v>0</v>
      </c>
      <c r="H105">
        <v>1</v>
      </c>
      <c r="I105" t="s">
        <v>6527</v>
      </c>
      <c r="K105" t="s">
        <v>6535</v>
      </c>
      <c r="M105" t="s">
        <v>6546</v>
      </c>
      <c r="N105">
        <v>8</v>
      </c>
      <c r="O105" t="s">
        <v>6583</v>
      </c>
      <c r="P105" t="s">
        <v>6685</v>
      </c>
      <c r="Q105">
        <v>8</v>
      </c>
      <c r="R105">
        <v>2</v>
      </c>
      <c r="S105">
        <v>1.73</v>
      </c>
      <c r="T105">
        <v>4.82</v>
      </c>
      <c r="U105">
        <v>561.59</v>
      </c>
      <c r="V105">
        <v>121.97</v>
      </c>
      <c r="W105">
        <v>5.23</v>
      </c>
      <c r="X105">
        <v>3.87</v>
      </c>
      <c r="Y105">
        <v>2.58</v>
      </c>
      <c r="Z105">
        <v>5</v>
      </c>
      <c r="AA105" t="s">
        <v>6923</v>
      </c>
      <c r="AB105">
        <v>2</v>
      </c>
      <c r="AC105">
        <v>10</v>
      </c>
      <c r="AD105">
        <v>2.59</v>
      </c>
      <c r="AF105" t="s">
        <v>6937</v>
      </c>
      <c r="AI105">
        <v>0</v>
      </c>
      <c r="AJ105">
        <v>0</v>
      </c>
      <c r="AK105" t="s">
        <v>6953</v>
      </c>
      <c r="AL105" t="s">
        <v>6953</v>
      </c>
    </row>
    <row r="106" spans="1:38">
      <c r="A106" t="s">
        <v>6290</v>
      </c>
      <c r="B106" t="s">
        <v>6006</v>
      </c>
      <c r="C106" t="s">
        <v>6009</v>
      </c>
      <c r="D106">
        <v>5.248</v>
      </c>
      <c r="E106" t="s">
        <v>6010</v>
      </c>
      <c r="F106">
        <v>8.279999999999999</v>
      </c>
      <c r="G106">
        <v>0</v>
      </c>
      <c r="H106">
        <v>1</v>
      </c>
      <c r="I106" t="s">
        <v>6527</v>
      </c>
      <c r="K106" t="s">
        <v>6535</v>
      </c>
      <c r="M106" t="s">
        <v>6546</v>
      </c>
      <c r="N106">
        <v>8</v>
      </c>
      <c r="O106" t="s">
        <v>6583</v>
      </c>
      <c r="P106" t="s">
        <v>6686</v>
      </c>
      <c r="Q106">
        <v>6</v>
      </c>
      <c r="R106">
        <v>3</v>
      </c>
      <c r="S106">
        <v>3.4</v>
      </c>
      <c r="T106">
        <v>6.81</v>
      </c>
      <c r="U106">
        <v>579.6900000000001</v>
      </c>
      <c r="V106">
        <v>105.09</v>
      </c>
      <c r="W106">
        <v>6.82</v>
      </c>
      <c r="X106">
        <v>3.91</v>
      </c>
      <c r="Y106">
        <v>1.22</v>
      </c>
      <c r="Z106">
        <v>4</v>
      </c>
      <c r="AA106" t="s">
        <v>6923</v>
      </c>
      <c r="AB106">
        <v>2</v>
      </c>
      <c r="AC106">
        <v>10</v>
      </c>
      <c r="AD106">
        <v>1.963666666666667</v>
      </c>
      <c r="AF106" t="s">
        <v>6937</v>
      </c>
      <c r="AI106">
        <v>0</v>
      </c>
      <c r="AJ106">
        <v>0</v>
      </c>
      <c r="AK106" t="s">
        <v>6953</v>
      </c>
      <c r="AL106" t="s">
        <v>6953</v>
      </c>
    </row>
    <row r="107" spans="1:38">
      <c r="A107" t="s">
        <v>6291</v>
      </c>
      <c r="B107" t="s">
        <v>6006</v>
      </c>
      <c r="C107" t="s">
        <v>6009</v>
      </c>
      <c r="D107">
        <v>5.623</v>
      </c>
      <c r="E107" t="s">
        <v>6010</v>
      </c>
      <c r="F107">
        <v>8.25</v>
      </c>
      <c r="G107">
        <v>0</v>
      </c>
      <c r="H107">
        <v>1</v>
      </c>
      <c r="I107" t="s">
        <v>6527</v>
      </c>
      <c r="K107" t="s">
        <v>6535</v>
      </c>
      <c r="M107" t="s">
        <v>6560</v>
      </c>
      <c r="N107">
        <v>8</v>
      </c>
      <c r="O107" t="s">
        <v>6597</v>
      </c>
      <c r="P107" t="s">
        <v>6687</v>
      </c>
      <c r="Q107">
        <v>8</v>
      </c>
      <c r="R107">
        <v>2</v>
      </c>
      <c r="S107">
        <v>2.38</v>
      </c>
      <c r="T107">
        <v>5.78</v>
      </c>
      <c r="U107">
        <v>565.63</v>
      </c>
      <c r="V107">
        <v>114.13</v>
      </c>
      <c r="W107">
        <v>5.69</v>
      </c>
      <c r="X107">
        <v>3.91</v>
      </c>
      <c r="Y107">
        <v>2.58</v>
      </c>
      <c r="Z107">
        <v>5</v>
      </c>
      <c r="AA107" t="s">
        <v>6923</v>
      </c>
      <c r="AB107">
        <v>2</v>
      </c>
      <c r="AC107">
        <v>13</v>
      </c>
      <c r="AD107">
        <v>2.505666666666667</v>
      </c>
      <c r="AF107" t="s">
        <v>6937</v>
      </c>
      <c r="AI107">
        <v>0</v>
      </c>
      <c r="AJ107">
        <v>0</v>
      </c>
      <c r="AK107" t="s">
        <v>6965</v>
      </c>
      <c r="AL107" t="s">
        <v>6965</v>
      </c>
    </row>
    <row r="108" spans="1:38">
      <c r="A108" t="s">
        <v>6292</v>
      </c>
      <c r="B108" t="s">
        <v>6006</v>
      </c>
      <c r="C108" t="s">
        <v>6009</v>
      </c>
      <c r="D108">
        <v>6</v>
      </c>
      <c r="E108" t="s">
        <v>6010</v>
      </c>
      <c r="F108">
        <v>8.220000000000001</v>
      </c>
      <c r="G108">
        <v>0</v>
      </c>
      <c r="H108">
        <v>1</v>
      </c>
      <c r="I108" t="s">
        <v>6527</v>
      </c>
      <c r="K108" t="s">
        <v>6535</v>
      </c>
      <c r="L108" t="s">
        <v>6536</v>
      </c>
      <c r="M108" t="s">
        <v>6554</v>
      </c>
      <c r="N108">
        <v>9</v>
      </c>
      <c r="O108" t="s">
        <v>6591</v>
      </c>
      <c r="P108" t="s">
        <v>6688</v>
      </c>
      <c r="Q108">
        <v>6</v>
      </c>
      <c r="R108">
        <v>1</v>
      </c>
      <c r="S108">
        <v>-1.23</v>
      </c>
      <c r="T108">
        <v>2.36</v>
      </c>
      <c r="U108">
        <v>408.45</v>
      </c>
      <c r="V108">
        <v>94.68000000000001</v>
      </c>
      <c r="W108">
        <v>3.84</v>
      </c>
      <c r="X108">
        <v>3.13</v>
      </c>
      <c r="Y108">
        <v>3.76</v>
      </c>
      <c r="Z108">
        <v>3</v>
      </c>
      <c r="AA108" t="s">
        <v>6923</v>
      </c>
      <c r="AB108">
        <v>0</v>
      </c>
      <c r="AC108">
        <v>8</v>
      </c>
      <c r="AD108">
        <v>5.331261904761904</v>
      </c>
      <c r="AF108" t="s">
        <v>6937</v>
      </c>
      <c r="AI108">
        <v>0</v>
      </c>
      <c r="AJ108">
        <v>0</v>
      </c>
      <c r="AK108" t="s">
        <v>6959</v>
      </c>
      <c r="AL108" t="s">
        <v>6959</v>
      </c>
    </row>
    <row r="109" spans="1:38">
      <c r="A109" t="s">
        <v>6293</v>
      </c>
      <c r="B109" t="s">
        <v>6006</v>
      </c>
      <c r="C109" t="s">
        <v>6009</v>
      </c>
      <c r="D109">
        <v>6.457</v>
      </c>
      <c r="E109" t="s">
        <v>6010</v>
      </c>
      <c r="F109">
        <v>8.19</v>
      </c>
      <c r="G109">
        <v>0</v>
      </c>
      <c r="H109">
        <v>1</v>
      </c>
      <c r="I109" t="s">
        <v>6527</v>
      </c>
      <c r="K109" t="s">
        <v>6535</v>
      </c>
      <c r="M109" t="s">
        <v>6560</v>
      </c>
      <c r="N109">
        <v>8</v>
      </c>
      <c r="O109" t="s">
        <v>6597</v>
      </c>
      <c r="P109" t="s">
        <v>6689</v>
      </c>
      <c r="Q109">
        <v>7</v>
      </c>
      <c r="R109">
        <v>2</v>
      </c>
      <c r="S109">
        <v>2.77</v>
      </c>
      <c r="T109">
        <v>6.17</v>
      </c>
      <c r="U109">
        <v>527.62</v>
      </c>
      <c r="V109">
        <v>104.9</v>
      </c>
      <c r="W109">
        <v>5.82</v>
      </c>
      <c r="X109">
        <v>3.91</v>
      </c>
      <c r="Y109">
        <v>2.58</v>
      </c>
      <c r="Z109">
        <v>4</v>
      </c>
      <c r="AA109" t="s">
        <v>6923</v>
      </c>
      <c r="AB109">
        <v>2</v>
      </c>
      <c r="AC109">
        <v>12</v>
      </c>
      <c r="AD109">
        <v>2.618333333333333</v>
      </c>
      <c r="AF109" t="s">
        <v>6937</v>
      </c>
      <c r="AI109">
        <v>0</v>
      </c>
      <c r="AJ109">
        <v>0</v>
      </c>
      <c r="AK109" t="s">
        <v>6965</v>
      </c>
      <c r="AL109" t="s">
        <v>6965</v>
      </c>
    </row>
    <row r="110" spans="1:38">
      <c r="A110" t="s">
        <v>6294</v>
      </c>
      <c r="B110" t="s">
        <v>6006</v>
      </c>
      <c r="C110" t="s">
        <v>6009</v>
      </c>
      <c r="D110">
        <v>6.457</v>
      </c>
      <c r="E110" t="s">
        <v>6010</v>
      </c>
      <c r="F110">
        <v>8.19</v>
      </c>
      <c r="G110">
        <v>0</v>
      </c>
      <c r="H110">
        <v>1</v>
      </c>
      <c r="I110" t="s">
        <v>6527</v>
      </c>
      <c r="K110" t="s">
        <v>6535</v>
      </c>
      <c r="M110" t="s">
        <v>6546</v>
      </c>
      <c r="N110">
        <v>8</v>
      </c>
      <c r="O110" t="s">
        <v>6583</v>
      </c>
      <c r="P110" t="s">
        <v>6690</v>
      </c>
      <c r="Q110">
        <v>5</v>
      </c>
      <c r="R110">
        <v>2</v>
      </c>
      <c r="S110">
        <v>2.25</v>
      </c>
      <c r="T110">
        <v>5.61</v>
      </c>
      <c r="U110">
        <v>494.59</v>
      </c>
      <c r="V110">
        <v>88.52</v>
      </c>
      <c r="W110">
        <v>5.6</v>
      </c>
      <c r="X110">
        <v>3.9</v>
      </c>
      <c r="Y110">
        <v>5.55</v>
      </c>
      <c r="Z110">
        <v>4</v>
      </c>
      <c r="AA110" t="s">
        <v>6923</v>
      </c>
      <c r="AB110">
        <v>1</v>
      </c>
      <c r="AC110">
        <v>12</v>
      </c>
      <c r="AD110">
        <v>3.413642857142857</v>
      </c>
      <c r="AF110" t="s">
        <v>6937</v>
      </c>
      <c r="AI110">
        <v>0</v>
      </c>
      <c r="AJ110">
        <v>0</v>
      </c>
      <c r="AK110" t="s">
        <v>6953</v>
      </c>
      <c r="AL110" t="s">
        <v>6953</v>
      </c>
    </row>
    <row r="111" spans="1:38">
      <c r="A111" t="s">
        <v>6295</v>
      </c>
      <c r="B111" t="s">
        <v>6006</v>
      </c>
      <c r="C111" t="s">
        <v>6009</v>
      </c>
      <c r="D111">
        <v>6.9</v>
      </c>
      <c r="E111" t="s">
        <v>6010</v>
      </c>
      <c r="F111">
        <v>8.16</v>
      </c>
      <c r="G111">
        <v>0.64</v>
      </c>
      <c r="H111">
        <v>2</v>
      </c>
      <c r="I111" t="s">
        <v>6529</v>
      </c>
      <c r="K111" t="s">
        <v>6535</v>
      </c>
      <c r="M111" t="s">
        <v>6552</v>
      </c>
      <c r="N111">
        <v>8</v>
      </c>
      <c r="O111" t="s">
        <v>6589</v>
      </c>
      <c r="P111" t="s">
        <v>6691</v>
      </c>
      <c r="Q111">
        <v>5</v>
      </c>
      <c r="R111">
        <v>1</v>
      </c>
      <c r="S111">
        <v>-0.29</v>
      </c>
      <c r="T111">
        <v>3.41</v>
      </c>
      <c r="U111">
        <v>416.48</v>
      </c>
      <c r="V111">
        <v>77.48999999999999</v>
      </c>
      <c r="W111">
        <v>4.94</v>
      </c>
      <c r="X111">
        <v>2.73</v>
      </c>
      <c r="Y111">
        <v>1.34</v>
      </c>
      <c r="Z111">
        <v>4</v>
      </c>
      <c r="AA111" t="s">
        <v>6923</v>
      </c>
      <c r="AB111">
        <v>0</v>
      </c>
      <c r="AC111">
        <v>9</v>
      </c>
      <c r="AD111">
        <v>5.224904761904762</v>
      </c>
      <c r="AF111" t="s">
        <v>6937</v>
      </c>
      <c r="AI111">
        <v>0</v>
      </c>
      <c r="AJ111">
        <v>0</v>
      </c>
      <c r="AK111" t="s">
        <v>6957</v>
      </c>
      <c r="AL111" t="s">
        <v>6957</v>
      </c>
    </row>
    <row r="112" spans="1:38">
      <c r="A112" t="s">
        <v>6295</v>
      </c>
      <c r="B112" t="s">
        <v>6006</v>
      </c>
      <c r="C112" t="s">
        <v>6009</v>
      </c>
      <c r="D112">
        <v>6.9</v>
      </c>
      <c r="E112" t="s">
        <v>6010</v>
      </c>
      <c r="F112">
        <v>8.16</v>
      </c>
      <c r="G112">
        <v>0.64</v>
      </c>
      <c r="H112">
        <v>2</v>
      </c>
      <c r="I112" t="s">
        <v>6529</v>
      </c>
      <c r="K112" t="s">
        <v>6535</v>
      </c>
      <c r="M112" t="s">
        <v>6563</v>
      </c>
      <c r="N112">
        <v>8</v>
      </c>
      <c r="O112" t="s">
        <v>6600</v>
      </c>
      <c r="P112" t="s">
        <v>6691</v>
      </c>
      <c r="Q112">
        <v>5</v>
      </c>
      <c r="R112">
        <v>1</v>
      </c>
      <c r="S112">
        <v>-0.29</v>
      </c>
      <c r="T112">
        <v>3.41</v>
      </c>
      <c r="U112">
        <v>416.48</v>
      </c>
      <c r="V112">
        <v>77.48999999999999</v>
      </c>
      <c r="W112">
        <v>4.94</v>
      </c>
      <c r="X112">
        <v>2.73</v>
      </c>
      <c r="Y112">
        <v>1.34</v>
      </c>
      <c r="Z112">
        <v>4</v>
      </c>
      <c r="AA112" t="s">
        <v>6923</v>
      </c>
      <c r="AB112">
        <v>0</v>
      </c>
      <c r="AC112">
        <v>9</v>
      </c>
      <c r="AD112">
        <v>5.224904761904762</v>
      </c>
      <c r="AF112" t="s">
        <v>6937</v>
      </c>
      <c r="AI112">
        <v>0</v>
      </c>
      <c r="AJ112">
        <v>0</v>
      </c>
      <c r="AK112" t="s">
        <v>6967</v>
      </c>
      <c r="AL112" t="s">
        <v>6967</v>
      </c>
    </row>
    <row r="113" spans="1:38">
      <c r="A113" t="s">
        <v>6295</v>
      </c>
      <c r="B113" t="s">
        <v>6006</v>
      </c>
      <c r="C113" t="s">
        <v>6009</v>
      </c>
      <c r="D113">
        <v>51</v>
      </c>
      <c r="E113" t="s">
        <v>6010</v>
      </c>
      <c r="F113">
        <v>7.29</v>
      </c>
      <c r="G113">
        <v>0.64</v>
      </c>
      <c r="H113">
        <v>2</v>
      </c>
      <c r="I113" t="s">
        <v>6529</v>
      </c>
      <c r="K113" t="s">
        <v>6535</v>
      </c>
      <c r="M113" t="s">
        <v>6552</v>
      </c>
      <c r="N113">
        <v>8</v>
      </c>
      <c r="O113" t="s">
        <v>6589</v>
      </c>
      <c r="P113" t="s">
        <v>6691</v>
      </c>
      <c r="Q113">
        <v>5</v>
      </c>
      <c r="R113">
        <v>1</v>
      </c>
      <c r="S113">
        <v>-0.29</v>
      </c>
      <c r="T113">
        <v>3.41</v>
      </c>
      <c r="U113">
        <v>416.48</v>
      </c>
      <c r="V113">
        <v>77.48999999999999</v>
      </c>
      <c r="W113">
        <v>4.94</v>
      </c>
      <c r="X113">
        <v>2.73</v>
      </c>
      <c r="Y113">
        <v>1.34</v>
      </c>
      <c r="Z113">
        <v>4</v>
      </c>
      <c r="AA113" t="s">
        <v>6923</v>
      </c>
      <c r="AB113">
        <v>0</v>
      </c>
      <c r="AC113">
        <v>9</v>
      </c>
      <c r="AD113">
        <v>5.224904761904762</v>
      </c>
      <c r="AF113" t="s">
        <v>6937</v>
      </c>
      <c r="AI113">
        <v>0</v>
      </c>
      <c r="AJ113">
        <v>0</v>
      </c>
      <c r="AK113" t="s">
        <v>6957</v>
      </c>
      <c r="AL113" t="s">
        <v>6957</v>
      </c>
    </row>
    <row r="114" spans="1:38">
      <c r="A114" t="s">
        <v>6296</v>
      </c>
      <c r="B114" t="s">
        <v>6006</v>
      </c>
      <c r="C114" t="s">
        <v>6009</v>
      </c>
      <c r="D114">
        <v>7</v>
      </c>
      <c r="E114" t="s">
        <v>6010</v>
      </c>
      <c r="F114">
        <v>8.15</v>
      </c>
      <c r="G114">
        <v>0</v>
      </c>
      <c r="H114">
        <v>1</v>
      </c>
      <c r="I114" t="s">
        <v>6527</v>
      </c>
      <c r="K114" t="s">
        <v>6535</v>
      </c>
      <c r="L114" t="s">
        <v>6536</v>
      </c>
      <c r="M114" t="s">
        <v>6554</v>
      </c>
      <c r="N114">
        <v>9</v>
      </c>
      <c r="O114" t="s">
        <v>6591</v>
      </c>
      <c r="P114" t="s">
        <v>6692</v>
      </c>
      <c r="Q114">
        <v>7</v>
      </c>
      <c r="R114">
        <v>1</v>
      </c>
      <c r="S114">
        <v>-1.24</v>
      </c>
      <c r="T114">
        <v>2.36</v>
      </c>
      <c r="U114">
        <v>438.48</v>
      </c>
      <c r="V114">
        <v>103.91</v>
      </c>
      <c r="W114">
        <v>3.85</v>
      </c>
      <c r="X114">
        <v>3.13</v>
      </c>
      <c r="Y114">
        <v>3.75</v>
      </c>
      <c r="Z114">
        <v>3</v>
      </c>
      <c r="AA114" t="s">
        <v>6923</v>
      </c>
      <c r="AB114">
        <v>0</v>
      </c>
      <c r="AC114">
        <v>9</v>
      </c>
      <c r="AD114">
        <v>4.809095238095238</v>
      </c>
      <c r="AF114" t="s">
        <v>6937</v>
      </c>
      <c r="AI114">
        <v>0</v>
      </c>
      <c r="AJ114">
        <v>0</v>
      </c>
      <c r="AK114" t="s">
        <v>6959</v>
      </c>
      <c r="AL114" t="s">
        <v>6959</v>
      </c>
    </row>
    <row r="115" spans="1:38">
      <c r="A115" t="s">
        <v>6297</v>
      </c>
      <c r="B115" t="s">
        <v>6006</v>
      </c>
      <c r="C115" t="s">
        <v>6009</v>
      </c>
      <c r="D115">
        <v>8.710000000000001</v>
      </c>
      <c r="E115" t="s">
        <v>6010</v>
      </c>
      <c r="F115">
        <v>8.06</v>
      </c>
      <c r="G115">
        <v>0</v>
      </c>
      <c r="H115">
        <v>1</v>
      </c>
      <c r="I115" t="s">
        <v>6527</v>
      </c>
      <c r="K115" t="s">
        <v>6535</v>
      </c>
      <c r="M115" t="s">
        <v>6560</v>
      </c>
      <c r="N115">
        <v>8</v>
      </c>
      <c r="O115" t="s">
        <v>6597</v>
      </c>
      <c r="P115" t="s">
        <v>6693</v>
      </c>
      <c r="Q115">
        <v>7</v>
      </c>
      <c r="R115">
        <v>2</v>
      </c>
      <c r="S115">
        <v>2.83</v>
      </c>
      <c r="T115">
        <v>6.11</v>
      </c>
      <c r="U115">
        <v>570.05</v>
      </c>
      <c r="V115">
        <v>104.9</v>
      </c>
      <c r="W115">
        <v>6.34</v>
      </c>
      <c r="X115">
        <v>3.69</v>
      </c>
      <c r="Y115">
        <v>2.58</v>
      </c>
      <c r="Z115">
        <v>5</v>
      </c>
      <c r="AA115" t="s">
        <v>6923</v>
      </c>
      <c r="AB115">
        <v>2</v>
      </c>
      <c r="AC115">
        <v>12</v>
      </c>
      <c r="AD115">
        <v>2.588333333333333</v>
      </c>
      <c r="AF115" t="s">
        <v>6937</v>
      </c>
      <c r="AI115">
        <v>0</v>
      </c>
      <c r="AJ115">
        <v>0</v>
      </c>
      <c r="AK115" t="s">
        <v>6965</v>
      </c>
      <c r="AL115" t="s">
        <v>6965</v>
      </c>
    </row>
    <row r="116" spans="1:38">
      <c r="A116" t="s">
        <v>6298</v>
      </c>
      <c r="B116" t="s">
        <v>6006</v>
      </c>
      <c r="C116" t="s">
        <v>6009</v>
      </c>
      <c r="D116">
        <v>8.9</v>
      </c>
      <c r="E116" t="s">
        <v>6010</v>
      </c>
      <c r="F116">
        <v>8.050000000000001</v>
      </c>
      <c r="G116">
        <v>0.9399999999999999</v>
      </c>
      <c r="H116">
        <v>3</v>
      </c>
      <c r="I116" t="s">
        <v>6529</v>
      </c>
      <c r="K116" t="s">
        <v>6535</v>
      </c>
      <c r="M116" t="s">
        <v>6553</v>
      </c>
      <c r="N116">
        <v>8</v>
      </c>
      <c r="O116" t="s">
        <v>6590</v>
      </c>
      <c r="P116" t="s">
        <v>6694</v>
      </c>
      <c r="Q116">
        <v>5</v>
      </c>
      <c r="R116">
        <v>1</v>
      </c>
      <c r="S116">
        <v>3.35</v>
      </c>
      <c r="T116">
        <v>6</v>
      </c>
      <c r="U116">
        <v>473.57</v>
      </c>
      <c r="V116">
        <v>81.79000000000001</v>
      </c>
      <c r="W116">
        <v>6.7</v>
      </c>
      <c r="X116">
        <v>4.71</v>
      </c>
      <c r="Y116">
        <v>0</v>
      </c>
      <c r="Z116">
        <v>4</v>
      </c>
      <c r="AA116" t="s">
        <v>6923</v>
      </c>
      <c r="AB116">
        <v>1</v>
      </c>
      <c r="AC116">
        <v>13</v>
      </c>
      <c r="AD116">
        <v>3.347119047619048</v>
      </c>
      <c r="AF116" t="s">
        <v>6937</v>
      </c>
      <c r="AI116">
        <v>0</v>
      </c>
      <c r="AJ116">
        <v>0</v>
      </c>
      <c r="AK116" t="s">
        <v>6958</v>
      </c>
      <c r="AL116" t="s">
        <v>6958</v>
      </c>
    </row>
    <row r="117" spans="1:38">
      <c r="A117" t="s">
        <v>6299</v>
      </c>
      <c r="B117" t="s">
        <v>6006</v>
      </c>
      <c r="C117" t="s">
        <v>6009</v>
      </c>
      <c r="D117">
        <v>9.772</v>
      </c>
      <c r="E117" t="s">
        <v>6010</v>
      </c>
      <c r="F117">
        <v>8.01</v>
      </c>
      <c r="G117">
        <v>0</v>
      </c>
      <c r="H117">
        <v>1</v>
      </c>
      <c r="I117" t="s">
        <v>6527</v>
      </c>
      <c r="K117" t="s">
        <v>6535</v>
      </c>
      <c r="M117" t="s">
        <v>6560</v>
      </c>
      <c r="N117">
        <v>8</v>
      </c>
      <c r="O117" t="s">
        <v>6597</v>
      </c>
      <c r="P117" t="s">
        <v>6695</v>
      </c>
      <c r="Q117">
        <v>8</v>
      </c>
      <c r="R117">
        <v>2</v>
      </c>
      <c r="S117">
        <v>2.57</v>
      </c>
      <c r="T117">
        <v>5.7</v>
      </c>
      <c r="U117">
        <v>541.63</v>
      </c>
      <c r="V117">
        <v>104.9</v>
      </c>
      <c r="W117">
        <v>5.74</v>
      </c>
      <c r="X117">
        <v>3.9</v>
      </c>
      <c r="Y117">
        <v>2.58</v>
      </c>
      <c r="Z117">
        <v>5</v>
      </c>
      <c r="AA117" t="s">
        <v>6923</v>
      </c>
      <c r="AB117">
        <v>2</v>
      </c>
      <c r="AC117">
        <v>12</v>
      </c>
      <c r="AD117">
        <v>2.718333333333333</v>
      </c>
      <c r="AF117" t="s">
        <v>6937</v>
      </c>
      <c r="AI117">
        <v>0</v>
      </c>
      <c r="AJ117">
        <v>0</v>
      </c>
      <c r="AK117" t="s">
        <v>6965</v>
      </c>
      <c r="AL117" t="s">
        <v>6965</v>
      </c>
    </row>
    <row r="118" spans="1:38">
      <c r="A118" t="s">
        <v>6300</v>
      </c>
      <c r="B118" t="s">
        <v>6006</v>
      </c>
      <c r="C118" t="s">
        <v>6009</v>
      </c>
      <c r="D118">
        <v>11</v>
      </c>
      <c r="E118" t="s">
        <v>6010</v>
      </c>
      <c r="F118">
        <v>7.96</v>
      </c>
      <c r="G118">
        <v>0.92</v>
      </c>
      <c r="H118">
        <v>3</v>
      </c>
      <c r="I118" t="s">
        <v>6531</v>
      </c>
      <c r="K118" t="s">
        <v>6535</v>
      </c>
      <c r="M118" t="s">
        <v>6553</v>
      </c>
      <c r="N118">
        <v>8</v>
      </c>
      <c r="O118" t="s">
        <v>6590</v>
      </c>
      <c r="P118" t="s">
        <v>6696</v>
      </c>
      <c r="Q118">
        <v>5</v>
      </c>
      <c r="R118">
        <v>1</v>
      </c>
      <c r="S118">
        <v>4.24</v>
      </c>
      <c r="T118">
        <v>7.43</v>
      </c>
      <c r="U118">
        <v>496.03</v>
      </c>
      <c r="V118">
        <v>72.56</v>
      </c>
      <c r="W118">
        <v>7.29</v>
      </c>
      <c r="X118">
        <v>4.08</v>
      </c>
      <c r="Y118">
        <v>0</v>
      </c>
      <c r="Z118">
        <v>4</v>
      </c>
      <c r="AA118" t="s">
        <v>6923</v>
      </c>
      <c r="AB118">
        <v>1</v>
      </c>
      <c r="AC118">
        <v>11</v>
      </c>
      <c r="AD118">
        <v>2.861690476190477</v>
      </c>
      <c r="AF118" t="s">
        <v>6937</v>
      </c>
      <c r="AI118">
        <v>0</v>
      </c>
      <c r="AJ118">
        <v>0</v>
      </c>
      <c r="AK118" t="s">
        <v>6958</v>
      </c>
      <c r="AL118" t="s">
        <v>6958</v>
      </c>
    </row>
    <row r="119" spans="1:38">
      <c r="A119" t="s">
        <v>6301</v>
      </c>
      <c r="B119" t="s">
        <v>6006</v>
      </c>
      <c r="C119" t="s">
        <v>6009</v>
      </c>
      <c r="D119">
        <v>11</v>
      </c>
      <c r="E119" t="s">
        <v>6010</v>
      </c>
      <c r="F119">
        <v>7.96</v>
      </c>
      <c r="G119">
        <v>0</v>
      </c>
      <c r="H119">
        <v>1</v>
      </c>
      <c r="I119" t="s">
        <v>6527</v>
      </c>
      <c r="K119" t="s">
        <v>6535</v>
      </c>
      <c r="L119" t="s">
        <v>6536</v>
      </c>
      <c r="M119" t="s">
        <v>6554</v>
      </c>
      <c r="N119">
        <v>9</v>
      </c>
      <c r="O119" t="s">
        <v>6591</v>
      </c>
      <c r="P119" t="s">
        <v>6697</v>
      </c>
      <c r="Q119">
        <v>6</v>
      </c>
      <c r="R119">
        <v>1</v>
      </c>
      <c r="S119">
        <v>-0.65</v>
      </c>
      <c r="T119">
        <v>2.94</v>
      </c>
      <c r="U119">
        <v>442.9</v>
      </c>
      <c r="V119">
        <v>94.68000000000001</v>
      </c>
      <c r="W119">
        <v>4.5</v>
      </c>
      <c r="X119">
        <v>3.13</v>
      </c>
      <c r="Y119">
        <v>3.74</v>
      </c>
      <c r="Z119">
        <v>3</v>
      </c>
      <c r="AA119" t="s">
        <v>6923</v>
      </c>
      <c r="AB119">
        <v>0</v>
      </c>
      <c r="AC119">
        <v>8</v>
      </c>
      <c r="AD119">
        <v>5.085190476190475</v>
      </c>
      <c r="AF119" t="s">
        <v>6937</v>
      </c>
      <c r="AI119">
        <v>0</v>
      </c>
      <c r="AJ119">
        <v>0</v>
      </c>
      <c r="AK119" t="s">
        <v>6959</v>
      </c>
      <c r="AL119" t="s">
        <v>6959</v>
      </c>
    </row>
    <row r="120" spans="1:38">
      <c r="A120" t="s">
        <v>6302</v>
      </c>
      <c r="B120" t="s">
        <v>6006</v>
      </c>
      <c r="C120" t="s">
        <v>6009</v>
      </c>
      <c r="D120">
        <v>11.75</v>
      </c>
      <c r="E120" t="s">
        <v>6010</v>
      </c>
      <c r="F120">
        <v>7.93</v>
      </c>
      <c r="G120">
        <v>0</v>
      </c>
      <c r="H120">
        <v>1</v>
      </c>
      <c r="I120" t="s">
        <v>6527</v>
      </c>
      <c r="K120" t="s">
        <v>6535</v>
      </c>
      <c r="M120" t="s">
        <v>6546</v>
      </c>
      <c r="N120">
        <v>8</v>
      </c>
      <c r="O120" t="s">
        <v>6583</v>
      </c>
      <c r="P120" t="s">
        <v>6698</v>
      </c>
      <c r="Q120">
        <v>4</v>
      </c>
      <c r="R120">
        <v>2</v>
      </c>
      <c r="S120">
        <v>0.91</v>
      </c>
      <c r="T120">
        <v>4</v>
      </c>
      <c r="U120">
        <v>415.49</v>
      </c>
      <c r="V120">
        <v>79.12</v>
      </c>
      <c r="W120">
        <v>5.32</v>
      </c>
      <c r="X120">
        <v>2.39</v>
      </c>
      <c r="Y120">
        <v>9.75</v>
      </c>
      <c r="Z120">
        <v>3</v>
      </c>
      <c r="AA120" t="s">
        <v>6923</v>
      </c>
      <c r="AB120">
        <v>1</v>
      </c>
      <c r="AC120">
        <v>9</v>
      </c>
      <c r="AD120">
        <v>3.728642857142857</v>
      </c>
      <c r="AF120" t="s">
        <v>6938</v>
      </c>
      <c r="AI120">
        <v>0</v>
      </c>
      <c r="AJ120">
        <v>0</v>
      </c>
      <c r="AK120" t="s">
        <v>6953</v>
      </c>
      <c r="AL120" t="s">
        <v>6953</v>
      </c>
    </row>
    <row r="121" spans="1:38">
      <c r="A121" t="s">
        <v>6303</v>
      </c>
      <c r="B121" t="s">
        <v>6006</v>
      </c>
      <c r="C121" t="s">
        <v>6009</v>
      </c>
      <c r="D121">
        <v>12.3</v>
      </c>
      <c r="E121" t="s">
        <v>6010</v>
      </c>
      <c r="F121">
        <v>7.91</v>
      </c>
      <c r="G121">
        <v>0</v>
      </c>
      <c r="H121">
        <v>1</v>
      </c>
      <c r="I121" t="s">
        <v>6527</v>
      </c>
      <c r="K121" t="s">
        <v>6535</v>
      </c>
      <c r="M121" t="s">
        <v>6559</v>
      </c>
      <c r="N121">
        <v>8</v>
      </c>
      <c r="O121" t="s">
        <v>6596</v>
      </c>
      <c r="P121" t="s">
        <v>6699</v>
      </c>
      <c r="Q121">
        <v>8</v>
      </c>
      <c r="R121">
        <v>3</v>
      </c>
      <c r="S121">
        <v>2.74</v>
      </c>
      <c r="T121">
        <v>5.24</v>
      </c>
      <c r="U121">
        <v>586.76</v>
      </c>
      <c r="V121">
        <v>103.79</v>
      </c>
      <c r="W121">
        <v>5.78</v>
      </c>
      <c r="X121">
        <v>3.9</v>
      </c>
      <c r="Y121">
        <v>9.460000000000001</v>
      </c>
      <c r="Z121">
        <v>4</v>
      </c>
      <c r="AA121" t="s">
        <v>6923</v>
      </c>
      <c r="AB121">
        <v>2</v>
      </c>
      <c r="AC121">
        <v>16</v>
      </c>
      <c r="AD121">
        <v>1.606999999999999</v>
      </c>
      <c r="AF121" t="s">
        <v>6938</v>
      </c>
      <c r="AI121">
        <v>0</v>
      </c>
      <c r="AJ121">
        <v>0</v>
      </c>
      <c r="AK121" t="s">
        <v>6964</v>
      </c>
      <c r="AL121" t="s">
        <v>6964</v>
      </c>
    </row>
    <row r="122" spans="1:38">
      <c r="A122" t="s">
        <v>6304</v>
      </c>
      <c r="B122" t="s">
        <v>6006</v>
      </c>
      <c r="C122" t="s">
        <v>6009</v>
      </c>
      <c r="D122">
        <v>13</v>
      </c>
      <c r="E122" t="s">
        <v>6010</v>
      </c>
      <c r="F122">
        <v>7.89</v>
      </c>
      <c r="G122">
        <v>0.79</v>
      </c>
      <c r="H122">
        <v>3</v>
      </c>
      <c r="I122" t="s">
        <v>6527</v>
      </c>
      <c r="K122" t="s">
        <v>6535</v>
      </c>
      <c r="M122" t="s">
        <v>6553</v>
      </c>
      <c r="N122">
        <v>8</v>
      </c>
      <c r="O122" t="s">
        <v>6590</v>
      </c>
      <c r="P122" t="s">
        <v>6700</v>
      </c>
      <c r="Q122">
        <v>5</v>
      </c>
      <c r="R122">
        <v>1</v>
      </c>
      <c r="S122">
        <v>3.52</v>
      </c>
      <c r="T122">
        <v>6.27</v>
      </c>
      <c r="U122">
        <v>471.55</v>
      </c>
      <c r="V122">
        <v>81.79000000000001</v>
      </c>
      <c r="W122">
        <v>6.78</v>
      </c>
      <c r="X122">
        <v>4.59</v>
      </c>
      <c r="Y122">
        <v>0</v>
      </c>
      <c r="Z122">
        <v>4</v>
      </c>
      <c r="AA122" t="s">
        <v>6923</v>
      </c>
      <c r="AB122">
        <v>1</v>
      </c>
      <c r="AC122">
        <v>12</v>
      </c>
      <c r="AD122">
        <v>3.276547619047619</v>
      </c>
      <c r="AF122" t="s">
        <v>6937</v>
      </c>
      <c r="AI122">
        <v>0</v>
      </c>
      <c r="AJ122">
        <v>0</v>
      </c>
      <c r="AK122" t="s">
        <v>6958</v>
      </c>
      <c r="AL122" t="s">
        <v>6958</v>
      </c>
    </row>
    <row r="123" spans="1:38">
      <c r="A123" t="s">
        <v>6305</v>
      </c>
      <c r="B123" t="s">
        <v>6006</v>
      </c>
      <c r="C123" t="s">
        <v>6009</v>
      </c>
      <c r="D123">
        <v>13.49</v>
      </c>
      <c r="E123" t="s">
        <v>6010</v>
      </c>
      <c r="F123">
        <v>7.87</v>
      </c>
      <c r="G123">
        <v>0</v>
      </c>
      <c r="H123">
        <v>1</v>
      </c>
      <c r="I123" t="s">
        <v>6527</v>
      </c>
      <c r="K123" t="s">
        <v>6535</v>
      </c>
      <c r="M123" t="s">
        <v>6560</v>
      </c>
      <c r="N123">
        <v>8</v>
      </c>
      <c r="O123" t="s">
        <v>6597</v>
      </c>
      <c r="P123" t="s">
        <v>6701</v>
      </c>
      <c r="Q123">
        <v>7</v>
      </c>
      <c r="R123">
        <v>2</v>
      </c>
      <c r="S123">
        <v>3.29</v>
      </c>
      <c r="T123">
        <v>6.29</v>
      </c>
      <c r="U123">
        <v>549.63</v>
      </c>
      <c r="V123">
        <v>104.9</v>
      </c>
      <c r="W123">
        <v>5.99</v>
      </c>
      <c r="X123">
        <v>4.12</v>
      </c>
      <c r="Y123">
        <v>2.58</v>
      </c>
      <c r="Z123">
        <v>5</v>
      </c>
      <c r="AA123" t="s">
        <v>6923</v>
      </c>
      <c r="AB123">
        <v>2</v>
      </c>
      <c r="AC123">
        <v>12</v>
      </c>
      <c r="AD123">
        <v>2.358333333333333</v>
      </c>
      <c r="AF123" t="s">
        <v>6937</v>
      </c>
      <c r="AI123">
        <v>0</v>
      </c>
      <c r="AJ123">
        <v>0</v>
      </c>
      <c r="AK123" t="s">
        <v>6965</v>
      </c>
      <c r="AL123" t="s">
        <v>6965</v>
      </c>
    </row>
    <row r="124" spans="1:38">
      <c r="A124" t="s">
        <v>6306</v>
      </c>
      <c r="B124" t="s">
        <v>6006</v>
      </c>
      <c r="C124" t="s">
        <v>6009</v>
      </c>
      <c r="D124">
        <v>14</v>
      </c>
      <c r="E124" t="s">
        <v>6010</v>
      </c>
      <c r="F124">
        <v>7.85</v>
      </c>
      <c r="G124">
        <v>0</v>
      </c>
      <c r="H124">
        <v>1</v>
      </c>
      <c r="I124" t="s">
        <v>6532</v>
      </c>
      <c r="K124" t="s">
        <v>6535</v>
      </c>
      <c r="M124" t="s">
        <v>6564</v>
      </c>
      <c r="N124">
        <v>8</v>
      </c>
      <c r="O124" t="s">
        <v>6601</v>
      </c>
      <c r="P124" t="s">
        <v>6702</v>
      </c>
      <c r="Q124">
        <v>6</v>
      </c>
      <c r="R124">
        <v>1</v>
      </c>
      <c r="S124">
        <v>1.93</v>
      </c>
      <c r="T124">
        <v>3.02</v>
      </c>
      <c r="U124">
        <v>473.51</v>
      </c>
      <c r="V124">
        <v>71.53</v>
      </c>
      <c r="W124">
        <v>2.49</v>
      </c>
      <c r="X124">
        <v>6.34</v>
      </c>
      <c r="Y124">
        <v>6.5</v>
      </c>
      <c r="Z124">
        <v>2</v>
      </c>
      <c r="AA124" t="s">
        <v>6923</v>
      </c>
      <c r="AB124">
        <v>0</v>
      </c>
      <c r="AC124">
        <v>7</v>
      </c>
      <c r="AD124">
        <v>5.012547619047619</v>
      </c>
      <c r="AE124" t="s">
        <v>6929</v>
      </c>
      <c r="AF124" t="s">
        <v>6937</v>
      </c>
      <c r="AG124" t="s">
        <v>6941</v>
      </c>
      <c r="AH124" t="s">
        <v>6942</v>
      </c>
      <c r="AI124">
        <v>4</v>
      </c>
      <c r="AJ124">
        <v>1</v>
      </c>
      <c r="AK124" t="s">
        <v>6968</v>
      </c>
      <c r="AL124" t="s">
        <v>6968</v>
      </c>
    </row>
    <row r="125" spans="1:38">
      <c r="A125" t="s">
        <v>6306</v>
      </c>
      <c r="B125" t="s">
        <v>6006</v>
      </c>
      <c r="C125" t="s">
        <v>6009</v>
      </c>
      <c r="D125">
        <v>136</v>
      </c>
      <c r="E125" t="s">
        <v>6010</v>
      </c>
      <c r="F125">
        <v>6.87</v>
      </c>
      <c r="G125">
        <v>0</v>
      </c>
      <c r="H125">
        <v>1</v>
      </c>
      <c r="I125" t="s">
        <v>6532</v>
      </c>
      <c r="K125" t="s">
        <v>6535</v>
      </c>
      <c r="M125" t="s">
        <v>6565</v>
      </c>
      <c r="N125">
        <v>8</v>
      </c>
      <c r="O125" t="s">
        <v>6602</v>
      </c>
      <c r="P125" t="s">
        <v>6702</v>
      </c>
      <c r="Q125">
        <v>6</v>
      </c>
      <c r="R125">
        <v>1</v>
      </c>
      <c r="S125">
        <v>1.93</v>
      </c>
      <c r="T125">
        <v>3.02</v>
      </c>
      <c r="U125">
        <v>473.51</v>
      </c>
      <c r="V125">
        <v>71.53</v>
      </c>
      <c r="W125">
        <v>2.49</v>
      </c>
      <c r="X125">
        <v>6.34</v>
      </c>
      <c r="Y125">
        <v>6.5</v>
      </c>
      <c r="Z125">
        <v>2</v>
      </c>
      <c r="AA125" t="s">
        <v>6923</v>
      </c>
      <c r="AB125">
        <v>0</v>
      </c>
      <c r="AC125">
        <v>7</v>
      </c>
      <c r="AD125">
        <v>5.012547619047619</v>
      </c>
      <c r="AE125" t="s">
        <v>6929</v>
      </c>
      <c r="AF125" t="s">
        <v>6937</v>
      </c>
      <c r="AG125" t="s">
        <v>6941</v>
      </c>
      <c r="AH125" t="s">
        <v>6942</v>
      </c>
      <c r="AI125">
        <v>4</v>
      </c>
      <c r="AJ125">
        <v>1</v>
      </c>
      <c r="AK125" t="s">
        <v>6968</v>
      </c>
      <c r="AL125" t="s">
        <v>6968</v>
      </c>
    </row>
    <row r="126" spans="1:38">
      <c r="A126" t="s">
        <v>6307</v>
      </c>
      <c r="B126" t="s">
        <v>6006</v>
      </c>
      <c r="C126" t="s">
        <v>6009</v>
      </c>
      <c r="D126">
        <v>15</v>
      </c>
      <c r="E126" t="s">
        <v>6010</v>
      </c>
      <c r="F126">
        <v>7.82</v>
      </c>
      <c r="G126">
        <v>0</v>
      </c>
      <c r="H126">
        <v>1</v>
      </c>
      <c r="I126" t="s">
        <v>6527</v>
      </c>
      <c r="K126" t="s">
        <v>6535</v>
      </c>
      <c r="L126" t="s">
        <v>6536</v>
      </c>
      <c r="M126" t="s">
        <v>6558</v>
      </c>
      <c r="N126">
        <v>9</v>
      </c>
      <c r="O126" t="s">
        <v>6595</v>
      </c>
      <c r="P126" t="s">
        <v>6703</v>
      </c>
      <c r="Q126">
        <v>6</v>
      </c>
      <c r="R126">
        <v>1</v>
      </c>
      <c r="S126">
        <v>-1.44</v>
      </c>
      <c r="T126">
        <v>2.07</v>
      </c>
      <c r="U126">
        <v>370.41</v>
      </c>
      <c r="V126">
        <v>85.03</v>
      </c>
      <c r="W126">
        <v>2.99</v>
      </c>
      <c r="X126">
        <v>3.53</v>
      </c>
      <c r="Y126">
        <v>2.58</v>
      </c>
      <c r="Z126">
        <v>3</v>
      </c>
      <c r="AA126" t="s">
        <v>6923</v>
      </c>
      <c r="AB126">
        <v>0</v>
      </c>
      <c r="AC126">
        <v>9</v>
      </c>
      <c r="AD126">
        <v>5.75897619047619</v>
      </c>
      <c r="AF126" t="s">
        <v>6937</v>
      </c>
      <c r="AI126">
        <v>0</v>
      </c>
      <c r="AJ126">
        <v>0</v>
      </c>
      <c r="AK126" t="s">
        <v>6963</v>
      </c>
      <c r="AL126" t="s">
        <v>6963</v>
      </c>
    </row>
    <row r="127" spans="1:38">
      <c r="A127" t="s">
        <v>6308</v>
      </c>
      <c r="B127" t="s">
        <v>6006</v>
      </c>
      <c r="C127" t="s">
        <v>6009</v>
      </c>
      <c r="D127">
        <v>15</v>
      </c>
      <c r="E127" t="s">
        <v>6010</v>
      </c>
      <c r="F127">
        <v>7.82</v>
      </c>
      <c r="G127">
        <v>0</v>
      </c>
      <c r="H127">
        <v>1</v>
      </c>
      <c r="I127" t="s">
        <v>6527</v>
      </c>
      <c r="K127" t="s">
        <v>6535</v>
      </c>
      <c r="L127" t="s">
        <v>6536</v>
      </c>
      <c r="M127" t="s">
        <v>6554</v>
      </c>
      <c r="N127">
        <v>9</v>
      </c>
      <c r="O127" t="s">
        <v>6591</v>
      </c>
      <c r="P127" t="s">
        <v>6704</v>
      </c>
      <c r="Q127">
        <v>6</v>
      </c>
      <c r="R127">
        <v>1</v>
      </c>
      <c r="S127">
        <v>-0.35</v>
      </c>
      <c r="T127">
        <v>3.25</v>
      </c>
      <c r="U127">
        <v>476.45</v>
      </c>
      <c r="V127">
        <v>94.68000000000001</v>
      </c>
      <c r="W127">
        <v>4.86</v>
      </c>
      <c r="X127">
        <v>3.13</v>
      </c>
      <c r="Y127">
        <v>3.74</v>
      </c>
      <c r="Z127">
        <v>3</v>
      </c>
      <c r="AA127" t="s">
        <v>6923</v>
      </c>
      <c r="AB127">
        <v>0</v>
      </c>
      <c r="AC127">
        <v>8</v>
      </c>
      <c r="AD127">
        <v>4.720547619047619</v>
      </c>
      <c r="AF127" t="s">
        <v>6937</v>
      </c>
      <c r="AI127">
        <v>0</v>
      </c>
      <c r="AJ127">
        <v>0</v>
      </c>
      <c r="AK127" t="s">
        <v>6959</v>
      </c>
      <c r="AL127" t="s">
        <v>6959</v>
      </c>
    </row>
    <row r="128" spans="1:38">
      <c r="A128" t="s">
        <v>6309</v>
      </c>
      <c r="B128" t="s">
        <v>6006</v>
      </c>
      <c r="C128" t="s">
        <v>6009</v>
      </c>
      <c r="D128">
        <v>15</v>
      </c>
      <c r="E128" t="s">
        <v>6010</v>
      </c>
      <c r="F128">
        <v>7.82</v>
      </c>
      <c r="G128">
        <v>0</v>
      </c>
      <c r="H128">
        <v>1</v>
      </c>
      <c r="I128" t="s">
        <v>6527</v>
      </c>
      <c r="K128" t="s">
        <v>6535</v>
      </c>
      <c r="L128" t="s">
        <v>6536</v>
      </c>
      <c r="M128" t="s">
        <v>6554</v>
      </c>
      <c r="N128">
        <v>9</v>
      </c>
      <c r="O128" t="s">
        <v>6591</v>
      </c>
      <c r="P128" t="s">
        <v>6705</v>
      </c>
      <c r="Q128">
        <v>5</v>
      </c>
      <c r="R128">
        <v>1</v>
      </c>
      <c r="S128">
        <v>1.11</v>
      </c>
      <c r="T128">
        <v>4.73</v>
      </c>
      <c r="U128">
        <v>441.91</v>
      </c>
      <c r="V128">
        <v>77.88</v>
      </c>
      <c r="W128">
        <v>5.1</v>
      </c>
      <c r="X128">
        <v>2.93</v>
      </c>
      <c r="Y128">
        <v>4.12</v>
      </c>
      <c r="Z128">
        <v>3</v>
      </c>
      <c r="AA128" t="s">
        <v>6923</v>
      </c>
      <c r="AB128">
        <v>1</v>
      </c>
      <c r="AC128">
        <v>10</v>
      </c>
      <c r="AD128">
        <v>4.383261904761905</v>
      </c>
      <c r="AF128" t="s">
        <v>6937</v>
      </c>
      <c r="AI128">
        <v>0</v>
      </c>
      <c r="AJ128">
        <v>0</v>
      </c>
      <c r="AK128" t="s">
        <v>6959</v>
      </c>
      <c r="AL128" t="s">
        <v>6959</v>
      </c>
    </row>
    <row r="129" spans="1:38">
      <c r="A129" t="s">
        <v>6310</v>
      </c>
      <c r="B129" t="s">
        <v>6006</v>
      </c>
      <c r="C129" t="s">
        <v>6009</v>
      </c>
      <c r="D129">
        <v>15.49</v>
      </c>
      <c r="E129" t="s">
        <v>6010</v>
      </c>
      <c r="F129">
        <v>7.81</v>
      </c>
      <c r="G129">
        <v>0</v>
      </c>
      <c r="H129">
        <v>1</v>
      </c>
      <c r="I129" t="s">
        <v>6527</v>
      </c>
      <c r="K129" t="s">
        <v>6535</v>
      </c>
      <c r="M129" t="s">
        <v>6560</v>
      </c>
      <c r="N129">
        <v>8</v>
      </c>
      <c r="O129" t="s">
        <v>6597</v>
      </c>
      <c r="P129" t="s">
        <v>6706</v>
      </c>
      <c r="Q129">
        <v>6</v>
      </c>
      <c r="R129">
        <v>3</v>
      </c>
      <c r="S129">
        <v>-0.26</v>
      </c>
      <c r="T129">
        <v>3.13</v>
      </c>
      <c r="U129">
        <v>499.57</v>
      </c>
      <c r="V129">
        <v>113.69</v>
      </c>
      <c r="W129">
        <v>4.74</v>
      </c>
      <c r="X129">
        <v>3.9</v>
      </c>
      <c r="Y129">
        <v>1.45</v>
      </c>
      <c r="Z129">
        <v>4</v>
      </c>
      <c r="AA129" t="s">
        <v>6923</v>
      </c>
      <c r="AB129">
        <v>0</v>
      </c>
      <c r="AC129">
        <v>11</v>
      </c>
      <c r="AD129">
        <v>3.315071428571429</v>
      </c>
      <c r="AF129" t="s">
        <v>6937</v>
      </c>
      <c r="AI129">
        <v>0</v>
      </c>
      <c r="AJ129">
        <v>0</v>
      </c>
      <c r="AK129" t="s">
        <v>6965</v>
      </c>
      <c r="AL129" t="s">
        <v>6965</v>
      </c>
    </row>
    <row r="130" spans="1:38">
      <c r="A130" t="s">
        <v>6311</v>
      </c>
      <c r="B130" t="s">
        <v>6006</v>
      </c>
      <c r="C130" t="s">
        <v>6009</v>
      </c>
      <c r="D130">
        <v>15.49</v>
      </c>
      <c r="E130" t="s">
        <v>6010</v>
      </c>
      <c r="F130">
        <v>7.81</v>
      </c>
      <c r="G130">
        <v>0</v>
      </c>
      <c r="H130">
        <v>1</v>
      </c>
      <c r="I130" t="s">
        <v>6527</v>
      </c>
      <c r="K130" t="s">
        <v>6535</v>
      </c>
      <c r="M130" t="s">
        <v>6560</v>
      </c>
      <c r="N130">
        <v>8</v>
      </c>
      <c r="O130" t="s">
        <v>6597</v>
      </c>
      <c r="P130" t="s">
        <v>6707</v>
      </c>
      <c r="Q130">
        <v>7</v>
      </c>
      <c r="R130">
        <v>2</v>
      </c>
      <c r="S130">
        <v>2.57</v>
      </c>
      <c r="T130">
        <v>5.12</v>
      </c>
      <c r="U130">
        <v>603.72</v>
      </c>
      <c r="V130">
        <v>104.9</v>
      </c>
      <c r="W130">
        <v>6.67</v>
      </c>
      <c r="X130">
        <v>3.91</v>
      </c>
      <c r="Y130">
        <v>8.27</v>
      </c>
      <c r="Z130">
        <v>5</v>
      </c>
      <c r="AA130" t="s">
        <v>6923</v>
      </c>
      <c r="AB130">
        <v>2</v>
      </c>
      <c r="AC130">
        <v>14</v>
      </c>
      <c r="AD130">
        <v>2.583333333333333</v>
      </c>
      <c r="AF130" t="s">
        <v>6937</v>
      </c>
      <c r="AI130">
        <v>0</v>
      </c>
      <c r="AJ130">
        <v>0</v>
      </c>
      <c r="AK130" t="s">
        <v>6965</v>
      </c>
      <c r="AL130" t="s">
        <v>6965</v>
      </c>
    </row>
    <row r="131" spans="1:38">
      <c r="A131" t="s">
        <v>6312</v>
      </c>
      <c r="B131" t="s">
        <v>6006</v>
      </c>
      <c r="C131" t="s">
        <v>6009</v>
      </c>
      <c r="D131">
        <v>16</v>
      </c>
      <c r="E131" t="s">
        <v>6010</v>
      </c>
      <c r="F131">
        <v>7.8</v>
      </c>
      <c r="G131">
        <v>0</v>
      </c>
      <c r="H131">
        <v>1</v>
      </c>
      <c r="I131" t="s">
        <v>6527</v>
      </c>
      <c r="K131" t="s">
        <v>6535</v>
      </c>
      <c r="L131" t="s">
        <v>6536</v>
      </c>
      <c r="M131" t="s">
        <v>6554</v>
      </c>
      <c r="N131">
        <v>9</v>
      </c>
      <c r="O131" t="s">
        <v>6591</v>
      </c>
      <c r="P131" t="s">
        <v>6708</v>
      </c>
      <c r="Q131">
        <v>6</v>
      </c>
      <c r="R131">
        <v>1</v>
      </c>
      <c r="S131">
        <v>-0.51</v>
      </c>
      <c r="T131">
        <v>3.08</v>
      </c>
      <c r="U131">
        <v>422.48</v>
      </c>
      <c r="V131">
        <v>94.68000000000001</v>
      </c>
      <c r="W131">
        <v>4.15</v>
      </c>
      <c r="X131">
        <v>3.13</v>
      </c>
      <c r="Y131">
        <v>3.76</v>
      </c>
      <c r="Z131">
        <v>3</v>
      </c>
      <c r="AA131" t="s">
        <v>6923</v>
      </c>
      <c r="AB131">
        <v>0</v>
      </c>
      <c r="AC131">
        <v>8</v>
      </c>
      <c r="AD131">
        <v>5.191047619047618</v>
      </c>
      <c r="AF131" t="s">
        <v>6937</v>
      </c>
      <c r="AI131">
        <v>0</v>
      </c>
      <c r="AJ131">
        <v>0</v>
      </c>
      <c r="AK131" t="s">
        <v>6959</v>
      </c>
      <c r="AL131" t="s">
        <v>6959</v>
      </c>
    </row>
    <row r="132" spans="1:38">
      <c r="A132" t="s">
        <v>6313</v>
      </c>
      <c r="B132" t="s">
        <v>6006</v>
      </c>
      <c r="C132" t="s">
        <v>6009</v>
      </c>
      <c r="D132">
        <v>17</v>
      </c>
      <c r="E132" t="s">
        <v>6010</v>
      </c>
      <c r="F132">
        <v>7.77</v>
      </c>
      <c r="G132">
        <v>0.84</v>
      </c>
      <c r="H132">
        <v>3</v>
      </c>
      <c r="I132" t="s">
        <v>6527</v>
      </c>
      <c r="K132" t="s">
        <v>6535</v>
      </c>
      <c r="M132" t="s">
        <v>6553</v>
      </c>
      <c r="N132">
        <v>8</v>
      </c>
      <c r="O132" t="s">
        <v>6590</v>
      </c>
      <c r="P132" t="s">
        <v>6709</v>
      </c>
      <c r="Q132">
        <v>5</v>
      </c>
      <c r="R132">
        <v>1</v>
      </c>
      <c r="S132">
        <v>4.45</v>
      </c>
      <c r="T132">
        <v>7.26</v>
      </c>
      <c r="U132">
        <v>487.6</v>
      </c>
      <c r="V132">
        <v>81.79000000000001</v>
      </c>
      <c r="W132">
        <v>7.05</v>
      </c>
      <c r="X132">
        <v>4.54</v>
      </c>
      <c r="Y132">
        <v>0</v>
      </c>
      <c r="Z132">
        <v>4</v>
      </c>
      <c r="AA132" t="s">
        <v>6923</v>
      </c>
      <c r="AB132">
        <v>1</v>
      </c>
      <c r="AC132">
        <v>12</v>
      </c>
      <c r="AD132">
        <v>2.921904761904762</v>
      </c>
      <c r="AF132" t="s">
        <v>6937</v>
      </c>
      <c r="AI132">
        <v>0</v>
      </c>
      <c r="AJ132">
        <v>0</v>
      </c>
      <c r="AK132" t="s">
        <v>6958</v>
      </c>
      <c r="AL132" t="s">
        <v>6958</v>
      </c>
    </row>
    <row r="133" spans="1:38">
      <c r="A133" t="s">
        <v>6314</v>
      </c>
      <c r="B133" t="s">
        <v>6006</v>
      </c>
      <c r="C133" t="s">
        <v>6009</v>
      </c>
      <c r="D133">
        <v>17</v>
      </c>
      <c r="E133" t="s">
        <v>6010</v>
      </c>
      <c r="F133">
        <v>7.77</v>
      </c>
      <c r="G133">
        <v>0</v>
      </c>
      <c r="H133">
        <v>1</v>
      </c>
      <c r="I133" t="s">
        <v>6527</v>
      </c>
      <c r="K133" t="s">
        <v>6535</v>
      </c>
      <c r="L133" t="s">
        <v>6536</v>
      </c>
      <c r="M133" t="s">
        <v>6554</v>
      </c>
      <c r="N133">
        <v>9</v>
      </c>
      <c r="O133" t="s">
        <v>6591</v>
      </c>
      <c r="P133" t="s">
        <v>6710</v>
      </c>
      <c r="Q133">
        <v>7</v>
      </c>
      <c r="R133">
        <v>1</v>
      </c>
      <c r="S133">
        <v>-1.24</v>
      </c>
      <c r="T133">
        <v>2.35</v>
      </c>
      <c r="U133">
        <v>438.48</v>
      </c>
      <c r="V133">
        <v>103.91</v>
      </c>
      <c r="W133">
        <v>3.85</v>
      </c>
      <c r="X133">
        <v>3.13</v>
      </c>
      <c r="Y133">
        <v>3.75</v>
      </c>
      <c r="Z133">
        <v>3</v>
      </c>
      <c r="AA133" t="s">
        <v>6923</v>
      </c>
      <c r="AB133">
        <v>0</v>
      </c>
      <c r="AC133">
        <v>9</v>
      </c>
      <c r="AD133">
        <v>4.809095238095238</v>
      </c>
      <c r="AF133" t="s">
        <v>6937</v>
      </c>
      <c r="AI133">
        <v>0</v>
      </c>
      <c r="AJ133">
        <v>0</v>
      </c>
      <c r="AK133" t="s">
        <v>6959</v>
      </c>
      <c r="AL133" t="s">
        <v>6959</v>
      </c>
    </row>
    <row r="134" spans="1:38">
      <c r="A134" t="s">
        <v>6315</v>
      </c>
      <c r="B134" t="s">
        <v>6006</v>
      </c>
      <c r="C134" t="s">
        <v>6009</v>
      </c>
      <c r="D134">
        <v>18</v>
      </c>
      <c r="E134" t="s">
        <v>6010</v>
      </c>
      <c r="F134">
        <v>7.75</v>
      </c>
      <c r="G134">
        <v>0.36</v>
      </c>
      <c r="H134">
        <v>3</v>
      </c>
      <c r="I134" t="s">
        <v>6527</v>
      </c>
      <c r="K134" t="s">
        <v>6535</v>
      </c>
      <c r="L134" t="s">
        <v>6536</v>
      </c>
      <c r="M134" t="s">
        <v>6543</v>
      </c>
      <c r="N134">
        <v>9</v>
      </c>
      <c r="O134" t="s">
        <v>6580</v>
      </c>
      <c r="P134" t="s">
        <v>6711</v>
      </c>
      <c r="Q134">
        <v>6</v>
      </c>
      <c r="R134">
        <v>1</v>
      </c>
      <c r="S134">
        <v>-1.92</v>
      </c>
      <c r="T134">
        <v>1.55</v>
      </c>
      <c r="U134">
        <v>408.47</v>
      </c>
      <c r="V134">
        <v>99.13</v>
      </c>
      <c r="W134">
        <v>2.68</v>
      </c>
      <c r="X134">
        <v>3.62</v>
      </c>
      <c r="Y134">
        <v>0</v>
      </c>
      <c r="Z134">
        <v>2</v>
      </c>
      <c r="AA134" t="s">
        <v>6923</v>
      </c>
      <c r="AB134">
        <v>0</v>
      </c>
      <c r="AC134">
        <v>11</v>
      </c>
      <c r="AD134">
        <v>5.182785714285714</v>
      </c>
      <c r="AE134" t="s">
        <v>6930</v>
      </c>
      <c r="AF134" t="s">
        <v>6937</v>
      </c>
      <c r="AH134" t="s">
        <v>6943</v>
      </c>
      <c r="AI134">
        <v>3</v>
      </c>
      <c r="AJ134">
        <v>0</v>
      </c>
      <c r="AK134" t="s">
        <v>6950</v>
      </c>
      <c r="AL134" t="s">
        <v>6950</v>
      </c>
    </row>
    <row r="135" spans="1:38">
      <c r="A135" t="s">
        <v>6316</v>
      </c>
      <c r="B135" t="s">
        <v>6006</v>
      </c>
      <c r="C135" t="s">
        <v>6009</v>
      </c>
      <c r="D135">
        <v>18</v>
      </c>
      <c r="E135" t="s">
        <v>6010</v>
      </c>
      <c r="F135">
        <v>7.75</v>
      </c>
      <c r="G135">
        <v>0</v>
      </c>
      <c r="H135">
        <v>1</v>
      </c>
      <c r="I135" t="s">
        <v>6527</v>
      </c>
      <c r="K135" t="s">
        <v>6535</v>
      </c>
      <c r="M135" t="s">
        <v>6548</v>
      </c>
      <c r="N135">
        <v>8</v>
      </c>
      <c r="O135" t="s">
        <v>6585</v>
      </c>
      <c r="P135" t="s">
        <v>6712</v>
      </c>
      <c r="Q135">
        <v>5</v>
      </c>
      <c r="R135">
        <v>1</v>
      </c>
      <c r="S135">
        <v>3.61</v>
      </c>
      <c r="T135">
        <v>4.65</v>
      </c>
      <c r="U135">
        <v>420.58</v>
      </c>
      <c r="V135">
        <v>75.70999999999999</v>
      </c>
      <c r="W135">
        <v>4.17</v>
      </c>
      <c r="X135">
        <v>6.35</v>
      </c>
      <c r="Y135">
        <v>0</v>
      </c>
      <c r="Z135">
        <v>1</v>
      </c>
      <c r="AA135" t="s">
        <v>6923</v>
      </c>
      <c r="AB135">
        <v>0</v>
      </c>
      <c r="AC135">
        <v>13</v>
      </c>
      <c r="AD135">
        <v>3.770619047619048</v>
      </c>
      <c r="AF135" t="s">
        <v>6937</v>
      </c>
      <c r="AI135">
        <v>0</v>
      </c>
      <c r="AJ135">
        <v>0</v>
      </c>
      <c r="AK135" t="s">
        <v>6955</v>
      </c>
      <c r="AL135" t="s">
        <v>6955</v>
      </c>
    </row>
    <row r="136" spans="1:38">
      <c r="A136" t="s">
        <v>6317</v>
      </c>
      <c r="B136" t="s">
        <v>6006</v>
      </c>
      <c r="C136" t="s">
        <v>6009</v>
      </c>
      <c r="D136">
        <v>18</v>
      </c>
      <c r="E136" t="s">
        <v>6010</v>
      </c>
      <c r="F136">
        <v>7.75</v>
      </c>
      <c r="G136">
        <v>0</v>
      </c>
      <c r="H136">
        <v>1</v>
      </c>
      <c r="I136" t="s">
        <v>6527</v>
      </c>
      <c r="K136" t="s">
        <v>6535</v>
      </c>
      <c r="M136" t="s">
        <v>6548</v>
      </c>
      <c r="N136">
        <v>8</v>
      </c>
      <c r="O136" t="s">
        <v>6585</v>
      </c>
      <c r="P136" t="s">
        <v>6713</v>
      </c>
      <c r="Q136">
        <v>5</v>
      </c>
      <c r="R136">
        <v>1</v>
      </c>
      <c r="S136">
        <v>1.62</v>
      </c>
      <c r="T136">
        <v>2.67</v>
      </c>
      <c r="U136">
        <v>388.49</v>
      </c>
      <c r="V136">
        <v>75.70999999999999</v>
      </c>
      <c r="W136">
        <v>2.94</v>
      </c>
      <c r="X136">
        <v>6.35</v>
      </c>
      <c r="Y136">
        <v>0</v>
      </c>
      <c r="Z136">
        <v>1</v>
      </c>
      <c r="AA136" t="s">
        <v>6923</v>
      </c>
      <c r="AB136">
        <v>0</v>
      </c>
      <c r="AC136">
        <v>10</v>
      </c>
      <c r="AD136">
        <v>5.629833333333333</v>
      </c>
      <c r="AF136" t="s">
        <v>6937</v>
      </c>
      <c r="AI136">
        <v>0</v>
      </c>
      <c r="AJ136">
        <v>0</v>
      </c>
      <c r="AK136" t="s">
        <v>6955</v>
      </c>
      <c r="AL136" t="s">
        <v>6955</v>
      </c>
    </row>
    <row r="137" spans="1:38">
      <c r="A137" t="s">
        <v>6318</v>
      </c>
      <c r="B137" t="s">
        <v>6006</v>
      </c>
      <c r="C137" t="s">
        <v>6009</v>
      </c>
      <c r="D137">
        <v>18</v>
      </c>
      <c r="E137" t="s">
        <v>6010</v>
      </c>
      <c r="F137">
        <v>7.75</v>
      </c>
      <c r="G137">
        <v>0</v>
      </c>
      <c r="H137">
        <v>1</v>
      </c>
      <c r="I137" t="s">
        <v>6527</v>
      </c>
      <c r="K137" t="s">
        <v>6535</v>
      </c>
      <c r="L137" t="s">
        <v>6536</v>
      </c>
      <c r="M137" t="s">
        <v>6543</v>
      </c>
      <c r="N137">
        <v>9</v>
      </c>
      <c r="O137" t="s">
        <v>6580</v>
      </c>
      <c r="P137" t="s">
        <v>6714</v>
      </c>
      <c r="Q137">
        <v>6</v>
      </c>
      <c r="R137">
        <v>1</v>
      </c>
      <c r="S137">
        <v>1.53</v>
      </c>
      <c r="T137">
        <v>4.99</v>
      </c>
      <c r="U137">
        <v>530.67</v>
      </c>
      <c r="V137">
        <v>80.59</v>
      </c>
      <c r="W137">
        <v>5.68</v>
      </c>
      <c r="X137">
        <v>3.6</v>
      </c>
      <c r="Y137">
        <v>4.87</v>
      </c>
      <c r="Z137">
        <v>3</v>
      </c>
      <c r="AA137" t="s">
        <v>6923</v>
      </c>
      <c r="AB137">
        <v>2</v>
      </c>
      <c r="AC137">
        <v>12</v>
      </c>
      <c r="AD137">
        <v>3.838333333333333</v>
      </c>
      <c r="AF137" t="s">
        <v>6937</v>
      </c>
      <c r="AI137">
        <v>0</v>
      </c>
      <c r="AJ137">
        <v>0</v>
      </c>
      <c r="AK137" t="s">
        <v>6950</v>
      </c>
      <c r="AL137" t="s">
        <v>6950</v>
      </c>
    </row>
    <row r="138" spans="1:38">
      <c r="A138" t="s">
        <v>6319</v>
      </c>
      <c r="B138" t="s">
        <v>6006</v>
      </c>
      <c r="C138" t="s">
        <v>6009</v>
      </c>
      <c r="D138">
        <v>18</v>
      </c>
      <c r="E138" t="s">
        <v>6010</v>
      </c>
      <c r="F138">
        <v>7.75</v>
      </c>
      <c r="G138">
        <v>0</v>
      </c>
      <c r="H138">
        <v>1</v>
      </c>
      <c r="I138" t="s">
        <v>6527</v>
      </c>
      <c r="K138" t="s">
        <v>6535</v>
      </c>
      <c r="L138" t="s">
        <v>6536</v>
      </c>
      <c r="M138" t="s">
        <v>6566</v>
      </c>
      <c r="N138">
        <v>9</v>
      </c>
      <c r="O138" t="s">
        <v>6603</v>
      </c>
      <c r="P138" t="s">
        <v>6715</v>
      </c>
      <c r="Q138">
        <v>6</v>
      </c>
      <c r="R138">
        <v>1</v>
      </c>
      <c r="S138">
        <v>1.53</v>
      </c>
      <c r="T138">
        <v>4.99</v>
      </c>
      <c r="U138">
        <v>530.67</v>
      </c>
      <c r="V138">
        <v>80.59</v>
      </c>
      <c r="W138">
        <v>5.68</v>
      </c>
      <c r="X138">
        <v>3.6</v>
      </c>
      <c r="Y138">
        <v>4.87</v>
      </c>
      <c r="Z138">
        <v>3</v>
      </c>
      <c r="AA138" t="s">
        <v>6923</v>
      </c>
      <c r="AB138">
        <v>2</v>
      </c>
      <c r="AC138">
        <v>12</v>
      </c>
      <c r="AD138">
        <v>3.838333333333333</v>
      </c>
      <c r="AF138" t="s">
        <v>6937</v>
      </c>
      <c r="AI138">
        <v>0</v>
      </c>
      <c r="AJ138">
        <v>0</v>
      </c>
      <c r="AK138" t="s">
        <v>6969</v>
      </c>
      <c r="AL138" t="s">
        <v>6969</v>
      </c>
    </row>
    <row r="139" spans="1:38">
      <c r="A139" t="s">
        <v>6320</v>
      </c>
      <c r="B139" t="s">
        <v>6006</v>
      </c>
      <c r="C139" t="s">
        <v>6009</v>
      </c>
      <c r="D139">
        <v>18.4</v>
      </c>
      <c r="E139" t="s">
        <v>6010</v>
      </c>
      <c r="F139">
        <v>7.74</v>
      </c>
      <c r="G139">
        <v>0</v>
      </c>
      <c r="H139">
        <v>1</v>
      </c>
      <c r="I139" t="s">
        <v>6527</v>
      </c>
      <c r="K139" t="s">
        <v>6535</v>
      </c>
      <c r="L139" t="s">
        <v>6536</v>
      </c>
      <c r="M139" t="s">
        <v>6566</v>
      </c>
      <c r="N139">
        <v>9</v>
      </c>
      <c r="O139" t="s">
        <v>6603</v>
      </c>
      <c r="P139" t="s">
        <v>6716</v>
      </c>
      <c r="Q139">
        <v>6</v>
      </c>
      <c r="R139">
        <v>1</v>
      </c>
      <c r="S139">
        <v>2.7</v>
      </c>
      <c r="T139">
        <v>6.16</v>
      </c>
      <c r="U139">
        <v>606.76</v>
      </c>
      <c r="V139">
        <v>80.59</v>
      </c>
      <c r="W139">
        <v>7.25</v>
      </c>
      <c r="X139">
        <v>3.6</v>
      </c>
      <c r="Y139">
        <v>4.85</v>
      </c>
      <c r="Z139">
        <v>4</v>
      </c>
      <c r="AA139" t="s">
        <v>6923</v>
      </c>
      <c r="AB139">
        <v>2</v>
      </c>
      <c r="AC139">
        <v>14</v>
      </c>
      <c r="AD139">
        <v>3.483333333333333</v>
      </c>
      <c r="AF139" t="s">
        <v>6937</v>
      </c>
      <c r="AI139">
        <v>0</v>
      </c>
      <c r="AJ139">
        <v>0</v>
      </c>
      <c r="AK139" t="s">
        <v>6969</v>
      </c>
      <c r="AL139" t="s">
        <v>6969</v>
      </c>
    </row>
    <row r="140" spans="1:38">
      <c r="A140" t="s">
        <v>6321</v>
      </c>
      <c r="B140" t="s">
        <v>6006</v>
      </c>
      <c r="C140" t="s">
        <v>6009</v>
      </c>
      <c r="D140">
        <v>19.5</v>
      </c>
      <c r="E140" t="s">
        <v>6010</v>
      </c>
      <c r="F140">
        <v>7.71</v>
      </c>
      <c r="G140">
        <v>0</v>
      </c>
      <c r="H140">
        <v>1</v>
      </c>
      <c r="I140" t="s">
        <v>6527</v>
      </c>
      <c r="K140" t="s">
        <v>6535</v>
      </c>
      <c r="M140" t="s">
        <v>6559</v>
      </c>
      <c r="N140">
        <v>8</v>
      </c>
      <c r="O140" t="s">
        <v>6596</v>
      </c>
      <c r="P140" t="s">
        <v>6717</v>
      </c>
      <c r="Q140">
        <v>5</v>
      </c>
      <c r="R140">
        <v>2</v>
      </c>
      <c r="S140">
        <v>2.83</v>
      </c>
      <c r="T140">
        <v>6.23</v>
      </c>
      <c r="U140">
        <v>560.4400000000001</v>
      </c>
      <c r="V140">
        <v>84.86</v>
      </c>
      <c r="W140">
        <v>6.25</v>
      </c>
      <c r="X140">
        <v>3.91</v>
      </c>
      <c r="Y140">
        <v>1.22</v>
      </c>
      <c r="Z140">
        <v>4</v>
      </c>
      <c r="AA140" t="s">
        <v>6923</v>
      </c>
      <c r="AB140">
        <v>2</v>
      </c>
      <c r="AC140">
        <v>12</v>
      </c>
      <c r="AD140">
        <v>3.085</v>
      </c>
      <c r="AF140" t="s">
        <v>6937</v>
      </c>
      <c r="AI140">
        <v>0</v>
      </c>
      <c r="AJ140">
        <v>0</v>
      </c>
      <c r="AK140" t="s">
        <v>6964</v>
      </c>
      <c r="AL140" t="s">
        <v>6964</v>
      </c>
    </row>
    <row r="141" spans="1:38">
      <c r="A141" t="s">
        <v>6321</v>
      </c>
      <c r="B141" t="s">
        <v>6006</v>
      </c>
      <c r="C141" t="s">
        <v>6009</v>
      </c>
      <c r="D141">
        <v>72.44</v>
      </c>
      <c r="E141" t="s">
        <v>6010</v>
      </c>
      <c r="F141">
        <v>7.14</v>
      </c>
      <c r="G141">
        <v>0</v>
      </c>
      <c r="H141">
        <v>1</v>
      </c>
      <c r="I141" t="s">
        <v>6527</v>
      </c>
      <c r="K141" t="s">
        <v>6535</v>
      </c>
      <c r="M141" t="s">
        <v>6559</v>
      </c>
      <c r="N141">
        <v>8</v>
      </c>
      <c r="O141" t="s">
        <v>6596</v>
      </c>
      <c r="P141" t="s">
        <v>6717</v>
      </c>
      <c r="Q141">
        <v>5</v>
      </c>
      <c r="R141">
        <v>2</v>
      </c>
      <c r="S141">
        <v>2.83</v>
      </c>
      <c r="T141">
        <v>6.23</v>
      </c>
      <c r="U141">
        <v>560.4400000000001</v>
      </c>
      <c r="V141">
        <v>84.86</v>
      </c>
      <c r="W141">
        <v>6.25</v>
      </c>
      <c r="X141">
        <v>3.91</v>
      </c>
      <c r="Y141">
        <v>1.22</v>
      </c>
      <c r="Z141">
        <v>4</v>
      </c>
      <c r="AA141" t="s">
        <v>6923</v>
      </c>
      <c r="AB141">
        <v>2</v>
      </c>
      <c r="AC141">
        <v>12</v>
      </c>
      <c r="AD141">
        <v>3.085</v>
      </c>
      <c r="AF141" t="s">
        <v>6937</v>
      </c>
      <c r="AI141">
        <v>0</v>
      </c>
      <c r="AJ141">
        <v>0</v>
      </c>
      <c r="AK141" t="s">
        <v>6964</v>
      </c>
      <c r="AL141" t="s">
        <v>6964</v>
      </c>
    </row>
    <row r="142" spans="1:38">
      <c r="A142" t="s">
        <v>6322</v>
      </c>
      <c r="B142" t="s">
        <v>6006</v>
      </c>
      <c r="C142" t="s">
        <v>6009</v>
      </c>
      <c r="D142">
        <v>20</v>
      </c>
      <c r="E142" t="s">
        <v>6010</v>
      </c>
      <c r="F142">
        <v>7.7</v>
      </c>
      <c r="G142">
        <v>0.75</v>
      </c>
      <c r="H142">
        <v>3</v>
      </c>
      <c r="I142" t="s">
        <v>6529</v>
      </c>
      <c r="K142" t="s">
        <v>6535</v>
      </c>
      <c r="M142" t="s">
        <v>6553</v>
      </c>
      <c r="N142">
        <v>8</v>
      </c>
      <c r="O142" t="s">
        <v>6590</v>
      </c>
      <c r="P142" t="s">
        <v>6718</v>
      </c>
      <c r="Q142">
        <v>5</v>
      </c>
      <c r="R142">
        <v>1</v>
      </c>
      <c r="S142">
        <v>4.19</v>
      </c>
      <c r="T142">
        <v>6.76</v>
      </c>
      <c r="U142">
        <v>501.62</v>
      </c>
      <c r="V142">
        <v>81.79000000000001</v>
      </c>
      <c r="W142">
        <v>7.34</v>
      </c>
      <c r="X142">
        <v>4.79</v>
      </c>
      <c r="Y142">
        <v>0</v>
      </c>
      <c r="Z142">
        <v>4</v>
      </c>
      <c r="AA142" t="s">
        <v>6923</v>
      </c>
      <c r="AB142">
        <v>2</v>
      </c>
      <c r="AC142">
        <v>13</v>
      </c>
      <c r="AD142">
        <v>2.833333333333333</v>
      </c>
      <c r="AF142" t="s">
        <v>6937</v>
      </c>
      <c r="AI142">
        <v>0</v>
      </c>
      <c r="AJ142">
        <v>0</v>
      </c>
      <c r="AK142" t="s">
        <v>6958</v>
      </c>
      <c r="AL142" t="s">
        <v>6958</v>
      </c>
    </row>
    <row r="143" spans="1:38">
      <c r="A143" t="s">
        <v>6322</v>
      </c>
      <c r="B143" t="s">
        <v>6006</v>
      </c>
      <c r="C143" t="s">
        <v>6009</v>
      </c>
      <c r="D143">
        <v>20</v>
      </c>
      <c r="E143" t="s">
        <v>6010</v>
      </c>
      <c r="F143">
        <v>7.7</v>
      </c>
      <c r="G143">
        <v>0.75</v>
      </c>
      <c r="H143">
        <v>3</v>
      </c>
      <c r="I143" t="s">
        <v>6529</v>
      </c>
      <c r="K143" t="s">
        <v>6535</v>
      </c>
      <c r="L143" t="s">
        <v>6536</v>
      </c>
      <c r="M143" t="s">
        <v>6549</v>
      </c>
      <c r="N143">
        <v>9</v>
      </c>
      <c r="O143" t="s">
        <v>6586</v>
      </c>
      <c r="P143" t="s">
        <v>6718</v>
      </c>
      <c r="Q143">
        <v>5</v>
      </c>
      <c r="R143">
        <v>1</v>
      </c>
      <c r="S143">
        <v>4.19</v>
      </c>
      <c r="T143">
        <v>6.76</v>
      </c>
      <c r="U143">
        <v>501.62</v>
      </c>
      <c r="V143">
        <v>81.79000000000001</v>
      </c>
      <c r="W143">
        <v>7.34</v>
      </c>
      <c r="X143">
        <v>4.79</v>
      </c>
      <c r="Y143">
        <v>0</v>
      </c>
      <c r="Z143">
        <v>4</v>
      </c>
      <c r="AA143" t="s">
        <v>6923</v>
      </c>
      <c r="AB143">
        <v>2</v>
      </c>
      <c r="AC143">
        <v>13</v>
      </c>
      <c r="AD143">
        <v>2.833333333333333</v>
      </c>
      <c r="AF143" t="s">
        <v>6937</v>
      </c>
      <c r="AI143">
        <v>0</v>
      </c>
      <c r="AJ143">
        <v>0</v>
      </c>
      <c r="AK143" t="s">
        <v>6956</v>
      </c>
      <c r="AL143" t="s">
        <v>6956</v>
      </c>
    </row>
    <row r="144" spans="1:38">
      <c r="A144" t="s">
        <v>6323</v>
      </c>
      <c r="B144" t="s">
        <v>6006</v>
      </c>
      <c r="C144" t="s">
        <v>6009</v>
      </c>
      <c r="D144">
        <v>20</v>
      </c>
      <c r="E144" t="s">
        <v>6010</v>
      </c>
      <c r="F144">
        <v>7.7</v>
      </c>
      <c r="G144">
        <v>0.86</v>
      </c>
      <c r="H144">
        <v>3</v>
      </c>
      <c r="I144" t="s">
        <v>6527</v>
      </c>
      <c r="K144" t="s">
        <v>6535</v>
      </c>
      <c r="M144" t="s">
        <v>6553</v>
      </c>
      <c r="N144">
        <v>8</v>
      </c>
      <c r="O144" t="s">
        <v>6590</v>
      </c>
      <c r="P144" t="s">
        <v>6719</v>
      </c>
      <c r="Q144">
        <v>6</v>
      </c>
      <c r="R144">
        <v>1</v>
      </c>
      <c r="S144">
        <v>2.55</v>
      </c>
      <c r="T144">
        <v>6.14</v>
      </c>
      <c r="U144">
        <v>489.57</v>
      </c>
      <c r="V144">
        <v>91.02</v>
      </c>
      <c r="W144">
        <v>6.54</v>
      </c>
      <c r="X144">
        <v>3.29</v>
      </c>
      <c r="Y144">
        <v>0</v>
      </c>
      <c r="Z144">
        <v>4</v>
      </c>
      <c r="AA144" t="s">
        <v>6923</v>
      </c>
      <c r="AB144">
        <v>1</v>
      </c>
      <c r="AC144">
        <v>13</v>
      </c>
      <c r="AD144">
        <v>3.598833333333334</v>
      </c>
      <c r="AF144" t="s">
        <v>6937</v>
      </c>
      <c r="AI144">
        <v>0</v>
      </c>
      <c r="AJ144">
        <v>0</v>
      </c>
      <c r="AK144" t="s">
        <v>6958</v>
      </c>
      <c r="AL144" t="s">
        <v>6958</v>
      </c>
    </row>
    <row r="145" spans="1:38">
      <c r="A145" t="s">
        <v>6324</v>
      </c>
      <c r="B145" t="s">
        <v>6006</v>
      </c>
      <c r="C145" t="s">
        <v>6009</v>
      </c>
      <c r="D145">
        <v>20</v>
      </c>
      <c r="E145" t="s">
        <v>6010</v>
      </c>
      <c r="F145">
        <v>7.7</v>
      </c>
      <c r="G145">
        <v>0</v>
      </c>
      <c r="H145">
        <v>1</v>
      </c>
      <c r="I145" t="s">
        <v>6527</v>
      </c>
      <c r="K145" t="s">
        <v>6535</v>
      </c>
      <c r="M145" t="s">
        <v>6548</v>
      </c>
      <c r="N145">
        <v>8</v>
      </c>
      <c r="O145" t="s">
        <v>6585</v>
      </c>
      <c r="P145" t="s">
        <v>6720</v>
      </c>
      <c r="Q145">
        <v>5</v>
      </c>
      <c r="R145">
        <v>1</v>
      </c>
      <c r="S145">
        <v>4.12</v>
      </c>
      <c r="T145">
        <v>5.16</v>
      </c>
      <c r="U145">
        <v>434.6</v>
      </c>
      <c r="V145">
        <v>75.70999999999999</v>
      </c>
      <c r="W145">
        <v>4.56</v>
      </c>
      <c r="X145">
        <v>6.35</v>
      </c>
      <c r="Y145">
        <v>0</v>
      </c>
      <c r="Z145">
        <v>1</v>
      </c>
      <c r="AA145" t="s">
        <v>6923</v>
      </c>
      <c r="AB145">
        <v>0</v>
      </c>
      <c r="AC145">
        <v>14</v>
      </c>
      <c r="AD145">
        <v>3.300476190476191</v>
      </c>
      <c r="AF145" t="s">
        <v>6937</v>
      </c>
      <c r="AI145">
        <v>0</v>
      </c>
      <c r="AJ145">
        <v>0</v>
      </c>
      <c r="AK145" t="s">
        <v>6955</v>
      </c>
      <c r="AL145" t="s">
        <v>6955</v>
      </c>
    </row>
    <row r="146" spans="1:38">
      <c r="A146" t="s">
        <v>6325</v>
      </c>
      <c r="B146" t="s">
        <v>6006</v>
      </c>
      <c r="C146" t="s">
        <v>6009</v>
      </c>
      <c r="D146">
        <v>20</v>
      </c>
      <c r="E146" t="s">
        <v>6010</v>
      </c>
      <c r="F146">
        <v>7.7</v>
      </c>
      <c r="G146">
        <v>0.08</v>
      </c>
      <c r="H146">
        <v>2</v>
      </c>
      <c r="I146" t="s">
        <v>6527</v>
      </c>
      <c r="K146" t="s">
        <v>6535</v>
      </c>
      <c r="L146" t="s">
        <v>6536</v>
      </c>
      <c r="M146" t="s">
        <v>6555</v>
      </c>
      <c r="N146">
        <v>9</v>
      </c>
      <c r="O146" t="s">
        <v>6592</v>
      </c>
      <c r="P146" t="s">
        <v>6721</v>
      </c>
      <c r="Q146">
        <v>7</v>
      </c>
      <c r="R146">
        <v>1</v>
      </c>
      <c r="S146">
        <v>-1.92</v>
      </c>
      <c r="T146">
        <v>1.7</v>
      </c>
      <c r="U146">
        <v>438.48</v>
      </c>
      <c r="V146">
        <v>103.91</v>
      </c>
      <c r="W146">
        <v>3.85</v>
      </c>
      <c r="X146">
        <v>2.81</v>
      </c>
      <c r="Y146">
        <v>4.1</v>
      </c>
      <c r="Z146">
        <v>3</v>
      </c>
      <c r="AA146" t="s">
        <v>6923</v>
      </c>
      <c r="AB146">
        <v>0</v>
      </c>
      <c r="AC146">
        <v>9</v>
      </c>
      <c r="AD146">
        <v>4.809095238095238</v>
      </c>
      <c r="AF146" t="s">
        <v>6937</v>
      </c>
      <c r="AI146">
        <v>0</v>
      </c>
      <c r="AJ146">
        <v>0</v>
      </c>
      <c r="AK146" t="s">
        <v>6960</v>
      </c>
      <c r="AL146" t="s">
        <v>6960</v>
      </c>
    </row>
    <row r="147" spans="1:38">
      <c r="A147" t="s">
        <v>6326</v>
      </c>
      <c r="B147" t="s">
        <v>6006</v>
      </c>
      <c r="C147" t="s">
        <v>6009</v>
      </c>
      <c r="D147">
        <v>20</v>
      </c>
      <c r="E147" t="s">
        <v>6010</v>
      </c>
      <c r="F147">
        <v>7.7</v>
      </c>
      <c r="G147">
        <v>0.64</v>
      </c>
      <c r="H147">
        <v>3</v>
      </c>
      <c r="I147" t="s">
        <v>6531</v>
      </c>
      <c r="K147" t="s">
        <v>6535</v>
      </c>
      <c r="L147" t="s">
        <v>6536</v>
      </c>
      <c r="M147" t="s">
        <v>6567</v>
      </c>
      <c r="N147">
        <v>9</v>
      </c>
      <c r="O147" t="s">
        <v>6604</v>
      </c>
      <c r="P147" t="s">
        <v>6722</v>
      </c>
      <c r="Q147">
        <v>6</v>
      </c>
      <c r="R147">
        <v>1</v>
      </c>
      <c r="S147">
        <v>2.46</v>
      </c>
      <c r="T147">
        <v>6.09</v>
      </c>
      <c r="U147">
        <v>586.63</v>
      </c>
      <c r="V147">
        <v>74.22</v>
      </c>
      <c r="W147">
        <v>6.81</v>
      </c>
      <c r="X147">
        <v>3.14</v>
      </c>
      <c r="Y147">
        <v>0</v>
      </c>
      <c r="Z147">
        <v>3</v>
      </c>
      <c r="AA147" t="s">
        <v>6923</v>
      </c>
      <c r="AB147">
        <v>2</v>
      </c>
      <c r="AC147">
        <v>11</v>
      </c>
      <c r="AD147">
        <v>3.603333333333333</v>
      </c>
      <c r="AF147" t="s">
        <v>6937</v>
      </c>
      <c r="AI147">
        <v>0</v>
      </c>
      <c r="AJ147">
        <v>0</v>
      </c>
      <c r="AK147" t="s">
        <v>6970</v>
      </c>
      <c r="AL147" t="s">
        <v>6970</v>
      </c>
    </row>
    <row r="148" spans="1:38">
      <c r="A148" t="s">
        <v>6327</v>
      </c>
      <c r="B148" t="s">
        <v>6006</v>
      </c>
      <c r="C148" t="s">
        <v>6009</v>
      </c>
      <c r="D148">
        <v>22</v>
      </c>
      <c r="E148" t="s">
        <v>6010</v>
      </c>
      <c r="F148">
        <v>7.66</v>
      </c>
      <c r="G148">
        <v>0.93</v>
      </c>
      <c r="H148">
        <v>3</v>
      </c>
      <c r="I148" t="s">
        <v>6531</v>
      </c>
      <c r="K148" t="s">
        <v>6535</v>
      </c>
      <c r="M148" t="s">
        <v>6553</v>
      </c>
      <c r="N148">
        <v>8</v>
      </c>
      <c r="O148" t="s">
        <v>6590</v>
      </c>
      <c r="P148" t="s">
        <v>6723</v>
      </c>
      <c r="Q148">
        <v>6</v>
      </c>
      <c r="R148">
        <v>1</v>
      </c>
      <c r="S148">
        <v>2.12</v>
      </c>
      <c r="T148">
        <v>5.72</v>
      </c>
      <c r="U148">
        <v>475.54</v>
      </c>
      <c r="V148">
        <v>91.02</v>
      </c>
      <c r="W148">
        <v>6.15</v>
      </c>
      <c r="X148">
        <v>3.28</v>
      </c>
      <c r="Y148">
        <v>0</v>
      </c>
      <c r="Z148">
        <v>4</v>
      </c>
      <c r="AA148" t="s">
        <v>6923</v>
      </c>
      <c r="AB148">
        <v>1</v>
      </c>
      <c r="AC148">
        <v>12</v>
      </c>
      <c r="AD148">
        <v>3.914047619047619</v>
      </c>
      <c r="AF148" t="s">
        <v>6937</v>
      </c>
      <c r="AI148">
        <v>0</v>
      </c>
      <c r="AJ148">
        <v>0</v>
      </c>
      <c r="AK148" t="s">
        <v>6958</v>
      </c>
      <c r="AL148" t="s">
        <v>6958</v>
      </c>
    </row>
    <row r="149" spans="1:38">
      <c r="A149" t="s">
        <v>6328</v>
      </c>
      <c r="B149" t="s">
        <v>6006</v>
      </c>
      <c r="C149" t="s">
        <v>6009</v>
      </c>
      <c r="D149">
        <v>22</v>
      </c>
      <c r="E149" t="s">
        <v>6010</v>
      </c>
      <c r="F149">
        <v>7.66</v>
      </c>
      <c r="G149">
        <v>0</v>
      </c>
      <c r="H149">
        <v>1</v>
      </c>
      <c r="I149" t="s">
        <v>6527</v>
      </c>
      <c r="K149" t="s">
        <v>6535</v>
      </c>
      <c r="L149" t="s">
        <v>6536</v>
      </c>
      <c r="M149" t="s">
        <v>6558</v>
      </c>
      <c r="N149">
        <v>9</v>
      </c>
      <c r="O149" t="s">
        <v>6595</v>
      </c>
      <c r="P149" t="s">
        <v>6724</v>
      </c>
      <c r="Q149">
        <v>7</v>
      </c>
      <c r="R149">
        <v>1</v>
      </c>
      <c r="S149">
        <v>2.44</v>
      </c>
      <c r="T149">
        <v>3.49</v>
      </c>
      <c r="U149">
        <v>397.46</v>
      </c>
      <c r="V149">
        <v>84.67</v>
      </c>
      <c r="W149">
        <v>3.24</v>
      </c>
      <c r="X149">
        <v>6.35</v>
      </c>
      <c r="Y149">
        <v>2.58</v>
      </c>
      <c r="Z149">
        <v>3</v>
      </c>
      <c r="AA149" t="s">
        <v>6923</v>
      </c>
      <c r="AB149">
        <v>0</v>
      </c>
      <c r="AC149">
        <v>7</v>
      </c>
      <c r="AD149">
        <v>5.100761904761905</v>
      </c>
      <c r="AE149" t="s">
        <v>6931</v>
      </c>
      <c r="AF149" t="s">
        <v>6937</v>
      </c>
      <c r="AI149">
        <v>0</v>
      </c>
      <c r="AJ149">
        <v>0</v>
      </c>
      <c r="AK149" t="s">
        <v>6963</v>
      </c>
      <c r="AL149" t="s">
        <v>6963</v>
      </c>
    </row>
    <row r="150" spans="1:38">
      <c r="A150" t="s">
        <v>6328</v>
      </c>
      <c r="B150" t="s">
        <v>6006</v>
      </c>
      <c r="C150" t="s">
        <v>6009</v>
      </c>
      <c r="D150">
        <v>22</v>
      </c>
      <c r="E150" t="s">
        <v>6010</v>
      </c>
      <c r="F150">
        <v>7.66</v>
      </c>
      <c r="G150">
        <v>0</v>
      </c>
      <c r="H150">
        <v>1</v>
      </c>
      <c r="I150" t="s">
        <v>6527</v>
      </c>
      <c r="K150" t="s">
        <v>6535</v>
      </c>
      <c r="L150" t="s">
        <v>6536</v>
      </c>
      <c r="M150" t="s">
        <v>6561</v>
      </c>
      <c r="N150">
        <v>9</v>
      </c>
      <c r="O150" t="s">
        <v>6598</v>
      </c>
      <c r="P150" t="s">
        <v>6724</v>
      </c>
      <c r="Q150">
        <v>7</v>
      </c>
      <c r="R150">
        <v>1</v>
      </c>
      <c r="S150">
        <v>2.44</v>
      </c>
      <c r="T150">
        <v>3.49</v>
      </c>
      <c r="U150">
        <v>397.46</v>
      </c>
      <c r="V150">
        <v>84.67</v>
      </c>
      <c r="W150">
        <v>3.24</v>
      </c>
      <c r="X150">
        <v>6.35</v>
      </c>
      <c r="Y150">
        <v>2.58</v>
      </c>
      <c r="Z150">
        <v>3</v>
      </c>
      <c r="AA150" t="s">
        <v>6923</v>
      </c>
      <c r="AB150">
        <v>0</v>
      </c>
      <c r="AC150">
        <v>7</v>
      </c>
      <c r="AD150">
        <v>5.100761904761905</v>
      </c>
      <c r="AE150" t="s">
        <v>6931</v>
      </c>
      <c r="AF150" t="s">
        <v>6937</v>
      </c>
      <c r="AI150">
        <v>0</v>
      </c>
      <c r="AJ150">
        <v>0</v>
      </c>
      <c r="AK150" t="s">
        <v>6966</v>
      </c>
      <c r="AL150" t="s">
        <v>6966</v>
      </c>
    </row>
    <row r="151" spans="1:38">
      <c r="A151" t="s">
        <v>6328</v>
      </c>
      <c r="B151" t="s">
        <v>6006</v>
      </c>
      <c r="C151" t="s">
        <v>6009</v>
      </c>
      <c r="D151">
        <v>26.92</v>
      </c>
      <c r="E151" t="s">
        <v>6010</v>
      </c>
      <c r="F151">
        <v>7.57</v>
      </c>
      <c r="G151">
        <v>0</v>
      </c>
      <c r="H151">
        <v>1</v>
      </c>
      <c r="I151" t="s">
        <v>6527</v>
      </c>
      <c r="K151" t="s">
        <v>6535</v>
      </c>
      <c r="M151" t="s">
        <v>6546</v>
      </c>
      <c r="N151">
        <v>8</v>
      </c>
      <c r="O151" t="s">
        <v>6583</v>
      </c>
      <c r="P151" t="s">
        <v>6724</v>
      </c>
      <c r="Q151">
        <v>7</v>
      </c>
      <c r="R151">
        <v>1</v>
      </c>
      <c r="S151">
        <v>2.44</v>
      </c>
      <c r="T151">
        <v>3.49</v>
      </c>
      <c r="U151">
        <v>397.46</v>
      </c>
      <c r="V151">
        <v>84.67</v>
      </c>
      <c r="W151">
        <v>3.24</v>
      </c>
      <c r="X151">
        <v>6.35</v>
      </c>
      <c r="Y151">
        <v>2.58</v>
      </c>
      <c r="Z151">
        <v>3</v>
      </c>
      <c r="AA151" t="s">
        <v>6923</v>
      </c>
      <c r="AB151">
        <v>0</v>
      </c>
      <c r="AC151">
        <v>7</v>
      </c>
      <c r="AD151">
        <v>5.100761904761905</v>
      </c>
      <c r="AE151" t="s">
        <v>6931</v>
      </c>
      <c r="AF151" t="s">
        <v>6937</v>
      </c>
      <c r="AI151">
        <v>0</v>
      </c>
      <c r="AJ151">
        <v>0</v>
      </c>
      <c r="AK151" t="s">
        <v>6953</v>
      </c>
      <c r="AL151" t="s">
        <v>6953</v>
      </c>
    </row>
    <row r="152" spans="1:38">
      <c r="A152" t="s">
        <v>6329</v>
      </c>
      <c r="B152" t="s">
        <v>6006</v>
      </c>
      <c r="C152" t="s">
        <v>6009</v>
      </c>
      <c r="D152">
        <v>23</v>
      </c>
      <c r="E152" t="s">
        <v>6010</v>
      </c>
      <c r="F152">
        <v>7.64</v>
      </c>
      <c r="G152">
        <v>0</v>
      </c>
      <c r="H152">
        <v>1</v>
      </c>
      <c r="I152" t="s">
        <v>6527</v>
      </c>
      <c r="K152" t="s">
        <v>6535</v>
      </c>
      <c r="L152" t="s">
        <v>6536</v>
      </c>
      <c r="M152" t="s">
        <v>6554</v>
      </c>
      <c r="N152">
        <v>9</v>
      </c>
      <c r="O152" t="s">
        <v>6591</v>
      </c>
      <c r="P152" t="s">
        <v>6725</v>
      </c>
      <c r="Q152">
        <v>6</v>
      </c>
      <c r="R152">
        <v>1</v>
      </c>
      <c r="S152">
        <v>-1.09</v>
      </c>
      <c r="T152">
        <v>2.5</v>
      </c>
      <c r="U152">
        <v>422.48</v>
      </c>
      <c r="V152">
        <v>94.68000000000001</v>
      </c>
      <c r="W152">
        <v>4.15</v>
      </c>
      <c r="X152">
        <v>3.13</v>
      </c>
      <c r="Y152">
        <v>3.75</v>
      </c>
      <c r="Z152">
        <v>3</v>
      </c>
      <c r="AA152" t="s">
        <v>6923</v>
      </c>
      <c r="AB152">
        <v>0</v>
      </c>
      <c r="AC152">
        <v>8</v>
      </c>
      <c r="AD152">
        <v>5.231047619047618</v>
      </c>
      <c r="AF152" t="s">
        <v>6937</v>
      </c>
      <c r="AI152">
        <v>0</v>
      </c>
      <c r="AJ152">
        <v>0</v>
      </c>
      <c r="AK152" t="s">
        <v>6959</v>
      </c>
      <c r="AL152" t="s">
        <v>6959</v>
      </c>
    </row>
    <row r="153" spans="1:38">
      <c r="A153" t="s">
        <v>6330</v>
      </c>
      <c r="B153" t="s">
        <v>6006</v>
      </c>
      <c r="C153" t="s">
        <v>6009</v>
      </c>
      <c r="D153">
        <v>23.44</v>
      </c>
      <c r="E153" t="s">
        <v>6010</v>
      </c>
      <c r="F153">
        <v>7.63</v>
      </c>
      <c r="G153">
        <v>0</v>
      </c>
      <c r="H153">
        <v>1</v>
      </c>
      <c r="I153" t="s">
        <v>6527</v>
      </c>
      <c r="K153" t="s">
        <v>6535</v>
      </c>
      <c r="M153" t="s">
        <v>6560</v>
      </c>
      <c r="N153">
        <v>8</v>
      </c>
      <c r="O153" t="s">
        <v>6597</v>
      </c>
      <c r="P153" t="s">
        <v>6726</v>
      </c>
      <c r="Q153">
        <v>8</v>
      </c>
      <c r="R153">
        <v>2</v>
      </c>
      <c r="S153">
        <v>2.09</v>
      </c>
      <c r="T153">
        <v>5.56</v>
      </c>
      <c r="U153">
        <v>541.63</v>
      </c>
      <c r="V153">
        <v>104.9</v>
      </c>
      <c r="W153">
        <v>5.74</v>
      </c>
      <c r="X153">
        <v>3.77</v>
      </c>
      <c r="Y153">
        <v>2.58</v>
      </c>
      <c r="Z153">
        <v>5</v>
      </c>
      <c r="AA153" t="s">
        <v>6923</v>
      </c>
      <c r="AB153">
        <v>2</v>
      </c>
      <c r="AC153">
        <v>12</v>
      </c>
      <c r="AD153">
        <v>2.958333333333333</v>
      </c>
      <c r="AF153" t="s">
        <v>6937</v>
      </c>
      <c r="AI153">
        <v>0</v>
      </c>
      <c r="AJ153">
        <v>0</v>
      </c>
      <c r="AK153" t="s">
        <v>6965</v>
      </c>
      <c r="AL153" t="s">
        <v>6965</v>
      </c>
    </row>
    <row r="154" spans="1:38">
      <c r="A154" t="s">
        <v>6331</v>
      </c>
      <c r="B154" t="s">
        <v>6006</v>
      </c>
      <c r="C154" t="s">
        <v>6009</v>
      </c>
      <c r="D154">
        <v>25</v>
      </c>
      <c r="E154" t="s">
        <v>6010</v>
      </c>
      <c r="F154">
        <v>7.6</v>
      </c>
      <c r="G154">
        <v>0.72</v>
      </c>
      <c r="H154">
        <v>3</v>
      </c>
      <c r="I154" t="s">
        <v>6531</v>
      </c>
      <c r="K154" t="s">
        <v>6535</v>
      </c>
      <c r="L154" t="s">
        <v>6536</v>
      </c>
      <c r="M154" t="s">
        <v>6567</v>
      </c>
      <c r="N154">
        <v>9</v>
      </c>
      <c r="O154" t="s">
        <v>6604</v>
      </c>
      <c r="P154" t="s">
        <v>6727</v>
      </c>
      <c r="Q154">
        <v>6</v>
      </c>
      <c r="R154">
        <v>1</v>
      </c>
      <c r="S154">
        <v>3.46</v>
      </c>
      <c r="T154">
        <v>7.1</v>
      </c>
      <c r="U154">
        <v>619.66</v>
      </c>
      <c r="V154">
        <v>77.88</v>
      </c>
      <c r="W154">
        <v>7.6</v>
      </c>
      <c r="X154">
        <v>3.14</v>
      </c>
      <c r="Y154">
        <v>3.53</v>
      </c>
      <c r="Z154">
        <v>4</v>
      </c>
      <c r="AA154" t="s">
        <v>6923</v>
      </c>
      <c r="AB154">
        <v>2</v>
      </c>
      <c r="AC154">
        <v>10</v>
      </c>
      <c r="AD154">
        <v>3.103333333333333</v>
      </c>
      <c r="AF154" t="s">
        <v>6937</v>
      </c>
      <c r="AI154">
        <v>0</v>
      </c>
      <c r="AJ154">
        <v>0</v>
      </c>
      <c r="AK154" t="s">
        <v>6970</v>
      </c>
      <c r="AL154" t="s">
        <v>6970</v>
      </c>
    </row>
    <row r="155" spans="1:38">
      <c r="A155" t="s">
        <v>6332</v>
      </c>
      <c r="B155" t="s">
        <v>6006</v>
      </c>
      <c r="C155" t="s">
        <v>6009</v>
      </c>
      <c r="D155">
        <v>26</v>
      </c>
      <c r="E155" t="s">
        <v>6010</v>
      </c>
      <c r="F155">
        <v>7.58</v>
      </c>
      <c r="G155">
        <v>0.9</v>
      </c>
      <c r="H155">
        <v>3</v>
      </c>
      <c r="I155" t="s">
        <v>6527</v>
      </c>
      <c r="K155" t="s">
        <v>6535</v>
      </c>
      <c r="M155" t="s">
        <v>6553</v>
      </c>
      <c r="N155">
        <v>8</v>
      </c>
      <c r="O155" t="s">
        <v>6590</v>
      </c>
      <c r="P155" t="s">
        <v>6728</v>
      </c>
      <c r="Q155">
        <v>5</v>
      </c>
      <c r="R155">
        <v>1</v>
      </c>
      <c r="S155">
        <v>4.21</v>
      </c>
      <c r="T155">
        <v>7.21</v>
      </c>
      <c r="U155">
        <v>487.6</v>
      </c>
      <c r="V155">
        <v>81.79000000000001</v>
      </c>
      <c r="W155">
        <v>7.05</v>
      </c>
      <c r="X155">
        <v>4.3</v>
      </c>
      <c r="Y155">
        <v>0</v>
      </c>
      <c r="Z155">
        <v>4</v>
      </c>
      <c r="AA155" t="s">
        <v>6923</v>
      </c>
      <c r="AB155">
        <v>1</v>
      </c>
      <c r="AC155">
        <v>12</v>
      </c>
      <c r="AD155">
        <v>2.921904761904762</v>
      </c>
      <c r="AF155" t="s">
        <v>6937</v>
      </c>
      <c r="AI155">
        <v>0</v>
      </c>
      <c r="AJ155">
        <v>0</v>
      </c>
      <c r="AK155" t="s">
        <v>6958</v>
      </c>
      <c r="AL155" t="s">
        <v>6958</v>
      </c>
    </row>
    <row r="156" spans="1:38">
      <c r="A156" t="s">
        <v>6333</v>
      </c>
      <c r="B156" t="s">
        <v>6006</v>
      </c>
      <c r="C156" t="s">
        <v>6009</v>
      </c>
      <c r="D156">
        <v>27.54</v>
      </c>
      <c r="E156" t="s">
        <v>6010</v>
      </c>
      <c r="F156">
        <v>7.56</v>
      </c>
      <c r="G156">
        <v>0</v>
      </c>
      <c r="H156">
        <v>1</v>
      </c>
      <c r="I156" t="s">
        <v>6527</v>
      </c>
      <c r="K156" t="s">
        <v>6535</v>
      </c>
      <c r="M156" t="s">
        <v>6559</v>
      </c>
      <c r="N156">
        <v>8</v>
      </c>
      <c r="O156" t="s">
        <v>6596</v>
      </c>
      <c r="P156" t="s">
        <v>6729</v>
      </c>
      <c r="Q156">
        <v>7</v>
      </c>
      <c r="R156">
        <v>2</v>
      </c>
      <c r="S156">
        <v>1.33</v>
      </c>
      <c r="T156">
        <v>4.71</v>
      </c>
      <c r="U156">
        <v>529.66</v>
      </c>
      <c r="V156">
        <v>91.76000000000001</v>
      </c>
      <c r="W156">
        <v>5.48</v>
      </c>
      <c r="X156">
        <v>3.9</v>
      </c>
      <c r="Y156">
        <v>5.58</v>
      </c>
      <c r="Z156">
        <v>4</v>
      </c>
      <c r="AA156" t="s">
        <v>6923</v>
      </c>
      <c r="AB156">
        <v>2</v>
      </c>
      <c r="AC156">
        <v>12</v>
      </c>
      <c r="AD156">
        <v>3.586333333333333</v>
      </c>
      <c r="AF156" t="s">
        <v>6937</v>
      </c>
      <c r="AI156">
        <v>0</v>
      </c>
      <c r="AJ156">
        <v>0</v>
      </c>
      <c r="AK156" t="s">
        <v>6964</v>
      </c>
      <c r="AL156" t="s">
        <v>6964</v>
      </c>
    </row>
    <row r="157" spans="1:38">
      <c r="A157" t="s">
        <v>6334</v>
      </c>
      <c r="B157" t="s">
        <v>6006</v>
      </c>
      <c r="C157" t="s">
        <v>6009</v>
      </c>
      <c r="D157">
        <v>28.18</v>
      </c>
      <c r="E157" t="s">
        <v>6010</v>
      </c>
      <c r="F157">
        <v>7.55</v>
      </c>
      <c r="G157">
        <v>0</v>
      </c>
      <c r="H157">
        <v>1</v>
      </c>
      <c r="I157" t="s">
        <v>6527</v>
      </c>
      <c r="K157" t="s">
        <v>6535</v>
      </c>
      <c r="M157" t="s">
        <v>6546</v>
      </c>
      <c r="N157">
        <v>8</v>
      </c>
      <c r="O157" t="s">
        <v>6583</v>
      </c>
      <c r="P157" t="s">
        <v>6730</v>
      </c>
      <c r="Q157">
        <v>7</v>
      </c>
      <c r="R157">
        <v>2</v>
      </c>
      <c r="S157">
        <v>4.17</v>
      </c>
      <c r="T157">
        <v>6.83</v>
      </c>
      <c r="U157">
        <v>549.63</v>
      </c>
      <c r="V157">
        <v>104.9</v>
      </c>
      <c r="W157">
        <v>5.36</v>
      </c>
      <c r="X157">
        <v>2.15</v>
      </c>
      <c r="Y157">
        <v>7.68</v>
      </c>
      <c r="Z157">
        <v>5</v>
      </c>
      <c r="AA157" t="s">
        <v>6923</v>
      </c>
      <c r="AB157">
        <v>2</v>
      </c>
      <c r="AC157">
        <v>13</v>
      </c>
      <c r="AD157">
        <v>2.003333333333333</v>
      </c>
      <c r="AF157" t="s">
        <v>6937</v>
      </c>
      <c r="AI157">
        <v>0</v>
      </c>
      <c r="AJ157">
        <v>0</v>
      </c>
      <c r="AK157" t="s">
        <v>6953</v>
      </c>
      <c r="AL157" t="s">
        <v>6953</v>
      </c>
    </row>
    <row r="158" spans="1:38">
      <c r="A158" t="s">
        <v>6335</v>
      </c>
      <c r="B158" t="s">
        <v>6006</v>
      </c>
      <c r="C158" t="s">
        <v>6009</v>
      </c>
      <c r="D158">
        <v>30</v>
      </c>
      <c r="E158" t="s">
        <v>6010</v>
      </c>
      <c r="F158">
        <v>7.52</v>
      </c>
      <c r="G158">
        <v>0</v>
      </c>
      <c r="H158">
        <v>1</v>
      </c>
      <c r="I158" t="s">
        <v>6527</v>
      </c>
      <c r="K158" t="s">
        <v>6535</v>
      </c>
      <c r="L158" t="s">
        <v>6536</v>
      </c>
      <c r="M158" t="s">
        <v>6561</v>
      </c>
      <c r="N158">
        <v>9</v>
      </c>
      <c r="O158" t="s">
        <v>6598</v>
      </c>
      <c r="P158" t="s">
        <v>6731</v>
      </c>
      <c r="Q158">
        <v>5</v>
      </c>
      <c r="R158">
        <v>1</v>
      </c>
      <c r="S158">
        <v>3.25</v>
      </c>
      <c r="T158">
        <v>5.93</v>
      </c>
      <c r="U158">
        <v>458.56</v>
      </c>
      <c r="V158">
        <v>75.8</v>
      </c>
      <c r="W158">
        <v>5.61</v>
      </c>
      <c r="X158">
        <v>4.68</v>
      </c>
      <c r="Y158">
        <v>2.58</v>
      </c>
      <c r="Z158">
        <v>4</v>
      </c>
      <c r="AA158" t="s">
        <v>6923</v>
      </c>
      <c r="AB158">
        <v>1</v>
      </c>
      <c r="AC158">
        <v>12</v>
      </c>
      <c r="AD158">
        <v>3.504333333333333</v>
      </c>
      <c r="AF158" t="s">
        <v>6937</v>
      </c>
      <c r="AI158">
        <v>0</v>
      </c>
      <c r="AJ158">
        <v>0</v>
      </c>
      <c r="AK158" t="s">
        <v>6966</v>
      </c>
      <c r="AL158" t="s">
        <v>6966</v>
      </c>
    </row>
    <row r="159" spans="1:38">
      <c r="A159" t="s">
        <v>6336</v>
      </c>
      <c r="B159" t="s">
        <v>6006</v>
      </c>
      <c r="C159" t="s">
        <v>6009</v>
      </c>
      <c r="D159">
        <v>30</v>
      </c>
      <c r="E159" t="s">
        <v>6010</v>
      </c>
      <c r="F159">
        <v>7.52</v>
      </c>
      <c r="G159">
        <v>0.68</v>
      </c>
      <c r="H159">
        <v>3</v>
      </c>
      <c r="I159" t="s">
        <v>6529</v>
      </c>
      <c r="K159" t="s">
        <v>6535</v>
      </c>
      <c r="M159" t="s">
        <v>6553</v>
      </c>
      <c r="N159">
        <v>8</v>
      </c>
      <c r="O159" t="s">
        <v>6590</v>
      </c>
      <c r="P159" t="s">
        <v>6732</v>
      </c>
      <c r="Q159">
        <v>5</v>
      </c>
      <c r="R159">
        <v>1</v>
      </c>
      <c r="S159">
        <v>3.35</v>
      </c>
      <c r="T159">
        <v>6.24</v>
      </c>
      <c r="U159">
        <v>459.54</v>
      </c>
      <c r="V159">
        <v>81.79000000000001</v>
      </c>
      <c r="W159">
        <v>6.31</v>
      </c>
      <c r="X159">
        <v>4.44</v>
      </c>
      <c r="Y159">
        <v>0</v>
      </c>
      <c r="Z159">
        <v>4</v>
      </c>
      <c r="AA159" t="s">
        <v>6923</v>
      </c>
      <c r="AB159">
        <v>1</v>
      </c>
      <c r="AC159">
        <v>12</v>
      </c>
      <c r="AD159">
        <v>3.447333333333333</v>
      </c>
      <c r="AF159" t="s">
        <v>6937</v>
      </c>
      <c r="AI159">
        <v>0</v>
      </c>
      <c r="AJ159">
        <v>0</v>
      </c>
      <c r="AK159" t="s">
        <v>6958</v>
      </c>
      <c r="AL159" t="s">
        <v>6958</v>
      </c>
    </row>
    <row r="160" spans="1:38">
      <c r="A160" t="s">
        <v>6337</v>
      </c>
      <c r="B160" t="s">
        <v>6006</v>
      </c>
      <c r="C160" t="s">
        <v>6009</v>
      </c>
      <c r="D160">
        <v>30</v>
      </c>
      <c r="E160" t="s">
        <v>6010</v>
      </c>
      <c r="F160">
        <v>7.52</v>
      </c>
      <c r="G160">
        <v>0.75</v>
      </c>
      <c r="H160">
        <v>3</v>
      </c>
      <c r="I160" t="s">
        <v>6527</v>
      </c>
      <c r="K160" t="s">
        <v>6535</v>
      </c>
      <c r="L160" t="s">
        <v>6536</v>
      </c>
      <c r="M160" t="s">
        <v>6567</v>
      </c>
      <c r="N160">
        <v>9</v>
      </c>
      <c r="O160" t="s">
        <v>6604</v>
      </c>
      <c r="P160" t="s">
        <v>6733</v>
      </c>
      <c r="Q160">
        <v>5</v>
      </c>
      <c r="R160">
        <v>1</v>
      </c>
      <c r="S160">
        <v>3.33</v>
      </c>
      <c r="T160">
        <v>6.97</v>
      </c>
      <c r="U160">
        <v>570.63</v>
      </c>
      <c r="V160">
        <v>64.98999999999999</v>
      </c>
      <c r="W160">
        <v>7.57</v>
      </c>
      <c r="X160">
        <v>3.14</v>
      </c>
      <c r="Y160">
        <v>0</v>
      </c>
      <c r="Z160">
        <v>3</v>
      </c>
      <c r="AA160" t="s">
        <v>6923</v>
      </c>
      <c r="AB160">
        <v>2</v>
      </c>
      <c r="AC160">
        <v>10</v>
      </c>
      <c r="AD160">
        <v>3.168333333333333</v>
      </c>
      <c r="AF160" t="s">
        <v>6937</v>
      </c>
      <c r="AI160">
        <v>0</v>
      </c>
      <c r="AJ160">
        <v>0</v>
      </c>
      <c r="AK160" t="s">
        <v>6970</v>
      </c>
      <c r="AL160" t="s">
        <v>6970</v>
      </c>
    </row>
    <row r="161" spans="1:38">
      <c r="A161" t="s">
        <v>6338</v>
      </c>
      <c r="B161" t="s">
        <v>6006</v>
      </c>
      <c r="C161" t="s">
        <v>6009</v>
      </c>
      <c r="D161">
        <v>32</v>
      </c>
      <c r="E161" t="s">
        <v>6010</v>
      </c>
      <c r="F161">
        <v>7.5</v>
      </c>
      <c r="G161">
        <v>0.84</v>
      </c>
      <c r="H161">
        <v>3</v>
      </c>
      <c r="I161" t="s">
        <v>6529</v>
      </c>
      <c r="K161" t="s">
        <v>6535</v>
      </c>
      <c r="M161" t="s">
        <v>6553</v>
      </c>
      <c r="N161">
        <v>8</v>
      </c>
      <c r="O161" t="s">
        <v>6590</v>
      </c>
      <c r="P161" t="s">
        <v>6734</v>
      </c>
      <c r="Q161">
        <v>5</v>
      </c>
      <c r="R161">
        <v>1</v>
      </c>
      <c r="S161">
        <v>2.92</v>
      </c>
      <c r="T161">
        <v>5.82</v>
      </c>
      <c r="U161">
        <v>445.52</v>
      </c>
      <c r="V161">
        <v>81.79000000000001</v>
      </c>
      <c r="W161">
        <v>5.92</v>
      </c>
      <c r="X161">
        <v>4.43</v>
      </c>
      <c r="Y161">
        <v>0</v>
      </c>
      <c r="Z161">
        <v>4</v>
      </c>
      <c r="AA161" t="s">
        <v>6923</v>
      </c>
      <c r="AB161">
        <v>1</v>
      </c>
      <c r="AC161">
        <v>11</v>
      </c>
      <c r="AD161">
        <v>3.762476190476191</v>
      </c>
      <c r="AF161" t="s">
        <v>6937</v>
      </c>
      <c r="AI161">
        <v>0</v>
      </c>
      <c r="AJ161">
        <v>0</v>
      </c>
      <c r="AK161" t="s">
        <v>6958</v>
      </c>
      <c r="AL161" t="s">
        <v>6958</v>
      </c>
    </row>
    <row r="162" spans="1:38">
      <c r="A162" t="s">
        <v>6339</v>
      </c>
      <c r="B162" t="s">
        <v>6006</v>
      </c>
      <c r="C162" t="s">
        <v>6009</v>
      </c>
      <c r="D162">
        <v>32</v>
      </c>
      <c r="E162" t="s">
        <v>6010</v>
      </c>
      <c r="F162">
        <v>7.5</v>
      </c>
      <c r="G162">
        <v>0.6899999999999999</v>
      </c>
      <c r="H162">
        <v>3</v>
      </c>
      <c r="I162" t="s">
        <v>6531</v>
      </c>
      <c r="K162" t="s">
        <v>6535</v>
      </c>
      <c r="M162" t="s">
        <v>6553</v>
      </c>
      <c r="N162">
        <v>8</v>
      </c>
      <c r="O162" t="s">
        <v>6590</v>
      </c>
      <c r="P162" t="s">
        <v>6735</v>
      </c>
      <c r="Q162">
        <v>5</v>
      </c>
      <c r="R162">
        <v>1</v>
      </c>
      <c r="S162">
        <v>2.92</v>
      </c>
      <c r="T162">
        <v>5.58</v>
      </c>
      <c r="U162">
        <v>459.54</v>
      </c>
      <c r="V162">
        <v>81.79000000000001</v>
      </c>
      <c r="W162">
        <v>6.31</v>
      </c>
      <c r="X162">
        <v>4.71</v>
      </c>
      <c r="Y162">
        <v>0</v>
      </c>
      <c r="Z162">
        <v>4</v>
      </c>
      <c r="AA162" t="s">
        <v>6923</v>
      </c>
      <c r="AB162">
        <v>1</v>
      </c>
      <c r="AC162">
        <v>12</v>
      </c>
      <c r="AD162">
        <v>3.662333333333333</v>
      </c>
      <c r="AF162" t="s">
        <v>6937</v>
      </c>
      <c r="AI162">
        <v>0</v>
      </c>
      <c r="AJ162">
        <v>0</v>
      </c>
      <c r="AK162" t="s">
        <v>6958</v>
      </c>
      <c r="AL162" t="s">
        <v>6958</v>
      </c>
    </row>
    <row r="163" spans="1:38">
      <c r="A163" t="s">
        <v>6340</v>
      </c>
      <c r="B163" t="s">
        <v>6006</v>
      </c>
      <c r="C163" t="s">
        <v>6009</v>
      </c>
      <c r="D163">
        <v>32.36</v>
      </c>
      <c r="E163" t="s">
        <v>6010</v>
      </c>
      <c r="F163">
        <v>7.49</v>
      </c>
      <c r="G163">
        <v>0</v>
      </c>
      <c r="H163">
        <v>1</v>
      </c>
      <c r="I163" t="s">
        <v>6527</v>
      </c>
      <c r="K163" t="s">
        <v>6535</v>
      </c>
      <c r="M163" t="s">
        <v>6546</v>
      </c>
      <c r="N163">
        <v>8</v>
      </c>
      <c r="O163" t="s">
        <v>6583</v>
      </c>
      <c r="P163" t="s">
        <v>6736</v>
      </c>
      <c r="Q163">
        <v>7</v>
      </c>
      <c r="R163">
        <v>1</v>
      </c>
      <c r="S163">
        <v>1.21</v>
      </c>
      <c r="T163">
        <v>4.89</v>
      </c>
      <c r="U163">
        <v>536.58</v>
      </c>
      <c r="V163">
        <v>102.1</v>
      </c>
      <c r="W163">
        <v>5.65</v>
      </c>
      <c r="X163">
        <v>2.89</v>
      </c>
      <c r="Y163">
        <v>2.58</v>
      </c>
      <c r="Z163">
        <v>5</v>
      </c>
      <c r="AA163" t="s">
        <v>6923</v>
      </c>
      <c r="AB163">
        <v>2</v>
      </c>
      <c r="AC163">
        <v>12</v>
      </c>
      <c r="AD163">
        <v>3.485</v>
      </c>
      <c r="AF163" t="s">
        <v>6937</v>
      </c>
      <c r="AI163">
        <v>0</v>
      </c>
      <c r="AJ163">
        <v>0</v>
      </c>
      <c r="AK163" t="s">
        <v>6953</v>
      </c>
      <c r="AL163" t="s">
        <v>6953</v>
      </c>
    </row>
    <row r="164" spans="1:38">
      <c r="A164" t="s">
        <v>6341</v>
      </c>
      <c r="B164" t="s">
        <v>6006</v>
      </c>
      <c r="C164" t="s">
        <v>6009</v>
      </c>
      <c r="D164">
        <v>33</v>
      </c>
      <c r="E164" t="s">
        <v>6010</v>
      </c>
      <c r="F164">
        <v>7.48</v>
      </c>
      <c r="G164">
        <v>0</v>
      </c>
      <c r="H164">
        <v>1</v>
      </c>
      <c r="I164" t="s">
        <v>6527</v>
      </c>
      <c r="K164" t="s">
        <v>6535</v>
      </c>
      <c r="L164" t="s">
        <v>6536</v>
      </c>
      <c r="M164" t="s">
        <v>6558</v>
      </c>
      <c r="N164">
        <v>9</v>
      </c>
      <c r="O164" t="s">
        <v>6595</v>
      </c>
      <c r="P164" t="s">
        <v>6737</v>
      </c>
      <c r="Q164">
        <v>5</v>
      </c>
      <c r="R164">
        <v>1</v>
      </c>
      <c r="S164">
        <v>-0.76</v>
      </c>
      <c r="T164">
        <v>2.93</v>
      </c>
      <c r="U164">
        <v>374.82</v>
      </c>
      <c r="V164">
        <v>75.8</v>
      </c>
      <c r="W164">
        <v>3.58</v>
      </c>
      <c r="X164">
        <v>2.87</v>
      </c>
      <c r="Y164">
        <v>2.58</v>
      </c>
      <c r="Z164">
        <v>3</v>
      </c>
      <c r="AA164" t="s">
        <v>6923</v>
      </c>
      <c r="AB164">
        <v>0</v>
      </c>
      <c r="AC164">
        <v>8</v>
      </c>
      <c r="AD164">
        <v>5.727476190476191</v>
      </c>
      <c r="AF164" t="s">
        <v>6937</v>
      </c>
      <c r="AI164">
        <v>0</v>
      </c>
      <c r="AJ164">
        <v>0</v>
      </c>
      <c r="AK164" t="s">
        <v>6963</v>
      </c>
      <c r="AL164" t="s">
        <v>6963</v>
      </c>
    </row>
    <row r="165" spans="1:38">
      <c r="A165" t="s">
        <v>6342</v>
      </c>
      <c r="B165" t="s">
        <v>6006</v>
      </c>
      <c r="C165" t="s">
        <v>6009</v>
      </c>
      <c r="D165">
        <v>33</v>
      </c>
      <c r="E165" t="s">
        <v>6010</v>
      </c>
      <c r="F165">
        <v>7.48</v>
      </c>
      <c r="G165">
        <v>0.42</v>
      </c>
      <c r="H165">
        <v>3</v>
      </c>
      <c r="I165" t="s">
        <v>6531</v>
      </c>
      <c r="K165" t="s">
        <v>6535</v>
      </c>
      <c r="L165" t="s">
        <v>6536</v>
      </c>
      <c r="M165" t="s">
        <v>6567</v>
      </c>
      <c r="N165">
        <v>9</v>
      </c>
      <c r="O165" t="s">
        <v>6604</v>
      </c>
      <c r="P165" t="s">
        <v>6738</v>
      </c>
      <c r="Q165">
        <v>5</v>
      </c>
      <c r="R165">
        <v>1</v>
      </c>
      <c r="S165">
        <v>3.62</v>
      </c>
      <c r="T165">
        <v>7.26</v>
      </c>
      <c r="U165">
        <v>570.63</v>
      </c>
      <c r="V165">
        <v>64.98999999999999</v>
      </c>
      <c r="W165">
        <v>7.57</v>
      </c>
      <c r="X165">
        <v>3.14</v>
      </c>
      <c r="Y165">
        <v>0</v>
      </c>
      <c r="Z165">
        <v>3</v>
      </c>
      <c r="AA165" t="s">
        <v>6923</v>
      </c>
      <c r="AB165">
        <v>2</v>
      </c>
      <c r="AC165">
        <v>10</v>
      </c>
      <c r="AD165">
        <v>3.023333333333333</v>
      </c>
      <c r="AF165" t="s">
        <v>6937</v>
      </c>
      <c r="AI165">
        <v>0</v>
      </c>
      <c r="AJ165">
        <v>0</v>
      </c>
      <c r="AK165" t="s">
        <v>6970</v>
      </c>
      <c r="AL165" t="s">
        <v>6970</v>
      </c>
    </row>
    <row r="166" spans="1:38">
      <c r="A166" t="s">
        <v>6343</v>
      </c>
      <c r="B166" t="s">
        <v>6006</v>
      </c>
      <c r="C166" t="s">
        <v>6009</v>
      </c>
      <c r="D166">
        <v>33</v>
      </c>
      <c r="E166" t="s">
        <v>6010</v>
      </c>
      <c r="F166">
        <v>7.48</v>
      </c>
      <c r="G166">
        <v>0</v>
      </c>
      <c r="H166">
        <v>1</v>
      </c>
      <c r="I166" t="s">
        <v>6527</v>
      </c>
      <c r="K166" t="s">
        <v>6535</v>
      </c>
      <c r="L166" t="s">
        <v>6536</v>
      </c>
      <c r="M166" t="s">
        <v>6566</v>
      </c>
      <c r="N166">
        <v>9</v>
      </c>
      <c r="O166" t="s">
        <v>6603</v>
      </c>
      <c r="P166" t="s">
        <v>6739</v>
      </c>
      <c r="Q166">
        <v>6</v>
      </c>
      <c r="R166">
        <v>1</v>
      </c>
      <c r="S166">
        <v>2.16</v>
      </c>
      <c r="T166">
        <v>5.74</v>
      </c>
      <c r="U166">
        <v>584.64</v>
      </c>
      <c r="V166">
        <v>80.59</v>
      </c>
      <c r="W166">
        <v>6.23</v>
      </c>
      <c r="X166">
        <v>3.26</v>
      </c>
      <c r="Y166">
        <v>4.87</v>
      </c>
      <c r="Z166">
        <v>3</v>
      </c>
      <c r="AA166" t="s">
        <v>6923</v>
      </c>
      <c r="AB166">
        <v>2</v>
      </c>
      <c r="AC166">
        <v>12</v>
      </c>
      <c r="AD166">
        <v>3.753333333333333</v>
      </c>
      <c r="AF166" t="s">
        <v>6937</v>
      </c>
      <c r="AI166">
        <v>0</v>
      </c>
      <c r="AJ166">
        <v>0</v>
      </c>
      <c r="AK166" t="s">
        <v>6969</v>
      </c>
      <c r="AL166" t="s">
        <v>6969</v>
      </c>
    </row>
    <row r="167" spans="1:38">
      <c r="A167" t="s">
        <v>6344</v>
      </c>
      <c r="B167" t="s">
        <v>6006</v>
      </c>
      <c r="C167" t="s">
        <v>6009</v>
      </c>
      <c r="D167">
        <v>33.11</v>
      </c>
      <c r="E167" t="s">
        <v>6010</v>
      </c>
      <c r="F167">
        <v>7.48</v>
      </c>
      <c r="G167">
        <v>0</v>
      </c>
      <c r="H167">
        <v>1</v>
      </c>
      <c r="I167" t="s">
        <v>6527</v>
      </c>
      <c r="K167" t="s">
        <v>6535</v>
      </c>
      <c r="M167" t="s">
        <v>6546</v>
      </c>
      <c r="N167">
        <v>8</v>
      </c>
      <c r="O167" t="s">
        <v>6583</v>
      </c>
      <c r="P167" t="s">
        <v>6740</v>
      </c>
      <c r="Q167">
        <v>7</v>
      </c>
      <c r="R167">
        <v>1</v>
      </c>
      <c r="S167">
        <v>1.61</v>
      </c>
      <c r="T167">
        <v>5.21</v>
      </c>
      <c r="U167">
        <v>552.65</v>
      </c>
      <c r="V167">
        <v>92.87</v>
      </c>
      <c r="W167">
        <v>6.36</v>
      </c>
      <c r="X167">
        <v>3.25</v>
      </c>
      <c r="Y167">
        <v>2.58</v>
      </c>
      <c r="Z167">
        <v>5</v>
      </c>
      <c r="AA167" t="s">
        <v>6923</v>
      </c>
      <c r="AB167">
        <v>2</v>
      </c>
      <c r="AC167">
        <v>12</v>
      </c>
      <c r="AD167">
        <v>3.737666666666667</v>
      </c>
      <c r="AF167" t="s">
        <v>6937</v>
      </c>
      <c r="AI167">
        <v>0</v>
      </c>
      <c r="AJ167">
        <v>0</v>
      </c>
      <c r="AK167" t="s">
        <v>6953</v>
      </c>
      <c r="AL167" t="s">
        <v>6953</v>
      </c>
    </row>
    <row r="168" spans="1:38">
      <c r="A168" t="s">
        <v>6345</v>
      </c>
      <c r="B168" t="s">
        <v>6006</v>
      </c>
      <c r="C168" t="s">
        <v>6009</v>
      </c>
      <c r="D168">
        <v>34</v>
      </c>
      <c r="E168" t="s">
        <v>6010</v>
      </c>
      <c r="F168">
        <v>7.47</v>
      </c>
      <c r="G168">
        <v>0.83</v>
      </c>
      <c r="H168">
        <v>3</v>
      </c>
      <c r="I168" t="s">
        <v>6531</v>
      </c>
      <c r="K168" t="s">
        <v>6535</v>
      </c>
      <c r="M168" t="s">
        <v>6553</v>
      </c>
      <c r="N168">
        <v>8</v>
      </c>
      <c r="O168" t="s">
        <v>6590</v>
      </c>
      <c r="P168" t="s">
        <v>6741</v>
      </c>
      <c r="Q168">
        <v>6</v>
      </c>
      <c r="R168">
        <v>1</v>
      </c>
      <c r="S168">
        <v>1.75</v>
      </c>
      <c r="T168">
        <v>5.36</v>
      </c>
      <c r="U168">
        <v>461.51</v>
      </c>
      <c r="V168">
        <v>91.02</v>
      </c>
      <c r="W168">
        <v>5.76</v>
      </c>
      <c r="X168">
        <v>3.23</v>
      </c>
      <c r="Y168">
        <v>0</v>
      </c>
      <c r="Z168">
        <v>4</v>
      </c>
      <c r="AA168" t="s">
        <v>6923</v>
      </c>
      <c r="AB168">
        <v>1</v>
      </c>
      <c r="AC168">
        <v>12</v>
      </c>
      <c r="AD168">
        <v>4.074261904761905</v>
      </c>
      <c r="AF168" t="s">
        <v>6937</v>
      </c>
      <c r="AI168">
        <v>0</v>
      </c>
      <c r="AJ168">
        <v>0</v>
      </c>
      <c r="AK168" t="s">
        <v>6958</v>
      </c>
      <c r="AL168" t="s">
        <v>6958</v>
      </c>
    </row>
    <row r="169" spans="1:38">
      <c r="A169" t="s">
        <v>6346</v>
      </c>
      <c r="B169" t="s">
        <v>6006</v>
      </c>
      <c r="C169" t="s">
        <v>6009</v>
      </c>
      <c r="D169">
        <v>37</v>
      </c>
      <c r="E169" t="s">
        <v>6010</v>
      </c>
      <c r="F169">
        <v>7.43</v>
      </c>
      <c r="G169">
        <v>0</v>
      </c>
      <c r="H169">
        <v>1</v>
      </c>
      <c r="I169" t="s">
        <v>6527</v>
      </c>
      <c r="K169" t="s">
        <v>6535</v>
      </c>
      <c r="L169" t="s">
        <v>6536</v>
      </c>
      <c r="M169" t="s">
        <v>6558</v>
      </c>
      <c r="N169">
        <v>9</v>
      </c>
      <c r="O169" t="s">
        <v>6595</v>
      </c>
      <c r="P169" t="s">
        <v>6742</v>
      </c>
      <c r="Q169">
        <v>6</v>
      </c>
      <c r="R169">
        <v>1</v>
      </c>
      <c r="S169">
        <v>0.99</v>
      </c>
      <c r="T169">
        <v>4.5</v>
      </c>
      <c r="U169">
        <v>448.54</v>
      </c>
      <c r="V169">
        <v>75.8</v>
      </c>
      <c r="W169">
        <v>5.13</v>
      </c>
      <c r="X169">
        <v>3.5</v>
      </c>
      <c r="Y169">
        <v>2.58</v>
      </c>
      <c r="Z169">
        <v>4</v>
      </c>
      <c r="AA169" t="s">
        <v>6923</v>
      </c>
      <c r="AB169">
        <v>1</v>
      </c>
      <c r="AC169">
        <v>10</v>
      </c>
      <c r="AD169">
        <v>4.450904761904762</v>
      </c>
      <c r="AF169" t="s">
        <v>6937</v>
      </c>
      <c r="AI169">
        <v>0</v>
      </c>
      <c r="AJ169">
        <v>0</v>
      </c>
      <c r="AK169" t="s">
        <v>6963</v>
      </c>
      <c r="AL169" t="s">
        <v>6963</v>
      </c>
    </row>
    <row r="170" spans="1:38">
      <c r="A170" t="s">
        <v>6347</v>
      </c>
      <c r="B170" t="s">
        <v>6006</v>
      </c>
      <c r="C170" t="s">
        <v>6009</v>
      </c>
      <c r="D170">
        <v>38</v>
      </c>
      <c r="E170" t="s">
        <v>6010</v>
      </c>
      <c r="F170">
        <v>7.42</v>
      </c>
      <c r="G170">
        <v>0.6</v>
      </c>
      <c r="H170">
        <v>2</v>
      </c>
      <c r="I170" t="s">
        <v>6529</v>
      </c>
      <c r="K170" t="s">
        <v>6535</v>
      </c>
      <c r="M170" t="s">
        <v>6564</v>
      </c>
      <c r="N170">
        <v>8</v>
      </c>
      <c r="O170" t="s">
        <v>6601</v>
      </c>
      <c r="P170" t="s">
        <v>6743</v>
      </c>
      <c r="Q170">
        <v>4</v>
      </c>
      <c r="R170">
        <v>1</v>
      </c>
      <c r="S170">
        <v>4.08</v>
      </c>
      <c r="T170">
        <v>7.19</v>
      </c>
      <c r="U170">
        <v>463.5</v>
      </c>
      <c r="V170">
        <v>72.56</v>
      </c>
      <c r="W170">
        <v>7.08</v>
      </c>
      <c r="X170">
        <v>4.18</v>
      </c>
      <c r="Y170">
        <v>0</v>
      </c>
      <c r="Z170">
        <v>3</v>
      </c>
      <c r="AA170" t="s">
        <v>6923</v>
      </c>
      <c r="AB170">
        <v>1</v>
      </c>
      <c r="AC170">
        <v>9</v>
      </c>
      <c r="AD170">
        <v>3.094047619047619</v>
      </c>
      <c r="AF170" t="s">
        <v>6937</v>
      </c>
      <c r="AI170">
        <v>0</v>
      </c>
      <c r="AJ170">
        <v>0</v>
      </c>
      <c r="AK170" t="s">
        <v>6968</v>
      </c>
      <c r="AL170" t="s">
        <v>6968</v>
      </c>
    </row>
    <row r="171" spans="1:38">
      <c r="A171" t="s">
        <v>6347</v>
      </c>
      <c r="B171" t="s">
        <v>6006</v>
      </c>
      <c r="C171" t="s">
        <v>6009</v>
      </c>
      <c r="D171">
        <v>87</v>
      </c>
      <c r="E171" t="s">
        <v>6010</v>
      </c>
      <c r="F171">
        <v>7.06</v>
      </c>
      <c r="G171">
        <v>0.6</v>
      </c>
      <c r="H171">
        <v>2</v>
      </c>
      <c r="I171" t="s">
        <v>6529</v>
      </c>
      <c r="K171" t="s">
        <v>6535</v>
      </c>
      <c r="M171" t="s">
        <v>6565</v>
      </c>
      <c r="N171">
        <v>8</v>
      </c>
      <c r="O171" t="s">
        <v>6602</v>
      </c>
      <c r="P171" t="s">
        <v>6743</v>
      </c>
      <c r="Q171">
        <v>4</v>
      </c>
      <c r="R171">
        <v>1</v>
      </c>
      <c r="S171">
        <v>4.08</v>
      </c>
      <c r="T171">
        <v>7.19</v>
      </c>
      <c r="U171">
        <v>463.5</v>
      </c>
      <c r="V171">
        <v>72.56</v>
      </c>
      <c r="W171">
        <v>7.08</v>
      </c>
      <c r="X171">
        <v>4.18</v>
      </c>
      <c r="Y171">
        <v>0</v>
      </c>
      <c r="Z171">
        <v>3</v>
      </c>
      <c r="AA171" t="s">
        <v>6923</v>
      </c>
      <c r="AB171">
        <v>1</v>
      </c>
      <c r="AC171">
        <v>9</v>
      </c>
      <c r="AD171">
        <v>3.094047619047619</v>
      </c>
      <c r="AF171" t="s">
        <v>6937</v>
      </c>
      <c r="AI171">
        <v>0</v>
      </c>
      <c r="AJ171">
        <v>0</v>
      </c>
      <c r="AK171" t="s">
        <v>6968</v>
      </c>
      <c r="AL171" t="s">
        <v>6968</v>
      </c>
    </row>
    <row r="172" spans="1:38">
      <c r="A172" t="s">
        <v>6348</v>
      </c>
      <c r="B172" t="s">
        <v>6006</v>
      </c>
      <c r="C172" t="s">
        <v>6009</v>
      </c>
      <c r="D172">
        <v>38</v>
      </c>
      <c r="E172" t="s">
        <v>6010</v>
      </c>
      <c r="F172">
        <v>7.42</v>
      </c>
      <c r="G172">
        <v>0</v>
      </c>
      <c r="H172">
        <v>1</v>
      </c>
      <c r="I172" t="s">
        <v>6527</v>
      </c>
      <c r="K172" t="s">
        <v>6535</v>
      </c>
      <c r="L172" t="s">
        <v>6536</v>
      </c>
      <c r="M172" t="s">
        <v>6554</v>
      </c>
      <c r="N172">
        <v>9</v>
      </c>
      <c r="O172" t="s">
        <v>6591</v>
      </c>
      <c r="P172" t="s">
        <v>6744</v>
      </c>
      <c r="Q172">
        <v>6</v>
      </c>
      <c r="R172">
        <v>1</v>
      </c>
      <c r="S172">
        <v>-1.23</v>
      </c>
      <c r="T172">
        <v>2.36</v>
      </c>
      <c r="U172">
        <v>408.45</v>
      </c>
      <c r="V172">
        <v>94.68000000000001</v>
      </c>
      <c r="W172">
        <v>3.84</v>
      </c>
      <c r="X172">
        <v>3.13</v>
      </c>
      <c r="Y172">
        <v>3.76</v>
      </c>
      <c r="Z172">
        <v>3</v>
      </c>
      <c r="AA172" t="s">
        <v>6923</v>
      </c>
      <c r="AB172">
        <v>0</v>
      </c>
      <c r="AC172">
        <v>8</v>
      </c>
      <c r="AD172">
        <v>5.331261904761904</v>
      </c>
      <c r="AF172" t="s">
        <v>6937</v>
      </c>
      <c r="AI172">
        <v>0</v>
      </c>
      <c r="AJ172">
        <v>0</v>
      </c>
      <c r="AK172" t="s">
        <v>6959</v>
      </c>
      <c r="AL172" t="s">
        <v>6959</v>
      </c>
    </row>
    <row r="173" spans="1:38">
      <c r="A173" t="s">
        <v>6349</v>
      </c>
      <c r="B173" t="s">
        <v>6006</v>
      </c>
      <c r="C173" t="s">
        <v>6009</v>
      </c>
      <c r="D173">
        <v>39</v>
      </c>
      <c r="E173" t="s">
        <v>6010</v>
      </c>
      <c r="F173">
        <v>7.41</v>
      </c>
      <c r="G173">
        <v>0.74</v>
      </c>
      <c r="H173">
        <v>3</v>
      </c>
      <c r="I173" t="s">
        <v>6531</v>
      </c>
      <c r="K173" t="s">
        <v>6535</v>
      </c>
      <c r="L173" t="s">
        <v>6536</v>
      </c>
      <c r="M173" t="s">
        <v>6567</v>
      </c>
      <c r="N173">
        <v>9</v>
      </c>
      <c r="O173" t="s">
        <v>6604</v>
      </c>
      <c r="P173" t="s">
        <v>6745</v>
      </c>
      <c r="Q173">
        <v>5</v>
      </c>
      <c r="R173">
        <v>1</v>
      </c>
      <c r="S173">
        <v>3.3</v>
      </c>
      <c r="T173">
        <v>6.93</v>
      </c>
      <c r="U173">
        <v>537.08</v>
      </c>
      <c r="V173">
        <v>64.98999999999999</v>
      </c>
      <c r="W173">
        <v>7.2</v>
      </c>
      <c r="X173">
        <v>3.14</v>
      </c>
      <c r="Y173">
        <v>0</v>
      </c>
      <c r="Z173">
        <v>3</v>
      </c>
      <c r="AA173" t="s">
        <v>6923</v>
      </c>
      <c r="AB173">
        <v>2</v>
      </c>
      <c r="AC173">
        <v>10</v>
      </c>
      <c r="AD173">
        <v>3.183333333333334</v>
      </c>
      <c r="AF173" t="s">
        <v>6937</v>
      </c>
      <c r="AI173">
        <v>0</v>
      </c>
      <c r="AJ173">
        <v>0</v>
      </c>
      <c r="AK173" t="s">
        <v>6970</v>
      </c>
      <c r="AL173" t="s">
        <v>6970</v>
      </c>
    </row>
    <row r="174" spans="1:38">
      <c r="A174" t="s">
        <v>6350</v>
      </c>
      <c r="B174" t="s">
        <v>6006</v>
      </c>
      <c r="C174" t="s">
        <v>6009</v>
      </c>
      <c r="D174">
        <v>39.81</v>
      </c>
      <c r="E174" t="s">
        <v>6010</v>
      </c>
      <c r="F174">
        <v>7.4</v>
      </c>
      <c r="G174">
        <v>0</v>
      </c>
      <c r="H174">
        <v>1</v>
      </c>
      <c r="I174" t="s">
        <v>6527</v>
      </c>
      <c r="K174" t="s">
        <v>6535</v>
      </c>
      <c r="M174" t="s">
        <v>6560</v>
      </c>
      <c r="N174">
        <v>8</v>
      </c>
      <c r="O174" t="s">
        <v>6597</v>
      </c>
      <c r="P174" t="s">
        <v>6746</v>
      </c>
      <c r="Q174">
        <v>7</v>
      </c>
      <c r="R174">
        <v>2</v>
      </c>
      <c r="S174">
        <v>3.83</v>
      </c>
      <c r="T174">
        <v>7.22</v>
      </c>
      <c r="U174">
        <v>555.6799999999999</v>
      </c>
      <c r="V174">
        <v>104.9</v>
      </c>
      <c r="W174">
        <v>6.6</v>
      </c>
      <c r="X174">
        <v>3.91</v>
      </c>
      <c r="Y174">
        <v>2.58</v>
      </c>
      <c r="Z174">
        <v>4</v>
      </c>
      <c r="AA174" t="s">
        <v>6923</v>
      </c>
      <c r="AB174">
        <v>2</v>
      </c>
      <c r="AC174">
        <v>12</v>
      </c>
      <c r="AD174">
        <v>2.088333333333333</v>
      </c>
      <c r="AF174" t="s">
        <v>6937</v>
      </c>
      <c r="AI174">
        <v>0</v>
      </c>
      <c r="AJ174">
        <v>0</v>
      </c>
      <c r="AK174" t="s">
        <v>6965</v>
      </c>
      <c r="AL174" t="s">
        <v>6965</v>
      </c>
    </row>
    <row r="175" spans="1:38">
      <c r="A175" t="s">
        <v>6351</v>
      </c>
      <c r="B175" t="s">
        <v>6006</v>
      </c>
      <c r="C175" t="s">
        <v>6009</v>
      </c>
      <c r="D175">
        <v>41</v>
      </c>
      <c r="E175" t="s">
        <v>6010</v>
      </c>
      <c r="F175">
        <v>7.39</v>
      </c>
      <c r="G175">
        <v>0.86</v>
      </c>
      <c r="H175">
        <v>3</v>
      </c>
      <c r="I175" t="s">
        <v>6527</v>
      </c>
      <c r="K175" t="s">
        <v>6535</v>
      </c>
      <c r="M175" t="s">
        <v>6553</v>
      </c>
      <c r="N175">
        <v>8</v>
      </c>
      <c r="O175" t="s">
        <v>6590</v>
      </c>
      <c r="P175" t="s">
        <v>6747</v>
      </c>
      <c r="Q175">
        <v>6</v>
      </c>
      <c r="R175">
        <v>1</v>
      </c>
      <c r="S175">
        <v>3.13</v>
      </c>
      <c r="T175">
        <v>6.74</v>
      </c>
      <c r="U175">
        <v>503.6</v>
      </c>
      <c r="V175">
        <v>91.02</v>
      </c>
      <c r="W175">
        <v>6.93</v>
      </c>
      <c r="X175">
        <v>3.24</v>
      </c>
      <c r="Y175">
        <v>0</v>
      </c>
      <c r="Z175">
        <v>4</v>
      </c>
      <c r="AA175" t="s">
        <v>6923</v>
      </c>
      <c r="AB175">
        <v>2</v>
      </c>
      <c r="AC175">
        <v>13</v>
      </c>
      <c r="AD175">
        <v>3.234333333333334</v>
      </c>
      <c r="AF175" t="s">
        <v>6937</v>
      </c>
      <c r="AI175">
        <v>0</v>
      </c>
      <c r="AJ175">
        <v>0</v>
      </c>
      <c r="AK175" t="s">
        <v>6958</v>
      </c>
      <c r="AL175" t="s">
        <v>6958</v>
      </c>
    </row>
    <row r="176" spans="1:38">
      <c r="A176" t="s">
        <v>6352</v>
      </c>
      <c r="B176" t="s">
        <v>6006</v>
      </c>
      <c r="C176" t="s">
        <v>6009</v>
      </c>
      <c r="D176">
        <v>42.66</v>
      </c>
      <c r="E176" t="s">
        <v>6010</v>
      </c>
      <c r="F176">
        <v>7.37</v>
      </c>
      <c r="G176">
        <v>0</v>
      </c>
      <c r="H176">
        <v>1</v>
      </c>
      <c r="I176" t="s">
        <v>6527</v>
      </c>
      <c r="K176" t="s">
        <v>6535</v>
      </c>
      <c r="M176" t="s">
        <v>6560</v>
      </c>
      <c r="N176">
        <v>8</v>
      </c>
      <c r="O176" t="s">
        <v>6597</v>
      </c>
      <c r="P176" t="s">
        <v>6748</v>
      </c>
      <c r="Q176">
        <v>10</v>
      </c>
      <c r="R176">
        <v>2</v>
      </c>
      <c r="S176">
        <v>3</v>
      </c>
      <c r="T176">
        <v>6.46</v>
      </c>
      <c r="U176">
        <v>588.71</v>
      </c>
      <c r="V176">
        <v>117.79</v>
      </c>
      <c r="W176">
        <v>5.86</v>
      </c>
      <c r="X176">
        <v>3.58</v>
      </c>
      <c r="Y176">
        <v>2.58</v>
      </c>
      <c r="Z176">
        <v>5</v>
      </c>
      <c r="AA176" t="s">
        <v>6923</v>
      </c>
      <c r="AB176">
        <v>2</v>
      </c>
      <c r="AC176">
        <v>13</v>
      </c>
      <c r="AD176">
        <v>2.073666666666667</v>
      </c>
      <c r="AF176" t="s">
        <v>6937</v>
      </c>
      <c r="AI176">
        <v>0</v>
      </c>
      <c r="AJ176">
        <v>0</v>
      </c>
      <c r="AK176" t="s">
        <v>6965</v>
      </c>
      <c r="AL176" t="s">
        <v>6965</v>
      </c>
    </row>
    <row r="177" spans="1:38">
      <c r="A177" t="s">
        <v>6353</v>
      </c>
      <c r="B177" t="s">
        <v>6006</v>
      </c>
      <c r="C177" t="s">
        <v>6009</v>
      </c>
      <c r="D177">
        <v>43</v>
      </c>
      <c r="E177" t="s">
        <v>6010</v>
      </c>
      <c r="F177">
        <v>7.37</v>
      </c>
      <c r="G177">
        <v>0.35</v>
      </c>
      <c r="H177">
        <v>2</v>
      </c>
      <c r="I177" t="s">
        <v>6527</v>
      </c>
      <c r="K177" t="s">
        <v>6535</v>
      </c>
      <c r="L177" t="s">
        <v>6536</v>
      </c>
      <c r="M177" t="s">
        <v>6555</v>
      </c>
      <c r="N177">
        <v>9</v>
      </c>
      <c r="O177" t="s">
        <v>6592</v>
      </c>
      <c r="P177" t="s">
        <v>6749</v>
      </c>
      <c r="Q177">
        <v>6</v>
      </c>
      <c r="R177">
        <v>1</v>
      </c>
      <c r="S177">
        <v>-1.92</v>
      </c>
      <c r="T177">
        <v>1.71</v>
      </c>
      <c r="U177">
        <v>408.45</v>
      </c>
      <c r="V177">
        <v>94.68000000000001</v>
      </c>
      <c r="W177">
        <v>3.84</v>
      </c>
      <c r="X177">
        <v>2.81</v>
      </c>
      <c r="Y177">
        <v>4.1</v>
      </c>
      <c r="Z177">
        <v>3</v>
      </c>
      <c r="AA177" t="s">
        <v>6923</v>
      </c>
      <c r="AB177">
        <v>0</v>
      </c>
      <c r="AC177">
        <v>8</v>
      </c>
      <c r="AD177">
        <v>5.331261904761904</v>
      </c>
      <c r="AF177" t="s">
        <v>6937</v>
      </c>
      <c r="AI177">
        <v>0</v>
      </c>
      <c r="AJ177">
        <v>0</v>
      </c>
      <c r="AK177" t="s">
        <v>6960</v>
      </c>
      <c r="AL177" t="s">
        <v>6960</v>
      </c>
    </row>
    <row r="178" spans="1:38">
      <c r="A178" t="s">
        <v>6354</v>
      </c>
      <c r="B178" t="s">
        <v>6006</v>
      </c>
      <c r="C178" t="s">
        <v>6009</v>
      </c>
      <c r="D178">
        <v>43</v>
      </c>
      <c r="E178" t="s">
        <v>6010</v>
      </c>
      <c r="F178">
        <v>7.37</v>
      </c>
      <c r="G178">
        <v>0.16</v>
      </c>
      <c r="H178">
        <v>2</v>
      </c>
      <c r="I178" t="s">
        <v>6527</v>
      </c>
      <c r="K178" t="s">
        <v>6535</v>
      </c>
      <c r="L178" t="s">
        <v>6536</v>
      </c>
      <c r="M178" t="s">
        <v>6555</v>
      </c>
      <c r="N178">
        <v>9</v>
      </c>
      <c r="O178" t="s">
        <v>6592</v>
      </c>
      <c r="P178" t="s">
        <v>6750</v>
      </c>
      <c r="Q178">
        <v>6</v>
      </c>
      <c r="R178">
        <v>1</v>
      </c>
      <c r="S178">
        <v>-1.2</v>
      </c>
      <c r="T178">
        <v>2.42</v>
      </c>
      <c r="U178">
        <v>422.48</v>
      </c>
      <c r="V178">
        <v>94.68000000000001</v>
      </c>
      <c r="W178">
        <v>4.15</v>
      </c>
      <c r="X178">
        <v>2.81</v>
      </c>
      <c r="Y178">
        <v>4.1</v>
      </c>
      <c r="Z178">
        <v>3</v>
      </c>
      <c r="AA178" t="s">
        <v>6923</v>
      </c>
      <c r="AB178">
        <v>0</v>
      </c>
      <c r="AC178">
        <v>8</v>
      </c>
      <c r="AD178">
        <v>5.231047619047618</v>
      </c>
      <c r="AF178" t="s">
        <v>6937</v>
      </c>
      <c r="AI178">
        <v>0</v>
      </c>
      <c r="AJ178">
        <v>0</v>
      </c>
      <c r="AK178" t="s">
        <v>6960</v>
      </c>
      <c r="AL178" t="s">
        <v>6960</v>
      </c>
    </row>
    <row r="179" spans="1:38">
      <c r="A179" t="s">
        <v>6355</v>
      </c>
      <c r="B179" t="s">
        <v>6006</v>
      </c>
      <c r="C179" t="s">
        <v>6009</v>
      </c>
      <c r="D179">
        <v>43</v>
      </c>
      <c r="E179" t="s">
        <v>6010</v>
      </c>
      <c r="F179">
        <v>7.37</v>
      </c>
      <c r="G179">
        <v>0.08</v>
      </c>
      <c r="H179">
        <v>3</v>
      </c>
      <c r="I179" t="s">
        <v>6531</v>
      </c>
      <c r="K179" t="s">
        <v>6535</v>
      </c>
      <c r="L179" t="s">
        <v>6536</v>
      </c>
      <c r="M179" t="s">
        <v>6567</v>
      </c>
      <c r="N179">
        <v>9</v>
      </c>
      <c r="O179" t="s">
        <v>6604</v>
      </c>
      <c r="P179" t="s">
        <v>6751</v>
      </c>
      <c r="Q179">
        <v>6</v>
      </c>
      <c r="R179">
        <v>2</v>
      </c>
      <c r="S179">
        <v>2.33</v>
      </c>
      <c r="T179">
        <v>5.96</v>
      </c>
      <c r="U179">
        <v>586.63</v>
      </c>
      <c r="V179">
        <v>85.22</v>
      </c>
      <c r="W179">
        <v>6.54</v>
      </c>
      <c r="X179">
        <v>3.14</v>
      </c>
      <c r="Y179">
        <v>0</v>
      </c>
      <c r="Z179">
        <v>3</v>
      </c>
      <c r="AA179" t="s">
        <v>6923</v>
      </c>
      <c r="AB179">
        <v>2</v>
      </c>
      <c r="AC179">
        <v>11</v>
      </c>
      <c r="AD179">
        <v>3.335</v>
      </c>
      <c r="AF179" t="s">
        <v>6937</v>
      </c>
      <c r="AI179">
        <v>0</v>
      </c>
      <c r="AJ179">
        <v>0</v>
      </c>
      <c r="AK179" t="s">
        <v>6970</v>
      </c>
      <c r="AL179" t="s">
        <v>6970</v>
      </c>
    </row>
    <row r="180" spans="1:38">
      <c r="A180" t="s">
        <v>6356</v>
      </c>
      <c r="B180" t="s">
        <v>6006</v>
      </c>
      <c r="C180" t="s">
        <v>6009</v>
      </c>
      <c r="D180">
        <v>44</v>
      </c>
      <c r="E180" t="s">
        <v>6010</v>
      </c>
      <c r="F180">
        <v>7.36</v>
      </c>
      <c r="G180">
        <v>0.3</v>
      </c>
      <c r="H180">
        <v>3</v>
      </c>
      <c r="I180" t="s">
        <v>6531</v>
      </c>
      <c r="K180" t="s">
        <v>6535</v>
      </c>
      <c r="L180" t="s">
        <v>6536</v>
      </c>
      <c r="M180" t="s">
        <v>6567</v>
      </c>
      <c r="N180">
        <v>9</v>
      </c>
      <c r="O180" t="s">
        <v>6604</v>
      </c>
      <c r="P180" t="s">
        <v>6752</v>
      </c>
      <c r="Q180">
        <v>6</v>
      </c>
      <c r="R180">
        <v>1</v>
      </c>
      <c r="S180">
        <v>2.93</v>
      </c>
      <c r="T180">
        <v>6.57</v>
      </c>
      <c r="U180">
        <v>600.66</v>
      </c>
      <c r="V180">
        <v>74.22</v>
      </c>
      <c r="W180">
        <v>7.2</v>
      </c>
      <c r="X180">
        <v>3.14</v>
      </c>
      <c r="Y180">
        <v>0</v>
      </c>
      <c r="Z180">
        <v>3</v>
      </c>
      <c r="AA180" t="s">
        <v>6923</v>
      </c>
      <c r="AB180">
        <v>2</v>
      </c>
      <c r="AC180">
        <v>12</v>
      </c>
      <c r="AD180">
        <v>3.368333333333333</v>
      </c>
      <c r="AF180" t="s">
        <v>6937</v>
      </c>
      <c r="AI180">
        <v>0</v>
      </c>
      <c r="AJ180">
        <v>0</v>
      </c>
      <c r="AK180" t="s">
        <v>6970</v>
      </c>
      <c r="AL180" t="s">
        <v>6970</v>
      </c>
    </row>
    <row r="181" spans="1:38">
      <c r="A181" t="s">
        <v>6357</v>
      </c>
      <c r="B181" t="s">
        <v>6006</v>
      </c>
      <c r="C181" t="s">
        <v>6009</v>
      </c>
      <c r="D181">
        <v>47</v>
      </c>
      <c r="E181" t="s">
        <v>6010</v>
      </c>
      <c r="F181">
        <v>7.33</v>
      </c>
      <c r="G181">
        <v>0.51</v>
      </c>
      <c r="H181">
        <v>2</v>
      </c>
      <c r="I181" t="s">
        <v>6529</v>
      </c>
      <c r="K181" t="s">
        <v>6535</v>
      </c>
      <c r="M181" t="s">
        <v>6564</v>
      </c>
      <c r="N181">
        <v>8</v>
      </c>
      <c r="O181" t="s">
        <v>6601</v>
      </c>
      <c r="P181" t="s">
        <v>6753</v>
      </c>
      <c r="Q181">
        <v>6</v>
      </c>
      <c r="R181">
        <v>1</v>
      </c>
      <c r="S181">
        <v>2.85</v>
      </c>
      <c r="T181">
        <v>5.95</v>
      </c>
      <c r="U181">
        <v>528.53</v>
      </c>
      <c r="V181">
        <v>94.68000000000001</v>
      </c>
      <c r="W181">
        <v>6.93</v>
      </c>
      <c r="X181">
        <v>4.18</v>
      </c>
      <c r="Y181">
        <v>3.95</v>
      </c>
      <c r="Z181">
        <v>4</v>
      </c>
      <c r="AA181" t="s">
        <v>6923</v>
      </c>
      <c r="AB181">
        <v>2</v>
      </c>
      <c r="AC181">
        <v>11</v>
      </c>
      <c r="AD181">
        <v>3.252333333333333</v>
      </c>
      <c r="AF181" t="s">
        <v>6937</v>
      </c>
      <c r="AI181">
        <v>0</v>
      </c>
      <c r="AJ181">
        <v>0</v>
      </c>
      <c r="AK181" t="s">
        <v>6968</v>
      </c>
      <c r="AL181" t="s">
        <v>6968</v>
      </c>
    </row>
    <row r="182" spans="1:38">
      <c r="A182" t="s">
        <v>6357</v>
      </c>
      <c r="B182" t="s">
        <v>6006</v>
      </c>
      <c r="C182" t="s">
        <v>6009</v>
      </c>
      <c r="D182">
        <v>268</v>
      </c>
      <c r="E182" t="s">
        <v>6010</v>
      </c>
      <c r="F182">
        <v>6.57</v>
      </c>
      <c r="G182">
        <v>0.51</v>
      </c>
      <c r="H182">
        <v>2</v>
      </c>
      <c r="I182" t="s">
        <v>6529</v>
      </c>
      <c r="K182" t="s">
        <v>6535</v>
      </c>
      <c r="M182" t="s">
        <v>6565</v>
      </c>
      <c r="N182">
        <v>8</v>
      </c>
      <c r="O182" t="s">
        <v>6602</v>
      </c>
      <c r="P182" t="s">
        <v>6753</v>
      </c>
      <c r="Q182">
        <v>6</v>
      </c>
      <c r="R182">
        <v>1</v>
      </c>
      <c r="S182">
        <v>2.85</v>
      </c>
      <c r="T182">
        <v>5.95</v>
      </c>
      <c r="U182">
        <v>528.53</v>
      </c>
      <c r="V182">
        <v>94.68000000000001</v>
      </c>
      <c r="W182">
        <v>6.93</v>
      </c>
      <c r="X182">
        <v>4.18</v>
      </c>
      <c r="Y182">
        <v>3.95</v>
      </c>
      <c r="Z182">
        <v>4</v>
      </c>
      <c r="AA182" t="s">
        <v>6923</v>
      </c>
      <c r="AB182">
        <v>2</v>
      </c>
      <c r="AC182">
        <v>11</v>
      </c>
      <c r="AD182">
        <v>3.252333333333333</v>
      </c>
      <c r="AF182" t="s">
        <v>6937</v>
      </c>
      <c r="AI182">
        <v>0</v>
      </c>
      <c r="AJ182">
        <v>0</v>
      </c>
      <c r="AK182" t="s">
        <v>6968</v>
      </c>
      <c r="AL182" t="s">
        <v>6968</v>
      </c>
    </row>
    <row r="183" spans="1:38">
      <c r="A183" t="s">
        <v>6358</v>
      </c>
      <c r="B183" t="s">
        <v>6006</v>
      </c>
      <c r="C183" t="s">
        <v>6009</v>
      </c>
      <c r="D183">
        <v>47.86</v>
      </c>
      <c r="E183" t="s">
        <v>6010</v>
      </c>
      <c r="F183">
        <v>7.32</v>
      </c>
      <c r="G183">
        <v>0</v>
      </c>
      <c r="H183">
        <v>1</v>
      </c>
      <c r="I183" t="s">
        <v>6527</v>
      </c>
      <c r="K183" t="s">
        <v>6535</v>
      </c>
      <c r="M183" t="s">
        <v>6547</v>
      </c>
      <c r="N183">
        <v>8</v>
      </c>
      <c r="O183" t="s">
        <v>6584</v>
      </c>
      <c r="P183" t="s">
        <v>6754</v>
      </c>
      <c r="Q183">
        <v>2</v>
      </c>
      <c r="R183">
        <v>2</v>
      </c>
      <c r="S183">
        <v>1.8</v>
      </c>
      <c r="T183">
        <v>4.71</v>
      </c>
      <c r="U183">
        <v>385.46</v>
      </c>
      <c r="V183">
        <v>62.32</v>
      </c>
      <c r="W183">
        <v>5.26</v>
      </c>
      <c r="X183">
        <v>4.43</v>
      </c>
      <c r="Y183">
        <v>0</v>
      </c>
      <c r="Z183">
        <v>4</v>
      </c>
      <c r="AA183" t="s">
        <v>6923</v>
      </c>
      <c r="AB183">
        <v>1</v>
      </c>
      <c r="AC183">
        <v>7</v>
      </c>
      <c r="AD183">
        <v>4.463142857142858</v>
      </c>
      <c r="AF183" t="s">
        <v>6937</v>
      </c>
      <c r="AI183">
        <v>0</v>
      </c>
      <c r="AJ183">
        <v>0</v>
      </c>
      <c r="AK183" t="s">
        <v>6954</v>
      </c>
      <c r="AL183" t="s">
        <v>6954</v>
      </c>
    </row>
    <row r="184" spans="1:38">
      <c r="A184" t="s">
        <v>6358</v>
      </c>
      <c r="B184" t="s">
        <v>6006</v>
      </c>
      <c r="C184" t="s">
        <v>6009</v>
      </c>
      <c r="D184">
        <v>50</v>
      </c>
      <c r="E184" t="s">
        <v>6010</v>
      </c>
      <c r="F184">
        <v>7.3</v>
      </c>
      <c r="G184">
        <v>0</v>
      </c>
      <c r="H184">
        <v>1</v>
      </c>
      <c r="I184" t="s">
        <v>6527</v>
      </c>
      <c r="K184" t="s">
        <v>6535</v>
      </c>
      <c r="L184" t="s">
        <v>6536</v>
      </c>
      <c r="M184" t="s">
        <v>6568</v>
      </c>
      <c r="N184">
        <v>9</v>
      </c>
      <c r="O184" t="s">
        <v>6605</v>
      </c>
      <c r="P184" t="s">
        <v>6754</v>
      </c>
      <c r="Q184">
        <v>2</v>
      </c>
      <c r="R184">
        <v>2</v>
      </c>
      <c r="S184">
        <v>1.8</v>
      </c>
      <c r="T184">
        <v>4.71</v>
      </c>
      <c r="U184">
        <v>385.46</v>
      </c>
      <c r="V184">
        <v>62.32</v>
      </c>
      <c r="W184">
        <v>5.26</v>
      </c>
      <c r="X184">
        <v>4.43</v>
      </c>
      <c r="Y184">
        <v>0</v>
      </c>
      <c r="Z184">
        <v>4</v>
      </c>
      <c r="AA184" t="s">
        <v>6923</v>
      </c>
      <c r="AB184">
        <v>1</v>
      </c>
      <c r="AC184">
        <v>7</v>
      </c>
      <c r="AD184">
        <v>4.463142857142858</v>
      </c>
      <c r="AF184" t="s">
        <v>6937</v>
      </c>
      <c r="AI184">
        <v>0</v>
      </c>
      <c r="AJ184">
        <v>0</v>
      </c>
      <c r="AK184" t="s">
        <v>6954</v>
      </c>
      <c r="AL184" t="s">
        <v>6954</v>
      </c>
    </row>
    <row r="185" spans="1:38">
      <c r="A185" t="s">
        <v>6359</v>
      </c>
      <c r="B185" t="s">
        <v>6006</v>
      </c>
      <c r="C185" t="s">
        <v>6009</v>
      </c>
      <c r="D185">
        <v>47.86</v>
      </c>
      <c r="E185" t="s">
        <v>6010</v>
      </c>
      <c r="F185">
        <v>7.32</v>
      </c>
      <c r="G185">
        <v>0</v>
      </c>
      <c r="H185">
        <v>1</v>
      </c>
      <c r="I185" t="s">
        <v>6527</v>
      </c>
      <c r="K185" t="s">
        <v>6535</v>
      </c>
      <c r="L185" t="s">
        <v>6536</v>
      </c>
      <c r="M185" t="s">
        <v>6569</v>
      </c>
      <c r="N185">
        <v>9</v>
      </c>
      <c r="O185" t="s">
        <v>6606</v>
      </c>
      <c r="P185" t="s">
        <v>6755</v>
      </c>
      <c r="Q185">
        <v>7</v>
      </c>
      <c r="R185">
        <v>2</v>
      </c>
      <c r="S185">
        <v>6.99</v>
      </c>
      <c r="T185">
        <v>6.99</v>
      </c>
      <c r="U185">
        <v>665.79</v>
      </c>
      <c r="V185">
        <v>102.69</v>
      </c>
      <c r="W185">
        <v>7.96</v>
      </c>
      <c r="Y185">
        <v>3.04</v>
      </c>
      <c r="Z185">
        <v>6</v>
      </c>
      <c r="AA185" t="s">
        <v>6923</v>
      </c>
      <c r="AB185">
        <v>2</v>
      </c>
      <c r="AC185">
        <v>15</v>
      </c>
      <c r="AD185">
        <v>2.077</v>
      </c>
      <c r="AF185" t="s">
        <v>6939</v>
      </c>
      <c r="AI185">
        <v>0</v>
      </c>
      <c r="AJ185">
        <v>0</v>
      </c>
      <c r="AK185" t="s">
        <v>6971</v>
      </c>
      <c r="AL185" t="s">
        <v>6971</v>
      </c>
    </row>
    <row r="186" spans="1:38">
      <c r="A186" t="s">
        <v>6360</v>
      </c>
      <c r="B186" t="s">
        <v>6006</v>
      </c>
      <c r="C186" t="s">
        <v>6009</v>
      </c>
      <c r="D186">
        <v>48</v>
      </c>
      <c r="E186" t="s">
        <v>6010</v>
      </c>
      <c r="F186">
        <v>7.32</v>
      </c>
      <c r="G186">
        <v>0</v>
      </c>
      <c r="H186">
        <v>1</v>
      </c>
      <c r="I186" t="s">
        <v>6527</v>
      </c>
      <c r="K186" t="s">
        <v>6535</v>
      </c>
      <c r="M186" t="s">
        <v>6548</v>
      </c>
      <c r="N186">
        <v>8</v>
      </c>
      <c r="O186" t="s">
        <v>6585</v>
      </c>
      <c r="P186" t="s">
        <v>6756</v>
      </c>
      <c r="Q186">
        <v>5</v>
      </c>
      <c r="R186">
        <v>1</v>
      </c>
      <c r="S186">
        <v>3.1</v>
      </c>
      <c r="T186">
        <v>4.14</v>
      </c>
      <c r="U186">
        <v>406.55</v>
      </c>
      <c r="V186">
        <v>75.70999999999999</v>
      </c>
      <c r="W186">
        <v>3.78</v>
      </c>
      <c r="X186">
        <v>6.35</v>
      </c>
      <c r="Y186">
        <v>0</v>
      </c>
      <c r="Z186">
        <v>1</v>
      </c>
      <c r="AA186" t="s">
        <v>6923</v>
      </c>
      <c r="AB186">
        <v>0</v>
      </c>
      <c r="AC186">
        <v>12</v>
      </c>
      <c r="AD186">
        <v>4.380833333333333</v>
      </c>
      <c r="AF186" t="s">
        <v>6937</v>
      </c>
      <c r="AI186">
        <v>0</v>
      </c>
      <c r="AJ186">
        <v>0</v>
      </c>
      <c r="AK186" t="s">
        <v>6955</v>
      </c>
      <c r="AL186" t="s">
        <v>6955</v>
      </c>
    </row>
    <row r="187" spans="1:38">
      <c r="A187" t="s">
        <v>6361</v>
      </c>
      <c r="B187" t="s">
        <v>6006</v>
      </c>
      <c r="C187" t="s">
        <v>6009</v>
      </c>
      <c r="D187">
        <v>48</v>
      </c>
      <c r="E187" t="s">
        <v>6010</v>
      </c>
      <c r="F187">
        <v>7.32</v>
      </c>
      <c r="G187">
        <v>0</v>
      </c>
      <c r="H187">
        <v>1</v>
      </c>
      <c r="I187" t="s">
        <v>6527</v>
      </c>
      <c r="K187" t="s">
        <v>6535</v>
      </c>
      <c r="L187" t="s">
        <v>6536</v>
      </c>
      <c r="M187" t="s">
        <v>6543</v>
      </c>
      <c r="N187">
        <v>9</v>
      </c>
      <c r="O187" t="s">
        <v>6580</v>
      </c>
      <c r="P187" t="s">
        <v>6757</v>
      </c>
      <c r="Q187">
        <v>6</v>
      </c>
      <c r="R187">
        <v>1</v>
      </c>
      <c r="S187">
        <v>1.53</v>
      </c>
      <c r="T187">
        <v>4.99</v>
      </c>
      <c r="U187">
        <v>530.67</v>
      </c>
      <c r="V187">
        <v>80.59</v>
      </c>
      <c r="W187">
        <v>5.68</v>
      </c>
      <c r="X187">
        <v>3.6</v>
      </c>
      <c r="Y187">
        <v>4.87</v>
      </c>
      <c r="Z187">
        <v>3</v>
      </c>
      <c r="AA187" t="s">
        <v>6923</v>
      </c>
      <c r="AB187">
        <v>2</v>
      </c>
      <c r="AC187">
        <v>12</v>
      </c>
      <c r="AD187">
        <v>3.838333333333333</v>
      </c>
      <c r="AF187" t="s">
        <v>6937</v>
      </c>
      <c r="AI187">
        <v>0</v>
      </c>
      <c r="AJ187">
        <v>0</v>
      </c>
      <c r="AK187" t="s">
        <v>6950</v>
      </c>
      <c r="AL187" t="s">
        <v>6950</v>
      </c>
    </row>
    <row r="188" spans="1:38">
      <c r="A188" t="s">
        <v>6362</v>
      </c>
      <c r="B188" t="s">
        <v>6006</v>
      </c>
      <c r="C188" t="s">
        <v>6009</v>
      </c>
      <c r="D188">
        <v>48.98</v>
      </c>
      <c r="E188" t="s">
        <v>6010</v>
      </c>
      <c r="F188">
        <v>7.31</v>
      </c>
      <c r="G188">
        <v>0</v>
      </c>
      <c r="H188">
        <v>1</v>
      </c>
      <c r="I188" t="s">
        <v>6527</v>
      </c>
      <c r="K188" t="s">
        <v>6535</v>
      </c>
      <c r="M188" t="s">
        <v>6562</v>
      </c>
      <c r="N188">
        <v>8</v>
      </c>
      <c r="O188" t="s">
        <v>6599</v>
      </c>
      <c r="P188" t="s">
        <v>6758</v>
      </c>
      <c r="Q188">
        <v>7</v>
      </c>
      <c r="R188">
        <v>2</v>
      </c>
      <c r="S188">
        <v>4.13</v>
      </c>
      <c r="T188">
        <v>7.53</v>
      </c>
      <c r="U188">
        <v>611.7</v>
      </c>
      <c r="V188">
        <v>104.9</v>
      </c>
      <c r="W188">
        <v>7.35</v>
      </c>
      <c r="X188">
        <v>3.91</v>
      </c>
      <c r="Y188">
        <v>2.58</v>
      </c>
      <c r="Z188">
        <v>6</v>
      </c>
      <c r="AA188" t="s">
        <v>6923</v>
      </c>
      <c r="AB188">
        <v>2</v>
      </c>
      <c r="AC188">
        <v>13</v>
      </c>
      <c r="AD188">
        <v>2.003333333333333</v>
      </c>
      <c r="AF188" t="s">
        <v>6937</v>
      </c>
      <c r="AI188">
        <v>0</v>
      </c>
      <c r="AJ188">
        <v>0</v>
      </c>
      <c r="AK188" t="s">
        <v>6965</v>
      </c>
      <c r="AL188" t="s">
        <v>6965</v>
      </c>
    </row>
    <row r="189" spans="1:38">
      <c r="A189" t="s">
        <v>6363</v>
      </c>
      <c r="B189" t="s">
        <v>6006</v>
      </c>
      <c r="C189" t="s">
        <v>6009</v>
      </c>
      <c r="D189">
        <v>51.29</v>
      </c>
      <c r="E189" t="s">
        <v>6010</v>
      </c>
      <c r="F189">
        <v>7.29</v>
      </c>
      <c r="G189">
        <v>0</v>
      </c>
      <c r="H189">
        <v>1</v>
      </c>
      <c r="I189" t="s">
        <v>6527</v>
      </c>
      <c r="K189" t="s">
        <v>6535</v>
      </c>
      <c r="M189" t="s">
        <v>6546</v>
      </c>
      <c r="N189">
        <v>8</v>
      </c>
      <c r="O189" t="s">
        <v>6583</v>
      </c>
      <c r="P189" t="s">
        <v>6759</v>
      </c>
      <c r="Q189">
        <v>4</v>
      </c>
      <c r="R189">
        <v>2</v>
      </c>
      <c r="S189">
        <v>3.31</v>
      </c>
      <c r="T189">
        <v>6.71</v>
      </c>
      <c r="U189">
        <v>471.6</v>
      </c>
      <c r="V189">
        <v>75.63</v>
      </c>
      <c r="W189">
        <v>6.37</v>
      </c>
      <c r="X189">
        <v>3.92</v>
      </c>
      <c r="Y189">
        <v>1.24</v>
      </c>
      <c r="Z189">
        <v>3</v>
      </c>
      <c r="AA189" t="s">
        <v>6923</v>
      </c>
      <c r="AB189">
        <v>1</v>
      </c>
      <c r="AC189">
        <v>10</v>
      </c>
      <c r="AD189">
        <v>3.047857142857143</v>
      </c>
      <c r="AF189" t="s">
        <v>6937</v>
      </c>
      <c r="AI189">
        <v>0</v>
      </c>
      <c r="AJ189">
        <v>0</v>
      </c>
      <c r="AK189" t="s">
        <v>6953</v>
      </c>
      <c r="AL189" t="s">
        <v>6953</v>
      </c>
    </row>
    <row r="190" spans="1:38">
      <c r="A190" t="s">
        <v>6364</v>
      </c>
      <c r="B190" t="s">
        <v>6006</v>
      </c>
      <c r="C190" t="s">
        <v>6009</v>
      </c>
      <c r="D190">
        <v>51.29</v>
      </c>
      <c r="E190" t="s">
        <v>6010</v>
      </c>
      <c r="F190">
        <v>7.29</v>
      </c>
      <c r="G190">
        <v>0</v>
      </c>
      <c r="H190">
        <v>1</v>
      </c>
      <c r="I190" t="s">
        <v>6527</v>
      </c>
      <c r="K190" t="s">
        <v>6535</v>
      </c>
      <c r="L190" t="s">
        <v>6536</v>
      </c>
      <c r="M190" t="s">
        <v>6569</v>
      </c>
      <c r="N190">
        <v>9</v>
      </c>
      <c r="O190" t="s">
        <v>6606</v>
      </c>
      <c r="P190" t="s">
        <v>6760</v>
      </c>
      <c r="Q190">
        <v>7</v>
      </c>
      <c r="R190">
        <v>3</v>
      </c>
      <c r="S190">
        <v>3.73</v>
      </c>
      <c r="T190">
        <v>5.63</v>
      </c>
      <c r="U190">
        <v>642.8</v>
      </c>
      <c r="V190">
        <v>105.49</v>
      </c>
      <c r="W190">
        <v>6.64</v>
      </c>
      <c r="Y190">
        <v>9.449999999999999</v>
      </c>
      <c r="Z190">
        <v>5</v>
      </c>
      <c r="AA190" t="s">
        <v>6923</v>
      </c>
      <c r="AB190">
        <v>2</v>
      </c>
      <c r="AC190">
        <v>14</v>
      </c>
      <c r="AD190">
        <v>1.060333333333334</v>
      </c>
      <c r="AF190" t="s">
        <v>6940</v>
      </c>
      <c r="AI190">
        <v>0</v>
      </c>
      <c r="AJ190">
        <v>0</v>
      </c>
      <c r="AK190" t="s">
        <v>6971</v>
      </c>
      <c r="AL190" t="s">
        <v>6971</v>
      </c>
    </row>
    <row r="191" spans="1:38">
      <c r="A191" t="s">
        <v>6365</v>
      </c>
      <c r="B191" t="s">
        <v>6006</v>
      </c>
      <c r="C191" t="s">
        <v>6009</v>
      </c>
      <c r="D191">
        <v>52</v>
      </c>
      <c r="E191" t="s">
        <v>6010</v>
      </c>
      <c r="F191">
        <v>7.28</v>
      </c>
      <c r="G191">
        <v>0.72</v>
      </c>
      <c r="H191">
        <v>3</v>
      </c>
      <c r="I191" t="s">
        <v>6527</v>
      </c>
      <c r="K191" t="s">
        <v>6535</v>
      </c>
      <c r="M191" t="s">
        <v>6553</v>
      </c>
      <c r="N191">
        <v>8</v>
      </c>
      <c r="O191" t="s">
        <v>6590</v>
      </c>
      <c r="P191" t="s">
        <v>6761</v>
      </c>
      <c r="Q191">
        <v>5</v>
      </c>
      <c r="R191">
        <v>1</v>
      </c>
      <c r="S191">
        <v>4.39</v>
      </c>
      <c r="T191">
        <v>7.01</v>
      </c>
      <c r="U191">
        <v>501.62</v>
      </c>
      <c r="V191">
        <v>81.79000000000001</v>
      </c>
      <c r="W191">
        <v>7.44</v>
      </c>
      <c r="X191">
        <v>4.75</v>
      </c>
      <c r="Y191">
        <v>0</v>
      </c>
      <c r="Z191">
        <v>4</v>
      </c>
      <c r="AA191" t="s">
        <v>6923</v>
      </c>
      <c r="AB191">
        <v>2</v>
      </c>
      <c r="AC191">
        <v>13</v>
      </c>
      <c r="AD191">
        <v>2.833333333333333</v>
      </c>
      <c r="AF191" t="s">
        <v>6937</v>
      </c>
      <c r="AI191">
        <v>0</v>
      </c>
      <c r="AJ191">
        <v>0</v>
      </c>
      <c r="AK191" t="s">
        <v>6958</v>
      </c>
      <c r="AL191" t="s">
        <v>6958</v>
      </c>
    </row>
    <row r="192" spans="1:38">
      <c r="A192" t="s">
        <v>6366</v>
      </c>
      <c r="B192" t="s">
        <v>6006</v>
      </c>
      <c r="C192" t="s">
        <v>6009</v>
      </c>
      <c r="D192">
        <v>52</v>
      </c>
      <c r="E192" t="s">
        <v>6010</v>
      </c>
      <c r="F192">
        <v>7.28</v>
      </c>
      <c r="G192">
        <v>1.02</v>
      </c>
      <c r="H192">
        <v>3</v>
      </c>
      <c r="I192" t="s">
        <v>6531</v>
      </c>
      <c r="K192" t="s">
        <v>6535</v>
      </c>
      <c r="M192" t="s">
        <v>6553</v>
      </c>
      <c r="N192">
        <v>8</v>
      </c>
      <c r="O192" t="s">
        <v>6590</v>
      </c>
      <c r="P192" t="s">
        <v>6762</v>
      </c>
      <c r="Q192">
        <v>6</v>
      </c>
      <c r="R192">
        <v>1</v>
      </c>
      <c r="S192">
        <v>2.34</v>
      </c>
      <c r="T192">
        <v>5.97</v>
      </c>
      <c r="U192">
        <v>475.54</v>
      </c>
      <c r="V192">
        <v>91.02</v>
      </c>
      <c r="W192">
        <v>6.15</v>
      </c>
      <c r="X192">
        <v>3.15</v>
      </c>
      <c r="Y192">
        <v>0</v>
      </c>
      <c r="Z192">
        <v>4</v>
      </c>
      <c r="AA192" t="s">
        <v>6923</v>
      </c>
      <c r="AB192">
        <v>1</v>
      </c>
      <c r="AC192">
        <v>13</v>
      </c>
      <c r="AD192">
        <v>3.80404761904762</v>
      </c>
      <c r="AF192" t="s">
        <v>6937</v>
      </c>
      <c r="AI192">
        <v>0</v>
      </c>
      <c r="AJ192">
        <v>0</v>
      </c>
      <c r="AK192" t="s">
        <v>6958</v>
      </c>
      <c r="AL192" t="s">
        <v>6958</v>
      </c>
    </row>
    <row r="193" spans="1:38">
      <c r="A193" t="s">
        <v>6367</v>
      </c>
      <c r="B193" t="s">
        <v>6006</v>
      </c>
      <c r="C193" t="s">
        <v>6009</v>
      </c>
      <c r="D193">
        <v>52</v>
      </c>
      <c r="E193" t="s">
        <v>6010</v>
      </c>
      <c r="F193">
        <v>7.28</v>
      </c>
      <c r="G193">
        <v>0.68</v>
      </c>
      <c r="H193">
        <v>2</v>
      </c>
      <c r="I193" t="s">
        <v>6527</v>
      </c>
      <c r="K193" t="s">
        <v>6535</v>
      </c>
      <c r="M193" t="s">
        <v>6552</v>
      </c>
      <c r="N193">
        <v>8</v>
      </c>
      <c r="O193" t="s">
        <v>6589</v>
      </c>
      <c r="P193" t="s">
        <v>6763</v>
      </c>
      <c r="Q193">
        <v>5</v>
      </c>
      <c r="R193">
        <v>2</v>
      </c>
      <c r="S193">
        <v>2.08</v>
      </c>
      <c r="T193">
        <v>4.58</v>
      </c>
      <c r="U193">
        <v>408.5</v>
      </c>
      <c r="V193">
        <v>84.59</v>
      </c>
      <c r="W193">
        <v>4.27</v>
      </c>
      <c r="X193">
        <v>2.25</v>
      </c>
      <c r="Y193">
        <v>10.01</v>
      </c>
      <c r="Z193">
        <v>3</v>
      </c>
      <c r="AA193" t="s">
        <v>6923</v>
      </c>
      <c r="AB193">
        <v>0</v>
      </c>
      <c r="AC193">
        <v>11</v>
      </c>
      <c r="AD193">
        <v>3.323571428571428</v>
      </c>
      <c r="AF193" t="s">
        <v>6938</v>
      </c>
      <c r="AI193">
        <v>0</v>
      </c>
      <c r="AJ193">
        <v>0</v>
      </c>
      <c r="AK193" t="s">
        <v>6957</v>
      </c>
      <c r="AL193" t="s">
        <v>6957</v>
      </c>
    </row>
    <row r="194" spans="1:38">
      <c r="A194" t="s">
        <v>6368</v>
      </c>
      <c r="B194" t="s">
        <v>6006</v>
      </c>
      <c r="C194" t="s">
        <v>6009</v>
      </c>
      <c r="D194">
        <v>52</v>
      </c>
      <c r="E194" t="s">
        <v>6010</v>
      </c>
      <c r="F194">
        <v>7.28</v>
      </c>
      <c r="G194">
        <v>0</v>
      </c>
      <c r="H194">
        <v>1</v>
      </c>
      <c r="I194" t="s">
        <v>6527</v>
      </c>
      <c r="K194" t="s">
        <v>6535</v>
      </c>
      <c r="L194" t="s">
        <v>6536</v>
      </c>
      <c r="M194" t="s">
        <v>6554</v>
      </c>
      <c r="N194">
        <v>9</v>
      </c>
      <c r="O194" t="s">
        <v>6591</v>
      </c>
      <c r="P194" t="s">
        <v>6764</v>
      </c>
      <c r="Q194">
        <v>6</v>
      </c>
      <c r="R194">
        <v>1</v>
      </c>
      <c r="S194">
        <v>-0.39</v>
      </c>
      <c r="T194">
        <v>3.21</v>
      </c>
      <c r="U194">
        <v>442.9</v>
      </c>
      <c r="V194">
        <v>94.68000000000001</v>
      </c>
      <c r="W194">
        <v>4.5</v>
      </c>
      <c r="X194">
        <v>3.13</v>
      </c>
      <c r="Y194">
        <v>3.75</v>
      </c>
      <c r="Z194">
        <v>3</v>
      </c>
      <c r="AA194" t="s">
        <v>6923</v>
      </c>
      <c r="AB194">
        <v>0</v>
      </c>
      <c r="AC194">
        <v>8</v>
      </c>
      <c r="AD194">
        <v>4.980190476190476</v>
      </c>
      <c r="AF194" t="s">
        <v>6937</v>
      </c>
      <c r="AI194">
        <v>0</v>
      </c>
      <c r="AJ194">
        <v>0</v>
      </c>
      <c r="AK194" t="s">
        <v>6959</v>
      </c>
      <c r="AL194" t="s">
        <v>6959</v>
      </c>
    </row>
    <row r="195" spans="1:38">
      <c r="A195" t="s">
        <v>6369</v>
      </c>
      <c r="B195" t="s">
        <v>6006</v>
      </c>
      <c r="C195" t="s">
        <v>6009</v>
      </c>
      <c r="D195">
        <v>53.7</v>
      </c>
      <c r="E195" t="s">
        <v>6010</v>
      </c>
      <c r="F195">
        <v>7.27</v>
      </c>
      <c r="G195">
        <v>0</v>
      </c>
      <c r="H195">
        <v>1</v>
      </c>
      <c r="I195" t="s">
        <v>6527</v>
      </c>
      <c r="K195" t="s">
        <v>6535</v>
      </c>
      <c r="M195" t="s">
        <v>6562</v>
      </c>
      <c r="N195">
        <v>8</v>
      </c>
      <c r="O195" t="s">
        <v>6599</v>
      </c>
      <c r="P195" t="s">
        <v>6765</v>
      </c>
      <c r="Q195">
        <v>8</v>
      </c>
      <c r="R195">
        <v>2</v>
      </c>
      <c r="S195">
        <v>3.38</v>
      </c>
      <c r="T195">
        <v>6.79</v>
      </c>
      <c r="U195">
        <v>641.72</v>
      </c>
      <c r="V195">
        <v>114.13</v>
      </c>
      <c r="W195">
        <v>7.26</v>
      </c>
      <c r="X195">
        <v>3.91</v>
      </c>
      <c r="Y195">
        <v>2.58</v>
      </c>
      <c r="Z195">
        <v>6</v>
      </c>
      <c r="AA195" t="s">
        <v>6923</v>
      </c>
      <c r="AB195">
        <v>2</v>
      </c>
      <c r="AC195">
        <v>15</v>
      </c>
      <c r="AD195">
        <v>2.005666666666667</v>
      </c>
      <c r="AF195" t="s">
        <v>6937</v>
      </c>
      <c r="AI195">
        <v>0</v>
      </c>
      <c r="AJ195">
        <v>0</v>
      </c>
      <c r="AK195" t="s">
        <v>6965</v>
      </c>
      <c r="AL195" t="s">
        <v>6965</v>
      </c>
    </row>
    <row r="196" spans="1:38">
      <c r="A196" t="s">
        <v>6370</v>
      </c>
      <c r="B196" t="s">
        <v>6006</v>
      </c>
      <c r="C196" t="s">
        <v>6009</v>
      </c>
      <c r="D196">
        <v>54</v>
      </c>
      <c r="E196" t="s">
        <v>6010</v>
      </c>
      <c r="F196">
        <v>7.27</v>
      </c>
      <c r="G196">
        <v>0</v>
      </c>
      <c r="H196">
        <v>1</v>
      </c>
      <c r="I196" t="s">
        <v>6527</v>
      </c>
      <c r="K196" t="s">
        <v>6535</v>
      </c>
      <c r="L196" t="s">
        <v>6536</v>
      </c>
      <c r="M196" t="s">
        <v>6566</v>
      </c>
      <c r="N196">
        <v>9</v>
      </c>
      <c r="O196" t="s">
        <v>6603</v>
      </c>
      <c r="P196" t="s">
        <v>6766</v>
      </c>
      <c r="Q196">
        <v>7</v>
      </c>
      <c r="R196">
        <v>2</v>
      </c>
      <c r="S196">
        <v>4.63</v>
      </c>
      <c r="T196">
        <v>8.02</v>
      </c>
      <c r="U196">
        <v>681.83</v>
      </c>
      <c r="V196">
        <v>100.46</v>
      </c>
      <c r="W196">
        <v>7.99</v>
      </c>
      <c r="X196">
        <v>3.9</v>
      </c>
      <c r="Y196">
        <v>4.87</v>
      </c>
      <c r="Z196">
        <v>5</v>
      </c>
      <c r="AA196" t="s">
        <v>6923</v>
      </c>
      <c r="AB196">
        <v>2</v>
      </c>
      <c r="AC196">
        <v>14</v>
      </c>
      <c r="AD196">
        <v>2.151333333333334</v>
      </c>
      <c r="AF196" t="s">
        <v>6937</v>
      </c>
      <c r="AI196">
        <v>0</v>
      </c>
      <c r="AJ196">
        <v>0</v>
      </c>
      <c r="AK196" t="s">
        <v>6969</v>
      </c>
      <c r="AL196" t="s">
        <v>6969</v>
      </c>
    </row>
    <row r="197" spans="1:38">
      <c r="A197" t="s">
        <v>6371</v>
      </c>
      <c r="B197" t="s">
        <v>6006</v>
      </c>
      <c r="C197" t="s">
        <v>6009</v>
      </c>
      <c r="D197">
        <v>54.2</v>
      </c>
      <c r="E197" t="s">
        <v>6010</v>
      </c>
      <c r="F197">
        <v>7.27</v>
      </c>
      <c r="G197">
        <v>0</v>
      </c>
      <c r="H197">
        <v>1</v>
      </c>
      <c r="I197" t="s">
        <v>6527</v>
      </c>
      <c r="K197" t="s">
        <v>6535</v>
      </c>
      <c r="L197" t="s">
        <v>6536</v>
      </c>
      <c r="M197" t="s">
        <v>6566</v>
      </c>
      <c r="N197">
        <v>9</v>
      </c>
      <c r="O197" t="s">
        <v>6603</v>
      </c>
      <c r="P197" t="s">
        <v>6767</v>
      </c>
      <c r="Q197">
        <v>6</v>
      </c>
      <c r="R197">
        <v>1</v>
      </c>
      <c r="S197">
        <v>2.14</v>
      </c>
      <c r="T197">
        <v>5.6</v>
      </c>
      <c r="U197">
        <v>556.7</v>
      </c>
      <c r="V197">
        <v>80.59</v>
      </c>
      <c r="W197">
        <v>6.24</v>
      </c>
      <c r="X197">
        <v>3.6</v>
      </c>
      <c r="Y197">
        <v>4.91</v>
      </c>
      <c r="Z197">
        <v>3</v>
      </c>
      <c r="AA197" t="s">
        <v>6923</v>
      </c>
      <c r="AB197">
        <v>2</v>
      </c>
      <c r="AC197">
        <v>14</v>
      </c>
      <c r="AD197">
        <v>3.763333333333333</v>
      </c>
      <c r="AF197" t="s">
        <v>6937</v>
      </c>
      <c r="AI197">
        <v>0</v>
      </c>
      <c r="AJ197">
        <v>0</v>
      </c>
      <c r="AK197" t="s">
        <v>6969</v>
      </c>
      <c r="AL197" t="s">
        <v>6969</v>
      </c>
    </row>
    <row r="198" spans="1:38">
      <c r="A198" t="s">
        <v>6372</v>
      </c>
      <c r="B198" t="s">
        <v>6006</v>
      </c>
      <c r="C198" t="s">
        <v>6009</v>
      </c>
      <c r="D198">
        <v>54.95</v>
      </c>
      <c r="E198" t="s">
        <v>6010</v>
      </c>
      <c r="F198">
        <v>7.26</v>
      </c>
      <c r="G198">
        <v>0</v>
      </c>
      <c r="H198">
        <v>1</v>
      </c>
      <c r="I198" t="s">
        <v>6527</v>
      </c>
      <c r="K198" t="s">
        <v>6535</v>
      </c>
      <c r="L198" t="s">
        <v>6536</v>
      </c>
      <c r="M198" t="s">
        <v>6569</v>
      </c>
      <c r="N198">
        <v>9</v>
      </c>
      <c r="O198" t="s">
        <v>6606</v>
      </c>
      <c r="P198" t="s">
        <v>6768</v>
      </c>
      <c r="Q198">
        <v>6</v>
      </c>
      <c r="R198">
        <v>2</v>
      </c>
      <c r="S198">
        <v>5.72</v>
      </c>
      <c r="T198">
        <v>5.72</v>
      </c>
      <c r="U198">
        <v>599.73</v>
      </c>
      <c r="V198">
        <v>93.45999999999999</v>
      </c>
      <c r="W198">
        <v>7.05</v>
      </c>
      <c r="Y198">
        <v>3.08</v>
      </c>
      <c r="Z198">
        <v>5</v>
      </c>
      <c r="AA198" t="s">
        <v>6923</v>
      </c>
      <c r="AB198">
        <v>2</v>
      </c>
      <c r="AC198">
        <v>14</v>
      </c>
      <c r="AD198">
        <v>2.384666666666667</v>
      </c>
      <c r="AF198" t="s">
        <v>6939</v>
      </c>
      <c r="AI198">
        <v>0</v>
      </c>
      <c r="AJ198">
        <v>0</v>
      </c>
      <c r="AK198" t="s">
        <v>6971</v>
      </c>
      <c r="AL198" t="s">
        <v>6971</v>
      </c>
    </row>
    <row r="199" spans="1:38">
      <c r="A199" t="s">
        <v>6373</v>
      </c>
      <c r="B199" t="s">
        <v>6006</v>
      </c>
      <c r="C199" t="s">
        <v>6009</v>
      </c>
      <c r="D199">
        <v>60</v>
      </c>
      <c r="E199" t="s">
        <v>6010</v>
      </c>
      <c r="F199">
        <v>7.22</v>
      </c>
      <c r="G199">
        <v>0.64</v>
      </c>
      <c r="H199">
        <v>2</v>
      </c>
      <c r="I199" t="s">
        <v>6529</v>
      </c>
      <c r="K199" t="s">
        <v>6535</v>
      </c>
      <c r="L199" t="s">
        <v>6536</v>
      </c>
      <c r="M199" t="s">
        <v>6549</v>
      </c>
      <c r="N199">
        <v>9</v>
      </c>
      <c r="O199" t="s">
        <v>6586</v>
      </c>
      <c r="P199" t="s">
        <v>6769</v>
      </c>
      <c r="Q199">
        <v>6</v>
      </c>
      <c r="R199">
        <v>1</v>
      </c>
      <c r="S199">
        <v>5.66</v>
      </c>
      <c r="T199">
        <v>7</v>
      </c>
      <c r="U199">
        <v>477.58</v>
      </c>
      <c r="V199">
        <v>73.86</v>
      </c>
      <c r="W199">
        <v>6.3</v>
      </c>
      <c r="X199">
        <v>5.97</v>
      </c>
      <c r="Y199">
        <v>0</v>
      </c>
      <c r="Z199">
        <v>3</v>
      </c>
      <c r="AA199" t="s">
        <v>6923</v>
      </c>
      <c r="AB199">
        <v>1</v>
      </c>
      <c r="AC199">
        <v>11</v>
      </c>
      <c r="AD199">
        <v>2.993476190476191</v>
      </c>
      <c r="AF199" t="s">
        <v>6937</v>
      </c>
      <c r="AI199">
        <v>0</v>
      </c>
      <c r="AJ199">
        <v>0</v>
      </c>
      <c r="AK199" t="s">
        <v>6956</v>
      </c>
      <c r="AL199" t="s">
        <v>6956</v>
      </c>
    </row>
    <row r="200" spans="1:38">
      <c r="A200" t="s">
        <v>6374</v>
      </c>
      <c r="B200" t="s">
        <v>6006</v>
      </c>
      <c r="C200" t="s">
        <v>6009</v>
      </c>
      <c r="D200">
        <v>61</v>
      </c>
      <c r="E200" t="s">
        <v>6010</v>
      </c>
      <c r="F200">
        <v>7.21</v>
      </c>
      <c r="G200">
        <v>0</v>
      </c>
      <c r="H200">
        <v>1</v>
      </c>
      <c r="I200" t="s">
        <v>6527</v>
      </c>
      <c r="K200" t="s">
        <v>6535</v>
      </c>
      <c r="M200" t="s">
        <v>6548</v>
      </c>
      <c r="N200">
        <v>8</v>
      </c>
      <c r="O200" t="s">
        <v>6585</v>
      </c>
      <c r="P200" t="s">
        <v>6770</v>
      </c>
      <c r="Q200">
        <v>5</v>
      </c>
      <c r="R200">
        <v>1</v>
      </c>
      <c r="S200">
        <v>2.59</v>
      </c>
      <c r="T200">
        <v>3.63</v>
      </c>
      <c r="U200">
        <v>392.52</v>
      </c>
      <c r="V200">
        <v>75.70999999999999</v>
      </c>
      <c r="W200">
        <v>3.39</v>
      </c>
      <c r="X200">
        <v>6.35</v>
      </c>
      <c r="Y200">
        <v>0</v>
      </c>
      <c r="Z200">
        <v>1</v>
      </c>
      <c r="AA200" t="s">
        <v>6923</v>
      </c>
      <c r="AB200">
        <v>0</v>
      </c>
      <c r="AC200">
        <v>11</v>
      </c>
      <c r="AD200">
        <v>4.991047619047619</v>
      </c>
      <c r="AF200" t="s">
        <v>6937</v>
      </c>
      <c r="AI200">
        <v>0</v>
      </c>
      <c r="AJ200">
        <v>0</v>
      </c>
      <c r="AK200" t="s">
        <v>6955</v>
      </c>
      <c r="AL200" t="s">
        <v>6955</v>
      </c>
    </row>
    <row r="201" spans="1:38">
      <c r="A201" t="s">
        <v>6375</v>
      </c>
      <c r="B201" t="s">
        <v>6006</v>
      </c>
      <c r="C201" t="s">
        <v>6009</v>
      </c>
      <c r="D201">
        <v>61.66</v>
      </c>
      <c r="E201" t="s">
        <v>6010</v>
      </c>
      <c r="F201">
        <v>7.21</v>
      </c>
      <c r="G201">
        <v>0</v>
      </c>
      <c r="H201">
        <v>1</v>
      </c>
      <c r="I201" t="s">
        <v>6527</v>
      </c>
      <c r="K201" t="s">
        <v>6535</v>
      </c>
      <c r="L201" t="s">
        <v>6536</v>
      </c>
      <c r="M201" t="s">
        <v>6569</v>
      </c>
      <c r="N201">
        <v>9</v>
      </c>
      <c r="O201" t="s">
        <v>6606</v>
      </c>
      <c r="P201" t="s">
        <v>6771</v>
      </c>
      <c r="Q201">
        <v>6</v>
      </c>
      <c r="R201">
        <v>2</v>
      </c>
      <c r="S201">
        <v>7.88</v>
      </c>
      <c r="T201">
        <v>7.88</v>
      </c>
      <c r="U201">
        <v>643.83</v>
      </c>
      <c r="V201">
        <v>93.45999999999999</v>
      </c>
      <c r="W201">
        <v>8.609999999999999</v>
      </c>
      <c r="Y201">
        <v>3.08</v>
      </c>
      <c r="Z201">
        <v>5</v>
      </c>
      <c r="AA201" t="s">
        <v>6923</v>
      </c>
      <c r="AB201">
        <v>2</v>
      </c>
      <c r="AC201">
        <v>18</v>
      </c>
      <c r="AD201">
        <v>2.384666666666667</v>
      </c>
      <c r="AF201" t="s">
        <v>6939</v>
      </c>
      <c r="AI201">
        <v>0</v>
      </c>
      <c r="AJ201">
        <v>0</v>
      </c>
      <c r="AK201" t="s">
        <v>6971</v>
      </c>
      <c r="AL201" t="s">
        <v>6971</v>
      </c>
    </row>
    <row r="202" spans="1:38">
      <c r="A202" t="s">
        <v>6376</v>
      </c>
      <c r="B202" t="s">
        <v>6006</v>
      </c>
      <c r="C202" t="s">
        <v>6009</v>
      </c>
      <c r="D202">
        <v>63</v>
      </c>
      <c r="E202" t="s">
        <v>6010</v>
      </c>
      <c r="F202">
        <v>7.2</v>
      </c>
      <c r="G202">
        <v>0</v>
      </c>
      <c r="H202">
        <v>1</v>
      </c>
      <c r="I202" t="s">
        <v>6527</v>
      </c>
      <c r="K202" t="s">
        <v>6535</v>
      </c>
      <c r="L202" t="s">
        <v>6536</v>
      </c>
      <c r="M202" t="s">
        <v>6554</v>
      </c>
      <c r="N202">
        <v>9</v>
      </c>
      <c r="O202" t="s">
        <v>6591</v>
      </c>
      <c r="P202" t="s">
        <v>6772</v>
      </c>
      <c r="Q202">
        <v>6</v>
      </c>
      <c r="R202">
        <v>1</v>
      </c>
      <c r="S202">
        <v>-2.46</v>
      </c>
      <c r="T202">
        <v>1.16</v>
      </c>
      <c r="U202">
        <v>382.42</v>
      </c>
      <c r="V202">
        <v>94.68000000000001</v>
      </c>
      <c r="W202">
        <v>3.31</v>
      </c>
      <c r="X202">
        <v>2.93</v>
      </c>
      <c r="Y202">
        <v>3.89</v>
      </c>
      <c r="Z202">
        <v>3</v>
      </c>
      <c r="AA202" t="s">
        <v>6923</v>
      </c>
      <c r="AB202">
        <v>0</v>
      </c>
      <c r="AC202">
        <v>9</v>
      </c>
      <c r="AD202">
        <v>5.517190476190476</v>
      </c>
      <c r="AF202" t="s">
        <v>6937</v>
      </c>
      <c r="AI202">
        <v>0</v>
      </c>
      <c r="AJ202">
        <v>0</v>
      </c>
      <c r="AK202" t="s">
        <v>6959</v>
      </c>
      <c r="AL202" t="s">
        <v>6959</v>
      </c>
    </row>
    <row r="203" spans="1:38">
      <c r="A203" t="s">
        <v>6377</v>
      </c>
      <c r="B203" t="s">
        <v>6006</v>
      </c>
      <c r="C203" t="s">
        <v>6009</v>
      </c>
      <c r="D203">
        <v>66.06999999999999</v>
      </c>
      <c r="E203" t="s">
        <v>6010</v>
      </c>
      <c r="F203">
        <v>7.18</v>
      </c>
      <c r="G203">
        <v>0</v>
      </c>
      <c r="H203">
        <v>1</v>
      </c>
      <c r="I203" t="s">
        <v>6527</v>
      </c>
      <c r="K203" t="s">
        <v>6535</v>
      </c>
      <c r="M203" t="s">
        <v>6560</v>
      </c>
      <c r="N203">
        <v>8</v>
      </c>
      <c r="O203" t="s">
        <v>6597</v>
      </c>
      <c r="P203" t="s">
        <v>6773</v>
      </c>
      <c r="Q203">
        <v>8</v>
      </c>
      <c r="R203">
        <v>2</v>
      </c>
      <c r="S203">
        <v>3.67</v>
      </c>
      <c r="T203">
        <v>7.07</v>
      </c>
      <c r="U203">
        <v>641.72</v>
      </c>
      <c r="V203">
        <v>114.13</v>
      </c>
      <c r="W203">
        <v>7.26</v>
      </c>
      <c r="X203">
        <v>3.91</v>
      </c>
      <c r="Y203">
        <v>2.58</v>
      </c>
      <c r="Z203">
        <v>6</v>
      </c>
      <c r="AA203" t="s">
        <v>6923</v>
      </c>
      <c r="AB203">
        <v>2</v>
      </c>
      <c r="AC203">
        <v>15</v>
      </c>
      <c r="AD203">
        <v>1.860666666666667</v>
      </c>
      <c r="AF203" t="s">
        <v>6937</v>
      </c>
      <c r="AI203">
        <v>0</v>
      </c>
      <c r="AJ203">
        <v>0</v>
      </c>
      <c r="AK203" t="s">
        <v>6965</v>
      </c>
      <c r="AL203" t="s">
        <v>6965</v>
      </c>
    </row>
    <row r="204" spans="1:38">
      <c r="A204" t="s">
        <v>6378</v>
      </c>
      <c r="B204" t="s">
        <v>6006</v>
      </c>
      <c r="C204" t="s">
        <v>6009</v>
      </c>
      <c r="D204">
        <v>72.44</v>
      </c>
      <c r="E204" t="s">
        <v>6010</v>
      </c>
      <c r="F204">
        <v>7.14</v>
      </c>
      <c r="G204">
        <v>0</v>
      </c>
      <c r="H204">
        <v>1</v>
      </c>
      <c r="I204" t="s">
        <v>6527</v>
      </c>
      <c r="K204" t="s">
        <v>6535</v>
      </c>
      <c r="M204" t="s">
        <v>6559</v>
      </c>
      <c r="N204">
        <v>8</v>
      </c>
      <c r="O204" t="s">
        <v>6596</v>
      </c>
      <c r="P204" t="s">
        <v>6774</v>
      </c>
      <c r="Q204">
        <v>7</v>
      </c>
      <c r="R204">
        <v>2</v>
      </c>
      <c r="S204">
        <v>2.46</v>
      </c>
      <c r="T204">
        <v>5.87</v>
      </c>
      <c r="U204">
        <v>565.63</v>
      </c>
      <c r="V204">
        <v>122.01</v>
      </c>
      <c r="W204">
        <v>5.98</v>
      </c>
      <c r="X204">
        <v>3.92</v>
      </c>
      <c r="Y204">
        <v>1.99</v>
      </c>
      <c r="Z204">
        <v>4</v>
      </c>
      <c r="AA204" t="s">
        <v>6923</v>
      </c>
      <c r="AB204">
        <v>2</v>
      </c>
      <c r="AC204">
        <v>12</v>
      </c>
      <c r="AD204">
        <v>2.27</v>
      </c>
      <c r="AF204" t="s">
        <v>6937</v>
      </c>
      <c r="AI204">
        <v>0</v>
      </c>
      <c r="AJ204">
        <v>0</v>
      </c>
      <c r="AK204" t="s">
        <v>6964</v>
      </c>
      <c r="AL204" t="s">
        <v>6964</v>
      </c>
    </row>
    <row r="205" spans="1:38">
      <c r="A205" t="s">
        <v>6379</v>
      </c>
      <c r="B205" t="s">
        <v>6006</v>
      </c>
      <c r="C205" t="s">
        <v>6009</v>
      </c>
      <c r="D205">
        <v>73</v>
      </c>
      <c r="E205" t="s">
        <v>6010</v>
      </c>
      <c r="F205">
        <v>7.14</v>
      </c>
      <c r="G205">
        <v>0.15</v>
      </c>
      <c r="H205">
        <v>2</v>
      </c>
      <c r="I205" t="s">
        <v>6527</v>
      </c>
      <c r="K205" t="s">
        <v>6535</v>
      </c>
      <c r="L205" t="s">
        <v>6536</v>
      </c>
      <c r="M205" t="s">
        <v>6555</v>
      </c>
      <c r="N205">
        <v>9</v>
      </c>
      <c r="O205" t="s">
        <v>6592</v>
      </c>
      <c r="P205" t="s">
        <v>6775</v>
      </c>
      <c r="Q205">
        <v>6</v>
      </c>
      <c r="R205">
        <v>1</v>
      </c>
      <c r="S205">
        <v>-2.73</v>
      </c>
      <c r="T205">
        <v>0.89</v>
      </c>
      <c r="U205">
        <v>396.44</v>
      </c>
      <c r="V205">
        <v>94.68000000000001</v>
      </c>
      <c r="W205">
        <v>3.7</v>
      </c>
      <c r="X205">
        <v>2.61</v>
      </c>
      <c r="Y205">
        <v>4.46</v>
      </c>
      <c r="Z205">
        <v>3</v>
      </c>
      <c r="AA205" t="s">
        <v>6923</v>
      </c>
      <c r="AB205">
        <v>0</v>
      </c>
      <c r="AC205">
        <v>10</v>
      </c>
      <c r="AD205">
        <v>5.417047619047619</v>
      </c>
      <c r="AF205" t="s">
        <v>6937</v>
      </c>
      <c r="AI205">
        <v>0</v>
      </c>
      <c r="AJ205">
        <v>0</v>
      </c>
      <c r="AK205" t="s">
        <v>6960</v>
      </c>
      <c r="AL205" t="s">
        <v>6960</v>
      </c>
    </row>
    <row r="206" spans="1:38">
      <c r="A206" t="s">
        <v>6380</v>
      </c>
      <c r="B206" t="s">
        <v>6006</v>
      </c>
      <c r="C206" t="s">
        <v>6009</v>
      </c>
      <c r="D206">
        <v>76</v>
      </c>
      <c r="E206" t="s">
        <v>6010</v>
      </c>
      <c r="F206">
        <v>7.12</v>
      </c>
      <c r="G206">
        <v>0.72</v>
      </c>
      <c r="H206">
        <v>3</v>
      </c>
      <c r="I206" t="s">
        <v>6527</v>
      </c>
      <c r="K206" t="s">
        <v>6535</v>
      </c>
      <c r="L206" t="s">
        <v>6536</v>
      </c>
      <c r="M206" t="s">
        <v>6567</v>
      </c>
      <c r="N206">
        <v>9</v>
      </c>
      <c r="O206" t="s">
        <v>6604</v>
      </c>
      <c r="P206" t="s">
        <v>6776</v>
      </c>
      <c r="Q206">
        <v>5</v>
      </c>
      <c r="R206">
        <v>1</v>
      </c>
      <c r="S206">
        <v>2.16</v>
      </c>
      <c r="T206">
        <v>5.8</v>
      </c>
      <c r="U206">
        <v>494.65</v>
      </c>
      <c r="V206">
        <v>64.98999999999999</v>
      </c>
      <c r="W206">
        <v>6.43</v>
      </c>
      <c r="X206">
        <v>3.14</v>
      </c>
      <c r="Y206">
        <v>0</v>
      </c>
      <c r="Z206">
        <v>2</v>
      </c>
      <c r="AA206" t="s">
        <v>6923</v>
      </c>
      <c r="AB206">
        <v>1</v>
      </c>
      <c r="AC206">
        <v>10</v>
      </c>
      <c r="AD206">
        <v>3.791547619047619</v>
      </c>
      <c r="AF206" t="s">
        <v>6937</v>
      </c>
      <c r="AI206">
        <v>0</v>
      </c>
      <c r="AJ206">
        <v>0</v>
      </c>
      <c r="AK206" t="s">
        <v>6970</v>
      </c>
      <c r="AL206" t="s">
        <v>6970</v>
      </c>
    </row>
    <row r="207" spans="1:38">
      <c r="A207" t="s">
        <v>6381</v>
      </c>
      <c r="B207" t="s">
        <v>6006</v>
      </c>
      <c r="C207" t="s">
        <v>6009</v>
      </c>
      <c r="D207">
        <v>77</v>
      </c>
      <c r="E207" t="s">
        <v>6010</v>
      </c>
      <c r="F207">
        <v>7.11</v>
      </c>
      <c r="G207">
        <v>0.29</v>
      </c>
      <c r="H207">
        <v>3</v>
      </c>
      <c r="I207" t="s">
        <v>6531</v>
      </c>
      <c r="K207" t="s">
        <v>6535</v>
      </c>
      <c r="L207" t="s">
        <v>6536</v>
      </c>
      <c r="M207" t="s">
        <v>6567</v>
      </c>
      <c r="N207">
        <v>9</v>
      </c>
      <c r="O207" t="s">
        <v>6604</v>
      </c>
      <c r="P207" t="s">
        <v>6777</v>
      </c>
      <c r="Q207">
        <v>5</v>
      </c>
      <c r="R207">
        <v>1</v>
      </c>
      <c r="S207">
        <v>3.12</v>
      </c>
      <c r="T207">
        <v>6.75</v>
      </c>
      <c r="U207">
        <v>556.6</v>
      </c>
      <c r="V207">
        <v>64.98999999999999</v>
      </c>
      <c r="W207">
        <v>7.18</v>
      </c>
      <c r="X207">
        <v>3.14</v>
      </c>
      <c r="Y207">
        <v>0</v>
      </c>
      <c r="Z207">
        <v>3</v>
      </c>
      <c r="AA207" t="s">
        <v>6923</v>
      </c>
      <c r="AB207">
        <v>2</v>
      </c>
      <c r="AC207">
        <v>10</v>
      </c>
      <c r="AD207">
        <v>3.273333333333333</v>
      </c>
      <c r="AF207" t="s">
        <v>6937</v>
      </c>
      <c r="AI207">
        <v>0</v>
      </c>
      <c r="AJ207">
        <v>0</v>
      </c>
      <c r="AK207" t="s">
        <v>6970</v>
      </c>
      <c r="AL207" t="s">
        <v>6970</v>
      </c>
    </row>
    <row r="208" spans="1:38">
      <c r="A208" t="s">
        <v>6382</v>
      </c>
      <c r="B208" t="s">
        <v>6006</v>
      </c>
      <c r="C208" t="s">
        <v>6009</v>
      </c>
      <c r="D208">
        <v>79</v>
      </c>
      <c r="E208" t="s">
        <v>6010</v>
      </c>
      <c r="F208">
        <v>7.1</v>
      </c>
      <c r="G208">
        <v>0.48</v>
      </c>
      <c r="H208">
        <v>2</v>
      </c>
      <c r="I208" t="s">
        <v>6529</v>
      </c>
      <c r="K208" t="s">
        <v>6535</v>
      </c>
      <c r="M208" t="s">
        <v>6564</v>
      </c>
      <c r="N208">
        <v>8</v>
      </c>
      <c r="O208" t="s">
        <v>6601</v>
      </c>
      <c r="P208" t="s">
        <v>6778</v>
      </c>
      <c r="Q208">
        <v>4</v>
      </c>
      <c r="R208">
        <v>1</v>
      </c>
      <c r="S208">
        <v>3.03</v>
      </c>
      <c r="T208">
        <v>6.39</v>
      </c>
      <c r="U208">
        <v>489.41</v>
      </c>
      <c r="V208">
        <v>72.56</v>
      </c>
      <c r="W208">
        <v>6.98</v>
      </c>
      <c r="X208">
        <v>3.81</v>
      </c>
      <c r="Y208">
        <v>0</v>
      </c>
      <c r="Z208">
        <v>3</v>
      </c>
      <c r="AA208" t="s">
        <v>6923</v>
      </c>
      <c r="AB208">
        <v>1</v>
      </c>
      <c r="AC208">
        <v>8</v>
      </c>
      <c r="AD208">
        <v>3.393976190476191</v>
      </c>
      <c r="AF208" t="s">
        <v>6937</v>
      </c>
      <c r="AI208">
        <v>0</v>
      </c>
      <c r="AJ208">
        <v>0</v>
      </c>
      <c r="AK208" t="s">
        <v>6968</v>
      </c>
      <c r="AL208" t="s">
        <v>6968</v>
      </c>
    </row>
    <row r="209" spans="1:38">
      <c r="A209" t="s">
        <v>6382</v>
      </c>
      <c r="B209" t="s">
        <v>6006</v>
      </c>
      <c r="C209" t="s">
        <v>6009</v>
      </c>
      <c r="D209">
        <v>104</v>
      </c>
      <c r="E209" t="s">
        <v>6010</v>
      </c>
      <c r="F209">
        <v>6.98</v>
      </c>
      <c r="G209">
        <v>0.48</v>
      </c>
      <c r="H209">
        <v>2</v>
      </c>
      <c r="I209" t="s">
        <v>6529</v>
      </c>
      <c r="K209" t="s">
        <v>6535</v>
      </c>
      <c r="M209" t="s">
        <v>6565</v>
      </c>
      <c r="N209">
        <v>8</v>
      </c>
      <c r="O209" t="s">
        <v>6602</v>
      </c>
      <c r="P209" t="s">
        <v>6778</v>
      </c>
      <c r="Q209">
        <v>4</v>
      </c>
      <c r="R209">
        <v>1</v>
      </c>
      <c r="S209">
        <v>3.03</v>
      </c>
      <c r="T209">
        <v>6.39</v>
      </c>
      <c r="U209">
        <v>489.41</v>
      </c>
      <c r="V209">
        <v>72.56</v>
      </c>
      <c r="W209">
        <v>6.98</v>
      </c>
      <c r="X209">
        <v>3.81</v>
      </c>
      <c r="Y209">
        <v>0</v>
      </c>
      <c r="Z209">
        <v>3</v>
      </c>
      <c r="AA209" t="s">
        <v>6923</v>
      </c>
      <c r="AB209">
        <v>1</v>
      </c>
      <c r="AC209">
        <v>8</v>
      </c>
      <c r="AD209">
        <v>3.393976190476191</v>
      </c>
      <c r="AF209" t="s">
        <v>6937</v>
      </c>
      <c r="AI209">
        <v>0</v>
      </c>
      <c r="AJ209">
        <v>0</v>
      </c>
      <c r="AK209" t="s">
        <v>6968</v>
      </c>
      <c r="AL209" t="s">
        <v>6968</v>
      </c>
    </row>
    <row r="210" spans="1:38">
      <c r="A210" t="s">
        <v>6383</v>
      </c>
      <c r="B210" t="s">
        <v>6006</v>
      </c>
      <c r="C210" t="s">
        <v>6009</v>
      </c>
      <c r="D210">
        <v>79</v>
      </c>
      <c r="E210" t="s">
        <v>6010</v>
      </c>
      <c r="F210">
        <v>7.1</v>
      </c>
      <c r="G210">
        <v>0.27</v>
      </c>
      <c r="H210">
        <v>3</v>
      </c>
      <c r="I210" t="s">
        <v>6531</v>
      </c>
      <c r="K210" t="s">
        <v>6535</v>
      </c>
      <c r="L210" t="s">
        <v>6536</v>
      </c>
      <c r="M210" t="s">
        <v>6567</v>
      </c>
      <c r="N210">
        <v>9</v>
      </c>
      <c r="O210" t="s">
        <v>6604</v>
      </c>
      <c r="P210" t="s">
        <v>6779</v>
      </c>
      <c r="Q210">
        <v>6</v>
      </c>
      <c r="R210">
        <v>2</v>
      </c>
      <c r="S210">
        <v>2.78</v>
      </c>
      <c r="T210">
        <v>6.42</v>
      </c>
      <c r="U210">
        <v>586.63</v>
      </c>
      <c r="V210">
        <v>85.22</v>
      </c>
      <c r="W210">
        <v>6.54</v>
      </c>
      <c r="X210">
        <v>3.14</v>
      </c>
      <c r="Y210">
        <v>0</v>
      </c>
      <c r="Z210">
        <v>3</v>
      </c>
      <c r="AA210" t="s">
        <v>6923</v>
      </c>
      <c r="AB210">
        <v>2</v>
      </c>
      <c r="AC210">
        <v>10</v>
      </c>
      <c r="AD210">
        <v>3.11</v>
      </c>
      <c r="AF210" t="s">
        <v>6937</v>
      </c>
      <c r="AI210">
        <v>0</v>
      </c>
      <c r="AJ210">
        <v>0</v>
      </c>
      <c r="AK210" t="s">
        <v>6970</v>
      </c>
      <c r="AL210" t="s">
        <v>6970</v>
      </c>
    </row>
    <row r="211" spans="1:38">
      <c r="A211" t="s">
        <v>6384</v>
      </c>
      <c r="B211" t="s">
        <v>6006</v>
      </c>
      <c r="C211" t="s">
        <v>6009</v>
      </c>
      <c r="D211">
        <v>81</v>
      </c>
      <c r="E211" t="s">
        <v>6010</v>
      </c>
      <c r="F211">
        <v>7.09</v>
      </c>
      <c r="G211">
        <v>0</v>
      </c>
      <c r="H211">
        <v>1</v>
      </c>
      <c r="I211" t="s">
        <v>6527</v>
      </c>
      <c r="K211" t="s">
        <v>6535</v>
      </c>
      <c r="L211" t="s">
        <v>6536</v>
      </c>
      <c r="M211" t="s">
        <v>6554</v>
      </c>
      <c r="N211">
        <v>9</v>
      </c>
      <c r="O211" t="s">
        <v>6591</v>
      </c>
      <c r="P211" t="s">
        <v>6780</v>
      </c>
      <c r="Q211">
        <v>6</v>
      </c>
      <c r="R211">
        <v>1</v>
      </c>
      <c r="S211">
        <v>-0.85</v>
      </c>
      <c r="T211">
        <v>2.75</v>
      </c>
      <c r="U211">
        <v>422.48</v>
      </c>
      <c r="V211">
        <v>94.68000000000001</v>
      </c>
      <c r="W211">
        <v>4.23</v>
      </c>
      <c r="X211">
        <v>3.11</v>
      </c>
      <c r="Y211">
        <v>3.77</v>
      </c>
      <c r="Z211">
        <v>3</v>
      </c>
      <c r="AA211" t="s">
        <v>6923</v>
      </c>
      <c r="AB211">
        <v>0</v>
      </c>
      <c r="AC211">
        <v>8</v>
      </c>
      <c r="AD211">
        <v>5.231047619047618</v>
      </c>
      <c r="AF211" t="s">
        <v>6937</v>
      </c>
      <c r="AI211">
        <v>0</v>
      </c>
      <c r="AJ211">
        <v>0</v>
      </c>
      <c r="AK211" t="s">
        <v>6959</v>
      </c>
      <c r="AL211" t="s">
        <v>6959</v>
      </c>
    </row>
    <row r="212" spans="1:38">
      <c r="A212" t="s">
        <v>6385</v>
      </c>
      <c r="B212" t="s">
        <v>6006</v>
      </c>
      <c r="C212" t="s">
        <v>6009</v>
      </c>
      <c r="D212">
        <v>82</v>
      </c>
      <c r="E212" t="s">
        <v>6010</v>
      </c>
      <c r="F212">
        <v>7.09</v>
      </c>
      <c r="G212">
        <v>0</v>
      </c>
      <c r="H212">
        <v>1</v>
      </c>
      <c r="I212" t="s">
        <v>6527</v>
      </c>
      <c r="K212" t="s">
        <v>6535</v>
      </c>
      <c r="M212" t="s">
        <v>6570</v>
      </c>
      <c r="N212">
        <v>8</v>
      </c>
      <c r="O212" t="s">
        <v>6607</v>
      </c>
      <c r="P212" t="s">
        <v>6781</v>
      </c>
      <c r="Q212">
        <v>9</v>
      </c>
      <c r="R212">
        <v>3</v>
      </c>
      <c r="S212">
        <v>2.78</v>
      </c>
      <c r="T212">
        <v>6.42</v>
      </c>
      <c r="U212">
        <v>556.53</v>
      </c>
      <c r="V212">
        <v>151.7</v>
      </c>
      <c r="W212">
        <v>3.74</v>
      </c>
      <c r="X212">
        <v>4.5</v>
      </c>
      <c r="Y212">
        <v>0</v>
      </c>
      <c r="Z212">
        <v>3</v>
      </c>
      <c r="AA212" t="s">
        <v>6923</v>
      </c>
      <c r="AB212">
        <v>1</v>
      </c>
      <c r="AC212">
        <v>4</v>
      </c>
      <c r="AD212">
        <v>1.776666666666667</v>
      </c>
      <c r="AF212" t="s">
        <v>6937</v>
      </c>
      <c r="AI212">
        <v>0</v>
      </c>
      <c r="AJ212">
        <v>0</v>
      </c>
      <c r="AK212" t="s">
        <v>6972</v>
      </c>
      <c r="AL212" t="s">
        <v>6972</v>
      </c>
    </row>
    <row r="213" spans="1:38">
      <c r="A213" t="s">
        <v>6386</v>
      </c>
      <c r="B213" t="s">
        <v>6006</v>
      </c>
      <c r="C213" t="s">
        <v>6009</v>
      </c>
      <c r="D213">
        <v>84</v>
      </c>
      <c r="E213" t="s">
        <v>6010</v>
      </c>
      <c r="F213">
        <v>7.08</v>
      </c>
      <c r="G213">
        <v>0.37</v>
      </c>
      <c r="H213">
        <v>3</v>
      </c>
      <c r="I213" t="s">
        <v>6531</v>
      </c>
      <c r="K213" t="s">
        <v>6535</v>
      </c>
      <c r="L213" t="s">
        <v>6536</v>
      </c>
      <c r="M213" t="s">
        <v>6567</v>
      </c>
      <c r="N213">
        <v>9</v>
      </c>
      <c r="O213" t="s">
        <v>6604</v>
      </c>
      <c r="P213" t="s">
        <v>6782</v>
      </c>
      <c r="Q213">
        <v>6</v>
      </c>
      <c r="R213">
        <v>1</v>
      </c>
      <c r="S213">
        <v>3.17</v>
      </c>
      <c r="T213">
        <v>6.8</v>
      </c>
      <c r="U213">
        <v>571.62</v>
      </c>
      <c r="V213">
        <v>77.88</v>
      </c>
      <c r="W213">
        <v>6.97</v>
      </c>
      <c r="X213">
        <v>3.14</v>
      </c>
      <c r="Y213">
        <v>1.14</v>
      </c>
      <c r="Z213">
        <v>3</v>
      </c>
      <c r="AA213" t="s">
        <v>6923</v>
      </c>
      <c r="AB213">
        <v>2</v>
      </c>
      <c r="AC213">
        <v>10</v>
      </c>
      <c r="AD213">
        <v>3.248333333333334</v>
      </c>
      <c r="AF213" t="s">
        <v>6937</v>
      </c>
      <c r="AI213">
        <v>0</v>
      </c>
      <c r="AJ213">
        <v>0</v>
      </c>
      <c r="AK213" t="s">
        <v>6970</v>
      </c>
      <c r="AL213" t="s">
        <v>6970</v>
      </c>
    </row>
    <row r="214" spans="1:38">
      <c r="A214" t="s">
        <v>6387</v>
      </c>
      <c r="B214" t="s">
        <v>6006</v>
      </c>
      <c r="C214" t="s">
        <v>6009</v>
      </c>
      <c r="D214">
        <v>84</v>
      </c>
      <c r="E214" t="s">
        <v>6010</v>
      </c>
      <c r="F214">
        <v>7.08</v>
      </c>
      <c r="G214">
        <v>0.5600000000000001</v>
      </c>
      <c r="H214">
        <v>3</v>
      </c>
      <c r="I214" t="s">
        <v>6531</v>
      </c>
      <c r="K214" t="s">
        <v>6535</v>
      </c>
      <c r="L214" t="s">
        <v>6536</v>
      </c>
      <c r="M214" t="s">
        <v>6567</v>
      </c>
      <c r="N214">
        <v>9</v>
      </c>
      <c r="O214" t="s">
        <v>6604</v>
      </c>
      <c r="P214" t="s">
        <v>6783</v>
      </c>
      <c r="Q214">
        <v>6</v>
      </c>
      <c r="R214">
        <v>2</v>
      </c>
      <c r="S214">
        <v>3.19</v>
      </c>
      <c r="T214">
        <v>6.83</v>
      </c>
      <c r="U214">
        <v>600.66</v>
      </c>
      <c r="V214">
        <v>85.22</v>
      </c>
      <c r="W214">
        <v>6.93</v>
      </c>
      <c r="X214">
        <v>3.14</v>
      </c>
      <c r="Y214">
        <v>0</v>
      </c>
      <c r="Z214">
        <v>3</v>
      </c>
      <c r="AA214" t="s">
        <v>6923</v>
      </c>
      <c r="AB214">
        <v>2</v>
      </c>
      <c r="AC214">
        <v>10</v>
      </c>
      <c r="AD214">
        <v>2.905</v>
      </c>
      <c r="AF214" t="s">
        <v>6937</v>
      </c>
      <c r="AI214">
        <v>0</v>
      </c>
      <c r="AJ214">
        <v>0</v>
      </c>
      <c r="AK214" t="s">
        <v>6970</v>
      </c>
      <c r="AL214" t="s">
        <v>6970</v>
      </c>
    </row>
    <row r="215" spans="1:38">
      <c r="A215" t="s">
        <v>6388</v>
      </c>
      <c r="B215" t="s">
        <v>6006</v>
      </c>
      <c r="C215" t="s">
        <v>6009</v>
      </c>
      <c r="D215">
        <v>85.11</v>
      </c>
      <c r="E215" t="s">
        <v>6010</v>
      </c>
      <c r="F215">
        <v>7.07</v>
      </c>
      <c r="G215">
        <v>0</v>
      </c>
      <c r="H215">
        <v>1</v>
      </c>
      <c r="I215" t="s">
        <v>6527</v>
      </c>
      <c r="K215" t="s">
        <v>6535</v>
      </c>
      <c r="M215" t="s">
        <v>6546</v>
      </c>
      <c r="N215">
        <v>8</v>
      </c>
      <c r="O215" t="s">
        <v>6583</v>
      </c>
      <c r="P215" t="s">
        <v>6784</v>
      </c>
      <c r="Q215">
        <v>7</v>
      </c>
      <c r="R215">
        <v>2</v>
      </c>
      <c r="S215">
        <v>1.68</v>
      </c>
      <c r="T215">
        <v>4.82</v>
      </c>
      <c r="U215">
        <v>533.58</v>
      </c>
      <c r="V215">
        <v>104.9</v>
      </c>
      <c r="W215">
        <v>5.66</v>
      </c>
      <c r="X215">
        <v>3.89</v>
      </c>
      <c r="Y215">
        <v>2.58</v>
      </c>
      <c r="Z215">
        <v>5</v>
      </c>
      <c r="AA215" t="s">
        <v>6923</v>
      </c>
      <c r="AB215">
        <v>2</v>
      </c>
      <c r="AC215">
        <v>10</v>
      </c>
      <c r="AD215">
        <v>3.093333333333333</v>
      </c>
      <c r="AF215" t="s">
        <v>6937</v>
      </c>
      <c r="AI215">
        <v>0</v>
      </c>
      <c r="AJ215">
        <v>0</v>
      </c>
      <c r="AK215" t="s">
        <v>6953</v>
      </c>
      <c r="AL215" t="s">
        <v>6953</v>
      </c>
    </row>
    <row r="216" spans="1:38">
      <c r="A216" t="s">
        <v>6389</v>
      </c>
      <c r="B216" t="s">
        <v>6006</v>
      </c>
      <c r="C216" t="s">
        <v>6009</v>
      </c>
      <c r="D216">
        <v>87.09999999999999</v>
      </c>
      <c r="E216" t="s">
        <v>6010</v>
      </c>
      <c r="F216">
        <v>7.06</v>
      </c>
      <c r="G216">
        <v>0</v>
      </c>
      <c r="H216">
        <v>1</v>
      </c>
      <c r="I216" t="s">
        <v>6527</v>
      </c>
      <c r="K216" t="s">
        <v>6535</v>
      </c>
      <c r="L216" t="s">
        <v>6536</v>
      </c>
      <c r="M216" t="s">
        <v>6569</v>
      </c>
      <c r="N216">
        <v>9</v>
      </c>
      <c r="O216" t="s">
        <v>6606</v>
      </c>
      <c r="P216" t="s">
        <v>6785</v>
      </c>
      <c r="Q216">
        <v>6</v>
      </c>
      <c r="R216">
        <v>2</v>
      </c>
      <c r="S216">
        <v>6.35</v>
      </c>
      <c r="T216">
        <v>6.35</v>
      </c>
      <c r="U216">
        <v>601.75</v>
      </c>
      <c r="V216">
        <v>93.45999999999999</v>
      </c>
      <c r="W216">
        <v>7.44</v>
      </c>
      <c r="Y216">
        <v>3.07</v>
      </c>
      <c r="Z216">
        <v>5</v>
      </c>
      <c r="AA216" t="s">
        <v>6923</v>
      </c>
      <c r="AB216">
        <v>2</v>
      </c>
      <c r="AC216">
        <v>15</v>
      </c>
      <c r="AD216">
        <v>2.384666666666667</v>
      </c>
      <c r="AF216" t="s">
        <v>6939</v>
      </c>
      <c r="AI216">
        <v>0</v>
      </c>
      <c r="AJ216">
        <v>0</v>
      </c>
      <c r="AK216" t="s">
        <v>6971</v>
      </c>
      <c r="AL216" t="s">
        <v>6971</v>
      </c>
    </row>
    <row r="217" spans="1:38">
      <c r="A217" t="s">
        <v>6390</v>
      </c>
      <c r="B217" t="s">
        <v>6006</v>
      </c>
      <c r="C217" t="s">
        <v>6009</v>
      </c>
      <c r="D217">
        <v>89</v>
      </c>
      <c r="E217" t="s">
        <v>6010</v>
      </c>
      <c r="F217">
        <v>7.05</v>
      </c>
      <c r="G217">
        <v>0</v>
      </c>
      <c r="H217">
        <v>1</v>
      </c>
      <c r="I217" t="s">
        <v>6527</v>
      </c>
      <c r="K217" t="s">
        <v>6535</v>
      </c>
      <c r="L217" t="s">
        <v>6536</v>
      </c>
      <c r="M217" t="s">
        <v>6543</v>
      </c>
      <c r="N217">
        <v>9</v>
      </c>
      <c r="O217" t="s">
        <v>6580</v>
      </c>
      <c r="P217" t="s">
        <v>6786</v>
      </c>
      <c r="Q217">
        <v>6</v>
      </c>
      <c r="R217">
        <v>1</v>
      </c>
      <c r="S217">
        <v>1.53</v>
      </c>
      <c r="T217">
        <v>4.99</v>
      </c>
      <c r="U217">
        <v>530.67</v>
      </c>
      <c r="V217">
        <v>80.59</v>
      </c>
      <c r="W217">
        <v>5.68</v>
      </c>
      <c r="X217">
        <v>3.6</v>
      </c>
      <c r="Y217">
        <v>4.87</v>
      </c>
      <c r="Z217">
        <v>3</v>
      </c>
      <c r="AA217" t="s">
        <v>6923</v>
      </c>
      <c r="AB217">
        <v>2</v>
      </c>
      <c r="AC217">
        <v>12</v>
      </c>
      <c r="AD217">
        <v>3.838333333333333</v>
      </c>
      <c r="AF217" t="s">
        <v>6937</v>
      </c>
      <c r="AI217">
        <v>0</v>
      </c>
      <c r="AJ217">
        <v>0</v>
      </c>
      <c r="AK217" t="s">
        <v>6950</v>
      </c>
      <c r="AL217" t="s">
        <v>6950</v>
      </c>
    </row>
    <row r="218" spans="1:38">
      <c r="A218" t="s">
        <v>6391</v>
      </c>
      <c r="B218" t="s">
        <v>6006</v>
      </c>
      <c r="C218" t="s">
        <v>6009</v>
      </c>
      <c r="D218">
        <v>90</v>
      </c>
      <c r="E218" t="s">
        <v>6010</v>
      </c>
      <c r="F218">
        <v>7.05</v>
      </c>
      <c r="G218">
        <v>0.29</v>
      </c>
      <c r="H218">
        <v>2</v>
      </c>
      <c r="I218" t="s">
        <v>6527</v>
      </c>
      <c r="K218" t="s">
        <v>6535</v>
      </c>
      <c r="L218" t="s">
        <v>6536</v>
      </c>
      <c r="M218" t="s">
        <v>6549</v>
      </c>
      <c r="N218">
        <v>9</v>
      </c>
      <c r="O218" t="s">
        <v>6586</v>
      </c>
      <c r="P218" t="s">
        <v>6787</v>
      </c>
      <c r="Q218">
        <v>5</v>
      </c>
      <c r="R218">
        <v>1</v>
      </c>
      <c r="S218">
        <v>0.63</v>
      </c>
      <c r="T218">
        <v>4.1</v>
      </c>
      <c r="U218">
        <v>419.48</v>
      </c>
      <c r="V218">
        <v>68.23</v>
      </c>
      <c r="W218">
        <v>5.04</v>
      </c>
      <c r="X218">
        <v>3.61</v>
      </c>
      <c r="Y218">
        <v>1.11</v>
      </c>
      <c r="Z218">
        <v>3</v>
      </c>
      <c r="AA218" t="s">
        <v>6923</v>
      </c>
      <c r="AB218">
        <v>1</v>
      </c>
      <c r="AC218">
        <v>9</v>
      </c>
      <c r="AD218">
        <v>4.858476190476191</v>
      </c>
      <c r="AE218" t="s">
        <v>6932</v>
      </c>
      <c r="AF218" t="s">
        <v>6937</v>
      </c>
      <c r="AH218" t="s">
        <v>6943</v>
      </c>
      <c r="AI218">
        <v>0</v>
      </c>
      <c r="AJ218">
        <v>0</v>
      </c>
      <c r="AK218" t="s">
        <v>6956</v>
      </c>
      <c r="AL218" t="s">
        <v>6956</v>
      </c>
    </row>
    <row r="219" spans="1:38">
      <c r="A219" t="s">
        <v>6392</v>
      </c>
      <c r="B219" t="s">
        <v>6006</v>
      </c>
      <c r="C219" t="s">
        <v>6009</v>
      </c>
      <c r="D219">
        <v>91.2</v>
      </c>
      <c r="E219" t="s">
        <v>6010</v>
      </c>
      <c r="F219">
        <v>7.04</v>
      </c>
      <c r="G219">
        <v>0</v>
      </c>
      <c r="H219">
        <v>1</v>
      </c>
      <c r="I219" t="s">
        <v>6527</v>
      </c>
      <c r="K219" t="s">
        <v>6535</v>
      </c>
      <c r="M219" t="s">
        <v>6559</v>
      </c>
      <c r="N219">
        <v>8</v>
      </c>
      <c r="O219" t="s">
        <v>6596</v>
      </c>
      <c r="P219" t="s">
        <v>6788</v>
      </c>
      <c r="Q219">
        <v>8</v>
      </c>
      <c r="R219">
        <v>2</v>
      </c>
      <c r="S219">
        <v>1.3</v>
      </c>
      <c r="T219">
        <v>4.71</v>
      </c>
      <c r="U219">
        <v>527.53</v>
      </c>
      <c r="V219">
        <v>140.89</v>
      </c>
      <c r="W219">
        <v>4.79</v>
      </c>
      <c r="X219">
        <v>3.9</v>
      </c>
      <c r="Y219">
        <v>1.21</v>
      </c>
      <c r="Z219">
        <v>4</v>
      </c>
      <c r="AA219" t="s">
        <v>6923</v>
      </c>
      <c r="AB219">
        <v>1</v>
      </c>
      <c r="AC219">
        <v>13</v>
      </c>
      <c r="AD219">
        <v>2.645</v>
      </c>
      <c r="AF219" t="s">
        <v>6937</v>
      </c>
      <c r="AI219">
        <v>0</v>
      </c>
      <c r="AJ219">
        <v>0</v>
      </c>
      <c r="AK219" t="s">
        <v>6964</v>
      </c>
      <c r="AL219" t="s">
        <v>6964</v>
      </c>
    </row>
    <row r="220" spans="1:38">
      <c r="A220" t="s">
        <v>6393</v>
      </c>
      <c r="B220" t="s">
        <v>6006</v>
      </c>
      <c r="C220" t="s">
        <v>6009</v>
      </c>
      <c r="D220">
        <v>93</v>
      </c>
      <c r="E220" t="s">
        <v>6010</v>
      </c>
      <c r="F220">
        <v>7.03</v>
      </c>
      <c r="G220">
        <v>0.32</v>
      </c>
      <c r="H220">
        <v>2</v>
      </c>
      <c r="I220" t="s">
        <v>6527</v>
      </c>
      <c r="K220" t="s">
        <v>6535</v>
      </c>
      <c r="L220" t="s">
        <v>6536</v>
      </c>
      <c r="M220" t="s">
        <v>6555</v>
      </c>
      <c r="N220">
        <v>9</v>
      </c>
      <c r="O220" t="s">
        <v>6592</v>
      </c>
      <c r="P220" t="s">
        <v>6789</v>
      </c>
      <c r="Q220">
        <v>7</v>
      </c>
      <c r="R220">
        <v>1</v>
      </c>
      <c r="S220">
        <v>-1.92</v>
      </c>
      <c r="T220">
        <v>1.7</v>
      </c>
      <c r="U220">
        <v>438.48</v>
      </c>
      <c r="V220">
        <v>103.91</v>
      </c>
      <c r="W220">
        <v>3.85</v>
      </c>
      <c r="X220">
        <v>2.81</v>
      </c>
      <c r="Y220">
        <v>4.1</v>
      </c>
      <c r="Z220">
        <v>3</v>
      </c>
      <c r="AA220" t="s">
        <v>6923</v>
      </c>
      <c r="AB220">
        <v>0</v>
      </c>
      <c r="AC220">
        <v>9</v>
      </c>
      <c r="AD220">
        <v>4.809095238095238</v>
      </c>
      <c r="AF220" t="s">
        <v>6937</v>
      </c>
      <c r="AI220">
        <v>0</v>
      </c>
      <c r="AJ220">
        <v>0</v>
      </c>
      <c r="AK220" t="s">
        <v>6960</v>
      </c>
      <c r="AL220" t="s">
        <v>6960</v>
      </c>
    </row>
    <row r="221" spans="1:38">
      <c r="A221" t="s">
        <v>6394</v>
      </c>
      <c r="B221" t="s">
        <v>6006</v>
      </c>
      <c r="C221" t="s">
        <v>6009</v>
      </c>
      <c r="D221">
        <v>93.33</v>
      </c>
      <c r="E221" t="s">
        <v>6010</v>
      </c>
      <c r="F221">
        <v>7.03</v>
      </c>
      <c r="G221">
        <v>0</v>
      </c>
      <c r="H221">
        <v>1</v>
      </c>
      <c r="I221" t="s">
        <v>6527</v>
      </c>
      <c r="K221" t="s">
        <v>6535</v>
      </c>
      <c r="M221" t="s">
        <v>6559</v>
      </c>
      <c r="N221">
        <v>8</v>
      </c>
      <c r="O221" t="s">
        <v>6596</v>
      </c>
      <c r="P221" t="s">
        <v>6790</v>
      </c>
      <c r="Q221">
        <v>5</v>
      </c>
      <c r="R221">
        <v>2</v>
      </c>
      <c r="S221">
        <v>2.35</v>
      </c>
      <c r="T221">
        <v>5.75</v>
      </c>
      <c r="U221">
        <v>495.58</v>
      </c>
      <c r="V221">
        <v>84.86</v>
      </c>
      <c r="W221">
        <v>5.79</v>
      </c>
      <c r="X221">
        <v>3.91</v>
      </c>
      <c r="Y221">
        <v>1.22</v>
      </c>
      <c r="Z221">
        <v>4</v>
      </c>
      <c r="AA221" t="s">
        <v>6923</v>
      </c>
      <c r="AB221">
        <v>1</v>
      </c>
      <c r="AC221">
        <v>12</v>
      </c>
      <c r="AD221">
        <v>3.356571428571429</v>
      </c>
      <c r="AF221" t="s">
        <v>6937</v>
      </c>
      <c r="AI221">
        <v>0</v>
      </c>
      <c r="AJ221">
        <v>0</v>
      </c>
      <c r="AK221" t="s">
        <v>6964</v>
      </c>
      <c r="AL221" t="s">
        <v>6964</v>
      </c>
    </row>
    <row r="222" spans="1:38">
      <c r="A222" t="s">
        <v>6395</v>
      </c>
      <c r="B222" t="s">
        <v>6006</v>
      </c>
      <c r="C222" t="s">
        <v>6009</v>
      </c>
      <c r="D222">
        <v>94</v>
      </c>
      <c r="E222" t="s">
        <v>6010</v>
      </c>
      <c r="F222">
        <v>7.03</v>
      </c>
      <c r="G222">
        <v>0</v>
      </c>
      <c r="H222">
        <v>1</v>
      </c>
      <c r="I222" t="s">
        <v>6527</v>
      </c>
      <c r="K222" t="s">
        <v>6535</v>
      </c>
      <c r="L222" t="s">
        <v>6536</v>
      </c>
      <c r="M222" t="s">
        <v>6554</v>
      </c>
      <c r="N222">
        <v>9</v>
      </c>
      <c r="O222" t="s">
        <v>6591</v>
      </c>
      <c r="P222" t="s">
        <v>6791</v>
      </c>
      <c r="Q222">
        <v>6</v>
      </c>
      <c r="R222">
        <v>1</v>
      </c>
      <c r="S222">
        <v>-0.93</v>
      </c>
      <c r="T222">
        <v>2.67</v>
      </c>
      <c r="U222">
        <v>476.45</v>
      </c>
      <c r="V222">
        <v>94.68000000000001</v>
      </c>
      <c r="W222">
        <v>4.86</v>
      </c>
      <c r="X222">
        <v>3.13</v>
      </c>
      <c r="Y222">
        <v>3.74</v>
      </c>
      <c r="Z222">
        <v>3</v>
      </c>
      <c r="AA222" t="s">
        <v>6923</v>
      </c>
      <c r="AB222">
        <v>0</v>
      </c>
      <c r="AC222">
        <v>8</v>
      </c>
      <c r="AD222">
        <v>4.845547619047618</v>
      </c>
      <c r="AF222" t="s">
        <v>6937</v>
      </c>
      <c r="AI222">
        <v>0</v>
      </c>
      <c r="AJ222">
        <v>0</v>
      </c>
      <c r="AK222" t="s">
        <v>6959</v>
      </c>
      <c r="AL222" t="s">
        <v>6959</v>
      </c>
    </row>
    <row r="223" spans="1:38">
      <c r="A223" t="s">
        <v>6396</v>
      </c>
      <c r="B223" t="s">
        <v>6006</v>
      </c>
      <c r="C223" t="s">
        <v>6009</v>
      </c>
      <c r="D223">
        <v>100</v>
      </c>
      <c r="E223" t="s">
        <v>6010</v>
      </c>
      <c r="F223">
        <v>7</v>
      </c>
      <c r="G223">
        <v>0</v>
      </c>
      <c r="H223">
        <v>1</v>
      </c>
      <c r="I223" t="s">
        <v>6527</v>
      </c>
      <c r="K223" t="s">
        <v>6535</v>
      </c>
      <c r="M223" t="s">
        <v>6571</v>
      </c>
      <c r="N223">
        <v>8</v>
      </c>
      <c r="O223" t="s">
        <v>6608</v>
      </c>
      <c r="P223" t="s">
        <v>6792</v>
      </c>
      <c r="Q223">
        <v>5</v>
      </c>
      <c r="R223">
        <v>2</v>
      </c>
      <c r="S223">
        <v>-1.09</v>
      </c>
      <c r="T223">
        <v>2.02</v>
      </c>
      <c r="U223">
        <v>410.14</v>
      </c>
      <c r="V223">
        <v>101.41</v>
      </c>
      <c r="W223">
        <v>4.53</v>
      </c>
      <c r="X223">
        <v>3.05</v>
      </c>
      <c r="Y223">
        <v>0.08</v>
      </c>
      <c r="Z223">
        <v>3</v>
      </c>
      <c r="AA223" t="s">
        <v>6923</v>
      </c>
      <c r="AB223">
        <v>0</v>
      </c>
      <c r="AC223">
        <v>5</v>
      </c>
      <c r="AD223">
        <v>4.76152380952381</v>
      </c>
      <c r="AF223" t="s">
        <v>6937</v>
      </c>
      <c r="AI223">
        <v>0</v>
      </c>
      <c r="AJ223">
        <v>0</v>
      </c>
      <c r="AK223" t="s">
        <v>6973</v>
      </c>
      <c r="AL223" t="s">
        <v>6973</v>
      </c>
    </row>
    <row r="224" spans="1:38">
      <c r="A224" t="s">
        <v>6397</v>
      </c>
      <c r="B224" t="s">
        <v>6006</v>
      </c>
      <c r="C224" t="s">
        <v>6009</v>
      </c>
      <c r="D224">
        <v>100</v>
      </c>
      <c r="E224" t="s">
        <v>6010</v>
      </c>
      <c r="F224">
        <v>7</v>
      </c>
      <c r="G224">
        <v>0.25</v>
      </c>
      <c r="H224">
        <v>3</v>
      </c>
      <c r="I224" t="s">
        <v>6529</v>
      </c>
      <c r="K224" t="s">
        <v>6535</v>
      </c>
      <c r="M224" t="s">
        <v>6553</v>
      </c>
      <c r="N224">
        <v>8</v>
      </c>
      <c r="O224" t="s">
        <v>6590</v>
      </c>
      <c r="P224" t="s">
        <v>6793</v>
      </c>
      <c r="Q224">
        <v>5</v>
      </c>
      <c r="R224">
        <v>1</v>
      </c>
      <c r="S224">
        <v>3.73</v>
      </c>
      <c r="T224">
        <v>6.66</v>
      </c>
      <c r="U224">
        <v>445.52</v>
      </c>
      <c r="V224">
        <v>81.79000000000001</v>
      </c>
      <c r="W224">
        <v>6.38</v>
      </c>
      <c r="X224">
        <v>4.05</v>
      </c>
      <c r="Y224">
        <v>0</v>
      </c>
      <c r="Z224">
        <v>4</v>
      </c>
      <c r="AA224" t="s">
        <v>6923</v>
      </c>
      <c r="AB224">
        <v>1</v>
      </c>
      <c r="AC224">
        <v>11</v>
      </c>
      <c r="AD224">
        <v>3.357476190476191</v>
      </c>
      <c r="AF224" t="s">
        <v>6937</v>
      </c>
      <c r="AI224">
        <v>0</v>
      </c>
      <c r="AJ224">
        <v>0</v>
      </c>
      <c r="AK224" t="s">
        <v>6958</v>
      </c>
      <c r="AL224" t="s">
        <v>6958</v>
      </c>
    </row>
    <row r="225" spans="1:38">
      <c r="A225" t="s">
        <v>6398</v>
      </c>
      <c r="B225" t="s">
        <v>6006</v>
      </c>
      <c r="C225" t="s">
        <v>6009</v>
      </c>
      <c r="D225">
        <v>100</v>
      </c>
      <c r="E225" t="s">
        <v>6010</v>
      </c>
      <c r="F225">
        <v>7</v>
      </c>
      <c r="G225">
        <v>0</v>
      </c>
      <c r="H225">
        <v>1</v>
      </c>
      <c r="I225" t="s">
        <v>6527</v>
      </c>
      <c r="K225" t="s">
        <v>6535</v>
      </c>
      <c r="L225" t="s">
        <v>6536</v>
      </c>
      <c r="M225" t="s">
        <v>6569</v>
      </c>
      <c r="N225">
        <v>9</v>
      </c>
      <c r="O225" t="s">
        <v>6606</v>
      </c>
      <c r="P225" t="s">
        <v>6794</v>
      </c>
      <c r="Q225">
        <v>8</v>
      </c>
      <c r="R225">
        <v>2</v>
      </c>
      <c r="S225">
        <v>5.38</v>
      </c>
      <c r="T225">
        <v>6.58</v>
      </c>
      <c r="U225">
        <v>722.89</v>
      </c>
      <c r="V225">
        <v>105.93</v>
      </c>
      <c r="W225">
        <v>7.9</v>
      </c>
      <c r="Y225">
        <v>8.619999999999999</v>
      </c>
      <c r="Z225">
        <v>6</v>
      </c>
      <c r="AA225" t="s">
        <v>6923</v>
      </c>
      <c r="AB225">
        <v>2</v>
      </c>
      <c r="AC225">
        <v>18</v>
      </c>
      <c r="AD225">
        <v>1.659</v>
      </c>
      <c r="AF225" t="s">
        <v>6940</v>
      </c>
      <c r="AI225">
        <v>0</v>
      </c>
      <c r="AJ225">
        <v>0</v>
      </c>
      <c r="AK225" t="s">
        <v>6971</v>
      </c>
      <c r="AL225" t="s">
        <v>6971</v>
      </c>
    </row>
    <row r="226" spans="1:38">
      <c r="A226" t="s">
        <v>6399</v>
      </c>
      <c r="B226" t="s">
        <v>6006</v>
      </c>
      <c r="C226" t="s">
        <v>6009</v>
      </c>
      <c r="D226">
        <v>100</v>
      </c>
      <c r="E226" t="s">
        <v>6010</v>
      </c>
      <c r="F226">
        <v>7</v>
      </c>
      <c r="G226">
        <v>0</v>
      </c>
      <c r="H226">
        <v>1</v>
      </c>
      <c r="I226" t="s">
        <v>6527</v>
      </c>
      <c r="K226" t="s">
        <v>6535</v>
      </c>
      <c r="L226" t="s">
        <v>6536</v>
      </c>
      <c r="M226" t="s">
        <v>6569</v>
      </c>
      <c r="N226">
        <v>9</v>
      </c>
      <c r="O226" t="s">
        <v>6606</v>
      </c>
      <c r="P226" t="s">
        <v>6795</v>
      </c>
      <c r="Q226">
        <v>8</v>
      </c>
      <c r="R226">
        <v>4</v>
      </c>
      <c r="S226">
        <v>5</v>
      </c>
      <c r="T226">
        <v>5</v>
      </c>
      <c r="U226">
        <v>722.84</v>
      </c>
      <c r="V226">
        <v>142.79</v>
      </c>
      <c r="W226">
        <v>6.56</v>
      </c>
      <c r="X226">
        <v>13.15</v>
      </c>
      <c r="Y226">
        <v>2.98</v>
      </c>
      <c r="Z226">
        <v>6</v>
      </c>
      <c r="AA226" t="s">
        <v>6923</v>
      </c>
      <c r="AB226">
        <v>2</v>
      </c>
      <c r="AC226">
        <v>17</v>
      </c>
      <c r="AD226">
        <v>1</v>
      </c>
      <c r="AF226" t="s">
        <v>6939</v>
      </c>
      <c r="AI226">
        <v>0</v>
      </c>
      <c r="AJ226">
        <v>0</v>
      </c>
      <c r="AK226" t="s">
        <v>6971</v>
      </c>
      <c r="AL226" t="s">
        <v>6971</v>
      </c>
    </row>
    <row r="227" spans="1:38">
      <c r="A227" t="s">
        <v>6400</v>
      </c>
      <c r="B227" t="s">
        <v>6006</v>
      </c>
      <c r="C227" t="s">
        <v>6009</v>
      </c>
      <c r="D227">
        <v>104.71</v>
      </c>
      <c r="E227" t="s">
        <v>6010</v>
      </c>
      <c r="F227">
        <v>6.98</v>
      </c>
      <c r="G227">
        <v>0</v>
      </c>
      <c r="H227">
        <v>1</v>
      </c>
      <c r="I227" t="s">
        <v>6527</v>
      </c>
      <c r="K227" t="s">
        <v>6535</v>
      </c>
      <c r="M227" t="s">
        <v>6559</v>
      </c>
      <c r="N227">
        <v>8</v>
      </c>
      <c r="O227" t="s">
        <v>6596</v>
      </c>
      <c r="P227" t="s">
        <v>6796</v>
      </c>
      <c r="Q227">
        <v>4</v>
      </c>
      <c r="R227">
        <v>2</v>
      </c>
      <c r="S227">
        <v>3.04</v>
      </c>
      <c r="T227">
        <v>6.44</v>
      </c>
      <c r="U227">
        <v>493.6</v>
      </c>
      <c r="V227">
        <v>75.63</v>
      </c>
      <c r="W227">
        <v>6.73</v>
      </c>
      <c r="X227">
        <v>3.91</v>
      </c>
      <c r="Y227">
        <v>1.23</v>
      </c>
      <c r="Z227">
        <v>4</v>
      </c>
      <c r="AA227" t="s">
        <v>6923</v>
      </c>
      <c r="AB227">
        <v>1</v>
      </c>
      <c r="AC227">
        <v>11</v>
      </c>
      <c r="AD227">
        <v>3.025714285714286</v>
      </c>
      <c r="AF227" t="s">
        <v>6937</v>
      </c>
      <c r="AI227">
        <v>0</v>
      </c>
      <c r="AJ227">
        <v>0</v>
      </c>
      <c r="AK227" t="s">
        <v>6964</v>
      </c>
      <c r="AL227" t="s">
        <v>6964</v>
      </c>
    </row>
    <row r="228" spans="1:38">
      <c r="A228" t="s">
        <v>6400</v>
      </c>
      <c r="B228" t="s">
        <v>6006</v>
      </c>
      <c r="C228" t="s">
        <v>6009</v>
      </c>
      <c r="D228">
        <v>467.74</v>
      </c>
      <c r="E228" t="s">
        <v>6010</v>
      </c>
      <c r="F228">
        <v>6.33</v>
      </c>
      <c r="G228">
        <v>0</v>
      </c>
      <c r="H228">
        <v>1</v>
      </c>
      <c r="I228" t="s">
        <v>6527</v>
      </c>
      <c r="K228" t="s">
        <v>6535</v>
      </c>
      <c r="M228" t="s">
        <v>6559</v>
      </c>
      <c r="N228">
        <v>8</v>
      </c>
      <c r="O228" t="s">
        <v>6596</v>
      </c>
      <c r="P228" t="s">
        <v>6796</v>
      </c>
      <c r="Q228">
        <v>4</v>
      </c>
      <c r="R228">
        <v>2</v>
      </c>
      <c r="S228">
        <v>3.04</v>
      </c>
      <c r="T228">
        <v>6.44</v>
      </c>
      <c r="U228">
        <v>493.6</v>
      </c>
      <c r="V228">
        <v>75.63</v>
      </c>
      <c r="W228">
        <v>6.73</v>
      </c>
      <c r="X228">
        <v>3.91</v>
      </c>
      <c r="Y228">
        <v>1.23</v>
      </c>
      <c r="Z228">
        <v>4</v>
      </c>
      <c r="AA228" t="s">
        <v>6923</v>
      </c>
      <c r="AB228">
        <v>1</v>
      </c>
      <c r="AC228">
        <v>11</v>
      </c>
      <c r="AD228">
        <v>3.025714285714286</v>
      </c>
      <c r="AF228" t="s">
        <v>6937</v>
      </c>
      <c r="AI228">
        <v>0</v>
      </c>
      <c r="AJ228">
        <v>0</v>
      </c>
      <c r="AK228" t="s">
        <v>6964</v>
      </c>
      <c r="AL228" t="s">
        <v>6964</v>
      </c>
    </row>
    <row r="229" spans="1:38">
      <c r="A229" t="s">
        <v>6401</v>
      </c>
      <c r="B229" t="s">
        <v>6006</v>
      </c>
      <c r="C229" t="s">
        <v>6009</v>
      </c>
      <c r="D229">
        <v>107.15</v>
      </c>
      <c r="E229" t="s">
        <v>6010</v>
      </c>
      <c r="F229">
        <v>6.97</v>
      </c>
      <c r="G229">
        <v>0</v>
      </c>
      <c r="H229">
        <v>1</v>
      </c>
      <c r="I229" t="s">
        <v>6527</v>
      </c>
      <c r="K229" t="s">
        <v>6535</v>
      </c>
      <c r="M229" t="s">
        <v>6559</v>
      </c>
      <c r="N229">
        <v>8</v>
      </c>
      <c r="O229" t="s">
        <v>6596</v>
      </c>
      <c r="P229" t="s">
        <v>6797</v>
      </c>
      <c r="Q229">
        <v>5</v>
      </c>
      <c r="R229">
        <v>2</v>
      </c>
      <c r="S229">
        <v>3.58</v>
      </c>
      <c r="T229">
        <v>6.88</v>
      </c>
      <c r="U229">
        <v>522.65</v>
      </c>
      <c r="V229">
        <v>78.87</v>
      </c>
      <c r="W229">
        <v>6.24</v>
      </c>
      <c r="X229">
        <v>3.9</v>
      </c>
      <c r="Y229">
        <v>6</v>
      </c>
      <c r="Z229">
        <v>4</v>
      </c>
      <c r="AA229" t="s">
        <v>6923</v>
      </c>
      <c r="AB229">
        <v>2</v>
      </c>
      <c r="AC229">
        <v>13</v>
      </c>
      <c r="AD229">
        <v>2.71</v>
      </c>
      <c r="AF229" t="s">
        <v>6937</v>
      </c>
      <c r="AI229">
        <v>0</v>
      </c>
      <c r="AJ229">
        <v>0</v>
      </c>
      <c r="AK229" t="s">
        <v>6964</v>
      </c>
      <c r="AL229" t="s">
        <v>6964</v>
      </c>
    </row>
    <row r="230" spans="1:38">
      <c r="A230" t="s">
        <v>6402</v>
      </c>
      <c r="B230" t="s">
        <v>6006</v>
      </c>
      <c r="C230" t="s">
        <v>6009</v>
      </c>
      <c r="D230">
        <v>110</v>
      </c>
      <c r="E230" t="s">
        <v>6010</v>
      </c>
      <c r="F230">
        <v>6.96</v>
      </c>
      <c r="G230">
        <v>0.54</v>
      </c>
      <c r="H230">
        <v>2</v>
      </c>
      <c r="I230" t="s">
        <v>6529</v>
      </c>
      <c r="K230" t="s">
        <v>6535</v>
      </c>
      <c r="M230" t="s">
        <v>6564</v>
      </c>
      <c r="N230">
        <v>8</v>
      </c>
      <c r="O230" t="s">
        <v>6601</v>
      </c>
      <c r="P230" t="s">
        <v>6798</v>
      </c>
      <c r="Q230">
        <v>5</v>
      </c>
      <c r="R230">
        <v>1</v>
      </c>
      <c r="S230">
        <v>3.23</v>
      </c>
      <c r="T230">
        <v>6.34</v>
      </c>
      <c r="U230">
        <v>526.5599999999999</v>
      </c>
      <c r="V230">
        <v>85.45</v>
      </c>
      <c r="W230">
        <v>7.14</v>
      </c>
      <c r="X230">
        <v>4.11</v>
      </c>
      <c r="Y230">
        <v>5.67</v>
      </c>
      <c r="Z230">
        <v>4</v>
      </c>
      <c r="AA230" t="s">
        <v>6923</v>
      </c>
      <c r="AB230">
        <v>2</v>
      </c>
      <c r="AC230">
        <v>11</v>
      </c>
      <c r="AD230">
        <v>3.218333333333333</v>
      </c>
      <c r="AF230" t="s">
        <v>6937</v>
      </c>
      <c r="AI230">
        <v>0</v>
      </c>
      <c r="AJ230">
        <v>0</v>
      </c>
      <c r="AK230" t="s">
        <v>6968</v>
      </c>
      <c r="AL230" t="s">
        <v>6968</v>
      </c>
    </row>
    <row r="231" spans="1:38">
      <c r="A231" t="s">
        <v>6402</v>
      </c>
      <c r="B231" t="s">
        <v>6006</v>
      </c>
      <c r="C231" t="s">
        <v>6009</v>
      </c>
      <c r="D231">
        <v>197</v>
      </c>
      <c r="E231" t="s">
        <v>6010</v>
      </c>
      <c r="F231">
        <v>6.71</v>
      </c>
      <c r="G231">
        <v>0.54</v>
      </c>
      <c r="H231">
        <v>2</v>
      </c>
      <c r="I231" t="s">
        <v>6529</v>
      </c>
      <c r="K231" t="s">
        <v>6535</v>
      </c>
      <c r="M231" t="s">
        <v>6565</v>
      </c>
      <c r="N231">
        <v>8</v>
      </c>
      <c r="O231" t="s">
        <v>6602</v>
      </c>
      <c r="P231" t="s">
        <v>6798</v>
      </c>
      <c r="Q231">
        <v>5</v>
      </c>
      <c r="R231">
        <v>1</v>
      </c>
      <c r="S231">
        <v>3.23</v>
      </c>
      <c r="T231">
        <v>6.34</v>
      </c>
      <c r="U231">
        <v>526.5599999999999</v>
      </c>
      <c r="V231">
        <v>85.45</v>
      </c>
      <c r="W231">
        <v>7.14</v>
      </c>
      <c r="X231">
        <v>4.11</v>
      </c>
      <c r="Y231">
        <v>5.67</v>
      </c>
      <c r="Z231">
        <v>4</v>
      </c>
      <c r="AA231" t="s">
        <v>6923</v>
      </c>
      <c r="AB231">
        <v>2</v>
      </c>
      <c r="AC231">
        <v>11</v>
      </c>
      <c r="AD231">
        <v>3.218333333333333</v>
      </c>
      <c r="AF231" t="s">
        <v>6937</v>
      </c>
      <c r="AI231">
        <v>0</v>
      </c>
      <c r="AJ231">
        <v>0</v>
      </c>
      <c r="AK231" t="s">
        <v>6968</v>
      </c>
      <c r="AL231" t="s">
        <v>6968</v>
      </c>
    </row>
    <row r="232" spans="1:38">
      <c r="A232" t="s">
        <v>6403</v>
      </c>
      <c r="B232" t="s">
        <v>6006</v>
      </c>
      <c r="C232" t="s">
        <v>6009</v>
      </c>
      <c r="D232">
        <v>110</v>
      </c>
      <c r="E232" t="s">
        <v>6010</v>
      </c>
      <c r="F232">
        <v>6.96</v>
      </c>
      <c r="G232">
        <v>0</v>
      </c>
      <c r="H232">
        <v>1</v>
      </c>
      <c r="I232" t="s">
        <v>6527</v>
      </c>
      <c r="K232" t="s">
        <v>6535</v>
      </c>
      <c r="M232" t="s">
        <v>6564</v>
      </c>
      <c r="N232">
        <v>8</v>
      </c>
      <c r="O232" t="s">
        <v>6601</v>
      </c>
      <c r="P232" t="s">
        <v>6799</v>
      </c>
      <c r="Q232">
        <v>4</v>
      </c>
      <c r="R232">
        <v>1</v>
      </c>
      <c r="S232">
        <v>3.02</v>
      </c>
      <c r="T232">
        <v>6.29</v>
      </c>
      <c r="U232">
        <v>455.86</v>
      </c>
      <c r="V232">
        <v>72.56</v>
      </c>
      <c r="W232">
        <v>6.61</v>
      </c>
      <c r="X232">
        <v>3.96</v>
      </c>
      <c r="Y232">
        <v>0</v>
      </c>
      <c r="Z232">
        <v>3</v>
      </c>
      <c r="AA232" t="s">
        <v>6923</v>
      </c>
      <c r="AB232">
        <v>1</v>
      </c>
      <c r="AC232">
        <v>8</v>
      </c>
      <c r="AD232">
        <v>3.638619047619048</v>
      </c>
      <c r="AF232" t="s">
        <v>6937</v>
      </c>
      <c r="AI232">
        <v>0</v>
      </c>
      <c r="AJ232">
        <v>0</v>
      </c>
      <c r="AK232" t="s">
        <v>6968</v>
      </c>
      <c r="AL232" t="s">
        <v>6968</v>
      </c>
    </row>
    <row r="233" spans="1:38">
      <c r="A233" t="s">
        <v>6403</v>
      </c>
      <c r="B233" t="s">
        <v>6006</v>
      </c>
      <c r="C233" t="s">
        <v>6009</v>
      </c>
      <c r="D233">
        <v>175</v>
      </c>
      <c r="E233" t="s">
        <v>6010</v>
      </c>
      <c r="F233">
        <v>6.76</v>
      </c>
      <c r="G233">
        <v>0</v>
      </c>
      <c r="H233">
        <v>1</v>
      </c>
      <c r="I233" t="s">
        <v>6527</v>
      </c>
      <c r="K233" t="s">
        <v>6535</v>
      </c>
      <c r="M233" t="s">
        <v>6565</v>
      </c>
      <c r="N233">
        <v>8</v>
      </c>
      <c r="O233" t="s">
        <v>6602</v>
      </c>
      <c r="P233" t="s">
        <v>6799</v>
      </c>
      <c r="Q233">
        <v>4</v>
      </c>
      <c r="R233">
        <v>1</v>
      </c>
      <c r="S233">
        <v>3.02</v>
      </c>
      <c r="T233">
        <v>6.29</v>
      </c>
      <c r="U233">
        <v>455.86</v>
      </c>
      <c r="V233">
        <v>72.56</v>
      </c>
      <c r="W233">
        <v>6.61</v>
      </c>
      <c r="X233">
        <v>3.96</v>
      </c>
      <c r="Y233">
        <v>0</v>
      </c>
      <c r="Z233">
        <v>3</v>
      </c>
      <c r="AA233" t="s">
        <v>6923</v>
      </c>
      <c r="AB233">
        <v>1</v>
      </c>
      <c r="AC233">
        <v>8</v>
      </c>
      <c r="AD233">
        <v>3.638619047619048</v>
      </c>
      <c r="AF233" t="s">
        <v>6937</v>
      </c>
      <c r="AI233">
        <v>0</v>
      </c>
      <c r="AJ233">
        <v>0</v>
      </c>
      <c r="AK233" t="s">
        <v>6968</v>
      </c>
      <c r="AL233" t="s">
        <v>6968</v>
      </c>
    </row>
    <row r="234" spans="1:38">
      <c r="A234" t="s">
        <v>6404</v>
      </c>
      <c r="B234" t="s">
        <v>6006</v>
      </c>
      <c r="C234" t="s">
        <v>6009</v>
      </c>
      <c r="D234">
        <v>110</v>
      </c>
      <c r="E234" t="s">
        <v>6010</v>
      </c>
      <c r="F234">
        <v>6.96</v>
      </c>
      <c r="G234">
        <v>0.76</v>
      </c>
      <c r="H234">
        <v>3</v>
      </c>
      <c r="I234" t="s">
        <v>6527</v>
      </c>
      <c r="K234" t="s">
        <v>6535</v>
      </c>
      <c r="L234" t="s">
        <v>6536</v>
      </c>
      <c r="M234" t="s">
        <v>6567</v>
      </c>
      <c r="N234">
        <v>9</v>
      </c>
      <c r="O234" t="s">
        <v>6604</v>
      </c>
      <c r="P234" t="s">
        <v>6800</v>
      </c>
      <c r="Q234">
        <v>5</v>
      </c>
      <c r="R234">
        <v>1</v>
      </c>
      <c r="S234">
        <v>1.62</v>
      </c>
      <c r="T234">
        <v>5.25</v>
      </c>
      <c r="U234">
        <v>480.63</v>
      </c>
      <c r="V234">
        <v>64.98999999999999</v>
      </c>
      <c r="W234">
        <v>5.9</v>
      </c>
      <c r="X234">
        <v>3.14</v>
      </c>
      <c r="Y234">
        <v>0</v>
      </c>
      <c r="Z234">
        <v>2</v>
      </c>
      <c r="AA234" t="s">
        <v>6923</v>
      </c>
      <c r="AB234">
        <v>1</v>
      </c>
      <c r="AC234">
        <v>11</v>
      </c>
      <c r="AD234">
        <v>3.971690476190477</v>
      </c>
      <c r="AF234" t="s">
        <v>6937</v>
      </c>
      <c r="AI234">
        <v>0</v>
      </c>
      <c r="AJ234">
        <v>0</v>
      </c>
      <c r="AK234" t="s">
        <v>6970</v>
      </c>
      <c r="AL234" t="s">
        <v>6970</v>
      </c>
    </row>
    <row r="235" spans="1:38">
      <c r="A235" t="s">
        <v>6405</v>
      </c>
      <c r="B235" t="s">
        <v>6006</v>
      </c>
      <c r="C235" t="s">
        <v>6009</v>
      </c>
      <c r="D235">
        <v>112.2</v>
      </c>
      <c r="E235" t="s">
        <v>6010</v>
      </c>
      <c r="F235">
        <v>6.95</v>
      </c>
      <c r="G235">
        <v>0</v>
      </c>
      <c r="H235">
        <v>1</v>
      </c>
      <c r="I235" t="s">
        <v>6527</v>
      </c>
      <c r="K235" t="s">
        <v>6535</v>
      </c>
      <c r="M235" t="s">
        <v>6559</v>
      </c>
      <c r="N235">
        <v>8</v>
      </c>
      <c r="O235" t="s">
        <v>6596</v>
      </c>
      <c r="P235" t="s">
        <v>6801</v>
      </c>
      <c r="Q235">
        <v>4</v>
      </c>
      <c r="R235">
        <v>2</v>
      </c>
      <c r="S235">
        <v>2.34</v>
      </c>
      <c r="T235">
        <v>5.74</v>
      </c>
      <c r="U235">
        <v>483.54</v>
      </c>
      <c r="V235">
        <v>75.63</v>
      </c>
      <c r="W235">
        <v>5.79</v>
      </c>
      <c r="X235">
        <v>3.92</v>
      </c>
      <c r="Y235">
        <v>1.23</v>
      </c>
      <c r="Z235">
        <v>4</v>
      </c>
      <c r="AA235" t="s">
        <v>6923</v>
      </c>
      <c r="AB235">
        <v>1</v>
      </c>
      <c r="AC235">
        <v>11</v>
      </c>
      <c r="AD235">
        <v>3.447571428571429</v>
      </c>
      <c r="AF235" t="s">
        <v>6937</v>
      </c>
      <c r="AI235">
        <v>0</v>
      </c>
      <c r="AJ235">
        <v>0</v>
      </c>
      <c r="AK235" t="s">
        <v>6964</v>
      </c>
      <c r="AL235" t="s">
        <v>6964</v>
      </c>
    </row>
    <row r="236" spans="1:38">
      <c r="A236" t="s">
        <v>6406</v>
      </c>
      <c r="B236" t="s">
        <v>6006</v>
      </c>
      <c r="C236" t="s">
        <v>6009</v>
      </c>
      <c r="D236">
        <v>112.2</v>
      </c>
      <c r="E236" t="s">
        <v>6010</v>
      </c>
      <c r="F236">
        <v>6.95</v>
      </c>
      <c r="G236">
        <v>0</v>
      </c>
      <c r="H236">
        <v>1</v>
      </c>
      <c r="I236" t="s">
        <v>6527</v>
      </c>
      <c r="K236" t="s">
        <v>6535</v>
      </c>
      <c r="L236" t="s">
        <v>6536</v>
      </c>
      <c r="M236" t="s">
        <v>6569</v>
      </c>
      <c r="N236">
        <v>9</v>
      </c>
      <c r="O236" t="s">
        <v>6606</v>
      </c>
      <c r="P236" t="s">
        <v>6802</v>
      </c>
      <c r="Q236">
        <v>7</v>
      </c>
      <c r="R236">
        <v>3</v>
      </c>
      <c r="S236">
        <v>5.05</v>
      </c>
      <c r="T236">
        <v>5.05</v>
      </c>
      <c r="U236">
        <v>589.6900000000001</v>
      </c>
      <c r="V236">
        <v>113.69</v>
      </c>
      <c r="W236">
        <v>5.63</v>
      </c>
      <c r="X236">
        <v>13.31</v>
      </c>
      <c r="Y236">
        <v>2.96</v>
      </c>
      <c r="Z236">
        <v>5</v>
      </c>
      <c r="AA236" t="s">
        <v>6923</v>
      </c>
      <c r="AB236">
        <v>2</v>
      </c>
      <c r="AC236">
        <v>14</v>
      </c>
      <c r="AD236">
        <v>1.377</v>
      </c>
      <c r="AF236" t="s">
        <v>6939</v>
      </c>
      <c r="AI236">
        <v>0</v>
      </c>
      <c r="AJ236">
        <v>0</v>
      </c>
      <c r="AK236" t="s">
        <v>6971</v>
      </c>
      <c r="AL236" t="s">
        <v>6971</v>
      </c>
    </row>
    <row r="237" spans="1:38">
      <c r="A237" t="s">
        <v>6407</v>
      </c>
      <c r="B237" t="s">
        <v>6006</v>
      </c>
      <c r="C237" t="s">
        <v>6009</v>
      </c>
      <c r="D237">
        <v>114.82</v>
      </c>
      <c r="E237" t="s">
        <v>6010</v>
      </c>
      <c r="F237">
        <v>6.94</v>
      </c>
      <c r="G237">
        <v>0</v>
      </c>
      <c r="H237">
        <v>1</v>
      </c>
      <c r="I237" t="s">
        <v>6527</v>
      </c>
      <c r="K237" t="s">
        <v>6535</v>
      </c>
      <c r="L237" t="s">
        <v>6536</v>
      </c>
      <c r="M237" t="s">
        <v>6569</v>
      </c>
      <c r="N237">
        <v>9</v>
      </c>
      <c r="O237" t="s">
        <v>6606</v>
      </c>
      <c r="P237" t="s">
        <v>6803</v>
      </c>
      <c r="Q237">
        <v>7</v>
      </c>
      <c r="R237">
        <v>3</v>
      </c>
      <c r="S237">
        <v>2.87</v>
      </c>
      <c r="T237">
        <v>5.96</v>
      </c>
      <c r="U237">
        <v>679.77</v>
      </c>
      <c r="V237">
        <v>130.76</v>
      </c>
      <c r="W237">
        <v>7.65</v>
      </c>
      <c r="X237">
        <v>3.49</v>
      </c>
      <c r="Y237">
        <v>2.93</v>
      </c>
      <c r="Z237">
        <v>6</v>
      </c>
      <c r="AA237" t="s">
        <v>6923</v>
      </c>
      <c r="AB237">
        <v>2</v>
      </c>
      <c r="AC237">
        <v>15</v>
      </c>
      <c r="AD237">
        <v>1.731666666666667</v>
      </c>
      <c r="AF237" t="s">
        <v>6937</v>
      </c>
      <c r="AI237">
        <v>0</v>
      </c>
      <c r="AJ237">
        <v>0</v>
      </c>
      <c r="AK237" t="s">
        <v>6971</v>
      </c>
      <c r="AL237" t="s">
        <v>6971</v>
      </c>
    </row>
    <row r="238" spans="1:38">
      <c r="A238" t="s">
        <v>6408</v>
      </c>
      <c r="B238" t="s">
        <v>6006</v>
      </c>
      <c r="C238" t="s">
        <v>6009</v>
      </c>
      <c r="D238">
        <v>115</v>
      </c>
      <c r="E238" t="s">
        <v>6010</v>
      </c>
      <c r="F238">
        <v>6.94</v>
      </c>
      <c r="G238">
        <v>0.88</v>
      </c>
      <c r="H238">
        <v>3</v>
      </c>
      <c r="I238" t="s">
        <v>6531</v>
      </c>
      <c r="K238" t="s">
        <v>6535</v>
      </c>
      <c r="M238" t="s">
        <v>6553</v>
      </c>
      <c r="N238">
        <v>8</v>
      </c>
      <c r="O238" t="s">
        <v>6590</v>
      </c>
      <c r="P238" t="s">
        <v>6804</v>
      </c>
      <c r="Q238">
        <v>5</v>
      </c>
      <c r="R238">
        <v>1</v>
      </c>
      <c r="S238">
        <v>3.46</v>
      </c>
      <c r="T238">
        <v>6.16</v>
      </c>
      <c r="U238">
        <v>473.57</v>
      </c>
      <c r="V238">
        <v>81.79000000000001</v>
      </c>
      <c r="W238">
        <v>6.7</v>
      </c>
      <c r="X238">
        <v>4.66</v>
      </c>
      <c r="Y238">
        <v>0</v>
      </c>
      <c r="Z238">
        <v>4</v>
      </c>
      <c r="AA238" t="s">
        <v>6923</v>
      </c>
      <c r="AB238">
        <v>1</v>
      </c>
      <c r="AC238">
        <v>13</v>
      </c>
      <c r="AD238">
        <v>3.292119047619048</v>
      </c>
      <c r="AF238" t="s">
        <v>6937</v>
      </c>
      <c r="AI238">
        <v>0</v>
      </c>
      <c r="AJ238">
        <v>0</v>
      </c>
      <c r="AK238" t="s">
        <v>6958</v>
      </c>
      <c r="AL238" t="s">
        <v>6958</v>
      </c>
    </row>
    <row r="239" spans="1:38">
      <c r="A239" t="s">
        <v>6409</v>
      </c>
      <c r="B239" t="s">
        <v>6006</v>
      </c>
      <c r="C239" t="s">
        <v>6009</v>
      </c>
      <c r="D239">
        <v>117.49</v>
      </c>
      <c r="E239" t="s">
        <v>6010</v>
      </c>
      <c r="F239">
        <v>6.93</v>
      </c>
      <c r="G239">
        <v>0</v>
      </c>
      <c r="H239">
        <v>1</v>
      </c>
      <c r="I239" t="s">
        <v>6527</v>
      </c>
      <c r="K239" t="s">
        <v>6535</v>
      </c>
      <c r="M239" t="s">
        <v>6559</v>
      </c>
      <c r="N239">
        <v>8</v>
      </c>
      <c r="O239" t="s">
        <v>6596</v>
      </c>
      <c r="P239" t="s">
        <v>6805</v>
      </c>
      <c r="Q239">
        <v>5</v>
      </c>
      <c r="R239">
        <v>2</v>
      </c>
      <c r="S239">
        <v>1.92</v>
      </c>
      <c r="T239">
        <v>5.29</v>
      </c>
      <c r="U239">
        <v>508.62</v>
      </c>
      <c r="V239">
        <v>78.87</v>
      </c>
      <c r="W239">
        <v>5.71</v>
      </c>
      <c r="X239">
        <v>3.91</v>
      </c>
      <c r="Y239">
        <v>5.28</v>
      </c>
      <c r="Z239">
        <v>4</v>
      </c>
      <c r="AA239" t="s">
        <v>6923</v>
      </c>
      <c r="AB239">
        <v>2</v>
      </c>
      <c r="AC239">
        <v>12</v>
      </c>
      <c r="AD239">
        <v>3.5</v>
      </c>
      <c r="AF239" t="s">
        <v>6937</v>
      </c>
      <c r="AI239">
        <v>0</v>
      </c>
      <c r="AJ239">
        <v>0</v>
      </c>
      <c r="AK239" t="s">
        <v>6964</v>
      </c>
      <c r="AL239" t="s">
        <v>6964</v>
      </c>
    </row>
    <row r="240" spans="1:38">
      <c r="A240" t="s">
        <v>6410</v>
      </c>
      <c r="B240" t="s">
        <v>6006</v>
      </c>
      <c r="C240" t="s">
        <v>6009</v>
      </c>
      <c r="D240">
        <v>120.23</v>
      </c>
      <c r="E240" t="s">
        <v>6010</v>
      </c>
      <c r="F240">
        <v>6.92</v>
      </c>
      <c r="G240">
        <v>0</v>
      </c>
      <c r="H240">
        <v>1</v>
      </c>
      <c r="I240" t="s">
        <v>6527</v>
      </c>
      <c r="K240" t="s">
        <v>6535</v>
      </c>
      <c r="M240" t="s">
        <v>6559</v>
      </c>
      <c r="N240">
        <v>8</v>
      </c>
      <c r="O240" t="s">
        <v>6596</v>
      </c>
      <c r="P240" t="s">
        <v>6806</v>
      </c>
      <c r="Q240">
        <v>6</v>
      </c>
      <c r="R240">
        <v>2</v>
      </c>
      <c r="S240">
        <v>2.19</v>
      </c>
      <c r="T240">
        <v>5.59</v>
      </c>
      <c r="U240">
        <v>539.63</v>
      </c>
      <c r="V240">
        <v>94.09</v>
      </c>
      <c r="W240">
        <v>6.05</v>
      </c>
      <c r="X240">
        <v>3.92</v>
      </c>
      <c r="Y240">
        <v>1.24</v>
      </c>
      <c r="Z240">
        <v>4</v>
      </c>
      <c r="AA240" t="s">
        <v>6923</v>
      </c>
      <c r="AB240">
        <v>2</v>
      </c>
      <c r="AC240">
        <v>14</v>
      </c>
      <c r="AD240">
        <v>3.268666666666667</v>
      </c>
      <c r="AF240" t="s">
        <v>6937</v>
      </c>
      <c r="AI240">
        <v>0</v>
      </c>
      <c r="AJ240">
        <v>0</v>
      </c>
      <c r="AK240" t="s">
        <v>6964</v>
      </c>
      <c r="AL240" t="s">
        <v>6964</v>
      </c>
    </row>
    <row r="241" spans="1:38">
      <c r="A241" t="s">
        <v>6411</v>
      </c>
      <c r="B241" t="s">
        <v>6006</v>
      </c>
      <c r="C241" t="s">
        <v>6009</v>
      </c>
      <c r="D241">
        <v>123.03</v>
      </c>
      <c r="E241" t="s">
        <v>6010</v>
      </c>
      <c r="F241">
        <v>6.91</v>
      </c>
      <c r="G241">
        <v>0</v>
      </c>
      <c r="H241">
        <v>1</v>
      </c>
      <c r="I241" t="s">
        <v>6527</v>
      </c>
      <c r="K241" t="s">
        <v>6535</v>
      </c>
      <c r="M241" t="s">
        <v>6546</v>
      </c>
      <c r="N241">
        <v>8</v>
      </c>
      <c r="O241" t="s">
        <v>6583</v>
      </c>
      <c r="P241" t="s">
        <v>6807</v>
      </c>
      <c r="Q241">
        <v>8</v>
      </c>
      <c r="R241">
        <v>2</v>
      </c>
      <c r="S241">
        <v>0.26</v>
      </c>
      <c r="T241">
        <v>3.69</v>
      </c>
      <c r="U241">
        <v>571.66</v>
      </c>
      <c r="V241">
        <v>121.97</v>
      </c>
      <c r="W241">
        <v>5.28</v>
      </c>
      <c r="X241">
        <v>3.86</v>
      </c>
      <c r="Y241">
        <v>2.58</v>
      </c>
      <c r="Z241">
        <v>5</v>
      </c>
      <c r="AA241" t="s">
        <v>6923</v>
      </c>
      <c r="AB241">
        <v>2</v>
      </c>
      <c r="AC241">
        <v>12</v>
      </c>
      <c r="AD241">
        <v>3.155</v>
      </c>
      <c r="AF241" t="s">
        <v>6937</v>
      </c>
      <c r="AI241">
        <v>0</v>
      </c>
      <c r="AJ241">
        <v>0</v>
      </c>
      <c r="AK241" t="s">
        <v>6953</v>
      </c>
      <c r="AL241" t="s">
        <v>6953</v>
      </c>
    </row>
    <row r="242" spans="1:38">
      <c r="A242" t="s">
        <v>6412</v>
      </c>
      <c r="B242" t="s">
        <v>6006</v>
      </c>
      <c r="C242" t="s">
        <v>6009</v>
      </c>
      <c r="D242">
        <v>128.82</v>
      </c>
      <c r="E242" t="s">
        <v>6010</v>
      </c>
      <c r="F242">
        <v>6.89</v>
      </c>
      <c r="G242">
        <v>0</v>
      </c>
      <c r="H242">
        <v>1</v>
      </c>
      <c r="I242" t="s">
        <v>6527</v>
      </c>
      <c r="K242" t="s">
        <v>6535</v>
      </c>
      <c r="M242" t="s">
        <v>6559</v>
      </c>
      <c r="N242">
        <v>8</v>
      </c>
      <c r="O242" t="s">
        <v>6596</v>
      </c>
      <c r="P242" t="s">
        <v>6808</v>
      </c>
      <c r="Q242">
        <v>4</v>
      </c>
      <c r="R242">
        <v>2</v>
      </c>
      <c r="S242">
        <v>2.79</v>
      </c>
      <c r="T242">
        <v>6.19</v>
      </c>
      <c r="U242">
        <v>479.58</v>
      </c>
      <c r="V242">
        <v>75.63</v>
      </c>
      <c r="W242">
        <v>5.96</v>
      </c>
      <c r="X242">
        <v>3.92</v>
      </c>
      <c r="Y242">
        <v>1.23</v>
      </c>
      <c r="Z242">
        <v>4</v>
      </c>
      <c r="AA242" t="s">
        <v>6923</v>
      </c>
      <c r="AB242">
        <v>1</v>
      </c>
      <c r="AC242">
        <v>11</v>
      </c>
      <c r="AD242">
        <v>3.250857142857143</v>
      </c>
      <c r="AF242" t="s">
        <v>6937</v>
      </c>
      <c r="AI242">
        <v>0</v>
      </c>
      <c r="AJ242">
        <v>0</v>
      </c>
      <c r="AK242" t="s">
        <v>6964</v>
      </c>
      <c r="AL242" t="s">
        <v>6964</v>
      </c>
    </row>
    <row r="243" spans="1:38">
      <c r="A243" t="s">
        <v>6413</v>
      </c>
      <c r="B243" t="s">
        <v>6006</v>
      </c>
      <c r="C243" t="s">
        <v>6009</v>
      </c>
      <c r="D243">
        <v>130</v>
      </c>
      <c r="E243" t="s">
        <v>6010</v>
      </c>
      <c r="F243">
        <v>6.89</v>
      </c>
      <c r="G243">
        <v>0</v>
      </c>
      <c r="H243">
        <v>1</v>
      </c>
      <c r="I243" t="s">
        <v>6527</v>
      </c>
      <c r="K243" t="s">
        <v>6535</v>
      </c>
      <c r="M243" t="s">
        <v>6548</v>
      </c>
      <c r="N243">
        <v>8</v>
      </c>
      <c r="O243" t="s">
        <v>6585</v>
      </c>
      <c r="P243" t="s">
        <v>6809</v>
      </c>
      <c r="Q243">
        <v>5</v>
      </c>
      <c r="R243">
        <v>2</v>
      </c>
      <c r="S243">
        <v>3.72</v>
      </c>
      <c r="T243">
        <v>4.76</v>
      </c>
      <c r="U243">
        <v>420.58</v>
      </c>
      <c r="V243">
        <v>84.5</v>
      </c>
      <c r="W243">
        <v>4.22</v>
      </c>
      <c r="X243">
        <v>6.35</v>
      </c>
      <c r="Y243">
        <v>0</v>
      </c>
      <c r="Z243">
        <v>1</v>
      </c>
      <c r="AA243" t="s">
        <v>6923</v>
      </c>
      <c r="AB243">
        <v>0</v>
      </c>
      <c r="AC243">
        <v>14</v>
      </c>
      <c r="AD243">
        <v>3.327285714285714</v>
      </c>
      <c r="AF243" t="s">
        <v>6937</v>
      </c>
      <c r="AI243">
        <v>0</v>
      </c>
      <c r="AJ243">
        <v>0</v>
      </c>
      <c r="AK243" t="s">
        <v>6955</v>
      </c>
      <c r="AL243" t="s">
        <v>6955</v>
      </c>
    </row>
    <row r="244" spans="1:38">
      <c r="A244" t="s">
        <v>6414</v>
      </c>
      <c r="B244" t="s">
        <v>6006</v>
      </c>
      <c r="C244" t="s">
        <v>6009</v>
      </c>
      <c r="D244">
        <v>131.83</v>
      </c>
      <c r="E244" t="s">
        <v>6010</v>
      </c>
      <c r="F244">
        <v>6.88</v>
      </c>
      <c r="G244">
        <v>0</v>
      </c>
      <c r="H244">
        <v>1</v>
      </c>
      <c r="I244" t="s">
        <v>6527</v>
      </c>
      <c r="K244" t="s">
        <v>6535</v>
      </c>
      <c r="M244" t="s">
        <v>6559</v>
      </c>
      <c r="N244">
        <v>8</v>
      </c>
      <c r="O244" t="s">
        <v>6596</v>
      </c>
      <c r="P244" t="s">
        <v>6810</v>
      </c>
      <c r="Q244">
        <v>7</v>
      </c>
      <c r="R244">
        <v>2</v>
      </c>
      <c r="S244">
        <v>-1.12</v>
      </c>
      <c r="T244">
        <v>2.28</v>
      </c>
      <c r="U244">
        <v>497.55</v>
      </c>
      <c r="V244">
        <v>110.52</v>
      </c>
      <c r="W244">
        <v>3.97</v>
      </c>
      <c r="X244">
        <v>3.91</v>
      </c>
      <c r="Y244">
        <v>1.22</v>
      </c>
      <c r="Z244">
        <v>4</v>
      </c>
      <c r="AA244" t="s">
        <v>6923</v>
      </c>
      <c r="AB244">
        <v>0</v>
      </c>
      <c r="AC244">
        <v>11</v>
      </c>
      <c r="AD244">
        <v>3.8335</v>
      </c>
      <c r="AF244" t="s">
        <v>6937</v>
      </c>
      <c r="AI244">
        <v>0</v>
      </c>
      <c r="AJ244">
        <v>0</v>
      </c>
      <c r="AK244" t="s">
        <v>6964</v>
      </c>
      <c r="AL244" t="s">
        <v>6964</v>
      </c>
    </row>
    <row r="245" spans="1:38">
      <c r="A245" t="s">
        <v>6415</v>
      </c>
      <c r="B245" t="s">
        <v>6006</v>
      </c>
      <c r="C245" t="s">
        <v>6009</v>
      </c>
      <c r="D245">
        <v>138.04</v>
      </c>
      <c r="E245" t="s">
        <v>6010</v>
      </c>
      <c r="F245">
        <v>6.86</v>
      </c>
      <c r="G245">
        <v>0</v>
      </c>
      <c r="H245">
        <v>1</v>
      </c>
      <c r="I245" t="s">
        <v>6527</v>
      </c>
      <c r="K245" t="s">
        <v>6535</v>
      </c>
      <c r="L245" t="s">
        <v>6536</v>
      </c>
      <c r="M245" t="s">
        <v>6569</v>
      </c>
      <c r="N245">
        <v>9</v>
      </c>
      <c r="O245" t="s">
        <v>6606</v>
      </c>
      <c r="P245" t="s">
        <v>6811</v>
      </c>
      <c r="Q245">
        <v>6</v>
      </c>
      <c r="R245">
        <v>2</v>
      </c>
      <c r="S245">
        <v>5.33</v>
      </c>
      <c r="T245">
        <v>5.33</v>
      </c>
      <c r="U245">
        <v>573.6900000000001</v>
      </c>
      <c r="V245">
        <v>93.45999999999999</v>
      </c>
      <c r="W245">
        <v>6.66</v>
      </c>
      <c r="Y245">
        <v>3.02</v>
      </c>
      <c r="Z245">
        <v>5</v>
      </c>
      <c r="AA245" t="s">
        <v>6923</v>
      </c>
      <c r="AB245">
        <v>2</v>
      </c>
      <c r="AC245">
        <v>13</v>
      </c>
      <c r="AD245">
        <v>2.384666666666667</v>
      </c>
      <c r="AF245" t="s">
        <v>6939</v>
      </c>
      <c r="AI245">
        <v>0</v>
      </c>
      <c r="AJ245">
        <v>0</v>
      </c>
      <c r="AK245" t="s">
        <v>6971</v>
      </c>
      <c r="AL245" t="s">
        <v>6971</v>
      </c>
    </row>
    <row r="246" spans="1:38">
      <c r="A246" t="s">
        <v>6416</v>
      </c>
      <c r="B246" t="s">
        <v>6006</v>
      </c>
      <c r="C246" t="s">
        <v>6009</v>
      </c>
      <c r="D246">
        <v>144.54</v>
      </c>
      <c r="E246" t="s">
        <v>6010</v>
      </c>
      <c r="F246">
        <v>6.84</v>
      </c>
      <c r="G246">
        <v>0</v>
      </c>
      <c r="H246">
        <v>1</v>
      </c>
      <c r="I246" t="s">
        <v>6527</v>
      </c>
      <c r="K246" t="s">
        <v>6535</v>
      </c>
      <c r="M246" t="s">
        <v>6559</v>
      </c>
      <c r="N246">
        <v>8</v>
      </c>
      <c r="O246" t="s">
        <v>6596</v>
      </c>
      <c r="P246" t="s">
        <v>6812</v>
      </c>
      <c r="Q246">
        <v>4</v>
      </c>
      <c r="R246">
        <v>2</v>
      </c>
      <c r="S246">
        <v>3.38</v>
      </c>
      <c r="T246">
        <v>6.77</v>
      </c>
      <c r="U246">
        <v>505.61</v>
      </c>
      <c r="V246">
        <v>75.63</v>
      </c>
      <c r="W246">
        <v>6.21</v>
      </c>
      <c r="X246">
        <v>3.92</v>
      </c>
      <c r="Y246">
        <v>1.24</v>
      </c>
      <c r="Z246">
        <v>4</v>
      </c>
      <c r="AA246" t="s">
        <v>6923</v>
      </c>
      <c r="AB246">
        <v>2</v>
      </c>
      <c r="AC246">
        <v>10</v>
      </c>
      <c r="AD246">
        <v>2.81</v>
      </c>
      <c r="AF246" t="s">
        <v>6937</v>
      </c>
      <c r="AI246">
        <v>0</v>
      </c>
      <c r="AJ246">
        <v>0</v>
      </c>
      <c r="AK246" t="s">
        <v>6964</v>
      </c>
      <c r="AL246" t="s">
        <v>6964</v>
      </c>
    </row>
    <row r="247" spans="1:38">
      <c r="A247" t="s">
        <v>6417</v>
      </c>
      <c r="B247" t="s">
        <v>6006</v>
      </c>
      <c r="C247" t="s">
        <v>6009</v>
      </c>
      <c r="D247">
        <v>144.54</v>
      </c>
      <c r="E247" t="s">
        <v>6010</v>
      </c>
      <c r="F247">
        <v>6.84</v>
      </c>
      <c r="G247">
        <v>0</v>
      </c>
      <c r="H247">
        <v>1</v>
      </c>
      <c r="I247" t="s">
        <v>6527</v>
      </c>
      <c r="K247" t="s">
        <v>6535</v>
      </c>
      <c r="L247" t="s">
        <v>6536</v>
      </c>
      <c r="M247" t="s">
        <v>6569</v>
      </c>
      <c r="N247">
        <v>9</v>
      </c>
      <c r="O247" t="s">
        <v>6606</v>
      </c>
      <c r="P247" t="s">
        <v>6813</v>
      </c>
      <c r="Q247">
        <v>7</v>
      </c>
      <c r="R247">
        <v>3</v>
      </c>
      <c r="S247">
        <v>3.2</v>
      </c>
      <c r="T247">
        <v>5.96</v>
      </c>
      <c r="U247">
        <v>673.8099999999999</v>
      </c>
      <c r="V247">
        <v>130.76</v>
      </c>
      <c r="W247">
        <v>7.39</v>
      </c>
      <c r="X247">
        <v>4.63</v>
      </c>
      <c r="Y247">
        <v>3.04</v>
      </c>
      <c r="Z247">
        <v>5</v>
      </c>
      <c r="AA247" t="s">
        <v>6923</v>
      </c>
      <c r="AB247">
        <v>2</v>
      </c>
      <c r="AC247">
        <v>17</v>
      </c>
      <c r="AD247">
        <v>1.566666666666667</v>
      </c>
      <c r="AF247" t="s">
        <v>6937</v>
      </c>
      <c r="AI247">
        <v>0</v>
      </c>
      <c r="AJ247">
        <v>0</v>
      </c>
      <c r="AK247" t="s">
        <v>6971</v>
      </c>
      <c r="AL247" t="s">
        <v>6971</v>
      </c>
    </row>
    <row r="248" spans="1:38">
      <c r="A248" t="s">
        <v>6418</v>
      </c>
      <c r="B248" t="s">
        <v>6006</v>
      </c>
      <c r="C248" t="s">
        <v>6009</v>
      </c>
      <c r="D248">
        <v>145</v>
      </c>
      <c r="E248" t="s">
        <v>6010</v>
      </c>
      <c r="F248">
        <v>6.84</v>
      </c>
      <c r="G248">
        <v>0.91</v>
      </c>
      <c r="H248">
        <v>3</v>
      </c>
      <c r="I248" t="s">
        <v>6531</v>
      </c>
      <c r="K248" t="s">
        <v>6535</v>
      </c>
      <c r="M248" t="s">
        <v>6553</v>
      </c>
      <c r="N248">
        <v>8</v>
      </c>
      <c r="O248" t="s">
        <v>6590</v>
      </c>
      <c r="P248" t="s">
        <v>6814</v>
      </c>
      <c r="Q248">
        <v>5</v>
      </c>
      <c r="R248">
        <v>1</v>
      </c>
      <c r="S248">
        <v>4.19</v>
      </c>
      <c r="T248">
        <v>6.78</v>
      </c>
      <c r="U248">
        <v>473.57</v>
      </c>
      <c r="V248">
        <v>81.79000000000001</v>
      </c>
      <c r="W248">
        <v>6.7</v>
      </c>
      <c r="X248">
        <v>4.77</v>
      </c>
      <c r="Y248">
        <v>0</v>
      </c>
      <c r="Z248">
        <v>4</v>
      </c>
      <c r="AA248" t="s">
        <v>6923</v>
      </c>
      <c r="AB248">
        <v>1</v>
      </c>
      <c r="AC248">
        <v>13</v>
      </c>
      <c r="AD248">
        <v>3.022119047619048</v>
      </c>
      <c r="AF248" t="s">
        <v>6937</v>
      </c>
      <c r="AI248">
        <v>0</v>
      </c>
      <c r="AJ248">
        <v>0</v>
      </c>
      <c r="AK248" t="s">
        <v>6958</v>
      </c>
      <c r="AL248" t="s">
        <v>6958</v>
      </c>
    </row>
    <row r="249" spans="1:38">
      <c r="A249" t="s">
        <v>6419</v>
      </c>
      <c r="B249" t="s">
        <v>6006</v>
      </c>
      <c r="C249" t="s">
        <v>6009</v>
      </c>
      <c r="D249">
        <v>147.91</v>
      </c>
      <c r="E249" t="s">
        <v>6010</v>
      </c>
      <c r="F249">
        <v>6.83</v>
      </c>
      <c r="G249">
        <v>0</v>
      </c>
      <c r="H249">
        <v>1</v>
      </c>
      <c r="I249" t="s">
        <v>6527</v>
      </c>
      <c r="K249" t="s">
        <v>6535</v>
      </c>
      <c r="M249" t="s">
        <v>6547</v>
      </c>
      <c r="N249">
        <v>8</v>
      </c>
      <c r="O249" t="s">
        <v>6584</v>
      </c>
      <c r="P249" t="s">
        <v>6815</v>
      </c>
      <c r="Q249">
        <v>1</v>
      </c>
      <c r="R249">
        <v>2</v>
      </c>
      <c r="S249">
        <v>1.91</v>
      </c>
      <c r="T249">
        <v>4.82</v>
      </c>
      <c r="U249">
        <v>355.44</v>
      </c>
      <c r="V249">
        <v>53.09</v>
      </c>
      <c r="W249">
        <v>5.25</v>
      </c>
      <c r="X249">
        <v>4.43</v>
      </c>
      <c r="Y249">
        <v>0</v>
      </c>
      <c r="Z249">
        <v>4</v>
      </c>
      <c r="AA249" t="s">
        <v>6923</v>
      </c>
      <c r="AB249">
        <v>1</v>
      </c>
      <c r="AC249">
        <v>6</v>
      </c>
      <c r="AD249">
        <v>4.59</v>
      </c>
      <c r="AF249" t="s">
        <v>6937</v>
      </c>
      <c r="AI249">
        <v>0</v>
      </c>
      <c r="AJ249">
        <v>0</v>
      </c>
      <c r="AK249" t="s">
        <v>6954</v>
      </c>
      <c r="AL249" t="s">
        <v>6954</v>
      </c>
    </row>
    <row r="250" spans="1:38">
      <c r="A250" t="s">
        <v>6420</v>
      </c>
      <c r="B250" t="s">
        <v>6006</v>
      </c>
      <c r="C250" t="s">
        <v>6009</v>
      </c>
      <c r="D250">
        <v>150</v>
      </c>
      <c r="E250" t="s">
        <v>6010</v>
      </c>
      <c r="F250">
        <v>6.82</v>
      </c>
      <c r="G250">
        <v>0</v>
      </c>
      <c r="H250">
        <v>1</v>
      </c>
      <c r="I250" t="s">
        <v>6527</v>
      </c>
      <c r="K250" t="s">
        <v>6535</v>
      </c>
      <c r="L250" t="s">
        <v>6536</v>
      </c>
      <c r="M250" t="s">
        <v>6554</v>
      </c>
      <c r="N250">
        <v>9</v>
      </c>
      <c r="O250" t="s">
        <v>6591</v>
      </c>
      <c r="P250" t="s">
        <v>6816</v>
      </c>
      <c r="Q250">
        <v>6</v>
      </c>
      <c r="R250">
        <v>1</v>
      </c>
      <c r="S250">
        <v>-1.95</v>
      </c>
      <c r="T250">
        <v>1.67</v>
      </c>
      <c r="U250">
        <v>396.44</v>
      </c>
      <c r="V250">
        <v>94.68000000000001</v>
      </c>
      <c r="W250">
        <v>3.7</v>
      </c>
      <c r="X250">
        <v>2.93</v>
      </c>
      <c r="Y250">
        <v>3.9</v>
      </c>
      <c r="Z250">
        <v>3</v>
      </c>
      <c r="AA250" t="s">
        <v>6923</v>
      </c>
      <c r="AB250">
        <v>0</v>
      </c>
      <c r="AC250">
        <v>10</v>
      </c>
      <c r="AD250">
        <v>5.417047619047619</v>
      </c>
      <c r="AF250" t="s">
        <v>6937</v>
      </c>
      <c r="AI250">
        <v>0</v>
      </c>
      <c r="AJ250">
        <v>0</v>
      </c>
      <c r="AK250" t="s">
        <v>6959</v>
      </c>
      <c r="AL250" t="s">
        <v>6959</v>
      </c>
    </row>
    <row r="251" spans="1:38">
      <c r="A251" t="s">
        <v>6421</v>
      </c>
      <c r="B251" t="s">
        <v>6006</v>
      </c>
      <c r="C251" t="s">
        <v>6009</v>
      </c>
      <c r="D251">
        <v>150</v>
      </c>
      <c r="E251" t="s">
        <v>6010</v>
      </c>
      <c r="F251">
        <v>6.82</v>
      </c>
      <c r="G251">
        <v>0.55</v>
      </c>
      <c r="H251">
        <v>3</v>
      </c>
      <c r="I251" t="s">
        <v>6531</v>
      </c>
      <c r="K251" t="s">
        <v>6535</v>
      </c>
      <c r="L251" t="s">
        <v>6536</v>
      </c>
      <c r="M251" t="s">
        <v>6567</v>
      </c>
      <c r="N251">
        <v>9</v>
      </c>
      <c r="O251" t="s">
        <v>6604</v>
      </c>
      <c r="P251" t="s">
        <v>6817</v>
      </c>
      <c r="Q251">
        <v>5</v>
      </c>
      <c r="R251">
        <v>1</v>
      </c>
      <c r="S251">
        <v>3.84</v>
      </c>
      <c r="T251">
        <v>7.47</v>
      </c>
      <c r="U251">
        <v>551.1</v>
      </c>
      <c r="V251">
        <v>64.98999999999999</v>
      </c>
      <c r="W251">
        <v>7.51</v>
      </c>
      <c r="X251">
        <v>3.14</v>
      </c>
      <c r="Y251">
        <v>0</v>
      </c>
      <c r="Z251">
        <v>3</v>
      </c>
      <c r="AA251" t="s">
        <v>6923</v>
      </c>
      <c r="AB251">
        <v>2</v>
      </c>
      <c r="AC251">
        <v>10</v>
      </c>
      <c r="AD251">
        <v>2.913333333333334</v>
      </c>
      <c r="AF251" t="s">
        <v>6937</v>
      </c>
      <c r="AI251">
        <v>0</v>
      </c>
      <c r="AJ251">
        <v>0</v>
      </c>
      <c r="AK251" t="s">
        <v>6970</v>
      </c>
      <c r="AL251" t="s">
        <v>6970</v>
      </c>
    </row>
    <row r="252" spans="1:38">
      <c r="A252" t="s">
        <v>6422</v>
      </c>
      <c r="B252" t="s">
        <v>6006</v>
      </c>
      <c r="C252" t="s">
        <v>6009</v>
      </c>
      <c r="D252">
        <v>152</v>
      </c>
      <c r="E252" t="s">
        <v>6010</v>
      </c>
      <c r="F252">
        <v>6.82</v>
      </c>
      <c r="G252">
        <v>0.8100000000000001</v>
      </c>
      <c r="H252">
        <v>3</v>
      </c>
      <c r="I252" t="s">
        <v>6531</v>
      </c>
      <c r="K252" t="s">
        <v>6535</v>
      </c>
      <c r="M252" t="s">
        <v>6553</v>
      </c>
      <c r="N252">
        <v>8</v>
      </c>
      <c r="O252" t="s">
        <v>6590</v>
      </c>
      <c r="P252" t="s">
        <v>6818</v>
      </c>
      <c r="Q252">
        <v>5</v>
      </c>
      <c r="R252">
        <v>1</v>
      </c>
      <c r="S252">
        <v>3.08</v>
      </c>
      <c r="T252">
        <v>5.85</v>
      </c>
      <c r="U252">
        <v>457.53</v>
      </c>
      <c r="V252">
        <v>81.79000000000001</v>
      </c>
      <c r="W252">
        <v>6.39</v>
      </c>
      <c r="X252">
        <v>4.58</v>
      </c>
      <c r="Y252">
        <v>0</v>
      </c>
      <c r="Z252">
        <v>4</v>
      </c>
      <c r="AA252" t="s">
        <v>6923</v>
      </c>
      <c r="AB252">
        <v>1</v>
      </c>
      <c r="AC252">
        <v>11</v>
      </c>
      <c r="AD252">
        <v>3.596690476190477</v>
      </c>
      <c r="AF252" t="s">
        <v>6937</v>
      </c>
      <c r="AI252">
        <v>0</v>
      </c>
      <c r="AJ252">
        <v>0</v>
      </c>
      <c r="AK252" t="s">
        <v>6958</v>
      </c>
      <c r="AL252" t="s">
        <v>6958</v>
      </c>
    </row>
    <row r="253" spans="1:38">
      <c r="A253" t="s">
        <v>6423</v>
      </c>
      <c r="B253" t="s">
        <v>6006</v>
      </c>
      <c r="C253" t="s">
        <v>6009</v>
      </c>
      <c r="D253">
        <v>154.88</v>
      </c>
      <c r="E253" t="s">
        <v>6010</v>
      </c>
      <c r="F253">
        <v>6.81</v>
      </c>
      <c r="G253">
        <v>0</v>
      </c>
      <c r="H253">
        <v>1</v>
      </c>
      <c r="I253" t="s">
        <v>6527</v>
      </c>
      <c r="K253" t="s">
        <v>6535</v>
      </c>
      <c r="M253" t="s">
        <v>6560</v>
      </c>
      <c r="N253">
        <v>8</v>
      </c>
      <c r="O253" t="s">
        <v>6597</v>
      </c>
      <c r="P253" t="s">
        <v>6819</v>
      </c>
      <c r="Q253">
        <v>8</v>
      </c>
      <c r="R253">
        <v>2</v>
      </c>
      <c r="S253">
        <v>0.41</v>
      </c>
      <c r="T253">
        <v>3.68</v>
      </c>
      <c r="U253">
        <v>536.59</v>
      </c>
      <c r="V253">
        <v>117.79</v>
      </c>
      <c r="W253">
        <v>5.08</v>
      </c>
      <c r="X253">
        <v>3.54</v>
      </c>
      <c r="Y253">
        <v>6.35</v>
      </c>
      <c r="Z253">
        <v>5</v>
      </c>
      <c r="AA253" t="s">
        <v>6923</v>
      </c>
      <c r="AB253">
        <v>2</v>
      </c>
      <c r="AC253">
        <v>12</v>
      </c>
      <c r="AD253">
        <v>3.233666666666667</v>
      </c>
      <c r="AF253" t="s">
        <v>6937</v>
      </c>
      <c r="AI253">
        <v>0</v>
      </c>
      <c r="AJ253">
        <v>0</v>
      </c>
      <c r="AK253" t="s">
        <v>6965</v>
      </c>
      <c r="AL253" t="s">
        <v>6965</v>
      </c>
    </row>
    <row r="254" spans="1:38">
      <c r="A254" t="s">
        <v>6424</v>
      </c>
      <c r="B254" t="s">
        <v>6006</v>
      </c>
      <c r="C254" t="s">
        <v>6009</v>
      </c>
      <c r="D254">
        <v>158</v>
      </c>
      <c r="E254" t="s">
        <v>6010</v>
      </c>
      <c r="F254">
        <v>6.8</v>
      </c>
      <c r="G254">
        <v>0</v>
      </c>
      <c r="H254">
        <v>1</v>
      </c>
      <c r="I254" t="s">
        <v>6527</v>
      </c>
      <c r="K254" t="s">
        <v>6535</v>
      </c>
      <c r="M254" t="s">
        <v>6552</v>
      </c>
      <c r="N254">
        <v>8</v>
      </c>
      <c r="O254" t="s">
        <v>6589</v>
      </c>
      <c r="P254" t="s">
        <v>6820</v>
      </c>
      <c r="Q254">
        <v>6</v>
      </c>
      <c r="R254">
        <v>1</v>
      </c>
      <c r="S254">
        <v>-0.06</v>
      </c>
      <c r="T254">
        <v>2.45</v>
      </c>
      <c r="U254">
        <v>436.51</v>
      </c>
      <c r="V254">
        <v>85.03</v>
      </c>
      <c r="W254">
        <v>3.6</v>
      </c>
      <c r="X254">
        <v>2.27</v>
      </c>
      <c r="Y254">
        <v>8.859999999999999</v>
      </c>
      <c r="Z254">
        <v>3</v>
      </c>
      <c r="AA254" t="s">
        <v>6923</v>
      </c>
      <c r="AB254">
        <v>0</v>
      </c>
      <c r="AC254">
        <v>9</v>
      </c>
      <c r="AD254">
        <v>4.856833333333334</v>
      </c>
      <c r="AF254" t="s">
        <v>6938</v>
      </c>
      <c r="AI254">
        <v>0</v>
      </c>
      <c r="AJ254">
        <v>0</v>
      </c>
      <c r="AK254" t="s">
        <v>6957</v>
      </c>
      <c r="AL254" t="s">
        <v>6957</v>
      </c>
    </row>
    <row r="255" spans="1:38">
      <c r="A255" t="s">
        <v>6425</v>
      </c>
      <c r="B255" t="s">
        <v>6006</v>
      </c>
      <c r="C255" t="s">
        <v>6009</v>
      </c>
      <c r="D255">
        <v>158.49</v>
      </c>
      <c r="E255" t="s">
        <v>6010</v>
      </c>
      <c r="F255">
        <v>6.8</v>
      </c>
      <c r="G255">
        <v>0</v>
      </c>
      <c r="H255">
        <v>1</v>
      </c>
      <c r="I255" t="s">
        <v>6527</v>
      </c>
      <c r="K255" t="s">
        <v>6535</v>
      </c>
      <c r="M255" t="s">
        <v>6559</v>
      </c>
      <c r="N255">
        <v>8</v>
      </c>
      <c r="O255" t="s">
        <v>6596</v>
      </c>
      <c r="P255" t="s">
        <v>6821</v>
      </c>
      <c r="Q255">
        <v>7</v>
      </c>
      <c r="R255">
        <v>2</v>
      </c>
      <c r="S255">
        <v>2.69</v>
      </c>
      <c r="T255">
        <v>6.09</v>
      </c>
      <c r="U255">
        <v>528.63</v>
      </c>
      <c r="V255">
        <v>97.75</v>
      </c>
      <c r="W255">
        <v>5.6</v>
      </c>
      <c r="X255">
        <v>3.91</v>
      </c>
      <c r="Y255">
        <v>1.22</v>
      </c>
      <c r="Z255">
        <v>4</v>
      </c>
      <c r="AA255" t="s">
        <v>6923</v>
      </c>
      <c r="AB255">
        <v>2</v>
      </c>
      <c r="AC255">
        <v>13</v>
      </c>
      <c r="AD255">
        <v>2.896666666666667</v>
      </c>
      <c r="AF255" t="s">
        <v>6937</v>
      </c>
      <c r="AI255">
        <v>0</v>
      </c>
      <c r="AJ255">
        <v>0</v>
      </c>
      <c r="AK255" t="s">
        <v>6964</v>
      </c>
      <c r="AL255" t="s">
        <v>6964</v>
      </c>
    </row>
    <row r="256" spans="1:38">
      <c r="A256" t="s">
        <v>6426</v>
      </c>
      <c r="B256" t="s">
        <v>6006</v>
      </c>
      <c r="C256" t="s">
        <v>6009</v>
      </c>
      <c r="D256">
        <v>158.49</v>
      </c>
      <c r="E256" t="s">
        <v>6010</v>
      </c>
      <c r="F256">
        <v>6.8</v>
      </c>
      <c r="G256">
        <v>0</v>
      </c>
      <c r="H256">
        <v>1</v>
      </c>
      <c r="I256" t="s">
        <v>6527</v>
      </c>
      <c r="K256" t="s">
        <v>6535</v>
      </c>
      <c r="L256" t="s">
        <v>6536</v>
      </c>
      <c r="M256" t="s">
        <v>6569</v>
      </c>
      <c r="N256">
        <v>9</v>
      </c>
      <c r="O256" t="s">
        <v>6606</v>
      </c>
      <c r="P256" t="s">
        <v>6822</v>
      </c>
      <c r="Q256">
        <v>7</v>
      </c>
      <c r="R256">
        <v>3</v>
      </c>
      <c r="S256">
        <v>5.9</v>
      </c>
      <c r="T256">
        <v>5.9</v>
      </c>
      <c r="U256">
        <v>665.79</v>
      </c>
      <c r="V256">
        <v>113.69</v>
      </c>
      <c r="W256">
        <v>7.45</v>
      </c>
      <c r="Y256">
        <v>2.96</v>
      </c>
      <c r="Z256">
        <v>6</v>
      </c>
      <c r="AA256" t="s">
        <v>6923</v>
      </c>
      <c r="AB256">
        <v>2</v>
      </c>
      <c r="AC256">
        <v>15</v>
      </c>
      <c r="AD256">
        <v>1.377</v>
      </c>
      <c r="AF256" t="s">
        <v>6939</v>
      </c>
      <c r="AI256">
        <v>0</v>
      </c>
      <c r="AJ256">
        <v>0</v>
      </c>
      <c r="AK256" t="s">
        <v>6971</v>
      </c>
      <c r="AL256" t="s">
        <v>6971</v>
      </c>
    </row>
    <row r="257" spans="1:38">
      <c r="A257" t="s">
        <v>6427</v>
      </c>
      <c r="B257" t="s">
        <v>6006</v>
      </c>
      <c r="C257" t="s">
        <v>6009</v>
      </c>
      <c r="D257">
        <v>160</v>
      </c>
      <c r="E257" t="s">
        <v>6010</v>
      </c>
      <c r="F257">
        <v>6.8</v>
      </c>
      <c r="G257">
        <v>0.04</v>
      </c>
      <c r="H257">
        <v>2</v>
      </c>
      <c r="I257" t="s">
        <v>6527</v>
      </c>
      <c r="K257" t="s">
        <v>6535</v>
      </c>
      <c r="M257" t="s">
        <v>6571</v>
      </c>
      <c r="N257">
        <v>8</v>
      </c>
      <c r="O257" t="s">
        <v>6608</v>
      </c>
      <c r="P257" t="s">
        <v>6823</v>
      </c>
      <c r="Q257">
        <v>5</v>
      </c>
      <c r="R257">
        <v>2</v>
      </c>
      <c r="S257">
        <v>1.28</v>
      </c>
      <c r="T257">
        <v>4.4</v>
      </c>
      <c r="U257">
        <v>444.59</v>
      </c>
      <c r="V257">
        <v>101.41</v>
      </c>
      <c r="W257">
        <v>5.18</v>
      </c>
      <c r="X257">
        <v>2.94</v>
      </c>
      <c r="Y257">
        <v>0</v>
      </c>
      <c r="Z257">
        <v>3</v>
      </c>
      <c r="AA257" t="s">
        <v>6923</v>
      </c>
      <c r="AB257">
        <v>1</v>
      </c>
      <c r="AC257">
        <v>5</v>
      </c>
      <c r="AD257">
        <v>3.815452380952381</v>
      </c>
      <c r="AF257" t="s">
        <v>6937</v>
      </c>
      <c r="AI257">
        <v>0</v>
      </c>
      <c r="AJ257">
        <v>0</v>
      </c>
      <c r="AK257" t="s">
        <v>6973</v>
      </c>
      <c r="AL257" t="s">
        <v>6973</v>
      </c>
    </row>
    <row r="258" spans="1:38">
      <c r="A258" t="s">
        <v>6428</v>
      </c>
      <c r="B258" t="s">
        <v>6006</v>
      </c>
      <c r="C258" t="s">
        <v>6009</v>
      </c>
      <c r="D258">
        <v>160</v>
      </c>
      <c r="E258" t="s">
        <v>6010</v>
      </c>
      <c r="F258">
        <v>6.8</v>
      </c>
      <c r="G258">
        <v>0.18</v>
      </c>
      <c r="H258">
        <v>2</v>
      </c>
      <c r="I258" t="s">
        <v>6527</v>
      </c>
      <c r="K258" t="s">
        <v>6535</v>
      </c>
      <c r="L258" t="s">
        <v>6536</v>
      </c>
      <c r="M258" t="s">
        <v>6555</v>
      </c>
      <c r="N258">
        <v>9</v>
      </c>
      <c r="O258" t="s">
        <v>6592</v>
      </c>
      <c r="P258" t="s">
        <v>6824</v>
      </c>
      <c r="Q258">
        <v>7</v>
      </c>
      <c r="R258">
        <v>1</v>
      </c>
      <c r="S258">
        <v>-2.12</v>
      </c>
      <c r="T258">
        <v>1.54</v>
      </c>
      <c r="U258">
        <v>409.44</v>
      </c>
      <c r="V258">
        <v>107.57</v>
      </c>
      <c r="W258">
        <v>3.24</v>
      </c>
      <c r="X258">
        <v>3.12</v>
      </c>
      <c r="Y258">
        <v>1.02</v>
      </c>
      <c r="Z258">
        <v>3</v>
      </c>
      <c r="AA258" t="s">
        <v>6923</v>
      </c>
      <c r="AB258">
        <v>0</v>
      </c>
      <c r="AC258">
        <v>8</v>
      </c>
      <c r="AD258">
        <v>4.894523809523809</v>
      </c>
      <c r="AF258" t="s">
        <v>6937</v>
      </c>
      <c r="AI258">
        <v>0</v>
      </c>
      <c r="AJ258">
        <v>0</v>
      </c>
      <c r="AK258" t="s">
        <v>6960</v>
      </c>
      <c r="AL258" t="s">
        <v>6960</v>
      </c>
    </row>
    <row r="259" spans="1:38">
      <c r="A259" t="s">
        <v>6429</v>
      </c>
      <c r="B259" t="s">
        <v>6006</v>
      </c>
      <c r="C259" t="s">
        <v>6009</v>
      </c>
      <c r="D259">
        <v>162.18</v>
      </c>
      <c r="E259" t="s">
        <v>6010</v>
      </c>
      <c r="F259">
        <v>6.79</v>
      </c>
      <c r="G259">
        <v>0</v>
      </c>
      <c r="H259">
        <v>1</v>
      </c>
      <c r="I259" t="s">
        <v>6527</v>
      </c>
      <c r="K259" t="s">
        <v>6535</v>
      </c>
      <c r="M259" t="s">
        <v>6546</v>
      </c>
      <c r="N259">
        <v>8</v>
      </c>
      <c r="O259" t="s">
        <v>6583</v>
      </c>
      <c r="P259" t="s">
        <v>6825</v>
      </c>
      <c r="Q259">
        <v>7</v>
      </c>
      <c r="R259">
        <v>3</v>
      </c>
      <c r="S259">
        <v>1.59</v>
      </c>
      <c r="T259">
        <v>4.71</v>
      </c>
      <c r="U259">
        <v>509.61</v>
      </c>
      <c r="V259">
        <v>113.07</v>
      </c>
      <c r="W259">
        <v>4.42</v>
      </c>
      <c r="X259">
        <v>2</v>
      </c>
      <c r="Y259">
        <v>6.51</v>
      </c>
      <c r="Z259">
        <v>4</v>
      </c>
      <c r="AA259" t="s">
        <v>6923</v>
      </c>
      <c r="AB259">
        <v>1</v>
      </c>
      <c r="AC259">
        <v>12</v>
      </c>
      <c r="AD259">
        <v>2.542666666666667</v>
      </c>
      <c r="AF259" t="s">
        <v>6937</v>
      </c>
      <c r="AI259">
        <v>0</v>
      </c>
      <c r="AJ259">
        <v>0</v>
      </c>
      <c r="AK259" t="s">
        <v>6953</v>
      </c>
      <c r="AL259" t="s">
        <v>6953</v>
      </c>
    </row>
    <row r="260" spans="1:38">
      <c r="A260" t="s">
        <v>6430</v>
      </c>
      <c r="B260" t="s">
        <v>6006</v>
      </c>
      <c r="C260" t="s">
        <v>6009</v>
      </c>
      <c r="D260">
        <v>162.18</v>
      </c>
      <c r="E260" t="s">
        <v>6010</v>
      </c>
      <c r="F260">
        <v>6.79</v>
      </c>
      <c r="G260">
        <v>0</v>
      </c>
      <c r="H260">
        <v>1</v>
      </c>
      <c r="I260" t="s">
        <v>6527</v>
      </c>
      <c r="K260" t="s">
        <v>6535</v>
      </c>
      <c r="M260" t="s">
        <v>6559</v>
      </c>
      <c r="N260">
        <v>8</v>
      </c>
      <c r="O260" t="s">
        <v>6596</v>
      </c>
      <c r="P260" t="s">
        <v>6826</v>
      </c>
      <c r="Q260">
        <v>5</v>
      </c>
      <c r="R260">
        <v>2</v>
      </c>
      <c r="S260">
        <v>3.26</v>
      </c>
      <c r="T260">
        <v>6.66</v>
      </c>
      <c r="U260">
        <v>549.55</v>
      </c>
      <c r="V260">
        <v>84.86</v>
      </c>
      <c r="W260">
        <v>6.55</v>
      </c>
      <c r="X260">
        <v>3.92</v>
      </c>
      <c r="Y260">
        <v>1.23</v>
      </c>
      <c r="Z260">
        <v>4</v>
      </c>
      <c r="AA260" t="s">
        <v>6923</v>
      </c>
      <c r="AB260">
        <v>2</v>
      </c>
      <c r="AC260">
        <v>12</v>
      </c>
      <c r="AD260">
        <v>2.87</v>
      </c>
      <c r="AF260" t="s">
        <v>6937</v>
      </c>
      <c r="AI260">
        <v>0</v>
      </c>
      <c r="AJ260">
        <v>0</v>
      </c>
      <c r="AK260" t="s">
        <v>6964</v>
      </c>
      <c r="AL260" t="s">
        <v>6964</v>
      </c>
    </row>
    <row r="261" spans="1:38">
      <c r="A261" t="s">
        <v>6431</v>
      </c>
      <c r="B261" t="s">
        <v>6006</v>
      </c>
      <c r="C261" t="s">
        <v>6009</v>
      </c>
      <c r="D261">
        <v>162.18</v>
      </c>
      <c r="E261" t="s">
        <v>6010</v>
      </c>
      <c r="F261">
        <v>6.79</v>
      </c>
      <c r="G261">
        <v>0</v>
      </c>
      <c r="H261">
        <v>1</v>
      </c>
      <c r="I261" t="s">
        <v>6527</v>
      </c>
      <c r="K261" t="s">
        <v>6535</v>
      </c>
      <c r="M261" t="s">
        <v>6546</v>
      </c>
      <c r="N261">
        <v>8</v>
      </c>
      <c r="O261" t="s">
        <v>6583</v>
      </c>
      <c r="P261" t="s">
        <v>6827</v>
      </c>
      <c r="Q261">
        <v>4</v>
      </c>
      <c r="R261">
        <v>2</v>
      </c>
      <c r="S261">
        <v>1.75</v>
      </c>
      <c r="T261">
        <v>5.14</v>
      </c>
      <c r="U261">
        <v>451.52</v>
      </c>
      <c r="V261">
        <v>75.63</v>
      </c>
      <c r="W261">
        <v>5.6</v>
      </c>
      <c r="X261">
        <v>3.92</v>
      </c>
      <c r="Y261">
        <v>1.24</v>
      </c>
      <c r="Z261">
        <v>4</v>
      </c>
      <c r="AA261" t="s">
        <v>6923</v>
      </c>
      <c r="AB261">
        <v>1</v>
      </c>
      <c r="AC261">
        <v>10</v>
      </c>
      <c r="AD261">
        <v>3.846285714285715</v>
      </c>
      <c r="AF261" t="s">
        <v>6937</v>
      </c>
      <c r="AI261">
        <v>0</v>
      </c>
      <c r="AJ261">
        <v>0</v>
      </c>
      <c r="AK261" t="s">
        <v>6953</v>
      </c>
      <c r="AL261" t="s">
        <v>6953</v>
      </c>
    </row>
    <row r="262" spans="1:38">
      <c r="A262" t="s">
        <v>6432</v>
      </c>
      <c r="B262" t="s">
        <v>6006</v>
      </c>
      <c r="C262" t="s">
        <v>6009</v>
      </c>
      <c r="D262">
        <v>165.96</v>
      </c>
      <c r="E262" t="s">
        <v>6010</v>
      </c>
      <c r="F262">
        <v>6.78</v>
      </c>
      <c r="G262">
        <v>0</v>
      </c>
      <c r="H262">
        <v>1</v>
      </c>
      <c r="I262" t="s">
        <v>6527</v>
      </c>
      <c r="K262" t="s">
        <v>6535</v>
      </c>
      <c r="L262" t="s">
        <v>6536</v>
      </c>
      <c r="M262" t="s">
        <v>6569</v>
      </c>
      <c r="N262">
        <v>9</v>
      </c>
      <c r="O262" t="s">
        <v>6606</v>
      </c>
      <c r="P262" t="s">
        <v>6828</v>
      </c>
      <c r="Q262">
        <v>7</v>
      </c>
      <c r="R262">
        <v>2</v>
      </c>
      <c r="S262">
        <v>7.69</v>
      </c>
      <c r="T262">
        <v>7.72</v>
      </c>
      <c r="U262">
        <v>608.74</v>
      </c>
      <c r="V262">
        <v>89.28</v>
      </c>
      <c r="W262">
        <v>8.029999999999999</v>
      </c>
      <c r="Y262">
        <v>6.34</v>
      </c>
      <c r="Z262">
        <v>6</v>
      </c>
      <c r="AA262" t="s">
        <v>6923</v>
      </c>
      <c r="AB262">
        <v>2</v>
      </c>
      <c r="AC262">
        <v>14</v>
      </c>
      <c r="AD262">
        <v>2.5</v>
      </c>
      <c r="AF262" t="s">
        <v>6939</v>
      </c>
      <c r="AI262">
        <v>0</v>
      </c>
      <c r="AJ262">
        <v>0</v>
      </c>
      <c r="AK262" t="s">
        <v>6971</v>
      </c>
      <c r="AL262" t="s">
        <v>6971</v>
      </c>
    </row>
    <row r="263" spans="1:38">
      <c r="A263" t="s">
        <v>6433</v>
      </c>
      <c r="B263" t="s">
        <v>6006</v>
      </c>
      <c r="C263" t="s">
        <v>6009</v>
      </c>
      <c r="D263">
        <v>169.1</v>
      </c>
      <c r="E263" t="s">
        <v>6010</v>
      </c>
      <c r="F263">
        <v>6.77</v>
      </c>
      <c r="G263">
        <v>0</v>
      </c>
      <c r="H263">
        <v>1</v>
      </c>
      <c r="I263" t="s">
        <v>6527</v>
      </c>
      <c r="K263" t="s">
        <v>6535</v>
      </c>
      <c r="L263" t="s">
        <v>6536</v>
      </c>
      <c r="M263" t="s">
        <v>6545</v>
      </c>
      <c r="N263">
        <v>9</v>
      </c>
      <c r="O263" t="s">
        <v>6582</v>
      </c>
      <c r="P263" t="s">
        <v>6829</v>
      </c>
      <c r="Q263">
        <v>4</v>
      </c>
      <c r="R263">
        <v>1</v>
      </c>
      <c r="S263">
        <v>3.94</v>
      </c>
      <c r="T263">
        <v>3.95</v>
      </c>
      <c r="U263">
        <v>338.4</v>
      </c>
      <c r="V263">
        <v>55.76</v>
      </c>
      <c r="W263">
        <v>4.62</v>
      </c>
      <c r="X263">
        <v>9.65</v>
      </c>
      <c r="Y263">
        <v>0</v>
      </c>
      <c r="Z263">
        <v>2</v>
      </c>
      <c r="AA263" t="s">
        <v>6923</v>
      </c>
      <c r="AB263">
        <v>0</v>
      </c>
      <c r="AC263">
        <v>4</v>
      </c>
      <c r="AD263">
        <v>4.388333333333334</v>
      </c>
      <c r="AF263" t="s">
        <v>6939</v>
      </c>
      <c r="AI263">
        <v>0</v>
      </c>
      <c r="AJ263">
        <v>0</v>
      </c>
      <c r="AK263" t="s">
        <v>6952</v>
      </c>
      <c r="AL263" t="s">
        <v>6952</v>
      </c>
    </row>
    <row r="264" spans="1:38">
      <c r="A264" t="s">
        <v>6434</v>
      </c>
      <c r="B264" t="s">
        <v>6006</v>
      </c>
      <c r="C264" t="s">
        <v>6009</v>
      </c>
      <c r="D264">
        <v>169.82</v>
      </c>
      <c r="E264" t="s">
        <v>6010</v>
      </c>
      <c r="F264">
        <v>6.77</v>
      </c>
      <c r="G264">
        <v>0</v>
      </c>
      <c r="H264">
        <v>1</v>
      </c>
      <c r="I264" t="s">
        <v>6527</v>
      </c>
      <c r="K264" t="s">
        <v>6535</v>
      </c>
      <c r="M264" t="s">
        <v>6559</v>
      </c>
      <c r="N264">
        <v>8</v>
      </c>
      <c r="O264" t="s">
        <v>6596</v>
      </c>
      <c r="P264" t="s">
        <v>6830</v>
      </c>
      <c r="Q264">
        <v>7</v>
      </c>
      <c r="R264">
        <v>2</v>
      </c>
      <c r="S264">
        <v>2.26</v>
      </c>
      <c r="T264">
        <v>4.88</v>
      </c>
      <c r="U264">
        <v>553.66</v>
      </c>
      <c r="V264">
        <v>104.9</v>
      </c>
      <c r="W264">
        <v>5.93</v>
      </c>
      <c r="X264">
        <v>3.9</v>
      </c>
      <c r="Y264">
        <v>7.83</v>
      </c>
      <c r="Z264">
        <v>4</v>
      </c>
      <c r="AA264" t="s">
        <v>6923</v>
      </c>
      <c r="AB264">
        <v>2</v>
      </c>
      <c r="AC264">
        <v>12</v>
      </c>
      <c r="AD264">
        <v>2.933333333333334</v>
      </c>
      <c r="AF264" t="s">
        <v>6937</v>
      </c>
      <c r="AI264">
        <v>0</v>
      </c>
      <c r="AJ264">
        <v>0</v>
      </c>
      <c r="AK264" t="s">
        <v>6964</v>
      </c>
      <c r="AL264" t="s">
        <v>6964</v>
      </c>
    </row>
    <row r="265" spans="1:38">
      <c r="A265" t="s">
        <v>6435</v>
      </c>
      <c r="B265" t="s">
        <v>6006</v>
      </c>
      <c r="C265" t="s">
        <v>6009</v>
      </c>
      <c r="D265">
        <v>170</v>
      </c>
      <c r="E265" t="s">
        <v>6010</v>
      </c>
      <c r="F265">
        <v>6.77</v>
      </c>
      <c r="G265">
        <v>0</v>
      </c>
      <c r="H265">
        <v>1</v>
      </c>
      <c r="I265" t="s">
        <v>6527</v>
      </c>
      <c r="K265" t="s">
        <v>6535</v>
      </c>
      <c r="M265" t="s">
        <v>6571</v>
      </c>
      <c r="N265">
        <v>8</v>
      </c>
      <c r="O265" t="s">
        <v>6608</v>
      </c>
      <c r="P265" t="s">
        <v>6831</v>
      </c>
      <c r="Q265">
        <v>6</v>
      </c>
      <c r="R265">
        <v>2</v>
      </c>
      <c r="S265">
        <v>0.25</v>
      </c>
      <c r="T265">
        <v>3.37</v>
      </c>
      <c r="U265">
        <v>454.15</v>
      </c>
      <c r="V265">
        <v>131.66</v>
      </c>
      <c r="W265">
        <v>5.04</v>
      </c>
      <c r="X265">
        <v>2.95</v>
      </c>
      <c r="Y265">
        <v>0</v>
      </c>
      <c r="Z265">
        <v>3</v>
      </c>
      <c r="AA265" t="s">
        <v>6923</v>
      </c>
      <c r="AB265">
        <v>1</v>
      </c>
      <c r="AC265">
        <v>6</v>
      </c>
      <c r="AD265">
        <v>3.6425</v>
      </c>
      <c r="AF265" t="s">
        <v>6937</v>
      </c>
      <c r="AI265">
        <v>0</v>
      </c>
      <c r="AJ265">
        <v>0</v>
      </c>
      <c r="AK265" t="s">
        <v>6973</v>
      </c>
      <c r="AL265" t="s">
        <v>6973</v>
      </c>
    </row>
    <row r="266" spans="1:38">
      <c r="A266" t="s">
        <v>6436</v>
      </c>
      <c r="B266" t="s">
        <v>6006</v>
      </c>
      <c r="C266" t="s">
        <v>6009</v>
      </c>
      <c r="D266">
        <v>170</v>
      </c>
      <c r="E266" t="s">
        <v>6010</v>
      </c>
      <c r="F266">
        <v>6.77</v>
      </c>
      <c r="G266">
        <v>0.88</v>
      </c>
      <c r="H266">
        <v>3</v>
      </c>
      <c r="I266" t="s">
        <v>6531</v>
      </c>
      <c r="K266" t="s">
        <v>6535</v>
      </c>
      <c r="L266" t="s">
        <v>6536</v>
      </c>
      <c r="M266" t="s">
        <v>6567</v>
      </c>
      <c r="N266">
        <v>9</v>
      </c>
      <c r="O266" t="s">
        <v>6604</v>
      </c>
      <c r="P266" t="s">
        <v>6832</v>
      </c>
      <c r="Q266">
        <v>5</v>
      </c>
      <c r="R266">
        <v>1</v>
      </c>
      <c r="S266">
        <v>3.12</v>
      </c>
      <c r="T266">
        <v>6.75</v>
      </c>
      <c r="U266">
        <v>570.63</v>
      </c>
      <c r="V266">
        <v>64.98999999999999</v>
      </c>
      <c r="W266">
        <v>7.57</v>
      </c>
      <c r="X266">
        <v>3.14</v>
      </c>
      <c r="Y266">
        <v>0</v>
      </c>
      <c r="Z266">
        <v>3</v>
      </c>
      <c r="AA266" t="s">
        <v>6923</v>
      </c>
      <c r="AB266">
        <v>2</v>
      </c>
      <c r="AC266">
        <v>10</v>
      </c>
      <c r="AD266">
        <v>3.273333333333333</v>
      </c>
      <c r="AF266" t="s">
        <v>6937</v>
      </c>
      <c r="AI266">
        <v>0</v>
      </c>
      <c r="AJ266">
        <v>0</v>
      </c>
      <c r="AK266" t="s">
        <v>6970</v>
      </c>
      <c r="AL266" t="s">
        <v>6970</v>
      </c>
    </row>
    <row r="267" spans="1:38">
      <c r="A267" t="s">
        <v>6437</v>
      </c>
      <c r="B267" t="s">
        <v>6006</v>
      </c>
      <c r="C267" t="s">
        <v>6009</v>
      </c>
      <c r="D267">
        <v>173.78</v>
      </c>
      <c r="E267" t="s">
        <v>6010</v>
      </c>
      <c r="F267">
        <v>6.76</v>
      </c>
      <c r="G267">
        <v>0</v>
      </c>
      <c r="H267">
        <v>1</v>
      </c>
      <c r="I267" t="s">
        <v>6527</v>
      </c>
      <c r="K267" t="s">
        <v>6535</v>
      </c>
      <c r="L267" t="s">
        <v>6536</v>
      </c>
      <c r="M267" t="s">
        <v>6569</v>
      </c>
      <c r="N267">
        <v>9</v>
      </c>
      <c r="O267" t="s">
        <v>6606</v>
      </c>
      <c r="P267" t="s">
        <v>6833</v>
      </c>
      <c r="Q267">
        <v>8</v>
      </c>
      <c r="R267">
        <v>4</v>
      </c>
      <c r="S267">
        <v>5.75</v>
      </c>
      <c r="T267">
        <v>5.82</v>
      </c>
      <c r="U267">
        <v>708.8200000000001</v>
      </c>
      <c r="V267">
        <v>142.79</v>
      </c>
      <c r="W267">
        <v>6.78</v>
      </c>
      <c r="X267">
        <v>8.380000000000001</v>
      </c>
      <c r="Y267">
        <v>2.98</v>
      </c>
      <c r="Z267">
        <v>6</v>
      </c>
      <c r="AA267" t="s">
        <v>6923</v>
      </c>
      <c r="AB267">
        <v>2</v>
      </c>
      <c r="AC267">
        <v>16</v>
      </c>
      <c r="AD267">
        <v>1</v>
      </c>
      <c r="AF267" t="s">
        <v>6939</v>
      </c>
      <c r="AI267">
        <v>0</v>
      </c>
      <c r="AJ267">
        <v>0</v>
      </c>
      <c r="AK267" t="s">
        <v>6971</v>
      </c>
      <c r="AL267" t="s">
        <v>6971</v>
      </c>
    </row>
    <row r="268" spans="1:38">
      <c r="A268" t="s">
        <v>6438</v>
      </c>
      <c r="B268" t="s">
        <v>6006</v>
      </c>
      <c r="C268" t="s">
        <v>6009</v>
      </c>
      <c r="D268">
        <v>175.5</v>
      </c>
      <c r="E268" t="s">
        <v>6010</v>
      </c>
      <c r="F268">
        <v>6.76</v>
      </c>
      <c r="G268">
        <v>0</v>
      </c>
      <c r="H268">
        <v>1</v>
      </c>
      <c r="I268" t="s">
        <v>6527</v>
      </c>
      <c r="K268" t="s">
        <v>6535</v>
      </c>
      <c r="L268" t="s">
        <v>6536</v>
      </c>
      <c r="M268" t="s">
        <v>6545</v>
      </c>
      <c r="N268">
        <v>9</v>
      </c>
      <c r="O268" t="s">
        <v>6582</v>
      </c>
      <c r="P268" t="s">
        <v>6834</v>
      </c>
      <c r="Q268">
        <v>4</v>
      </c>
      <c r="R268">
        <v>1</v>
      </c>
      <c r="S268">
        <v>4.92</v>
      </c>
      <c r="T268">
        <v>4.92</v>
      </c>
      <c r="U268">
        <v>336.39</v>
      </c>
      <c r="V268">
        <v>59.67</v>
      </c>
      <c r="W268">
        <v>4.68</v>
      </c>
      <c r="X268">
        <v>10.35</v>
      </c>
      <c r="Y268">
        <v>0</v>
      </c>
      <c r="Z268">
        <v>3</v>
      </c>
      <c r="AA268" t="s">
        <v>6923</v>
      </c>
      <c r="AB268">
        <v>0</v>
      </c>
      <c r="AC268">
        <v>4</v>
      </c>
      <c r="AD268">
        <v>3.873333333333334</v>
      </c>
      <c r="AE268" t="s">
        <v>6933</v>
      </c>
      <c r="AF268" t="s">
        <v>6939</v>
      </c>
      <c r="AI268">
        <v>0</v>
      </c>
      <c r="AJ268">
        <v>0</v>
      </c>
      <c r="AK268" t="s">
        <v>6952</v>
      </c>
      <c r="AL268" t="s">
        <v>6952</v>
      </c>
    </row>
    <row r="269" spans="1:38">
      <c r="A269" t="s">
        <v>6439</v>
      </c>
      <c r="B269" t="s">
        <v>6006</v>
      </c>
      <c r="C269" t="s">
        <v>6009</v>
      </c>
      <c r="D269">
        <v>180</v>
      </c>
      <c r="E269" t="s">
        <v>6010</v>
      </c>
      <c r="F269">
        <v>6.75</v>
      </c>
      <c r="G269">
        <v>0</v>
      </c>
      <c r="H269">
        <v>1</v>
      </c>
      <c r="I269" t="s">
        <v>6527</v>
      </c>
      <c r="K269" t="s">
        <v>6535</v>
      </c>
      <c r="M269" t="s">
        <v>6571</v>
      </c>
      <c r="N269">
        <v>8</v>
      </c>
      <c r="O269" t="s">
        <v>6608</v>
      </c>
      <c r="P269" t="s">
        <v>6835</v>
      </c>
      <c r="Q269">
        <v>6</v>
      </c>
      <c r="R269">
        <v>2</v>
      </c>
      <c r="S269">
        <v>0.83</v>
      </c>
      <c r="T269">
        <v>3.94</v>
      </c>
      <c r="U269">
        <v>454.15</v>
      </c>
      <c r="V269">
        <v>131.66</v>
      </c>
      <c r="W269">
        <v>5.04</v>
      </c>
      <c r="X269">
        <v>2.99</v>
      </c>
      <c r="Y269">
        <v>0</v>
      </c>
      <c r="Z269">
        <v>3</v>
      </c>
      <c r="AA269" t="s">
        <v>6923</v>
      </c>
      <c r="AB269">
        <v>1</v>
      </c>
      <c r="AC269">
        <v>6</v>
      </c>
      <c r="AD269">
        <v>3.3575</v>
      </c>
      <c r="AF269" t="s">
        <v>6937</v>
      </c>
      <c r="AI269">
        <v>0</v>
      </c>
      <c r="AJ269">
        <v>0</v>
      </c>
      <c r="AK269" t="s">
        <v>6973</v>
      </c>
      <c r="AL269" t="s">
        <v>6973</v>
      </c>
    </row>
    <row r="270" spans="1:38">
      <c r="A270" t="s">
        <v>6440</v>
      </c>
      <c r="B270" t="s">
        <v>6006</v>
      </c>
      <c r="C270" t="s">
        <v>6009</v>
      </c>
      <c r="D270">
        <v>180</v>
      </c>
      <c r="E270" t="s">
        <v>6010</v>
      </c>
      <c r="F270">
        <v>6.75</v>
      </c>
      <c r="G270">
        <v>0</v>
      </c>
      <c r="H270">
        <v>1</v>
      </c>
      <c r="I270" t="s">
        <v>6527</v>
      </c>
      <c r="K270" t="s">
        <v>6535</v>
      </c>
      <c r="M270" t="s">
        <v>6548</v>
      </c>
      <c r="N270">
        <v>8</v>
      </c>
      <c r="O270" t="s">
        <v>6585</v>
      </c>
      <c r="P270" t="s">
        <v>6836</v>
      </c>
      <c r="Q270">
        <v>5</v>
      </c>
      <c r="R270">
        <v>1</v>
      </c>
      <c r="S270">
        <v>2.08</v>
      </c>
      <c r="T270">
        <v>3.12</v>
      </c>
      <c r="U270">
        <v>378.49</v>
      </c>
      <c r="V270">
        <v>75.70999999999999</v>
      </c>
      <c r="W270">
        <v>3</v>
      </c>
      <c r="X270">
        <v>6.35</v>
      </c>
      <c r="Y270">
        <v>0</v>
      </c>
      <c r="Z270">
        <v>1</v>
      </c>
      <c r="AA270" t="s">
        <v>6923</v>
      </c>
      <c r="AB270">
        <v>0</v>
      </c>
      <c r="AC270">
        <v>10</v>
      </c>
      <c r="AD270">
        <v>5.601261904761905</v>
      </c>
      <c r="AF270" t="s">
        <v>6937</v>
      </c>
      <c r="AI270">
        <v>0</v>
      </c>
      <c r="AJ270">
        <v>0</v>
      </c>
      <c r="AK270" t="s">
        <v>6955</v>
      </c>
      <c r="AL270" t="s">
        <v>6955</v>
      </c>
    </row>
    <row r="271" spans="1:38">
      <c r="A271" t="s">
        <v>6441</v>
      </c>
      <c r="B271" t="s">
        <v>6006</v>
      </c>
      <c r="C271" t="s">
        <v>6009</v>
      </c>
      <c r="D271">
        <v>190.55</v>
      </c>
      <c r="E271" t="s">
        <v>6010</v>
      </c>
      <c r="F271">
        <v>6.72</v>
      </c>
      <c r="G271">
        <v>0</v>
      </c>
      <c r="H271">
        <v>1</v>
      </c>
      <c r="I271" t="s">
        <v>6527</v>
      </c>
      <c r="K271" t="s">
        <v>6535</v>
      </c>
      <c r="M271" t="s">
        <v>6560</v>
      </c>
      <c r="N271">
        <v>8</v>
      </c>
      <c r="O271" t="s">
        <v>6597</v>
      </c>
      <c r="P271" t="s">
        <v>6837</v>
      </c>
      <c r="Q271">
        <v>6</v>
      </c>
      <c r="R271">
        <v>2</v>
      </c>
      <c r="S271">
        <v>3.15</v>
      </c>
      <c r="T271">
        <v>6.55</v>
      </c>
      <c r="U271">
        <v>552.67</v>
      </c>
      <c r="V271">
        <v>101.66</v>
      </c>
      <c r="W271">
        <v>7.14</v>
      </c>
      <c r="X271">
        <v>3.91</v>
      </c>
      <c r="Y271">
        <v>1.34</v>
      </c>
      <c r="Z271">
        <v>4</v>
      </c>
      <c r="AA271" t="s">
        <v>6923</v>
      </c>
      <c r="AB271">
        <v>2</v>
      </c>
      <c r="AC271">
        <v>12</v>
      </c>
      <c r="AD271">
        <v>2.536333333333333</v>
      </c>
      <c r="AF271" t="s">
        <v>6937</v>
      </c>
      <c r="AI271">
        <v>0</v>
      </c>
      <c r="AJ271">
        <v>0</v>
      </c>
      <c r="AK271" t="s">
        <v>6965</v>
      </c>
      <c r="AL271" t="s">
        <v>6965</v>
      </c>
    </row>
    <row r="272" spans="1:38">
      <c r="A272" t="s">
        <v>6442</v>
      </c>
      <c r="B272" t="s">
        <v>6006</v>
      </c>
      <c r="C272" t="s">
        <v>6009</v>
      </c>
      <c r="D272">
        <v>190.55</v>
      </c>
      <c r="E272" t="s">
        <v>6010</v>
      </c>
      <c r="F272">
        <v>6.72</v>
      </c>
      <c r="G272">
        <v>0</v>
      </c>
      <c r="H272">
        <v>1</v>
      </c>
      <c r="I272" t="s">
        <v>6527</v>
      </c>
      <c r="K272" t="s">
        <v>6535</v>
      </c>
      <c r="L272" t="s">
        <v>6536</v>
      </c>
      <c r="M272" t="s">
        <v>6569</v>
      </c>
      <c r="N272">
        <v>9</v>
      </c>
      <c r="O272" t="s">
        <v>6606</v>
      </c>
      <c r="P272" t="s">
        <v>6838</v>
      </c>
      <c r="Q272">
        <v>8</v>
      </c>
      <c r="R272">
        <v>3</v>
      </c>
      <c r="S272">
        <v>6.3</v>
      </c>
      <c r="T272">
        <v>6.3</v>
      </c>
      <c r="U272">
        <v>680.8099999999999</v>
      </c>
      <c r="V272">
        <v>128.71</v>
      </c>
      <c r="W272">
        <v>7.3</v>
      </c>
      <c r="Y272">
        <v>4.03</v>
      </c>
      <c r="Z272">
        <v>6</v>
      </c>
      <c r="AA272" t="s">
        <v>6923</v>
      </c>
      <c r="AB272">
        <v>2</v>
      </c>
      <c r="AC272">
        <v>16</v>
      </c>
      <c r="AD272">
        <v>1.166666666666667</v>
      </c>
      <c r="AF272" t="s">
        <v>6939</v>
      </c>
      <c r="AI272">
        <v>0</v>
      </c>
      <c r="AJ272">
        <v>0</v>
      </c>
      <c r="AK272" t="s">
        <v>6971</v>
      </c>
      <c r="AL272" t="s">
        <v>6971</v>
      </c>
    </row>
    <row r="273" spans="1:38">
      <c r="A273" t="s">
        <v>6443</v>
      </c>
      <c r="B273" t="s">
        <v>6006</v>
      </c>
      <c r="C273" t="s">
        <v>6009</v>
      </c>
      <c r="D273">
        <v>194</v>
      </c>
      <c r="E273" t="s">
        <v>6010</v>
      </c>
      <c r="F273">
        <v>6.71</v>
      </c>
      <c r="G273">
        <v>0.13</v>
      </c>
      <c r="H273">
        <v>2</v>
      </c>
      <c r="I273" t="s">
        <v>6529</v>
      </c>
      <c r="K273" t="s">
        <v>6535</v>
      </c>
      <c r="M273" t="s">
        <v>6564</v>
      </c>
      <c r="N273">
        <v>8</v>
      </c>
      <c r="O273" t="s">
        <v>6601</v>
      </c>
      <c r="P273" t="s">
        <v>6839</v>
      </c>
      <c r="Q273">
        <v>4</v>
      </c>
      <c r="R273">
        <v>1</v>
      </c>
      <c r="S273">
        <v>1.81</v>
      </c>
      <c r="T273">
        <v>5.52</v>
      </c>
      <c r="U273">
        <v>421.42</v>
      </c>
      <c r="V273">
        <v>72.56</v>
      </c>
      <c r="W273">
        <v>5.96</v>
      </c>
      <c r="X273">
        <v>2.65</v>
      </c>
      <c r="Y273">
        <v>0</v>
      </c>
      <c r="Z273">
        <v>3</v>
      </c>
      <c r="AA273" t="s">
        <v>6923</v>
      </c>
      <c r="AB273">
        <v>1</v>
      </c>
      <c r="AC273">
        <v>8</v>
      </c>
      <c r="AD273">
        <v>4.394619047619047</v>
      </c>
      <c r="AF273" t="s">
        <v>6937</v>
      </c>
      <c r="AI273">
        <v>0</v>
      </c>
      <c r="AJ273">
        <v>0</v>
      </c>
      <c r="AK273" t="s">
        <v>6968</v>
      </c>
      <c r="AL273" t="s">
        <v>6968</v>
      </c>
    </row>
    <row r="274" spans="1:38">
      <c r="A274" t="s">
        <v>6443</v>
      </c>
      <c r="B274" t="s">
        <v>6006</v>
      </c>
      <c r="C274" t="s">
        <v>6009</v>
      </c>
      <c r="D274">
        <v>618</v>
      </c>
      <c r="E274" t="s">
        <v>6010</v>
      </c>
      <c r="F274">
        <v>6.21</v>
      </c>
      <c r="G274">
        <v>0.13</v>
      </c>
      <c r="H274">
        <v>2</v>
      </c>
      <c r="I274" t="s">
        <v>6529</v>
      </c>
      <c r="K274" t="s">
        <v>6535</v>
      </c>
      <c r="M274" t="s">
        <v>6565</v>
      </c>
      <c r="N274">
        <v>8</v>
      </c>
      <c r="O274" t="s">
        <v>6602</v>
      </c>
      <c r="P274" t="s">
        <v>6839</v>
      </c>
      <c r="Q274">
        <v>4</v>
      </c>
      <c r="R274">
        <v>1</v>
      </c>
      <c r="S274">
        <v>1.81</v>
      </c>
      <c r="T274">
        <v>5.52</v>
      </c>
      <c r="U274">
        <v>421.42</v>
      </c>
      <c r="V274">
        <v>72.56</v>
      </c>
      <c r="W274">
        <v>5.96</v>
      </c>
      <c r="X274">
        <v>2.65</v>
      </c>
      <c r="Y274">
        <v>0</v>
      </c>
      <c r="Z274">
        <v>3</v>
      </c>
      <c r="AA274" t="s">
        <v>6923</v>
      </c>
      <c r="AB274">
        <v>1</v>
      </c>
      <c r="AC274">
        <v>8</v>
      </c>
      <c r="AD274">
        <v>4.394619047619047</v>
      </c>
      <c r="AF274" t="s">
        <v>6937</v>
      </c>
      <c r="AI274">
        <v>0</v>
      </c>
      <c r="AJ274">
        <v>0</v>
      </c>
      <c r="AK274" t="s">
        <v>6968</v>
      </c>
      <c r="AL274" t="s">
        <v>6968</v>
      </c>
    </row>
    <row r="275" spans="1:38">
      <c r="A275" t="s">
        <v>6444</v>
      </c>
      <c r="B275" t="s">
        <v>6006</v>
      </c>
      <c r="C275" t="s">
        <v>6009</v>
      </c>
      <c r="D275">
        <v>194.98</v>
      </c>
      <c r="E275" t="s">
        <v>6010</v>
      </c>
      <c r="F275">
        <v>6.71</v>
      </c>
      <c r="G275">
        <v>0</v>
      </c>
      <c r="H275">
        <v>1</v>
      </c>
      <c r="I275" t="s">
        <v>6527</v>
      </c>
      <c r="K275" t="s">
        <v>6535</v>
      </c>
      <c r="L275" t="s">
        <v>6536</v>
      </c>
      <c r="M275" t="s">
        <v>6569</v>
      </c>
      <c r="N275">
        <v>9</v>
      </c>
      <c r="O275" t="s">
        <v>6606</v>
      </c>
      <c r="P275" t="s">
        <v>6840</v>
      </c>
      <c r="Q275">
        <v>7</v>
      </c>
      <c r="R275">
        <v>3</v>
      </c>
      <c r="S275">
        <v>3.48</v>
      </c>
      <c r="T275">
        <v>6.15</v>
      </c>
      <c r="U275">
        <v>670.85</v>
      </c>
      <c r="V275">
        <v>119.48</v>
      </c>
      <c r="W275">
        <v>7.41</v>
      </c>
      <c r="Y275">
        <v>10.27</v>
      </c>
      <c r="Z275">
        <v>5</v>
      </c>
      <c r="AA275" t="s">
        <v>6923</v>
      </c>
      <c r="AB275">
        <v>2</v>
      </c>
      <c r="AC275">
        <v>15</v>
      </c>
      <c r="AD275">
        <v>0.444</v>
      </c>
      <c r="AF275" t="s">
        <v>6940</v>
      </c>
      <c r="AI275">
        <v>0</v>
      </c>
      <c r="AJ275">
        <v>0</v>
      </c>
      <c r="AK275" t="s">
        <v>6971</v>
      </c>
      <c r="AL275" t="s">
        <v>6971</v>
      </c>
    </row>
    <row r="276" spans="1:38">
      <c r="A276" t="s">
        <v>6445</v>
      </c>
      <c r="B276" t="s">
        <v>6006</v>
      </c>
      <c r="C276" t="s">
        <v>6009</v>
      </c>
      <c r="D276">
        <v>200</v>
      </c>
      <c r="E276" t="s">
        <v>6010</v>
      </c>
      <c r="F276">
        <v>6.7</v>
      </c>
      <c r="G276">
        <v>0.53</v>
      </c>
      <c r="H276">
        <v>3</v>
      </c>
      <c r="I276" t="s">
        <v>6527</v>
      </c>
      <c r="K276" t="s">
        <v>6535</v>
      </c>
      <c r="L276" t="s">
        <v>6536</v>
      </c>
      <c r="M276" t="s">
        <v>6567</v>
      </c>
      <c r="N276">
        <v>9</v>
      </c>
      <c r="O276" t="s">
        <v>6604</v>
      </c>
      <c r="P276" t="s">
        <v>6841</v>
      </c>
      <c r="Q276">
        <v>6</v>
      </c>
      <c r="R276">
        <v>1</v>
      </c>
      <c r="S276">
        <v>0.55</v>
      </c>
      <c r="T276">
        <v>4.18</v>
      </c>
      <c r="U276">
        <v>510.65</v>
      </c>
      <c r="V276">
        <v>74.22</v>
      </c>
      <c r="W276">
        <v>5.67</v>
      </c>
      <c r="X276">
        <v>3.14</v>
      </c>
      <c r="Y276">
        <v>0</v>
      </c>
      <c r="Z276">
        <v>2</v>
      </c>
      <c r="AA276" t="s">
        <v>6923</v>
      </c>
      <c r="AB276">
        <v>2</v>
      </c>
      <c r="AC276">
        <v>10</v>
      </c>
      <c r="AD276">
        <v>4.243333333333334</v>
      </c>
      <c r="AF276" t="s">
        <v>6937</v>
      </c>
      <c r="AI276">
        <v>0</v>
      </c>
      <c r="AJ276">
        <v>0</v>
      </c>
      <c r="AK276" t="s">
        <v>6970</v>
      </c>
      <c r="AL276" t="s">
        <v>6970</v>
      </c>
    </row>
    <row r="277" spans="1:38">
      <c r="A277" t="s">
        <v>6446</v>
      </c>
      <c r="B277" t="s">
        <v>6006</v>
      </c>
      <c r="C277" t="s">
        <v>6009</v>
      </c>
      <c r="D277">
        <v>210</v>
      </c>
      <c r="E277" t="s">
        <v>6010</v>
      </c>
      <c r="F277">
        <v>6.68</v>
      </c>
      <c r="G277">
        <v>0.36</v>
      </c>
      <c r="H277">
        <v>2</v>
      </c>
      <c r="I277" t="s">
        <v>6527</v>
      </c>
      <c r="K277" t="s">
        <v>6535</v>
      </c>
      <c r="L277" t="s">
        <v>6536</v>
      </c>
      <c r="M277" t="s">
        <v>6555</v>
      </c>
      <c r="N277">
        <v>9</v>
      </c>
      <c r="O277" t="s">
        <v>6592</v>
      </c>
      <c r="P277" t="s">
        <v>6842</v>
      </c>
      <c r="Q277">
        <v>6</v>
      </c>
      <c r="R277">
        <v>1</v>
      </c>
      <c r="S277">
        <v>-1.92</v>
      </c>
      <c r="T277">
        <v>1.71</v>
      </c>
      <c r="U277">
        <v>408.45</v>
      </c>
      <c r="V277">
        <v>94.68000000000001</v>
      </c>
      <c r="W277">
        <v>3.84</v>
      </c>
      <c r="X277">
        <v>2.81</v>
      </c>
      <c r="Y277">
        <v>4.1</v>
      </c>
      <c r="Z277">
        <v>3</v>
      </c>
      <c r="AA277" t="s">
        <v>6923</v>
      </c>
      <c r="AB277">
        <v>0</v>
      </c>
      <c r="AC277">
        <v>8</v>
      </c>
      <c r="AD277">
        <v>5.331261904761904</v>
      </c>
      <c r="AF277" t="s">
        <v>6937</v>
      </c>
      <c r="AI277">
        <v>0</v>
      </c>
      <c r="AJ277">
        <v>0</v>
      </c>
      <c r="AK277" t="s">
        <v>6960</v>
      </c>
      <c r="AL277" t="s">
        <v>6960</v>
      </c>
    </row>
    <row r="278" spans="1:38">
      <c r="A278" t="s">
        <v>6447</v>
      </c>
      <c r="B278" t="s">
        <v>6006</v>
      </c>
      <c r="C278" t="s">
        <v>6009</v>
      </c>
      <c r="D278">
        <v>210</v>
      </c>
      <c r="E278" t="s">
        <v>6010</v>
      </c>
      <c r="F278">
        <v>6.68</v>
      </c>
      <c r="G278">
        <v>0.06</v>
      </c>
      <c r="H278">
        <v>3</v>
      </c>
      <c r="I278" t="s">
        <v>6531</v>
      </c>
      <c r="K278" t="s">
        <v>6535</v>
      </c>
      <c r="L278" t="s">
        <v>6536</v>
      </c>
      <c r="M278" t="s">
        <v>6567</v>
      </c>
      <c r="N278">
        <v>9</v>
      </c>
      <c r="O278" t="s">
        <v>6604</v>
      </c>
      <c r="P278" t="s">
        <v>6843</v>
      </c>
      <c r="Q278">
        <v>6</v>
      </c>
      <c r="R278">
        <v>2</v>
      </c>
      <c r="S278">
        <v>2.43</v>
      </c>
      <c r="T278">
        <v>6.06</v>
      </c>
      <c r="U278">
        <v>572.6</v>
      </c>
      <c r="V278">
        <v>85.22</v>
      </c>
      <c r="W278">
        <v>6.15</v>
      </c>
      <c r="X278">
        <v>3.14</v>
      </c>
      <c r="Y278">
        <v>0</v>
      </c>
      <c r="Z278">
        <v>3</v>
      </c>
      <c r="AA278" t="s">
        <v>6923</v>
      </c>
      <c r="AB278">
        <v>2</v>
      </c>
      <c r="AC278">
        <v>10</v>
      </c>
      <c r="AD278">
        <v>3.285</v>
      </c>
      <c r="AF278" t="s">
        <v>6937</v>
      </c>
      <c r="AI278">
        <v>0</v>
      </c>
      <c r="AJ278">
        <v>0</v>
      </c>
      <c r="AK278" t="s">
        <v>6970</v>
      </c>
      <c r="AL278" t="s">
        <v>6970</v>
      </c>
    </row>
    <row r="279" spans="1:38">
      <c r="A279" t="s">
        <v>6448</v>
      </c>
      <c r="B279" t="s">
        <v>6006</v>
      </c>
      <c r="C279" t="s">
        <v>6009</v>
      </c>
      <c r="D279">
        <v>213.8</v>
      </c>
      <c r="E279" t="s">
        <v>6010</v>
      </c>
      <c r="F279">
        <v>6.67</v>
      </c>
      <c r="G279">
        <v>0</v>
      </c>
      <c r="H279">
        <v>1</v>
      </c>
      <c r="I279" t="s">
        <v>6527</v>
      </c>
      <c r="K279" t="s">
        <v>6535</v>
      </c>
      <c r="M279" t="s">
        <v>6547</v>
      </c>
      <c r="N279">
        <v>8</v>
      </c>
      <c r="O279" t="s">
        <v>6584</v>
      </c>
      <c r="P279" t="s">
        <v>6844</v>
      </c>
      <c r="Q279">
        <v>3</v>
      </c>
      <c r="R279">
        <v>1</v>
      </c>
      <c r="S279">
        <v>0.64</v>
      </c>
      <c r="T279">
        <v>4.24</v>
      </c>
      <c r="U279">
        <v>385.46</v>
      </c>
      <c r="V279">
        <v>51.46</v>
      </c>
      <c r="W279">
        <v>5.09</v>
      </c>
      <c r="X279">
        <v>3.27</v>
      </c>
      <c r="Y279">
        <v>0</v>
      </c>
      <c r="Z279">
        <v>4</v>
      </c>
      <c r="AA279" t="s">
        <v>6923</v>
      </c>
      <c r="AB279">
        <v>1</v>
      </c>
      <c r="AC279">
        <v>7</v>
      </c>
      <c r="AD279">
        <v>5.03147619047619</v>
      </c>
      <c r="AF279" t="s">
        <v>6937</v>
      </c>
      <c r="AI279">
        <v>0</v>
      </c>
      <c r="AJ279">
        <v>0</v>
      </c>
      <c r="AK279" t="s">
        <v>6954</v>
      </c>
      <c r="AL279" t="s">
        <v>6954</v>
      </c>
    </row>
    <row r="280" spans="1:38">
      <c r="A280" t="s">
        <v>6449</v>
      </c>
      <c r="B280" t="s">
        <v>6006</v>
      </c>
      <c r="C280" t="s">
        <v>6009</v>
      </c>
      <c r="D280">
        <v>221.4</v>
      </c>
      <c r="E280" t="s">
        <v>6010</v>
      </c>
      <c r="F280">
        <v>6.66</v>
      </c>
      <c r="G280">
        <v>0</v>
      </c>
      <c r="H280">
        <v>1</v>
      </c>
      <c r="I280" t="s">
        <v>6527</v>
      </c>
      <c r="K280" t="s">
        <v>6535</v>
      </c>
      <c r="L280" t="s">
        <v>6536</v>
      </c>
      <c r="M280" t="s">
        <v>6545</v>
      </c>
      <c r="N280">
        <v>9</v>
      </c>
      <c r="O280" t="s">
        <v>6582</v>
      </c>
      <c r="P280" t="s">
        <v>6845</v>
      </c>
      <c r="Q280">
        <v>4</v>
      </c>
      <c r="R280">
        <v>1</v>
      </c>
      <c r="S280">
        <v>3.94</v>
      </c>
      <c r="T280">
        <v>3.95</v>
      </c>
      <c r="U280">
        <v>338.4</v>
      </c>
      <c r="V280">
        <v>55.76</v>
      </c>
      <c r="W280">
        <v>4.62</v>
      </c>
      <c r="X280">
        <v>9.65</v>
      </c>
      <c r="Y280">
        <v>0</v>
      </c>
      <c r="Z280">
        <v>2</v>
      </c>
      <c r="AA280" t="s">
        <v>6923</v>
      </c>
      <c r="AB280">
        <v>0</v>
      </c>
      <c r="AC280">
        <v>4</v>
      </c>
      <c r="AD280">
        <v>4.388333333333334</v>
      </c>
      <c r="AE280" t="s">
        <v>6934</v>
      </c>
      <c r="AF280" t="s">
        <v>6939</v>
      </c>
      <c r="AI280">
        <v>0</v>
      </c>
      <c r="AJ280">
        <v>0</v>
      </c>
      <c r="AK280" t="s">
        <v>6952</v>
      </c>
      <c r="AL280" t="s">
        <v>6952</v>
      </c>
    </row>
    <row r="281" spans="1:38">
      <c r="A281" t="s">
        <v>6450</v>
      </c>
      <c r="B281" t="s">
        <v>6006</v>
      </c>
      <c r="C281" t="s">
        <v>6009</v>
      </c>
      <c r="D281">
        <v>234.42</v>
      </c>
      <c r="E281" t="s">
        <v>6010</v>
      </c>
      <c r="F281">
        <v>6.63</v>
      </c>
      <c r="G281">
        <v>0</v>
      </c>
      <c r="H281">
        <v>1</v>
      </c>
      <c r="I281" t="s">
        <v>6527</v>
      </c>
      <c r="K281" t="s">
        <v>6535</v>
      </c>
      <c r="M281" t="s">
        <v>6559</v>
      </c>
      <c r="N281">
        <v>8</v>
      </c>
      <c r="O281" t="s">
        <v>6596</v>
      </c>
      <c r="P281" t="s">
        <v>6846</v>
      </c>
      <c r="Q281">
        <v>6</v>
      </c>
      <c r="R281">
        <v>2</v>
      </c>
      <c r="S281">
        <v>1.59</v>
      </c>
      <c r="T281">
        <v>5</v>
      </c>
      <c r="U281">
        <v>523.59</v>
      </c>
      <c r="V281">
        <v>101.93</v>
      </c>
      <c r="W281">
        <v>5.69</v>
      </c>
      <c r="X281">
        <v>3.9</v>
      </c>
      <c r="Y281">
        <v>1.22</v>
      </c>
      <c r="Z281">
        <v>4</v>
      </c>
      <c r="AA281" t="s">
        <v>6923</v>
      </c>
      <c r="AB281">
        <v>2</v>
      </c>
      <c r="AC281">
        <v>13</v>
      </c>
      <c r="AD281">
        <v>3.102333333333333</v>
      </c>
      <c r="AF281" t="s">
        <v>6937</v>
      </c>
      <c r="AI281">
        <v>0</v>
      </c>
      <c r="AJ281">
        <v>0</v>
      </c>
      <c r="AK281" t="s">
        <v>6964</v>
      </c>
      <c r="AL281" t="s">
        <v>6964</v>
      </c>
    </row>
    <row r="282" spans="1:38">
      <c r="A282" t="s">
        <v>6451</v>
      </c>
      <c r="B282" t="s">
        <v>6006</v>
      </c>
      <c r="C282" t="s">
        <v>6009</v>
      </c>
      <c r="D282">
        <v>240</v>
      </c>
      <c r="E282" t="s">
        <v>6010</v>
      </c>
      <c r="F282">
        <v>6.62</v>
      </c>
      <c r="G282">
        <v>0</v>
      </c>
      <c r="H282">
        <v>1</v>
      </c>
      <c r="I282" t="s">
        <v>6527</v>
      </c>
      <c r="K282" t="s">
        <v>6535</v>
      </c>
      <c r="L282" t="s">
        <v>6536</v>
      </c>
      <c r="M282" t="s">
        <v>6554</v>
      </c>
      <c r="N282">
        <v>9</v>
      </c>
      <c r="O282" t="s">
        <v>6591</v>
      </c>
      <c r="P282" t="s">
        <v>6847</v>
      </c>
      <c r="Q282">
        <v>5</v>
      </c>
      <c r="R282">
        <v>1</v>
      </c>
      <c r="S282">
        <v>0.2</v>
      </c>
      <c r="T282">
        <v>3.1</v>
      </c>
      <c r="U282">
        <v>394.47</v>
      </c>
      <c r="V282">
        <v>85.45</v>
      </c>
      <c r="W282">
        <v>4.71</v>
      </c>
      <c r="X282">
        <v>4.38</v>
      </c>
      <c r="Y282">
        <v>3.76</v>
      </c>
      <c r="Z282">
        <v>3</v>
      </c>
      <c r="AA282" t="s">
        <v>6923</v>
      </c>
      <c r="AB282">
        <v>0</v>
      </c>
      <c r="AC282">
        <v>10</v>
      </c>
      <c r="AD282">
        <v>5.537119047619047</v>
      </c>
      <c r="AF282" t="s">
        <v>6937</v>
      </c>
      <c r="AI282">
        <v>0</v>
      </c>
      <c r="AJ282">
        <v>0</v>
      </c>
      <c r="AK282" t="s">
        <v>6959</v>
      </c>
      <c r="AL282" t="s">
        <v>6959</v>
      </c>
    </row>
    <row r="283" spans="1:38">
      <c r="A283" t="s">
        <v>6452</v>
      </c>
      <c r="B283" t="s">
        <v>6006</v>
      </c>
      <c r="C283" t="s">
        <v>6009</v>
      </c>
      <c r="D283">
        <v>251.19</v>
      </c>
      <c r="E283" t="s">
        <v>6010</v>
      </c>
      <c r="F283">
        <v>6.6</v>
      </c>
      <c r="G283">
        <v>0</v>
      </c>
      <c r="H283">
        <v>1</v>
      </c>
      <c r="I283" t="s">
        <v>6527</v>
      </c>
      <c r="K283" t="s">
        <v>6535</v>
      </c>
      <c r="M283" t="s">
        <v>6560</v>
      </c>
      <c r="N283">
        <v>8</v>
      </c>
      <c r="O283" t="s">
        <v>6597</v>
      </c>
      <c r="P283" t="s">
        <v>6848</v>
      </c>
      <c r="Q283">
        <v>6</v>
      </c>
      <c r="R283">
        <v>2</v>
      </c>
      <c r="S283">
        <v>-1.18</v>
      </c>
      <c r="T283">
        <v>2.18</v>
      </c>
      <c r="U283">
        <v>513.59</v>
      </c>
      <c r="V283">
        <v>104.9</v>
      </c>
      <c r="W283">
        <v>5.08</v>
      </c>
      <c r="X283">
        <v>3.91</v>
      </c>
      <c r="Y283">
        <v>1.72</v>
      </c>
      <c r="Z283">
        <v>4</v>
      </c>
      <c r="AA283" t="s">
        <v>6923</v>
      </c>
      <c r="AB283">
        <v>2</v>
      </c>
      <c r="AC283">
        <v>11</v>
      </c>
      <c r="AD283">
        <v>4.003333333333333</v>
      </c>
      <c r="AF283" t="s">
        <v>6937</v>
      </c>
      <c r="AI283">
        <v>0</v>
      </c>
      <c r="AJ283">
        <v>0</v>
      </c>
      <c r="AK283" t="s">
        <v>6965</v>
      </c>
      <c r="AL283" t="s">
        <v>6965</v>
      </c>
    </row>
    <row r="284" spans="1:38">
      <c r="A284" t="s">
        <v>6453</v>
      </c>
      <c r="B284" t="s">
        <v>6006</v>
      </c>
      <c r="C284" t="s">
        <v>6009</v>
      </c>
      <c r="D284">
        <v>251.19</v>
      </c>
      <c r="E284" t="s">
        <v>6010</v>
      </c>
      <c r="F284">
        <v>6.6</v>
      </c>
      <c r="G284">
        <v>0</v>
      </c>
      <c r="H284">
        <v>1</v>
      </c>
      <c r="I284" t="s">
        <v>6527</v>
      </c>
      <c r="K284" t="s">
        <v>6535</v>
      </c>
      <c r="L284" t="s">
        <v>6536</v>
      </c>
      <c r="M284" t="s">
        <v>6569</v>
      </c>
      <c r="N284">
        <v>9</v>
      </c>
      <c r="O284" t="s">
        <v>6606</v>
      </c>
      <c r="P284" t="s">
        <v>6849</v>
      </c>
      <c r="Q284">
        <v>8</v>
      </c>
      <c r="R284">
        <v>3</v>
      </c>
      <c r="S284">
        <v>4.83</v>
      </c>
      <c r="T284">
        <v>8.220000000000001</v>
      </c>
      <c r="U284">
        <v>781.98</v>
      </c>
      <c r="V284">
        <v>130.76</v>
      </c>
      <c r="W284">
        <v>9.23</v>
      </c>
      <c r="X284">
        <v>3.77</v>
      </c>
      <c r="Y284">
        <v>3.05</v>
      </c>
      <c r="Z284">
        <v>6</v>
      </c>
      <c r="AA284" t="s">
        <v>6923</v>
      </c>
      <c r="AB284">
        <v>2</v>
      </c>
      <c r="AC284">
        <v>19</v>
      </c>
      <c r="AD284">
        <v>1.166666666666667</v>
      </c>
      <c r="AF284" t="s">
        <v>6937</v>
      </c>
      <c r="AI284">
        <v>0</v>
      </c>
      <c r="AJ284">
        <v>0</v>
      </c>
      <c r="AK284" t="s">
        <v>6971</v>
      </c>
      <c r="AL284" t="s">
        <v>6971</v>
      </c>
    </row>
    <row r="285" spans="1:38">
      <c r="A285" t="s">
        <v>6454</v>
      </c>
      <c r="B285" t="s">
        <v>6006</v>
      </c>
      <c r="C285" t="s">
        <v>6009</v>
      </c>
      <c r="D285">
        <v>254</v>
      </c>
      <c r="E285" t="s">
        <v>6010</v>
      </c>
      <c r="F285">
        <v>6.59</v>
      </c>
      <c r="G285">
        <v>0</v>
      </c>
      <c r="H285">
        <v>1</v>
      </c>
      <c r="I285" t="s">
        <v>6527</v>
      </c>
      <c r="K285" t="s">
        <v>6535</v>
      </c>
      <c r="L285" t="s">
        <v>6536</v>
      </c>
      <c r="M285" t="s">
        <v>6566</v>
      </c>
      <c r="N285">
        <v>9</v>
      </c>
      <c r="O285" t="s">
        <v>6603</v>
      </c>
      <c r="P285" t="s">
        <v>6850</v>
      </c>
      <c r="Q285">
        <v>6</v>
      </c>
      <c r="R285">
        <v>1</v>
      </c>
      <c r="S285">
        <v>2.43</v>
      </c>
      <c r="T285">
        <v>5.89</v>
      </c>
      <c r="U285">
        <v>570.73</v>
      </c>
      <c r="V285">
        <v>80.59</v>
      </c>
      <c r="W285">
        <v>6.46</v>
      </c>
      <c r="X285">
        <v>3.6</v>
      </c>
      <c r="Y285">
        <v>4.87</v>
      </c>
      <c r="Z285">
        <v>3</v>
      </c>
      <c r="AA285" t="s">
        <v>6923</v>
      </c>
      <c r="AB285">
        <v>2</v>
      </c>
      <c r="AC285">
        <v>14</v>
      </c>
      <c r="AD285">
        <v>3.618333333333333</v>
      </c>
      <c r="AF285" t="s">
        <v>6937</v>
      </c>
      <c r="AI285">
        <v>0</v>
      </c>
      <c r="AJ285">
        <v>0</v>
      </c>
      <c r="AK285" t="s">
        <v>6969</v>
      </c>
      <c r="AL285" t="s">
        <v>6969</v>
      </c>
    </row>
    <row r="286" spans="1:38">
      <c r="A286" t="s">
        <v>6455</v>
      </c>
      <c r="B286" t="s">
        <v>6006</v>
      </c>
      <c r="C286" t="s">
        <v>6009</v>
      </c>
      <c r="D286">
        <v>269.15</v>
      </c>
      <c r="E286" t="s">
        <v>6010</v>
      </c>
      <c r="F286">
        <v>6.57</v>
      </c>
      <c r="G286">
        <v>0</v>
      </c>
      <c r="H286">
        <v>1</v>
      </c>
      <c r="I286" t="s">
        <v>6527</v>
      </c>
      <c r="K286" t="s">
        <v>6535</v>
      </c>
      <c r="M286" t="s">
        <v>6559</v>
      </c>
      <c r="N286">
        <v>8</v>
      </c>
      <c r="O286" t="s">
        <v>6596</v>
      </c>
      <c r="P286" t="s">
        <v>6851</v>
      </c>
      <c r="Q286">
        <v>4</v>
      </c>
      <c r="R286">
        <v>2</v>
      </c>
      <c r="S286">
        <v>2.78</v>
      </c>
      <c r="T286">
        <v>6.18</v>
      </c>
      <c r="U286">
        <v>479.58</v>
      </c>
      <c r="V286">
        <v>75.63</v>
      </c>
      <c r="W286">
        <v>6.17</v>
      </c>
      <c r="X286">
        <v>3.91</v>
      </c>
      <c r="Y286">
        <v>1.23</v>
      </c>
      <c r="Z286">
        <v>4</v>
      </c>
      <c r="AA286" t="s">
        <v>6923</v>
      </c>
      <c r="AB286">
        <v>1</v>
      </c>
      <c r="AC286">
        <v>11</v>
      </c>
      <c r="AD286">
        <v>3.255857142857143</v>
      </c>
      <c r="AF286" t="s">
        <v>6937</v>
      </c>
      <c r="AI286">
        <v>0</v>
      </c>
      <c r="AJ286">
        <v>0</v>
      </c>
      <c r="AK286" t="s">
        <v>6964</v>
      </c>
      <c r="AL286" t="s">
        <v>6964</v>
      </c>
    </row>
    <row r="287" spans="1:38">
      <c r="A287" t="s">
        <v>6456</v>
      </c>
      <c r="B287" t="s">
        <v>6006</v>
      </c>
      <c r="C287" t="s">
        <v>6009</v>
      </c>
      <c r="D287">
        <v>269.15</v>
      </c>
      <c r="E287" t="s">
        <v>6010</v>
      </c>
      <c r="F287">
        <v>6.57</v>
      </c>
      <c r="G287">
        <v>0</v>
      </c>
      <c r="H287">
        <v>1</v>
      </c>
      <c r="I287" t="s">
        <v>6527</v>
      </c>
      <c r="K287" t="s">
        <v>6535</v>
      </c>
      <c r="L287" t="s">
        <v>6536</v>
      </c>
      <c r="M287" t="s">
        <v>6569</v>
      </c>
      <c r="N287">
        <v>9</v>
      </c>
      <c r="O287" t="s">
        <v>6606</v>
      </c>
      <c r="P287" t="s">
        <v>6852</v>
      </c>
      <c r="Q287">
        <v>7</v>
      </c>
      <c r="R287">
        <v>3</v>
      </c>
      <c r="S287">
        <v>2.26</v>
      </c>
      <c r="T287">
        <v>5.04</v>
      </c>
      <c r="U287">
        <v>631.73</v>
      </c>
      <c r="V287">
        <v>130.76</v>
      </c>
      <c r="W287">
        <v>6.51</v>
      </c>
      <c r="X287">
        <v>4.73</v>
      </c>
      <c r="Y287">
        <v>3.02</v>
      </c>
      <c r="Z287">
        <v>5</v>
      </c>
      <c r="AA287" t="s">
        <v>6923</v>
      </c>
      <c r="AB287">
        <v>2</v>
      </c>
      <c r="AC287">
        <v>16</v>
      </c>
      <c r="AD287">
        <v>2.036666666666667</v>
      </c>
      <c r="AF287" t="s">
        <v>6937</v>
      </c>
      <c r="AI287">
        <v>0</v>
      </c>
      <c r="AJ287">
        <v>0</v>
      </c>
      <c r="AK287" t="s">
        <v>6971</v>
      </c>
      <c r="AL287" t="s">
        <v>6971</v>
      </c>
    </row>
    <row r="288" spans="1:38">
      <c r="A288" t="s">
        <v>6457</v>
      </c>
      <c r="B288" t="s">
        <v>6006</v>
      </c>
      <c r="C288" t="s">
        <v>6009</v>
      </c>
      <c r="D288">
        <v>270</v>
      </c>
      <c r="E288" t="s">
        <v>6010</v>
      </c>
      <c r="F288">
        <v>6.57</v>
      </c>
      <c r="G288">
        <v>0</v>
      </c>
      <c r="H288">
        <v>1</v>
      </c>
      <c r="I288" t="s">
        <v>6527</v>
      </c>
      <c r="K288" t="s">
        <v>6535</v>
      </c>
      <c r="M288" t="s">
        <v>6548</v>
      </c>
      <c r="N288">
        <v>8</v>
      </c>
      <c r="O288" t="s">
        <v>6585</v>
      </c>
      <c r="P288" t="s">
        <v>6853</v>
      </c>
      <c r="Q288">
        <v>5</v>
      </c>
      <c r="R288">
        <v>2</v>
      </c>
      <c r="S288">
        <v>3.21</v>
      </c>
      <c r="T288">
        <v>4.25</v>
      </c>
      <c r="U288">
        <v>406.55</v>
      </c>
      <c r="V288">
        <v>84.5</v>
      </c>
      <c r="W288">
        <v>3.83</v>
      </c>
      <c r="X288">
        <v>6.35</v>
      </c>
      <c r="Y288">
        <v>0</v>
      </c>
      <c r="Z288">
        <v>1</v>
      </c>
      <c r="AA288" t="s">
        <v>6923</v>
      </c>
      <c r="AB288">
        <v>0</v>
      </c>
      <c r="AC288">
        <v>13</v>
      </c>
      <c r="AD288">
        <v>3.9375</v>
      </c>
      <c r="AF288" t="s">
        <v>6937</v>
      </c>
      <c r="AI288">
        <v>0</v>
      </c>
      <c r="AJ288">
        <v>0</v>
      </c>
      <c r="AK288" t="s">
        <v>6955</v>
      </c>
      <c r="AL288" t="s">
        <v>6955</v>
      </c>
    </row>
    <row r="289" spans="1:38">
      <c r="A289" t="s">
        <v>6458</v>
      </c>
      <c r="B289" t="s">
        <v>6006</v>
      </c>
      <c r="C289" t="s">
        <v>6009</v>
      </c>
      <c r="D289">
        <v>270</v>
      </c>
      <c r="E289" t="s">
        <v>6010</v>
      </c>
      <c r="F289">
        <v>6.57</v>
      </c>
      <c r="G289">
        <v>0</v>
      </c>
      <c r="H289">
        <v>1</v>
      </c>
      <c r="I289" t="s">
        <v>6527</v>
      </c>
      <c r="K289" t="s">
        <v>6535</v>
      </c>
      <c r="L289" t="s">
        <v>6536</v>
      </c>
      <c r="M289" t="s">
        <v>6554</v>
      </c>
      <c r="N289">
        <v>9</v>
      </c>
      <c r="O289" t="s">
        <v>6591</v>
      </c>
      <c r="P289" t="s">
        <v>6854</v>
      </c>
      <c r="Q289">
        <v>6</v>
      </c>
      <c r="R289">
        <v>1</v>
      </c>
      <c r="S289">
        <v>-2</v>
      </c>
      <c r="T289">
        <v>1.57</v>
      </c>
      <c r="U289">
        <v>396.44</v>
      </c>
      <c r="V289">
        <v>94.68000000000001</v>
      </c>
      <c r="W289">
        <v>3.7</v>
      </c>
      <c r="X289">
        <v>3.11</v>
      </c>
      <c r="Y289">
        <v>3.98</v>
      </c>
      <c r="Z289">
        <v>3</v>
      </c>
      <c r="AA289" t="s">
        <v>6923</v>
      </c>
      <c r="AB289">
        <v>0</v>
      </c>
      <c r="AC289">
        <v>9</v>
      </c>
      <c r="AD289">
        <v>5.417047619047619</v>
      </c>
      <c r="AF289" t="s">
        <v>6937</v>
      </c>
      <c r="AI289">
        <v>0</v>
      </c>
      <c r="AJ289">
        <v>0</v>
      </c>
      <c r="AK289" t="s">
        <v>6959</v>
      </c>
      <c r="AL289" t="s">
        <v>6959</v>
      </c>
    </row>
    <row r="290" spans="1:38">
      <c r="A290" t="s">
        <v>6459</v>
      </c>
      <c r="B290" t="s">
        <v>6006</v>
      </c>
      <c r="C290" t="s">
        <v>6009</v>
      </c>
      <c r="D290">
        <v>280</v>
      </c>
      <c r="E290" t="s">
        <v>6010</v>
      </c>
      <c r="F290">
        <v>6.55</v>
      </c>
      <c r="G290">
        <v>0.49</v>
      </c>
      <c r="H290">
        <v>2</v>
      </c>
      <c r="I290" t="s">
        <v>6527</v>
      </c>
      <c r="K290" t="s">
        <v>6535</v>
      </c>
      <c r="M290" t="s">
        <v>6552</v>
      </c>
      <c r="N290">
        <v>8</v>
      </c>
      <c r="O290" t="s">
        <v>6589</v>
      </c>
      <c r="P290" t="s">
        <v>6855</v>
      </c>
      <c r="Q290">
        <v>7</v>
      </c>
      <c r="R290">
        <v>2</v>
      </c>
      <c r="S290">
        <v>-0.6899999999999999</v>
      </c>
      <c r="T290">
        <v>2.68</v>
      </c>
      <c r="U290">
        <v>444.49</v>
      </c>
      <c r="V290">
        <v>110.37</v>
      </c>
      <c r="W290">
        <v>4.17</v>
      </c>
      <c r="Y290">
        <v>3.97</v>
      </c>
      <c r="Z290">
        <v>4</v>
      </c>
      <c r="AA290" t="s">
        <v>6923</v>
      </c>
      <c r="AB290">
        <v>0</v>
      </c>
      <c r="AC290">
        <v>10</v>
      </c>
      <c r="AD290">
        <v>4.2175</v>
      </c>
      <c r="AF290" t="s">
        <v>6939</v>
      </c>
      <c r="AI290">
        <v>0</v>
      </c>
      <c r="AJ290">
        <v>0</v>
      </c>
      <c r="AK290" t="s">
        <v>6957</v>
      </c>
      <c r="AL290" t="s">
        <v>6957</v>
      </c>
    </row>
    <row r="291" spans="1:38">
      <c r="A291" t="s">
        <v>6460</v>
      </c>
      <c r="B291" t="s">
        <v>6006</v>
      </c>
      <c r="C291" t="s">
        <v>6009</v>
      </c>
      <c r="D291">
        <v>290</v>
      </c>
      <c r="E291" t="s">
        <v>6010</v>
      </c>
      <c r="F291">
        <v>6.54</v>
      </c>
      <c r="G291">
        <v>0</v>
      </c>
      <c r="H291">
        <v>1</v>
      </c>
      <c r="I291" t="s">
        <v>6527</v>
      </c>
      <c r="K291" t="s">
        <v>6535</v>
      </c>
      <c r="M291" t="s">
        <v>6548</v>
      </c>
      <c r="N291">
        <v>8</v>
      </c>
      <c r="O291" t="s">
        <v>6585</v>
      </c>
      <c r="P291" t="s">
        <v>6856</v>
      </c>
      <c r="Q291">
        <v>5</v>
      </c>
      <c r="R291">
        <v>2</v>
      </c>
      <c r="S291">
        <v>2.7</v>
      </c>
      <c r="T291">
        <v>3.74</v>
      </c>
      <c r="U291">
        <v>392.52</v>
      </c>
      <c r="V291">
        <v>84.5</v>
      </c>
      <c r="W291">
        <v>3.44</v>
      </c>
      <c r="X291">
        <v>6.35</v>
      </c>
      <c r="Y291">
        <v>0</v>
      </c>
      <c r="Z291">
        <v>1</v>
      </c>
      <c r="AA291" t="s">
        <v>6923</v>
      </c>
      <c r="AB291">
        <v>0</v>
      </c>
      <c r="AC291">
        <v>12</v>
      </c>
      <c r="AD291">
        <v>4.547714285714285</v>
      </c>
      <c r="AF291" t="s">
        <v>6937</v>
      </c>
      <c r="AI291">
        <v>0</v>
      </c>
      <c r="AJ291">
        <v>0</v>
      </c>
      <c r="AK291" t="s">
        <v>6955</v>
      </c>
      <c r="AL291" t="s">
        <v>6955</v>
      </c>
    </row>
    <row r="292" spans="1:38">
      <c r="A292" t="s">
        <v>6461</v>
      </c>
      <c r="B292" t="s">
        <v>6006</v>
      </c>
      <c r="C292" t="s">
        <v>6009</v>
      </c>
      <c r="D292">
        <v>300</v>
      </c>
      <c r="E292" t="s">
        <v>6010</v>
      </c>
      <c r="F292">
        <v>6.52</v>
      </c>
      <c r="G292">
        <v>0.64</v>
      </c>
      <c r="H292">
        <v>2</v>
      </c>
      <c r="I292" t="s">
        <v>6529</v>
      </c>
      <c r="K292" t="s">
        <v>6535</v>
      </c>
      <c r="L292" t="s">
        <v>6536</v>
      </c>
      <c r="M292" t="s">
        <v>6555</v>
      </c>
      <c r="N292">
        <v>9</v>
      </c>
      <c r="O292" t="s">
        <v>6592</v>
      </c>
      <c r="P292" t="s">
        <v>6857</v>
      </c>
      <c r="Q292">
        <v>6</v>
      </c>
      <c r="R292">
        <v>1</v>
      </c>
      <c r="S292">
        <v>-1.07</v>
      </c>
      <c r="T292">
        <v>2.55</v>
      </c>
      <c r="U292">
        <v>442.9</v>
      </c>
      <c r="V292">
        <v>94.68000000000001</v>
      </c>
      <c r="W292">
        <v>4.5</v>
      </c>
      <c r="X292">
        <v>2.81</v>
      </c>
      <c r="Y292">
        <v>4.1</v>
      </c>
      <c r="Z292">
        <v>3</v>
      </c>
      <c r="AA292" t="s">
        <v>6923</v>
      </c>
      <c r="AB292">
        <v>0</v>
      </c>
      <c r="AC292">
        <v>8</v>
      </c>
      <c r="AD292">
        <v>5.085190476190475</v>
      </c>
      <c r="AF292" t="s">
        <v>6937</v>
      </c>
      <c r="AI292">
        <v>0</v>
      </c>
      <c r="AJ292">
        <v>0</v>
      </c>
      <c r="AK292" t="s">
        <v>6960</v>
      </c>
      <c r="AL292" t="s">
        <v>6960</v>
      </c>
    </row>
    <row r="293" spans="1:38">
      <c r="A293" t="s">
        <v>6462</v>
      </c>
      <c r="B293" t="s">
        <v>6006</v>
      </c>
      <c r="C293" t="s">
        <v>6009</v>
      </c>
      <c r="D293">
        <v>300</v>
      </c>
      <c r="E293" t="s">
        <v>6010</v>
      </c>
      <c r="F293">
        <v>6.52</v>
      </c>
      <c r="G293">
        <v>0.16</v>
      </c>
      <c r="H293">
        <v>3</v>
      </c>
      <c r="I293" t="s">
        <v>6531</v>
      </c>
      <c r="K293" t="s">
        <v>6535</v>
      </c>
      <c r="L293" t="s">
        <v>6536</v>
      </c>
      <c r="M293" t="s">
        <v>6567</v>
      </c>
      <c r="N293">
        <v>9</v>
      </c>
      <c r="O293" t="s">
        <v>6604</v>
      </c>
      <c r="P293" t="s">
        <v>6858</v>
      </c>
      <c r="Q293">
        <v>5</v>
      </c>
      <c r="R293">
        <v>1</v>
      </c>
      <c r="S293">
        <v>2.05</v>
      </c>
      <c r="T293">
        <v>5.68</v>
      </c>
      <c r="U293">
        <v>516.54</v>
      </c>
      <c r="V293">
        <v>64.98999999999999</v>
      </c>
      <c r="W293">
        <v>6.53</v>
      </c>
      <c r="X293">
        <v>3.17</v>
      </c>
      <c r="Y293">
        <v>0</v>
      </c>
      <c r="Z293">
        <v>3</v>
      </c>
      <c r="AA293" t="s">
        <v>6923</v>
      </c>
      <c r="AB293">
        <v>2</v>
      </c>
      <c r="AC293">
        <v>10</v>
      </c>
      <c r="AD293">
        <v>3.808333333333334</v>
      </c>
      <c r="AF293" t="s">
        <v>6937</v>
      </c>
      <c r="AI293">
        <v>0</v>
      </c>
      <c r="AJ293">
        <v>0</v>
      </c>
      <c r="AK293" t="s">
        <v>6970</v>
      </c>
      <c r="AL293" t="s">
        <v>6970</v>
      </c>
    </row>
    <row r="294" spans="1:38">
      <c r="A294" t="s">
        <v>6463</v>
      </c>
      <c r="B294" t="s">
        <v>6006</v>
      </c>
      <c r="C294" t="s">
        <v>6009</v>
      </c>
      <c r="D294">
        <v>302</v>
      </c>
      <c r="E294" t="s">
        <v>6010</v>
      </c>
      <c r="F294">
        <v>6.52</v>
      </c>
      <c r="G294">
        <v>1.36</v>
      </c>
      <c r="H294">
        <v>7</v>
      </c>
      <c r="I294" t="s">
        <v>6533</v>
      </c>
      <c r="K294" t="s">
        <v>6535</v>
      </c>
      <c r="M294" t="s">
        <v>6546</v>
      </c>
      <c r="N294">
        <v>8</v>
      </c>
      <c r="O294" t="s">
        <v>6583</v>
      </c>
      <c r="P294" t="s">
        <v>6859</v>
      </c>
      <c r="Q294">
        <v>6</v>
      </c>
      <c r="R294">
        <v>2</v>
      </c>
      <c r="S294">
        <v>3.65</v>
      </c>
      <c r="T294">
        <v>4.69</v>
      </c>
      <c r="U294">
        <v>441.55</v>
      </c>
      <c r="V294">
        <v>84.86</v>
      </c>
      <c r="W294">
        <v>4.37</v>
      </c>
      <c r="X294">
        <v>6.34</v>
      </c>
      <c r="Y294">
        <v>0</v>
      </c>
      <c r="Z294">
        <v>2</v>
      </c>
      <c r="AA294" t="s">
        <v>6923</v>
      </c>
      <c r="AB294">
        <v>0</v>
      </c>
      <c r="AC294">
        <v>5</v>
      </c>
      <c r="AD294">
        <v>3.2475</v>
      </c>
      <c r="AE294" t="s">
        <v>6935</v>
      </c>
      <c r="AF294" t="s">
        <v>6937</v>
      </c>
      <c r="AG294" t="s">
        <v>6941</v>
      </c>
      <c r="AH294" t="s">
        <v>6942</v>
      </c>
      <c r="AI294">
        <v>4</v>
      </c>
      <c r="AJ294">
        <v>1</v>
      </c>
      <c r="AK294" t="s">
        <v>6953</v>
      </c>
      <c r="AL294" t="s">
        <v>6953</v>
      </c>
    </row>
    <row r="295" spans="1:38">
      <c r="A295" t="s">
        <v>6463</v>
      </c>
      <c r="B295" t="s">
        <v>6006</v>
      </c>
      <c r="C295" t="s">
        <v>6009</v>
      </c>
      <c r="D295">
        <v>302</v>
      </c>
      <c r="E295" t="s">
        <v>6010</v>
      </c>
      <c r="F295">
        <v>6.52</v>
      </c>
      <c r="G295">
        <v>1.36</v>
      </c>
      <c r="H295">
        <v>7</v>
      </c>
      <c r="I295" t="s">
        <v>6533</v>
      </c>
      <c r="K295" t="s">
        <v>6535</v>
      </c>
      <c r="M295" t="s">
        <v>6547</v>
      </c>
      <c r="N295">
        <v>8</v>
      </c>
      <c r="O295" t="s">
        <v>6584</v>
      </c>
      <c r="P295" t="s">
        <v>6859</v>
      </c>
      <c r="Q295">
        <v>6</v>
      </c>
      <c r="R295">
        <v>2</v>
      </c>
      <c r="S295">
        <v>3.65</v>
      </c>
      <c r="T295">
        <v>4.69</v>
      </c>
      <c r="U295">
        <v>441.55</v>
      </c>
      <c r="V295">
        <v>84.86</v>
      </c>
      <c r="W295">
        <v>4.37</v>
      </c>
      <c r="X295">
        <v>6.34</v>
      </c>
      <c r="Y295">
        <v>0</v>
      </c>
      <c r="Z295">
        <v>2</v>
      </c>
      <c r="AA295" t="s">
        <v>6923</v>
      </c>
      <c r="AB295">
        <v>0</v>
      </c>
      <c r="AC295">
        <v>5</v>
      </c>
      <c r="AD295">
        <v>3.2475</v>
      </c>
      <c r="AE295" t="s">
        <v>6935</v>
      </c>
      <c r="AF295" t="s">
        <v>6937</v>
      </c>
      <c r="AG295" t="s">
        <v>6941</v>
      </c>
      <c r="AH295" t="s">
        <v>6942</v>
      </c>
      <c r="AI295">
        <v>4</v>
      </c>
      <c r="AJ295">
        <v>1</v>
      </c>
      <c r="AK295" t="s">
        <v>6954</v>
      </c>
      <c r="AL295" t="s">
        <v>6954</v>
      </c>
    </row>
    <row r="296" spans="1:38">
      <c r="A296" t="s">
        <v>6464</v>
      </c>
      <c r="B296" t="s">
        <v>6006</v>
      </c>
      <c r="C296" t="s">
        <v>6009</v>
      </c>
      <c r="D296">
        <v>304</v>
      </c>
      <c r="E296" t="s">
        <v>6010</v>
      </c>
      <c r="F296">
        <v>6.52</v>
      </c>
      <c r="G296">
        <v>0.77</v>
      </c>
      <c r="H296">
        <v>3</v>
      </c>
      <c r="I296" t="s">
        <v>6529</v>
      </c>
      <c r="K296" t="s">
        <v>6535</v>
      </c>
      <c r="M296" t="s">
        <v>6553</v>
      </c>
      <c r="N296">
        <v>8</v>
      </c>
      <c r="O296" t="s">
        <v>6590</v>
      </c>
      <c r="P296" t="s">
        <v>6860</v>
      </c>
      <c r="Q296">
        <v>5</v>
      </c>
      <c r="R296">
        <v>1</v>
      </c>
      <c r="S296">
        <v>2.57</v>
      </c>
      <c r="T296">
        <v>5.24</v>
      </c>
      <c r="U296">
        <v>445.52</v>
      </c>
      <c r="V296">
        <v>81.79000000000001</v>
      </c>
      <c r="W296">
        <v>5.92</v>
      </c>
      <c r="X296">
        <v>4.7</v>
      </c>
      <c r="Y296">
        <v>0</v>
      </c>
      <c r="Z296">
        <v>4</v>
      </c>
      <c r="AA296" t="s">
        <v>6923</v>
      </c>
      <c r="AB296">
        <v>1</v>
      </c>
      <c r="AC296">
        <v>11</v>
      </c>
      <c r="AD296">
        <v>3.937476190476191</v>
      </c>
      <c r="AF296" t="s">
        <v>6937</v>
      </c>
      <c r="AI296">
        <v>0</v>
      </c>
      <c r="AJ296">
        <v>0</v>
      </c>
      <c r="AK296" t="s">
        <v>6958</v>
      </c>
      <c r="AL296" t="s">
        <v>6958</v>
      </c>
    </row>
    <row r="297" spans="1:38">
      <c r="A297" t="s">
        <v>6465</v>
      </c>
      <c r="B297" t="s">
        <v>6006</v>
      </c>
      <c r="C297" t="s">
        <v>6009</v>
      </c>
      <c r="D297">
        <v>309.03</v>
      </c>
      <c r="E297" t="s">
        <v>6010</v>
      </c>
      <c r="F297">
        <v>6.51</v>
      </c>
      <c r="G297">
        <v>0</v>
      </c>
      <c r="H297">
        <v>1</v>
      </c>
      <c r="I297" t="s">
        <v>6527</v>
      </c>
      <c r="K297" t="s">
        <v>6535</v>
      </c>
      <c r="L297" t="s">
        <v>6536</v>
      </c>
      <c r="M297" t="s">
        <v>6569</v>
      </c>
      <c r="N297">
        <v>9</v>
      </c>
      <c r="O297" t="s">
        <v>6606</v>
      </c>
      <c r="P297" t="s">
        <v>6861</v>
      </c>
      <c r="Q297">
        <v>7</v>
      </c>
      <c r="R297">
        <v>3</v>
      </c>
      <c r="S297">
        <v>6.08</v>
      </c>
      <c r="T297">
        <v>6.08</v>
      </c>
      <c r="U297">
        <v>657.8099999999999</v>
      </c>
      <c r="V297">
        <v>113.69</v>
      </c>
      <c r="W297">
        <v>7.19</v>
      </c>
      <c r="Y297">
        <v>3.05</v>
      </c>
      <c r="Z297">
        <v>5</v>
      </c>
      <c r="AA297" t="s">
        <v>6923</v>
      </c>
      <c r="AB297">
        <v>2</v>
      </c>
      <c r="AC297">
        <v>14</v>
      </c>
      <c r="AD297">
        <v>1.377</v>
      </c>
      <c r="AF297" t="s">
        <v>6939</v>
      </c>
      <c r="AI297">
        <v>0</v>
      </c>
      <c r="AJ297">
        <v>0</v>
      </c>
      <c r="AK297" t="s">
        <v>6971</v>
      </c>
      <c r="AL297" t="s">
        <v>6971</v>
      </c>
    </row>
    <row r="298" spans="1:38">
      <c r="A298" t="s">
        <v>6466</v>
      </c>
      <c r="B298" t="s">
        <v>6006</v>
      </c>
      <c r="C298" t="s">
        <v>6009</v>
      </c>
      <c r="D298">
        <v>334</v>
      </c>
      <c r="E298" t="s">
        <v>6010</v>
      </c>
      <c r="F298">
        <v>6.48</v>
      </c>
      <c r="G298">
        <v>0</v>
      </c>
      <c r="H298">
        <v>1</v>
      </c>
      <c r="I298" t="s">
        <v>6527</v>
      </c>
      <c r="K298" t="s">
        <v>6535</v>
      </c>
      <c r="L298" t="s">
        <v>6536</v>
      </c>
      <c r="M298" t="s">
        <v>6554</v>
      </c>
      <c r="N298">
        <v>9</v>
      </c>
      <c r="O298" t="s">
        <v>6591</v>
      </c>
      <c r="P298" t="s">
        <v>6862</v>
      </c>
      <c r="Q298">
        <v>7</v>
      </c>
      <c r="R298">
        <v>1</v>
      </c>
      <c r="S298">
        <v>-1.82</v>
      </c>
      <c r="T298">
        <v>1.77</v>
      </c>
      <c r="U298">
        <v>433.46</v>
      </c>
      <c r="V298">
        <v>118.47</v>
      </c>
      <c r="W298">
        <v>3.71</v>
      </c>
      <c r="X298">
        <v>3.13</v>
      </c>
      <c r="Y298">
        <v>3.74</v>
      </c>
      <c r="Z298">
        <v>3</v>
      </c>
      <c r="AA298" t="s">
        <v>6923</v>
      </c>
      <c r="AB298">
        <v>0</v>
      </c>
      <c r="AC298">
        <v>8</v>
      </c>
      <c r="AD298">
        <v>4.359619047619048</v>
      </c>
      <c r="AF298" t="s">
        <v>6937</v>
      </c>
      <c r="AI298">
        <v>0</v>
      </c>
      <c r="AJ298">
        <v>0</v>
      </c>
      <c r="AK298" t="s">
        <v>6959</v>
      </c>
      <c r="AL298" t="s">
        <v>6959</v>
      </c>
    </row>
    <row r="299" spans="1:38">
      <c r="A299" t="s">
        <v>6467</v>
      </c>
      <c r="B299" t="s">
        <v>6006</v>
      </c>
      <c r="C299" t="s">
        <v>6009</v>
      </c>
      <c r="D299">
        <v>346.74</v>
      </c>
      <c r="E299" t="s">
        <v>6010</v>
      </c>
      <c r="F299">
        <v>6.46</v>
      </c>
      <c r="G299">
        <v>0</v>
      </c>
      <c r="H299">
        <v>1</v>
      </c>
      <c r="I299" t="s">
        <v>6527</v>
      </c>
      <c r="K299" t="s">
        <v>6535</v>
      </c>
      <c r="M299" t="s">
        <v>6559</v>
      </c>
      <c r="N299">
        <v>8</v>
      </c>
      <c r="O299" t="s">
        <v>6596</v>
      </c>
      <c r="P299" t="s">
        <v>6863</v>
      </c>
      <c r="Q299">
        <v>5</v>
      </c>
      <c r="R299">
        <v>2</v>
      </c>
      <c r="S299">
        <v>1.87</v>
      </c>
      <c r="T299">
        <v>5.27</v>
      </c>
      <c r="U299">
        <v>495.58</v>
      </c>
      <c r="V299">
        <v>84.86</v>
      </c>
      <c r="W299">
        <v>5.62</v>
      </c>
      <c r="X299">
        <v>3.91</v>
      </c>
      <c r="Y299">
        <v>1.22</v>
      </c>
      <c r="Z299">
        <v>4</v>
      </c>
      <c r="AA299" t="s">
        <v>6923</v>
      </c>
      <c r="AB299">
        <v>1</v>
      </c>
      <c r="AC299">
        <v>13</v>
      </c>
      <c r="AD299">
        <v>3.531571428571429</v>
      </c>
      <c r="AF299" t="s">
        <v>6937</v>
      </c>
      <c r="AI299">
        <v>0</v>
      </c>
      <c r="AJ299">
        <v>0</v>
      </c>
      <c r="AK299" t="s">
        <v>6964</v>
      </c>
      <c r="AL299" t="s">
        <v>6964</v>
      </c>
    </row>
    <row r="300" spans="1:38">
      <c r="A300" t="s">
        <v>6468</v>
      </c>
      <c r="B300" t="s">
        <v>6006</v>
      </c>
      <c r="C300" t="s">
        <v>6009</v>
      </c>
      <c r="D300">
        <v>348</v>
      </c>
      <c r="E300" t="s">
        <v>6010</v>
      </c>
      <c r="F300">
        <v>6.46</v>
      </c>
      <c r="G300">
        <v>0.88</v>
      </c>
      <c r="H300">
        <v>3</v>
      </c>
      <c r="I300" t="s">
        <v>6531</v>
      </c>
      <c r="K300" t="s">
        <v>6535</v>
      </c>
      <c r="M300" t="s">
        <v>6553</v>
      </c>
      <c r="N300">
        <v>8</v>
      </c>
      <c r="O300" t="s">
        <v>6590</v>
      </c>
      <c r="P300" t="s">
        <v>6864</v>
      </c>
      <c r="Q300">
        <v>5</v>
      </c>
      <c r="R300">
        <v>1</v>
      </c>
      <c r="S300">
        <v>3.35</v>
      </c>
      <c r="T300">
        <v>6.48</v>
      </c>
      <c r="U300">
        <v>459.54</v>
      </c>
      <c r="V300">
        <v>81.79000000000001</v>
      </c>
      <c r="W300">
        <v>6.31</v>
      </c>
      <c r="X300">
        <v>4.15</v>
      </c>
      <c r="Y300">
        <v>0</v>
      </c>
      <c r="Z300">
        <v>4</v>
      </c>
      <c r="AA300" t="s">
        <v>6923</v>
      </c>
      <c r="AB300">
        <v>1</v>
      </c>
      <c r="AC300">
        <v>12</v>
      </c>
      <c r="AD300">
        <v>3.447333333333333</v>
      </c>
      <c r="AF300" t="s">
        <v>6937</v>
      </c>
      <c r="AI300">
        <v>0</v>
      </c>
      <c r="AJ300">
        <v>0</v>
      </c>
      <c r="AK300" t="s">
        <v>6958</v>
      </c>
      <c r="AL300" t="s">
        <v>6958</v>
      </c>
    </row>
    <row r="301" spans="1:38">
      <c r="A301" t="s">
        <v>6469</v>
      </c>
      <c r="B301" t="s">
        <v>6006</v>
      </c>
      <c r="C301" t="s">
        <v>6009</v>
      </c>
      <c r="D301">
        <v>348</v>
      </c>
      <c r="E301" t="s">
        <v>6010</v>
      </c>
      <c r="F301">
        <v>6.46</v>
      </c>
      <c r="G301">
        <v>0.29</v>
      </c>
      <c r="H301">
        <v>2</v>
      </c>
      <c r="I301" t="s">
        <v>6527</v>
      </c>
      <c r="K301" t="s">
        <v>6535</v>
      </c>
      <c r="L301" t="s">
        <v>6536</v>
      </c>
      <c r="M301" t="s">
        <v>6555</v>
      </c>
      <c r="N301">
        <v>9</v>
      </c>
      <c r="O301" t="s">
        <v>6592</v>
      </c>
      <c r="P301" t="s">
        <v>6865</v>
      </c>
      <c r="Q301">
        <v>6</v>
      </c>
      <c r="R301">
        <v>1</v>
      </c>
      <c r="S301">
        <v>-3.23</v>
      </c>
      <c r="T301">
        <v>0.38</v>
      </c>
      <c r="U301">
        <v>382.42</v>
      </c>
      <c r="V301">
        <v>94.68000000000001</v>
      </c>
      <c r="W301">
        <v>3.31</v>
      </c>
      <c r="X301">
        <v>2.61</v>
      </c>
      <c r="Y301">
        <v>4.43</v>
      </c>
      <c r="Z301">
        <v>3</v>
      </c>
      <c r="AA301" t="s">
        <v>6923</v>
      </c>
      <c r="AB301">
        <v>0</v>
      </c>
      <c r="AC301">
        <v>9</v>
      </c>
      <c r="AD301">
        <v>5.517190476190476</v>
      </c>
      <c r="AF301" t="s">
        <v>6937</v>
      </c>
      <c r="AI301">
        <v>0</v>
      </c>
      <c r="AJ301">
        <v>0</v>
      </c>
      <c r="AK301" t="s">
        <v>6960</v>
      </c>
      <c r="AL301" t="s">
        <v>6960</v>
      </c>
    </row>
    <row r="302" spans="1:38">
      <c r="A302" t="s">
        <v>6470</v>
      </c>
      <c r="B302" t="s">
        <v>6006</v>
      </c>
      <c r="C302" t="s">
        <v>6009</v>
      </c>
      <c r="D302">
        <v>354.81</v>
      </c>
      <c r="E302" t="s">
        <v>6010</v>
      </c>
      <c r="F302">
        <v>6.45</v>
      </c>
      <c r="G302">
        <v>0</v>
      </c>
      <c r="H302">
        <v>1</v>
      </c>
      <c r="I302" t="s">
        <v>6527</v>
      </c>
      <c r="K302" t="s">
        <v>6535</v>
      </c>
      <c r="M302" t="s">
        <v>6559</v>
      </c>
      <c r="N302">
        <v>8</v>
      </c>
      <c r="O302" t="s">
        <v>6596</v>
      </c>
      <c r="P302" t="s">
        <v>6866</v>
      </c>
      <c r="Q302">
        <v>5</v>
      </c>
      <c r="R302">
        <v>2</v>
      </c>
      <c r="S302">
        <v>1.24</v>
      </c>
      <c r="T302">
        <v>4.62</v>
      </c>
      <c r="U302">
        <v>466.54</v>
      </c>
      <c r="V302">
        <v>88.52</v>
      </c>
      <c r="W302">
        <v>5.04</v>
      </c>
      <c r="X302">
        <v>3.9</v>
      </c>
      <c r="Y302">
        <v>5.25</v>
      </c>
      <c r="Z302">
        <v>4</v>
      </c>
      <c r="AA302" t="s">
        <v>6923</v>
      </c>
      <c r="AB302">
        <v>1</v>
      </c>
      <c r="AC302">
        <v>11</v>
      </c>
      <c r="AD302">
        <v>3.929</v>
      </c>
      <c r="AF302" t="s">
        <v>6937</v>
      </c>
      <c r="AI302">
        <v>0</v>
      </c>
      <c r="AJ302">
        <v>0</v>
      </c>
      <c r="AK302" t="s">
        <v>6964</v>
      </c>
      <c r="AL302" t="s">
        <v>6964</v>
      </c>
    </row>
    <row r="303" spans="1:38">
      <c r="A303" t="s">
        <v>6471</v>
      </c>
      <c r="B303" t="s">
        <v>6006</v>
      </c>
      <c r="C303" t="s">
        <v>6009</v>
      </c>
      <c r="D303">
        <v>360</v>
      </c>
      <c r="E303" t="s">
        <v>6010</v>
      </c>
      <c r="F303">
        <v>6.44</v>
      </c>
      <c r="G303">
        <v>0</v>
      </c>
      <c r="H303">
        <v>1</v>
      </c>
      <c r="I303" t="s">
        <v>6527</v>
      </c>
      <c r="K303" t="s">
        <v>6535</v>
      </c>
      <c r="M303" t="s">
        <v>6552</v>
      </c>
      <c r="N303">
        <v>8</v>
      </c>
      <c r="O303" t="s">
        <v>6589</v>
      </c>
      <c r="P303" t="s">
        <v>6867</v>
      </c>
      <c r="Q303">
        <v>5</v>
      </c>
      <c r="R303">
        <v>1</v>
      </c>
      <c r="S303">
        <v>0.74</v>
      </c>
      <c r="T303">
        <v>3.24</v>
      </c>
      <c r="U303">
        <v>420.51</v>
      </c>
      <c r="V303">
        <v>75.8</v>
      </c>
      <c r="W303">
        <v>4.36</v>
      </c>
      <c r="X303">
        <v>2.47</v>
      </c>
      <c r="Y303">
        <v>10.63</v>
      </c>
      <c r="Z303">
        <v>3</v>
      </c>
      <c r="AA303" t="s">
        <v>6923</v>
      </c>
      <c r="AB303">
        <v>0</v>
      </c>
      <c r="AC303">
        <v>9</v>
      </c>
      <c r="AD303">
        <v>4.281119047619048</v>
      </c>
      <c r="AF303" t="s">
        <v>6938</v>
      </c>
      <c r="AI303">
        <v>0</v>
      </c>
      <c r="AJ303">
        <v>0</v>
      </c>
      <c r="AK303" t="s">
        <v>6957</v>
      </c>
      <c r="AL303" t="s">
        <v>6957</v>
      </c>
    </row>
    <row r="304" spans="1:38">
      <c r="A304" t="s">
        <v>6472</v>
      </c>
      <c r="B304" t="s">
        <v>6006</v>
      </c>
      <c r="C304" t="s">
        <v>6009</v>
      </c>
      <c r="D304">
        <v>360</v>
      </c>
      <c r="E304" t="s">
        <v>6010</v>
      </c>
      <c r="F304">
        <v>6.44</v>
      </c>
      <c r="G304">
        <v>0</v>
      </c>
      <c r="H304">
        <v>1</v>
      </c>
      <c r="I304" t="s">
        <v>6527</v>
      </c>
      <c r="K304" t="s">
        <v>6535</v>
      </c>
      <c r="L304" t="s">
        <v>6536</v>
      </c>
      <c r="M304" t="s">
        <v>6554</v>
      </c>
      <c r="N304">
        <v>9</v>
      </c>
      <c r="O304" t="s">
        <v>6591</v>
      </c>
      <c r="P304" t="s">
        <v>6868</v>
      </c>
      <c r="Q304">
        <v>5</v>
      </c>
      <c r="R304">
        <v>1</v>
      </c>
      <c r="S304">
        <v>0.5600000000000001</v>
      </c>
      <c r="T304">
        <v>3.46</v>
      </c>
      <c r="U304">
        <v>408.5</v>
      </c>
      <c r="V304">
        <v>85.45</v>
      </c>
      <c r="W304">
        <v>4.96</v>
      </c>
      <c r="X304">
        <v>4.39</v>
      </c>
      <c r="Y304">
        <v>3.76</v>
      </c>
      <c r="Z304">
        <v>3</v>
      </c>
      <c r="AA304" t="s">
        <v>6923</v>
      </c>
      <c r="AB304">
        <v>0</v>
      </c>
      <c r="AC304">
        <v>10</v>
      </c>
      <c r="AD304">
        <v>5.256904761904762</v>
      </c>
      <c r="AF304" t="s">
        <v>6937</v>
      </c>
      <c r="AI304">
        <v>0</v>
      </c>
      <c r="AJ304">
        <v>0</v>
      </c>
      <c r="AK304" t="s">
        <v>6959</v>
      </c>
      <c r="AL304" t="s">
        <v>6959</v>
      </c>
    </row>
    <row r="305" spans="1:38">
      <c r="A305" t="s">
        <v>6473</v>
      </c>
      <c r="B305" t="s">
        <v>6006</v>
      </c>
      <c r="C305" t="s">
        <v>6009</v>
      </c>
      <c r="D305">
        <v>365</v>
      </c>
      <c r="E305" t="s">
        <v>6010</v>
      </c>
      <c r="F305">
        <v>6.44</v>
      </c>
      <c r="G305">
        <v>0.16</v>
      </c>
      <c r="H305">
        <v>2</v>
      </c>
      <c r="I305" t="s">
        <v>6529</v>
      </c>
      <c r="K305" t="s">
        <v>6535</v>
      </c>
      <c r="M305" t="s">
        <v>6564</v>
      </c>
      <c r="N305">
        <v>8</v>
      </c>
      <c r="O305" t="s">
        <v>6601</v>
      </c>
      <c r="P305" t="s">
        <v>6869</v>
      </c>
      <c r="Q305">
        <v>4</v>
      </c>
      <c r="R305">
        <v>1</v>
      </c>
      <c r="S305">
        <v>1.81</v>
      </c>
      <c r="T305">
        <v>5.52</v>
      </c>
      <c r="U305">
        <v>421.42</v>
      </c>
      <c r="V305">
        <v>72.56</v>
      </c>
      <c r="W305">
        <v>5.96</v>
      </c>
      <c r="X305">
        <v>2.65</v>
      </c>
      <c r="Y305">
        <v>0</v>
      </c>
      <c r="Z305">
        <v>3</v>
      </c>
      <c r="AA305" t="s">
        <v>6923</v>
      </c>
      <c r="AB305">
        <v>1</v>
      </c>
      <c r="AC305">
        <v>8</v>
      </c>
      <c r="AD305">
        <v>4.394619047619047</v>
      </c>
      <c r="AF305" t="s">
        <v>6937</v>
      </c>
      <c r="AI305">
        <v>0</v>
      </c>
      <c r="AJ305">
        <v>0</v>
      </c>
      <c r="AK305" t="s">
        <v>6968</v>
      </c>
      <c r="AL305" t="s">
        <v>6968</v>
      </c>
    </row>
    <row r="306" spans="1:38">
      <c r="A306" t="s">
        <v>6473</v>
      </c>
      <c r="B306" t="s">
        <v>6006</v>
      </c>
      <c r="C306" t="s">
        <v>6009</v>
      </c>
      <c r="D306">
        <v>956</v>
      </c>
      <c r="E306" t="s">
        <v>6010</v>
      </c>
      <c r="F306">
        <v>6.02</v>
      </c>
      <c r="G306">
        <v>0.16</v>
      </c>
      <c r="H306">
        <v>2</v>
      </c>
      <c r="I306" t="s">
        <v>6529</v>
      </c>
      <c r="K306" t="s">
        <v>6535</v>
      </c>
      <c r="M306" t="s">
        <v>6565</v>
      </c>
      <c r="N306">
        <v>8</v>
      </c>
      <c r="O306" t="s">
        <v>6602</v>
      </c>
      <c r="P306" t="s">
        <v>6869</v>
      </c>
      <c r="Q306">
        <v>4</v>
      </c>
      <c r="R306">
        <v>1</v>
      </c>
      <c r="S306">
        <v>1.81</v>
      </c>
      <c r="T306">
        <v>5.52</v>
      </c>
      <c r="U306">
        <v>421.42</v>
      </c>
      <c r="V306">
        <v>72.56</v>
      </c>
      <c r="W306">
        <v>5.96</v>
      </c>
      <c r="X306">
        <v>2.65</v>
      </c>
      <c r="Y306">
        <v>0</v>
      </c>
      <c r="Z306">
        <v>3</v>
      </c>
      <c r="AA306" t="s">
        <v>6923</v>
      </c>
      <c r="AB306">
        <v>1</v>
      </c>
      <c r="AC306">
        <v>8</v>
      </c>
      <c r="AD306">
        <v>4.394619047619047</v>
      </c>
      <c r="AF306" t="s">
        <v>6937</v>
      </c>
      <c r="AI306">
        <v>0</v>
      </c>
      <c r="AJ306">
        <v>0</v>
      </c>
      <c r="AK306" t="s">
        <v>6968</v>
      </c>
      <c r="AL306" t="s">
        <v>6968</v>
      </c>
    </row>
    <row r="307" spans="1:38">
      <c r="A307" t="s">
        <v>6474</v>
      </c>
      <c r="B307" t="s">
        <v>6006</v>
      </c>
      <c r="C307" t="s">
        <v>6009</v>
      </c>
      <c r="D307">
        <v>371.54</v>
      </c>
      <c r="E307" t="s">
        <v>6010</v>
      </c>
      <c r="F307">
        <v>6.43</v>
      </c>
      <c r="G307">
        <v>0</v>
      </c>
      <c r="H307">
        <v>1</v>
      </c>
      <c r="I307" t="s">
        <v>6527</v>
      </c>
      <c r="K307" t="s">
        <v>6535</v>
      </c>
      <c r="M307" t="s">
        <v>6559</v>
      </c>
      <c r="N307">
        <v>8</v>
      </c>
      <c r="O307" t="s">
        <v>6596</v>
      </c>
      <c r="P307" t="s">
        <v>6870</v>
      </c>
      <c r="Q307">
        <v>4</v>
      </c>
      <c r="R307">
        <v>2</v>
      </c>
      <c r="S307">
        <v>2.2</v>
      </c>
      <c r="T307">
        <v>5.6</v>
      </c>
      <c r="U307">
        <v>465.55</v>
      </c>
      <c r="V307">
        <v>75.63</v>
      </c>
      <c r="W307">
        <v>5.91</v>
      </c>
      <c r="X307">
        <v>3.91</v>
      </c>
      <c r="Y307">
        <v>1.22</v>
      </c>
      <c r="Z307">
        <v>4</v>
      </c>
      <c r="AA307" t="s">
        <v>6923</v>
      </c>
      <c r="AB307">
        <v>1</v>
      </c>
      <c r="AC307">
        <v>10</v>
      </c>
      <c r="AD307">
        <v>3.646071428571428</v>
      </c>
      <c r="AF307" t="s">
        <v>6937</v>
      </c>
      <c r="AI307">
        <v>0</v>
      </c>
      <c r="AJ307">
        <v>0</v>
      </c>
      <c r="AK307" t="s">
        <v>6964</v>
      </c>
      <c r="AL307" t="s">
        <v>6964</v>
      </c>
    </row>
    <row r="308" spans="1:38">
      <c r="A308" t="s">
        <v>6475</v>
      </c>
      <c r="B308" t="s">
        <v>6006</v>
      </c>
      <c r="C308" t="s">
        <v>6009</v>
      </c>
      <c r="D308">
        <v>371.54</v>
      </c>
      <c r="E308" t="s">
        <v>6010</v>
      </c>
      <c r="F308">
        <v>6.43</v>
      </c>
      <c r="G308">
        <v>0</v>
      </c>
      <c r="H308">
        <v>1</v>
      </c>
      <c r="I308" t="s">
        <v>6527</v>
      </c>
      <c r="K308" t="s">
        <v>6535</v>
      </c>
      <c r="M308" t="s">
        <v>6559</v>
      </c>
      <c r="N308">
        <v>8</v>
      </c>
      <c r="O308" t="s">
        <v>6596</v>
      </c>
      <c r="P308" t="s">
        <v>6871</v>
      </c>
      <c r="Q308">
        <v>6</v>
      </c>
      <c r="R308">
        <v>2</v>
      </c>
      <c r="S308">
        <v>1.71</v>
      </c>
      <c r="T308">
        <v>5.11</v>
      </c>
      <c r="U308">
        <v>506.56</v>
      </c>
      <c r="V308">
        <v>108.65</v>
      </c>
      <c r="W308">
        <v>5.35</v>
      </c>
      <c r="X308">
        <v>3.9</v>
      </c>
      <c r="Y308">
        <v>1.22</v>
      </c>
      <c r="Z308">
        <v>4</v>
      </c>
      <c r="AA308" t="s">
        <v>6923</v>
      </c>
      <c r="AB308">
        <v>2</v>
      </c>
      <c r="AC308">
        <v>12</v>
      </c>
      <c r="AD308">
        <v>2.878333333333333</v>
      </c>
      <c r="AF308" t="s">
        <v>6937</v>
      </c>
      <c r="AI308">
        <v>0</v>
      </c>
      <c r="AJ308">
        <v>0</v>
      </c>
      <c r="AK308" t="s">
        <v>6964</v>
      </c>
      <c r="AL308" t="s">
        <v>6964</v>
      </c>
    </row>
    <row r="309" spans="1:38">
      <c r="A309" t="s">
        <v>6476</v>
      </c>
      <c r="B309" t="s">
        <v>6006</v>
      </c>
      <c r="C309" t="s">
        <v>6009</v>
      </c>
      <c r="D309">
        <v>394</v>
      </c>
      <c r="E309" t="s">
        <v>6010</v>
      </c>
      <c r="F309">
        <v>6.41</v>
      </c>
      <c r="G309">
        <v>0</v>
      </c>
      <c r="H309">
        <v>1</v>
      </c>
      <c r="I309" t="s">
        <v>6527</v>
      </c>
      <c r="K309" t="s">
        <v>6535</v>
      </c>
      <c r="L309" t="s">
        <v>6536</v>
      </c>
      <c r="M309" t="s">
        <v>6554</v>
      </c>
      <c r="N309">
        <v>9</v>
      </c>
      <c r="O309" t="s">
        <v>6591</v>
      </c>
      <c r="P309" t="s">
        <v>6872</v>
      </c>
      <c r="Q309">
        <v>5</v>
      </c>
      <c r="R309">
        <v>1</v>
      </c>
      <c r="S309">
        <v>0.15</v>
      </c>
      <c r="T309">
        <v>3.06</v>
      </c>
      <c r="U309">
        <v>392.46</v>
      </c>
      <c r="V309">
        <v>85.45</v>
      </c>
      <c r="W309">
        <v>4.46</v>
      </c>
      <c r="X309">
        <v>4.48</v>
      </c>
      <c r="Y309">
        <v>3.99</v>
      </c>
      <c r="Z309">
        <v>3</v>
      </c>
      <c r="AA309" t="s">
        <v>6923</v>
      </c>
      <c r="AB309">
        <v>0</v>
      </c>
      <c r="AC309">
        <v>8</v>
      </c>
      <c r="AD309">
        <v>5.57147619047619</v>
      </c>
      <c r="AF309" t="s">
        <v>6937</v>
      </c>
      <c r="AI309">
        <v>0</v>
      </c>
      <c r="AJ309">
        <v>0</v>
      </c>
      <c r="AK309" t="s">
        <v>6959</v>
      </c>
      <c r="AL309" t="s">
        <v>6959</v>
      </c>
    </row>
    <row r="310" spans="1:38">
      <c r="A310" t="s">
        <v>6477</v>
      </c>
      <c r="B310" t="s">
        <v>6006</v>
      </c>
      <c r="C310" t="s">
        <v>6009</v>
      </c>
      <c r="D310">
        <v>400</v>
      </c>
      <c r="E310" t="s">
        <v>6010</v>
      </c>
      <c r="F310">
        <v>6.4</v>
      </c>
      <c r="G310">
        <v>0.08</v>
      </c>
      <c r="H310">
        <v>2</v>
      </c>
      <c r="I310" t="s">
        <v>6527</v>
      </c>
      <c r="K310" t="s">
        <v>6535</v>
      </c>
      <c r="M310" t="s">
        <v>6571</v>
      </c>
      <c r="N310">
        <v>8</v>
      </c>
      <c r="O310" t="s">
        <v>6608</v>
      </c>
      <c r="P310" t="s">
        <v>6873</v>
      </c>
      <c r="Q310">
        <v>4</v>
      </c>
      <c r="R310">
        <v>2</v>
      </c>
      <c r="S310">
        <v>3.29</v>
      </c>
      <c r="T310">
        <v>6.4</v>
      </c>
      <c r="U310">
        <v>428.22</v>
      </c>
      <c r="V310">
        <v>75.63</v>
      </c>
      <c r="W310">
        <v>5.58</v>
      </c>
      <c r="X310">
        <v>3.15</v>
      </c>
      <c r="Y310">
        <v>0</v>
      </c>
      <c r="Z310">
        <v>3</v>
      </c>
      <c r="AA310" t="s">
        <v>6923</v>
      </c>
      <c r="AB310">
        <v>1</v>
      </c>
      <c r="AC310">
        <v>6</v>
      </c>
      <c r="AD310">
        <v>3.367714285714285</v>
      </c>
      <c r="AF310" t="s">
        <v>6937</v>
      </c>
      <c r="AI310">
        <v>0</v>
      </c>
      <c r="AJ310">
        <v>0</v>
      </c>
      <c r="AK310" t="s">
        <v>6973</v>
      </c>
      <c r="AL310" t="s">
        <v>6973</v>
      </c>
    </row>
    <row r="311" spans="1:38">
      <c r="A311" t="s">
        <v>6478</v>
      </c>
      <c r="B311" t="s">
        <v>6006</v>
      </c>
      <c r="C311" t="s">
        <v>6009</v>
      </c>
      <c r="D311">
        <v>416.87</v>
      </c>
      <c r="E311" t="s">
        <v>6010</v>
      </c>
      <c r="F311">
        <v>6.38</v>
      </c>
      <c r="G311">
        <v>0</v>
      </c>
      <c r="H311">
        <v>1</v>
      </c>
      <c r="I311" t="s">
        <v>6527</v>
      </c>
      <c r="K311" t="s">
        <v>6535</v>
      </c>
      <c r="M311" t="s">
        <v>6559</v>
      </c>
      <c r="N311">
        <v>8</v>
      </c>
      <c r="O311" t="s">
        <v>6596</v>
      </c>
      <c r="P311" t="s">
        <v>6874</v>
      </c>
      <c r="Q311">
        <v>4</v>
      </c>
      <c r="R311">
        <v>2</v>
      </c>
      <c r="S311">
        <v>3</v>
      </c>
      <c r="T311">
        <v>6.41</v>
      </c>
      <c r="U311">
        <v>577.42</v>
      </c>
      <c r="V311">
        <v>75.63</v>
      </c>
      <c r="W311">
        <v>6.21</v>
      </c>
      <c r="X311">
        <v>3.9</v>
      </c>
      <c r="Y311">
        <v>1.22</v>
      </c>
      <c r="Z311">
        <v>4</v>
      </c>
      <c r="AA311" t="s">
        <v>6923</v>
      </c>
      <c r="AB311">
        <v>2</v>
      </c>
      <c r="AC311">
        <v>10</v>
      </c>
      <c r="AD311">
        <v>3</v>
      </c>
      <c r="AF311" t="s">
        <v>6937</v>
      </c>
      <c r="AI311">
        <v>0</v>
      </c>
      <c r="AJ311">
        <v>0</v>
      </c>
      <c r="AK311" t="s">
        <v>6964</v>
      </c>
      <c r="AL311" t="s">
        <v>6964</v>
      </c>
    </row>
    <row r="312" spans="1:38">
      <c r="A312" t="s">
        <v>6479</v>
      </c>
      <c r="B312" t="s">
        <v>6006</v>
      </c>
      <c r="C312" t="s">
        <v>6009</v>
      </c>
      <c r="D312">
        <v>420</v>
      </c>
      <c r="E312" t="s">
        <v>6010</v>
      </c>
      <c r="F312">
        <v>6.38</v>
      </c>
      <c r="G312">
        <v>0.12</v>
      </c>
      <c r="H312">
        <v>3</v>
      </c>
      <c r="I312" t="s">
        <v>6531</v>
      </c>
      <c r="K312" t="s">
        <v>6535</v>
      </c>
      <c r="L312" t="s">
        <v>6536</v>
      </c>
      <c r="M312" t="s">
        <v>6567</v>
      </c>
      <c r="N312">
        <v>9</v>
      </c>
      <c r="O312" t="s">
        <v>6604</v>
      </c>
      <c r="P312" t="s">
        <v>6875</v>
      </c>
      <c r="Q312">
        <v>4</v>
      </c>
      <c r="R312">
        <v>1</v>
      </c>
      <c r="S312">
        <v>2.99</v>
      </c>
      <c r="T312">
        <v>6.62</v>
      </c>
      <c r="U312">
        <v>522.97</v>
      </c>
      <c r="V312">
        <v>55.76</v>
      </c>
      <c r="W312">
        <v>7.43</v>
      </c>
      <c r="X312">
        <v>3.14</v>
      </c>
      <c r="Y312">
        <v>0</v>
      </c>
      <c r="Z312">
        <v>3</v>
      </c>
      <c r="AA312" t="s">
        <v>6923</v>
      </c>
      <c r="AB312">
        <v>2</v>
      </c>
      <c r="AC312">
        <v>8</v>
      </c>
      <c r="AD312">
        <v>3.338333333333333</v>
      </c>
      <c r="AF312" t="s">
        <v>6937</v>
      </c>
      <c r="AI312">
        <v>0</v>
      </c>
      <c r="AJ312">
        <v>0</v>
      </c>
      <c r="AK312" t="s">
        <v>6970</v>
      </c>
      <c r="AL312" t="s">
        <v>6970</v>
      </c>
    </row>
    <row r="313" spans="1:38">
      <c r="A313" t="s">
        <v>6479</v>
      </c>
      <c r="B313" t="s">
        <v>6006</v>
      </c>
      <c r="C313" t="s">
        <v>6009</v>
      </c>
      <c r="D313">
        <v>460</v>
      </c>
      <c r="E313" t="s">
        <v>6010</v>
      </c>
      <c r="F313">
        <v>6.34</v>
      </c>
      <c r="G313">
        <v>0.12</v>
      </c>
      <c r="H313">
        <v>3</v>
      </c>
      <c r="I313" t="s">
        <v>6531</v>
      </c>
      <c r="K313" t="s">
        <v>6535</v>
      </c>
      <c r="L313" t="s">
        <v>6536</v>
      </c>
      <c r="M313" t="s">
        <v>6572</v>
      </c>
      <c r="N313">
        <v>9</v>
      </c>
      <c r="O313" t="s">
        <v>6609</v>
      </c>
      <c r="P313" t="s">
        <v>6875</v>
      </c>
      <c r="Q313">
        <v>4</v>
      </c>
      <c r="R313">
        <v>1</v>
      </c>
      <c r="S313">
        <v>2.99</v>
      </c>
      <c r="T313">
        <v>6.62</v>
      </c>
      <c r="U313">
        <v>522.97</v>
      </c>
      <c r="V313">
        <v>55.76</v>
      </c>
      <c r="W313">
        <v>7.43</v>
      </c>
      <c r="X313">
        <v>3.14</v>
      </c>
      <c r="Y313">
        <v>0</v>
      </c>
      <c r="Z313">
        <v>3</v>
      </c>
      <c r="AA313" t="s">
        <v>6923</v>
      </c>
      <c r="AB313">
        <v>2</v>
      </c>
      <c r="AC313">
        <v>8</v>
      </c>
      <c r="AD313">
        <v>3.338333333333333</v>
      </c>
      <c r="AF313" t="s">
        <v>6937</v>
      </c>
      <c r="AI313">
        <v>0</v>
      </c>
      <c r="AJ313">
        <v>0</v>
      </c>
      <c r="AK313" t="s">
        <v>6970</v>
      </c>
      <c r="AL313" t="s">
        <v>6970</v>
      </c>
    </row>
    <row r="314" spans="1:38">
      <c r="A314" t="s">
        <v>6480</v>
      </c>
      <c r="B314" t="s">
        <v>6006</v>
      </c>
      <c r="C314" t="s">
        <v>6009</v>
      </c>
      <c r="D314">
        <v>448</v>
      </c>
      <c r="E314" t="s">
        <v>6010</v>
      </c>
      <c r="F314">
        <v>6.35</v>
      </c>
      <c r="G314">
        <v>0.72</v>
      </c>
      <c r="H314">
        <v>3</v>
      </c>
      <c r="I314" t="s">
        <v>6531</v>
      </c>
      <c r="K314" t="s">
        <v>6535</v>
      </c>
      <c r="M314" t="s">
        <v>6553</v>
      </c>
      <c r="N314">
        <v>8</v>
      </c>
      <c r="O314" t="s">
        <v>6590</v>
      </c>
      <c r="P314" t="s">
        <v>6876</v>
      </c>
      <c r="Q314">
        <v>5</v>
      </c>
      <c r="R314">
        <v>1</v>
      </c>
      <c r="S314">
        <v>3.03</v>
      </c>
      <c r="T314">
        <v>5.74</v>
      </c>
      <c r="U314">
        <v>459.54</v>
      </c>
      <c r="V314">
        <v>81.79000000000001</v>
      </c>
      <c r="W314">
        <v>6.31</v>
      </c>
      <c r="X314">
        <v>4.66</v>
      </c>
      <c r="Y314">
        <v>0</v>
      </c>
      <c r="Z314">
        <v>4</v>
      </c>
      <c r="AA314" t="s">
        <v>6923</v>
      </c>
      <c r="AB314">
        <v>1</v>
      </c>
      <c r="AC314">
        <v>12</v>
      </c>
      <c r="AD314">
        <v>3.607333333333334</v>
      </c>
      <c r="AF314" t="s">
        <v>6937</v>
      </c>
      <c r="AI314">
        <v>0</v>
      </c>
      <c r="AJ314">
        <v>0</v>
      </c>
      <c r="AK314" t="s">
        <v>6958</v>
      </c>
      <c r="AL314" t="s">
        <v>6958</v>
      </c>
    </row>
    <row r="315" spans="1:38">
      <c r="A315" t="s">
        <v>6481</v>
      </c>
      <c r="B315" t="s">
        <v>6006</v>
      </c>
      <c r="C315" t="s">
        <v>6009</v>
      </c>
      <c r="D315">
        <v>467.74</v>
      </c>
      <c r="E315" t="s">
        <v>6010</v>
      </c>
      <c r="F315">
        <v>6.33</v>
      </c>
      <c r="G315">
        <v>0</v>
      </c>
      <c r="H315">
        <v>1</v>
      </c>
      <c r="I315" t="s">
        <v>6527</v>
      </c>
      <c r="K315" t="s">
        <v>6535</v>
      </c>
      <c r="M315" t="s">
        <v>6559</v>
      </c>
      <c r="N315">
        <v>8</v>
      </c>
      <c r="O315" t="s">
        <v>6596</v>
      </c>
      <c r="P315" t="s">
        <v>6877</v>
      </c>
      <c r="Q315">
        <v>5</v>
      </c>
      <c r="R315">
        <v>2</v>
      </c>
      <c r="S315">
        <v>1.98</v>
      </c>
      <c r="T315">
        <v>5.38</v>
      </c>
      <c r="U315">
        <v>560.4400000000001</v>
      </c>
      <c r="V315">
        <v>84.86</v>
      </c>
      <c r="W315">
        <v>6.38</v>
      </c>
      <c r="X315">
        <v>3.9</v>
      </c>
      <c r="Y315">
        <v>1.22</v>
      </c>
      <c r="Z315">
        <v>4</v>
      </c>
      <c r="AA315" t="s">
        <v>6923</v>
      </c>
      <c r="AB315">
        <v>2</v>
      </c>
      <c r="AC315">
        <v>11</v>
      </c>
      <c r="AD315">
        <v>3.5</v>
      </c>
      <c r="AF315" t="s">
        <v>6937</v>
      </c>
      <c r="AI315">
        <v>0</v>
      </c>
      <c r="AJ315">
        <v>0</v>
      </c>
      <c r="AK315" t="s">
        <v>6964</v>
      </c>
      <c r="AL315" t="s">
        <v>6964</v>
      </c>
    </row>
    <row r="316" spans="1:38">
      <c r="A316" t="s">
        <v>6482</v>
      </c>
      <c r="B316" t="s">
        <v>6006</v>
      </c>
      <c r="C316" t="s">
        <v>6009</v>
      </c>
      <c r="D316">
        <v>480</v>
      </c>
      <c r="E316" t="s">
        <v>6010</v>
      </c>
      <c r="F316">
        <v>6.32</v>
      </c>
      <c r="G316">
        <v>0</v>
      </c>
      <c r="H316">
        <v>1</v>
      </c>
      <c r="I316" t="s">
        <v>6527</v>
      </c>
      <c r="K316" t="s">
        <v>6535</v>
      </c>
      <c r="M316" t="s">
        <v>6552</v>
      </c>
      <c r="N316">
        <v>8</v>
      </c>
      <c r="O316" t="s">
        <v>6589</v>
      </c>
      <c r="P316" t="s">
        <v>6878</v>
      </c>
      <c r="Q316">
        <v>5</v>
      </c>
      <c r="R316">
        <v>1</v>
      </c>
      <c r="S316">
        <v>1.27</v>
      </c>
      <c r="T316">
        <v>3.77</v>
      </c>
      <c r="U316">
        <v>434.54</v>
      </c>
      <c r="V316">
        <v>75.8</v>
      </c>
      <c r="W316">
        <v>4.75</v>
      </c>
      <c r="X316">
        <v>2.47</v>
      </c>
      <c r="Y316">
        <v>10.24</v>
      </c>
      <c r="Z316">
        <v>3</v>
      </c>
      <c r="AA316" t="s">
        <v>6923</v>
      </c>
      <c r="AB316">
        <v>0</v>
      </c>
      <c r="AC316">
        <v>9</v>
      </c>
      <c r="AD316">
        <v>3.915904761904762</v>
      </c>
      <c r="AF316" t="s">
        <v>6938</v>
      </c>
      <c r="AI316">
        <v>0</v>
      </c>
      <c r="AJ316">
        <v>0</v>
      </c>
      <c r="AK316" t="s">
        <v>6957</v>
      </c>
      <c r="AL316" t="s">
        <v>6957</v>
      </c>
    </row>
    <row r="317" spans="1:38">
      <c r="A317" t="s">
        <v>6483</v>
      </c>
      <c r="B317" t="s">
        <v>6006</v>
      </c>
      <c r="C317" t="s">
        <v>6009</v>
      </c>
      <c r="D317">
        <v>489.78</v>
      </c>
      <c r="E317" t="s">
        <v>6010</v>
      </c>
      <c r="F317">
        <v>6.31</v>
      </c>
      <c r="G317">
        <v>0</v>
      </c>
      <c r="H317">
        <v>1</v>
      </c>
      <c r="I317" t="s">
        <v>6527</v>
      </c>
      <c r="K317" t="s">
        <v>6535</v>
      </c>
      <c r="M317" t="s">
        <v>6547</v>
      </c>
      <c r="N317">
        <v>8</v>
      </c>
      <c r="O317" t="s">
        <v>6584</v>
      </c>
      <c r="P317" t="s">
        <v>6879</v>
      </c>
      <c r="Q317">
        <v>1</v>
      </c>
      <c r="R317">
        <v>2</v>
      </c>
      <c r="S317">
        <v>1.92</v>
      </c>
      <c r="T317">
        <v>4.84</v>
      </c>
      <c r="U317">
        <v>391.42</v>
      </c>
      <c r="V317">
        <v>53.09</v>
      </c>
      <c r="W317">
        <v>5.53</v>
      </c>
      <c r="X317">
        <v>4.41</v>
      </c>
      <c r="Y317">
        <v>0</v>
      </c>
      <c r="Z317">
        <v>4</v>
      </c>
      <c r="AA317" t="s">
        <v>6923</v>
      </c>
      <c r="AB317">
        <v>1</v>
      </c>
      <c r="AC317">
        <v>6</v>
      </c>
      <c r="AD317">
        <v>4.355571428571428</v>
      </c>
      <c r="AF317" t="s">
        <v>6937</v>
      </c>
      <c r="AI317">
        <v>0</v>
      </c>
      <c r="AJ317">
        <v>0</v>
      </c>
      <c r="AK317" t="s">
        <v>6954</v>
      </c>
      <c r="AL317" t="s">
        <v>6954</v>
      </c>
    </row>
    <row r="318" spans="1:38">
      <c r="A318" t="s">
        <v>6484</v>
      </c>
      <c r="B318" t="s">
        <v>6006</v>
      </c>
      <c r="C318" t="s">
        <v>6009</v>
      </c>
      <c r="D318">
        <v>498</v>
      </c>
      <c r="E318" t="s">
        <v>6010</v>
      </c>
      <c r="F318">
        <v>6.3</v>
      </c>
      <c r="G318">
        <v>0.64</v>
      </c>
      <c r="H318">
        <v>3</v>
      </c>
      <c r="I318" t="s">
        <v>6531</v>
      </c>
      <c r="K318" t="s">
        <v>6535</v>
      </c>
      <c r="M318" t="s">
        <v>6553</v>
      </c>
      <c r="N318">
        <v>8</v>
      </c>
      <c r="O318" t="s">
        <v>6590</v>
      </c>
      <c r="P318" t="s">
        <v>6880</v>
      </c>
      <c r="Q318">
        <v>5</v>
      </c>
      <c r="R318">
        <v>1</v>
      </c>
      <c r="S318">
        <v>2.92</v>
      </c>
      <c r="T318">
        <v>6.06</v>
      </c>
      <c r="U318">
        <v>445.52</v>
      </c>
      <c r="V318">
        <v>81.79000000000001</v>
      </c>
      <c r="W318">
        <v>5.92</v>
      </c>
      <c r="X318">
        <v>4.14</v>
      </c>
      <c r="Y318">
        <v>0</v>
      </c>
      <c r="Z318">
        <v>4</v>
      </c>
      <c r="AA318" t="s">
        <v>6923</v>
      </c>
      <c r="AB318">
        <v>1</v>
      </c>
      <c r="AC318">
        <v>11</v>
      </c>
      <c r="AD318">
        <v>3.762476190476191</v>
      </c>
      <c r="AF318" t="s">
        <v>6937</v>
      </c>
      <c r="AI318">
        <v>0</v>
      </c>
      <c r="AJ318">
        <v>0</v>
      </c>
      <c r="AK318" t="s">
        <v>6958</v>
      </c>
      <c r="AL318" t="s">
        <v>6958</v>
      </c>
    </row>
    <row r="319" spans="1:38">
      <c r="A319" t="s">
        <v>6485</v>
      </c>
      <c r="B319" t="s">
        <v>6006</v>
      </c>
      <c r="C319" t="s">
        <v>6009</v>
      </c>
      <c r="D319">
        <v>500</v>
      </c>
      <c r="E319" t="s">
        <v>6010</v>
      </c>
      <c r="F319">
        <v>6.3</v>
      </c>
      <c r="G319">
        <v>0.11</v>
      </c>
      <c r="H319">
        <v>2</v>
      </c>
      <c r="I319" t="s">
        <v>6527</v>
      </c>
      <c r="K319" t="s">
        <v>6535</v>
      </c>
      <c r="M319" t="s">
        <v>6571</v>
      </c>
      <c r="N319">
        <v>8</v>
      </c>
      <c r="O319" t="s">
        <v>6608</v>
      </c>
      <c r="P319" t="s">
        <v>6881</v>
      </c>
      <c r="Q319">
        <v>3</v>
      </c>
      <c r="R319">
        <v>2</v>
      </c>
      <c r="S319">
        <v>2.92</v>
      </c>
      <c r="T319">
        <v>6.02</v>
      </c>
      <c r="U319">
        <v>382.13</v>
      </c>
      <c r="V319">
        <v>79.54000000000001</v>
      </c>
      <c r="W319">
        <v>5.2</v>
      </c>
      <c r="X319">
        <v>3.28</v>
      </c>
      <c r="Y319">
        <v>0</v>
      </c>
      <c r="Z319">
        <v>3</v>
      </c>
      <c r="AA319" t="s">
        <v>6923</v>
      </c>
      <c r="AB319">
        <v>1</v>
      </c>
      <c r="AC319">
        <v>4</v>
      </c>
      <c r="AD319">
        <v>3.881928571428571</v>
      </c>
      <c r="AF319" t="s">
        <v>6937</v>
      </c>
      <c r="AI319">
        <v>0</v>
      </c>
      <c r="AJ319">
        <v>0</v>
      </c>
      <c r="AK319" t="s">
        <v>6973</v>
      </c>
      <c r="AL319" t="s">
        <v>6973</v>
      </c>
    </row>
    <row r="320" spans="1:38">
      <c r="A320" t="s">
        <v>6486</v>
      </c>
      <c r="B320" t="s">
        <v>6006</v>
      </c>
      <c r="C320" t="s">
        <v>6009</v>
      </c>
      <c r="D320">
        <v>515</v>
      </c>
      <c r="E320" t="s">
        <v>6010</v>
      </c>
      <c r="F320">
        <v>6.29</v>
      </c>
      <c r="G320">
        <v>0</v>
      </c>
      <c r="H320">
        <v>1</v>
      </c>
      <c r="I320" t="s">
        <v>6527</v>
      </c>
      <c r="K320" t="s">
        <v>6535</v>
      </c>
      <c r="L320" t="s">
        <v>6536</v>
      </c>
      <c r="M320" t="s">
        <v>6542</v>
      </c>
      <c r="N320">
        <v>9</v>
      </c>
      <c r="O320" t="s">
        <v>6579</v>
      </c>
      <c r="P320" t="s">
        <v>6882</v>
      </c>
      <c r="Q320">
        <v>4</v>
      </c>
      <c r="R320">
        <v>1</v>
      </c>
      <c r="S320">
        <v>5.44</v>
      </c>
      <c r="T320">
        <v>5.44</v>
      </c>
      <c r="U320">
        <v>336.47</v>
      </c>
      <c r="V320">
        <v>55.76</v>
      </c>
      <c r="W320">
        <v>4.8</v>
      </c>
      <c r="Y320">
        <v>0</v>
      </c>
      <c r="Z320">
        <v>1</v>
      </c>
      <c r="AA320" t="s">
        <v>6923</v>
      </c>
      <c r="AB320">
        <v>0</v>
      </c>
      <c r="AC320">
        <v>13</v>
      </c>
      <c r="AD320">
        <v>3.833333333333333</v>
      </c>
      <c r="AF320" t="s">
        <v>6939</v>
      </c>
      <c r="AI320">
        <v>0</v>
      </c>
      <c r="AJ320">
        <v>0</v>
      </c>
      <c r="AK320" t="s">
        <v>6949</v>
      </c>
      <c r="AL320" t="s">
        <v>6949</v>
      </c>
    </row>
    <row r="321" spans="1:38">
      <c r="A321" t="s">
        <v>6487</v>
      </c>
      <c r="B321" t="s">
        <v>6006</v>
      </c>
      <c r="C321" t="s">
        <v>6009</v>
      </c>
      <c r="D321">
        <v>537.03</v>
      </c>
      <c r="E321" t="s">
        <v>6010</v>
      </c>
      <c r="F321">
        <v>6.27</v>
      </c>
      <c r="G321">
        <v>0</v>
      </c>
      <c r="H321">
        <v>1</v>
      </c>
      <c r="I321" t="s">
        <v>6527</v>
      </c>
      <c r="K321" t="s">
        <v>6535</v>
      </c>
      <c r="M321" t="s">
        <v>6559</v>
      </c>
      <c r="N321">
        <v>8</v>
      </c>
      <c r="O321" t="s">
        <v>6596</v>
      </c>
      <c r="P321" t="s">
        <v>6883</v>
      </c>
      <c r="Q321">
        <v>4</v>
      </c>
      <c r="R321">
        <v>2</v>
      </c>
      <c r="S321">
        <v>3.09</v>
      </c>
      <c r="T321">
        <v>6.49</v>
      </c>
      <c r="U321">
        <v>493.6</v>
      </c>
      <c r="V321">
        <v>75.63</v>
      </c>
      <c r="W321">
        <v>6.28</v>
      </c>
      <c r="X321">
        <v>3.92</v>
      </c>
      <c r="Y321">
        <v>1.24</v>
      </c>
      <c r="Z321">
        <v>4</v>
      </c>
      <c r="AA321" t="s">
        <v>6923</v>
      </c>
      <c r="AB321">
        <v>1</v>
      </c>
      <c r="AC321">
        <v>12</v>
      </c>
      <c r="AD321">
        <v>3.000714285714285</v>
      </c>
      <c r="AF321" t="s">
        <v>6937</v>
      </c>
      <c r="AI321">
        <v>0</v>
      </c>
      <c r="AJ321">
        <v>0</v>
      </c>
      <c r="AK321" t="s">
        <v>6964</v>
      </c>
      <c r="AL321" t="s">
        <v>6964</v>
      </c>
    </row>
    <row r="322" spans="1:38">
      <c r="A322" t="s">
        <v>6488</v>
      </c>
      <c r="B322" t="s">
        <v>6006</v>
      </c>
      <c r="C322" t="s">
        <v>6009</v>
      </c>
      <c r="D322">
        <v>549.54</v>
      </c>
      <c r="E322" t="s">
        <v>6010</v>
      </c>
      <c r="F322">
        <v>6.26</v>
      </c>
      <c r="G322">
        <v>0</v>
      </c>
      <c r="H322">
        <v>1</v>
      </c>
      <c r="I322" t="s">
        <v>6527</v>
      </c>
      <c r="K322" t="s">
        <v>6535</v>
      </c>
      <c r="M322" t="s">
        <v>6547</v>
      </c>
      <c r="N322">
        <v>8</v>
      </c>
      <c r="O322" t="s">
        <v>6584</v>
      </c>
      <c r="P322" t="s">
        <v>6884</v>
      </c>
      <c r="Q322">
        <v>2</v>
      </c>
      <c r="R322">
        <v>1</v>
      </c>
      <c r="S322">
        <v>2.43</v>
      </c>
      <c r="T322">
        <v>5.32</v>
      </c>
      <c r="U322">
        <v>369.46</v>
      </c>
      <c r="V322">
        <v>42.23</v>
      </c>
      <c r="W322">
        <v>5.26</v>
      </c>
      <c r="X322">
        <v>4.45</v>
      </c>
      <c r="Y322">
        <v>0</v>
      </c>
      <c r="Z322">
        <v>4</v>
      </c>
      <c r="AA322" t="s">
        <v>6923</v>
      </c>
      <c r="AB322">
        <v>1</v>
      </c>
      <c r="AC322">
        <v>6</v>
      </c>
      <c r="AD322">
        <v>4.550761904761905</v>
      </c>
      <c r="AF322" t="s">
        <v>6937</v>
      </c>
      <c r="AI322">
        <v>0</v>
      </c>
      <c r="AJ322">
        <v>0</v>
      </c>
      <c r="AK322" t="s">
        <v>6954</v>
      </c>
      <c r="AL322" t="s">
        <v>6954</v>
      </c>
    </row>
    <row r="323" spans="1:38">
      <c r="A323" t="s">
        <v>6489</v>
      </c>
      <c r="B323" t="s">
        <v>6006</v>
      </c>
      <c r="C323" t="s">
        <v>6009</v>
      </c>
      <c r="D323">
        <v>549.54</v>
      </c>
      <c r="E323" t="s">
        <v>6010</v>
      </c>
      <c r="F323">
        <v>6.26</v>
      </c>
      <c r="G323">
        <v>0</v>
      </c>
      <c r="H323">
        <v>1</v>
      </c>
      <c r="I323" t="s">
        <v>6527</v>
      </c>
      <c r="K323" t="s">
        <v>6535</v>
      </c>
      <c r="M323" t="s">
        <v>6559</v>
      </c>
      <c r="N323">
        <v>8</v>
      </c>
      <c r="O323" t="s">
        <v>6596</v>
      </c>
      <c r="P323" t="s">
        <v>6885</v>
      </c>
      <c r="Q323">
        <v>4</v>
      </c>
      <c r="R323">
        <v>2</v>
      </c>
      <c r="S323">
        <v>3.55</v>
      </c>
      <c r="T323">
        <v>6.95</v>
      </c>
      <c r="U323">
        <v>507.63</v>
      </c>
      <c r="V323">
        <v>75.63</v>
      </c>
      <c r="W323">
        <v>6.84</v>
      </c>
      <c r="X323">
        <v>3.92</v>
      </c>
      <c r="Y323">
        <v>1.23</v>
      </c>
      <c r="Z323">
        <v>4</v>
      </c>
      <c r="AA323" t="s">
        <v>6923</v>
      </c>
      <c r="AB323">
        <v>2</v>
      </c>
      <c r="AC323">
        <v>12</v>
      </c>
      <c r="AD323">
        <v>2.725</v>
      </c>
      <c r="AF323" t="s">
        <v>6937</v>
      </c>
      <c r="AI323">
        <v>0</v>
      </c>
      <c r="AJ323">
        <v>0</v>
      </c>
      <c r="AK323" t="s">
        <v>6964</v>
      </c>
      <c r="AL323" t="s">
        <v>6964</v>
      </c>
    </row>
    <row r="324" spans="1:38">
      <c r="A324" t="s">
        <v>6490</v>
      </c>
      <c r="B324" t="s">
        <v>6006</v>
      </c>
      <c r="C324" t="s">
        <v>6009</v>
      </c>
      <c r="D324">
        <v>550</v>
      </c>
      <c r="E324" t="s">
        <v>6010</v>
      </c>
      <c r="F324">
        <v>6.26</v>
      </c>
      <c r="G324">
        <v>0.55</v>
      </c>
      <c r="H324">
        <v>2</v>
      </c>
      <c r="I324" t="s">
        <v>6529</v>
      </c>
      <c r="K324" t="s">
        <v>6535</v>
      </c>
      <c r="L324" t="s">
        <v>6536</v>
      </c>
      <c r="M324" t="s">
        <v>6549</v>
      </c>
      <c r="N324">
        <v>9</v>
      </c>
      <c r="O324" t="s">
        <v>6586</v>
      </c>
      <c r="P324" t="s">
        <v>6886</v>
      </c>
      <c r="Q324">
        <v>5</v>
      </c>
      <c r="R324">
        <v>1</v>
      </c>
      <c r="S324">
        <v>1.06</v>
      </c>
      <c r="T324">
        <v>4.65</v>
      </c>
      <c r="U324">
        <v>457.53</v>
      </c>
      <c r="V324">
        <v>81.79000000000001</v>
      </c>
      <c r="W324">
        <v>6.18</v>
      </c>
      <c r="X324">
        <v>3.32</v>
      </c>
      <c r="Y324">
        <v>2.03</v>
      </c>
      <c r="Z324">
        <v>4</v>
      </c>
      <c r="AA324" t="s">
        <v>6923</v>
      </c>
      <c r="AB324">
        <v>1</v>
      </c>
      <c r="AC324">
        <v>9</v>
      </c>
      <c r="AD324">
        <v>4.311690476190476</v>
      </c>
      <c r="AF324" t="s">
        <v>6937</v>
      </c>
      <c r="AI324">
        <v>0</v>
      </c>
      <c r="AJ324">
        <v>0</v>
      </c>
      <c r="AK324" t="s">
        <v>6956</v>
      </c>
      <c r="AL324" t="s">
        <v>6956</v>
      </c>
    </row>
    <row r="325" spans="1:38">
      <c r="A325" t="s">
        <v>6491</v>
      </c>
      <c r="B325" t="s">
        <v>6006</v>
      </c>
      <c r="C325" t="s">
        <v>6009</v>
      </c>
      <c r="D325">
        <v>560</v>
      </c>
      <c r="E325" t="s">
        <v>6010</v>
      </c>
      <c r="F325">
        <v>6.25</v>
      </c>
      <c r="G325">
        <v>0.17</v>
      </c>
      <c r="H325">
        <v>2</v>
      </c>
      <c r="I325" t="s">
        <v>6529</v>
      </c>
      <c r="K325" t="s">
        <v>6535</v>
      </c>
      <c r="M325" t="s">
        <v>6564</v>
      </c>
      <c r="N325">
        <v>8</v>
      </c>
      <c r="O325" t="s">
        <v>6601</v>
      </c>
      <c r="P325" t="s">
        <v>6887</v>
      </c>
      <c r="Q325">
        <v>4</v>
      </c>
      <c r="R325">
        <v>1</v>
      </c>
      <c r="S325">
        <v>2.05</v>
      </c>
      <c r="T325">
        <v>5.73</v>
      </c>
      <c r="U325">
        <v>381.47</v>
      </c>
      <c r="V325">
        <v>72.56</v>
      </c>
      <c r="W325">
        <v>5.5</v>
      </c>
      <c r="X325">
        <v>2.73</v>
      </c>
      <c r="Y325">
        <v>0</v>
      </c>
      <c r="Z325">
        <v>3</v>
      </c>
      <c r="AA325" t="s">
        <v>6923</v>
      </c>
      <c r="AB325">
        <v>1</v>
      </c>
      <c r="AC325">
        <v>9</v>
      </c>
      <c r="AD325">
        <v>4.654976190476191</v>
      </c>
      <c r="AF325" t="s">
        <v>6937</v>
      </c>
      <c r="AI325">
        <v>0</v>
      </c>
      <c r="AJ325">
        <v>0</v>
      </c>
      <c r="AK325" t="s">
        <v>6968</v>
      </c>
      <c r="AL325" t="s">
        <v>6968</v>
      </c>
    </row>
    <row r="326" spans="1:38">
      <c r="A326" t="s">
        <v>6492</v>
      </c>
      <c r="B326" t="s">
        <v>6006</v>
      </c>
      <c r="C326" t="s">
        <v>6009</v>
      </c>
      <c r="D326">
        <v>560</v>
      </c>
      <c r="E326" t="s">
        <v>6010</v>
      </c>
      <c r="F326">
        <v>6.25</v>
      </c>
      <c r="G326">
        <v>0</v>
      </c>
      <c r="H326">
        <v>1</v>
      </c>
      <c r="I326" t="s">
        <v>6527</v>
      </c>
      <c r="K326" t="s">
        <v>6535</v>
      </c>
      <c r="L326" t="s">
        <v>6536</v>
      </c>
      <c r="M326" t="s">
        <v>6554</v>
      </c>
      <c r="N326">
        <v>9</v>
      </c>
      <c r="O326" t="s">
        <v>6591</v>
      </c>
      <c r="P326" t="s">
        <v>6888</v>
      </c>
      <c r="Q326">
        <v>6</v>
      </c>
      <c r="R326">
        <v>1</v>
      </c>
      <c r="S326">
        <v>-2</v>
      </c>
      <c r="T326">
        <v>1.57</v>
      </c>
      <c r="U326">
        <v>396.44</v>
      </c>
      <c r="V326">
        <v>94.68000000000001</v>
      </c>
      <c r="W326">
        <v>3.7</v>
      </c>
      <c r="X326">
        <v>3.11</v>
      </c>
      <c r="Y326">
        <v>3.98</v>
      </c>
      <c r="Z326">
        <v>3</v>
      </c>
      <c r="AA326" t="s">
        <v>6923</v>
      </c>
      <c r="AB326">
        <v>0</v>
      </c>
      <c r="AC326">
        <v>9</v>
      </c>
      <c r="AD326">
        <v>5.417047619047619</v>
      </c>
      <c r="AF326" t="s">
        <v>6937</v>
      </c>
      <c r="AI326">
        <v>0</v>
      </c>
      <c r="AJ326">
        <v>0</v>
      </c>
      <c r="AK326" t="s">
        <v>6959</v>
      </c>
      <c r="AL326" t="s">
        <v>6959</v>
      </c>
    </row>
    <row r="327" spans="1:38">
      <c r="A327" t="s">
        <v>6493</v>
      </c>
      <c r="B327" t="s">
        <v>6006</v>
      </c>
      <c r="C327" t="s">
        <v>6009</v>
      </c>
      <c r="D327">
        <v>579</v>
      </c>
      <c r="E327" t="s">
        <v>6010</v>
      </c>
      <c r="F327">
        <v>6.24</v>
      </c>
      <c r="G327">
        <v>0</v>
      </c>
      <c r="H327">
        <v>1</v>
      </c>
      <c r="I327" t="s">
        <v>6527</v>
      </c>
      <c r="K327" t="s">
        <v>6535</v>
      </c>
      <c r="L327" t="s">
        <v>6536</v>
      </c>
      <c r="M327" t="s">
        <v>6542</v>
      </c>
      <c r="N327">
        <v>9</v>
      </c>
      <c r="O327" t="s">
        <v>6579</v>
      </c>
      <c r="P327" t="s">
        <v>6889</v>
      </c>
      <c r="Q327">
        <v>4</v>
      </c>
      <c r="R327">
        <v>1</v>
      </c>
      <c r="S327">
        <v>7.14</v>
      </c>
      <c r="T327">
        <v>7.14</v>
      </c>
      <c r="U327">
        <v>400.56</v>
      </c>
      <c r="V327">
        <v>55.76</v>
      </c>
      <c r="W327">
        <v>6.35</v>
      </c>
      <c r="X327">
        <v>13.87</v>
      </c>
      <c r="Y327">
        <v>0</v>
      </c>
      <c r="Z327">
        <v>2</v>
      </c>
      <c r="AA327" t="s">
        <v>6923</v>
      </c>
      <c r="AB327">
        <v>1</v>
      </c>
      <c r="AC327">
        <v>14</v>
      </c>
      <c r="AD327">
        <v>3.543619047619048</v>
      </c>
      <c r="AF327" t="s">
        <v>6939</v>
      </c>
      <c r="AI327">
        <v>0</v>
      </c>
      <c r="AJ327">
        <v>0</v>
      </c>
      <c r="AK327" t="s">
        <v>6949</v>
      </c>
      <c r="AL327" t="s">
        <v>6949</v>
      </c>
    </row>
    <row r="328" spans="1:38">
      <c r="A328" t="s">
        <v>6494</v>
      </c>
      <c r="B328" t="s">
        <v>6006</v>
      </c>
      <c r="C328" t="s">
        <v>6009</v>
      </c>
      <c r="D328">
        <v>600</v>
      </c>
      <c r="E328" t="s">
        <v>6010</v>
      </c>
      <c r="F328">
        <v>6.22</v>
      </c>
      <c r="G328">
        <v>0</v>
      </c>
      <c r="H328">
        <v>1</v>
      </c>
      <c r="I328" t="s">
        <v>6527</v>
      </c>
      <c r="K328" t="s">
        <v>6535</v>
      </c>
      <c r="L328" t="s">
        <v>6536</v>
      </c>
      <c r="M328" t="s">
        <v>6558</v>
      </c>
      <c r="N328">
        <v>9</v>
      </c>
      <c r="O328" t="s">
        <v>6595</v>
      </c>
      <c r="P328" t="s">
        <v>6890</v>
      </c>
      <c r="Q328">
        <v>7</v>
      </c>
      <c r="R328">
        <v>0</v>
      </c>
      <c r="S328">
        <v>4.04</v>
      </c>
      <c r="T328">
        <v>4.04</v>
      </c>
      <c r="U328">
        <v>400.5</v>
      </c>
      <c r="V328">
        <v>64.8</v>
      </c>
      <c r="W328">
        <v>3.79</v>
      </c>
      <c r="Y328">
        <v>2.58</v>
      </c>
      <c r="Z328">
        <v>3</v>
      </c>
      <c r="AA328" t="s">
        <v>6923</v>
      </c>
      <c r="AB328">
        <v>0</v>
      </c>
      <c r="AC328">
        <v>9</v>
      </c>
      <c r="AD328">
        <v>4.190714285714286</v>
      </c>
      <c r="AF328" t="s">
        <v>6939</v>
      </c>
      <c r="AI328">
        <v>0</v>
      </c>
      <c r="AJ328">
        <v>0</v>
      </c>
      <c r="AK328" t="s">
        <v>6963</v>
      </c>
      <c r="AL328" t="s">
        <v>6963</v>
      </c>
    </row>
    <row r="329" spans="1:38">
      <c r="A329" t="s">
        <v>6495</v>
      </c>
      <c r="B329" t="s">
        <v>6006</v>
      </c>
      <c r="C329" t="s">
        <v>6009</v>
      </c>
      <c r="D329">
        <v>600</v>
      </c>
      <c r="E329" t="s">
        <v>6010</v>
      </c>
      <c r="F329">
        <v>6.22</v>
      </c>
      <c r="G329">
        <v>0.13</v>
      </c>
      <c r="H329">
        <v>2</v>
      </c>
      <c r="I329" t="s">
        <v>6527</v>
      </c>
      <c r="K329" t="s">
        <v>6535</v>
      </c>
      <c r="M329" t="s">
        <v>6571</v>
      </c>
      <c r="N329">
        <v>8</v>
      </c>
      <c r="O329" t="s">
        <v>6608</v>
      </c>
      <c r="P329" t="s">
        <v>6891</v>
      </c>
      <c r="Q329">
        <v>4</v>
      </c>
      <c r="R329">
        <v>2</v>
      </c>
      <c r="S329">
        <v>2.88</v>
      </c>
      <c r="T329">
        <v>5.99</v>
      </c>
      <c r="U329">
        <v>442.25</v>
      </c>
      <c r="V329">
        <v>75.63</v>
      </c>
      <c r="W329">
        <v>5.63</v>
      </c>
      <c r="X329">
        <v>3.18</v>
      </c>
      <c r="Y329">
        <v>0</v>
      </c>
      <c r="Z329">
        <v>3</v>
      </c>
      <c r="AA329" t="s">
        <v>6923</v>
      </c>
      <c r="AB329">
        <v>1</v>
      </c>
      <c r="AC329">
        <v>7</v>
      </c>
      <c r="AD329">
        <v>3.4725</v>
      </c>
      <c r="AF329" t="s">
        <v>6937</v>
      </c>
      <c r="AI329">
        <v>0</v>
      </c>
      <c r="AJ329">
        <v>0</v>
      </c>
      <c r="AK329" t="s">
        <v>6973</v>
      </c>
      <c r="AL329" t="s">
        <v>6973</v>
      </c>
    </row>
    <row r="330" spans="1:38">
      <c r="A330" t="s">
        <v>6496</v>
      </c>
      <c r="B330" t="s">
        <v>6006</v>
      </c>
      <c r="C330" t="s">
        <v>6009</v>
      </c>
      <c r="D330">
        <v>600</v>
      </c>
      <c r="E330" t="s">
        <v>6010</v>
      </c>
      <c r="F330">
        <v>6.22</v>
      </c>
      <c r="G330">
        <v>0</v>
      </c>
      <c r="H330">
        <v>1</v>
      </c>
      <c r="I330" t="s">
        <v>6527</v>
      </c>
      <c r="K330" t="s">
        <v>6535</v>
      </c>
      <c r="M330" t="s">
        <v>6548</v>
      </c>
      <c r="N330">
        <v>8</v>
      </c>
      <c r="O330" t="s">
        <v>6585</v>
      </c>
      <c r="P330" t="s">
        <v>6892</v>
      </c>
      <c r="Q330">
        <v>5</v>
      </c>
      <c r="R330">
        <v>1</v>
      </c>
      <c r="S330">
        <v>1.12</v>
      </c>
      <c r="T330">
        <v>2.17</v>
      </c>
      <c r="U330">
        <v>362.45</v>
      </c>
      <c r="V330">
        <v>75.70999999999999</v>
      </c>
      <c r="W330">
        <v>2.38</v>
      </c>
      <c r="X330">
        <v>6.35</v>
      </c>
      <c r="Y330">
        <v>0</v>
      </c>
      <c r="Z330">
        <v>1</v>
      </c>
      <c r="AA330" t="s">
        <v>6923</v>
      </c>
      <c r="AB330">
        <v>0</v>
      </c>
      <c r="AC330">
        <v>9</v>
      </c>
      <c r="AD330">
        <v>5.815833333333333</v>
      </c>
      <c r="AF330" t="s">
        <v>6937</v>
      </c>
      <c r="AI330">
        <v>0</v>
      </c>
      <c r="AJ330">
        <v>0</v>
      </c>
      <c r="AK330" t="s">
        <v>6955</v>
      </c>
      <c r="AL330" t="s">
        <v>6955</v>
      </c>
    </row>
    <row r="331" spans="1:38">
      <c r="A331" t="s">
        <v>6497</v>
      </c>
      <c r="B331" t="s">
        <v>6006</v>
      </c>
      <c r="C331" t="s">
        <v>6009</v>
      </c>
      <c r="D331">
        <v>616</v>
      </c>
      <c r="E331" t="s">
        <v>6010</v>
      </c>
      <c r="F331">
        <v>6.21</v>
      </c>
      <c r="G331">
        <v>0.96</v>
      </c>
      <c r="H331">
        <v>3</v>
      </c>
      <c r="I331" t="s">
        <v>6531</v>
      </c>
      <c r="K331" t="s">
        <v>6535</v>
      </c>
      <c r="M331" t="s">
        <v>6553</v>
      </c>
      <c r="N331">
        <v>8</v>
      </c>
      <c r="O331" t="s">
        <v>6590</v>
      </c>
      <c r="P331" t="s">
        <v>6893</v>
      </c>
      <c r="Q331">
        <v>5</v>
      </c>
      <c r="R331">
        <v>1</v>
      </c>
      <c r="S331">
        <v>3.84</v>
      </c>
      <c r="T331">
        <v>6.44</v>
      </c>
      <c r="U331">
        <v>459.54</v>
      </c>
      <c r="V331">
        <v>81.79000000000001</v>
      </c>
      <c r="W331">
        <v>6.31</v>
      </c>
      <c r="X331">
        <v>4.77</v>
      </c>
      <c r="Y331">
        <v>0</v>
      </c>
      <c r="Z331">
        <v>4</v>
      </c>
      <c r="AA331" t="s">
        <v>6923</v>
      </c>
      <c r="AB331">
        <v>1</v>
      </c>
      <c r="AC331">
        <v>12</v>
      </c>
      <c r="AD331">
        <v>3.202333333333333</v>
      </c>
      <c r="AF331" t="s">
        <v>6937</v>
      </c>
      <c r="AI331">
        <v>0</v>
      </c>
      <c r="AJ331">
        <v>0</v>
      </c>
      <c r="AK331" t="s">
        <v>6958</v>
      </c>
      <c r="AL331" t="s">
        <v>6958</v>
      </c>
    </row>
    <row r="332" spans="1:38">
      <c r="A332" t="s">
        <v>6498</v>
      </c>
      <c r="B332" t="s">
        <v>6006</v>
      </c>
      <c r="C332" t="s">
        <v>6009</v>
      </c>
      <c r="D332">
        <v>618</v>
      </c>
      <c r="E332" t="s">
        <v>6010</v>
      </c>
      <c r="F332">
        <v>6.21</v>
      </c>
      <c r="G332">
        <v>0</v>
      </c>
      <c r="H332">
        <v>1</v>
      </c>
      <c r="I332" t="s">
        <v>6527</v>
      </c>
      <c r="K332" t="s">
        <v>6535</v>
      </c>
      <c r="L332" t="s">
        <v>6536</v>
      </c>
      <c r="M332" t="s">
        <v>6543</v>
      </c>
      <c r="N332">
        <v>9</v>
      </c>
      <c r="O332" t="s">
        <v>6580</v>
      </c>
      <c r="P332" t="s">
        <v>6894</v>
      </c>
      <c r="Q332">
        <v>7</v>
      </c>
      <c r="R332">
        <v>1</v>
      </c>
      <c r="S332">
        <v>6.88</v>
      </c>
      <c r="T332">
        <v>6.88</v>
      </c>
      <c r="U332">
        <v>544.6900000000001</v>
      </c>
      <c r="V332">
        <v>80.59</v>
      </c>
      <c r="W332">
        <v>5.99</v>
      </c>
      <c r="X332">
        <v>10.91</v>
      </c>
      <c r="Y332">
        <v>5.15</v>
      </c>
      <c r="Z332">
        <v>3</v>
      </c>
      <c r="AA332" t="s">
        <v>6923</v>
      </c>
      <c r="AB332">
        <v>2</v>
      </c>
      <c r="AC332">
        <v>12</v>
      </c>
      <c r="AD332">
        <v>2.833333333333333</v>
      </c>
      <c r="AF332" t="s">
        <v>6939</v>
      </c>
      <c r="AI332">
        <v>0</v>
      </c>
      <c r="AJ332">
        <v>0</v>
      </c>
      <c r="AK332" t="s">
        <v>6950</v>
      </c>
      <c r="AL332" t="s">
        <v>6950</v>
      </c>
    </row>
    <row r="333" spans="1:38">
      <c r="A333" t="s">
        <v>6499</v>
      </c>
      <c r="B333" t="s">
        <v>6006</v>
      </c>
      <c r="C333" t="s">
        <v>6009</v>
      </c>
      <c r="D333">
        <v>620</v>
      </c>
      <c r="E333" t="s">
        <v>6010</v>
      </c>
      <c r="F333">
        <v>6.21</v>
      </c>
      <c r="G333">
        <v>0</v>
      </c>
      <c r="H333">
        <v>1</v>
      </c>
      <c r="I333" t="s">
        <v>6527</v>
      </c>
      <c r="K333" t="s">
        <v>6535</v>
      </c>
      <c r="M333" t="s">
        <v>6552</v>
      </c>
      <c r="N333">
        <v>8</v>
      </c>
      <c r="O333" t="s">
        <v>6589</v>
      </c>
      <c r="P333" t="s">
        <v>6895</v>
      </c>
      <c r="Q333">
        <v>6</v>
      </c>
      <c r="R333">
        <v>2</v>
      </c>
      <c r="S333">
        <v>-2.45</v>
      </c>
      <c r="T333">
        <v>1.24</v>
      </c>
      <c r="U333">
        <v>444.51</v>
      </c>
      <c r="V333">
        <v>118.73</v>
      </c>
      <c r="W333">
        <v>2.82</v>
      </c>
      <c r="X333">
        <v>3.1</v>
      </c>
      <c r="Y333">
        <v>1.34</v>
      </c>
      <c r="Z333">
        <v>3</v>
      </c>
      <c r="AA333" t="s">
        <v>6923</v>
      </c>
      <c r="AB333">
        <v>0</v>
      </c>
      <c r="AC333">
        <v>10</v>
      </c>
      <c r="AD333">
        <v>3.938690476190476</v>
      </c>
      <c r="AF333" t="s">
        <v>6937</v>
      </c>
      <c r="AI333">
        <v>0</v>
      </c>
      <c r="AJ333">
        <v>0</v>
      </c>
      <c r="AK333" t="s">
        <v>6957</v>
      </c>
      <c r="AL333" t="s">
        <v>6957</v>
      </c>
    </row>
    <row r="334" spans="1:38">
      <c r="A334" t="s">
        <v>6500</v>
      </c>
      <c r="B334" t="s">
        <v>6006</v>
      </c>
      <c r="C334" t="s">
        <v>6009</v>
      </c>
      <c r="D334">
        <v>630</v>
      </c>
      <c r="E334" t="s">
        <v>6010</v>
      </c>
      <c r="F334">
        <v>6.2</v>
      </c>
      <c r="G334">
        <v>1.18</v>
      </c>
      <c r="H334">
        <v>4</v>
      </c>
      <c r="I334" t="s">
        <v>6534</v>
      </c>
      <c r="K334" t="s">
        <v>6535</v>
      </c>
      <c r="M334" t="s">
        <v>6552</v>
      </c>
      <c r="N334">
        <v>8</v>
      </c>
      <c r="O334" t="s">
        <v>6589</v>
      </c>
      <c r="P334" t="s">
        <v>6896</v>
      </c>
      <c r="Q334">
        <v>5</v>
      </c>
      <c r="R334">
        <v>1</v>
      </c>
      <c r="S334">
        <v>2.45</v>
      </c>
      <c r="T334">
        <v>3.5</v>
      </c>
      <c r="U334">
        <v>356.45</v>
      </c>
      <c r="V334">
        <v>68.29000000000001</v>
      </c>
      <c r="W334">
        <v>3.16</v>
      </c>
      <c r="X334">
        <v>6.35</v>
      </c>
      <c r="Y334">
        <v>5.53</v>
      </c>
      <c r="Z334">
        <v>2</v>
      </c>
      <c r="AA334" t="s">
        <v>6923</v>
      </c>
      <c r="AB334">
        <v>0</v>
      </c>
      <c r="AC334">
        <v>7</v>
      </c>
      <c r="AD334">
        <v>5.358333333333333</v>
      </c>
      <c r="AE334" t="s">
        <v>6936</v>
      </c>
      <c r="AF334" t="s">
        <v>6937</v>
      </c>
      <c r="AG334" t="s">
        <v>6941</v>
      </c>
      <c r="AH334" t="s">
        <v>6942</v>
      </c>
      <c r="AI334">
        <v>4</v>
      </c>
      <c r="AJ334">
        <v>1</v>
      </c>
      <c r="AK334" t="s">
        <v>6957</v>
      </c>
      <c r="AL334" t="s">
        <v>6957</v>
      </c>
    </row>
    <row r="335" spans="1:38">
      <c r="A335" t="s">
        <v>6501</v>
      </c>
      <c r="B335" t="s">
        <v>6006</v>
      </c>
      <c r="C335" t="s">
        <v>6009</v>
      </c>
      <c r="D335">
        <v>645.65</v>
      </c>
      <c r="E335" t="s">
        <v>6010</v>
      </c>
      <c r="F335">
        <v>6.19</v>
      </c>
      <c r="G335">
        <v>0</v>
      </c>
      <c r="H335">
        <v>1</v>
      </c>
      <c r="I335" t="s">
        <v>6527</v>
      </c>
      <c r="K335" t="s">
        <v>6535</v>
      </c>
      <c r="M335" t="s">
        <v>6560</v>
      </c>
      <c r="N335">
        <v>8</v>
      </c>
      <c r="O335" t="s">
        <v>6597</v>
      </c>
      <c r="P335" t="s">
        <v>6897</v>
      </c>
      <c r="Q335">
        <v>7</v>
      </c>
      <c r="R335">
        <v>3</v>
      </c>
      <c r="S335">
        <v>0.58</v>
      </c>
      <c r="T335">
        <v>5.33</v>
      </c>
      <c r="U335">
        <v>590.63</v>
      </c>
      <c r="V335">
        <v>138.96</v>
      </c>
      <c r="W335">
        <v>6.31</v>
      </c>
      <c r="X335">
        <v>3.72</v>
      </c>
      <c r="Y335">
        <v>1.34</v>
      </c>
      <c r="Z335">
        <v>5</v>
      </c>
      <c r="AA335" t="s">
        <v>6923</v>
      </c>
      <c r="AB335">
        <v>2</v>
      </c>
      <c r="AC335">
        <v>13</v>
      </c>
      <c r="AD335">
        <v>2.166666666666667</v>
      </c>
      <c r="AF335" t="s">
        <v>6937</v>
      </c>
      <c r="AI335">
        <v>0</v>
      </c>
      <c r="AJ335">
        <v>0</v>
      </c>
      <c r="AK335" t="s">
        <v>6965</v>
      </c>
      <c r="AL335" t="s">
        <v>6965</v>
      </c>
    </row>
    <row r="336" spans="1:38">
      <c r="A336" t="s">
        <v>6502</v>
      </c>
      <c r="B336" t="s">
        <v>6006</v>
      </c>
      <c r="C336" t="s">
        <v>6009</v>
      </c>
      <c r="D336">
        <v>660</v>
      </c>
      <c r="E336" t="s">
        <v>6010</v>
      </c>
      <c r="F336">
        <v>6.18</v>
      </c>
      <c r="G336">
        <v>0.34</v>
      </c>
      <c r="H336">
        <v>3</v>
      </c>
      <c r="I336" t="s">
        <v>6531</v>
      </c>
      <c r="K336" t="s">
        <v>6535</v>
      </c>
      <c r="L336" t="s">
        <v>6536</v>
      </c>
      <c r="M336" t="s">
        <v>6567</v>
      </c>
      <c r="N336">
        <v>9</v>
      </c>
      <c r="O336" t="s">
        <v>6604</v>
      </c>
      <c r="P336" t="s">
        <v>6898</v>
      </c>
      <c r="Q336">
        <v>7</v>
      </c>
      <c r="R336">
        <v>1</v>
      </c>
      <c r="S336">
        <v>2.49</v>
      </c>
      <c r="T336">
        <v>6.12</v>
      </c>
      <c r="U336">
        <v>573.59</v>
      </c>
      <c r="V336">
        <v>91.02</v>
      </c>
      <c r="W336">
        <v>7.39</v>
      </c>
      <c r="X336">
        <v>3.17</v>
      </c>
      <c r="Y336">
        <v>0</v>
      </c>
      <c r="Z336">
        <v>4</v>
      </c>
      <c r="AA336" t="s">
        <v>6923</v>
      </c>
      <c r="AB336">
        <v>2</v>
      </c>
      <c r="AC336">
        <v>11</v>
      </c>
      <c r="AD336">
        <v>3.554333333333334</v>
      </c>
      <c r="AF336" t="s">
        <v>6937</v>
      </c>
      <c r="AI336">
        <v>0</v>
      </c>
      <c r="AJ336">
        <v>0</v>
      </c>
      <c r="AK336" t="s">
        <v>6970</v>
      </c>
      <c r="AL336" t="s">
        <v>6970</v>
      </c>
    </row>
    <row r="337" spans="1:38">
      <c r="A337" t="s">
        <v>6503</v>
      </c>
      <c r="B337" t="s">
        <v>6006</v>
      </c>
      <c r="C337" t="s">
        <v>6009</v>
      </c>
      <c r="D337">
        <v>662</v>
      </c>
      <c r="E337" t="s">
        <v>6010</v>
      </c>
      <c r="F337">
        <v>6.18</v>
      </c>
      <c r="G337">
        <v>0.68</v>
      </c>
      <c r="H337">
        <v>3</v>
      </c>
      <c r="I337" t="s">
        <v>6531</v>
      </c>
      <c r="K337" t="s">
        <v>6535</v>
      </c>
      <c r="M337" t="s">
        <v>6553</v>
      </c>
      <c r="N337">
        <v>8</v>
      </c>
      <c r="O337" t="s">
        <v>6590</v>
      </c>
      <c r="P337" t="s">
        <v>6899</v>
      </c>
      <c r="Q337">
        <v>5</v>
      </c>
      <c r="R337">
        <v>1</v>
      </c>
      <c r="S337">
        <v>2.98</v>
      </c>
      <c r="T337">
        <v>6.08</v>
      </c>
      <c r="U337">
        <v>445.52</v>
      </c>
      <c r="V337">
        <v>81.79000000000001</v>
      </c>
      <c r="W337">
        <v>5.92</v>
      </c>
      <c r="X337">
        <v>4.19</v>
      </c>
      <c r="Y337">
        <v>0</v>
      </c>
      <c r="Z337">
        <v>4</v>
      </c>
      <c r="AA337" t="s">
        <v>6923</v>
      </c>
      <c r="AB337">
        <v>1</v>
      </c>
      <c r="AC337">
        <v>11</v>
      </c>
      <c r="AD337">
        <v>3.732476190476191</v>
      </c>
      <c r="AF337" t="s">
        <v>6937</v>
      </c>
      <c r="AI337">
        <v>0</v>
      </c>
      <c r="AJ337">
        <v>0</v>
      </c>
      <c r="AK337" t="s">
        <v>6958</v>
      </c>
      <c r="AL337" t="s">
        <v>6958</v>
      </c>
    </row>
    <row r="338" spans="1:38">
      <c r="A338" t="s">
        <v>6504</v>
      </c>
      <c r="B338" t="s">
        <v>6006</v>
      </c>
      <c r="C338" t="s">
        <v>6009</v>
      </c>
      <c r="D338">
        <v>676.08</v>
      </c>
      <c r="E338" t="s">
        <v>6010</v>
      </c>
      <c r="F338">
        <v>6.17</v>
      </c>
      <c r="G338">
        <v>0</v>
      </c>
      <c r="H338">
        <v>1</v>
      </c>
      <c r="I338" t="s">
        <v>6527</v>
      </c>
      <c r="K338" t="s">
        <v>6535</v>
      </c>
      <c r="M338" t="s">
        <v>6559</v>
      </c>
      <c r="N338">
        <v>8</v>
      </c>
      <c r="O338" t="s">
        <v>6596</v>
      </c>
      <c r="P338" t="s">
        <v>6900</v>
      </c>
      <c r="Q338">
        <v>4</v>
      </c>
      <c r="R338">
        <v>2</v>
      </c>
      <c r="S338">
        <v>3.1</v>
      </c>
      <c r="T338">
        <v>6.5</v>
      </c>
      <c r="U338">
        <v>544.45</v>
      </c>
      <c r="V338">
        <v>75.63</v>
      </c>
      <c r="W338">
        <v>6.41</v>
      </c>
      <c r="X338">
        <v>3.92</v>
      </c>
      <c r="Y338">
        <v>1.23</v>
      </c>
      <c r="Z338">
        <v>4</v>
      </c>
      <c r="AA338" t="s">
        <v>6923</v>
      </c>
      <c r="AB338">
        <v>2</v>
      </c>
      <c r="AC338">
        <v>11</v>
      </c>
      <c r="AD338">
        <v>2.95</v>
      </c>
      <c r="AF338" t="s">
        <v>6937</v>
      </c>
      <c r="AI338">
        <v>0</v>
      </c>
      <c r="AJ338">
        <v>0</v>
      </c>
      <c r="AK338" t="s">
        <v>6964</v>
      </c>
      <c r="AL338" t="s">
        <v>6964</v>
      </c>
    </row>
    <row r="339" spans="1:38">
      <c r="A339" t="s">
        <v>6505</v>
      </c>
      <c r="B339" t="s">
        <v>6006</v>
      </c>
      <c r="C339" t="s">
        <v>6009</v>
      </c>
      <c r="D339">
        <v>695</v>
      </c>
      <c r="E339" t="s">
        <v>6010</v>
      </c>
      <c r="F339">
        <v>6.16</v>
      </c>
      <c r="G339">
        <v>0</v>
      </c>
      <c r="H339">
        <v>1</v>
      </c>
      <c r="I339" t="s">
        <v>6527</v>
      </c>
      <c r="K339" t="s">
        <v>6535</v>
      </c>
      <c r="L339" t="s">
        <v>6536</v>
      </c>
      <c r="M339" t="s">
        <v>6542</v>
      </c>
      <c r="N339">
        <v>9</v>
      </c>
      <c r="O339" t="s">
        <v>6579</v>
      </c>
      <c r="P339" t="s">
        <v>6901</v>
      </c>
      <c r="Q339">
        <v>4</v>
      </c>
      <c r="R339">
        <v>1</v>
      </c>
      <c r="S339">
        <v>6.13</v>
      </c>
      <c r="T339">
        <v>6.13</v>
      </c>
      <c r="U339">
        <v>382.5</v>
      </c>
      <c r="V339">
        <v>55.76</v>
      </c>
      <c r="W339">
        <v>5.18</v>
      </c>
      <c r="X339">
        <v>13</v>
      </c>
      <c r="Y339">
        <v>0</v>
      </c>
      <c r="Z339">
        <v>2</v>
      </c>
      <c r="AA339" t="s">
        <v>6923</v>
      </c>
      <c r="AB339">
        <v>1</v>
      </c>
      <c r="AC339">
        <v>10</v>
      </c>
      <c r="AD339">
        <v>3.672619047619048</v>
      </c>
      <c r="AF339" t="s">
        <v>6939</v>
      </c>
      <c r="AI339">
        <v>0</v>
      </c>
      <c r="AJ339">
        <v>0</v>
      </c>
      <c r="AK339" t="s">
        <v>6949</v>
      </c>
      <c r="AL339" t="s">
        <v>6949</v>
      </c>
    </row>
    <row r="340" spans="1:38">
      <c r="A340" t="s">
        <v>6506</v>
      </c>
      <c r="B340" t="s">
        <v>6006</v>
      </c>
      <c r="C340" t="s">
        <v>6009</v>
      </c>
      <c r="D340">
        <v>700</v>
      </c>
      <c r="E340" t="s">
        <v>6010</v>
      </c>
      <c r="F340">
        <v>6.16</v>
      </c>
      <c r="G340">
        <v>0</v>
      </c>
      <c r="H340">
        <v>1</v>
      </c>
      <c r="I340" t="s">
        <v>6527</v>
      </c>
      <c r="K340" t="s">
        <v>6535</v>
      </c>
      <c r="M340" t="s">
        <v>6571</v>
      </c>
      <c r="N340">
        <v>8</v>
      </c>
      <c r="O340" t="s">
        <v>6608</v>
      </c>
      <c r="P340" t="s">
        <v>6902</v>
      </c>
      <c r="Q340">
        <v>3</v>
      </c>
      <c r="R340">
        <v>2</v>
      </c>
      <c r="S340">
        <v>3.11</v>
      </c>
      <c r="T340">
        <v>6.22</v>
      </c>
      <c r="U340">
        <v>443.21</v>
      </c>
      <c r="V340">
        <v>79.29000000000001</v>
      </c>
      <c r="W340">
        <v>6.16</v>
      </c>
      <c r="X340">
        <v>2.92</v>
      </c>
      <c r="Y340">
        <v>4.42</v>
      </c>
      <c r="Z340">
        <v>4</v>
      </c>
      <c r="AA340" t="s">
        <v>6923</v>
      </c>
      <c r="AB340">
        <v>1</v>
      </c>
      <c r="AC340">
        <v>4</v>
      </c>
      <c r="AD340">
        <v>3.350642857142857</v>
      </c>
      <c r="AF340" t="s">
        <v>6937</v>
      </c>
      <c r="AI340">
        <v>0</v>
      </c>
      <c r="AJ340">
        <v>0</v>
      </c>
      <c r="AK340" t="s">
        <v>6973</v>
      </c>
      <c r="AL340" t="s">
        <v>6973</v>
      </c>
    </row>
    <row r="341" spans="1:38">
      <c r="A341" t="s">
        <v>6507</v>
      </c>
      <c r="B341" t="s">
        <v>6006</v>
      </c>
      <c r="C341" t="s">
        <v>6009</v>
      </c>
      <c r="D341">
        <v>700</v>
      </c>
      <c r="E341" t="s">
        <v>6010</v>
      </c>
      <c r="F341">
        <v>6.16</v>
      </c>
      <c r="G341">
        <v>0.58</v>
      </c>
      <c r="H341">
        <v>3</v>
      </c>
      <c r="I341" t="s">
        <v>6527</v>
      </c>
      <c r="K341" t="s">
        <v>6535</v>
      </c>
      <c r="L341" t="s">
        <v>6536</v>
      </c>
      <c r="M341" t="s">
        <v>6573</v>
      </c>
      <c r="N341">
        <v>9</v>
      </c>
      <c r="O341" t="s">
        <v>6610</v>
      </c>
      <c r="P341" t="s">
        <v>6903</v>
      </c>
      <c r="Q341">
        <v>3</v>
      </c>
      <c r="R341">
        <v>2</v>
      </c>
      <c r="S341">
        <v>5.79</v>
      </c>
      <c r="T341">
        <v>8.94</v>
      </c>
      <c r="U341">
        <v>408.54</v>
      </c>
      <c r="V341">
        <v>66.76000000000001</v>
      </c>
      <c r="W341">
        <v>5.9</v>
      </c>
      <c r="X341">
        <v>3.47</v>
      </c>
      <c r="Y341">
        <v>0</v>
      </c>
      <c r="Z341">
        <v>2</v>
      </c>
      <c r="AA341" t="s">
        <v>6923</v>
      </c>
      <c r="AB341">
        <v>1</v>
      </c>
      <c r="AC341">
        <v>9</v>
      </c>
      <c r="AD341">
        <v>3.153285714285714</v>
      </c>
      <c r="AF341" t="s">
        <v>6937</v>
      </c>
      <c r="AI341">
        <v>0</v>
      </c>
      <c r="AJ341">
        <v>0</v>
      </c>
      <c r="AK341" t="s">
        <v>6974</v>
      </c>
      <c r="AL341" t="s">
        <v>6974</v>
      </c>
    </row>
    <row r="342" spans="1:38">
      <c r="A342" t="s">
        <v>6508</v>
      </c>
      <c r="B342" t="s">
        <v>6006</v>
      </c>
      <c r="C342" t="s">
        <v>6009</v>
      </c>
      <c r="D342">
        <v>718</v>
      </c>
      <c r="E342" t="s">
        <v>6010</v>
      </c>
      <c r="F342">
        <v>6.14</v>
      </c>
      <c r="G342">
        <v>0</v>
      </c>
      <c r="H342">
        <v>1</v>
      </c>
      <c r="I342" t="s">
        <v>6527</v>
      </c>
      <c r="K342" t="s">
        <v>6535</v>
      </c>
      <c r="L342" t="s">
        <v>6536</v>
      </c>
      <c r="M342" t="s">
        <v>6542</v>
      </c>
      <c r="N342">
        <v>9</v>
      </c>
      <c r="O342" t="s">
        <v>6579</v>
      </c>
      <c r="P342" t="s">
        <v>6904</v>
      </c>
      <c r="Q342">
        <v>4</v>
      </c>
      <c r="R342">
        <v>1</v>
      </c>
      <c r="S342">
        <v>6.02</v>
      </c>
      <c r="T342">
        <v>6.02</v>
      </c>
      <c r="U342">
        <v>384.52</v>
      </c>
      <c r="V342">
        <v>55.76</v>
      </c>
      <c r="W342">
        <v>5.73</v>
      </c>
      <c r="X342">
        <v>13.55</v>
      </c>
      <c r="Y342">
        <v>0</v>
      </c>
      <c r="Z342">
        <v>2</v>
      </c>
      <c r="AA342" t="s">
        <v>6923</v>
      </c>
      <c r="AB342">
        <v>1</v>
      </c>
      <c r="AC342">
        <v>12</v>
      </c>
      <c r="AD342">
        <v>3.658190476190476</v>
      </c>
      <c r="AF342" t="s">
        <v>6939</v>
      </c>
      <c r="AI342">
        <v>0</v>
      </c>
      <c r="AJ342">
        <v>0</v>
      </c>
      <c r="AK342" t="s">
        <v>6949</v>
      </c>
      <c r="AL342" t="s">
        <v>6949</v>
      </c>
    </row>
    <row r="343" spans="1:38">
      <c r="A343" t="s">
        <v>6509</v>
      </c>
      <c r="B343" t="s">
        <v>6006</v>
      </c>
      <c r="C343" t="s">
        <v>6009</v>
      </c>
      <c r="D343">
        <v>724.4400000000001</v>
      </c>
      <c r="E343" t="s">
        <v>6010</v>
      </c>
      <c r="F343">
        <v>6.14</v>
      </c>
      <c r="G343">
        <v>0</v>
      </c>
      <c r="H343">
        <v>1</v>
      </c>
      <c r="I343" t="s">
        <v>6527</v>
      </c>
      <c r="K343" t="s">
        <v>6535</v>
      </c>
      <c r="M343" t="s">
        <v>6559</v>
      </c>
      <c r="N343">
        <v>8</v>
      </c>
      <c r="O343" t="s">
        <v>6596</v>
      </c>
      <c r="P343" t="s">
        <v>6905</v>
      </c>
      <c r="Q343">
        <v>5</v>
      </c>
      <c r="R343">
        <v>2</v>
      </c>
      <c r="S343">
        <v>2.62</v>
      </c>
      <c r="T343">
        <v>6.02</v>
      </c>
      <c r="U343">
        <v>509.6</v>
      </c>
      <c r="V343">
        <v>84.86</v>
      </c>
      <c r="W343">
        <v>6.05</v>
      </c>
      <c r="X343">
        <v>3.92</v>
      </c>
      <c r="Y343">
        <v>1.24</v>
      </c>
      <c r="Z343">
        <v>4</v>
      </c>
      <c r="AA343" t="s">
        <v>6923</v>
      </c>
      <c r="AB343">
        <v>2</v>
      </c>
      <c r="AC343">
        <v>13</v>
      </c>
      <c r="AD343">
        <v>3.19</v>
      </c>
      <c r="AF343" t="s">
        <v>6937</v>
      </c>
      <c r="AI343">
        <v>0</v>
      </c>
      <c r="AJ343">
        <v>0</v>
      </c>
      <c r="AK343" t="s">
        <v>6964</v>
      </c>
      <c r="AL343" t="s">
        <v>6964</v>
      </c>
    </row>
    <row r="344" spans="1:38">
      <c r="A344" t="s">
        <v>6510</v>
      </c>
      <c r="B344" t="s">
        <v>6006</v>
      </c>
      <c r="C344" t="s">
        <v>6009</v>
      </c>
      <c r="D344">
        <v>758.58</v>
      </c>
      <c r="E344" t="s">
        <v>6010</v>
      </c>
      <c r="F344">
        <v>6.12</v>
      </c>
      <c r="G344">
        <v>0</v>
      </c>
      <c r="H344">
        <v>1</v>
      </c>
      <c r="I344" t="s">
        <v>6527</v>
      </c>
      <c r="K344" t="s">
        <v>6535</v>
      </c>
      <c r="M344" t="s">
        <v>6546</v>
      </c>
      <c r="N344">
        <v>8</v>
      </c>
      <c r="O344" t="s">
        <v>6583</v>
      </c>
      <c r="P344" t="s">
        <v>6906</v>
      </c>
      <c r="Q344">
        <v>5</v>
      </c>
      <c r="R344">
        <v>1</v>
      </c>
      <c r="S344">
        <v>4.93</v>
      </c>
      <c r="T344">
        <v>4.98</v>
      </c>
      <c r="U344">
        <v>429.52</v>
      </c>
      <c r="V344">
        <v>68.12</v>
      </c>
      <c r="W344">
        <v>5.41</v>
      </c>
      <c r="X344">
        <v>9.07</v>
      </c>
      <c r="Y344">
        <v>5.58</v>
      </c>
      <c r="Z344">
        <v>3</v>
      </c>
      <c r="AA344" t="s">
        <v>6923</v>
      </c>
      <c r="AB344">
        <v>1</v>
      </c>
      <c r="AC344">
        <v>9</v>
      </c>
      <c r="AD344">
        <v>3.346761904761905</v>
      </c>
      <c r="AF344" t="s">
        <v>6939</v>
      </c>
      <c r="AI344">
        <v>0</v>
      </c>
      <c r="AJ344">
        <v>0</v>
      </c>
      <c r="AK344" t="s">
        <v>6953</v>
      </c>
      <c r="AL344" t="s">
        <v>6953</v>
      </c>
    </row>
    <row r="345" spans="1:38">
      <c r="A345" t="s">
        <v>6511</v>
      </c>
      <c r="B345" t="s">
        <v>6006</v>
      </c>
      <c r="C345" t="s">
        <v>6009</v>
      </c>
      <c r="D345">
        <v>758.58</v>
      </c>
      <c r="E345" t="s">
        <v>6010</v>
      </c>
      <c r="F345">
        <v>6.12</v>
      </c>
      <c r="G345">
        <v>0</v>
      </c>
      <c r="H345">
        <v>1</v>
      </c>
      <c r="I345" t="s">
        <v>6527</v>
      </c>
      <c r="K345" t="s">
        <v>6535</v>
      </c>
      <c r="M345" t="s">
        <v>6559</v>
      </c>
      <c r="N345">
        <v>8</v>
      </c>
      <c r="O345" t="s">
        <v>6596</v>
      </c>
      <c r="P345" t="s">
        <v>6907</v>
      </c>
      <c r="Q345">
        <v>6</v>
      </c>
      <c r="R345">
        <v>2</v>
      </c>
      <c r="S345">
        <v>1.86</v>
      </c>
      <c r="T345">
        <v>5.07</v>
      </c>
      <c r="U345">
        <v>538.64</v>
      </c>
      <c r="V345">
        <v>97.75</v>
      </c>
      <c r="W345">
        <v>5.76</v>
      </c>
      <c r="X345">
        <v>3.91</v>
      </c>
      <c r="Y345">
        <v>6.34</v>
      </c>
      <c r="Z345">
        <v>4</v>
      </c>
      <c r="AA345" t="s">
        <v>6923</v>
      </c>
      <c r="AB345">
        <v>2</v>
      </c>
      <c r="AC345">
        <v>15</v>
      </c>
      <c r="AD345">
        <v>3.241666666666667</v>
      </c>
      <c r="AF345" t="s">
        <v>6937</v>
      </c>
      <c r="AI345">
        <v>0</v>
      </c>
      <c r="AJ345">
        <v>0</v>
      </c>
      <c r="AK345" t="s">
        <v>6964</v>
      </c>
      <c r="AL345" t="s">
        <v>6964</v>
      </c>
    </row>
    <row r="346" spans="1:38">
      <c r="A346" t="s">
        <v>6512</v>
      </c>
      <c r="B346" t="s">
        <v>6006</v>
      </c>
      <c r="C346" t="s">
        <v>6009</v>
      </c>
      <c r="D346">
        <v>794.33</v>
      </c>
      <c r="E346" t="s">
        <v>6010</v>
      </c>
      <c r="F346">
        <v>6.1</v>
      </c>
      <c r="G346">
        <v>0</v>
      </c>
      <c r="H346">
        <v>1</v>
      </c>
      <c r="I346" t="s">
        <v>6527</v>
      </c>
      <c r="K346" t="s">
        <v>6535</v>
      </c>
      <c r="M346" t="s">
        <v>6546</v>
      </c>
      <c r="N346">
        <v>8</v>
      </c>
      <c r="O346" t="s">
        <v>6583</v>
      </c>
      <c r="P346" t="s">
        <v>6908</v>
      </c>
      <c r="Q346">
        <v>4</v>
      </c>
      <c r="R346">
        <v>2</v>
      </c>
      <c r="S346">
        <v>2.26</v>
      </c>
      <c r="T346">
        <v>5.33</v>
      </c>
      <c r="U346">
        <v>455.55</v>
      </c>
      <c r="V346">
        <v>79.12</v>
      </c>
      <c r="W346">
        <v>6.25</v>
      </c>
      <c r="X346">
        <v>2.39</v>
      </c>
      <c r="Y346">
        <v>6.35</v>
      </c>
      <c r="Z346">
        <v>3</v>
      </c>
      <c r="AA346" t="s">
        <v>6923</v>
      </c>
      <c r="AB346">
        <v>1</v>
      </c>
      <c r="AC346">
        <v>8</v>
      </c>
      <c r="AD346">
        <v>3.6875</v>
      </c>
      <c r="AF346" t="s">
        <v>6937</v>
      </c>
      <c r="AI346">
        <v>0</v>
      </c>
      <c r="AJ346">
        <v>0</v>
      </c>
      <c r="AK346" t="s">
        <v>6953</v>
      </c>
      <c r="AL346" t="s">
        <v>6953</v>
      </c>
    </row>
    <row r="347" spans="1:38">
      <c r="A347" t="s">
        <v>6513</v>
      </c>
      <c r="B347" t="s">
        <v>6006</v>
      </c>
      <c r="C347" t="s">
        <v>6009</v>
      </c>
      <c r="D347">
        <v>794.33</v>
      </c>
      <c r="E347" t="s">
        <v>6010</v>
      </c>
      <c r="F347">
        <v>6.1</v>
      </c>
      <c r="G347">
        <v>0</v>
      </c>
      <c r="H347">
        <v>1</v>
      </c>
      <c r="I347" t="s">
        <v>6527</v>
      </c>
      <c r="K347" t="s">
        <v>6535</v>
      </c>
      <c r="M347" t="s">
        <v>6559</v>
      </c>
      <c r="N347">
        <v>8</v>
      </c>
      <c r="O347" t="s">
        <v>6596</v>
      </c>
      <c r="P347" t="s">
        <v>6909</v>
      </c>
      <c r="Q347">
        <v>5</v>
      </c>
      <c r="R347">
        <v>2</v>
      </c>
      <c r="S347">
        <v>1.68</v>
      </c>
      <c r="T347">
        <v>5.08</v>
      </c>
      <c r="U347">
        <v>495.58</v>
      </c>
      <c r="V347">
        <v>84.86</v>
      </c>
      <c r="W347">
        <v>5.79</v>
      </c>
      <c r="X347">
        <v>3.91</v>
      </c>
      <c r="Y347">
        <v>1.22</v>
      </c>
      <c r="Z347">
        <v>4</v>
      </c>
      <c r="AA347" t="s">
        <v>6923</v>
      </c>
      <c r="AB347">
        <v>1</v>
      </c>
      <c r="AC347">
        <v>12</v>
      </c>
      <c r="AD347">
        <v>3.531571428571429</v>
      </c>
      <c r="AF347" t="s">
        <v>6937</v>
      </c>
      <c r="AI347">
        <v>0</v>
      </c>
      <c r="AJ347">
        <v>0</v>
      </c>
      <c r="AK347" t="s">
        <v>6964</v>
      </c>
      <c r="AL347" t="s">
        <v>6964</v>
      </c>
    </row>
    <row r="348" spans="1:38">
      <c r="A348" t="s">
        <v>6514</v>
      </c>
      <c r="B348" t="s">
        <v>6006</v>
      </c>
      <c r="C348" t="s">
        <v>6009</v>
      </c>
      <c r="D348">
        <v>810</v>
      </c>
      <c r="E348" t="s">
        <v>6010</v>
      </c>
      <c r="F348">
        <v>6.09</v>
      </c>
      <c r="G348">
        <v>0</v>
      </c>
      <c r="H348">
        <v>1</v>
      </c>
      <c r="I348" t="s">
        <v>6527</v>
      </c>
      <c r="K348" t="s">
        <v>6535</v>
      </c>
      <c r="L348" t="s">
        <v>6536</v>
      </c>
      <c r="M348" t="s">
        <v>6554</v>
      </c>
      <c r="N348">
        <v>9</v>
      </c>
      <c r="O348" t="s">
        <v>6591</v>
      </c>
      <c r="P348" t="s">
        <v>6910</v>
      </c>
      <c r="Q348">
        <v>6</v>
      </c>
      <c r="R348">
        <v>1</v>
      </c>
      <c r="S348">
        <v>-0.89</v>
      </c>
      <c r="T348">
        <v>2.7</v>
      </c>
      <c r="U348">
        <v>422.48</v>
      </c>
      <c r="V348">
        <v>94.68000000000001</v>
      </c>
      <c r="W348">
        <v>4.23</v>
      </c>
      <c r="X348">
        <v>3.13</v>
      </c>
      <c r="Y348">
        <v>3.98</v>
      </c>
      <c r="Z348">
        <v>3</v>
      </c>
      <c r="AA348" t="s">
        <v>6923</v>
      </c>
      <c r="AB348">
        <v>0</v>
      </c>
      <c r="AC348">
        <v>9</v>
      </c>
      <c r="AD348">
        <v>5.231047619047618</v>
      </c>
      <c r="AF348" t="s">
        <v>6937</v>
      </c>
      <c r="AI348">
        <v>0</v>
      </c>
      <c r="AJ348">
        <v>0</v>
      </c>
      <c r="AK348" t="s">
        <v>6959</v>
      </c>
      <c r="AL348" t="s">
        <v>6959</v>
      </c>
    </row>
    <row r="349" spans="1:38">
      <c r="A349" t="s">
        <v>6515</v>
      </c>
      <c r="B349" t="s">
        <v>6006</v>
      </c>
      <c r="C349" t="s">
        <v>6009</v>
      </c>
      <c r="D349">
        <v>812.83</v>
      </c>
      <c r="E349" t="s">
        <v>6010</v>
      </c>
      <c r="F349">
        <v>6.09</v>
      </c>
      <c r="G349">
        <v>0</v>
      </c>
      <c r="H349">
        <v>1</v>
      </c>
      <c r="I349" t="s">
        <v>6527</v>
      </c>
      <c r="K349" t="s">
        <v>6535</v>
      </c>
      <c r="M349" t="s">
        <v>6560</v>
      </c>
      <c r="N349">
        <v>8</v>
      </c>
      <c r="O349" t="s">
        <v>6597</v>
      </c>
      <c r="P349" t="s">
        <v>6911</v>
      </c>
      <c r="Q349">
        <v>7</v>
      </c>
      <c r="R349">
        <v>3</v>
      </c>
      <c r="S349">
        <v>0.53</v>
      </c>
      <c r="T349">
        <v>5.27</v>
      </c>
      <c r="U349">
        <v>590.63</v>
      </c>
      <c r="V349">
        <v>138.96</v>
      </c>
      <c r="W349">
        <v>6.31</v>
      </c>
      <c r="X349">
        <v>3.78</v>
      </c>
      <c r="Y349">
        <v>1.34</v>
      </c>
      <c r="Z349">
        <v>5</v>
      </c>
      <c r="AA349" t="s">
        <v>6923</v>
      </c>
      <c r="AB349">
        <v>2</v>
      </c>
      <c r="AC349">
        <v>13</v>
      </c>
      <c r="AD349">
        <v>2.166666666666667</v>
      </c>
      <c r="AF349" t="s">
        <v>6937</v>
      </c>
      <c r="AI349">
        <v>0</v>
      </c>
      <c r="AJ349">
        <v>0</v>
      </c>
      <c r="AK349" t="s">
        <v>6965</v>
      </c>
      <c r="AL349" t="s">
        <v>6965</v>
      </c>
    </row>
    <row r="350" spans="1:38">
      <c r="A350" t="s">
        <v>6516</v>
      </c>
      <c r="B350" t="s">
        <v>6006</v>
      </c>
      <c r="C350" t="s">
        <v>6009</v>
      </c>
      <c r="D350">
        <v>850</v>
      </c>
      <c r="E350" t="s">
        <v>6010</v>
      </c>
      <c r="F350">
        <v>6.07</v>
      </c>
      <c r="G350">
        <v>0</v>
      </c>
      <c r="H350">
        <v>1</v>
      </c>
      <c r="I350" t="s">
        <v>6527</v>
      </c>
      <c r="K350" t="s">
        <v>6535</v>
      </c>
      <c r="M350" t="s">
        <v>6552</v>
      </c>
      <c r="N350">
        <v>8</v>
      </c>
      <c r="O350" t="s">
        <v>6589</v>
      </c>
      <c r="P350" t="s">
        <v>6912</v>
      </c>
      <c r="Q350">
        <v>5</v>
      </c>
      <c r="R350">
        <v>1</v>
      </c>
      <c r="S350">
        <v>0</v>
      </c>
      <c r="T350">
        <v>2.5</v>
      </c>
      <c r="U350">
        <v>394.47</v>
      </c>
      <c r="V350">
        <v>75.8</v>
      </c>
      <c r="W350">
        <v>3.83</v>
      </c>
      <c r="X350">
        <v>2.27</v>
      </c>
      <c r="Y350">
        <v>9.640000000000001</v>
      </c>
      <c r="Z350">
        <v>3</v>
      </c>
      <c r="AA350" t="s">
        <v>6923</v>
      </c>
      <c r="AB350">
        <v>0</v>
      </c>
      <c r="AC350">
        <v>9</v>
      </c>
      <c r="AD350">
        <v>4.767119047619047</v>
      </c>
      <c r="AF350" t="s">
        <v>6938</v>
      </c>
      <c r="AI350">
        <v>0</v>
      </c>
      <c r="AJ350">
        <v>0</v>
      </c>
      <c r="AK350" t="s">
        <v>6957</v>
      </c>
      <c r="AL350" t="s">
        <v>6957</v>
      </c>
    </row>
    <row r="351" spans="1:38">
      <c r="A351" t="s">
        <v>6517</v>
      </c>
      <c r="B351" t="s">
        <v>6006</v>
      </c>
      <c r="C351" t="s">
        <v>6009</v>
      </c>
      <c r="D351">
        <v>900</v>
      </c>
      <c r="E351" t="s">
        <v>6010</v>
      </c>
      <c r="F351">
        <v>6.05</v>
      </c>
      <c r="G351">
        <v>0.14</v>
      </c>
      <c r="H351">
        <v>2</v>
      </c>
      <c r="I351" t="s">
        <v>6527</v>
      </c>
      <c r="K351" t="s">
        <v>6535</v>
      </c>
      <c r="M351" t="s">
        <v>6571</v>
      </c>
      <c r="N351">
        <v>8</v>
      </c>
      <c r="O351" t="s">
        <v>6608</v>
      </c>
      <c r="P351" t="s">
        <v>6913</v>
      </c>
      <c r="Q351">
        <v>3</v>
      </c>
      <c r="R351">
        <v>2</v>
      </c>
      <c r="S351">
        <v>2.7</v>
      </c>
      <c r="T351">
        <v>5.79</v>
      </c>
      <c r="U351">
        <v>398.2</v>
      </c>
      <c r="V351">
        <v>66.40000000000001</v>
      </c>
      <c r="W351">
        <v>5.67</v>
      </c>
      <c r="X351">
        <v>3.31</v>
      </c>
      <c r="Y351">
        <v>0</v>
      </c>
      <c r="Z351">
        <v>3</v>
      </c>
      <c r="AA351" t="s">
        <v>6923</v>
      </c>
      <c r="AB351">
        <v>1</v>
      </c>
      <c r="AC351">
        <v>4</v>
      </c>
      <c r="AD351">
        <v>3.877142857142857</v>
      </c>
      <c r="AF351" t="s">
        <v>6937</v>
      </c>
      <c r="AI351">
        <v>0</v>
      </c>
      <c r="AJ351">
        <v>0</v>
      </c>
      <c r="AK351" t="s">
        <v>6973</v>
      </c>
      <c r="AL351" t="s">
        <v>6973</v>
      </c>
    </row>
    <row r="352" spans="1:38">
      <c r="A352" t="s">
        <v>6518</v>
      </c>
      <c r="B352" t="s">
        <v>6006</v>
      </c>
      <c r="C352" t="s">
        <v>6009</v>
      </c>
      <c r="D352">
        <v>912.01</v>
      </c>
      <c r="E352" t="s">
        <v>6010</v>
      </c>
      <c r="F352">
        <v>6.04</v>
      </c>
      <c r="G352">
        <v>0</v>
      </c>
      <c r="H352">
        <v>1</v>
      </c>
      <c r="I352" t="s">
        <v>6527</v>
      </c>
      <c r="K352" t="s">
        <v>6535</v>
      </c>
      <c r="L352" t="s">
        <v>6536</v>
      </c>
      <c r="M352" t="s">
        <v>6569</v>
      </c>
      <c r="N352">
        <v>9</v>
      </c>
      <c r="O352" t="s">
        <v>6606</v>
      </c>
      <c r="P352" t="s">
        <v>6914</v>
      </c>
      <c r="Q352">
        <v>7</v>
      </c>
      <c r="R352">
        <v>3</v>
      </c>
      <c r="S352">
        <v>2.64</v>
      </c>
      <c r="T352">
        <v>5.4</v>
      </c>
      <c r="U352">
        <v>645.76</v>
      </c>
      <c r="V352">
        <v>130.76</v>
      </c>
      <c r="W352">
        <v>6.75</v>
      </c>
      <c r="X352">
        <v>4.77</v>
      </c>
      <c r="Y352">
        <v>3.04</v>
      </c>
      <c r="Z352">
        <v>5</v>
      </c>
      <c r="AA352" t="s">
        <v>6923</v>
      </c>
      <c r="AB352">
        <v>2</v>
      </c>
      <c r="AC352">
        <v>16</v>
      </c>
      <c r="AD352">
        <v>1.846666666666667</v>
      </c>
      <c r="AF352" t="s">
        <v>6937</v>
      </c>
      <c r="AI352">
        <v>0</v>
      </c>
      <c r="AJ352">
        <v>0</v>
      </c>
      <c r="AK352" t="s">
        <v>6971</v>
      </c>
      <c r="AL352" t="s">
        <v>6971</v>
      </c>
    </row>
    <row r="353" spans="1:38">
      <c r="A353" t="s">
        <v>6519</v>
      </c>
      <c r="B353" t="s">
        <v>6006</v>
      </c>
      <c r="C353" t="s">
        <v>6009</v>
      </c>
      <c r="D353">
        <v>947</v>
      </c>
      <c r="E353" t="s">
        <v>6010</v>
      </c>
      <c r="F353">
        <v>6.02</v>
      </c>
      <c r="G353">
        <v>0</v>
      </c>
      <c r="H353">
        <v>1</v>
      </c>
      <c r="I353" t="s">
        <v>6527</v>
      </c>
      <c r="K353" t="s">
        <v>6535</v>
      </c>
      <c r="L353" t="s">
        <v>6536</v>
      </c>
      <c r="M353" t="s">
        <v>6542</v>
      </c>
      <c r="N353">
        <v>9</v>
      </c>
      <c r="O353" t="s">
        <v>6579</v>
      </c>
      <c r="P353" t="s">
        <v>6915</v>
      </c>
      <c r="Q353">
        <v>4</v>
      </c>
      <c r="R353">
        <v>2</v>
      </c>
      <c r="S353">
        <v>2.85</v>
      </c>
      <c r="T353">
        <v>5.59</v>
      </c>
      <c r="U353">
        <v>391.44</v>
      </c>
      <c r="V353">
        <v>79.65000000000001</v>
      </c>
      <c r="W353">
        <v>4.49</v>
      </c>
      <c r="X353">
        <v>4.61</v>
      </c>
      <c r="Y353">
        <v>2.78</v>
      </c>
      <c r="Z353">
        <v>2</v>
      </c>
      <c r="AA353" t="s">
        <v>6923</v>
      </c>
      <c r="AB353">
        <v>0</v>
      </c>
      <c r="AC353">
        <v>10</v>
      </c>
      <c r="AD353">
        <v>3.850428571428572</v>
      </c>
      <c r="AF353" t="s">
        <v>6937</v>
      </c>
      <c r="AI353">
        <v>0</v>
      </c>
      <c r="AJ353">
        <v>0</v>
      </c>
      <c r="AK353" t="s">
        <v>6949</v>
      </c>
      <c r="AL353" t="s">
        <v>6949</v>
      </c>
    </row>
    <row r="354" spans="1:38">
      <c r="A354" t="s">
        <v>6520</v>
      </c>
      <c r="B354" t="s">
        <v>6006</v>
      </c>
      <c r="C354" t="s">
        <v>6009</v>
      </c>
      <c r="D354">
        <v>954.99</v>
      </c>
      <c r="E354" t="s">
        <v>6010</v>
      </c>
      <c r="F354">
        <v>6.02</v>
      </c>
      <c r="G354">
        <v>0</v>
      </c>
      <c r="H354">
        <v>1</v>
      </c>
      <c r="I354" t="s">
        <v>6527</v>
      </c>
      <c r="K354" t="s">
        <v>6535</v>
      </c>
      <c r="M354" t="s">
        <v>6559</v>
      </c>
      <c r="N354">
        <v>8</v>
      </c>
      <c r="O354" t="s">
        <v>6596</v>
      </c>
      <c r="P354" t="s">
        <v>6916</v>
      </c>
      <c r="Q354">
        <v>6</v>
      </c>
      <c r="R354">
        <v>2</v>
      </c>
      <c r="S354">
        <v>1.4</v>
      </c>
      <c r="T354">
        <v>4.79</v>
      </c>
      <c r="U354">
        <v>578.67</v>
      </c>
      <c r="V354">
        <v>105.17</v>
      </c>
      <c r="W354">
        <v>5.72</v>
      </c>
      <c r="X354">
        <v>3.92</v>
      </c>
      <c r="Y354">
        <v>1.23</v>
      </c>
      <c r="Z354">
        <v>4</v>
      </c>
      <c r="AA354" t="s">
        <v>6923</v>
      </c>
      <c r="AB354">
        <v>2</v>
      </c>
      <c r="AC354">
        <v>12</v>
      </c>
      <c r="AD354">
        <v>3.099333333333333</v>
      </c>
      <c r="AF354" t="s">
        <v>6937</v>
      </c>
      <c r="AI354">
        <v>0</v>
      </c>
      <c r="AJ354">
        <v>0</v>
      </c>
      <c r="AK354" t="s">
        <v>6964</v>
      </c>
      <c r="AL354" t="s">
        <v>6964</v>
      </c>
    </row>
    <row r="355" spans="1:38">
      <c r="A355" t="s">
        <v>6521</v>
      </c>
      <c r="B355" t="s">
        <v>6006</v>
      </c>
      <c r="C355" t="s">
        <v>6009</v>
      </c>
      <c r="D355">
        <v>969</v>
      </c>
      <c r="E355" t="s">
        <v>6010</v>
      </c>
      <c r="F355">
        <v>6.01</v>
      </c>
      <c r="G355">
        <v>0</v>
      </c>
      <c r="H355">
        <v>1</v>
      </c>
      <c r="I355" t="s">
        <v>6527</v>
      </c>
      <c r="K355" t="s">
        <v>6535</v>
      </c>
      <c r="L355" t="s">
        <v>6536</v>
      </c>
      <c r="M355" t="s">
        <v>6542</v>
      </c>
      <c r="N355">
        <v>9</v>
      </c>
      <c r="O355" t="s">
        <v>6579</v>
      </c>
      <c r="P355" t="s">
        <v>6917</v>
      </c>
      <c r="Q355">
        <v>3</v>
      </c>
      <c r="R355">
        <v>2</v>
      </c>
      <c r="S355">
        <v>3.43</v>
      </c>
      <c r="T355">
        <v>6.03</v>
      </c>
      <c r="U355">
        <v>394.49</v>
      </c>
      <c r="V355">
        <v>66.76000000000001</v>
      </c>
      <c r="W355">
        <v>5.87</v>
      </c>
      <c r="X355">
        <v>4.77</v>
      </c>
      <c r="Y355">
        <v>0</v>
      </c>
      <c r="Z355">
        <v>2</v>
      </c>
      <c r="AA355" t="s">
        <v>6923</v>
      </c>
      <c r="AB355">
        <v>1</v>
      </c>
      <c r="AC355">
        <v>13</v>
      </c>
      <c r="AD355">
        <v>3.538642857142857</v>
      </c>
      <c r="AF355" t="s">
        <v>6937</v>
      </c>
      <c r="AI355">
        <v>0</v>
      </c>
      <c r="AJ355">
        <v>0</v>
      </c>
      <c r="AK355" t="s">
        <v>6949</v>
      </c>
      <c r="AL355" t="s">
        <v>6949</v>
      </c>
    </row>
    <row r="356" spans="1:38">
      <c r="A356" t="s">
        <v>6522</v>
      </c>
      <c r="B356" t="s">
        <v>6006</v>
      </c>
      <c r="C356" t="s">
        <v>6009</v>
      </c>
      <c r="D356">
        <v>971</v>
      </c>
      <c r="E356" t="s">
        <v>6010</v>
      </c>
      <c r="F356">
        <v>6.01</v>
      </c>
      <c r="G356">
        <v>0</v>
      </c>
      <c r="H356">
        <v>1</v>
      </c>
      <c r="I356" t="s">
        <v>6527</v>
      </c>
      <c r="K356" t="s">
        <v>6535</v>
      </c>
      <c r="M356" t="s">
        <v>6550</v>
      </c>
      <c r="N356">
        <v>8</v>
      </c>
      <c r="O356" t="s">
        <v>6587</v>
      </c>
      <c r="P356" t="s">
        <v>6918</v>
      </c>
      <c r="Q356">
        <v>5</v>
      </c>
      <c r="R356">
        <v>1</v>
      </c>
      <c r="S356">
        <v>3.54</v>
      </c>
      <c r="T356">
        <v>7.13</v>
      </c>
      <c r="U356">
        <v>452.6</v>
      </c>
      <c r="V356">
        <v>75.8</v>
      </c>
      <c r="W356">
        <v>6.48</v>
      </c>
      <c r="X356">
        <v>3.3</v>
      </c>
      <c r="Y356">
        <v>3.41</v>
      </c>
      <c r="Z356">
        <v>3</v>
      </c>
      <c r="AA356" t="s">
        <v>6923</v>
      </c>
      <c r="AB356">
        <v>1</v>
      </c>
      <c r="AC356">
        <v>14</v>
      </c>
      <c r="AD356">
        <v>3.401904761904762</v>
      </c>
      <c r="AF356" t="s">
        <v>6937</v>
      </c>
      <c r="AI356">
        <v>0</v>
      </c>
      <c r="AJ356">
        <v>0</v>
      </c>
      <c r="AK356" t="s">
        <v>6946</v>
      </c>
      <c r="AL356" t="s">
        <v>6946</v>
      </c>
    </row>
    <row r="357" spans="1:38">
      <c r="A357" t="s">
        <v>6522</v>
      </c>
      <c r="B357" t="s">
        <v>6006</v>
      </c>
      <c r="C357" t="s">
        <v>6009</v>
      </c>
      <c r="D357">
        <v>971</v>
      </c>
      <c r="E357" t="s">
        <v>6010</v>
      </c>
      <c r="F357">
        <v>6.01</v>
      </c>
      <c r="G357">
        <v>0</v>
      </c>
      <c r="H357">
        <v>1</v>
      </c>
      <c r="I357" t="s">
        <v>6527</v>
      </c>
      <c r="K357" t="s">
        <v>6535</v>
      </c>
      <c r="L357" t="s">
        <v>6536</v>
      </c>
      <c r="M357" t="s">
        <v>6551</v>
      </c>
      <c r="N357">
        <v>9</v>
      </c>
      <c r="O357" t="s">
        <v>6588</v>
      </c>
      <c r="P357" t="s">
        <v>6918</v>
      </c>
      <c r="Q357">
        <v>5</v>
      </c>
      <c r="R357">
        <v>1</v>
      </c>
      <c r="S357">
        <v>3.54</v>
      </c>
      <c r="T357">
        <v>7.13</v>
      </c>
      <c r="U357">
        <v>452.6</v>
      </c>
      <c r="V357">
        <v>75.8</v>
      </c>
      <c r="W357">
        <v>6.48</v>
      </c>
      <c r="X357">
        <v>3.3</v>
      </c>
      <c r="Y357">
        <v>3.41</v>
      </c>
      <c r="Z357">
        <v>3</v>
      </c>
      <c r="AA357" t="s">
        <v>6923</v>
      </c>
      <c r="AB357">
        <v>1</v>
      </c>
      <c r="AC357">
        <v>14</v>
      </c>
      <c r="AD357">
        <v>3.401904761904762</v>
      </c>
      <c r="AF357" t="s">
        <v>6937</v>
      </c>
      <c r="AI357">
        <v>0</v>
      </c>
      <c r="AJ357">
        <v>0</v>
      </c>
      <c r="AK357" t="s">
        <v>6947</v>
      </c>
      <c r="AL357" t="s">
        <v>6947</v>
      </c>
    </row>
    <row r="358" spans="1:38">
      <c r="A358" t="s">
        <v>6523</v>
      </c>
      <c r="B358" t="s">
        <v>6006</v>
      </c>
      <c r="C358" t="s">
        <v>6009</v>
      </c>
      <c r="D358">
        <v>977.24</v>
      </c>
      <c r="E358" t="s">
        <v>6010</v>
      </c>
      <c r="F358">
        <v>6.01</v>
      </c>
      <c r="G358">
        <v>0</v>
      </c>
      <c r="H358">
        <v>1</v>
      </c>
      <c r="I358" t="s">
        <v>6527</v>
      </c>
      <c r="K358" t="s">
        <v>6535</v>
      </c>
      <c r="M358" t="s">
        <v>6559</v>
      </c>
      <c r="N358">
        <v>8</v>
      </c>
      <c r="O358" t="s">
        <v>6596</v>
      </c>
      <c r="P358" t="s">
        <v>6919</v>
      </c>
      <c r="Q358">
        <v>4</v>
      </c>
      <c r="R358">
        <v>2</v>
      </c>
      <c r="S358">
        <v>2.29</v>
      </c>
      <c r="T358">
        <v>5.69</v>
      </c>
      <c r="U358">
        <v>465.55</v>
      </c>
      <c r="V358">
        <v>75.63</v>
      </c>
      <c r="W358">
        <v>5.91</v>
      </c>
      <c r="X358">
        <v>3.91</v>
      </c>
      <c r="Y358">
        <v>1.23</v>
      </c>
      <c r="Z358">
        <v>4</v>
      </c>
      <c r="AA358" t="s">
        <v>6923</v>
      </c>
      <c r="AB358">
        <v>1</v>
      </c>
      <c r="AC358">
        <v>10</v>
      </c>
      <c r="AD358">
        <v>3.601071428571428</v>
      </c>
      <c r="AF358" t="s">
        <v>6937</v>
      </c>
      <c r="AI358">
        <v>0</v>
      </c>
      <c r="AJ358">
        <v>0</v>
      </c>
      <c r="AK358" t="s">
        <v>6964</v>
      </c>
      <c r="AL358" t="s">
        <v>6964</v>
      </c>
    </row>
    <row r="359" spans="1:38">
      <c r="A359" t="s">
        <v>6524</v>
      </c>
      <c r="B359" t="s">
        <v>6006</v>
      </c>
      <c r="C359" t="s">
        <v>6009</v>
      </c>
      <c r="D359">
        <v>980</v>
      </c>
      <c r="E359" t="s">
        <v>6010</v>
      </c>
      <c r="F359">
        <v>6.01</v>
      </c>
      <c r="G359">
        <v>0</v>
      </c>
      <c r="H359">
        <v>1</v>
      </c>
      <c r="I359" t="s">
        <v>6527</v>
      </c>
      <c r="K359" t="s">
        <v>6535</v>
      </c>
      <c r="M359" t="s">
        <v>6552</v>
      </c>
      <c r="N359">
        <v>8</v>
      </c>
      <c r="O359" t="s">
        <v>6589</v>
      </c>
      <c r="P359" t="s">
        <v>6920</v>
      </c>
      <c r="Q359">
        <v>5</v>
      </c>
      <c r="R359">
        <v>1</v>
      </c>
      <c r="S359">
        <v>0.3</v>
      </c>
      <c r="T359">
        <v>3.97</v>
      </c>
      <c r="U359">
        <v>444.53</v>
      </c>
      <c r="V359">
        <v>77.48999999999999</v>
      </c>
      <c r="W359">
        <v>5.56</v>
      </c>
      <c r="X359">
        <v>2.64</v>
      </c>
      <c r="Y359">
        <v>1.34</v>
      </c>
      <c r="Z359">
        <v>4</v>
      </c>
      <c r="AA359" t="s">
        <v>6923</v>
      </c>
      <c r="AB359">
        <v>1</v>
      </c>
      <c r="AC359">
        <v>9</v>
      </c>
      <c r="AD359">
        <v>4.744547619047619</v>
      </c>
      <c r="AF359" t="s">
        <v>6937</v>
      </c>
      <c r="AI359">
        <v>0</v>
      </c>
      <c r="AJ359">
        <v>0</v>
      </c>
      <c r="AK359" t="s">
        <v>6957</v>
      </c>
      <c r="AL359" t="s">
        <v>6957</v>
      </c>
    </row>
    <row r="360" spans="1:38">
      <c r="A360" t="s">
        <v>6525</v>
      </c>
      <c r="B360" t="s">
        <v>6006</v>
      </c>
      <c r="C360" t="s">
        <v>6009</v>
      </c>
      <c r="D360">
        <v>985</v>
      </c>
      <c r="E360" t="s">
        <v>6010</v>
      </c>
      <c r="F360">
        <v>6.01</v>
      </c>
      <c r="G360">
        <v>0.48</v>
      </c>
      <c r="H360">
        <v>2</v>
      </c>
      <c r="I360" t="s">
        <v>6529</v>
      </c>
      <c r="K360" t="s">
        <v>6535</v>
      </c>
      <c r="M360" t="s">
        <v>6565</v>
      </c>
      <c r="N360">
        <v>8</v>
      </c>
      <c r="O360" t="s">
        <v>6602</v>
      </c>
      <c r="P360" t="s">
        <v>6921</v>
      </c>
      <c r="Q360">
        <v>4</v>
      </c>
      <c r="R360">
        <v>2</v>
      </c>
      <c r="S360">
        <v>1.04</v>
      </c>
      <c r="T360">
        <v>4.87</v>
      </c>
      <c r="U360">
        <v>376.84</v>
      </c>
      <c r="V360">
        <v>83.83</v>
      </c>
      <c r="W360">
        <v>4.8</v>
      </c>
      <c r="X360">
        <v>2.44</v>
      </c>
      <c r="Y360">
        <v>0</v>
      </c>
      <c r="Z360">
        <v>2</v>
      </c>
      <c r="AA360" t="s">
        <v>6923</v>
      </c>
      <c r="AB360">
        <v>0</v>
      </c>
      <c r="AC360">
        <v>8</v>
      </c>
      <c r="AD360">
        <v>4.444714285714285</v>
      </c>
      <c r="AF360" t="s">
        <v>6937</v>
      </c>
      <c r="AI360">
        <v>0</v>
      </c>
      <c r="AJ360">
        <v>0</v>
      </c>
      <c r="AK360" t="s">
        <v>6968</v>
      </c>
      <c r="AL360" t="s">
        <v>6968</v>
      </c>
    </row>
    <row r="361" spans="1:38">
      <c r="A361" t="s">
        <v>6526</v>
      </c>
      <c r="B361" t="s">
        <v>6006</v>
      </c>
      <c r="C361" t="s">
        <v>6009</v>
      </c>
      <c r="D361">
        <v>1000</v>
      </c>
      <c r="E361" t="s">
        <v>6010</v>
      </c>
      <c r="F361">
        <v>6</v>
      </c>
      <c r="G361">
        <v>0</v>
      </c>
      <c r="H361">
        <v>1</v>
      </c>
      <c r="I361" t="s">
        <v>6527</v>
      </c>
      <c r="K361" t="s">
        <v>6535</v>
      </c>
      <c r="M361" t="s">
        <v>6571</v>
      </c>
      <c r="N361">
        <v>8</v>
      </c>
      <c r="O361" t="s">
        <v>6608</v>
      </c>
      <c r="P361" t="s">
        <v>6922</v>
      </c>
      <c r="Q361">
        <v>4</v>
      </c>
      <c r="R361">
        <v>2</v>
      </c>
      <c r="S361">
        <v>2.85</v>
      </c>
      <c r="T361">
        <v>5.96</v>
      </c>
      <c r="U361">
        <v>442.25</v>
      </c>
      <c r="V361">
        <v>75.63</v>
      </c>
      <c r="W361">
        <v>5.63</v>
      </c>
      <c r="X361">
        <v>3.18</v>
      </c>
      <c r="Y361">
        <v>0</v>
      </c>
      <c r="Z361">
        <v>3</v>
      </c>
      <c r="AA361" t="s">
        <v>6923</v>
      </c>
      <c r="AB361">
        <v>1</v>
      </c>
      <c r="AC361">
        <v>7</v>
      </c>
      <c r="AD361">
        <v>3.4875</v>
      </c>
      <c r="AF361" t="s">
        <v>6937</v>
      </c>
      <c r="AI361">
        <v>0</v>
      </c>
      <c r="AJ361">
        <v>0</v>
      </c>
      <c r="AK361" t="s">
        <v>6973</v>
      </c>
      <c r="AL361" t="s">
        <v>6973</v>
      </c>
    </row>
  </sheetData>
  <mergeCells count="5">
    <mergeCell ref="A1:J1"/>
    <mergeCell ref="K1:O1"/>
    <mergeCell ref="Q1:AE1"/>
    <mergeCell ref="AF1:AK1"/>
    <mergeCell ref="AL1:AM1"/>
  </mergeCells>
  <conditionalFormatting sqref="AE1:AE36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738"/>
  <sheetViews>
    <sheetView workbookViewId="0"/>
  </sheetViews>
  <sheetFormatPr defaultRowHeight="15"/>
  <sheetData>
    <row r="1" spans="1:39">
      <c r="A1" s="1" t="s">
        <v>6975</v>
      </c>
      <c r="B1" s="1"/>
      <c r="C1" s="1"/>
      <c r="D1" s="1"/>
      <c r="E1" s="1"/>
      <c r="F1" s="1"/>
      <c r="G1" s="1"/>
      <c r="H1" s="1"/>
      <c r="I1" s="1"/>
      <c r="J1" s="1"/>
      <c r="K1" s="1" t="s">
        <v>6976</v>
      </c>
      <c r="L1" s="1"/>
      <c r="M1" s="1"/>
      <c r="N1" s="1"/>
      <c r="O1" s="1"/>
      <c r="P1" s="1" t="s">
        <v>6977</v>
      </c>
      <c r="Q1" s="1" t="s">
        <v>6978</v>
      </c>
      <c r="R1" s="1"/>
      <c r="S1" s="1"/>
      <c r="T1" s="1"/>
      <c r="U1" s="1"/>
      <c r="V1" s="1"/>
      <c r="W1" s="1"/>
      <c r="X1" s="1"/>
      <c r="Y1" s="1"/>
      <c r="Z1" s="1"/>
      <c r="AA1" s="1"/>
      <c r="AB1" s="1"/>
      <c r="AC1" s="1"/>
      <c r="AD1" s="1"/>
      <c r="AE1" s="1"/>
      <c r="AF1" s="1" t="s">
        <v>6979</v>
      </c>
      <c r="AG1" s="1"/>
      <c r="AH1" s="1"/>
      <c r="AI1" s="1"/>
      <c r="AJ1" s="1"/>
      <c r="AK1" s="1"/>
      <c r="AL1" s="1" t="s">
        <v>6980</v>
      </c>
      <c r="AM1" s="1"/>
    </row>
    <row r="2" spans="1:39">
      <c r="A2" s="6" t="s">
        <v>6180</v>
      </c>
      <c r="B2" s="6" t="s">
        <v>6181</v>
      </c>
      <c r="C2" s="6" t="s">
        <v>5656</v>
      </c>
      <c r="D2" s="6" t="s">
        <v>6182</v>
      </c>
      <c r="E2" s="6" t="s">
        <v>5658</v>
      </c>
      <c r="F2" s="6" t="s">
        <v>6183</v>
      </c>
      <c r="G2" s="6" t="s">
        <v>6981</v>
      </c>
      <c r="H2" s="6" t="s">
        <v>6982</v>
      </c>
      <c r="I2" s="6" t="s">
        <v>6186</v>
      </c>
      <c r="J2" s="6" t="s">
        <v>6983</v>
      </c>
      <c r="K2" s="6" t="s">
        <v>6187</v>
      </c>
      <c r="L2" s="6" t="s">
        <v>6188</v>
      </c>
      <c r="M2" s="6" t="s">
        <v>6189</v>
      </c>
      <c r="N2" s="6" t="s">
        <v>6190</v>
      </c>
      <c r="O2" s="6" t="s">
        <v>6191</v>
      </c>
      <c r="P2" s="6" t="s">
        <v>6192</v>
      </c>
      <c r="Q2" s="6" t="s">
        <v>6193</v>
      </c>
      <c r="R2" s="6" t="s">
        <v>6194</v>
      </c>
      <c r="S2" s="6" t="s">
        <v>6195</v>
      </c>
      <c r="T2" s="6" t="s">
        <v>6196</v>
      </c>
      <c r="U2" s="6" t="s">
        <v>6197</v>
      </c>
      <c r="V2" s="6" t="s">
        <v>6198</v>
      </c>
      <c r="W2" s="6" t="s">
        <v>6199</v>
      </c>
      <c r="X2" s="6" t="s">
        <v>6200</v>
      </c>
      <c r="Y2" s="6" t="s">
        <v>6201</v>
      </c>
      <c r="Z2" s="6" t="s">
        <v>6202</v>
      </c>
      <c r="AA2" s="6" t="s">
        <v>6203</v>
      </c>
      <c r="AB2" s="6" t="s">
        <v>6204</v>
      </c>
      <c r="AC2" s="6" t="s">
        <v>6205</v>
      </c>
      <c r="AD2" s="6" t="s">
        <v>6206</v>
      </c>
      <c r="AE2" s="6" t="s">
        <v>6207</v>
      </c>
      <c r="AF2" s="6" t="s">
        <v>6208</v>
      </c>
      <c r="AG2" s="6" t="s">
        <v>6209</v>
      </c>
      <c r="AH2" s="6" t="s">
        <v>6210</v>
      </c>
      <c r="AI2" s="6" t="s">
        <v>6211</v>
      </c>
      <c r="AJ2" s="6" t="s">
        <v>6212</v>
      </c>
      <c r="AK2" s="6" t="s">
        <v>6213</v>
      </c>
      <c r="AL2" s="6" t="s">
        <v>6214</v>
      </c>
      <c r="AM2" s="6" t="s">
        <v>3823</v>
      </c>
    </row>
    <row r="3" spans="1:39">
      <c r="A3" t="s">
        <v>6984</v>
      </c>
      <c r="B3" t="s">
        <v>8259</v>
      </c>
      <c r="C3" t="s">
        <v>6009</v>
      </c>
      <c r="D3">
        <v>0.0001</v>
      </c>
      <c r="E3" t="s">
        <v>6010</v>
      </c>
      <c r="F3">
        <v>13</v>
      </c>
      <c r="J3" t="s">
        <v>8588</v>
      </c>
      <c r="K3" t="s">
        <v>6535</v>
      </c>
      <c r="L3" t="s">
        <v>6536</v>
      </c>
      <c r="M3" t="s">
        <v>8589</v>
      </c>
      <c r="N3">
        <v>9</v>
      </c>
      <c r="O3" t="s">
        <v>8758</v>
      </c>
      <c r="P3" t="s">
        <v>8937</v>
      </c>
      <c r="Q3">
        <v>6</v>
      </c>
      <c r="R3">
        <v>1</v>
      </c>
      <c r="S3">
        <v>-1.12</v>
      </c>
      <c r="T3">
        <v>2.34</v>
      </c>
      <c r="U3">
        <v>415.51</v>
      </c>
      <c r="V3">
        <v>81.79000000000001</v>
      </c>
      <c r="W3">
        <v>4.67</v>
      </c>
      <c r="X3">
        <v>3.61</v>
      </c>
      <c r="Y3">
        <v>1.48</v>
      </c>
      <c r="Z3">
        <v>3</v>
      </c>
      <c r="AA3" t="s">
        <v>6923</v>
      </c>
      <c r="AB3">
        <v>0</v>
      </c>
      <c r="AC3">
        <v>10</v>
      </c>
      <c r="AD3">
        <v>5.436833333333333</v>
      </c>
      <c r="AF3" t="s">
        <v>6937</v>
      </c>
      <c r="AI3">
        <v>0</v>
      </c>
      <c r="AJ3">
        <v>0</v>
      </c>
      <c r="AK3" t="s">
        <v>10210</v>
      </c>
      <c r="AL3" t="s">
        <v>10210</v>
      </c>
      <c r="AM3" t="s">
        <v>10344</v>
      </c>
    </row>
    <row r="4" spans="1:39">
      <c r="A4" t="s">
        <v>6985</v>
      </c>
      <c r="B4" t="s">
        <v>8259</v>
      </c>
      <c r="C4" t="s">
        <v>6009</v>
      </c>
      <c r="D4">
        <v>0.0002</v>
      </c>
      <c r="E4" t="s">
        <v>6010</v>
      </c>
      <c r="F4">
        <v>12.69897000433602</v>
      </c>
      <c r="J4" t="s">
        <v>8588</v>
      </c>
      <c r="K4" t="s">
        <v>6535</v>
      </c>
      <c r="L4" t="s">
        <v>6536</v>
      </c>
      <c r="M4" t="s">
        <v>8589</v>
      </c>
      <c r="N4">
        <v>9</v>
      </c>
      <c r="O4" t="s">
        <v>8758</v>
      </c>
      <c r="P4" t="s">
        <v>8938</v>
      </c>
      <c r="Q4">
        <v>6</v>
      </c>
      <c r="R4">
        <v>1</v>
      </c>
      <c r="S4">
        <v>-2.06</v>
      </c>
      <c r="T4">
        <v>1.42</v>
      </c>
      <c r="U4">
        <v>401.48</v>
      </c>
      <c r="V4">
        <v>81.79000000000001</v>
      </c>
      <c r="W4">
        <v>4.63</v>
      </c>
      <c r="X4">
        <v>3.59</v>
      </c>
      <c r="Y4">
        <v>0.77</v>
      </c>
      <c r="Z4">
        <v>3</v>
      </c>
      <c r="AA4" t="s">
        <v>6923</v>
      </c>
      <c r="AB4">
        <v>0</v>
      </c>
      <c r="AC4">
        <v>9</v>
      </c>
      <c r="AD4">
        <v>5.537047619047619</v>
      </c>
      <c r="AF4" t="s">
        <v>6937</v>
      </c>
      <c r="AI4">
        <v>0</v>
      </c>
      <c r="AJ4">
        <v>0</v>
      </c>
      <c r="AK4" t="s">
        <v>10210</v>
      </c>
      <c r="AL4" t="s">
        <v>10210</v>
      </c>
      <c r="AM4" t="s">
        <v>10344</v>
      </c>
    </row>
    <row r="5" spans="1:39">
      <c r="A5" t="s">
        <v>6986</v>
      </c>
      <c r="B5" t="s">
        <v>8259</v>
      </c>
      <c r="C5" t="s">
        <v>6009</v>
      </c>
      <c r="D5">
        <v>0.0003</v>
      </c>
      <c r="E5" t="s">
        <v>6010</v>
      </c>
      <c r="F5">
        <v>12.52287874528034</v>
      </c>
      <c r="J5" t="s">
        <v>8588</v>
      </c>
      <c r="K5" t="s">
        <v>6535</v>
      </c>
      <c r="L5" t="s">
        <v>6536</v>
      </c>
      <c r="M5" t="s">
        <v>8589</v>
      </c>
      <c r="N5">
        <v>9</v>
      </c>
      <c r="O5" t="s">
        <v>8758</v>
      </c>
      <c r="P5" t="s">
        <v>8939</v>
      </c>
      <c r="Q5">
        <v>6</v>
      </c>
      <c r="R5">
        <v>1</v>
      </c>
      <c r="S5">
        <v>-1.61</v>
      </c>
      <c r="T5">
        <v>1.87</v>
      </c>
      <c r="U5">
        <v>401.48</v>
      </c>
      <c r="V5">
        <v>81.79000000000001</v>
      </c>
      <c r="W5">
        <v>4.63</v>
      </c>
      <c r="X5">
        <v>3.59</v>
      </c>
      <c r="Y5">
        <v>0.8</v>
      </c>
      <c r="Z5">
        <v>3</v>
      </c>
      <c r="AA5" t="s">
        <v>6923</v>
      </c>
      <c r="AB5">
        <v>0</v>
      </c>
      <c r="AC5">
        <v>9</v>
      </c>
      <c r="AD5">
        <v>5.537047619047619</v>
      </c>
      <c r="AF5" t="s">
        <v>6937</v>
      </c>
      <c r="AI5">
        <v>0</v>
      </c>
      <c r="AJ5">
        <v>0</v>
      </c>
      <c r="AK5" t="s">
        <v>10210</v>
      </c>
      <c r="AL5" t="s">
        <v>10210</v>
      </c>
      <c r="AM5" t="s">
        <v>10344</v>
      </c>
    </row>
    <row r="6" spans="1:39">
      <c r="A6" t="s">
        <v>6987</v>
      </c>
      <c r="B6" t="s">
        <v>8259</v>
      </c>
      <c r="C6" t="s">
        <v>6009</v>
      </c>
      <c r="D6">
        <v>0.0015</v>
      </c>
      <c r="E6" t="s">
        <v>6010</v>
      </c>
      <c r="F6">
        <v>11.82390874094432</v>
      </c>
      <c r="J6" t="s">
        <v>8588</v>
      </c>
      <c r="K6" t="s">
        <v>6535</v>
      </c>
      <c r="L6" t="s">
        <v>6536</v>
      </c>
      <c r="M6" t="s">
        <v>8589</v>
      </c>
      <c r="N6">
        <v>9</v>
      </c>
      <c r="O6" t="s">
        <v>8758</v>
      </c>
      <c r="P6" t="s">
        <v>8940</v>
      </c>
      <c r="Q6">
        <v>6</v>
      </c>
      <c r="R6">
        <v>1</v>
      </c>
      <c r="S6">
        <v>-1.95</v>
      </c>
      <c r="T6">
        <v>1.52</v>
      </c>
      <c r="U6">
        <v>387.46</v>
      </c>
      <c r="V6">
        <v>81.79000000000001</v>
      </c>
      <c r="W6">
        <v>4.32</v>
      </c>
      <c r="X6">
        <v>3.59</v>
      </c>
      <c r="Y6">
        <v>0.86</v>
      </c>
      <c r="Z6">
        <v>3</v>
      </c>
      <c r="AA6" t="s">
        <v>6923</v>
      </c>
      <c r="AB6">
        <v>0</v>
      </c>
      <c r="AC6">
        <v>9</v>
      </c>
      <c r="AD6">
        <v>5.637190476190476</v>
      </c>
      <c r="AF6" t="s">
        <v>6937</v>
      </c>
      <c r="AI6">
        <v>0</v>
      </c>
      <c r="AJ6">
        <v>0</v>
      </c>
      <c r="AK6" t="s">
        <v>10210</v>
      </c>
      <c r="AL6" t="s">
        <v>10210</v>
      </c>
      <c r="AM6" t="s">
        <v>10344</v>
      </c>
    </row>
    <row r="7" spans="1:39">
      <c r="A7" t="s">
        <v>6988</v>
      </c>
      <c r="B7" t="s">
        <v>8259</v>
      </c>
      <c r="C7" t="s">
        <v>6009</v>
      </c>
      <c r="D7">
        <v>0.018</v>
      </c>
      <c r="E7" t="s">
        <v>6010</v>
      </c>
      <c r="F7">
        <v>10.74</v>
      </c>
      <c r="K7" t="s">
        <v>6535</v>
      </c>
      <c r="L7" t="s">
        <v>6536</v>
      </c>
      <c r="M7" t="s">
        <v>8589</v>
      </c>
      <c r="N7">
        <v>9</v>
      </c>
      <c r="O7" t="s">
        <v>8758</v>
      </c>
      <c r="P7" t="s">
        <v>8941</v>
      </c>
      <c r="Q7">
        <v>6</v>
      </c>
      <c r="R7">
        <v>1</v>
      </c>
      <c r="S7">
        <v>-1.58</v>
      </c>
      <c r="T7">
        <v>1.89</v>
      </c>
      <c r="U7">
        <v>415.51</v>
      </c>
      <c r="V7">
        <v>81.79000000000001</v>
      </c>
      <c r="W7">
        <v>4.67</v>
      </c>
      <c r="X7">
        <v>3.61</v>
      </c>
      <c r="Y7">
        <v>1.45</v>
      </c>
      <c r="Z7">
        <v>3</v>
      </c>
      <c r="AA7" t="s">
        <v>6923</v>
      </c>
      <c r="AB7">
        <v>0</v>
      </c>
      <c r="AC7">
        <v>10</v>
      </c>
      <c r="AD7">
        <v>5.436833333333333</v>
      </c>
      <c r="AF7" t="s">
        <v>6937</v>
      </c>
      <c r="AI7">
        <v>0</v>
      </c>
      <c r="AJ7">
        <v>0</v>
      </c>
      <c r="AK7" t="s">
        <v>10210</v>
      </c>
      <c r="AL7" t="s">
        <v>10210</v>
      </c>
      <c r="AM7" t="s">
        <v>10344</v>
      </c>
    </row>
    <row r="8" spans="1:39">
      <c r="A8" t="s">
        <v>6989</v>
      </c>
      <c r="B8" t="s">
        <v>8259</v>
      </c>
      <c r="C8" t="s">
        <v>6009</v>
      </c>
      <c r="D8">
        <v>0.05</v>
      </c>
      <c r="E8" t="s">
        <v>6010</v>
      </c>
      <c r="F8">
        <v>10.3</v>
      </c>
      <c r="K8" t="s">
        <v>6535</v>
      </c>
      <c r="L8" t="s">
        <v>6536</v>
      </c>
      <c r="M8" t="s">
        <v>8589</v>
      </c>
      <c r="N8">
        <v>9</v>
      </c>
      <c r="O8" t="s">
        <v>8758</v>
      </c>
      <c r="P8" t="s">
        <v>8942</v>
      </c>
      <c r="Q8">
        <v>6</v>
      </c>
      <c r="R8">
        <v>1</v>
      </c>
      <c r="S8">
        <v>-1.47</v>
      </c>
      <c r="T8">
        <v>2</v>
      </c>
      <c r="U8">
        <v>401.48</v>
      </c>
      <c r="V8">
        <v>81.79000000000001</v>
      </c>
      <c r="W8">
        <v>4.37</v>
      </c>
      <c r="X8">
        <v>3.61</v>
      </c>
      <c r="Y8">
        <v>1.55</v>
      </c>
      <c r="Z8">
        <v>3</v>
      </c>
      <c r="AA8" t="s">
        <v>6923</v>
      </c>
      <c r="AB8">
        <v>0</v>
      </c>
      <c r="AC8">
        <v>10</v>
      </c>
      <c r="AD8">
        <v>5.537047619047619</v>
      </c>
      <c r="AF8" t="s">
        <v>6937</v>
      </c>
      <c r="AI8">
        <v>0</v>
      </c>
      <c r="AJ8">
        <v>0</v>
      </c>
      <c r="AK8" t="s">
        <v>10210</v>
      </c>
      <c r="AL8" t="s">
        <v>10210</v>
      </c>
      <c r="AM8" t="s">
        <v>10344</v>
      </c>
    </row>
    <row r="9" spans="1:39">
      <c r="A9" t="s">
        <v>6244</v>
      </c>
      <c r="B9" t="s">
        <v>8259</v>
      </c>
      <c r="C9" t="s">
        <v>6009</v>
      </c>
      <c r="D9">
        <v>0.1</v>
      </c>
      <c r="E9" t="s">
        <v>6010</v>
      </c>
      <c r="F9">
        <v>10</v>
      </c>
      <c r="K9" t="s">
        <v>6535</v>
      </c>
      <c r="L9" t="s">
        <v>6536</v>
      </c>
      <c r="M9" t="s">
        <v>8590</v>
      </c>
      <c r="N9">
        <v>9</v>
      </c>
      <c r="O9" t="s">
        <v>8759</v>
      </c>
      <c r="P9" t="s">
        <v>6640</v>
      </c>
      <c r="Q9">
        <v>6</v>
      </c>
      <c r="R9">
        <v>2</v>
      </c>
      <c r="S9">
        <v>3.14</v>
      </c>
      <c r="T9">
        <v>6.54</v>
      </c>
      <c r="U9">
        <v>562.6900000000001</v>
      </c>
      <c r="V9">
        <v>88.52</v>
      </c>
      <c r="W9">
        <v>7.08</v>
      </c>
      <c r="X9">
        <v>3.91</v>
      </c>
      <c r="Y9">
        <v>2.67</v>
      </c>
      <c r="Z9">
        <v>5</v>
      </c>
      <c r="AA9" t="s">
        <v>6923</v>
      </c>
      <c r="AB9">
        <v>2</v>
      </c>
      <c r="AC9">
        <v>12</v>
      </c>
      <c r="AD9">
        <v>2.93</v>
      </c>
      <c r="AF9" t="s">
        <v>6937</v>
      </c>
      <c r="AI9">
        <v>0</v>
      </c>
      <c r="AJ9">
        <v>0</v>
      </c>
      <c r="AK9" t="s">
        <v>10211</v>
      </c>
      <c r="AL9" t="s">
        <v>10211</v>
      </c>
      <c r="AM9" t="s">
        <v>10344</v>
      </c>
    </row>
    <row r="10" spans="1:39">
      <c r="A10" t="s">
        <v>6990</v>
      </c>
      <c r="B10" t="s">
        <v>8259</v>
      </c>
      <c r="C10" t="s">
        <v>6009</v>
      </c>
      <c r="D10">
        <v>0.1</v>
      </c>
      <c r="E10" t="s">
        <v>6010</v>
      </c>
      <c r="F10">
        <v>10</v>
      </c>
      <c r="K10" t="s">
        <v>6535</v>
      </c>
      <c r="L10" t="s">
        <v>6536</v>
      </c>
      <c r="M10" t="s">
        <v>8591</v>
      </c>
      <c r="N10">
        <v>9</v>
      </c>
      <c r="O10" t="s">
        <v>8760</v>
      </c>
      <c r="P10" t="s">
        <v>8943</v>
      </c>
      <c r="Q10">
        <v>6</v>
      </c>
      <c r="R10">
        <v>2</v>
      </c>
      <c r="S10">
        <v>2.11</v>
      </c>
      <c r="T10">
        <v>5.81</v>
      </c>
      <c r="U10">
        <v>563.6799999999999</v>
      </c>
      <c r="V10">
        <v>96.72</v>
      </c>
      <c r="W10">
        <v>6.49</v>
      </c>
      <c r="X10">
        <v>3.21</v>
      </c>
      <c r="Y10">
        <v>2.66</v>
      </c>
      <c r="Z10">
        <v>5</v>
      </c>
      <c r="AA10" t="s">
        <v>6923</v>
      </c>
      <c r="AB10">
        <v>2</v>
      </c>
      <c r="AC10">
        <v>11</v>
      </c>
      <c r="AD10">
        <v>3.221</v>
      </c>
      <c r="AF10" t="s">
        <v>6937</v>
      </c>
      <c r="AI10">
        <v>0</v>
      </c>
      <c r="AJ10">
        <v>0</v>
      </c>
      <c r="AK10" t="s">
        <v>10212</v>
      </c>
      <c r="AL10" t="s">
        <v>10212</v>
      </c>
      <c r="AM10" t="s">
        <v>10344</v>
      </c>
    </row>
    <row r="11" spans="1:39">
      <c r="A11" t="s">
        <v>6990</v>
      </c>
      <c r="B11" t="s">
        <v>8259</v>
      </c>
      <c r="C11" t="s">
        <v>6009</v>
      </c>
      <c r="D11">
        <v>0.1</v>
      </c>
      <c r="E11" t="s">
        <v>6010</v>
      </c>
      <c r="F11">
        <v>10</v>
      </c>
      <c r="K11" t="s">
        <v>6535</v>
      </c>
      <c r="L11" t="s">
        <v>6536</v>
      </c>
      <c r="M11" t="s">
        <v>8591</v>
      </c>
      <c r="N11">
        <v>9</v>
      </c>
      <c r="O11" t="s">
        <v>8760</v>
      </c>
      <c r="P11" t="s">
        <v>8943</v>
      </c>
      <c r="Q11">
        <v>6</v>
      </c>
      <c r="R11">
        <v>2</v>
      </c>
      <c r="S11">
        <v>2.11</v>
      </c>
      <c r="T11">
        <v>5.81</v>
      </c>
      <c r="U11">
        <v>563.6799999999999</v>
      </c>
      <c r="V11">
        <v>96.72</v>
      </c>
      <c r="W11">
        <v>6.49</v>
      </c>
      <c r="X11">
        <v>3.21</v>
      </c>
      <c r="Y11">
        <v>2.66</v>
      </c>
      <c r="Z11">
        <v>5</v>
      </c>
      <c r="AA11" t="s">
        <v>6923</v>
      </c>
      <c r="AB11">
        <v>2</v>
      </c>
      <c r="AC11">
        <v>11</v>
      </c>
      <c r="AD11">
        <v>3.221</v>
      </c>
      <c r="AF11" t="s">
        <v>6937</v>
      </c>
      <c r="AI11">
        <v>0</v>
      </c>
      <c r="AJ11">
        <v>0</v>
      </c>
      <c r="AK11" t="s">
        <v>10212</v>
      </c>
      <c r="AL11" t="s">
        <v>10212</v>
      </c>
      <c r="AM11" t="s">
        <v>10344</v>
      </c>
    </row>
    <row r="12" spans="1:39">
      <c r="A12" t="s">
        <v>6251</v>
      </c>
      <c r="B12" t="s">
        <v>8259</v>
      </c>
      <c r="C12" t="s">
        <v>6009</v>
      </c>
      <c r="D12">
        <v>0.1259</v>
      </c>
      <c r="E12" t="s">
        <v>6010</v>
      </c>
      <c r="F12">
        <v>9.9</v>
      </c>
      <c r="K12" t="s">
        <v>6535</v>
      </c>
      <c r="L12" t="s">
        <v>6536</v>
      </c>
      <c r="M12" t="s">
        <v>8590</v>
      </c>
      <c r="N12">
        <v>9</v>
      </c>
      <c r="O12" t="s">
        <v>8759</v>
      </c>
      <c r="P12" t="s">
        <v>6647</v>
      </c>
      <c r="Q12">
        <v>6</v>
      </c>
      <c r="R12">
        <v>2</v>
      </c>
      <c r="S12">
        <v>2.36</v>
      </c>
      <c r="T12">
        <v>5.76</v>
      </c>
      <c r="U12">
        <v>564.61</v>
      </c>
      <c r="V12">
        <v>101.66</v>
      </c>
      <c r="W12">
        <v>6.75</v>
      </c>
      <c r="X12">
        <v>3.91</v>
      </c>
      <c r="Y12">
        <v>1.22</v>
      </c>
      <c r="Z12">
        <v>5</v>
      </c>
      <c r="AA12" t="s">
        <v>6923</v>
      </c>
      <c r="AB12">
        <v>2</v>
      </c>
      <c r="AC12">
        <v>12</v>
      </c>
      <c r="AD12">
        <v>2.931333333333334</v>
      </c>
      <c r="AF12" t="s">
        <v>6937</v>
      </c>
      <c r="AI12">
        <v>0</v>
      </c>
      <c r="AJ12">
        <v>0</v>
      </c>
      <c r="AK12" t="s">
        <v>10211</v>
      </c>
      <c r="AL12" t="s">
        <v>10211</v>
      </c>
      <c r="AM12" t="s">
        <v>10344</v>
      </c>
    </row>
    <row r="13" spans="1:39">
      <c r="A13" t="s">
        <v>6242</v>
      </c>
      <c r="B13" t="s">
        <v>8259</v>
      </c>
      <c r="C13" t="s">
        <v>6009</v>
      </c>
      <c r="D13">
        <v>0.2</v>
      </c>
      <c r="E13" t="s">
        <v>6010</v>
      </c>
      <c r="F13">
        <v>9.699999999999999</v>
      </c>
      <c r="K13" t="s">
        <v>6535</v>
      </c>
      <c r="L13" t="s">
        <v>6536</v>
      </c>
      <c r="M13" t="s">
        <v>8592</v>
      </c>
      <c r="N13">
        <v>9</v>
      </c>
      <c r="O13" t="s">
        <v>8761</v>
      </c>
      <c r="P13" t="s">
        <v>6638</v>
      </c>
      <c r="Q13">
        <v>6</v>
      </c>
      <c r="R13">
        <v>2</v>
      </c>
      <c r="S13">
        <v>1.91</v>
      </c>
      <c r="T13">
        <v>4.78</v>
      </c>
      <c r="U13">
        <v>510.59</v>
      </c>
      <c r="V13">
        <v>101.66</v>
      </c>
      <c r="W13">
        <v>5.64</v>
      </c>
      <c r="X13">
        <v>2.17</v>
      </c>
      <c r="Y13">
        <v>6.36</v>
      </c>
      <c r="Z13">
        <v>4</v>
      </c>
      <c r="AA13" t="s">
        <v>6923</v>
      </c>
      <c r="AB13">
        <v>2</v>
      </c>
      <c r="AC13">
        <v>12</v>
      </c>
      <c r="AD13">
        <v>3.221333333333333</v>
      </c>
      <c r="AF13" t="s">
        <v>6937</v>
      </c>
      <c r="AI13">
        <v>0</v>
      </c>
      <c r="AJ13">
        <v>0</v>
      </c>
      <c r="AK13" t="s">
        <v>6956</v>
      </c>
      <c r="AL13" t="s">
        <v>6956</v>
      </c>
      <c r="AM13" t="s">
        <v>10344</v>
      </c>
    </row>
    <row r="14" spans="1:39">
      <c r="A14" t="s">
        <v>6245</v>
      </c>
      <c r="B14" t="s">
        <v>8259</v>
      </c>
      <c r="C14" t="s">
        <v>6009</v>
      </c>
      <c r="D14">
        <v>0.3388</v>
      </c>
      <c r="E14" t="s">
        <v>6010</v>
      </c>
      <c r="F14">
        <v>9.470000000000001</v>
      </c>
      <c r="K14" t="s">
        <v>6535</v>
      </c>
      <c r="M14" t="s">
        <v>8593</v>
      </c>
      <c r="N14">
        <v>8</v>
      </c>
      <c r="O14" t="s">
        <v>8762</v>
      </c>
      <c r="P14" t="s">
        <v>6641</v>
      </c>
      <c r="Q14">
        <v>6</v>
      </c>
      <c r="R14">
        <v>2</v>
      </c>
      <c r="S14">
        <v>2.06</v>
      </c>
      <c r="T14">
        <v>5.46</v>
      </c>
      <c r="U14">
        <v>546.62</v>
      </c>
      <c r="V14">
        <v>101.66</v>
      </c>
      <c r="W14">
        <v>6.61</v>
      </c>
      <c r="X14">
        <v>3.91</v>
      </c>
      <c r="Y14">
        <v>1.34</v>
      </c>
      <c r="Z14">
        <v>5</v>
      </c>
      <c r="AA14" t="s">
        <v>6923</v>
      </c>
      <c r="AB14">
        <v>2</v>
      </c>
      <c r="AC14">
        <v>12</v>
      </c>
      <c r="AD14">
        <v>3.081333333333333</v>
      </c>
      <c r="AE14" t="s">
        <v>6927</v>
      </c>
      <c r="AF14" t="s">
        <v>6937</v>
      </c>
      <c r="AH14" t="s">
        <v>6943</v>
      </c>
      <c r="AI14">
        <v>2</v>
      </c>
      <c r="AJ14">
        <v>0</v>
      </c>
      <c r="AK14" t="s">
        <v>10213</v>
      </c>
      <c r="AL14" t="s">
        <v>10213</v>
      </c>
      <c r="AM14" t="s">
        <v>10344</v>
      </c>
    </row>
    <row r="15" spans="1:39">
      <c r="A15" t="s">
        <v>6245</v>
      </c>
      <c r="B15" t="s">
        <v>8259</v>
      </c>
      <c r="C15" t="s">
        <v>6009</v>
      </c>
      <c r="D15">
        <v>0.3388</v>
      </c>
      <c r="E15" t="s">
        <v>6010</v>
      </c>
      <c r="F15">
        <v>9.470000000000001</v>
      </c>
      <c r="K15" t="s">
        <v>6535</v>
      </c>
      <c r="L15" t="s">
        <v>6536</v>
      </c>
      <c r="M15" t="s">
        <v>8590</v>
      </c>
      <c r="N15">
        <v>9</v>
      </c>
      <c r="O15" t="s">
        <v>8759</v>
      </c>
      <c r="P15" t="s">
        <v>6641</v>
      </c>
      <c r="Q15">
        <v>6</v>
      </c>
      <c r="R15">
        <v>2</v>
      </c>
      <c r="S15">
        <v>2.06</v>
      </c>
      <c r="T15">
        <v>5.46</v>
      </c>
      <c r="U15">
        <v>546.62</v>
      </c>
      <c r="V15">
        <v>101.66</v>
      </c>
      <c r="W15">
        <v>6.61</v>
      </c>
      <c r="X15">
        <v>3.91</v>
      </c>
      <c r="Y15">
        <v>1.34</v>
      </c>
      <c r="Z15">
        <v>5</v>
      </c>
      <c r="AA15" t="s">
        <v>6923</v>
      </c>
      <c r="AB15">
        <v>2</v>
      </c>
      <c r="AC15">
        <v>12</v>
      </c>
      <c r="AD15">
        <v>3.081333333333333</v>
      </c>
      <c r="AE15" t="s">
        <v>6927</v>
      </c>
      <c r="AF15" t="s">
        <v>6937</v>
      </c>
      <c r="AH15" t="s">
        <v>6943</v>
      </c>
      <c r="AI15">
        <v>2</v>
      </c>
      <c r="AJ15">
        <v>0</v>
      </c>
      <c r="AK15" t="s">
        <v>10211</v>
      </c>
      <c r="AL15" t="s">
        <v>10211</v>
      </c>
      <c r="AM15" t="s">
        <v>10344</v>
      </c>
    </row>
    <row r="16" spans="1:39">
      <c r="A16" t="s">
        <v>6991</v>
      </c>
      <c r="B16" t="s">
        <v>8259</v>
      </c>
      <c r="C16" t="s">
        <v>6009</v>
      </c>
      <c r="D16">
        <v>0.3388</v>
      </c>
      <c r="E16" t="s">
        <v>6010</v>
      </c>
      <c r="F16">
        <v>9.470000000000001</v>
      </c>
      <c r="K16" t="s">
        <v>6535</v>
      </c>
      <c r="L16" t="s">
        <v>6536</v>
      </c>
      <c r="M16" t="s">
        <v>8591</v>
      </c>
      <c r="N16">
        <v>9</v>
      </c>
      <c r="O16" t="s">
        <v>8760</v>
      </c>
      <c r="P16" t="s">
        <v>8944</v>
      </c>
      <c r="Q16">
        <v>6</v>
      </c>
      <c r="R16">
        <v>2</v>
      </c>
      <c r="S16">
        <v>1.02</v>
      </c>
      <c r="T16">
        <v>4.72</v>
      </c>
      <c r="U16">
        <v>547.61</v>
      </c>
      <c r="V16">
        <v>109.86</v>
      </c>
      <c r="W16">
        <v>6.02</v>
      </c>
      <c r="X16">
        <v>3.21</v>
      </c>
      <c r="Y16">
        <v>1.34</v>
      </c>
      <c r="Z16">
        <v>5</v>
      </c>
      <c r="AA16" t="s">
        <v>6923</v>
      </c>
      <c r="AB16">
        <v>2</v>
      </c>
      <c r="AC16">
        <v>11</v>
      </c>
      <c r="AD16">
        <v>2.978</v>
      </c>
      <c r="AF16" t="s">
        <v>6937</v>
      </c>
      <c r="AI16">
        <v>0</v>
      </c>
      <c r="AJ16">
        <v>0</v>
      </c>
      <c r="AK16" t="s">
        <v>10212</v>
      </c>
      <c r="AL16" t="s">
        <v>10212</v>
      </c>
      <c r="AM16" t="s">
        <v>10344</v>
      </c>
    </row>
    <row r="17" spans="1:39">
      <c r="A17" t="s">
        <v>6991</v>
      </c>
      <c r="B17" t="s">
        <v>8259</v>
      </c>
      <c r="C17" t="s">
        <v>6009</v>
      </c>
      <c r="D17">
        <v>0.34</v>
      </c>
      <c r="E17" t="s">
        <v>6010</v>
      </c>
      <c r="F17">
        <v>9.470000000000001</v>
      </c>
      <c r="K17" t="s">
        <v>6535</v>
      </c>
      <c r="L17" t="s">
        <v>6536</v>
      </c>
      <c r="M17" t="s">
        <v>8591</v>
      </c>
      <c r="N17">
        <v>9</v>
      </c>
      <c r="O17" t="s">
        <v>8760</v>
      </c>
      <c r="P17" t="s">
        <v>8944</v>
      </c>
      <c r="Q17">
        <v>6</v>
      </c>
      <c r="R17">
        <v>2</v>
      </c>
      <c r="S17">
        <v>1.02</v>
      </c>
      <c r="T17">
        <v>4.72</v>
      </c>
      <c r="U17">
        <v>547.61</v>
      </c>
      <c r="V17">
        <v>109.86</v>
      </c>
      <c r="W17">
        <v>6.02</v>
      </c>
      <c r="X17">
        <v>3.21</v>
      </c>
      <c r="Y17">
        <v>1.34</v>
      </c>
      <c r="Z17">
        <v>5</v>
      </c>
      <c r="AA17" t="s">
        <v>6923</v>
      </c>
      <c r="AB17">
        <v>2</v>
      </c>
      <c r="AC17">
        <v>11</v>
      </c>
      <c r="AD17">
        <v>2.978</v>
      </c>
      <c r="AF17" t="s">
        <v>6937</v>
      </c>
      <c r="AI17">
        <v>0</v>
      </c>
      <c r="AJ17">
        <v>0</v>
      </c>
      <c r="AK17" t="s">
        <v>10212</v>
      </c>
      <c r="AL17" t="s">
        <v>10212</v>
      </c>
      <c r="AM17" t="s">
        <v>10344</v>
      </c>
    </row>
    <row r="18" spans="1:39">
      <c r="A18" t="s">
        <v>6992</v>
      </c>
      <c r="B18" t="s">
        <v>8259</v>
      </c>
      <c r="C18" t="s">
        <v>6009</v>
      </c>
      <c r="D18">
        <v>0.38</v>
      </c>
      <c r="E18" t="s">
        <v>6010</v>
      </c>
      <c r="F18">
        <v>9.42</v>
      </c>
      <c r="K18" t="s">
        <v>6535</v>
      </c>
      <c r="L18" t="s">
        <v>6536</v>
      </c>
      <c r="M18" t="s">
        <v>8594</v>
      </c>
      <c r="N18">
        <v>9</v>
      </c>
      <c r="O18" t="s">
        <v>8763</v>
      </c>
      <c r="P18" t="s">
        <v>8945</v>
      </c>
      <c r="Q18">
        <v>9</v>
      </c>
      <c r="R18">
        <v>2</v>
      </c>
      <c r="S18">
        <v>2.77</v>
      </c>
      <c r="T18">
        <v>6.41</v>
      </c>
      <c r="U18">
        <v>617.66</v>
      </c>
      <c r="V18">
        <v>149.66</v>
      </c>
      <c r="W18">
        <v>6.92</v>
      </c>
      <c r="X18">
        <v>3.11</v>
      </c>
      <c r="Y18">
        <v>0</v>
      </c>
      <c r="Z18">
        <v>4</v>
      </c>
      <c r="AA18" t="s">
        <v>6923</v>
      </c>
      <c r="AB18">
        <v>2</v>
      </c>
      <c r="AC18">
        <v>12</v>
      </c>
      <c r="AD18">
        <v>2.115</v>
      </c>
      <c r="AF18" t="s">
        <v>6937</v>
      </c>
      <c r="AI18">
        <v>0</v>
      </c>
      <c r="AJ18">
        <v>0</v>
      </c>
      <c r="AK18" t="s">
        <v>10214</v>
      </c>
      <c r="AL18" t="s">
        <v>10214</v>
      </c>
      <c r="AM18" t="s">
        <v>10344</v>
      </c>
    </row>
    <row r="19" spans="1:39">
      <c r="A19" t="s">
        <v>6993</v>
      </c>
      <c r="B19" t="s">
        <v>8259</v>
      </c>
      <c r="C19" t="s">
        <v>6009</v>
      </c>
      <c r="D19">
        <v>0.6</v>
      </c>
      <c r="E19" t="s">
        <v>6010</v>
      </c>
      <c r="F19">
        <v>9.220000000000001</v>
      </c>
      <c r="K19" t="s">
        <v>6535</v>
      </c>
      <c r="L19" t="s">
        <v>6536</v>
      </c>
      <c r="M19" t="s">
        <v>8589</v>
      </c>
      <c r="N19">
        <v>9</v>
      </c>
      <c r="O19" t="s">
        <v>8758</v>
      </c>
      <c r="P19" t="s">
        <v>8946</v>
      </c>
      <c r="Q19">
        <v>6</v>
      </c>
      <c r="R19">
        <v>1</v>
      </c>
      <c r="S19">
        <v>-1.27</v>
      </c>
      <c r="T19">
        <v>2.2</v>
      </c>
      <c r="U19">
        <v>401.48</v>
      </c>
      <c r="V19">
        <v>81.79000000000001</v>
      </c>
      <c r="W19">
        <v>4.37</v>
      </c>
      <c r="X19">
        <v>3.61</v>
      </c>
      <c r="Y19">
        <v>1.55</v>
      </c>
      <c r="Z19">
        <v>3</v>
      </c>
      <c r="AA19" t="s">
        <v>6923</v>
      </c>
      <c r="AB19">
        <v>0</v>
      </c>
      <c r="AC19">
        <v>10</v>
      </c>
      <c r="AD19">
        <v>5.537047619047619</v>
      </c>
      <c r="AF19" t="s">
        <v>6937</v>
      </c>
      <c r="AI19">
        <v>0</v>
      </c>
      <c r="AJ19">
        <v>0</v>
      </c>
      <c r="AK19" t="s">
        <v>10210</v>
      </c>
      <c r="AL19" t="s">
        <v>10210</v>
      </c>
      <c r="AM19" t="s">
        <v>10344</v>
      </c>
    </row>
    <row r="20" spans="1:39">
      <c r="A20" t="s">
        <v>6243</v>
      </c>
      <c r="B20" t="s">
        <v>8259</v>
      </c>
      <c r="C20" t="s">
        <v>6009</v>
      </c>
      <c r="D20">
        <v>0.6026</v>
      </c>
      <c r="E20" t="s">
        <v>6010</v>
      </c>
      <c r="F20">
        <v>9.220000000000001</v>
      </c>
      <c r="K20" t="s">
        <v>6535</v>
      </c>
      <c r="L20" t="s">
        <v>6536</v>
      </c>
      <c r="M20" t="s">
        <v>8590</v>
      </c>
      <c r="N20">
        <v>9</v>
      </c>
      <c r="O20" t="s">
        <v>8759</v>
      </c>
      <c r="P20" t="s">
        <v>6639</v>
      </c>
      <c r="Q20">
        <v>7</v>
      </c>
      <c r="R20">
        <v>2</v>
      </c>
      <c r="S20">
        <v>2.05</v>
      </c>
      <c r="T20">
        <v>5.45</v>
      </c>
      <c r="U20">
        <v>576.65</v>
      </c>
      <c r="V20">
        <v>110.89</v>
      </c>
      <c r="W20">
        <v>6.62</v>
      </c>
      <c r="X20">
        <v>3.91</v>
      </c>
      <c r="Y20">
        <v>1.95</v>
      </c>
      <c r="Z20">
        <v>5</v>
      </c>
      <c r="AA20" t="s">
        <v>6923</v>
      </c>
      <c r="AB20">
        <v>2</v>
      </c>
      <c r="AC20">
        <v>13</v>
      </c>
      <c r="AD20">
        <v>2.778666666666667</v>
      </c>
      <c r="AF20" t="s">
        <v>6937</v>
      </c>
      <c r="AI20">
        <v>0</v>
      </c>
      <c r="AJ20">
        <v>0</v>
      </c>
      <c r="AK20" t="s">
        <v>10211</v>
      </c>
      <c r="AL20" t="s">
        <v>10211</v>
      </c>
      <c r="AM20" t="s">
        <v>10344</v>
      </c>
    </row>
    <row r="21" spans="1:39">
      <c r="A21" t="s">
        <v>6281</v>
      </c>
      <c r="B21" t="s">
        <v>8259</v>
      </c>
      <c r="C21" t="s">
        <v>6009</v>
      </c>
      <c r="D21">
        <v>0.631</v>
      </c>
      <c r="E21" t="s">
        <v>6010</v>
      </c>
      <c r="F21">
        <v>9.199999999999999</v>
      </c>
      <c r="K21" t="s">
        <v>6535</v>
      </c>
      <c r="L21" t="s">
        <v>6536</v>
      </c>
      <c r="M21" t="s">
        <v>8595</v>
      </c>
      <c r="N21">
        <v>9</v>
      </c>
      <c r="O21" t="s">
        <v>8764</v>
      </c>
      <c r="P21" t="s">
        <v>6677</v>
      </c>
      <c r="Q21">
        <v>7</v>
      </c>
      <c r="R21">
        <v>2</v>
      </c>
      <c r="S21">
        <v>1.89</v>
      </c>
      <c r="T21">
        <v>5.29</v>
      </c>
      <c r="U21">
        <v>500.55</v>
      </c>
      <c r="V21">
        <v>110.89</v>
      </c>
      <c r="W21">
        <v>5.17</v>
      </c>
      <c r="X21">
        <v>3.91</v>
      </c>
      <c r="Y21">
        <v>1.34</v>
      </c>
      <c r="Z21">
        <v>4</v>
      </c>
      <c r="AA21" t="s">
        <v>6923</v>
      </c>
      <c r="AB21">
        <v>2</v>
      </c>
      <c r="AC21">
        <v>11</v>
      </c>
      <c r="AD21">
        <v>2.803666666666667</v>
      </c>
      <c r="AE21" t="s">
        <v>6928</v>
      </c>
      <c r="AF21" t="s">
        <v>6937</v>
      </c>
      <c r="AI21">
        <v>0</v>
      </c>
      <c r="AJ21">
        <v>0</v>
      </c>
      <c r="AK21" t="s">
        <v>6971</v>
      </c>
      <c r="AL21" t="s">
        <v>6971</v>
      </c>
      <c r="AM21" t="s">
        <v>10344</v>
      </c>
    </row>
    <row r="22" spans="1:39">
      <c r="A22" t="s">
        <v>6281</v>
      </c>
      <c r="B22" t="s">
        <v>8259</v>
      </c>
      <c r="C22" t="s">
        <v>6009</v>
      </c>
      <c r="D22">
        <v>0.7079</v>
      </c>
      <c r="E22" t="s">
        <v>6010</v>
      </c>
      <c r="F22">
        <v>9.15</v>
      </c>
      <c r="K22" t="s">
        <v>6535</v>
      </c>
      <c r="L22" t="s">
        <v>6536</v>
      </c>
      <c r="M22" t="s">
        <v>8590</v>
      </c>
      <c r="N22">
        <v>9</v>
      </c>
      <c r="O22" t="s">
        <v>8759</v>
      </c>
      <c r="P22" t="s">
        <v>6677</v>
      </c>
      <c r="Q22">
        <v>7</v>
      </c>
      <c r="R22">
        <v>2</v>
      </c>
      <c r="S22">
        <v>1.89</v>
      </c>
      <c r="T22">
        <v>5.29</v>
      </c>
      <c r="U22">
        <v>500.55</v>
      </c>
      <c r="V22">
        <v>110.89</v>
      </c>
      <c r="W22">
        <v>5.17</v>
      </c>
      <c r="X22">
        <v>3.91</v>
      </c>
      <c r="Y22">
        <v>1.34</v>
      </c>
      <c r="Z22">
        <v>4</v>
      </c>
      <c r="AA22" t="s">
        <v>6923</v>
      </c>
      <c r="AB22">
        <v>2</v>
      </c>
      <c r="AC22">
        <v>11</v>
      </c>
      <c r="AD22">
        <v>2.803666666666667</v>
      </c>
      <c r="AE22" t="s">
        <v>6928</v>
      </c>
      <c r="AF22" t="s">
        <v>6937</v>
      </c>
      <c r="AI22">
        <v>0</v>
      </c>
      <c r="AJ22">
        <v>0</v>
      </c>
      <c r="AK22" t="s">
        <v>10211</v>
      </c>
      <c r="AL22" t="s">
        <v>10211</v>
      </c>
      <c r="AM22" t="s">
        <v>10344</v>
      </c>
    </row>
    <row r="23" spans="1:39">
      <c r="A23" t="s">
        <v>6994</v>
      </c>
      <c r="B23" t="s">
        <v>8259</v>
      </c>
      <c r="C23" t="s">
        <v>6009</v>
      </c>
      <c r="D23">
        <v>0.7079</v>
      </c>
      <c r="E23" t="s">
        <v>6010</v>
      </c>
      <c r="F23">
        <v>9.15</v>
      </c>
      <c r="K23" t="s">
        <v>6535</v>
      </c>
      <c r="L23" t="s">
        <v>6536</v>
      </c>
      <c r="M23" t="s">
        <v>8591</v>
      </c>
      <c r="N23">
        <v>9</v>
      </c>
      <c r="O23" t="s">
        <v>8760</v>
      </c>
      <c r="P23" t="s">
        <v>8947</v>
      </c>
      <c r="Q23">
        <v>7</v>
      </c>
      <c r="R23">
        <v>2</v>
      </c>
      <c r="S23">
        <v>-0.41</v>
      </c>
      <c r="T23">
        <v>3.29</v>
      </c>
      <c r="U23">
        <v>501.54</v>
      </c>
      <c r="V23">
        <v>119.09</v>
      </c>
      <c r="W23">
        <v>4.57</v>
      </c>
      <c r="X23">
        <v>3.21</v>
      </c>
      <c r="Y23">
        <v>1.34</v>
      </c>
      <c r="Z23">
        <v>4</v>
      </c>
      <c r="AA23" t="s">
        <v>6923</v>
      </c>
      <c r="AB23">
        <v>1</v>
      </c>
      <c r="AC23">
        <v>10</v>
      </c>
      <c r="AD23">
        <v>3.385333333333333</v>
      </c>
      <c r="AF23" t="s">
        <v>6937</v>
      </c>
      <c r="AI23">
        <v>0</v>
      </c>
      <c r="AJ23">
        <v>0</v>
      </c>
      <c r="AK23" t="s">
        <v>10212</v>
      </c>
      <c r="AL23" t="s">
        <v>10212</v>
      </c>
      <c r="AM23" t="s">
        <v>10344</v>
      </c>
    </row>
    <row r="24" spans="1:39">
      <c r="A24" t="s">
        <v>6994</v>
      </c>
      <c r="B24" t="s">
        <v>8259</v>
      </c>
      <c r="C24" t="s">
        <v>6009</v>
      </c>
      <c r="D24">
        <v>0.71</v>
      </c>
      <c r="E24" t="s">
        <v>6010</v>
      </c>
      <c r="F24">
        <v>9.15</v>
      </c>
      <c r="K24" t="s">
        <v>6535</v>
      </c>
      <c r="L24" t="s">
        <v>6536</v>
      </c>
      <c r="M24" t="s">
        <v>8591</v>
      </c>
      <c r="N24">
        <v>9</v>
      </c>
      <c r="O24" t="s">
        <v>8760</v>
      </c>
      <c r="P24" t="s">
        <v>8947</v>
      </c>
      <c r="Q24">
        <v>7</v>
      </c>
      <c r="R24">
        <v>2</v>
      </c>
      <c r="S24">
        <v>-0.41</v>
      </c>
      <c r="T24">
        <v>3.29</v>
      </c>
      <c r="U24">
        <v>501.54</v>
      </c>
      <c r="V24">
        <v>119.09</v>
      </c>
      <c r="W24">
        <v>4.57</v>
      </c>
      <c r="X24">
        <v>3.21</v>
      </c>
      <c r="Y24">
        <v>1.34</v>
      </c>
      <c r="Z24">
        <v>4</v>
      </c>
      <c r="AA24" t="s">
        <v>6923</v>
      </c>
      <c r="AB24">
        <v>1</v>
      </c>
      <c r="AC24">
        <v>10</v>
      </c>
      <c r="AD24">
        <v>3.385333333333333</v>
      </c>
      <c r="AF24" t="s">
        <v>6937</v>
      </c>
      <c r="AI24">
        <v>0</v>
      </c>
      <c r="AJ24">
        <v>0</v>
      </c>
      <c r="AK24" t="s">
        <v>10212</v>
      </c>
      <c r="AL24" t="s">
        <v>10212</v>
      </c>
      <c r="AM24" t="s">
        <v>10344</v>
      </c>
    </row>
    <row r="25" spans="1:39">
      <c r="A25" t="s">
        <v>6995</v>
      </c>
      <c r="B25" t="s">
        <v>8259</v>
      </c>
      <c r="C25" t="s">
        <v>6009</v>
      </c>
      <c r="D25">
        <v>0.8</v>
      </c>
      <c r="E25" t="s">
        <v>6010</v>
      </c>
      <c r="F25">
        <v>9.1</v>
      </c>
      <c r="K25" t="s">
        <v>6535</v>
      </c>
      <c r="L25" t="s">
        <v>6536</v>
      </c>
      <c r="M25" t="s">
        <v>8596</v>
      </c>
      <c r="N25">
        <v>9</v>
      </c>
      <c r="O25" t="s">
        <v>8765</v>
      </c>
      <c r="P25" t="s">
        <v>8948</v>
      </c>
      <c r="Q25">
        <v>3</v>
      </c>
      <c r="R25">
        <v>2</v>
      </c>
      <c r="S25">
        <v>3.37</v>
      </c>
      <c r="T25">
        <v>6.36</v>
      </c>
      <c r="U25">
        <v>516.64</v>
      </c>
      <c r="V25">
        <v>71.33</v>
      </c>
      <c r="W25">
        <v>7.55</v>
      </c>
      <c r="X25">
        <v>3.87</v>
      </c>
      <c r="Y25">
        <v>0</v>
      </c>
      <c r="Z25">
        <v>5</v>
      </c>
      <c r="AA25" t="s">
        <v>6923</v>
      </c>
      <c r="AB25">
        <v>2</v>
      </c>
      <c r="AC25">
        <v>8</v>
      </c>
      <c r="AD25">
        <v>2.815</v>
      </c>
      <c r="AF25" t="s">
        <v>6937</v>
      </c>
      <c r="AI25">
        <v>0</v>
      </c>
      <c r="AJ25">
        <v>0</v>
      </c>
      <c r="AK25" t="s">
        <v>10215</v>
      </c>
      <c r="AL25" t="s">
        <v>10215</v>
      </c>
      <c r="AM25" t="s">
        <v>10344</v>
      </c>
    </row>
    <row r="26" spans="1:39">
      <c r="A26" t="s">
        <v>6996</v>
      </c>
      <c r="B26" t="s">
        <v>8259</v>
      </c>
      <c r="C26" t="s">
        <v>6009</v>
      </c>
      <c r="D26">
        <v>0.9399999999999999</v>
      </c>
      <c r="E26" t="s">
        <v>6010</v>
      </c>
      <c r="F26">
        <v>9.029999999999999</v>
      </c>
      <c r="K26" t="s">
        <v>6535</v>
      </c>
      <c r="L26" t="s">
        <v>6536</v>
      </c>
      <c r="M26" t="s">
        <v>8597</v>
      </c>
      <c r="N26">
        <v>9</v>
      </c>
      <c r="O26" t="s">
        <v>8766</v>
      </c>
      <c r="P26" t="s">
        <v>8949</v>
      </c>
      <c r="Q26">
        <v>7</v>
      </c>
      <c r="R26">
        <v>3</v>
      </c>
      <c r="S26">
        <v>4.77</v>
      </c>
      <c r="T26">
        <v>8.1</v>
      </c>
      <c r="U26">
        <v>531.54</v>
      </c>
      <c r="V26">
        <v>122.16</v>
      </c>
      <c r="W26">
        <v>4.7</v>
      </c>
      <c r="X26">
        <v>4.5</v>
      </c>
      <c r="Y26">
        <v>0</v>
      </c>
      <c r="Z26">
        <v>3</v>
      </c>
      <c r="AA26" t="s">
        <v>6923</v>
      </c>
      <c r="AB26">
        <v>1</v>
      </c>
      <c r="AC26">
        <v>6</v>
      </c>
      <c r="AD26">
        <v>1.166666666666667</v>
      </c>
      <c r="AF26" t="s">
        <v>6937</v>
      </c>
      <c r="AI26">
        <v>0</v>
      </c>
      <c r="AJ26">
        <v>0</v>
      </c>
      <c r="AK26" t="s">
        <v>10216</v>
      </c>
      <c r="AL26" t="s">
        <v>10216</v>
      </c>
      <c r="AM26" t="s">
        <v>10344</v>
      </c>
    </row>
    <row r="27" spans="1:39">
      <c r="A27" t="s">
        <v>6223</v>
      </c>
      <c r="B27" t="s">
        <v>8259</v>
      </c>
      <c r="C27" t="s">
        <v>6009</v>
      </c>
      <c r="D27">
        <v>1</v>
      </c>
      <c r="E27" t="s">
        <v>6010</v>
      </c>
      <c r="F27">
        <v>9</v>
      </c>
      <c r="I27" t="s">
        <v>8260</v>
      </c>
      <c r="K27" t="s">
        <v>6535</v>
      </c>
      <c r="L27" t="s">
        <v>6536</v>
      </c>
      <c r="M27" t="s">
        <v>8598</v>
      </c>
      <c r="N27">
        <v>8</v>
      </c>
      <c r="O27" t="s">
        <v>8767</v>
      </c>
      <c r="P27" t="s">
        <v>6619</v>
      </c>
      <c r="Q27">
        <v>6</v>
      </c>
      <c r="R27">
        <v>1</v>
      </c>
      <c r="S27">
        <v>1.93</v>
      </c>
      <c r="T27">
        <v>3.02</v>
      </c>
      <c r="U27">
        <v>357.44</v>
      </c>
      <c r="V27">
        <v>71.53</v>
      </c>
      <c r="W27">
        <v>2.49</v>
      </c>
      <c r="X27">
        <v>6.34</v>
      </c>
      <c r="Y27">
        <v>6.5</v>
      </c>
      <c r="Z27">
        <v>2</v>
      </c>
      <c r="AA27" t="s">
        <v>6923</v>
      </c>
      <c r="AB27">
        <v>0</v>
      </c>
      <c r="AC27">
        <v>7</v>
      </c>
      <c r="AD27">
        <v>5.823333333333333</v>
      </c>
      <c r="AE27" t="s">
        <v>6924</v>
      </c>
      <c r="AF27" t="s">
        <v>6937</v>
      </c>
      <c r="AG27" t="s">
        <v>6941</v>
      </c>
      <c r="AH27" t="s">
        <v>6942</v>
      </c>
      <c r="AI27">
        <v>4</v>
      </c>
      <c r="AJ27">
        <v>1</v>
      </c>
      <c r="AM27" t="s">
        <v>10344</v>
      </c>
    </row>
    <row r="28" spans="1:39">
      <c r="A28" t="s">
        <v>6997</v>
      </c>
      <c r="B28" t="s">
        <v>8259</v>
      </c>
      <c r="C28" t="s">
        <v>6009</v>
      </c>
      <c r="D28">
        <v>1</v>
      </c>
      <c r="E28" t="s">
        <v>6010</v>
      </c>
      <c r="F28">
        <v>9</v>
      </c>
      <c r="K28" t="s">
        <v>6535</v>
      </c>
      <c r="L28" t="s">
        <v>6536</v>
      </c>
      <c r="M28" t="s">
        <v>8599</v>
      </c>
      <c r="N28">
        <v>9</v>
      </c>
      <c r="O28" t="s">
        <v>8768</v>
      </c>
      <c r="P28" t="s">
        <v>8950</v>
      </c>
      <c r="Q28">
        <v>5</v>
      </c>
      <c r="R28">
        <v>1</v>
      </c>
      <c r="S28">
        <v>1.88</v>
      </c>
      <c r="T28">
        <v>4.7</v>
      </c>
      <c r="U28">
        <v>435.52</v>
      </c>
      <c r="V28">
        <v>81.79000000000001</v>
      </c>
      <c r="W28">
        <v>5.42</v>
      </c>
      <c r="X28">
        <v>4.52</v>
      </c>
      <c r="Y28">
        <v>1.1</v>
      </c>
      <c r="Z28">
        <v>3</v>
      </c>
      <c r="AA28" t="s">
        <v>6923</v>
      </c>
      <c r="AB28">
        <v>1</v>
      </c>
      <c r="AC28">
        <v>9</v>
      </c>
      <c r="AD28">
        <v>4.443904761904762</v>
      </c>
      <c r="AF28" t="s">
        <v>6937</v>
      </c>
      <c r="AI28">
        <v>0</v>
      </c>
      <c r="AJ28">
        <v>0</v>
      </c>
      <c r="AK28" t="s">
        <v>10217</v>
      </c>
      <c r="AL28" t="s">
        <v>10217</v>
      </c>
      <c r="AM28" t="s">
        <v>10344</v>
      </c>
    </row>
    <row r="29" spans="1:39">
      <c r="A29" t="s">
        <v>6998</v>
      </c>
      <c r="B29" t="s">
        <v>8259</v>
      </c>
      <c r="C29" t="s">
        <v>6009</v>
      </c>
      <c r="D29">
        <v>1</v>
      </c>
      <c r="E29" t="s">
        <v>6010</v>
      </c>
      <c r="F29">
        <v>9</v>
      </c>
      <c r="K29" t="s">
        <v>6535</v>
      </c>
      <c r="L29" t="s">
        <v>6536</v>
      </c>
      <c r="M29" t="s">
        <v>8600</v>
      </c>
      <c r="N29">
        <v>9</v>
      </c>
      <c r="O29" t="s">
        <v>8769</v>
      </c>
      <c r="P29" t="s">
        <v>8951</v>
      </c>
      <c r="Q29">
        <v>5</v>
      </c>
      <c r="R29">
        <v>1</v>
      </c>
      <c r="S29">
        <v>1.2</v>
      </c>
      <c r="T29">
        <v>4.82</v>
      </c>
      <c r="U29">
        <v>463.57</v>
      </c>
      <c r="V29">
        <v>81.79000000000001</v>
      </c>
      <c r="W29">
        <v>6.12</v>
      </c>
      <c r="X29">
        <v>3.18</v>
      </c>
      <c r="Y29">
        <v>2.43</v>
      </c>
      <c r="Z29">
        <v>3</v>
      </c>
      <c r="AA29" t="s">
        <v>6923</v>
      </c>
      <c r="AB29">
        <v>1</v>
      </c>
      <c r="AC29">
        <v>10</v>
      </c>
      <c r="AD29">
        <v>4.183547619047619</v>
      </c>
      <c r="AF29" t="s">
        <v>6937</v>
      </c>
      <c r="AI29">
        <v>0</v>
      </c>
      <c r="AJ29">
        <v>0</v>
      </c>
      <c r="AK29" t="s">
        <v>10218</v>
      </c>
      <c r="AL29" t="s">
        <v>10218</v>
      </c>
      <c r="AM29" t="s">
        <v>10344</v>
      </c>
    </row>
    <row r="30" spans="1:39">
      <c r="A30" t="s">
        <v>6999</v>
      </c>
      <c r="B30" t="s">
        <v>8259</v>
      </c>
      <c r="C30" t="s">
        <v>6009</v>
      </c>
      <c r="D30">
        <v>1</v>
      </c>
      <c r="E30" t="s">
        <v>6010</v>
      </c>
      <c r="F30">
        <v>9</v>
      </c>
      <c r="K30" t="s">
        <v>6535</v>
      </c>
      <c r="L30" t="s">
        <v>6536</v>
      </c>
      <c r="M30" t="s">
        <v>8590</v>
      </c>
      <c r="N30">
        <v>9</v>
      </c>
      <c r="O30" t="s">
        <v>8759</v>
      </c>
      <c r="P30" t="s">
        <v>8952</v>
      </c>
      <c r="Q30">
        <v>5</v>
      </c>
      <c r="R30">
        <v>1</v>
      </c>
      <c r="S30">
        <v>0.78</v>
      </c>
      <c r="T30">
        <v>4.41</v>
      </c>
      <c r="U30">
        <v>449.55</v>
      </c>
      <c r="V30">
        <v>81.79000000000001</v>
      </c>
      <c r="W30">
        <v>5.73</v>
      </c>
      <c r="X30">
        <v>3.14</v>
      </c>
      <c r="Y30">
        <v>2.42</v>
      </c>
      <c r="Z30">
        <v>3</v>
      </c>
      <c r="AA30" t="s">
        <v>6923</v>
      </c>
      <c r="AB30">
        <v>1</v>
      </c>
      <c r="AC30">
        <v>10</v>
      </c>
      <c r="AD30">
        <v>4.488690476190476</v>
      </c>
      <c r="AF30" t="s">
        <v>6937</v>
      </c>
      <c r="AI30">
        <v>0</v>
      </c>
      <c r="AJ30">
        <v>0</v>
      </c>
      <c r="AK30" t="s">
        <v>10211</v>
      </c>
      <c r="AL30" t="s">
        <v>10211</v>
      </c>
      <c r="AM30" t="s">
        <v>10344</v>
      </c>
    </row>
    <row r="31" spans="1:39">
      <c r="A31" t="s">
        <v>6999</v>
      </c>
      <c r="B31" t="s">
        <v>8259</v>
      </c>
      <c r="C31" t="s">
        <v>6009</v>
      </c>
      <c r="D31">
        <v>1</v>
      </c>
      <c r="E31" t="s">
        <v>6010</v>
      </c>
      <c r="F31">
        <v>9</v>
      </c>
      <c r="K31" t="s">
        <v>6535</v>
      </c>
      <c r="L31" t="s">
        <v>6536</v>
      </c>
      <c r="M31" t="s">
        <v>8591</v>
      </c>
      <c r="N31">
        <v>9</v>
      </c>
      <c r="O31" t="s">
        <v>8760</v>
      </c>
      <c r="P31" t="s">
        <v>8952</v>
      </c>
      <c r="Q31">
        <v>5</v>
      </c>
      <c r="R31">
        <v>1</v>
      </c>
      <c r="S31">
        <v>0.78</v>
      </c>
      <c r="T31">
        <v>4.41</v>
      </c>
      <c r="U31">
        <v>449.55</v>
      </c>
      <c r="V31">
        <v>81.79000000000001</v>
      </c>
      <c r="W31">
        <v>5.73</v>
      </c>
      <c r="X31">
        <v>3.14</v>
      </c>
      <c r="Y31">
        <v>2.42</v>
      </c>
      <c r="Z31">
        <v>3</v>
      </c>
      <c r="AA31" t="s">
        <v>6923</v>
      </c>
      <c r="AB31">
        <v>1</v>
      </c>
      <c r="AC31">
        <v>10</v>
      </c>
      <c r="AD31">
        <v>4.488690476190476</v>
      </c>
      <c r="AF31" t="s">
        <v>6937</v>
      </c>
      <c r="AI31">
        <v>0</v>
      </c>
      <c r="AJ31">
        <v>0</v>
      </c>
      <c r="AK31" t="s">
        <v>10212</v>
      </c>
      <c r="AL31" t="s">
        <v>10212</v>
      </c>
      <c r="AM31" t="s">
        <v>10344</v>
      </c>
    </row>
    <row r="32" spans="1:39">
      <c r="A32" t="s">
        <v>6999</v>
      </c>
      <c r="B32" t="s">
        <v>8259</v>
      </c>
      <c r="C32" t="s">
        <v>6009</v>
      </c>
      <c r="D32">
        <v>1</v>
      </c>
      <c r="E32" t="s">
        <v>6010</v>
      </c>
      <c r="F32">
        <v>9</v>
      </c>
      <c r="K32" t="s">
        <v>6535</v>
      </c>
      <c r="L32" t="s">
        <v>6536</v>
      </c>
      <c r="M32" t="s">
        <v>8591</v>
      </c>
      <c r="N32">
        <v>9</v>
      </c>
      <c r="O32" t="s">
        <v>8760</v>
      </c>
      <c r="P32" t="s">
        <v>8952</v>
      </c>
      <c r="Q32">
        <v>5</v>
      </c>
      <c r="R32">
        <v>1</v>
      </c>
      <c r="S32">
        <v>0.78</v>
      </c>
      <c r="T32">
        <v>4.41</v>
      </c>
      <c r="U32">
        <v>449.55</v>
      </c>
      <c r="V32">
        <v>81.79000000000001</v>
      </c>
      <c r="W32">
        <v>5.73</v>
      </c>
      <c r="X32">
        <v>3.14</v>
      </c>
      <c r="Y32">
        <v>2.42</v>
      </c>
      <c r="Z32">
        <v>3</v>
      </c>
      <c r="AA32" t="s">
        <v>6923</v>
      </c>
      <c r="AB32">
        <v>1</v>
      </c>
      <c r="AC32">
        <v>10</v>
      </c>
      <c r="AD32">
        <v>4.488690476190476</v>
      </c>
      <c r="AF32" t="s">
        <v>6937</v>
      </c>
      <c r="AI32">
        <v>0</v>
      </c>
      <c r="AJ32">
        <v>0</v>
      </c>
      <c r="AK32" t="s">
        <v>10212</v>
      </c>
      <c r="AL32" t="s">
        <v>10212</v>
      </c>
      <c r="AM32" t="s">
        <v>10344</v>
      </c>
    </row>
    <row r="33" spans="1:39">
      <c r="A33" t="s">
        <v>7000</v>
      </c>
      <c r="B33" t="s">
        <v>8259</v>
      </c>
      <c r="C33" t="s">
        <v>6009</v>
      </c>
      <c r="D33">
        <v>1</v>
      </c>
      <c r="E33" t="s">
        <v>6010</v>
      </c>
      <c r="F33">
        <v>9</v>
      </c>
      <c r="K33" t="s">
        <v>6535</v>
      </c>
      <c r="L33" t="s">
        <v>6536</v>
      </c>
      <c r="M33" t="s">
        <v>8601</v>
      </c>
      <c r="N33">
        <v>9</v>
      </c>
      <c r="O33" t="s">
        <v>8770</v>
      </c>
      <c r="P33" t="s">
        <v>8953</v>
      </c>
      <c r="Q33">
        <v>3</v>
      </c>
      <c r="R33">
        <v>2</v>
      </c>
      <c r="S33">
        <v>3.67</v>
      </c>
      <c r="T33">
        <v>6.67</v>
      </c>
      <c r="U33">
        <v>564.6900000000001</v>
      </c>
      <c r="V33">
        <v>71.33</v>
      </c>
      <c r="W33">
        <v>8.19</v>
      </c>
      <c r="X33">
        <v>3.87</v>
      </c>
      <c r="Y33">
        <v>0</v>
      </c>
      <c r="Z33">
        <v>6</v>
      </c>
      <c r="AA33" t="s">
        <v>6923</v>
      </c>
      <c r="AB33">
        <v>2</v>
      </c>
      <c r="AC33">
        <v>8</v>
      </c>
      <c r="AD33">
        <v>2.665</v>
      </c>
      <c r="AF33" t="s">
        <v>6937</v>
      </c>
      <c r="AI33">
        <v>0</v>
      </c>
      <c r="AJ33">
        <v>0</v>
      </c>
      <c r="AK33" t="s">
        <v>10219</v>
      </c>
      <c r="AL33" t="s">
        <v>10219</v>
      </c>
      <c r="AM33" t="s">
        <v>10344</v>
      </c>
    </row>
    <row r="34" spans="1:39">
      <c r="A34" t="s">
        <v>7001</v>
      </c>
      <c r="B34" t="s">
        <v>8259</v>
      </c>
      <c r="C34" t="s">
        <v>6009</v>
      </c>
      <c r="D34">
        <v>1.1</v>
      </c>
      <c r="E34" t="s">
        <v>6010</v>
      </c>
      <c r="F34">
        <v>8.960000000000001</v>
      </c>
      <c r="K34" t="s">
        <v>6535</v>
      </c>
      <c r="L34" t="s">
        <v>6536</v>
      </c>
      <c r="M34" t="s">
        <v>8602</v>
      </c>
      <c r="N34">
        <v>9</v>
      </c>
      <c r="O34" t="s">
        <v>8771</v>
      </c>
      <c r="P34" t="s">
        <v>8954</v>
      </c>
      <c r="Q34">
        <v>7</v>
      </c>
      <c r="R34">
        <v>2</v>
      </c>
      <c r="S34">
        <v>1.59</v>
      </c>
      <c r="T34">
        <v>3.47</v>
      </c>
      <c r="U34">
        <v>568.01</v>
      </c>
      <c r="V34">
        <v>115.85</v>
      </c>
      <c r="W34">
        <v>4.64</v>
      </c>
      <c r="X34">
        <v>4.88</v>
      </c>
      <c r="Y34">
        <v>0</v>
      </c>
      <c r="Z34">
        <v>2</v>
      </c>
      <c r="AA34" t="s">
        <v>6923</v>
      </c>
      <c r="AB34">
        <v>1</v>
      </c>
      <c r="AC34">
        <v>15</v>
      </c>
      <c r="AD34">
        <v>3.403333333333333</v>
      </c>
      <c r="AF34" t="s">
        <v>6937</v>
      </c>
      <c r="AI34">
        <v>0</v>
      </c>
      <c r="AJ34">
        <v>0</v>
      </c>
      <c r="AK34" t="s">
        <v>10220</v>
      </c>
      <c r="AL34" t="s">
        <v>10220</v>
      </c>
      <c r="AM34" t="s">
        <v>10344</v>
      </c>
    </row>
    <row r="35" spans="1:39">
      <c r="A35" t="s">
        <v>6258</v>
      </c>
      <c r="B35" t="s">
        <v>8259</v>
      </c>
      <c r="C35" t="s">
        <v>6009</v>
      </c>
      <c r="D35">
        <v>1.288</v>
      </c>
      <c r="E35" t="s">
        <v>6010</v>
      </c>
      <c r="F35">
        <v>8.890000000000001</v>
      </c>
      <c r="K35" t="s">
        <v>6535</v>
      </c>
      <c r="L35" t="s">
        <v>6536</v>
      </c>
      <c r="M35" t="s">
        <v>8590</v>
      </c>
      <c r="N35">
        <v>9</v>
      </c>
      <c r="O35" t="s">
        <v>8759</v>
      </c>
      <c r="P35" t="s">
        <v>6654</v>
      </c>
      <c r="Q35">
        <v>8</v>
      </c>
      <c r="R35">
        <v>2</v>
      </c>
      <c r="S35">
        <v>0.96</v>
      </c>
      <c r="T35">
        <v>4.01</v>
      </c>
      <c r="U35">
        <v>584.74</v>
      </c>
      <c r="V35">
        <v>95</v>
      </c>
      <c r="W35">
        <v>5.16</v>
      </c>
      <c r="X35">
        <v>3.9</v>
      </c>
      <c r="Y35">
        <v>7.15</v>
      </c>
      <c r="Z35">
        <v>4</v>
      </c>
      <c r="AA35" t="s">
        <v>6923</v>
      </c>
      <c r="AB35">
        <v>2</v>
      </c>
      <c r="AC35">
        <v>12</v>
      </c>
      <c r="AD35">
        <v>3.828333333333334</v>
      </c>
      <c r="AF35" t="s">
        <v>6937</v>
      </c>
      <c r="AI35">
        <v>0</v>
      </c>
      <c r="AJ35">
        <v>0</v>
      </c>
      <c r="AK35" t="s">
        <v>10211</v>
      </c>
      <c r="AL35" t="s">
        <v>10211</v>
      </c>
      <c r="AM35" t="s">
        <v>10344</v>
      </c>
    </row>
    <row r="36" spans="1:39">
      <c r="A36" t="s">
        <v>7002</v>
      </c>
      <c r="B36" t="s">
        <v>8259</v>
      </c>
      <c r="C36" t="s">
        <v>6009</v>
      </c>
      <c r="D36">
        <v>1.288</v>
      </c>
      <c r="E36" t="s">
        <v>6010</v>
      </c>
      <c r="F36">
        <v>8.890000000000001</v>
      </c>
      <c r="K36" t="s">
        <v>6535</v>
      </c>
      <c r="L36" t="s">
        <v>6536</v>
      </c>
      <c r="M36" t="s">
        <v>8591</v>
      </c>
      <c r="N36">
        <v>9</v>
      </c>
      <c r="O36" t="s">
        <v>8760</v>
      </c>
      <c r="P36" t="s">
        <v>8955</v>
      </c>
      <c r="Q36">
        <v>8</v>
      </c>
      <c r="R36">
        <v>2</v>
      </c>
      <c r="S36">
        <v>0.14</v>
      </c>
      <c r="T36">
        <v>3.27</v>
      </c>
      <c r="U36">
        <v>585.73</v>
      </c>
      <c r="V36">
        <v>103.2</v>
      </c>
      <c r="W36">
        <v>4.57</v>
      </c>
      <c r="X36">
        <v>3.2</v>
      </c>
      <c r="Y36">
        <v>7.15</v>
      </c>
      <c r="Z36">
        <v>4</v>
      </c>
      <c r="AA36" t="s">
        <v>6923</v>
      </c>
      <c r="AB36">
        <v>1</v>
      </c>
      <c r="AC36">
        <v>11</v>
      </c>
      <c r="AD36">
        <v>3.925</v>
      </c>
      <c r="AF36" t="s">
        <v>6937</v>
      </c>
      <c r="AI36">
        <v>0</v>
      </c>
      <c r="AJ36">
        <v>0</v>
      </c>
      <c r="AK36" t="s">
        <v>10212</v>
      </c>
      <c r="AL36" t="s">
        <v>10212</v>
      </c>
      <c r="AM36" t="s">
        <v>10344</v>
      </c>
    </row>
    <row r="37" spans="1:39">
      <c r="A37" t="s">
        <v>7002</v>
      </c>
      <c r="B37" t="s">
        <v>8259</v>
      </c>
      <c r="C37" t="s">
        <v>6009</v>
      </c>
      <c r="D37">
        <v>1.29</v>
      </c>
      <c r="E37" t="s">
        <v>6010</v>
      </c>
      <c r="F37">
        <v>8.890000000000001</v>
      </c>
      <c r="K37" t="s">
        <v>6535</v>
      </c>
      <c r="L37" t="s">
        <v>6536</v>
      </c>
      <c r="M37" t="s">
        <v>8591</v>
      </c>
      <c r="N37">
        <v>9</v>
      </c>
      <c r="O37" t="s">
        <v>8760</v>
      </c>
      <c r="P37" t="s">
        <v>8955</v>
      </c>
      <c r="Q37">
        <v>8</v>
      </c>
      <c r="R37">
        <v>2</v>
      </c>
      <c r="S37">
        <v>0.14</v>
      </c>
      <c r="T37">
        <v>3.27</v>
      </c>
      <c r="U37">
        <v>585.73</v>
      </c>
      <c r="V37">
        <v>103.2</v>
      </c>
      <c r="W37">
        <v>4.57</v>
      </c>
      <c r="X37">
        <v>3.2</v>
      </c>
      <c r="Y37">
        <v>7.15</v>
      </c>
      <c r="Z37">
        <v>4</v>
      </c>
      <c r="AA37" t="s">
        <v>6923</v>
      </c>
      <c r="AB37">
        <v>1</v>
      </c>
      <c r="AC37">
        <v>11</v>
      </c>
      <c r="AD37">
        <v>3.925</v>
      </c>
      <c r="AF37" t="s">
        <v>6937</v>
      </c>
      <c r="AI37">
        <v>0</v>
      </c>
      <c r="AJ37">
        <v>0</v>
      </c>
      <c r="AK37" t="s">
        <v>10212</v>
      </c>
      <c r="AL37" t="s">
        <v>10212</v>
      </c>
      <c r="AM37" t="s">
        <v>10344</v>
      </c>
    </row>
    <row r="38" spans="1:39">
      <c r="A38" t="s">
        <v>7003</v>
      </c>
      <c r="B38" t="s">
        <v>8259</v>
      </c>
      <c r="C38" t="s">
        <v>6009</v>
      </c>
      <c r="D38">
        <v>1.5</v>
      </c>
      <c r="E38" t="s">
        <v>6010</v>
      </c>
      <c r="F38">
        <v>8.82</v>
      </c>
      <c r="K38" t="s">
        <v>6535</v>
      </c>
      <c r="L38" t="s">
        <v>6536</v>
      </c>
      <c r="M38" t="s">
        <v>8602</v>
      </c>
      <c r="N38">
        <v>9</v>
      </c>
      <c r="O38" t="s">
        <v>8771</v>
      </c>
      <c r="P38" t="s">
        <v>8956</v>
      </c>
      <c r="Q38">
        <v>7</v>
      </c>
      <c r="R38">
        <v>1</v>
      </c>
      <c r="S38">
        <v>1.77</v>
      </c>
      <c r="T38">
        <v>3.71</v>
      </c>
      <c r="U38">
        <v>553</v>
      </c>
      <c r="V38">
        <v>103.82</v>
      </c>
      <c r="W38">
        <v>5.14</v>
      </c>
      <c r="X38">
        <v>4.62</v>
      </c>
      <c r="Y38">
        <v>0</v>
      </c>
      <c r="Z38">
        <v>2</v>
      </c>
      <c r="AA38" t="s">
        <v>6923</v>
      </c>
      <c r="AB38">
        <v>2</v>
      </c>
      <c r="AC38">
        <v>14</v>
      </c>
      <c r="AD38">
        <v>4.017666666666667</v>
      </c>
      <c r="AF38" t="s">
        <v>6937</v>
      </c>
      <c r="AI38">
        <v>0</v>
      </c>
      <c r="AJ38">
        <v>0</v>
      </c>
      <c r="AK38" t="s">
        <v>10220</v>
      </c>
      <c r="AL38" t="s">
        <v>10220</v>
      </c>
      <c r="AM38" t="s">
        <v>10344</v>
      </c>
    </row>
    <row r="39" spans="1:39">
      <c r="A39" t="s">
        <v>6215</v>
      </c>
      <c r="B39" t="s">
        <v>8259</v>
      </c>
      <c r="C39" t="s">
        <v>6009</v>
      </c>
      <c r="D39">
        <v>1.9</v>
      </c>
      <c r="E39" t="s">
        <v>6010</v>
      </c>
      <c r="F39">
        <v>8.720000000000001</v>
      </c>
      <c r="K39" t="s">
        <v>6535</v>
      </c>
      <c r="L39" t="s">
        <v>6536</v>
      </c>
      <c r="M39" t="s">
        <v>8603</v>
      </c>
      <c r="N39">
        <v>9</v>
      </c>
      <c r="O39" t="s">
        <v>8772</v>
      </c>
      <c r="P39" t="s">
        <v>6611</v>
      </c>
      <c r="Q39">
        <v>4</v>
      </c>
      <c r="R39">
        <v>2</v>
      </c>
      <c r="S39">
        <v>3.52</v>
      </c>
      <c r="T39">
        <v>6.18</v>
      </c>
      <c r="U39">
        <v>542.72</v>
      </c>
      <c r="V39">
        <v>78.87</v>
      </c>
      <c r="W39">
        <v>6.66</v>
      </c>
      <c r="X39">
        <v>4.72</v>
      </c>
      <c r="Y39">
        <v>3.98</v>
      </c>
      <c r="Z39">
        <v>3</v>
      </c>
      <c r="AA39" t="s">
        <v>6923</v>
      </c>
      <c r="AB39">
        <v>2</v>
      </c>
      <c r="AC39">
        <v>12</v>
      </c>
      <c r="AD39">
        <v>2.74</v>
      </c>
      <c r="AF39" t="s">
        <v>6937</v>
      </c>
      <c r="AI39">
        <v>0</v>
      </c>
      <c r="AJ39">
        <v>0</v>
      </c>
      <c r="AK39" t="s">
        <v>6944</v>
      </c>
      <c r="AL39" t="s">
        <v>6944</v>
      </c>
      <c r="AM39" t="s">
        <v>10344</v>
      </c>
    </row>
    <row r="40" spans="1:39">
      <c r="A40" t="s">
        <v>7004</v>
      </c>
      <c r="B40" t="s">
        <v>8259</v>
      </c>
      <c r="C40" t="s">
        <v>6009</v>
      </c>
      <c r="D40">
        <v>2</v>
      </c>
      <c r="E40" t="s">
        <v>6010</v>
      </c>
      <c r="F40">
        <v>8.699999999999999</v>
      </c>
      <c r="K40" t="s">
        <v>6535</v>
      </c>
      <c r="L40" t="s">
        <v>6536</v>
      </c>
      <c r="M40" t="s">
        <v>8596</v>
      </c>
      <c r="N40">
        <v>9</v>
      </c>
      <c r="O40" t="s">
        <v>8765</v>
      </c>
      <c r="P40" t="s">
        <v>8957</v>
      </c>
      <c r="Q40">
        <v>3</v>
      </c>
      <c r="R40">
        <v>2</v>
      </c>
      <c r="S40">
        <v>3.46</v>
      </c>
      <c r="T40">
        <v>6.46</v>
      </c>
      <c r="U40">
        <v>544.7</v>
      </c>
      <c r="V40">
        <v>71.33</v>
      </c>
      <c r="W40">
        <v>7.97</v>
      </c>
      <c r="X40">
        <v>3.88</v>
      </c>
      <c r="Y40">
        <v>0</v>
      </c>
      <c r="Z40">
        <v>5</v>
      </c>
      <c r="AA40" t="s">
        <v>6923</v>
      </c>
      <c r="AB40">
        <v>2</v>
      </c>
      <c r="AC40">
        <v>10</v>
      </c>
      <c r="AD40">
        <v>2.77</v>
      </c>
      <c r="AF40" t="s">
        <v>6937</v>
      </c>
      <c r="AI40">
        <v>0</v>
      </c>
      <c r="AJ40">
        <v>0</v>
      </c>
      <c r="AK40" t="s">
        <v>10215</v>
      </c>
      <c r="AL40" t="s">
        <v>10215</v>
      </c>
      <c r="AM40" t="s">
        <v>10344</v>
      </c>
    </row>
    <row r="41" spans="1:39">
      <c r="A41" t="s">
        <v>7005</v>
      </c>
      <c r="B41" t="s">
        <v>8259</v>
      </c>
      <c r="C41" t="s">
        <v>6009</v>
      </c>
      <c r="D41">
        <v>2</v>
      </c>
      <c r="E41" t="s">
        <v>6010</v>
      </c>
      <c r="F41">
        <v>8.699999999999999</v>
      </c>
      <c r="K41" t="s">
        <v>6535</v>
      </c>
      <c r="L41" t="s">
        <v>6536</v>
      </c>
      <c r="M41" t="s">
        <v>8604</v>
      </c>
      <c r="N41">
        <v>9</v>
      </c>
      <c r="O41" t="s">
        <v>8773</v>
      </c>
      <c r="P41" t="s">
        <v>8958</v>
      </c>
      <c r="Q41">
        <v>6</v>
      </c>
      <c r="R41">
        <v>1</v>
      </c>
      <c r="S41">
        <v>2.6</v>
      </c>
      <c r="T41">
        <v>6.21</v>
      </c>
      <c r="U41">
        <v>527.5</v>
      </c>
      <c r="V41">
        <v>86.98999999999999</v>
      </c>
      <c r="W41">
        <v>5.99</v>
      </c>
      <c r="X41">
        <v>3.22</v>
      </c>
      <c r="Y41">
        <v>0</v>
      </c>
      <c r="Z41">
        <v>4</v>
      </c>
      <c r="AA41" t="s">
        <v>6923</v>
      </c>
      <c r="AB41">
        <v>2</v>
      </c>
      <c r="AC41">
        <v>8</v>
      </c>
      <c r="AD41">
        <v>3.533333333333333</v>
      </c>
      <c r="AF41" t="s">
        <v>6937</v>
      </c>
      <c r="AI41">
        <v>0</v>
      </c>
      <c r="AJ41">
        <v>0</v>
      </c>
      <c r="AK41" t="s">
        <v>10214</v>
      </c>
      <c r="AL41" t="s">
        <v>10214</v>
      </c>
      <c r="AM41" t="s">
        <v>10344</v>
      </c>
    </row>
    <row r="42" spans="1:39">
      <c r="A42" t="s">
        <v>7006</v>
      </c>
      <c r="B42" t="s">
        <v>8259</v>
      </c>
      <c r="C42" t="s">
        <v>6009</v>
      </c>
      <c r="D42">
        <v>2</v>
      </c>
      <c r="E42" t="s">
        <v>6010</v>
      </c>
      <c r="F42">
        <v>8.699999999999999</v>
      </c>
      <c r="K42" t="s">
        <v>6535</v>
      </c>
      <c r="L42" t="s">
        <v>6536</v>
      </c>
      <c r="M42" t="s">
        <v>8604</v>
      </c>
      <c r="N42">
        <v>9</v>
      </c>
      <c r="O42" t="s">
        <v>8773</v>
      </c>
      <c r="P42" t="s">
        <v>8959</v>
      </c>
      <c r="Q42">
        <v>6</v>
      </c>
      <c r="R42">
        <v>1</v>
      </c>
      <c r="S42">
        <v>2.52</v>
      </c>
      <c r="T42">
        <v>6.13</v>
      </c>
      <c r="U42">
        <v>527.5</v>
      </c>
      <c r="V42">
        <v>86.98999999999999</v>
      </c>
      <c r="W42">
        <v>5.99</v>
      </c>
      <c r="X42">
        <v>3.24</v>
      </c>
      <c r="Y42">
        <v>0</v>
      </c>
      <c r="Z42">
        <v>4</v>
      </c>
      <c r="AA42" t="s">
        <v>6923</v>
      </c>
      <c r="AB42">
        <v>2</v>
      </c>
      <c r="AC42">
        <v>8</v>
      </c>
      <c r="AD42">
        <v>3.573333333333333</v>
      </c>
      <c r="AF42" t="s">
        <v>6937</v>
      </c>
      <c r="AI42">
        <v>0</v>
      </c>
      <c r="AJ42">
        <v>0</v>
      </c>
      <c r="AK42" t="s">
        <v>10214</v>
      </c>
      <c r="AL42" t="s">
        <v>10214</v>
      </c>
      <c r="AM42" t="s">
        <v>10344</v>
      </c>
    </row>
    <row r="43" spans="1:39">
      <c r="A43" t="s">
        <v>7007</v>
      </c>
      <c r="B43" t="s">
        <v>8259</v>
      </c>
      <c r="C43" t="s">
        <v>6009</v>
      </c>
      <c r="D43">
        <v>2</v>
      </c>
      <c r="E43" t="s">
        <v>6010</v>
      </c>
      <c r="F43">
        <v>8.699999999999999</v>
      </c>
      <c r="K43" t="s">
        <v>6535</v>
      </c>
      <c r="L43" t="s">
        <v>6536</v>
      </c>
      <c r="M43" t="s">
        <v>8605</v>
      </c>
      <c r="N43">
        <v>9</v>
      </c>
      <c r="O43" t="s">
        <v>8774</v>
      </c>
      <c r="P43" t="s">
        <v>8960</v>
      </c>
      <c r="Q43">
        <v>7</v>
      </c>
      <c r="R43">
        <v>2</v>
      </c>
      <c r="S43">
        <v>1.67</v>
      </c>
      <c r="T43">
        <v>4.34</v>
      </c>
      <c r="U43">
        <v>558.63</v>
      </c>
      <c r="V43">
        <v>120.12</v>
      </c>
      <c r="W43">
        <v>6.72</v>
      </c>
      <c r="X43">
        <v>4.72</v>
      </c>
      <c r="Y43">
        <v>1.53</v>
      </c>
      <c r="Z43">
        <v>4</v>
      </c>
      <c r="AA43" t="s">
        <v>6923</v>
      </c>
      <c r="AB43">
        <v>2</v>
      </c>
      <c r="AC43">
        <v>13</v>
      </c>
      <c r="AD43">
        <v>2.83</v>
      </c>
      <c r="AF43" t="s">
        <v>6937</v>
      </c>
      <c r="AI43">
        <v>0</v>
      </c>
      <c r="AJ43">
        <v>0</v>
      </c>
      <c r="AK43" t="s">
        <v>10221</v>
      </c>
      <c r="AL43" t="s">
        <v>10221</v>
      </c>
      <c r="AM43" t="s">
        <v>10344</v>
      </c>
    </row>
    <row r="44" spans="1:39">
      <c r="A44" t="s">
        <v>7008</v>
      </c>
      <c r="B44" t="s">
        <v>8259</v>
      </c>
      <c r="C44" t="s">
        <v>6009</v>
      </c>
      <c r="D44">
        <v>2</v>
      </c>
      <c r="E44" t="s">
        <v>6010</v>
      </c>
      <c r="F44">
        <v>8.699999999999999</v>
      </c>
      <c r="K44" t="s">
        <v>6535</v>
      </c>
      <c r="L44" t="s">
        <v>6536</v>
      </c>
      <c r="M44" t="s">
        <v>8605</v>
      </c>
      <c r="N44">
        <v>9</v>
      </c>
      <c r="O44" t="s">
        <v>8774</v>
      </c>
      <c r="P44" t="s">
        <v>8961</v>
      </c>
      <c r="Q44">
        <v>8</v>
      </c>
      <c r="R44">
        <v>2</v>
      </c>
      <c r="S44">
        <v>0.55</v>
      </c>
      <c r="T44">
        <v>3.23</v>
      </c>
      <c r="U44">
        <v>578.63</v>
      </c>
      <c r="V44">
        <v>136.67</v>
      </c>
      <c r="W44">
        <v>6.03</v>
      </c>
      <c r="X44">
        <v>4.7</v>
      </c>
      <c r="Y44">
        <v>2.04</v>
      </c>
      <c r="Z44">
        <v>5</v>
      </c>
      <c r="AA44" t="s">
        <v>6923</v>
      </c>
      <c r="AB44">
        <v>2</v>
      </c>
      <c r="AC44">
        <v>12</v>
      </c>
      <c r="AD44">
        <v>3.385</v>
      </c>
      <c r="AF44" t="s">
        <v>6937</v>
      </c>
      <c r="AI44">
        <v>0</v>
      </c>
      <c r="AJ44">
        <v>0</v>
      </c>
      <c r="AK44" t="s">
        <v>10221</v>
      </c>
      <c r="AL44" t="s">
        <v>10221</v>
      </c>
      <c r="AM44" t="s">
        <v>10344</v>
      </c>
    </row>
    <row r="45" spans="1:39">
      <c r="A45" t="s">
        <v>6237</v>
      </c>
      <c r="B45" t="s">
        <v>8259</v>
      </c>
      <c r="C45" t="s">
        <v>6009</v>
      </c>
      <c r="D45">
        <v>2.089</v>
      </c>
      <c r="E45" t="s">
        <v>6010</v>
      </c>
      <c r="F45">
        <v>8.68</v>
      </c>
      <c r="K45" t="s">
        <v>6535</v>
      </c>
      <c r="L45" t="s">
        <v>6536</v>
      </c>
      <c r="M45" t="s">
        <v>8590</v>
      </c>
      <c r="N45">
        <v>9</v>
      </c>
      <c r="O45" t="s">
        <v>8759</v>
      </c>
      <c r="P45" t="s">
        <v>6633</v>
      </c>
      <c r="Q45">
        <v>7</v>
      </c>
      <c r="R45">
        <v>2</v>
      </c>
      <c r="S45">
        <v>1.8</v>
      </c>
      <c r="T45">
        <v>5.2</v>
      </c>
      <c r="U45">
        <v>563.6799999999999</v>
      </c>
      <c r="V45">
        <v>101.41</v>
      </c>
      <c r="W45">
        <v>6.47</v>
      </c>
      <c r="X45">
        <v>3.91</v>
      </c>
      <c r="Y45">
        <v>2.89</v>
      </c>
      <c r="Z45">
        <v>5</v>
      </c>
      <c r="AA45" t="s">
        <v>6923</v>
      </c>
      <c r="AB45">
        <v>2</v>
      </c>
      <c r="AC45">
        <v>12</v>
      </c>
      <c r="AD45">
        <v>3.119666666666667</v>
      </c>
      <c r="AF45" t="s">
        <v>6937</v>
      </c>
      <c r="AI45">
        <v>0</v>
      </c>
      <c r="AJ45">
        <v>0</v>
      </c>
      <c r="AK45" t="s">
        <v>10211</v>
      </c>
      <c r="AL45" t="s">
        <v>10211</v>
      </c>
      <c r="AM45" t="s">
        <v>10344</v>
      </c>
    </row>
    <row r="46" spans="1:39">
      <c r="A46" t="s">
        <v>6217</v>
      </c>
      <c r="B46" t="s">
        <v>8259</v>
      </c>
      <c r="C46" t="s">
        <v>6009</v>
      </c>
      <c r="D46">
        <v>2.2</v>
      </c>
      <c r="E46" t="s">
        <v>6010</v>
      </c>
      <c r="F46">
        <v>8.66</v>
      </c>
      <c r="K46" t="s">
        <v>6535</v>
      </c>
      <c r="L46" t="s">
        <v>6536</v>
      </c>
      <c r="M46" t="s">
        <v>8603</v>
      </c>
      <c r="N46">
        <v>9</v>
      </c>
      <c r="O46" t="s">
        <v>8772</v>
      </c>
      <c r="P46" t="s">
        <v>6613</v>
      </c>
      <c r="Q46">
        <v>4</v>
      </c>
      <c r="R46">
        <v>2</v>
      </c>
      <c r="S46">
        <v>4.3</v>
      </c>
      <c r="T46">
        <v>6.96</v>
      </c>
      <c r="U46">
        <v>570.77</v>
      </c>
      <c r="V46">
        <v>78.87</v>
      </c>
      <c r="W46">
        <v>7.15</v>
      </c>
      <c r="X46">
        <v>4.72</v>
      </c>
      <c r="Y46">
        <v>0</v>
      </c>
      <c r="Z46">
        <v>3</v>
      </c>
      <c r="AA46" t="s">
        <v>6923</v>
      </c>
      <c r="AB46">
        <v>2</v>
      </c>
      <c r="AC46">
        <v>12</v>
      </c>
      <c r="AD46">
        <v>2.5</v>
      </c>
      <c r="AF46" t="s">
        <v>6937</v>
      </c>
      <c r="AI46">
        <v>0</v>
      </c>
      <c r="AJ46">
        <v>0</v>
      </c>
      <c r="AK46" t="s">
        <v>6944</v>
      </c>
      <c r="AL46" t="s">
        <v>6944</v>
      </c>
      <c r="AM46" t="s">
        <v>10344</v>
      </c>
    </row>
    <row r="47" spans="1:39">
      <c r="A47" t="s">
        <v>6216</v>
      </c>
      <c r="B47" t="s">
        <v>8259</v>
      </c>
      <c r="C47" t="s">
        <v>6009</v>
      </c>
      <c r="D47">
        <v>2.2</v>
      </c>
      <c r="E47" t="s">
        <v>6010</v>
      </c>
      <c r="F47">
        <v>8.66</v>
      </c>
      <c r="K47" t="s">
        <v>6535</v>
      </c>
      <c r="L47" t="s">
        <v>6536</v>
      </c>
      <c r="M47" t="s">
        <v>8603</v>
      </c>
      <c r="N47">
        <v>9</v>
      </c>
      <c r="O47" t="s">
        <v>8772</v>
      </c>
      <c r="P47" t="s">
        <v>6612</v>
      </c>
      <c r="Q47">
        <v>4</v>
      </c>
      <c r="R47">
        <v>2</v>
      </c>
      <c r="S47">
        <v>3.67</v>
      </c>
      <c r="T47">
        <v>6.32</v>
      </c>
      <c r="U47">
        <v>566.74</v>
      </c>
      <c r="V47">
        <v>78.87</v>
      </c>
      <c r="W47">
        <v>6.66</v>
      </c>
      <c r="X47">
        <v>4.7</v>
      </c>
      <c r="Y47">
        <v>4.76</v>
      </c>
      <c r="Z47">
        <v>3</v>
      </c>
      <c r="AA47" t="s">
        <v>6923</v>
      </c>
      <c r="AB47">
        <v>2</v>
      </c>
      <c r="AC47">
        <v>12</v>
      </c>
      <c r="AD47">
        <v>2.665</v>
      </c>
      <c r="AF47" t="s">
        <v>6937</v>
      </c>
      <c r="AI47">
        <v>0</v>
      </c>
      <c r="AJ47">
        <v>0</v>
      </c>
      <c r="AK47" t="s">
        <v>6944</v>
      </c>
      <c r="AL47" t="s">
        <v>6944</v>
      </c>
      <c r="AM47" t="s">
        <v>10344</v>
      </c>
    </row>
    <row r="48" spans="1:39">
      <c r="A48" t="s">
        <v>7009</v>
      </c>
      <c r="B48" t="s">
        <v>8259</v>
      </c>
      <c r="C48" t="s">
        <v>6009</v>
      </c>
      <c r="D48">
        <v>2.3</v>
      </c>
      <c r="E48" t="s">
        <v>6010</v>
      </c>
      <c r="F48">
        <v>8.640000000000001</v>
      </c>
      <c r="K48" t="s">
        <v>6535</v>
      </c>
      <c r="L48" t="s">
        <v>6536</v>
      </c>
      <c r="M48" t="s">
        <v>8602</v>
      </c>
      <c r="N48">
        <v>9</v>
      </c>
      <c r="O48" t="s">
        <v>8771</v>
      </c>
      <c r="P48" t="s">
        <v>8962</v>
      </c>
      <c r="Q48">
        <v>7</v>
      </c>
      <c r="R48">
        <v>1</v>
      </c>
      <c r="S48">
        <v>2.11</v>
      </c>
      <c r="T48">
        <v>4.06</v>
      </c>
      <c r="U48">
        <v>567.03</v>
      </c>
      <c r="V48">
        <v>103.82</v>
      </c>
      <c r="W48">
        <v>5.39</v>
      </c>
      <c r="X48">
        <v>4.49</v>
      </c>
      <c r="Y48">
        <v>0</v>
      </c>
      <c r="Z48">
        <v>2</v>
      </c>
      <c r="AA48" t="s">
        <v>6923</v>
      </c>
      <c r="AB48">
        <v>2</v>
      </c>
      <c r="AC48">
        <v>14</v>
      </c>
      <c r="AD48">
        <v>3.787666666666667</v>
      </c>
      <c r="AF48" t="s">
        <v>6937</v>
      </c>
      <c r="AI48">
        <v>0</v>
      </c>
      <c r="AJ48">
        <v>0</v>
      </c>
      <c r="AK48" t="s">
        <v>10220</v>
      </c>
      <c r="AL48" t="s">
        <v>10220</v>
      </c>
      <c r="AM48" t="s">
        <v>10344</v>
      </c>
    </row>
    <row r="49" spans="1:39">
      <c r="A49" t="s">
        <v>7010</v>
      </c>
      <c r="B49" t="s">
        <v>8259</v>
      </c>
      <c r="C49" t="s">
        <v>6009</v>
      </c>
      <c r="D49">
        <v>2.6</v>
      </c>
      <c r="E49" t="s">
        <v>6010</v>
      </c>
      <c r="F49">
        <v>8.59</v>
      </c>
      <c r="K49" t="s">
        <v>6535</v>
      </c>
      <c r="L49" t="s">
        <v>6536</v>
      </c>
      <c r="M49" t="s">
        <v>8602</v>
      </c>
      <c r="N49">
        <v>9</v>
      </c>
      <c r="O49" t="s">
        <v>8771</v>
      </c>
      <c r="P49" t="s">
        <v>8963</v>
      </c>
      <c r="Q49">
        <v>6</v>
      </c>
      <c r="R49">
        <v>1</v>
      </c>
      <c r="S49">
        <v>2.94</v>
      </c>
      <c r="T49">
        <v>4.87</v>
      </c>
      <c r="U49">
        <v>537</v>
      </c>
      <c r="V49">
        <v>94.59</v>
      </c>
      <c r="W49">
        <v>5.9</v>
      </c>
      <c r="X49">
        <v>4.62</v>
      </c>
      <c r="Y49">
        <v>0</v>
      </c>
      <c r="Z49">
        <v>2</v>
      </c>
      <c r="AA49" t="s">
        <v>6923</v>
      </c>
      <c r="AB49">
        <v>2</v>
      </c>
      <c r="AC49">
        <v>12</v>
      </c>
      <c r="AD49">
        <v>3.275333333333333</v>
      </c>
      <c r="AF49" t="s">
        <v>6937</v>
      </c>
      <c r="AI49">
        <v>0</v>
      </c>
      <c r="AJ49">
        <v>0</v>
      </c>
      <c r="AK49" t="s">
        <v>10220</v>
      </c>
      <c r="AL49" t="s">
        <v>10220</v>
      </c>
      <c r="AM49" t="s">
        <v>10344</v>
      </c>
    </row>
    <row r="50" spans="1:39">
      <c r="A50" t="s">
        <v>6223</v>
      </c>
      <c r="B50" t="s">
        <v>8259</v>
      </c>
      <c r="C50" t="s">
        <v>6009</v>
      </c>
      <c r="D50">
        <v>2.7</v>
      </c>
      <c r="E50" t="s">
        <v>6010</v>
      </c>
      <c r="F50">
        <v>8.57</v>
      </c>
      <c r="K50" t="s">
        <v>6535</v>
      </c>
      <c r="M50" t="s">
        <v>8606</v>
      </c>
      <c r="N50">
        <v>8</v>
      </c>
      <c r="O50" t="s">
        <v>8775</v>
      </c>
      <c r="P50" t="s">
        <v>6619</v>
      </c>
      <c r="Q50">
        <v>6</v>
      </c>
      <c r="R50">
        <v>1</v>
      </c>
      <c r="S50">
        <v>1.93</v>
      </c>
      <c r="T50">
        <v>3.02</v>
      </c>
      <c r="U50">
        <v>357.44</v>
      </c>
      <c r="V50">
        <v>71.53</v>
      </c>
      <c r="W50">
        <v>2.49</v>
      </c>
      <c r="X50">
        <v>6.34</v>
      </c>
      <c r="Y50">
        <v>6.5</v>
      </c>
      <c r="Z50">
        <v>2</v>
      </c>
      <c r="AA50" t="s">
        <v>6923</v>
      </c>
      <c r="AB50">
        <v>0</v>
      </c>
      <c r="AC50">
        <v>7</v>
      </c>
      <c r="AD50">
        <v>5.823333333333333</v>
      </c>
      <c r="AE50" t="s">
        <v>6924</v>
      </c>
      <c r="AF50" t="s">
        <v>6937</v>
      </c>
      <c r="AG50" t="s">
        <v>6941</v>
      </c>
      <c r="AH50" t="s">
        <v>6942</v>
      </c>
      <c r="AI50">
        <v>4</v>
      </c>
      <c r="AJ50">
        <v>1</v>
      </c>
      <c r="AK50" t="s">
        <v>6946</v>
      </c>
      <c r="AL50" t="s">
        <v>6946</v>
      </c>
      <c r="AM50" t="s">
        <v>10344</v>
      </c>
    </row>
    <row r="51" spans="1:39">
      <c r="A51" t="s">
        <v>7011</v>
      </c>
      <c r="B51" t="s">
        <v>8259</v>
      </c>
      <c r="C51" t="s">
        <v>6009</v>
      </c>
      <c r="D51">
        <v>2.7</v>
      </c>
      <c r="E51" t="s">
        <v>6010</v>
      </c>
      <c r="F51">
        <v>8.57</v>
      </c>
      <c r="K51" t="s">
        <v>6535</v>
      </c>
      <c r="L51" t="s">
        <v>6536</v>
      </c>
      <c r="M51" t="s">
        <v>8589</v>
      </c>
      <c r="N51">
        <v>9</v>
      </c>
      <c r="O51" t="s">
        <v>8758</v>
      </c>
      <c r="P51" t="s">
        <v>8964</v>
      </c>
      <c r="Q51">
        <v>6</v>
      </c>
      <c r="R51">
        <v>1</v>
      </c>
      <c r="S51">
        <v>-1.75</v>
      </c>
      <c r="T51">
        <v>1.73</v>
      </c>
      <c r="U51">
        <v>387.46</v>
      </c>
      <c r="V51">
        <v>81.79000000000001</v>
      </c>
      <c r="W51">
        <v>4.32</v>
      </c>
      <c r="X51">
        <v>3.59</v>
      </c>
      <c r="Y51">
        <v>0.86</v>
      </c>
      <c r="Z51">
        <v>3</v>
      </c>
      <c r="AA51" t="s">
        <v>6923</v>
      </c>
      <c r="AB51">
        <v>0</v>
      </c>
      <c r="AC51">
        <v>9</v>
      </c>
      <c r="AD51">
        <v>5.637190476190476</v>
      </c>
      <c r="AF51" t="s">
        <v>6937</v>
      </c>
      <c r="AI51">
        <v>0</v>
      </c>
      <c r="AJ51">
        <v>0</v>
      </c>
      <c r="AK51" t="s">
        <v>10210</v>
      </c>
      <c r="AL51" t="s">
        <v>10210</v>
      </c>
      <c r="AM51" t="s">
        <v>10344</v>
      </c>
    </row>
    <row r="52" spans="1:39">
      <c r="A52" t="s">
        <v>7012</v>
      </c>
      <c r="B52" t="s">
        <v>8259</v>
      </c>
      <c r="C52" t="s">
        <v>6009</v>
      </c>
      <c r="D52">
        <v>3</v>
      </c>
      <c r="E52" t="s">
        <v>6010</v>
      </c>
      <c r="F52">
        <v>8.52</v>
      </c>
      <c r="K52" t="s">
        <v>6535</v>
      </c>
      <c r="L52" t="s">
        <v>6536</v>
      </c>
      <c r="M52" t="s">
        <v>8600</v>
      </c>
      <c r="N52">
        <v>9</v>
      </c>
      <c r="O52" t="s">
        <v>8769</v>
      </c>
      <c r="P52" t="s">
        <v>8965</v>
      </c>
      <c r="Q52">
        <v>5</v>
      </c>
      <c r="R52">
        <v>1</v>
      </c>
      <c r="S52">
        <v>0.32</v>
      </c>
      <c r="T52">
        <v>3.94</v>
      </c>
      <c r="U52">
        <v>457.53</v>
      </c>
      <c r="V52">
        <v>81.79000000000001</v>
      </c>
      <c r="W52">
        <v>5.74</v>
      </c>
      <c r="X52">
        <v>3.18</v>
      </c>
      <c r="Y52">
        <v>1.34</v>
      </c>
      <c r="Z52">
        <v>4</v>
      </c>
      <c r="AA52" t="s">
        <v>6923</v>
      </c>
      <c r="AB52">
        <v>1</v>
      </c>
      <c r="AC52">
        <v>10</v>
      </c>
      <c r="AD52">
        <v>4.666690476190476</v>
      </c>
      <c r="AF52" t="s">
        <v>6937</v>
      </c>
      <c r="AI52">
        <v>0</v>
      </c>
      <c r="AJ52">
        <v>0</v>
      </c>
      <c r="AK52" t="s">
        <v>10218</v>
      </c>
      <c r="AL52" t="s">
        <v>10218</v>
      </c>
      <c r="AM52" t="s">
        <v>10344</v>
      </c>
    </row>
    <row r="53" spans="1:39">
      <c r="A53" t="s">
        <v>7012</v>
      </c>
      <c r="B53" t="s">
        <v>8259</v>
      </c>
      <c r="C53" t="s">
        <v>6009</v>
      </c>
      <c r="D53">
        <v>3</v>
      </c>
      <c r="E53" t="s">
        <v>6010</v>
      </c>
      <c r="F53">
        <v>8.52</v>
      </c>
      <c r="K53" t="s">
        <v>6535</v>
      </c>
      <c r="L53" t="s">
        <v>6536</v>
      </c>
      <c r="M53" t="s">
        <v>8591</v>
      </c>
      <c r="N53">
        <v>9</v>
      </c>
      <c r="O53" t="s">
        <v>8760</v>
      </c>
      <c r="P53" t="s">
        <v>8965</v>
      </c>
      <c r="Q53">
        <v>5</v>
      </c>
      <c r="R53">
        <v>1</v>
      </c>
      <c r="S53">
        <v>0.32</v>
      </c>
      <c r="T53">
        <v>3.94</v>
      </c>
      <c r="U53">
        <v>457.53</v>
      </c>
      <c r="V53">
        <v>81.79000000000001</v>
      </c>
      <c r="W53">
        <v>5.74</v>
      </c>
      <c r="X53">
        <v>3.18</v>
      </c>
      <c r="Y53">
        <v>1.34</v>
      </c>
      <c r="Z53">
        <v>4</v>
      </c>
      <c r="AA53" t="s">
        <v>6923</v>
      </c>
      <c r="AB53">
        <v>1</v>
      </c>
      <c r="AC53">
        <v>10</v>
      </c>
      <c r="AD53">
        <v>4.666690476190476</v>
      </c>
      <c r="AF53" t="s">
        <v>6937</v>
      </c>
      <c r="AI53">
        <v>0</v>
      </c>
      <c r="AJ53">
        <v>0</v>
      </c>
      <c r="AK53" t="s">
        <v>10212</v>
      </c>
      <c r="AL53" t="s">
        <v>10212</v>
      </c>
      <c r="AM53" t="s">
        <v>10344</v>
      </c>
    </row>
    <row r="54" spans="1:39">
      <c r="A54" t="s">
        <v>7013</v>
      </c>
      <c r="B54" t="s">
        <v>8259</v>
      </c>
      <c r="C54" t="s">
        <v>6009</v>
      </c>
      <c r="D54">
        <v>3</v>
      </c>
      <c r="E54" t="s">
        <v>6010</v>
      </c>
      <c r="F54">
        <v>8.52</v>
      </c>
      <c r="K54" t="s">
        <v>6535</v>
      </c>
      <c r="L54" t="s">
        <v>6536</v>
      </c>
      <c r="M54" t="s">
        <v>8607</v>
      </c>
      <c r="N54">
        <v>9</v>
      </c>
      <c r="O54" t="s">
        <v>8776</v>
      </c>
      <c r="P54" t="s">
        <v>8966</v>
      </c>
      <c r="Q54">
        <v>6</v>
      </c>
      <c r="R54">
        <v>1</v>
      </c>
      <c r="S54">
        <v>1.99</v>
      </c>
      <c r="T54">
        <v>4.77</v>
      </c>
      <c r="U54">
        <v>568.67</v>
      </c>
      <c r="V54">
        <v>102.1</v>
      </c>
      <c r="W54">
        <v>6.86</v>
      </c>
      <c r="X54">
        <v>4.58</v>
      </c>
      <c r="Y54">
        <v>2.02</v>
      </c>
      <c r="Z54">
        <v>4</v>
      </c>
      <c r="AA54" t="s">
        <v>6923</v>
      </c>
      <c r="AB54">
        <v>2</v>
      </c>
      <c r="AC54">
        <v>11</v>
      </c>
      <c r="AD54">
        <v>3.545000000000001</v>
      </c>
      <c r="AF54" t="s">
        <v>6937</v>
      </c>
      <c r="AI54">
        <v>0</v>
      </c>
      <c r="AJ54">
        <v>0</v>
      </c>
      <c r="AK54" t="s">
        <v>10222</v>
      </c>
      <c r="AL54" t="s">
        <v>10222</v>
      </c>
      <c r="AM54" t="s">
        <v>10344</v>
      </c>
    </row>
    <row r="55" spans="1:39">
      <c r="A55" t="s">
        <v>7014</v>
      </c>
      <c r="B55" t="s">
        <v>8259</v>
      </c>
      <c r="C55" t="s">
        <v>6009</v>
      </c>
      <c r="D55">
        <v>3</v>
      </c>
      <c r="E55" t="s">
        <v>6010</v>
      </c>
      <c r="F55">
        <v>8.52</v>
      </c>
      <c r="K55" t="s">
        <v>6535</v>
      </c>
      <c r="L55" t="s">
        <v>6536</v>
      </c>
      <c r="M55" t="s">
        <v>8589</v>
      </c>
      <c r="N55">
        <v>9</v>
      </c>
      <c r="O55" t="s">
        <v>8758</v>
      </c>
      <c r="P55" t="s">
        <v>8967</v>
      </c>
      <c r="Q55">
        <v>6</v>
      </c>
      <c r="R55">
        <v>1</v>
      </c>
      <c r="S55">
        <v>0</v>
      </c>
      <c r="T55">
        <v>3.48</v>
      </c>
      <c r="U55">
        <v>463.56</v>
      </c>
      <c r="V55">
        <v>81.79000000000001</v>
      </c>
      <c r="W55">
        <v>5.99</v>
      </c>
      <c r="X55">
        <v>3.59</v>
      </c>
      <c r="Y55">
        <v>0.5600000000000001</v>
      </c>
      <c r="Z55">
        <v>4</v>
      </c>
      <c r="AA55" t="s">
        <v>6923</v>
      </c>
      <c r="AB55">
        <v>1</v>
      </c>
      <c r="AC55">
        <v>10</v>
      </c>
      <c r="AD55">
        <v>4.853619047619047</v>
      </c>
      <c r="AF55" t="s">
        <v>6937</v>
      </c>
      <c r="AI55">
        <v>0</v>
      </c>
      <c r="AJ55">
        <v>0</v>
      </c>
      <c r="AK55" t="s">
        <v>10210</v>
      </c>
      <c r="AL55" t="s">
        <v>10210</v>
      </c>
      <c r="AM55" t="s">
        <v>10344</v>
      </c>
    </row>
    <row r="56" spans="1:39">
      <c r="A56" t="s">
        <v>7015</v>
      </c>
      <c r="B56" t="s">
        <v>8259</v>
      </c>
      <c r="C56" t="s">
        <v>6009</v>
      </c>
      <c r="D56">
        <v>3</v>
      </c>
      <c r="E56" t="s">
        <v>6010</v>
      </c>
      <c r="F56">
        <v>8.52</v>
      </c>
      <c r="K56" t="s">
        <v>6535</v>
      </c>
      <c r="L56" t="s">
        <v>6536</v>
      </c>
      <c r="M56" t="s">
        <v>8601</v>
      </c>
      <c r="N56">
        <v>9</v>
      </c>
      <c r="O56" t="s">
        <v>8770</v>
      </c>
      <c r="P56" t="s">
        <v>8968</v>
      </c>
      <c r="Q56">
        <v>3</v>
      </c>
      <c r="R56">
        <v>2</v>
      </c>
      <c r="S56">
        <v>3.37</v>
      </c>
      <c r="T56">
        <v>6.36</v>
      </c>
      <c r="U56">
        <v>516.64</v>
      </c>
      <c r="V56">
        <v>71.33</v>
      </c>
      <c r="W56">
        <v>7.55</v>
      </c>
      <c r="X56">
        <v>3.87</v>
      </c>
      <c r="Y56">
        <v>0</v>
      </c>
      <c r="Z56">
        <v>5</v>
      </c>
      <c r="AA56" t="s">
        <v>6923</v>
      </c>
      <c r="AB56">
        <v>2</v>
      </c>
      <c r="AC56">
        <v>8</v>
      </c>
      <c r="AD56">
        <v>2.815</v>
      </c>
      <c r="AF56" t="s">
        <v>6937</v>
      </c>
      <c r="AI56">
        <v>0</v>
      </c>
      <c r="AJ56">
        <v>0</v>
      </c>
      <c r="AK56" t="s">
        <v>10219</v>
      </c>
      <c r="AL56" t="s">
        <v>10219</v>
      </c>
      <c r="AM56" t="s">
        <v>10344</v>
      </c>
    </row>
    <row r="57" spans="1:39">
      <c r="A57" t="s">
        <v>7012</v>
      </c>
      <c r="B57" t="s">
        <v>8259</v>
      </c>
      <c r="C57" t="s">
        <v>6009</v>
      </c>
      <c r="D57">
        <v>3.02</v>
      </c>
      <c r="E57" t="s">
        <v>6010</v>
      </c>
      <c r="F57">
        <v>8.52</v>
      </c>
      <c r="K57" t="s">
        <v>6535</v>
      </c>
      <c r="L57" t="s">
        <v>6536</v>
      </c>
      <c r="M57" t="s">
        <v>8590</v>
      </c>
      <c r="N57">
        <v>9</v>
      </c>
      <c r="O57" t="s">
        <v>8759</v>
      </c>
      <c r="P57" t="s">
        <v>8965</v>
      </c>
      <c r="Q57">
        <v>5</v>
      </c>
      <c r="R57">
        <v>1</v>
      </c>
      <c r="S57">
        <v>0.32</v>
      </c>
      <c r="T57">
        <v>3.94</v>
      </c>
      <c r="U57">
        <v>457.53</v>
      </c>
      <c r="V57">
        <v>81.79000000000001</v>
      </c>
      <c r="W57">
        <v>5.74</v>
      </c>
      <c r="X57">
        <v>3.18</v>
      </c>
      <c r="Y57">
        <v>1.34</v>
      </c>
      <c r="Z57">
        <v>4</v>
      </c>
      <c r="AA57" t="s">
        <v>6923</v>
      </c>
      <c r="AB57">
        <v>1</v>
      </c>
      <c r="AC57">
        <v>10</v>
      </c>
      <c r="AD57">
        <v>4.666690476190476</v>
      </c>
      <c r="AF57" t="s">
        <v>6937</v>
      </c>
      <c r="AI57">
        <v>0</v>
      </c>
      <c r="AJ57">
        <v>0</v>
      </c>
      <c r="AK57" t="s">
        <v>10211</v>
      </c>
      <c r="AL57" t="s">
        <v>10211</v>
      </c>
      <c r="AM57" t="s">
        <v>10344</v>
      </c>
    </row>
    <row r="58" spans="1:39">
      <c r="A58" t="s">
        <v>7012</v>
      </c>
      <c r="B58" t="s">
        <v>8259</v>
      </c>
      <c r="C58" t="s">
        <v>6009</v>
      </c>
      <c r="D58">
        <v>3.02</v>
      </c>
      <c r="E58" t="s">
        <v>6010</v>
      </c>
      <c r="F58">
        <v>8.52</v>
      </c>
      <c r="K58" t="s">
        <v>6535</v>
      </c>
      <c r="L58" t="s">
        <v>6536</v>
      </c>
      <c r="M58" t="s">
        <v>8591</v>
      </c>
      <c r="N58">
        <v>9</v>
      </c>
      <c r="O58" t="s">
        <v>8760</v>
      </c>
      <c r="P58" t="s">
        <v>8965</v>
      </c>
      <c r="Q58">
        <v>5</v>
      </c>
      <c r="R58">
        <v>1</v>
      </c>
      <c r="S58">
        <v>0.32</v>
      </c>
      <c r="T58">
        <v>3.94</v>
      </c>
      <c r="U58">
        <v>457.53</v>
      </c>
      <c r="V58">
        <v>81.79000000000001</v>
      </c>
      <c r="W58">
        <v>5.74</v>
      </c>
      <c r="X58">
        <v>3.18</v>
      </c>
      <c r="Y58">
        <v>1.34</v>
      </c>
      <c r="Z58">
        <v>4</v>
      </c>
      <c r="AA58" t="s">
        <v>6923</v>
      </c>
      <c r="AB58">
        <v>1</v>
      </c>
      <c r="AC58">
        <v>10</v>
      </c>
      <c r="AD58">
        <v>4.666690476190476</v>
      </c>
      <c r="AF58" t="s">
        <v>6937</v>
      </c>
      <c r="AI58">
        <v>0</v>
      </c>
      <c r="AJ58">
        <v>0</v>
      </c>
      <c r="AK58" t="s">
        <v>10212</v>
      </c>
      <c r="AL58" t="s">
        <v>10212</v>
      </c>
      <c r="AM58" t="s">
        <v>10344</v>
      </c>
    </row>
    <row r="59" spans="1:39">
      <c r="A59" t="s">
        <v>7016</v>
      </c>
      <c r="B59" t="s">
        <v>8259</v>
      </c>
      <c r="C59" t="s">
        <v>6009</v>
      </c>
      <c r="D59">
        <v>3.1</v>
      </c>
      <c r="E59" t="s">
        <v>6010</v>
      </c>
      <c r="F59">
        <v>8.51</v>
      </c>
      <c r="K59" t="s">
        <v>6535</v>
      </c>
      <c r="L59" t="s">
        <v>6536</v>
      </c>
      <c r="M59" t="s">
        <v>8602</v>
      </c>
      <c r="N59">
        <v>9</v>
      </c>
      <c r="O59" t="s">
        <v>8771</v>
      </c>
      <c r="P59" t="s">
        <v>8969</v>
      </c>
      <c r="Q59">
        <v>7</v>
      </c>
      <c r="R59">
        <v>1</v>
      </c>
      <c r="S59">
        <v>2.55</v>
      </c>
      <c r="T59">
        <v>4.47</v>
      </c>
      <c r="U59">
        <v>603.04</v>
      </c>
      <c r="V59">
        <v>103.82</v>
      </c>
      <c r="W59">
        <v>5.78</v>
      </c>
      <c r="X59">
        <v>4.68</v>
      </c>
      <c r="Y59">
        <v>0</v>
      </c>
      <c r="Z59">
        <v>2</v>
      </c>
      <c r="AA59" t="s">
        <v>6923</v>
      </c>
      <c r="AB59">
        <v>2</v>
      </c>
      <c r="AC59">
        <v>14</v>
      </c>
      <c r="AD59">
        <v>3.362666666666667</v>
      </c>
      <c r="AF59" t="s">
        <v>6937</v>
      </c>
      <c r="AI59">
        <v>0</v>
      </c>
      <c r="AJ59">
        <v>0</v>
      </c>
      <c r="AK59" t="s">
        <v>10220</v>
      </c>
      <c r="AL59" t="s">
        <v>10220</v>
      </c>
      <c r="AM59" t="s">
        <v>10344</v>
      </c>
    </row>
    <row r="60" spans="1:39">
      <c r="A60" t="s">
        <v>7017</v>
      </c>
      <c r="B60" t="s">
        <v>8259</v>
      </c>
      <c r="C60" t="s">
        <v>6009</v>
      </c>
      <c r="D60">
        <v>3.4</v>
      </c>
      <c r="E60" t="s">
        <v>6010</v>
      </c>
      <c r="F60">
        <v>8.470000000000001</v>
      </c>
      <c r="K60" t="s">
        <v>6535</v>
      </c>
      <c r="L60" t="s">
        <v>6536</v>
      </c>
      <c r="M60" t="s">
        <v>8602</v>
      </c>
      <c r="N60">
        <v>9</v>
      </c>
      <c r="O60" t="s">
        <v>8771</v>
      </c>
      <c r="P60" t="s">
        <v>8970</v>
      </c>
      <c r="Q60">
        <v>7</v>
      </c>
      <c r="R60">
        <v>1</v>
      </c>
      <c r="S60">
        <v>1.52</v>
      </c>
      <c r="T60">
        <v>3.45</v>
      </c>
      <c r="U60">
        <v>606.0599999999999</v>
      </c>
      <c r="V60">
        <v>114.9</v>
      </c>
      <c r="W60">
        <v>5.12</v>
      </c>
      <c r="X60">
        <v>4.62</v>
      </c>
      <c r="Y60">
        <v>0</v>
      </c>
      <c r="Z60">
        <v>2</v>
      </c>
      <c r="AA60" t="s">
        <v>6923</v>
      </c>
      <c r="AB60">
        <v>2</v>
      </c>
      <c r="AC60">
        <v>14</v>
      </c>
      <c r="AD60">
        <v>3.778333333333333</v>
      </c>
      <c r="AF60" t="s">
        <v>6937</v>
      </c>
      <c r="AI60">
        <v>0</v>
      </c>
      <c r="AJ60">
        <v>0</v>
      </c>
      <c r="AK60" t="s">
        <v>10220</v>
      </c>
      <c r="AL60" t="s">
        <v>10220</v>
      </c>
      <c r="AM60" t="s">
        <v>10344</v>
      </c>
    </row>
    <row r="61" spans="1:39">
      <c r="A61" t="s">
        <v>7018</v>
      </c>
      <c r="B61" t="s">
        <v>8259</v>
      </c>
      <c r="C61" t="s">
        <v>6009</v>
      </c>
      <c r="D61">
        <v>3.6</v>
      </c>
      <c r="E61" t="s">
        <v>6010</v>
      </c>
      <c r="F61">
        <v>8.44</v>
      </c>
      <c r="K61" t="s">
        <v>6535</v>
      </c>
      <c r="L61" t="s">
        <v>6536</v>
      </c>
      <c r="M61" t="s">
        <v>8608</v>
      </c>
      <c r="N61">
        <v>9</v>
      </c>
      <c r="O61" t="s">
        <v>8777</v>
      </c>
      <c r="P61" t="s">
        <v>8971</v>
      </c>
      <c r="Q61">
        <v>3</v>
      </c>
      <c r="R61">
        <v>2</v>
      </c>
      <c r="S61">
        <v>4.45</v>
      </c>
      <c r="T61">
        <v>7.11</v>
      </c>
      <c r="U61">
        <v>565.75</v>
      </c>
      <c r="V61">
        <v>75.63</v>
      </c>
      <c r="W61">
        <v>7.36</v>
      </c>
      <c r="X61">
        <v>4.71</v>
      </c>
      <c r="Y61">
        <v>0</v>
      </c>
      <c r="Z61">
        <v>3</v>
      </c>
      <c r="AA61" t="s">
        <v>6923</v>
      </c>
      <c r="AB61">
        <v>2</v>
      </c>
      <c r="AC61">
        <v>12</v>
      </c>
      <c r="AD61">
        <v>2.5</v>
      </c>
      <c r="AF61" t="s">
        <v>6937</v>
      </c>
      <c r="AI61">
        <v>0</v>
      </c>
      <c r="AJ61">
        <v>0</v>
      </c>
      <c r="AK61" t="s">
        <v>10223</v>
      </c>
      <c r="AL61" t="s">
        <v>10223</v>
      </c>
      <c r="AM61" t="s">
        <v>10344</v>
      </c>
    </row>
    <row r="62" spans="1:39">
      <c r="A62" t="s">
        <v>7019</v>
      </c>
      <c r="B62" t="s">
        <v>8259</v>
      </c>
      <c r="C62" t="s">
        <v>6009</v>
      </c>
      <c r="D62">
        <v>3.6</v>
      </c>
      <c r="E62" t="s">
        <v>6010</v>
      </c>
      <c r="F62">
        <v>8.44</v>
      </c>
      <c r="K62" t="s">
        <v>6535</v>
      </c>
      <c r="L62" t="s">
        <v>6536</v>
      </c>
      <c r="M62" t="s">
        <v>8609</v>
      </c>
      <c r="N62">
        <v>9</v>
      </c>
      <c r="O62" t="s">
        <v>8778</v>
      </c>
      <c r="P62" t="s">
        <v>8972</v>
      </c>
      <c r="Q62">
        <v>3</v>
      </c>
      <c r="R62">
        <v>2</v>
      </c>
      <c r="S62">
        <v>4.45</v>
      </c>
      <c r="T62">
        <v>7.11</v>
      </c>
      <c r="U62">
        <v>565.75</v>
      </c>
      <c r="V62">
        <v>75.63</v>
      </c>
      <c r="W62">
        <v>7.36</v>
      </c>
      <c r="X62">
        <v>4.71</v>
      </c>
      <c r="Y62">
        <v>0</v>
      </c>
      <c r="Z62">
        <v>3</v>
      </c>
      <c r="AA62" t="s">
        <v>6923</v>
      </c>
      <c r="AB62">
        <v>2</v>
      </c>
      <c r="AC62">
        <v>12</v>
      </c>
      <c r="AD62">
        <v>2.5</v>
      </c>
      <c r="AF62" t="s">
        <v>6937</v>
      </c>
      <c r="AI62">
        <v>0</v>
      </c>
      <c r="AJ62">
        <v>0</v>
      </c>
      <c r="AK62" t="s">
        <v>10224</v>
      </c>
      <c r="AL62" t="s">
        <v>10224</v>
      </c>
      <c r="AM62" t="s">
        <v>10344</v>
      </c>
    </row>
    <row r="63" spans="1:39">
      <c r="A63" t="s">
        <v>7019</v>
      </c>
      <c r="B63" t="s">
        <v>8259</v>
      </c>
      <c r="C63" t="s">
        <v>6009</v>
      </c>
      <c r="D63">
        <v>3.6</v>
      </c>
      <c r="E63" t="s">
        <v>6010</v>
      </c>
      <c r="F63">
        <v>8.44</v>
      </c>
      <c r="K63" t="s">
        <v>6535</v>
      </c>
      <c r="L63" t="s">
        <v>6536</v>
      </c>
      <c r="M63" t="s">
        <v>8610</v>
      </c>
      <c r="N63">
        <v>9</v>
      </c>
      <c r="O63" t="s">
        <v>8779</v>
      </c>
      <c r="P63" t="s">
        <v>8972</v>
      </c>
      <c r="Q63">
        <v>3</v>
      </c>
      <c r="R63">
        <v>2</v>
      </c>
      <c r="S63">
        <v>4.45</v>
      </c>
      <c r="T63">
        <v>7.11</v>
      </c>
      <c r="U63">
        <v>565.75</v>
      </c>
      <c r="V63">
        <v>75.63</v>
      </c>
      <c r="W63">
        <v>7.36</v>
      </c>
      <c r="X63">
        <v>4.71</v>
      </c>
      <c r="Y63">
        <v>0</v>
      </c>
      <c r="Z63">
        <v>3</v>
      </c>
      <c r="AA63" t="s">
        <v>6923</v>
      </c>
      <c r="AB63">
        <v>2</v>
      </c>
      <c r="AC63">
        <v>12</v>
      </c>
      <c r="AD63">
        <v>2.5</v>
      </c>
      <c r="AF63" t="s">
        <v>6937</v>
      </c>
      <c r="AI63">
        <v>0</v>
      </c>
      <c r="AJ63">
        <v>0</v>
      </c>
      <c r="AK63" t="s">
        <v>10225</v>
      </c>
      <c r="AL63" t="s">
        <v>10225</v>
      </c>
      <c r="AM63" t="s">
        <v>10344</v>
      </c>
    </row>
    <row r="64" spans="1:39">
      <c r="A64" t="s">
        <v>7019</v>
      </c>
      <c r="B64" t="s">
        <v>8259</v>
      </c>
      <c r="C64" t="s">
        <v>6009</v>
      </c>
      <c r="D64">
        <v>3.6</v>
      </c>
      <c r="E64" t="s">
        <v>6010</v>
      </c>
      <c r="F64">
        <v>8.44</v>
      </c>
      <c r="K64" t="s">
        <v>6535</v>
      </c>
      <c r="L64" t="s">
        <v>6536</v>
      </c>
      <c r="M64" t="s">
        <v>8603</v>
      </c>
      <c r="N64">
        <v>9</v>
      </c>
      <c r="O64" t="s">
        <v>8772</v>
      </c>
      <c r="P64" t="s">
        <v>8972</v>
      </c>
      <c r="Q64">
        <v>3</v>
      </c>
      <c r="R64">
        <v>2</v>
      </c>
      <c r="S64">
        <v>4.45</v>
      </c>
      <c r="T64">
        <v>7.11</v>
      </c>
      <c r="U64">
        <v>565.75</v>
      </c>
      <c r="V64">
        <v>75.63</v>
      </c>
      <c r="W64">
        <v>7.36</v>
      </c>
      <c r="X64">
        <v>4.71</v>
      </c>
      <c r="Y64">
        <v>0</v>
      </c>
      <c r="Z64">
        <v>3</v>
      </c>
      <c r="AA64" t="s">
        <v>6923</v>
      </c>
      <c r="AB64">
        <v>2</v>
      </c>
      <c r="AC64">
        <v>12</v>
      </c>
      <c r="AD64">
        <v>2.5</v>
      </c>
      <c r="AF64" t="s">
        <v>6937</v>
      </c>
      <c r="AI64">
        <v>0</v>
      </c>
      <c r="AJ64">
        <v>0</v>
      </c>
      <c r="AK64" t="s">
        <v>6944</v>
      </c>
      <c r="AL64" t="s">
        <v>6944</v>
      </c>
      <c r="AM64" t="s">
        <v>10344</v>
      </c>
    </row>
    <row r="65" spans="1:39">
      <c r="A65" t="s">
        <v>6247</v>
      </c>
      <c r="B65" t="s">
        <v>8259</v>
      </c>
      <c r="C65" t="s">
        <v>6009</v>
      </c>
      <c r="D65">
        <v>3.7</v>
      </c>
      <c r="E65" t="s">
        <v>6010</v>
      </c>
      <c r="F65">
        <v>8.43</v>
      </c>
      <c r="K65" t="s">
        <v>6535</v>
      </c>
      <c r="L65" t="s">
        <v>6536</v>
      </c>
      <c r="M65" t="s">
        <v>8611</v>
      </c>
      <c r="N65">
        <v>9</v>
      </c>
      <c r="O65" t="s">
        <v>8780</v>
      </c>
      <c r="P65" t="s">
        <v>6643</v>
      </c>
      <c r="Q65">
        <v>6</v>
      </c>
      <c r="R65">
        <v>2</v>
      </c>
      <c r="S65">
        <v>1.99</v>
      </c>
      <c r="T65">
        <v>5.14</v>
      </c>
      <c r="U65">
        <v>495.58</v>
      </c>
      <c r="V65">
        <v>91.76000000000001</v>
      </c>
      <c r="W65">
        <v>4.94</v>
      </c>
      <c r="X65">
        <v>3.91</v>
      </c>
      <c r="Y65">
        <v>6.51</v>
      </c>
      <c r="Z65">
        <v>4</v>
      </c>
      <c r="AA65" t="s">
        <v>6923</v>
      </c>
      <c r="AB65">
        <v>0</v>
      </c>
      <c r="AC65">
        <v>12</v>
      </c>
      <c r="AD65">
        <v>3.472904761904762</v>
      </c>
      <c r="AF65" t="s">
        <v>6937</v>
      </c>
      <c r="AI65">
        <v>0</v>
      </c>
      <c r="AJ65">
        <v>0</v>
      </c>
      <c r="AK65" t="s">
        <v>10226</v>
      </c>
      <c r="AL65" t="s">
        <v>10226</v>
      </c>
      <c r="AM65" t="s">
        <v>10344</v>
      </c>
    </row>
    <row r="66" spans="1:39">
      <c r="A66" t="s">
        <v>7020</v>
      </c>
      <c r="B66" t="s">
        <v>8259</v>
      </c>
      <c r="C66" t="s">
        <v>6009</v>
      </c>
      <c r="D66">
        <v>3.7</v>
      </c>
      <c r="E66" t="s">
        <v>6010</v>
      </c>
      <c r="F66">
        <v>8.43</v>
      </c>
      <c r="K66" t="s">
        <v>6535</v>
      </c>
      <c r="L66" t="s">
        <v>6536</v>
      </c>
      <c r="M66" t="s">
        <v>8597</v>
      </c>
      <c r="N66">
        <v>9</v>
      </c>
      <c r="O66" t="s">
        <v>8766</v>
      </c>
      <c r="P66" t="s">
        <v>8973</v>
      </c>
      <c r="Q66">
        <v>7</v>
      </c>
      <c r="R66">
        <v>3</v>
      </c>
      <c r="S66">
        <v>4.01</v>
      </c>
      <c r="T66">
        <v>7.31</v>
      </c>
      <c r="U66">
        <v>513.55</v>
      </c>
      <c r="V66">
        <v>122.16</v>
      </c>
      <c r="W66">
        <v>4.56</v>
      </c>
      <c r="X66">
        <v>4.5</v>
      </c>
      <c r="Y66">
        <v>0</v>
      </c>
      <c r="Z66">
        <v>3</v>
      </c>
      <c r="AA66" t="s">
        <v>6923</v>
      </c>
      <c r="AB66">
        <v>1</v>
      </c>
      <c r="AC66">
        <v>6</v>
      </c>
      <c r="AD66">
        <v>1.166666666666667</v>
      </c>
      <c r="AF66" t="s">
        <v>6937</v>
      </c>
      <c r="AI66">
        <v>0</v>
      </c>
      <c r="AJ66">
        <v>0</v>
      </c>
      <c r="AK66" t="s">
        <v>10216</v>
      </c>
      <c r="AL66" t="s">
        <v>10216</v>
      </c>
      <c r="AM66" t="s">
        <v>10344</v>
      </c>
    </row>
    <row r="67" spans="1:39">
      <c r="A67" t="s">
        <v>6223</v>
      </c>
      <c r="B67" t="s">
        <v>8259</v>
      </c>
      <c r="C67" t="s">
        <v>6009</v>
      </c>
      <c r="D67">
        <v>3.8</v>
      </c>
      <c r="E67" t="s">
        <v>6010</v>
      </c>
      <c r="F67">
        <v>8.42</v>
      </c>
      <c r="K67" t="s">
        <v>6535</v>
      </c>
      <c r="L67" t="s">
        <v>6536</v>
      </c>
      <c r="M67" t="s">
        <v>8612</v>
      </c>
      <c r="N67">
        <v>9</v>
      </c>
      <c r="O67" t="s">
        <v>8781</v>
      </c>
      <c r="P67" t="s">
        <v>6619</v>
      </c>
      <c r="Q67">
        <v>6</v>
      </c>
      <c r="R67">
        <v>1</v>
      </c>
      <c r="S67">
        <v>1.93</v>
      </c>
      <c r="T67">
        <v>3.02</v>
      </c>
      <c r="U67">
        <v>357.44</v>
      </c>
      <c r="V67">
        <v>71.53</v>
      </c>
      <c r="W67">
        <v>2.49</v>
      </c>
      <c r="X67">
        <v>6.34</v>
      </c>
      <c r="Y67">
        <v>6.5</v>
      </c>
      <c r="Z67">
        <v>2</v>
      </c>
      <c r="AA67" t="s">
        <v>6923</v>
      </c>
      <c r="AB67">
        <v>0</v>
      </c>
      <c r="AC67">
        <v>7</v>
      </c>
      <c r="AD67">
        <v>5.823333333333333</v>
      </c>
      <c r="AE67" t="s">
        <v>6924</v>
      </c>
      <c r="AF67" t="s">
        <v>6937</v>
      </c>
      <c r="AG67" t="s">
        <v>6941</v>
      </c>
      <c r="AH67" t="s">
        <v>6942</v>
      </c>
      <c r="AI67">
        <v>4</v>
      </c>
      <c r="AJ67">
        <v>1</v>
      </c>
      <c r="AK67" t="s">
        <v>6946</v>
      </c>
      <c r="AL67" t="s">
        <v>6946</v>
      </c>
      <c r="AM67" t="s">
        <v>10344</v>
      </c>
    </row>
    <row r="68" spans="1:39">
      <c r="A68" t="s">
        <v>7021</v>
      </c>
      <c r="B68" t="s">
        <v>8259</v>
      </c>
      <c r="C68" t="s">
        <v>6009</v>
      </c>
      <c r="D68">
        <v>3.981</v>
      </c>
      <c r="E68" t="s">
        <v>6010</v>
      </c>
      <c r="F68">
        <v>8.4</v>
      </c>
      <c r="K68" t="s">
        <v>6535</v>
      </c>
      <c r="L68" t="s">
        <v>6536</v>
      </c>
      <c r="M68" t="s">
        <v>8590</v>
      </c>
      <c r="N68">
        <v>9</v>
      </c>
      <c r="O68" t="s">
        <v>8759</v>
      </c>
      <c r="P68" t="s">
        <v>8974</v>
      </c>
      <c r="Q68">
        <v>6</v>
      </c>
      <c r="R68">
        <v>1</v>
      </c>
      <c r="S68">
        <v>-0.11</v>
      </c>
      <c r="T68">
        <v>3.51</v>
      </c>
      <c r="U68">
        <v>463.56</v>
      </c>
      <c r="V68">
        <v>81.79000000000001</v>
      </c>
      <c r="W68">
        <v>5.8</v>
      </c>
      <c r="X68">
        <v>3.18</v>
      </c>
      <c r="Y68">
        <v>1.55</v>
      </c>
      <c r="Z68">
        <v>4</v>
      </c>
      <c r="AA68" t="s">
        <v>6923</v>
      </c>
      <c r="AB68">
        <v>1</v>
      </c>
      <c r="AC68">
        <v>10</v>
      </c>
      <c r="AD68">
        <v>4.838619047619048</v>
      </c>
      <c r="AE68" t="s">
        <v>10185</v>
      </c>
      <c r="AF68" t="s">
        <v>6937</v>
      </c>
      <c r="AI68">
        <v>0</v>
      </c>
      <c r="AJ68">
        <v>0</v>
      </c>
      <c r="AK68" t="s">
        <v>10211</v>
      </c>
      <c r="AL68" t="s">
        <v>10211</v>
      </c>
      <c r="AM68" t="s">
        <v>10344</v>
      </c>
    </row>
    <row r="69" spans="1:39">
      <c r="A69" t="s">
        <v>7021</v>
      </c>
      <c r="B69" t="s">
        <v>8259</v>
      </c>
      <c r="C69" t="s">
        <v>6009</v>
      </c>
      <c r="D69">
        <v>3.981</v>
      </c>
      <c r="E69" t="s">
        <v>6010</v>
      </c>
      <c r="F69">
        <v>8.4</v>
      </c>
      <c r="K69" t="s">
        <v>6535</v>
      </c>
      <c r="L69" t="s">
        <v>6536</v>
      </c>
      <c r="M69" t="s">
        <v>8591</v>
      </c>
      <c r="N69">
        <v>9</v>
      </c>
      <c r="O69" t="s">
        <v>8760</v>
      </c>
      <c r="P69" t="s">
        <v>8974</v>
      </c>
      <c r="Q69">
        <v>6</v>
      </c>
      <c r="R69">
        <v>1</v>
      </c>
      <c r="S69">
        <v>-0.11</v>
      </c>
      <c r="T69">
        <v>3.51</v>
      </c>
      <c r="U69">
        <v>463.56</v>
      </c>
      <c r="V69">
        <v>81.79000000000001</v>
      </c>
      <c r="W69">
        <v>5.8</v>
      </c>
      <c r="X69">
        <v>3.18</v>
      </c>
      <c r="Y69">
        <v>1.55</v>
      </c>
      <c r="Z69">
        <v>4</v>
      </c>
      <c r="AA69" t="s">
        <v>6923</v>
      </c>
      <c r="AB69">
        <v>1</v>
      </c>
      <c r="AC69">
        <v>10</v>
      </c>
      <c r="AD69">
        <v>4.838619047619048</v>
      </c>
      <c r="AE69" t="s">
        <v>10185</v>
      </c>
      <c r="AF69" t="s">
        <v>6937</v>
      </c>
      <c r="AI69">
        <v>0</v>
      </c>
      <c r="AJ69">
        <v>0</v>
      </c>
      <c r="AK69" t="s">
        <v>10212</v>
      </c>
      <c r="AL69" t="s">
        <v>10212</v>
      </c>
      <c r="AM69" t="s">
        <v>10344</v>
      </c>
    </row>
    <row r="70" spans="1:39">
      <c r="A70" t="s">
        <v>7022</v>
      </c>
      <c r="B70" t="s">
        <v>8259</v>
      </c>
      <c r="C70" t="s">
        <v>6009</v>
      </c>
      <c r="D70">
        <v>3.981</v>
      </c>
      <c r="E70" t="s">
        <v>6010</v>
      </c>
      <c r="F70">
        <v>8.4</v>
      </c>
      <c r="K70" t="s">
        <v>6535</v>
      </c>
      <c r="L70" t="s">
        <v>6536</v>
      </c>
      <c r="M70" t="s">
        <v>8590</v>
      </c>
      <c r="N70">
        <v>9</v>
      </c>
      <c r="O70" t="s">
        <v>8759</v>
      </c>
      <c r="P70" t="s">
        <v>8975</v>
      </c>
      <c r="Q70">
        <v>5</v>
      </c>
      <c r="R70">
        <v>1</v>
      </c>
      <c r="U70">
        <v>476.57</v>
      </c>
      <c r="V70">
        <v>81.79000000000001</v>
      </c>
      <c r="W70">
        <v>6.08</v>
      </c>
      <c r="X70">
        <v>3.18</v>
      </c>
      <c r="Y70">
        <v>1.34</v>
      </c>
      <c r="Z70">
        <v>4</v>
      </c>
      <c r="AA70" t="s">
        <v>6923</v>
      </c>
      <c r="AB70">
        <v>1</v>
      </c>
      <c r="AC70">
        <v>10</v>
      </c>
      <c r="AF70" t="s">
        <v>6937</v>
      </c>
      <c r="AI70">
        <v>0</v>
      </c>
      <c r="AJ70">
        <v>0</v>
      </c>
      <c r="AK70" t="s">
        <v>10211</v>
      </c>
      <c r="AL70" t="s">
        <v>10211</v>
      </c>
      <c r="AM70" t="s">
        <v>10344</v>
      </c>
    </row>
    <row r="71" spans="1:39">
      <c r="A71" t="s">
        <v>6223</v>
      </c>
      <c r="B71" t="s">
        <v>8259</v>
      </c>
      <c r="C71" t="s">
        <v>6009</v>
      </c>
      <c r="D71">
        <v>4</v>
      </c>
      <c r="E71" t="s">
        <v>6010</v>
      </c>
      <c r="F71">
        <v>8.4</v>
      </c>
      <c r="K71" t="s">
        <v>6535</v>
      </c>
      <c r="L71" t="s">
        <v>6536</v>
      </c>
      <c r="M71" t="s">
        <v>8613</v>
      </c>
      <c r="N71">
        <v>9</v>
      </c>
      <c r="O71" t="s">
        <v>8782</v>
      </c>
      <c r="P71" t="s">
        <v>6619</v>
      </c>
      <c r="Q71">
        <v>6</v>
      </c>
      <c r="R71">
        <v>1</v>
      </c>
      <c r="S71">
        <v>1.93</v>
      </c>
      <c r="T71">
        <v>3.02</v>
      </c>
      <c r="U71">
        <v>357.44</v>
      </c>
      <c r="V71">
        <v>71.53</v>
      </c>
      <c r="W71">
        <v>2.49</v>
      </c>
      <c r="X71">
        <v>6.34</v>
      </c>
      <c r="Y71">
        <v>6.5</v>
      </c>
      <c r="Z71">
        <v>2</v>
      </c>
      <c r="AA71" t="s">
        <v>6923</v>
      </c>
      <c r="AB71">
        <v>0</v>
      </c>
      <c r="AC71">
        <v>7</v>
      </c>
      <c r="AD71">
        <v>5.823333333333333</v>
      </c>
      <c r="AE71" t="s">
        <v>6924</v>
      </c>
      <c r="AF71" t="s">
        <v>6937</v>
      </c>
      <c r="AG71" t="s">
        <v>6941</v>
      </c>
      <c r="AH71" t="s">
        <v>6942</v>
      </c>
      <c r="AI71">
        <v>4</v>
      </c>
      <c r="AJ71">
        <v>1</v>
      </c>
      <c r="AK71" t="s">
        <v>6945</v>
      </c>
      <c r="AL71" t="s">
        <v>6945</v>
      </c>
      <c r="AM71" t="s">
        <v>10344</v>
      </c>
    </row>
    <row r="72" spans="1:39">
      <c r="A72" t="s">
        <v>7023</v>
      </c>
      <c r="B72" t="s">
        <v>8259</v>
      </c>
      <c r="C72" t="s">
        <v>6009</v>
      </c>
      <c r="D72">
        <v>4</v>
      </c>
      <c r="E72" t="s">
        <v>6010</v>
      </c>
      <c r="F72">
        <v>8.4</v>
      </c>
      <c r="K72" t="s">
        <v>6535</v>
      </c>
      <c r="L72" t="s">
        <v>6536</v>
      </c>
      <c r="M72" t="s">
        <v>8592</v>
      </c>
      <c r="N72">
        <v>9</v>
      </c>
      <c r="O72" t="s">
        <v>8761</v>
      </c>
      <c r="P72" t="s">
        <v>8976</v>
      </c>
      <c r="Q72">
        <v>6</v>
      </c>
      <c r="R72">
        <v>1</v>
      </c>
      <c r="S72">
        <v>-0.23</v>
      </c>
      <c r="T72">
        <v>3.24</v>
      </c>
      <c r="U72">
        <v>424.5</v>
      </c>
      <c r="V72">
        <v>94.68000000000001</v>
      </c>
      <c r="W72">
        <v>4.86</v>
      </c>
      <c r="X72">
        <v>3.61</v>
      </c>
      <c r="Y72">
        <v>0</v>
      </c>
      <c r="Z72">
        <v>3</v>
      </c>
      <c r="AA72" t="s">
        <v>6923</v>
      </c>
      <c r="AB72">
        <v>0</v>
      </c>
      <c r="AC72">
        <v>10</v>
      </c>
      <c r="AD72">
        <v>5.096619047619047</v>
      </c>
      <c r="AF72" t="s">
        <v>6937</v>
      </c>
      <c r="AI72">
        <v>0</v>
      </c>
      <c r="AJ72">
        <v>0</v>
      </c>
      <c r="AK72" t="s">
        <v>6956</v>
      </c>
      <c r="AL72" t="s">
        <v>6956</v>
      </c>
      <c r="AM72" t="s">
        <v>10344</v>
      </c>
    </row>
    <row r="73" spans="1:39">
      <c r="A73" t="s">
        <v>7021</v>
      </c>
      <c r="B73" t="s">
        <v>8259</v>
      </c>
      <c r="C73" t="s">
        <v>6009</v>
      </c>
      <c r="D73">
        <v>4</v>
      </c>
      <c r="E73" t="s">
        <v>6010</v>
      </c>
      <c r="F73">
        <v>8.4</v>
      </c>
      <c r="K73" t="s">
        <v>6535</v>
      </c>
      <c r="L73" t="s">
        <v>6536</v>
      </c>
      <c r="M73" t="s">
        <v>8600</v>
      </c>
      <c r="N73">
        <v>9</v>
      </c>
      <c r="O73" t="s">
        <v>8769</v>
      </c>
      <c r="P73" t="s">
        <v>8974</v>
      </c>
      <c r="Q73">
        <v>6</v>
      </c>
      <c r="R73">
        <v>1</v>
      </c>
      <c r="S73">
        <v>-0.11</v>
      </c>
      <c r="T73">
        <v>3.51</v>
      </c>
      <c r="U73">
        <v>463.56</v>
      </c>
      <c r="V73">
        <v>81.79000000000001</v>
      </c>
      <c r="W73">
        <v>5.8</v>
      </c>
      <c r="X73">
        <v>3.18</v>
      </c>
      <c r="Y73">
        <v>1.55</v>
      </c>
      <c r="Z73">
        <v>4</v>
      </c>
      <c r="AA73" t="s">
        <v>6923</v>
      </c>
      <c r="AB73">
        <v>1</v>
      </c>
      <c r="AC73">
        <v>10</v>
      </c>
      <c r="AD73">
        <v>4.838619047619048</v>
      </c>
      <c r="AE73" t="s">
        <v>10185</v>
      </c>
      <c r="AF73" t="s">
        <v>6937</v>
      </c>
      <c r="AI73">
        <v>0</v>
      </c>
      <c r="AJ73">
        <v>0</v>
      </c>
      <c r="AK73" t="s">
        <v>10218</v>
      </c>
      <c r="AL73" t="s">
        <v>10218</v>
      </c>
      <c r="AM73" t="s">
        <v>10344</v>
      </c>
    </row>
    <row r="74" spans="1:39">
      <c r="A74" t="s">
        <v>7021</v>
      </c>
      <c r="B74" t="s">
        <v>8259</v>
      </c>
      <c r="C74" t="s">
        <v>6009</v>
      </c>
      <c r="D74">
        <v>4</v>
      </c>
      <c r="E74" t="s">
        <v>6010</v>
      </c>
      <c r="F74">
        <v>8.4</v>
      </c>
      <c r="K74" t="s">
        <v>6535</v>
      </c>
      <c r="L74" t="s">
        <v>6536</v>
      </c>
      <c r="M74" t="s">
        <v>8591</v>
      </c>
      <c r="N74">
        <v>9</v>
      </c>
      <c r="O74" t="s">
        <v>8760</v>
      </c>
      <c r="P74" t="s">
        <v>8974</v>
      </c>
      <c r="Q74">
        <v>6</v>
      </c>
      <c r="R74">
        <v>1</v>
      </c>
      <c r="S74">
        <v>-0.11</v>
      </c>
      <c r="T74">
        <v>3.51</v>
      </c>
      <c r="U74">
        <v>463.56</v>
      </c>
      <c r="V74">
        <v>81.79000000000001</v>
      </c>
      <c r="W74">
        <v>5.8</v>
      </c>
      <c r="X74">
        <v>3.18</v>
      </c>
      <c r="Y74">
        <v>1.55</v>
      </c>
      <c r="Z74">
        <v>4</v>
      </c>
      <c r="AA74" t="s">
        <v>6923</v>
      </c>
      <c r="AB74">
        <v>1</v>
      </c>
      <c r="AC74">
        <v>10</v>
      </c>
      <c r="AD74">
        <v>4.838619047619048</v>
      </c>
      <c r="AE74" t="s">
        <v>10185</v>
      </c>
      <c r="AF74" t="s">
        <v>6937</v>
      </c>
      <c r="AI74">
        <v>0</v>
      </c>
      <c r="AJ74">
        <v>0</v>
      </c>
      <c r="AK74" t="s">
        <v>10212</v>
      </c>
      <c r="AL74" t="s">
        <v>10212</v>
      </c>
      <c r="AM74" t="s">
        <v>10344</v>
      </c>
    </row>
    <row r="75" spans="1:39">
      <c r="A75" t="s">
        <v>6274</v>
      </c>
      <c r="B75" t="s">
        <v>8259</v>
      </c>
      <c r="C75" t="s">
        <v>6009</v>
      </c>
      <c r="D75">
        <v>4</v>
      </c>
      <c r="E75" t="s">
        <v>6010</v>
      </c>
      <c r="F75">
        <v>8.4</v>
      </c>
      <c r="K75" t="s">
        <v>6535</v>
      </c>
      <c r="L75" t="s">
        <v>6536</v>
      </c>
      <c r="M75" t="s">
        <v>8592</v>
      </c>
      <c r="N75">
        <v>9</v>
      </c>
      <c r="O75" t="s">
        <v>8761</v>
      </c>
      <c r="P75" t="s">
        <v>6670</v>
      </c>
      <c r="Q75">
        <v>6</v>
      </c>
      <c r="R75">
        <v>1</v>
      </c>
      <c r="S75">
        <v>-0.11</v>
      </c>
      <c r="T75">
        <v>3.51</v>
      </c>
      <c r="U75">
        <v>463.56</v>
      </c>
      <c r="V75">
        <v>81.79000000000001</v>
      </c>
      <c r="W75">
        <v>5.8</v>
      </c>
      <c r="X75">
        <v>3.18</v>
      </c>
      <c r="Y75">
        <v>1.55</v>
      </c>
      <c r="Z75">
        <v>4</v>
      </c>
      <c r="AA75" t="s">
        <v>6923</v>
      </c>
      <c r="AB75">
        <v>1</v>
      </c>
      <c r="AC75">
        <v>10</v>
      </c>
      <c r="AD75">
        <v>4.838619047619048</v>
      </c>
      <c r="AF75" t="s">
        <v>6937</v>
      </c>
      <c r="AI75">
        <v>0</v>
      </c>
      <c r="AJ75">
        <v>0</v>
      </c>
      <c r="AK75" t="s">
        <v>6956</v>
      </c>
      <c r="AL75" t="s">
        <v>6956</v>
      </c>
      <c r="AM75" t="s">
        <v>10344</v>
      </c>
    </row>
    <row r="76" spans="1:39">
      <c r="A76" t="s">
        <v>7024</v>
      </c>
      <c r="B76" t="s">
        <v>8259</v>
      </c>
      <c r="C76" t="s">
        <v>6009</v>
      </c>
      <c r="D76">
        <v>4</v>
      </c>
      <c r="E76" t="s">
        <v>6010</v>
      </c>
      <c r="F76">
        <v>8.4</v>
      </c>
      <c r="K76" t="s">
        <v>6535</v>
      </c>
      <c r="L76" t="s">
        <v>6536</v>
      </c>
      <c r="M76" t="s">
        <v>8605</v>
      </c>
      <c r="N76">
        <v>9</v>
      </c>
      <c r="O76" t="s">
        <v>8774</v>
      </c>
      <c r="P76" t="s">
        <v>8977</v>
      </c>
      <c r="Q76">
        <v>8</v>
      </c>
      <c r="R76">
        <v>2</v>
      </c>
      <c r="S76">
        <v>-0.37</v>
      </c>
      <c r="T76">
        <v>2.29</v>
      </c>
      <c r="U76">
        <v>544.61</v>
      </c>
      <c r="V76">
        <v>136.67</v>
      </c>
      <c r="W76">
        <v>5.38</v>
      </c>
      <c r="X76">
        <v>4.72</v>
      </c>
      <c r="Y76">
        <v>0.6</v>
      </c>
      <c r="Z76">
        <v>4</v>
      </c>
      <c r="AA76" t="s">
        <v>6923</v>
      </c>
      <c r="AB76">
        <v>2</v>
      </c>
      <c r="AC76">
        <v>12</v>
      </c>
      <c r="AD76">
        <v>3.5</v>
      </c>
      <c r="AF76" t="s">
        <v>6937</v>
      </c>
      <c r="AI76">
        <v>0</v>
      </c>
      <c r="AJ76">
        <v>0</v>
      </c>
      <c r="AK76" t="s">
        <v>10221</v>
      </c>
      <c r="AL76" t="s">
        <v>10221</v>
      </c>
      <c r="AM76" t="s">
        <v>10344</v>
      </c>
    </row>
    <row r="77" spans="1:39">
      <c r="A77" t="s">
        <v>7025</v>
      </c>
      <c r="B77" t="s">
        <v>8259</v>
      </c>
      <c r="C77" t="s">
        <v>6009</v>
      </c>
      <c r="D77">
        <v>4</v>
      </c>
      <c r="E77" t="s">
        <v>6010</v>
      </c>
      <c r="F77">
        <v>8.4</v>
      </c>
      <c r="K77" t="s">
        <v>6535</v>
      </c>
      <c r="L77" t="s">
        <v>6536</v>
      </c>
      <c r="M77" t="s">
        <v>8614</v>
      </c>
      <c r="N77">
        <v>9</v>
      </c>
      <c r="O77" t="s">
        <v>8783</v>
      </c>
      <c r="P77" t="s">
        <v>8978</v>
      </c>
      <c r="Q77">
        <v>7</v>
      </c>
      <c r="R77">
        <v>1</v>
      </c>
      <c r="S77">
        <v>0.7</v>
      </c>
      <c r="T77">
        <v>3.78</v>
      </c>
      <c r="U77">
        <v>494.55</v>
      </c>
      <c r="V77">
        <v>103.27</v>
      </c>
      <c r="W77">
        <v>5.07</v>
      </c>
      <c r="X77">
        <v>3.74</v>
      </c>
      <c r="Y77">
        <v>1.34</v>
      </c>
      <c r="Z77">
        <v>5</v>
      </c>
      <c r="AA77" t="s">
        <v>6923</v>
      </c>
      <c r="AB77">
        <v>1</v>
      </c>
      <c r="AC77">
        <v>10</v>
      </c>
      <c r="AD77">
        <v>4.039928571428572</v>
      </c>
      <c r="AF77" t="s">
        <v>6937</v>
      </c>
      <c r="AI77">
        <v>0</v>
      </c>
      <c r="AJ77">
        <v>0</v>
      </c>
      <c r="AK77" t="s">
        <v>10227</v>
      </c>
      <c r="AL77" t="s">
        <v>10227</v>
      </c>
      <c r="AM77" t="s">
        <v>10344</v>
      </c>
    </row>
    <row r="78" spans="1:39">
      <c r="A78" t="s">
        <v>7026</v>
      </c>
      <c r="B78" t="s">
        <v>8259</v>
      </c>
      <c r="C78" t="s">
        <v>6009</v>
      </c>
      <c r="D78">
        <v>4</v>
      </c>
      <c r="E78" t="s">
        <v>6010</v>
      </c>
      <c r="F78">
        <v>8.4</v>
      </c>
      <c r="I78" t="s">
        <v>8261</v>
      </c>
      <c r="K78" t="s">
        <v>6535</v>
      </c>
      <c r="L78" t="s">
        <v>6536</v>
      </c>
      <c r="M78" t="s">
        <v>8598</v>
      </c>
      <c r="N78">
        <v>8</v>
      </c>
      <c r="O78" t="s">
        <v>8767</v>
      </c>
      <c r="P78" t="s">
        <v>8979</v>
      </c>
      <c r="Q78">
        <v>4</v>
      </c>
      <c r="R78">
        <v>1</v>
      </c>
      <c r="S78">
        <v>1.14</v>
      </c>
      <c r="T78">
        <v>3.77</v>
      </c>
      <c r="U78">
        <v>393.48</v>
      </c>
      <c r="V78">
        <v>72.56</v>
      </c>
      <c r="W78">
        <v>5.16</v>
      </c>
      <c r="X78">
        <v>4.74</v>
      </c>
      <c r="Y78">
        <v>1.63</v>
      </c>
      <c r="Z78">
        <v>3</v>
      </c>
      <c r="AA78" t="s">
        <v>6923</v>
      </c>
      <c r="AB78">
        <v>1</v>
      </c>
      <c r="AC78">
        <v>9</v>
      </c>
      <c r="AD78">
        <v>5.209190476190476</v>
      </c>
      <c r="AF78" t="s">
        <v>6937</v>
      </c>
      <c r="AI78">
        <v>0</v>
      </c>
      <c r="AJ78">
        <v>0</v>
      </c>
      <c r="AM78" t="s">
        <v>10344</v>
      </c>
    </row>
    <row r="79" spans="1:39">
      <c r="A79" t="s">
        <v>7027</v>
      </c>
      <c r="B79" t="s">
        <v>8259</v>
      </c>
      <c r="C79" t="s">
        <v>6009</v>
      </c>
      <c r="D79">
        <v>4.5</v>
      </c>
      <c r="E79" t="s">
        <v>6010</v>
      </c>
      <c r="F79">
        <v>8.35</v>
      </c>
      <c r="K79" t="s">
        <v>6535</v>
      </c>
      <c r="L79" t="s">
        <v>6536</v>
      </c>
      <c r="M79" t="s">
        <v>8589</v>
      </c>
      <c r="N79">
        <v>9</v>
      </c>
      <c r="O79" t="s">
        <v>8758</v>
      </c>
      <c r="P79" t="s">
        <v>8980</v>
      </c>
      <c r="Q79">
        <v>6</v>
      </c>
      <c r="R79">
        <v>1</v>
      </c>
      <c r="S79">
        <v>0.48</v>
      </c>
      <c r="T79">
        <v>3.95</v>
      </c>
      <c r="U79">
        <v>477.58</v>
      </c>
      <c r="V79">
        <v>81.79000000000001</v>
      </c>
      <c r="W79">
        <v>6.03</v>
      </c>
      <c r="X79">
        <v>3.61</v>
      </c>
      <c r="Y79">
        <v>1.24</v>
      </c>
      <c r="Z79">
        <v>4</v>
      </c>
      <c r="AA79" t="s">
        <v>6923</v>
      </c>
      <c r="AB79">
        <v>1</v>
      </c>
      <c r="AC79">
        <v>11</v>
      </c>
      <c r="AD79">
        <v>4.518476190476191</v>
      </c>
      <c r="AF79" t="s">
        <v>6937</v>
      </c>
      <c r="AI79">
        <v>0</v>
      </c>
      <c r="AJ79">
        <v>0</v>
      </c>
      <c r="AK79" t="s">
        <v>10210</v>
      </c>
      <c r="AL79" t="s">
        <v>10210</v>
      </c>
      <c r="AM79" t="s">
        <v>10344</v>
      </c>
    </row>
    <row r="80" spans="1:39">
      <c r="A80" t="s">
        <v>7028</v>
      </c>
      <c r="B80" t="s">
        <v>8259</v>
      </c>
      <c r="C80" t="s">
        <v>6009</v>
      </c>
      <c r="D80">
        <v>4.5</v>
      </c>
      <c r="E80" t="s">
        <v>6010</v>
      </c>
      <c r="F80">
        <v>8.35</v>
      </c>
      <c r="K80" t="s">
        <v>6535</v>
      </c>
      <c r="L80" t="s">
        <v>6536</v>
      </c>
      <c r="M80" t="s">
        <v>8602</v>
      </c>
      <c r="N80">
        <v>9</v>
      </c>
      <c r="O80" t="s">
        <v>8771</v>
      </c>
      <c r="P80" t="s">
        <v>8981</v>
      </c>
      <c r="Q80">
        <v>8</v>
      </c>
      <c r="R80">
        <v>1</v>
      </c>
      <c r="S80">
        <v>2.49</v>
      </c>
      <c r="T80">
        <v>4.43</v>
      </c>
      <c r="U80">
        <v>583.03</v>
      </c>
      <c r="V80">
        <v>113.05</v>
      </c>
      <c r="W80">
        <v>5.75</v>
      </c>
      <c r="X80">
        <v>4.57</v>
      </c>
      <c r="Y80">
        <v>0</v>
      </c>
      <c r="Z80">
        <v>2</v>
      </c>
      <c r="AA80" t="s">
        <v>6923</v>
      </c>
      <c r="AB80">
        <v>2</v>
      </c>
      <c r="AC80">
        <v>15</v>
      </c>
      <c r="AD80">
        <v>3.105</v>
      </c>
      <c r="AF80" t="s">
        <v>6937</v>
      </c>
      <c r="AI80">
        <v>0</v>
      </c>
      <c r="AJ80">
        <v>0</v>
      </c>
      <c r="AK80" t="s">
        <v>10220</v>
      </c>
      <c r="AL80" t="s">
        <v>10220</v>
      </c>
      <c r="AM80" t="s">
        <v>10344</v>
      </c>
    </row>
    <row r="81" spans="1:39">
      <c r="A81" t="s">
        <v>6295</v>
      </c>
      <c r="B81" t="s">
        <v>8259</v>
      </c>
      <c r="C81" t="s">
        <v>6009</v>
      </c>
      <c r="D81">
        <v>4.677</v>
      </c>
      <c r="E81" t="s">
        <v>6010</v>
      </c>
      <c r="F81">
        <v>8.33</v>
      </c>
      <c r="K81" t="s">
        <v>6535</v>
      </c>
      <c r="L81" t="s">
        <v>6536</v>
      </c>
      <c r="M81" t="s">
        <v>8590</v>
      </c>
      <c r="N81">
        <v>9</v>
      </c>
      <c r="O81" t="s">
        <v>8759</v>
      </c>
      <c r="P81" t="s">
        <v>6691</v>
      </c>
      <c r="Q81">
        <v>5</v>
      </c>
      <c r="R81">
        <v>1</v>
      </c>
      <c r="S81">
        <v>-0.29</v>
      </c>
      <c r="T81">
        <v>3.41</v>
      </c>
      <c r="U81">
        <v>416.48</v>
      </c>
      <c r="V81">
        <v>77.48999999999999</v>
      </c>
      <c r="W81">
        <v>4.94</v>
      </c>
      <c r="X81">
        <v>2.73</v>
      </c>
      <c r="Y81">
        <v>1.34</v>
      </c>
      <c r="Z81">
        <v>4</v>
      </c>
      <c r="AA81" t="s">
        <v>6923</v>
      </c>
      <c r="AB81">
        <v>0</v>
      </c>
      <c r="AC81">
        <v>9</v>
      </c>
      <c r="AD81">
        <v>5.224904761904762</v>
      </c>
      <c r="AF81" t="s">
        <v>6937</v>
      </c>
      <c r="AI81">
        <v>0</v>
      </c>
      <c r="AJ81">
        <v>0</v>
      </c>
      <c r="AK81" t="s">
        <v>10211</v>
      </c>
      <c r="AL81" t="s">
        <v>10211</v>
      </c>
      <c r="AM81" t="s">
        <v>10344</v>
      </c>
    </row>
    <row r="82" spans="1:39">
      <c r="A82" t="s">
        <v>7029</v>
      </c>
      <c r="B82" t="s">
        <v>8259</v>
      </c>
      <c r="C82" t="s">
        <v>6009</v>
      </c>
      <c r="D82">
        <v>4.677</v>
      </c>
      <c r="E82" t="s">
        <v>6010</v>
      </c>
      <c r="F82">
        <v>8.33</v>
      </c>
      <c r="K82" t="s">
        <v>6535</v>
      </c>
      <c r="L82" t="s">
        <v>6536</v>
      </c>
      <c r="M82" t="s">
        <v>8591</v>
      </c>
      <c r="N82">
        <v>9</v>
      </c>
      <c r="O82" t="s">
        <v>8760</v>
      </c>
      <c r="P82" t="s">
        <v>8982</v>
      </c>
      <c r="Q82">
        <v>5</v>
      </c>
      <c r="R82">
        <v>1</v>
      </c>
      <c r="S82">
        <v>-1.56</v>
      </c>
      <c r="T82">
        <v>2.15</v>
      </c>
      <c r="U82">
        <v>417.46</v>
      </c>
      <c r="V82">
        <v>81.79000000000001</v>
      </c>
      <c r="W82">
        <v>4.74</v>
      </c>
      <c r="X82">
        <v>2.71</v>
      </c>
      <c r="Y82">
        <v>1.34</v>
      </c>
      <c r="Z82">
        <v>3</v>
      </c>
      <c r="AA82" t="s">
        <v>6923</v>
      </c>
      <c r="AB82">
        <v>0</v>
      </c>
      <c r="AC82">
        <v>8</v>
      </c>
      <c r="AD82">
        <v>5.422904761904762</v>
      </c>
      <c r="AF82" t="s">
        <v>6937</v>
      </c>
      <c r="AI82">
        <v>0</v>
      </c>
      <c r="AJ82">
        <v>0</v>
      </c>
      <c r="AK82" t="s">
        <v>10212</v>
      </c>
      <c r="AL82" t="s">
        <v>10212</v>
      </c>
      <c r="AM82" t="s">
        <v>10344</v>
      </c>
    </row>
    <row r="83" spans="1:39">
      <c r="A83" t="s">
        <v>7029</v>
      </c>
      <c r="B83" t="s">
        <v>8259</v>
      </c>
      <c r="C83" t="s">
        <v>6009</v>
      </c>
      <c r="D83">
        <v>4.7</v>
      </c>
      <c r="E83" t="s">
        <v>6010</v>
      </c>
      <c r="F83">
        <v>8.33</v>
      </c>
      <c r="K83" t="s">
        <v>6535</v>
      </c>
      <c r="L83" t="s">
        <v>6536</v>
      </c>
      <c r="M83" t="s">
        <v>8591</v>
      </c>
      <c r="N83">
        <v>9</v>
      </c>
      <c r="O83" t="s">
        <v>8760</v>
      </c>
      <c r="P83" t="s">
        <v>8982</v>
      </c>
      <c r="Q83">
        <v>5</v>
      </c>
      <c r="R83">
        <v>1</v>
      </c>
      <c r="S83">
        <v>-1.56</v>
      </c>
      <c r="T83">
        <v>2.15</v>
      </c>
      <c r="U83">
        <v>417.46</v>
      </c>
      <c r="V83">
        <v>81.79000000000001</v>
      </c>
      <c r="W83">
        <v>4.74</v>
      </c>
      <c r="X83">
        <v>2.71</v>
      </c>
      <c r="Y83">
        <v>1.34</v>
      </c>
      <c r="Z83">
        <v>3</v>
      </c>
      <c r="AA83" t="s">
        <v>6923</v>
      </c>
      <c r="AB83">
        <v>0</v>
      </c>
      <c r="AC83">
        <v>8</v>
      </c>
      <c r="AD83">
        <v>5.422904761904762</v>
      </c>
      <c r="AF83" t="s">
        <v>6937</v>
      </c>
      <c r="AI83">
        <v>0</v>
      </c>
      <c r="AJ83">
        <v>0</v>
      </c>
      <c r="AK83" t="s">
        <v>10212</v>
      </c>
      <c r="AL83" t="s">
        <v>10212</v>
      </c>
      <c r="AM83" t="s">
        <v>10344</v>
      </c>
    </row>
    <row r="84" spans="1:39">
      <c r="A84" t="s">
        <v>7030</v>
      </c>
      <c r="B84" t="s">
        <v>8259</v>
      </c>
      <c r="C84" t="s">
        <v>6009</v>
      </c>
      <c r="D84">
        <v>4.8</v>
      </c>
      <c r="E84" t="s">
        <v>6010</v>
      </c>
      <c r="F84">
        <v>8.32</v>
      </c>
      <c r="K84" t="s">
        <v>6535</v>
      </c>
      <c r="L84" t="s">
        <v>6536</v>
      </c>
      <c r="M84" t="s">
        <v>8597</v>
      </c>
      <c r="N84">
        <v>9</v>
      </c>
      <c r="O84" t="s">
        <v>8766</v>
      </c>
      <c r="P84" t="s">
        <v>8983</v>
      </c>
      <c r="Q84">
        <v>7</v>
      </c>
      <c r="R84">
        <v>3</v>
      </c>
      <c r="S84">
        <v>4.26</v>
      </c>
      <c r="T84">
        <v>7.59</v>
      </c>
      <c r="U84">
        <v>517.51</v>
      </c>
      <c r="V84">
        <v>122.16</v>
      </c>
      <c r="W84">
        <v>4.45</v>
      </c>
      <c r="X84">
        <v>4.5</v>
      </c>
      <c r="Y84">
        <v>0</v>
      </c>
      <c r="Z84">
        <v>3</v>
      </c>
      <c r="AA84" t="s">
        <v>6923</v>
      </c>
      <c r="AB84">
        <v>1</v>
      </c>
      <c r="AC84">
        <v>5</v>
      </c>
      <c r="AD84">
        <v>1.166666666666667</v>
      </c>
      <c r="AF84" t="s">
        <v>6937</v>
      </c>
      <c r="AI84">
        <v>0</v>
      </c>
      <c r="AJ84">
        <v>0</v>
      </c>
      <c r="AK84" t="s">
        <v>10216</v>
      </c>
      <c r="AL84" t="s">
        <v>10216</v>
      </c>
      <c r="AM84" t="s">
        <v>10344</v>
      </c>
    </row>
    <row r="85" spans="1:39">
      <c r="A85" t="s">
        <v>7031</v>
      </c>
      <c r="B85" t="s">
        <v>8259</v>
      </c>
      <c r="C85" t="s">
        <v>6009</v>
      </c>
      <c r="D85">
        <v>4.9</v>
      </c>
      <c r="E85" t="s">
        <v>6010</v>
      </c>
      <c r="F85">
        <v>8.31</v>
      </c>
      <c r="K85" t="s">
        <v>6535</v>
      </c>
      <c r="L85" t="s">
        <v>6536</v>
      </c>
      <c r="M85" t="s">
        <v>8597</v>
      </c>
      <c r="N85">
        <v>9</v>
      </c>
      <c r="O85" t="s">
        <v>8766</v>
      </c>
      <c r="P85" t="s">
        <v>8984</v>
      </c>
      <c r="Q85">
        <v>7</v>
      </c>
      <c r="R85">
        <v>3</v>
      </c>
      <c r="S85">
        <v>4.38</v>
      </c>
      <c r="T85">
        <v>7.71</v>
      </c>
      <c r="U85">
        <v>533.96</v>
      </c>
      <c r="V85">
        <v>122.16</v>
      </c>
      <c r="W85">
        <v>4.96</v>
      </c>
      <c r="X85">
        <v>4.5</v>
      </c>
      <c r="Y85">
        <v>0</v>
      </c>
      <c r="Z85">
        <v>3</v>
      </c>
      <c r="AA85" t="s">
        <v>6923</v>
      </c>
      <c r="AB85">
        <v>1</v>
      </c>
      <c r="AC85">
        <v>5</v>
      </c>
      <c r="AD85">
        <v>1.166666666666667</v>
      </c>
      <c r="AF85" t="s">
        <v>6937</v>
      </c>
      <c r="AI85">
        <v>0</v>
      </c>
      <c r="AJ85">
        <v>0</v>
      </c>
      <c r="AK85" t="s">
        <v>10216</v>
      </c>
      <c r="AL85" t="s">
        <v>10216</v>
      </c>
      <c r="AM85" t="s">
        <v>10344</v>
      </c>
    </row>
    <row r="86" spans="1:39">
      <c r="A86" t="s">
        <v>6245</v>
      </c>
      <c r="B86" t="s">
        <v>8259</v>
      </c>
      <c r="C86" t="s">
        <v>6009</v>
      </c>
      <c r="D86">
        <v>5</v>
      </c>
      <c r="E86" t="s">
        <v>6010</v>
      </c>
      <c r="F86">
        <v>8.300000000000001</v>
      </c>
      <c r="K86" t="s">
        <v>6535</v>
      </c>
      <c r="L86" t="s">
        <v>6536</v>
      </c>
      <c r="M86" t="s">
        <v>8607</v>
      </c>
      <c r="N86">
        <v>9</v>
      </c>
      <c r="O86" t="s">
        <v>8776</v>
      </c>
      <c r="P86" t="s">
        <v>6641</v>
      </c>
      <c r="Q86">
        <v>6</v>
      </c>
      <c r="R86">
        <v>2</v>
      </c>
      <c r="S86">
        <v>2.06</v>
      </c>
      <c r="T86">
        <v>5.46</v>
      </c>
      <c r="U86">
        <v>546.62</v>
      </c>
      <c r="V86">
        <v>101.66</v>
      </c>
      <c r="W86">
        <v>6.61</v>
      </c>
      <c r="X86">
        <v>3.91</v>
      </c>
      <c r="Y86">
        <v>1.34</v>
      </c>
      <c r="Z86">
        <v>5</v>
      </c>
      <c r="AA86" t="s">
        <v>6923</v>
      </c>
      <c r="AB86">
        <v>2</v>
      </c>
      <c r="AC86">
        <v>12</v>
      </c>
      <c r="AD86">
        <v>3.081333333333333</v>
      </c>
      <c r="AE86" t="s">
        <v>6927</v>
      </c>
      <c r="AF86" t="s">
        <v>6937</v>
      </c>
      <c r="AH86" t="s">
        <v>6943</v>
      </c>
      <c r="AI86">
        <v>2</v>
      </c>
      <c r="AJ86">
        <v>0</v>
      </c>
      <c r="AK86" t="s">
        <v>10222</v>
      </c>
      <c r="AL86" t="s">
        <v>10222</v>
      </c>
      <c r="AM86" t="s">
        <v>10344</v>
      </c>
    </row>
    <row r="87" spans="1:39">
      <c r="A87" t="s">
        <v>7032</v>
      </c>
      <c r="B87" t="s">
        <v>8259</v>
      </c>
      <c r="C87" t="s">
        <v>6009</v>
      </c>
      <c r="D87">
        <v>5</v>
      </c>
      <c r="E87" t="s">
        <v>6010</v>
      </c>
      <c r="F87">
        <v>8.300000000000001</v>
      </c>
      <c r="I87" t="s">
        <v>8262</v>
      </c>
      <c r="K87" t="s">
        <v>6535</v>
      </c>
      <c r="L87" t="s">
        <v>6536</v>
      </c>
      <c r="M87" t="s">
        <v>8598</v>
      </c>
      <c r="N87">
        <v>8</v>
      </c>
      <c r="O87" t="s">
        <v>8767</v>
      </c>
      <c r="P87" t="s">
        <v>8985</v>
      </c>
      <c r="Q87">
        <v>4</v>
      </c>
      <c r="R87">
        <v>1</v>
      </c>
      <c r="S87">
        <v>1.3</v>
      </c>
      <c r="T87">
        <v>3.93</v>
      </c>
      <c r="U87">
        <v>447.45</v>
      </c>
      <c r="V87">
        <v>72.56</v>
      </c>
      <c r="W87">
        <v>5.87</v>
      </c>
      <c r="X87">
        <v>4.74</v>
      </c>
      <c r="Y87">
        <v>0.34</v>
      </c>
      <c r="Z87">
        <v>3</v>
      </c>
      <c r="AA87" t="s">
        <v>6923</v>
      </c>
      <c r="AB87">
        <v>1</v>
      </c>
      <c r="AC87">
        <v>9</v>
      </c>
      <c r="AD87">
        <v>4.743690476190476</v>
      </c>
      <c r="AF87" t="s">
        <v>6937</v>
      </c>
      <c r="AI87">
        <v>0</v>
      </c>
      <c r="AJ87">
        <v>0</v>
      </c>
      <c r="AM87" t="s">
        <v>10344</v>
      </c>
    </row>
    <row r="88" spans="1:39">
      <c r="A88" t="s">
        <v>7033</v>
      </c>
      <c r="B88" t="s">
        <v>8259</v>
      </c>
      <c r="C88" t="s">
        <v>6009</v>
      </c>
      <c r="D88">
        <v>5.2</v>
      </c>
      <c r="E88" t="s">
        <v>6010</v>
      </c>
      <c r="F88">
        <v>8.279999999999999</v>
      </c>
      <c r="K88" t="s">
        <v>6535</v>
      </c>
      <c r="L88" t="s">
        <v>6536</v>
      </c>
      <c r="M88" t="s">
        <v>8602</v>
      </c>
      <c r="N88">
        <v>9</v>
      </c>
      <c r="O88" t="s">
        <v>8771</v>
      </c>
      <c r="P88" t="s">
        <v>8986</v>
      </c>
      <c r="Q88">
        <v>7</v>
      </c>
      <c r="R88">
        <v>1</v>
      </c>
      <c r="S88">
        <v>3.11</v>
      </c>
      <c r="T88">
        <v>5.07</v>
      </c>
      <c r="U88">
        <v>565.01</v>
      </c>
      <c r="V88">
        <v>103.82</v>
      </c>
      <c r="W88">
        <v>5.61</v>
      </c>
      <c r="X88">
        <v>4.38</v>
      </c>
      <c r="Y88">
        <v>0</v>
      </c>
      <c r="Z88">
        <v>2</v>
      </c>
      <c r="AA88" t="s">
        <v>6923</v>
      </c>
      <c r="AB88">
        <v>2</v>
      </c>
      <c r="AC88">
        <v>13</v>
      </c>
      <c r="AD88">
        <v>2.817666666666667</v>
      </c>
      <c r="AF88" t="s">
        <v>6937</v>
      </c>
      <c r="AI88">
        <v>0</v>
      </c>
      <c r="AJ88">
        <v>0</v>
      </c>
      <c r="AK88" t="s">
        <v>10220</v>
      </c>
      <c r="AL88" t="s">
        <v>10220</v>
      </c>
      <c r="AM88" t="s">
        <v>10344</v>
      </c>
    </row>
    <row r="89" spans="1:39">
      <c r="A89" t="s">
        <v>7034</v>
      </c>
      <c r="B89" t="s">
        <v>8259</v>
      </c>
      <c r="C89" t="s">
        <v>6009</v>
      </c>
      <c r="D89">
        <v>5.2</v>
      </c>
      <c r="E89" t="s">
        <v>6010</v>
      </c>
      <c r="F89">
        <v>8.279999999999999</v>
      </c>
      <c r="I89" t="s">
        <v>8263</v>
      </c>
      <c r="K89" t="s">
        <v>6535</v>
      </c>
      <c r="M89" t="s">
        <v>8615</v>
      </c>
      <c r="N89">
        <v>8</v>
      </c>
      <c r="O89" t="s">
        <v>8784</v>
      </c>
      <c r="P89" t="s">
        <v>8987</v>
      </c>
      <c r="Q89">
        <v>6</v>
      </c>
      <c r="R89">
        <v>2</v>
      </c>
      <c r="S89">
        <v>0.49</v>
      </c>
      <c r="T89">
        <v>3.99</v>
      </c>
      <c r="U89">
        <v>533.62</v>
      </c>
      <c r="V89">
        <v>111.16</v>
      </c>
      <c r="W89">
        <v>5.8</v>
      </c>
      <c r="X89">
        <v>3.54</v>
      </c>
      <c r="Y89">
        <v>0.07000000000000001</v>
      </c>
      <c r="Z89">
        <v>3</v>
      </c>
      <c r="AA89" t="s">
        <v>6923</v>
      </c>
      <c r="AB89">
        <v>2</v>
      </c>
      <c r="AC89">
        <v>11</v>
      </c>
      <c r="AD89">
        <v>3.299666666666667</v>
      </c>
      <c r="AF89" t="s">
        <v>6937</v>
      </c>
      <c r="AI89">
        <v>0</v>
      </c>
      <c r="AJ89">
        <v>0</v>
      </c>
      <c r="AM89" t="s">
        <v>10344</v>
      </c>
    </row>
    <row r="90" spans="1:39">
      <c r="A90" t="s">
        <v>6218</v>
      </c>
      <c r="B90" t="s">
        <v>8259</v>
      </c>
      <c r="C90" t="s">
        <v>6009</v>
      </c>
      <c r="D90">
        <v>5.3</v>
      </c>
      <c r="E90" t="s">
        <v>6010</v>
      </c>
      <c r="F90">
        <v>8.279999999999999</v>
      </c>
      <c r="K90" t="s">
        <v>6535</v>
      </c>
      <c r="L90" t="s">
        <v>6536</v>
      </c>
      <c r="M90" t="s">
        <v>8603</v>
      </c>
      <c r="N90">
        <v>9</v>
      </c>
      <c r="O90" t="s">
        <v>8772</v>
      </c>
      <c r="P90" t="s">
        <v>6614</v>
      </c>
      <c r="Q90">
        <v>4</v>
      </c>
      <c r="R90">
        <v>2</v>
      </c>
      <c r="S90">
        <v>3.6</v>
      </c>
      <c r="T90">
        <v>6.25</v>
      </c>
      <c r="U90">
        <v>554.73</v>
      </c>
      <c r="V90">
        <v>78.87</v>
      </c>
      <c r="W90">
        <v>6.8</v>
      </c>
      <c r="X90">
        <v>4.72</v>
      </c>
      <c r="Y90">
        <v>2.35</v>
      </c>
      <c r="Z90">
        <v>3</v>
      </c>
      <c r="AA90" t="s">
        <v>6923</v>
      </c>
      <c r="AB90">
        <v>2</v>
      </c>
      <c r="AC90">
        <v>12</v>
      </c>
      <c r="AD90">
        <v>2.7</v>
      </c>
      <c r="AF90" t="s">
        <v>6937</v>
      </c>
      <c r="AI90">
        <v>0</v>
      </c>
      <c r="AJ90">
        <v>0</v>
      </c>
      <c r="AK90" t="s">
        <v>6944</v>
      </c>
      <c r="AL90" t="s">
        <v>6944</v>
      </c>
      <c r="AM90" t="s">
        <v>10344</v>
      </c>
    </row>
    <row r="91" spans="1:39">
      <c r="A91" t="s">
        <v>7035</v>
      </c>
      <c r="B91" t="s">
        <v>8259</v>
      </c>
      <c r="C91" t="s">
        <v>6009</v>
      </c>
      <c r="D91">
        <v>5.5</v>
      </c>
      <c r="E91" t="s">
        <v>6010</v>
      </c>
      <c r="F91">
        <v>8.26</v>
      </c>
      <c r="K91" t="s">
        <v>6535</v>
      </c>
      <c r="L91" t="s">
        <v>6536</v>
      </c>
      <c r="M91" t="s">
        <v>8602</v>
      </c>
      <c r="N91">
        <v>9</v>
      </c>
      <c r="O91" t="s">
        <v>8771</v>
      </c>
      <c r="P91" t="s">
        <v>8988</v>
      </c>
      <c r="Q91">
        <v>7</v>
      </c>
      <c r="R91">
        <v>1</v>
      </c>
      <c r="S91">
        <v>1.76</v>
      </c>
      <c r="T91">
        <v>3.75</v>
      </c>
      <c r="U91">
        <v>565.01</v>
      </c>
      <c r="V91">
        <v>103.82</v>
      </c>
      <c r="W91">
        <v>5.31</v>
      </c>
      <c r="X91">
        <v>3.83</v>
      </c>
      <c r="Y91">
        <v>0</v>
      </c>
      <c r="Z91">
        <v>2</v>
      </c>
      <c r="AA91" t="s">
        <v>6923</v>
      </c>
      <c r="AB91">
        <v>2</v>
      </c>
      <c r="AC91">
        <v>13</v>
      </c>
      <c r="AD91">
        <v>3.997666666666667</v>
      </c>
      <c r="AF91" t="s">
        <v>6937</v>
      </c>
      <c r="AI91">
        <v>0</v>
      </c>
      <c r="AJ91">
        <v>0</v>
      </c>
      <c r="AK91" t="s">
        <v>10220</v>
      </c>
      <c r="AL91" t="s">
        <v>10220</v>
      </c>
      <c r="AM91" t="s">
        <v>10344</v>
      </c>
    </row>
    <row r="92" spans="1:39">
      <c r="A92" t="s">
        <v>7036</v>
      </c>
      <c r="B92" t="s">
        <v>8259</v>
      </c>
      <c r="C92" t="s">
        <v>6009</v>
      </c>
      <c r="D92">
        <v>6</v>
      </c>
      <c r="E92" t="s">
        <v>6010</v>
      </c>
      <c r="F92">
        <v>8.220000000000001</v>
      </c>
      <c r="K92" t="s">
        <v>6535</v>
      </c>
      <c r="L92" t="s">
        <v>6536</v>
      </c>
      <c r="M92" t="s">
        <v>8596</v>
      </c>
      <c r="N92">
        <v>9</v>
      </c>
      <c r="O92" t="s">
        <v>8765</v>
      </c>
      <c r="P92" t="s">
        <v>8989</v>
      </c>
      <c r="Q92">
        <v>2</v>
      </c>
      <c r="R92">
        <v>3</v>
      </c>
      <c r="S92">
        <v>3.64</v>
      </c>
      <c r="T92">
        <v>6.64</v>
      </c>
      <c r="U92">
        <v>530.67</v>
      </c>
      <c r="V92">
        <v>82.19</v>
      </c>
      <c r="W92">
        <v>7.96</v>
      </c>
      <c r="X92">
        <v>3.88</v>
      </c>
      <c r="Y92">
        <v>0</v>
      </c>
      <c r="Z92">
        <v>5</v>
      </c>
      <c r="AA92" t="s">
        <v>6923</v>
      </c>
      <c r="AB92">
        <v>2</v>
      </c>
      <c r="AC92">
        <v>10</v>
      </c>
      <c r="AD92">
        <v>2.346666666666667</v>
      </c>
      <c r="AF92" t="s">
        <v>6937</v>
      </c>
      <c r="AI92">
        <v>0</v>
      </c>
      <c r="AJ92">
        <v>0</v>
      </c>
      <c r="AK92" t="s">
        <v>10215</v>
      </c>
      <c r="AL92" t="s">
        <v>10215</v>
      </c>
      <c r="AM92" t="s">
        <v>10344</v>
      </c>
    </row>
    <row r="93" spans="1:39">
      <c r="A93" t="s">
        <v>7037</v>
      </c>
      <c r="B93" t="s">
        <v>8259</v>
      </c>
      <c r="C93" t="s">
        <v>6009</v>
      </c>
      <c r="D93">
        <v>6</v>
      </c>
      <c r="E93" t="s">
        <v>6010</v>
      </c>
      <c r="F93">
        <v>8.220000000000001</v>
      </c>
      <c r="K93" t="s">
        <v>6535</v>
      </c>
      <c r="L93" t="s">
        <v>6536</v>
      </c>
      <c r="M93" t="s">
        <v>8599</v>
      </c>
      <c r="N93">
        <v>9</v>
      </c>
      <c r="O93" t="s">
        <v>8768</v>
      </c>
      <c r="P93" t="s">
        <v>8990</v>
      </c>
      <c r="Q93">
        <v>5</v>
      </c>
      <c r="R93">
        <v>1</v>
      </c>
      <c r="S93">
        <v>1.57</v>
      </c>
      <c r="T93">
        <v>4.4</v>
      </c>
      <c r="U93">
        <v>447.53</v>
      </c>
      <c r="V93">
        <v>81.79000000000001</v>
      </c>
      <c r="W93">
        <v>5.35</v>
      </c>
      <c r="X93">
        <v>4.52</v>
      </c>
      <c r="Y93">
        <v>1.11</v>
      </c>
      <c r="Z93">
        <v>3</v>
      </c>
      <c r="AA93" t="s">
        <v>6923</v>
      </c>
      <c r="AB93">
        <v>1</v>
      </c>
      <c r="AC93">
        <v>8</v>
      </c>
      <c r="AD93">
        <v>4.508119047619047</v>
      </c>
      <c r="AF93" t="s">
        <v>6937</v>
      </c>
      <c r="AI93">
        <v>0</v>
      </c>
      <c r="AJ93">
        <v>0</v>
      </c>
      <c r="AK93" t="s">
        <v>10217</v>
      </c>
      <c r="AL93" t="s">
        <v>10217</v>
      </c>
      <c r="AM93" t="s">
        <v>10344</v>
      </c>
    </row>
    <row r="94" spans="1:39">
      <c r="A94" t="s">
        <v>7038</v>
      </c>
      <c r="B94" t="s">
        <v>8259</v>
      </c>
      <c r="C94" t="s">
        <v>6009</v>
      </c>
      <c r="D94">
        <v>6</v>
      </c>
      <c r="E94" t="s">
        <v>6010</v>
      </c>
      <c r="F94">
        <v>8.220000000000001</v>
      </c>
      <c r="K94" t="s">
        <v>6535</v>
      </c>
      <c r="L94" t="s">
        <v>6536</v>
      </c>
      <c r="M94" t="s">
        <v>8599</v>
      </c>
      <c r="N94">
        <v>9</v>
      </c>
      <c r="O94" t="s">
        <v>8768</v>
      </c>
      <c r="P94" t="s">
        <v>8991</v>
      </c>
      <c r="Q94">
        <v>4</v>
      </c>
      <c r="R94">
        <v>1</v>
      </c>
      <c r="S94">
        <v>1.88</v>
      </c>
      <c r="T94">
        <v>4.71</v>
      </c>
      <c r="U94">
        <v>405.49</v>
      </c>
      <c r="V94">
        <v>72.56</v>
      </c>
      <c r="W94">
        <v>5.41</v>
      </c>
      <c r="X94">
        <v>4.52</v>
      </c>
      <c r="Y94">
        <v>1.37</v>
      </c>
      <c r="Z94">
        <v>3</v>
      </c>
      <c r="AA94" t="s">
        <v>6923</v>
      </c>
      <c r="AB94">
        <v>1</v>
      </c>
      <c r="AC94">
        <v>8</v>
      </c>
      <c r="AD94">
        <v>4.653404761904762</v>
      </c>
      <c r="AF94" t="s">
        <v>6937</v>
      </c>
      <c r="AI94">
        <v>0</v>
      </c>
      <c r="AJ94">
        <v>0</v>
      </c>
      <c r="AK94" t="s">
        <v>10217</v>
      </c>
      <c r="AL94" t="s">
        <v>10217</v>
      </c>
      <c r="AM94" t="s">
        <v>10344</v>
      </c>
    </row>
    <row r="95" spans="1:39">
      <c r="A95" t="s">
        <v>6276</v>
      </c>
      <c r="B95" t="s">
        <v>8259</v>
      </c>
      <c r="C95" t="s">
        <v>6009</v>
      </c>
      <c r="D95">
        <v>6</v>
      </c>
      <c r="E95" t="s">
        <v>6010</v>
      </c>
      <c r="F95">
        <v>8.220000000000001</v>
      </c>
      <c r="K95" t="s">
        <v>6535</v>
      </c>
      <c r="L95" t="s">
        <v>6536</v>
      </c>
      <c r="M95" t="s">
        <v>8616</v>
      </c>
      <c r="N95">
        <v>9</v>
      </c>
      <c r="O95" t="s">
        <v>8785</v>
      </c>
      <c r="P95" t="s">
        <v>6672</v>
      </c>
      <c r="Q95">
        <v>5</v>
      </c>
      <c r="R95">
        <v>1</v>
      </c>
      <c r="S95">
        <v>3.41</v>
      </c>
      <c r="T95">
        <v>6.5</v>
      </c>
      <c r="U95">
        <v>459.54</v>
      </c>
      <c r="V95">
        <v>81.79000000000001</v>
      </c>
      <c r="W95">
        <v>6.31</v>
      </c>
      <c r="X95">
        <v>4.19</v>
      </c>
      <c r="Y95">
        <v>0</v>
      </c>
      <c r="Z95">
        <v>4</v>
      </c>
      <c r="AA95" t="s">
        <v>6923</v>
      </c>
      <c r="AB95">
        <v>1</v>
      </c>
      <c r="AC95">
        <v>12</v>
      </c>
      <c r="AD95">
        <v>3.417333333333333</v>
      </c>
      <c r="AF95" t="s">
        <v>6937</v>
      </c>
      <c r="AI95">
        <v>0</v>
      </c>
      <c r="AJ95">
        <v>0</v>
      </c>
      <c r="AK95" t="s">
        <v>10228</v>
      </c>
      <c r="AL95" t="s">
        <v>10228</v>
      </c>
      <c r="AM95" t="s">
        <v>10344</v>
      </c>
    </row>
    <row r="96" spans="1:39">
      <c r="A96" t="s">
        <v>7039</v>
      </c>
      <c r="B96" t="s">
        <v>8259</v>
      </c>
      <c r="C96" t="s">
        <v>6009</v>
      </c>
      <c r="D96">
        <v>6</v>
      </c>
      <c r="E96" t="s">
        <v>6010</v>
      </c>
      <c r="F96">
        <v>8.220000000000001</v>
      </c>
      <c r="K96" t="s">
        <v>6535</v>
      </c>
      <c r="L96" t="s">
        <v>6536</v>
      </c>
      <c r="M96" t="s">
        <v>8600</v>
      </c>
      <c r="N96">
        <v>9</v>
      </c>
      <c r="O96" t="s">
        <v>8769</v>
      </c>
      <c r="P96" t="s">
        <v>8992</v>
      </c>
      <c r="Q96">
        <v>5</v>
      </c>
      <c r="R96">
        <v>1</v>
      </c>
      <c r="S96">
        <v>2.23</v>
      </c>
      <c r="T96">
        <v>5.86</v>
      </c>
      <c r="U96">
        <v>533.62</v>
      </c>
      <c r="V96">
        <v>81.79000000000001</v>
      </c>
      <c r="W96">
        <v>7.4</v>
      </c>
      <c r="X96">
        <v>3.18</v>
      </c>
      <c r="Y96">
        <v>1.48</v>
      </c>
      <c r="Z96">
        <v>5</v>
      </c>
      <c r="AA96" t="s">
        <v>6923</v>
      </c>
      <c r="AB96">
        <v>2</v>
      </c>
      <c r="AC96">
        <v>11</v>
      </c>
      <c r="AD96">
        <v>3.718333333333333</v>
      </c>
      <c r="AF96" t="s">
        <v>6937</v>
      </c>
      <c r="AI96">
        <v>0</v>
      </c>
      <c r="AJ96">
        <v>0</v>
      </c>
      <c r="AK96" t="s">
        <v>10218</v>
      </c>
      <c r="AL96" t="s">
        <v>10218</v>
      </c>
      <c r="AM96" t="s">
        <v>10344</v>
      </c>
    </row>
    <row r="97" spans="1:39">
      <c r="A97" t="s">
        <v>6274</v>
      </c>
      <c r="B97" t="s">
        <v>8259</v>
      </c>
      <c r="C97" t="s">
        <v>6009</v>
      </c>
      <c r="D97">
        <v>6</v>
      </c>
      <c r="E97" t="s">
        <v>6010</v>
      </c>
      <c r="F97">
        <v>8.220000000000001</v>
      </c>
      <c r="K97" t="s">
        <v>6535</v>
      </c>
      <c r="L97" t="s">
        <v>6536</v>
      </c>
      <c r="M97" t="s">
        <v>8600</v>
      </c>
      <c r="N97">
        <v>9</v>
      </c>
      <c r="O97" t="s">
        <v>8769</v>
      </c>
      <c r="P97" t="s">
        <v>6670</v>
      </c>
      <c r="Q97">
        <v>6</v>
      </c>
      <c r="R97">
        <v>1</v>
      </c>
      <c r="S97">
        <v>-0.11</v>
      </c>
      <c r="T97">
        <v>3.51</v>
      </c>
      <c r="U97">
        <v>463.56</v>
      </c>
      <c r="V97">
        <v>81.79000000000001</v>
      </c>
      <c r="W97">
        <v>5.8</v>
      </c>
      <c r="X97">
        <v>3.18</v>
      </c>
      <c r="Y97">
        <v>1.55</v>
      </c>
      <c r="Z97">
        <v>4</v>
      </c>
      <c r="AA97" t="s">
        <v>6923</v>
      </c>
      <c r="AB97">
        <v>1</v>
      </c>
      <c r="AC97">
        <v>10</v>
      </c>
      <c r="AD97">
        <v>4.838619047619048</v>
      </c>
      <c r="AF97" t="s">
        <v>6937</v>
      </c>
      <c r="AI97">
        <v>0</v>
      </c>
      <c r="AJ97">
        <v>0</v>
      </c>
      <c r="AK97" t="s">
        <v>10218</v>
      </c>
      <c r="AL97" t="s">
        <v>10218</v>
      </c>
      <c r="AM97" t="s">
        <v>10344</v>
      </c>
    </row>
    <row r="98" spans="1:39">
      <c r="A98" t="s">
        <v>7040</v>
      </c>
      <c r="B98" t="s">
        <v>8259</v>
      </c>
      <c r="C98" t="s">
        <v>6009</v>
      </c>
      <c r="D98">
        <v>6</v>
      </c>
      <c r="E98" t="s">
        <v>6010</v>
      </c>
      <c r="F98">
        <v>8.220000000000001</v>
      </c>
      <c r="K98" t="s">
        <v>6535</v>
      </c>
      <c r="L98" t="s">
        <v>6536</v>
      </c>
      <c r="M98" t="s">
        <v>8617</v>
      </c>
      <c r="N98">
        <v>9</v>
      </c>
      <c r="O98" t="s">
        <v>8786</v>
      </c>
      <c r="P98" t="s">
        <v>8993</v>
      </c>
      <c r="Q98">
        <v>4</v>
      </c>
      <c r="R98">
        <v>1</v>
      </c>
      <c r="S98">
        <v>3.46</v>
      </c>
      <c r="T98">
        <v>5.32</v>
      </c>
      <c r="U98">
        <v>498.6</v>
      </c>
      <c r="V98">
        <v>68.29000000000001</v>
      </c>
      <c r="W98">
        <v>6.94</v>
      </c>
      <c r="X98">
        <v>5.08</v>
      </c>
      <c r="Y98">
        <v>1.46</v>
      </c>
      <c r="Z98">
        <v>3</v>
      </c>
      <c r="AA98" t="s">
        <v>6923</v>
      </c>
      <c r="AB98">
        <v>1</v>
      </c>
      <c r="AC98">
        <v>5</v>
      </c>
      <c r="AD98">
        <v>3.113333333333333</v>
      </c>
      <c r="AF98" t="s">
        <v>6937</v>
      </c>
      <c r="AI98">
        <v>0</v>
      </c>
      <c r="AJ98">
        <v>0</v>
      </c>
      <c r="AK98" t="s">
        <v>6951</v>
      </c>
      <c r="AL98" t="s">
        <v>6951</v>
      </c>
      <c r="AM98" t="s">
        <v>10344</v>
      </c>
    </row>
    <row r="99" spans="1:39">
      <c r="A99" t="s">
        <v>7041</v>
      </c>
      <c r="B99" t="s">
        <v>8259</v>
      </c>
      <c r="C99" t="s">
        <v>6009</v>
      </c>
      <c r="D99">
        <v>6.2</v>
      </c>
      <c r="E99" t="s">
        <v>6010</v>
      </c>
      <c r="F99">
        <v>8.210000000000001</v>
      </c>
      <c r="K99" t="s">
        <v>6535</v>
      </c>
      <c r="L99" t="s">
        <v>6536</v>
      </c>
      <c r="M99" t="s">
        <v>8602</v>
      </c>
      <c r="N99">
        <v>9</v>
      </c>
      <c r="O99" t="s">
        <v>8771</v>
      </c>
      <c r="P99" t="s">
        <v>8994</v>
      </c>
      <c r="Q99">
        <v>7</v>
      </c>
      <c r="R99">
        <v>1</v>
      </c>
      <c r="S99">
        <v>3.05</v>
      </c>
      <c r="T99">
        <v>5.04</v>
      </c>
      <c r="U99">
        <v>577.02</v>
      </c>
      <c r="V99">
        <v>103.82</v>
      </c>
      <c r="W99">
        <v>5.75</v>
      </c>
      <c r="X99">
        <v>3.76</v>
      </c>
      <c r="Y99">
        <v>0</v>
      </c>
      <c r="Z99">
        <v>2</v>
      </c>
      <c r="AA99" t="s">
        <v>6923</v>
      </c>
      <c r="AB99">
        <v>2</v>
      </c>
      <c r="AC99">
        <v>14</v>
      </c>
      <c r="AD99">
        <v>2.847666666666667</v>
      </c>
      <c r="AF99" t="s">
        <v>6937</v>
      </c>
      <c r="AI99">
        <v>0</v>
      </c>
      <c r="AJ99">
        <v>0</v>
      </c>
      <c r="AK99" t="s">
        <v>10220</v>
      </c>
      <c r="AL99" t="s">
        <v>10220</v>
      </c>
      <c r="AM99" t="s">
        <v>10344</v>
      </c>
    </row>
    <row r="100" spans="1:39">
      <c r="A100" t="s">
        <v>7042</v>
      </c>
      <c r="B100" t="s">
        <v>8259</v>
      </c>
      <c r="C100" t="s">
        <v>6009</v>
      </c>
      <c r="D100">
        <v>6.7</v>
      </c>
      <c r="E100" t="s">
        <v>6010</v>
      </c>
      <c r="F100">
        <v>8.17</v>
      </c>
      <c r="K100" t="s">
        <v>6535</v>
      </c>
      <c r="L100" t="s">
        <v>6536</v>
      </c>
      <c r="M100" t="s">
        <v>8602</v>
      </c>
      <c r="N100">
        <v>9</v>
      </c>
      <c r="O100" t="s">
        <v>8771</v>
      </c>
      <c r="P100" t="s">
        <v>8995</v>
      </c>
      <c r="Q100">
        <v>8</v>
      </c>
      <c r="R100">
        <v>1</v>
      </c>
      <c r="S100">
        <v>1.33</v>
      </c>
      <c r="T100">
        <v>3.32</v>
      </c>
      <c r="U100">
        <v>583.03</v>
      </c>
      <c r="V100">
        <v>113.05</v>
      </c>
      <c r="W100">
        <v>4.77</v>
      </c>
      <c r="X100">
        <v>3.84</v>
      </c>
      <c r="Y100">
        <v>0</v>
      </c>
      <c r="Z100">
        <v>2</v>
      </c>
      <c r="AA100" t="s">
        <v>6923</v>
      </c>
      <c r="AB100">
        <v>1</v>
      </c>
      <c r="AC100">
        <v>15</v>
      </c>
      <c r="AD100">
        <v>3.905</v>
      </c>
      <c r="AF100" t="s">
        <v>6937</v>
      </c>
      <c r="AI100">
        <v>0</v>
      </c>
      <c r="AJ100">
        <v>0</v>
      </c>
      <c r="AK100" t="s">
        <v>10220</v>
      </c>
      <c r="AL100" t="s">
        <v>10220</v>
      </c>
      <c r="AM100" t="s">
        <v>10344</v>
      </c>
    </row>
    <row r="101" spans="1:39">
      <c r="A101" t="s">
        <v>7043</v>
      </c>
      <c r="B101" t="s">
        <v>8259</v>
      </c>
      <c r="C101" t="s">
        <v>6009</v>
      </c>
      <c r="D101">
        <v>6.7</v>
      </c>
      <c r="E101" t="s">
        <v>6010</v>
      </c>
      <c r="F101">
        <v>8.17</v>
      </c>
      <c r="K101" t="s">
        <v>6535</v>
      </c>
      <c r="L101" t="s">
        <v>6536</v>
      </c>
      <c r="M101" t="s">
        <v>8603</v>
      </c>
      <c r="N101">
        <v>9</v>
      </c>
      <c r="O101" t="s">
        <v>8772</v>
      </c>
      <c r="P101" t="s">
        <v>8996</v>
      </c>
      <c r="Q101">
        <v>4</v>
      </c>
      <c r="R101">
        <v>2</v>
      </c>
      <c r="S101">
        <v>3</v>
      </c>
      <c r="T101">
        <v>5.65</v>
      </c>
      <c r="U101">
        <v>528.6900000000001</v>
      </c>
      <c r="V101">
        <v>78.87</v>
      </c>
      <c r="W101">
        <v>6.27</v>
      </c>
      <c r="X101">
        <v>4.72</v>
      </c>
      <c r="Y101">
        <v>3.98</v>
      </c>
      <c r="Z101">
        <v>3</v>
      </c>
      <c r="AA101" t="s">
        <v>6923</v>
      </c>
      <c r="AB101">
        <v>2</v>
      </c>
      <c r="AC101">
        <v>12</v>
      </c>
      <c r="AD101">
        <v>3</v>
      </c>
      <c r="AF101" t="s">
        <v>6937</v>
      </c>
      <c r="AI101">
        <v>0</v>
      </c>
      <c r="AJ101">
        <v>0</v>
      </c>
      <c r="AK101" t="s">
        <v>6944</v>
      </c>
      <c r="AL101" t="s">
        <v>6944</v>
      </c>
      <c r="AM101" t="s">
        <v>10344</v>
      </c>
    </row>
    <row r="102" spans="1:39">
      <c r="A102" t="s">
        <v>6219</v>
      </c>
      <c r="B102" t="s">
        <v>8259</v>
      </c>
      <c r="C102" t="s">
        <v>6009</v>
      </c>
      <c r="D102">
        <v>6.7</v>
      </c>
      <c r="E102" t="s">
        <v>6010</v>
      </c>
      <c r="F102">
        <v>8.17</v>
      </c>
      <c r="K102" t="s">
        <v>6535</v>
      </c>
      <c r="L102" t="s">
        <v>6536</v>
      </c>
      <c r="M102" t="s">
        <v>8603</v>
      </c>
      <c r="N102">
        <v>9</v>
      </c>
      <c r="O102" t="s">
        <v>8772</v>
      </c>
      <c r="P102" t="s">
        <v>6615</v>
      </c>
      <c r="Q102">
        <v>4</v>
      </c>
      <c r="R102">
        <v>2</v>
      </c>
      <c r="S102">
        <v>3.07</v>
      </c>
      <c r="T102">
        <v>5.72</v>
      </c>
      <c r="U102">
        <v>540.7</v>
      </c>
      <c r="V102">
        <v>78.87</v>
      </c>
      <c r="W102">
        <v>6.41</v>
      </c>
      <c r="X102">
        <v>4.72</v>
      </c>
      <c r="Y102">
        <v>2.35</v>
      </c>
      <c r="Z102">
        <v>3</v>
      </c>
      <c r="AA102" t="s">
        <v>6923</v>
      </c>
      <c r="AB102">
        <v>2</v>
      </c>
      <c r="AC102">
        <v>12</v>
      </c>
      <c r="AD102">
        <v>2.965</v>
      </c>
      <c r="AF102" t="s">
        <v>6937</v>
      </c>
      <c r="AI102">
        <v>0</v>
      </c>
      <c r="AJ102">
        <v>0</v>
      </c>
      <c r="AK102" t="s">
        <v>6944</v>
      </c>
      <c r="AL102" t="s">
        <v>6944</v>
      </c>
      <c r="AM102" t="s">
        <v>10344</v>
      </c>
    </row>
    <row r="103" spans="1:39">
      <c r="A103" t="s">
        <v>7044</v>
      </c>
      <c r="B103" t="s">
        <v>8259</v>
      </c>
      <c r="C103" t="s">
        <v>6009</v>
      </c>
      <c r="D103">
        <v>6.9</v>
      </c>
      <c r="E103" t="s">
        <v>6010</v>
      </c>
      <c r="F103">
        <v>8.16</v>
      </c>
      <c r="K103" t="s">
        <v>6535</v>
      </c>
      <c r="L103" t="s">
        <v>6536</v>
      </c>
      <c r="M103" t="s">
        <v>8602</v>
      </c>
      <c r="N103">
        <v>9</v>
      </c>
      <c r="O103" t="s">
        <v>8771</v>
      </c>
      <c r="P103" t="s">
        <v>8997</v>
      </c>
      <c r="Q103">
        <v>7</v>
      </c>
      <c r="R103">
        <v>1</v>
      </c>
      <c r="S103">
        <v>1.77</v>
      </c>
      <c r="T103">
        <v>3.71</v>
      </c>
      <c r="U103">
        <v>608.08</v>
      </c>
      <c r="V103">
        <v>114.9</v>
      </c>
      <c r="W103">
        <v>5.36</v>
      </c>
      <c r="X103">
        <v>4.61</v>
      </c>
      <c r="Y103">
        <v>0</v>
      </c>
      <c r="Z103">
        <v>2</v>
      </c>
      <c r="AA103" t="s">
        <v>6923</v>
      </c>
      <c r="AB103">
        <v>2</v>
      </c>
      <c r="AC103">
        <v>15</v>
      </c>
      <c r="AD103">
        <v>3.648333333333333</v>
      </c>
      <c r="AF103" t="s">
        <v>6937</v>
      </c>
      <c r="AI103">
        <v>0</v>
      </c>
      <c r="AJ103">
        <v>0</v>
      </c>
      <c r="AK103" t="s">
        <v>10220</v>
      </c>
      <c r="AL103" t="s">
        <v>10220</v>
      </c>
      <c r="AM103" t="s">
        <v>10344</v>
      </c>
    </row>
    <row r="104" spans="1:39">
      <c r="A104" t="s">
        <v>7045</v>
      </c>
      <c r="B104" t="s">
        <v>8259</v>
      </c>
      <c r="C104" t="s">
        <v>6009</v>
      </c>
      <c r="D104">
        <v>7</v>
      </c>
      <c r="E104" t="s">
        <v>6010</v>
      </c>
      <c r="F104">
        <v>8.15</v>
      </c>
      <c r="K104" t="s">
        <v>6535</v>
      </c>
      <c r="L104" t="s">
        <v>6536</v>
      </c>
      <c r="M104" t="s">
        <v>8600</v>
      </c>
      <c r="N104">
        <v>9</v>
      </c>
      <c r="O104" t="s">
        <v>8769</v>
      </c>
      <c r="P104" t="s">
        <v>8998</v>
      </c>
      <c r="Q104">
        <v>5</v>
      </c>
      <c r="R104">
        <v>1</v>
      </c>
      <c r="S104">
        <v>1.81</v>
      </c>
      <c r="T104">
        <v>5.44</v>
      </c>
      <c r="U104">
        <v>533.62</v>
      </c>
      <c r="V104">
        <v>81.79000000000001</v>
      </c>
      <c r="W104">
        <v>7.4</v>
      </c>
      <c r="X104">
        <v>3.18</v>
      </c>
      <c r="Y104">
        <v>2.02</v>
      </c>
      <c r="Z104">
        <v>5</v>
      </c>
      <c r="AA104" t="s">
        <v>6923</v>
      </c>
      <c r="AB104">
        <v>2</v>
      </c>
      <c r="AC104">
        <v>11</v>
      </c>
      <c r="AD104">
        <v>3.833333333333333</v>
      </c>
      <c r="AF104" t="s">
        <v>6937</v>
      </c>
      <c r="AI104">
        <v>0</v>
      </c>
      <c r="AJ104">
        <v>0</v>
      </c>
      <c r="AK104" t="s">
        <v>10218</v>
      </c>
      <c r="AL104" t="s">
        <v>10218</v>
      </c>
      <c r="AM104" t="s">
        <v>10344</v>
      </c>
    </row>
    <row r="105" spans="1:39">
      <c r="A105" t="s">
        <v>7046</v>
      </c>
      <c r="B105" t="s">
        <v>8259</v>
      </c>
      <c r="C105" t="s">
        <v>6009</v>
      </c>
      <c r="D105">
        <v>7</v>
      </c>
      <c r="E105" t="s">
        <v>6010</v>
      </c>
      <c r="F105">
        <v>8.15</v>
      </c>
      <c r="K105" t="s">
        <v>6535</v>
      </c>
      <c r="L105" t="s">
        <v>6536</v>
      </c>
      <c r="M105" t="s">
        <v>8605</v>
      </c>
      <c r="N105">
        <v>9</v>
      </c>
      <c r="O105" t="s">
        <v>8774</v>
      </c>
      <c r="P105" t="s">
        <v>8999</v>
      </c>
      <c r="Q105">
        <v>8</v>
      </c>
      <c r="R105">
        <v>2</v>
      </c>
      <c r="S105">
        <v>-0.9399999999999999</v>
      </c>
      <c r="T105">
        <v>1.73</v>
      </c>
      <c r="U105">
        <v>502.53</v>
      </c>
      <c r="V105">
        <v>136.67</v>
      </c>
      <c r="W105">
        <v>4.37</v>
      </c>
      <c r="X105">
        <v>4.7</v>
      </c>
      <c r="Y105">
        <v>1.36</v>
      </c>
      <c r="Z105">
        <v>4</v>
      </c>
      <c r="AA105" t="s">
        <v>6923</v>
      </c>
      <c r="AB105">
        <v>1</v>
      </c>
      <c r="AC105">
        <v>11</v>
      </c>
      <c r="AD105">
        <v>3.5</v>
      </c>
      <c r="AF105" t="s">
        <v>6937</v>
      </c>
      <c r="AI105">
        <v>0</v>
      </c>
      <c r="AJ105">
        <v>0</v>
      </c>
      <c r="AK105" t="s">
        <v>10221</v>
      </c>
      <c r="AL105" t="s">
        <v>10221</v>
      </c>
      <c r="AM105" t="s">
        <v>10344</v>
      </c>
    </row>
    <row r="106" spans="1:39">
      <c r="A106" t="s">
        <v>7047</v>
      </c>
      <c r="B106" t="s">
        <v>8259</v>
      </c>
      <c r="C106" t="s">
        <v>6009</v>
      </c>
      <c r="D106">
        <v>7</v>
      </c>
      <c r="E106" t="s">
        <v>6010</v>
      </c>
      <c r="F106">
        <v>8.15</v>
      </c>
      <c r="K106" t="s">
        <v>6535</v>
      </c>
      <c r="L106" t="s">
        <v>6536</v>
      </c>
      <c r="M106" t="s">
        <v>8603</v>
      </c>
      <c r="N106">
        <v>9</v>
      </c>
      <c r="O106" t="s">
        <v>8772</v>
      </c>
      <c r="P106" t="s">
        <v>9000</v>
      </c>
      <c r="Q106">
        <v>4</v>
      </c>
      <c r="R106">
        <v>2</v>
      </c>
      <c r="S106">
        <v>3.38</v>
      </c>
      <c r="T106">
        <v>6.04</v>
      </c>
      <c r="U106">
        <v>542.72</v>
      </c>
      <c r="V106">
        <v>78.87</v>
      </c>
      <c r="W106">
        <v>6.52</v>
      </c>
      <c r="X106">
        <v>4.72</v>
      </c>
      <c r="Y106">
        <v>1.59</v>
      </c>
      <c r="Z106">
        <v>3</v>
      </c>
      <c r="AA106" t="s">
        <v>6923</v>
      </c>
      <c r="AB106">
        <v>2</v>
      </c>
      <c r="AC106">
        <v>12</v>
      </c>
      <c r="AD106">
        <v>2.81</v>
      </c>
      <c r="AF106" t="s">
        <v>6937</v>
      </c>
      <c r="AI106">
        <v>0</v>
      </c>
      <c r="AJ106">
        <v>0</v>
      </c>
      <c r="AK106" t="s">
        <v>6944</v>
      </c>
      <c r="AL106" t="s">
        <v>6944</v>
      </c>
      <c r="AM106" t="s">
        <v>10344</v>
      </c>
    </row>
    <row r="107" spans="1:39">
      <c r="A107" t="s">
        <v>7048</v>
      </c>
      <c r="B107" t="s">
        <v>8259</v>
      </c>
      <c r="C107" t="s">
        <v>6009</v>
      </c>
      <c r="D107">
        <v>7.4</v>
      </c>
      <c r="E107" t="s">
        <v>6010</v>
      </c>
      <c r="F107">
        <v>8.130000000000001</v>
      </c>
      <c r="K107" t="s">
        <v>6535</v>
      </c>
      <c r="L107" t="s">
        <v>6536</v>
      </c>
      <c r="M107" t="s">
        <v>8602</v>
      </c>
      <c r="N107">
        <v>9</v>
      </c>
      <c r="O107" t="s">
        <v>8771</v>
      </c>
      <c r="P107" t="s">
        <v>9001</v>
      </c>
      <c r="Q107">
        <v>7</v>
      </c>
      <c r="R107">
        <v>1</v>
      </c>
      <c r="S107">
        <v>3.08</v>
      </c>
      <c r="T107">
        <v>5.07</v>
      </c>
      <c r="U107">
        <v>565.01</v>
      </c>
      <c r="V107">
        <v>103.82</v>
      </c>
      <c r="W107">
        <v>5.61</v>
      </c>
      <c r="X107">
        <v>3.77</v>
      </c>
      <c r="Y107">
        <v>0</v>
      </c>
      <c r="Z107">
        <v>2</v>
      </c>
      <c r="AA107" t="s">
        <v>6923</v>
      </c>
      <c r="AB107">
        <v>2</v>
      </c>
      <c r="AC107">
        <v>14</v>
      </c>
      <c r="AD107">
        <v>2.832666666666667</v>
      </c>
      <c r="AF107" t="s">
        <v>6937</v>
      </c>
      <c r="AI107">
        <v>0</v>
      </c>
      <c r="AJ107">
        <v>0</v>
      </c>
      <c r="AK107" t="s">
        <v>10220</v>
      </c>
      <c r="AL107" t="s">
        <v>10220</v>
      </c>
      <c r="AM107" t="s">
        <v>10344</v>
      </c>
    </row>
    <row r="108" spans="1:39">
      <c r="A108" t="s">
        <v>6285</v>
      </c>
      <c r="B108" t="s">
        <v>8259</v>
      </c>
      <c r="C108" t="s">
        <v>6009</v>
      </c>
      <c r="D108">
        <v>8</v>
      </c>
      <c r="E108" t="s">
        <v>6010</v>
      </c>
      <c r="F108">
        <v>8.1</v>
      </c>
      <c r="K108" t="s">
        <v>6535</v>
      </c>
      <c r="L108" t="s">
        <v>6536</v>
      </c>
      <c r="M108" t="s">
        <v>8618</v>
      </c>
      <c r="N108">
        <v>9</v>
      </c>
      <c r="O108" t="s">
        <v>8787</v>
      </c>
      <c r="P108" t="s">
        <v>6681</v>
      </c>
      <c r="Q108">
        <v>6</v>
      </c>
      <c r="R108">
        <v>1</v>
      </c>
      <c r="S108">
        <v>2.3</v>
      </c>
      <c r="T108">
        <v>3.34</v>
      </c>
      <c r="U108">
        <v>408.48</v>
      </c>
      <c r="V108">
        <v>81.43000000000001</v>
      </c>
      <c r="W108">
        <v>4.17</v>
      </c>
      <c r="X108">
        <v>6.34</v>
      </c>
      <c r="Y108">
        <v>1.34</v>
      </c>
      <c r="Z108">
        <v>3</v>
      </c>
      <c r="AA108" t="s">
        <v>6923</v>
      </c>
      <c r="AB108">
        <v>0</v>
      </c>
      <c r="AC108">
        <v>7</v>
      </c>
      <c r="AD108">
        <v>5.167047619047619</v>
      </c>
      <c r="AF108" t="s">
        <v>6937</v>
      </c>
      <c r="AI108">
        <v>0</v>
      </c>
      <c r="AJ108">
        <v>0</v>
      </c>
      <c r="AK108" t="s">
        <v>10229</v>
      </c>
      <c r="AL108" t="s">
        <v>10229</v>
      </c>
      <c r="AM108" t="s">
        <v>10344</v>
      </c>
    </row>
    <row r="109" spans="1:39">
      <c r="A109" t="s">
        <v>7049</v>
      </c>
      <c r="B109" t="s">
        <v>8259</v>
      </c>
      <c r="C109" t="s">
        <v>6009</v>
      </c>
      <c r="D109">
        <v>8</v>
      </c>
      <c r="E109" t="s">
        <v>6010</v>
      </c>
      <c r="F109">
        <v>8.1</v>
      </c>
      <c r="K109" t="s">
        <v>6535</v>
      </c>
      <c r="L109" t="s">
        <v>6536</v>
      </c>
      <c r="M109" t="s">
        <v>8600</v>
      </c>
      <c r="N109">
        <v>9</v>
      </c>
      <c r="O109" t="s">
        <v>8769</v>
      </c>
      <c r="P109" t="s">
        <v>9002</v>
      </c>
      <c r="Q109">
        <v>5</v>
      </c>
      <c r="R109">
        <v>1</v>
      </c>
      <c r="S109">
        <v>0.32</v>
      </c>
      <c r="T109">
        <v>3.94</v>
      </c>
      <c r="U109">
        <v>457.53</v>
      </c>
      <c r="V109">
        <v>81.79000000000001</v>
      </c>
      <c r="W109">
        <v>5.74</v>
      </c>
      <c r="X109">
        <v>3.18</v>
      </c>
      <c r="Y109">
        <v>1.34</v>
      </c>
      <c r="Z109">
        <v>4</v>
      </c>
      <c r="AA109" t="s">
        <v>6923</v>
      </c>
      <c r="AB109">
        <v>1</v>
      </c>
      <c r="AC109">
        <v>10</v>
      </c>
      <c r="AD109">
        <v>4.666690476190476</v>
      </c>
      <c r="AF109" t="s">
        <v>6937</v>
      </c>
      <c r="AI109">
        <v>0</v>
      </c>
      <c r="AJ109">
        <v>0</v>
      </c>
      <c r="AK109" t="s">
        <v>10218</v>
      </c>
      <c r="AL109" t="s">
        <v>10218</v>
      </c>
      <c r="AM109" t="s">
        <v>10344</v>
      </c>
    </row>
    <row r="110" spans="1:39">
      <c r="A110" t="s">
        <v>7050</v>
      </c>
      <c r="B110" t="s">
        <v>8259</v>
      </c>
      <c r="C110" t="s">
        <v>6009</v>
      </c>
      <c r="D110">
        <v>8</v>
      </c>
      <c r="E110" t="s">
        <v>6010</v>
      </c>
      <c r="F110">
        <v>8.1</v>
      </c>
      <c r="K110" t="s">
        <v>6535</v>
      </c>
      <c r="L110" t="s">
        <v>6536</v>
      </c>
      <c r="M110" t="s">
        <v>8605</v>
      </c>
      <c r="N110">
        <v>9</v>
      </c>
      <c r="O110" t="s">
        <v>8774</v>
      </c>
      <c r="P110" t="s">
        <v>9003</v>
      </c>
      <c r="Q110">
        <v>6</v>
      </c>
      <c r="R110">
        <v>2</v>
      </c>
      <c r="S110">
        <v>-0.29</v>
      </c>
      <c r="T110">
        <v>2.38</v>
      </c>
      <c r="U110">
        <v>466.53</v>
      </c>
      <c r="V110">
        <v>110.89</v>
      </c>
      <c r="W110">
        <v>4.92</v>
      </c>
      <c r="X110">
        <v>4.72</v>
      </c>
      <c r="Y110">
        <v>1.35</v>
      </c>
      <c r="Z110">
        <v>3</v>
      </c>
      <c r="AA110" t="s">
        <v>6923</v>
      </c>
      <c r="AB110">
        <v>0</v>
      </c>
      <c r="AC110">
        <v>11</v>
      </c>
      <c r="AD110">
        <v>4.042738095238096</v>
      </c>
      <c r="AF110" t="s">
        <v>6937</v>
      </c>
      <c r="AI110">
        <v>0</v>
      </c>
      <c r="AJ110">
        <v>0</v>
      </c>
      <c r="AK110" t="s">
        <v>10221</v>
      </c>
      <c r="AL110" t="s">
        <v>10221</v>
      </c>
      <c r="AM110" t="s">
        <v>10344</v>
      </c>
    </row>
    <row r="111" spans="1:39">
      <c r="A111" t="s">
        <v>7051</v>
      </c>
      <c r="B111" t="s">
        <v>8259</v>
      </c>
      <c r="C111" t="s">
        <v>6009</v>
      </c>
      <c r="D111">
        <v>8</v>
      </c>
      <c r="E111" t="s">
        <v>6010</v>
      </c>
      <c r="F111">
        <v>8.1</v>
      </c>
      <c r="K111" t="s">
        <v>6535</v>
      </c>
      <c r="L111" t="s">
        <v>6536</v>
      </c>
      <c r="M111" t="s">
        <v>8607</v>
      </c>
      <c r="N111">
        <v>9</v>
      </c>
      <c r="O111" t="s">
        <v>8776</v>
      </c>
      <c r="P111" t="s">
        <v>9004</v>
      </c>
      <c r="Q111">
        <v>6</v>
      </c>
      <c r="R111">
        <v>1</v>
      </c>
      <c r="S111">
        <v>0.85</v>
      </c>
      <c r="T111">
        <v>3.63</v>
      </c>
      <c r="U111">
        <v>506.6</v>
      </c>
      <c r="V111">
        <v>102.1</v>
      </c>
      <c r="W111">
        <v>5.44</v>
      </c>
      <c r="X111">
        <v>4.58</v>
      </c>
      <c r="Y111">
        <v>1.35</v>
      </c>
      <c r="Z111">
        <v>3</v>
      </c>
      <c r="AA111" t="s">
        <v>6923</v>
      </c>
      <c r="AB111">
        <v>2</v>
      </c>
      <c r="AC111">
        <v>10</v>
      </c>
      <c r="AD111">
        <v>4.115</v>
      </c>
      <c r="AF111" t="s">
        <v>6937</v>
      </c>
      <c r="AI111">
        <v>0</v>
      </c>
      <c r="AJ111">
        <v>0</v>
      </c>
      <c r="AK111" t="s">
        <v>10222</v>
      </c>
      <c r="AL111" t="s">
        <v>10222</v>
      </c>
      <c r="AM111" t="s">
        <v>10344</v>
      </c>
    </row>
    <row r="112" spans="1:39">
      <c r="A112" t="s">
        <v>7052</v>
      </c>
      <c r="B112" t="s">
        <v>8259</v>
      </c>
      <c r="C112" t="s">
        <v>6009</v>
      </c>
      <c r="D112">
        <v>8.6</v>
      </c>
      <c r="E112" t="s">
        <v>6010</v>
      </c>
      <c r="F112">
        <v>8.07</v>
      </c>
      <c r="K112" t="s">
        <v>6535</v>
      </c>
      <c r="L112" t="s">
        <v>6536</v>
      </c>
      <c r="M112" t="s">
        <v>8602</v>
      </c>
      <c r="N112">
        <v>9</v>
      </c>
      <c r="O112" t="s">
        <v>8771</v>
      </c>
      <c r="P112" t="s">
        <v>9005</v>
      </c>
      <c r="Q112">
        <v>7</v>
      </c>
      <c r="R112">
        <v>1</v>
      </c>
      <c r="S112">
        <v>1.79</v>
      </c>
      <c r="T112">
        <v>3.71</v>
      </c>
      <c r="U112">
        <v>593.41</v>
      </c>
      <c r="V112">
        <v>103.82</v>
      </c>
      <c r="W112">
        <v>5.66</v>
      </c>
      <c r="X112">
        <v>4.68</v>
      </c>
      <c r="Y112">
        <v>0</v>
      </c>
      <c r="Z112">
        <v>3</v>
      </c>
      <c r="AA112" t="s">
        <v>6923</v>
      </c>
      <c r="AB112">
        <v>2</v>
      </c>
      <c r="AC112">
        <v>11</v>
      </c>
      <c r="AD112">
        <v>4.017666666666667</v>
      </c>
      <c r="AF112" t="s">
        <v>6937</v>
      </c>
      <c r="AI112">
        <v>0</v>
      </c>
      <c r="AJ112">
        <v>0</v>
      </c>
      <c r="AK112" t="s">
        <v>10220</v>
      </c>
      <c r="AL112" t="s">
        <v>10220</v>
      </c>
      <c r="AM112" t="s">
        <v>10344</v>
      </c>
    </row>
    <row r="113" spans="1:39">
      <c r="A113" t="s">
        <v>7053</v>
      </c>
      <c r="B113" t="s">
        <v>8259</v>
      </c>
      <c r="C113" t="s">
        <v>6009</v>
      </c>
      <c r="D113">
        <v>9</v>
      </c>
      <c r="E113" t="s">
        <v>6010</v>
      </c>
      <c r="F113">
        <v>8.050000000000001</v>
      </c>
      <c r="K113" t="s">
        <v>6535</v>
      </c>
      <c r="L113" t="s">
        <v>6536</v>
      </c>
      <c r="M113" t="s">
        <v>8619</v>
      </c>
      <c r="N113">
        <v>9</v>
      </c>
      <c r="O113" t="s">
        <v>8788</v>
      </c>
      <c r="P113" t="s">
        <v>9006</v>
      </c>
      <c r="Q113">
        <v>4</v>
      </c>
      <c r="R113">
        <v>1</v>
      </c>
      <c r="S113">
        <v>4.09</v>
      </c>
      <c r="T113">
        <v>7.28</v>
      </c>
      <c r="U113">
        <v>495.04</v>
      </c>
      <c r="V113">
        <v>59.67</v>
      </c>
      <c r="W113">
        <v>7.89</v>
      </c>
      <c r="X113">
        <v>4.08</v>
      </c>
      <c r="Y113">
        <v>0</v>
      </c>
      <c r="Z113">
        <v>4</v>
      </c>
      <c r="AA113" t="s">
        <v>6923</v>
      </c>
      <c r="AB113">
        <v>1</v>
      </c>
      <c r="AC113">
        <v>11</v>
      </c>
      <c r="AD113">
        <v>2.868761904761905</v>
      </c>
      <c r="AE113" t="s">
        <v>10186</v>
      </c>
      <c r="AF113" t="s">
        <v>6937</v>
      </c>
      <c r="AI113">
        <v>0</v>
      </c>
      <c r="AJ113">
        <v>0</v>
      </c>
      <c r="AK113" t="s">
        <v>10230</v>
      </c>
      <c r="AL113" t="s">
        <v>10230</v>
      </c>
      <c r="AM113" t="s">
        <v>10344</v>
      </c>
    </row>
    <row r="114" spans="1:39">
      <c r="A114" t="s">
        <v>7054</v>
      </c>
      <c r="B114" t="s">
        <v>8259</v>
      </c>
      <c r="C114" t="s">
        <v>6009</v>
      </c>
      <c r="D114">
        <v>9</v>
      </c>
      <c r="E114" t="s">
        <v>6010</v>
      </c>
      <c r="F114">
        <v>8.050000000000001</v>
      </c>
      <c r="K114" t="s">
        <v>6535</v>
      </c>
      <c r="L114" t="s">
        <v>6536</v>
      </c>
      <c r="M114" t="s">
        <v>8600</v>
      </c>
      <c r="N114">
        <v>9</v>
      </c>
      <c r="O114" t="s">
        <v>8769</v>
      </c>
      <c r="P114" t="s">
        <v>9007</v>
      </c>
      <c r="Q114">
        <v>5</v>
      </c>
      <c r="R114">
        <v>1</v>
      </c>
      <c r="S114">
        <v>1.2</v>
      </c>
      <c r="T114">
        <v>4.82</v>
      </c>
      <c r="U114">
        <v>463.57</v>
      </c>
      <c r="V114">
        <v>81.79000000000001</v>
      </c>
      <c r="W114">
        <v>6.12</v>
      </c>
      <c r="X114">
        <v>3.18</v>
      </c>
      <c r="Y114">
        <v>2.43</v>
      </c>
      <c r="Z114">
        <v>3</v>
      </c>
      <c r="AA114" t="s">
        <v>6923</v>
      </c>
      <c r="AB114">
        <v>1</v>
      </c>
      <c r="AC114">
        <v>10</v>
      </c>
      <c r="AD114">
        <v>4.183547619047619</v>
      </c>
      <c r="AF114" t="s">
        <v>6937</v>
      </c>
      <c r="AI114">
        <v>0</v>
      </c>
      <c r="AJ114">
        <v>0</v>
      </c>
      <c r="AK114" t="s">
        <v>10218</v>
      </c>
      <c r="AL114" t="s">
        <v>10218</v>
      </c>
      <c r="AM114" t="s">
        <v>10344</v>
      </c>
    </row>
    <row r="115" spans="1:39">
      <c r="A115" t="s">
        <v>7055</v>
      </c>
      <c r="B115" t="s">
        <v>8259</v>
      </c>
      <c r="C115" t="s">
        <v>6009</v>
      </c>
      <c r="D115">
        <v>9</v>
      </c>
      <c r="E115" t="s">
        <v>6010</v>
      </c>
      <c r="F115">
        <v>8.050000000000001</v>
      </c>
      <c r="K115" t="s">
        <v>6535</v>
      </c>
      <c r="L115" t="s">
        <v>6536</v>
      </c>
      <c r="M115" t="s">
        <v>8607</v>
      </c>
      <c r="N115">
        <v>9</v>
      </c>
      <c r="O115" t="s">
        <v>8776</v>
      </c>
      <c r="P115" t="s">
        <v>9008</v>
      </c>
      <c r="Q115">
        <v>6</v>
      </c>
      <c r="R115">
        <v>1</v>
      </c>
      <c r="S115">
        <v>2.76</v>
      </c>
      <c r="T115">
        <v>5.53</v>
      </c>
      <c r="U115">
        <v>596.72</v>
      </c>
      <c r="V115">
        <v>102.1</v>
      </c>
      <c r="W115">
        <v>7.5</v>
      </c>
      <c r="X115">
        <v>4.58</v>
      </c>
      <c r="Y115">
        <v>2.02</v>
      </c>
      <c r="Z115">
        <v>4</v>
      </c>
      <c r="AA115" t="s">
        <v>6923</v>
      </c>
      <c r="AB115">
        <v>2</v>
      </c>
      <c r="AC115">
        <v>10</v>
      </c>
      <c r="AD115">
        <v>3.050000000000001</v>
      </c>
      <c r="AF115" t="s">
        <v>6937</v>
      </c>
      <c r="AI115">
        <v>0</v>
      </c>
      <c r="AJ115">
        <v>0</v>
      </c>
      <c r="AK115" t="s">
        <v>10222</v>
      </c>
      <c r="AL115" t="s">
        <v>10222</v>
      </c>
      <c r="AM115" t="s">
        <v>10344</v>
      </c>
    </row>
    <row r="116" spans="1:39">
      <c r="A116" t="s">
        <v>7056</v>
      </c>
      <c r="B116" t="s">
        <v>8259</v>
      </c>
      <c r="C116" t="s">
        <v>6009</v>
      </c>
      <c r="D116">
        <v>9</v>
      </c>
      <c r="E116" t="s">
        <v>6010</v>
      </c>
      <c r="F116">
        <v>8.050000000000001</v>
      </c>
      <c r="K116" t="s">
        <v>6535</v>
      </c>
      <c r="L116" t="s">
        <v>6536</v>
      </c>
      <c r="M116" t="s">
        <v>8620</v>
      </c>
      <c r="N116">
        <v>9</v>
      </c>
      <c r="O116" t="s">
        <v>8789</v>
      </c>
      <c r="P116" t="s">
        <v>9009</v>
      </c>
      <c r="Q116">
        <v>6</v>
      </c>
      <c r="R116">
        <v>1</v>
      </c>
      <c r="S116">
        <v>1.06</v>
      </c>
      <c r="T116">
        <v>3.98</v>
      </c>
      <c r="U116">
        <v>478.55</v>
      </c>
      <c r="V116">
        <v>102.1</v>
      </c>
      <c r="W116">
        <v>4.6</v>
      </c>
      <c r="X116">
        <v>4.4</v>
      </c>
      <c r="Y116">
        <v>1.37</v>
      </c>
      <c r="Z116">
        <v>3</v>
      </c>
      <c r="AA116" t="s">
        <v>6923</v>
      </c>
      <c r="AB116">
        <v>0</v>
      </c>
      <c r="AC116">
        <v>9</v>
      </c>
      <c r="AD116">
        <v>4.093214285714286</v>
      </c>
      <c r="AF116" t="s">
        <v>6937</v>
      </c>
      <c r="AI116">
        <v>0</v>
      </c>
      <c r="AJ116">
        <v>0</v>
      </c>
      <c r="AK116" t="s">
        <v>10231</v>
      </c>
      <c r="AL116" t="s">
        <v>10231</v>
      </c>
      <c r="AM116" t="s">
        <v>10344</v>
      </c>
    </row>
    <row r="117" spans="1:39">
      <c r="A117" t="s">
        <v>7057</v>
      </c>
      <c r="B117" t="s">
        <v>8259</v>
      </c>
      <c r="C117" t="s">
        <v>6009</v>
      </c>
      <c r="D117">
        <v>9.199999999999999</v>
      </c>
      <c r="E117" t="s">
        <v>6010</v>
      </c>
      <c r="F117">
        <v>8.039999999999999</v>
      </c>
      <c r="K117" t="s">
        <v>6535</v>
      </c>
      <c r="L117" t="s">
        <v>6536</v>
      </c>
      <c r="M117" t="s">
        <v>8610</v>
      </c>
      <c r="N117">
        <v>9</v>
      </c>
      <c r="O117" t="s">
        <v>8779</v>
      </c>
      <c r="P117" t="s">
        <v>9010</v>
      </c>
      <c r="Q117">
        <v>3</v>
      </c>
      <c r="R117">
        <v>2</v>
      </c>
      <c r="S117">
        <v>5.62</v>
      </c>
      <c r="T117">
        <v>8.35</v>
      </c>
      <c r="U117">
        <v>579.78</v>
      </c>
      <c r="V117">
        <v>75.63</v>
      </c>
      <c r="W117">
        <v>7.75</v>
      </c>
      <c r="X117">
        <v>4.63</v>
      </c>
      <c r="Y117">
        <v>0</v>
      </c>
      <c r="Z117">
        <v>3</v>
      </c>
      <c r="AA117" t="s">
        <v>6923</v>
      </c>
      <c r="AB117">
        <v>2</v>
      </c>
      <c r="AC117">
        <v>13</v>
      </c>
      <c r="AD117">
        <v>2.5</v>
      </c>
      <c r="AF117" t="s">
        <v>6937</v>
      </c>
      <c r="AI117">
        <v>0</v>
      </c>
      <c r="AJ117">
        <v>0</v>
      </c>
      <c r="AK117" t="s">
        <v>10225</v>
      </c>
      <c r="AL117" t="s">
        <v>10225</v>
      </c>
      <c r="AM117" t="s">
        <v>10344</v>
      </c>
    </row>
    <row r="118" spans="1:39">
      <c r="A118" t="s">
        <v>6223</v>
      </c>
      <c r="B118" t="s">
        <v>8259</v>
      </c>
      <c r="C118" t="s">
        <v>6009</v>
      </c>
      <c r="D118">
        <v>10</v>
      </c>
      <c r="E118" t="s">
        <v>6010</v>
      </c>
      <c r="F118">
        <v>8</v>
      </c>
      <c r="K118" t="s">
        <v>6535</v>
      </c>
      <c r="L118" t="s">
        <v>6536</v>
      </c>
      <c r="M118" t="s">
        <v>8619</v>
      </c>
      <c r="N118">
        <v>9</v>
      </c>
      <c r="O118" t="s">
        <v>8788</v>
      </c>
      <c r="P118" t="s">
        <v>6619</v>
      </c>
      <c r="Q118">
        <v>6</v>
      </c>
      <c r="R118">
        <v>1</v>
      </c>
      <c r="S118">
        <v>1.93</v>
      </c>
      <c r="T118">
        <v>3.02</v>
      </c>
      <c r="U118">
        <v>357.44</v>
      </c>
      <c r="V118">
        <v>71.53</v>
      </c>
      <c r="W118">
        <v>2.49</v>
      </c>
      <c r="X118">
        <v>6.34</v>
      </c>
      <c r="Y118">
        <v>6.5</v>
      </c>
      <c r="Z118">
        <v>2</v>
      </c>
      <c r="AA118" t="s">
        <v>6923</v>
      </c>
      <c r="AB118">
        <v>0</v>
      </c>
      <c r="AC118">
        <v>7</v>
      </c>
      <c r="AD118">
        <v>5.823333333333333</v>
      </c>
      <c r="AE118" t="s">
        <v>6924</v>
      </c>
      <c r="AF118" t="s">
        <v>6937</v>
      </c>
      <c r="AG118" t="s">
        <v>6941</v>
      </c>
      <c r="AH118" t="s">
        <v>6942</v>
      </c>
      <c r="AI118">
        <v>4</v>
      </c>
      <c r="AJ118">
        <v>1</v>
      </c>
      <c r="AK118" t="s">
        <v>10230</v>
      </c>
      <c r="AL118" t="s">
        <v>10230</v>
      </c>
      <c r="AM118" t="s">
        <v>10344</v>
      </c>
    </row>
    <row r="119" spans="1:39">
      <c r="A119" t="s">
        <v>6223</v>
      </c>
      <c r="B119" t="s">
        <v>8259</v>
      </c>
      <c r="C119" t="s">
        <v>6009</v>
      </c>
      <c r="D119">
        <v>10</v>
      </c>
      <c r="E119" t="s">
        <v>6010</v>
      </c>
      <c r="F119">
        <v>8</v>
      </c>
      <c r="K119" t="s">
        <v>6535</v>
      </c>
      <c r="L119" t="s">
        <v>6536</v>
      </c>
      <c r="M119" t="s">
        <v>8621</v>
      </c>
      <c r="N119">
        <v>9</v>
      </c>
      <c r="O119" t="s">
        <v>8790</v>
      </c>
      <c r="P119" t="s">
        <v>6619</v>
      </c>
      <c r="Q119">
        <v>6</v>
      </c>
      <c r="R119">
        <v>1</v>
      </c>
      <c r="S119">
        <v>1.93</v>
      </c>
      <c r="T119">
        <v>3.02</v>
      </c>
      <c r="U119">
        <v>357.44</v>
      </c>
      <c r="V119">
        <v>71.53</v>
      </c>
      <c r="W119">
        <v>2.49</v>
      </c>
      <c r="X119">
        <v>6.34</v>
      </c>
      <c r="Y119">
        <v>6.5</v>
      </c>
      <c r="Z119">
        <v>2</v>
      </c>
      <c r="AA119" t="s">
        <v>6923</v>
      </c>
      <c r="AB119">
        <v>0</v>
      </c>
      <c r="AC119">
        <v>7</v>
      </c>
      <c r="AD119">
        <v>5.823333333333333</v>
      </c>
      <c r="AE119" t="s">
        <v>6924</v>
      </c>
      <c r="AF119" t="s">
        <v>6937</v>
      </c>
      <c r="AG119" t="s">
        <v>6941</v>
      </c>
      <c r="AH119" t="s">
        <v>6942</v>
      </c>
      <c r="AI119">
        <v>4</v>
      </c>
      <c r="AJ119">
        <v>1</v>
      </c>
      <c r="AK119" t="s">
        <v>10232</v>
      </c>
      <c r="AL119" t="s">
        <v>10232</v>
      </c>
      <c r="AM119" t="s">
        <v>10344</v>
      </c>
    </row>
    <row r="120" spans="1:39">
      <c r="A120" t="s">
        <v>6223</v>
      </c>
      <c r="B120" t="s">
        <v>8259</v>
      </c>
      <c r="C120" t="s">
        <v>6009</v>
      </c>
      <c r="D120">
        <v>10</v>
      </c>
      <c r="E120" t="s">
        <v>6010</v>
      </c>
      <c r="F120">
        <v>8</v>
      </c>
      <c r="K120" t="s">
        <v>6535</v>
      </c>
      <c r="L120" t="s">
        <v>6536</v>
      </c>
      <c r="M120" t="s">
        <v>8622</v>
      </c>
      <c r="N120">
        <v>9</v>
      </c>
      <c r="O120" t="s">
        <v>8791</v>
      </c>
      <c r="P120" t="s">
        <v>6619</v>
      </c>
      <c r="Q120">
        <v>6</v>
      </c>
      <c r="R120">
        <v>1</v>
      </c>
      <c r="S120">
        <v>1.93</v>
      </c>
      <c r="T120">
        <v>3.02</v>
      </c>
      <c r="U120">
        <v>357.44</v>
      </c>
      <c r="V120">
        <v>71.53</v>
      </c>
      <c r="W120">
        <v>2.49</v>
      </c>
      <c r="X120">
        <v>6.34</v>
      </c>
      <c r="Y120">
        <v>6.5</v>
      </c>
      <c r="Z120">
        <v>2</v>
      </c>
      <c r="AA120" t="s">
        <v>6923</v>
      </c>
      <c r="AB120">
        <v>0</v>
      </c>
      <c r="AC120">
        <v>7</v>
      </c>
      <c r="AD120">
        <v>5.823333333333333</v>
      </c>
      <c r="AE120" t="s">
        <v>6924</v>
      </c>
      <c r="AF120" t="s">
        <v>6937</v>
      </c>
      <c r="AG120" t="s">
        <v>6941</v>
      </c>
      <c r="AH120" t="s">
        <v>6942</v>
      </c>
      <c r="AI120">
        <v>4</v>
      </c>
      <c r="AJ120">
        <v>1</v>
      </c>
      <c r="AK120" t="s">
        <v>10233</v>
      </c>
      <c r="AL120" t="s">
        <v>10233</v>
      </c>
      <c r="AM120" t="s">
        <v>10344</v>
      </c>
    </row>
    <row r="121" spans="1:39">
      <c r="A121" t="s">
        <v>6373</v>
      </c>
      <c r="B121" t="s">
        <v>8259</v>
      </c>
      <c r="C121" t="s">
        <v>6009</v>
      </c>
      <c r="D121">
        <v>10</v>
      </c>
      <c r="E121" t="s">
        <v>6010</v>
      </c>
      <c r="F121">
        <v>8</v>
      </c>
      <c r="K121" t="s">
        <v>6535</v>
      </c>
      <c r="L121" t="s">
        <v>6536</v>
      </c>
      <c r="M121" t="s">
        <v>8592</v>
      </c>
      <c r="N121">
        <v>9</v>
      </c>
      <c r="O121" t="s">
        <v>8761</v>
      </c>
      <c r="P121" t="s">
        <v>6769</v>
      </c>
      <c r="Q121">
        <v>6</v>
      </c>
      <c r="R121">
        <v>1</v>
      </c>
      <c r="S121">
        <v>5.66</v>
      </c>
      <c r="T121">
        <v>7</v>
      </c>
      <c r="U121">
        <v>477.58</v>
      </c>
      <c r="V121">
        <v>73.86</v>
      </c>
      <c r="W121">
        <v>6.3</v>
      </c>
      <c r="X121">
        <v>5.97</v>
      </c>
      <c r="Y121">
        <v>0</v>
      </c>
      <c r="Z121">
        <v>3</v>
      </c>
      <c r="AA121" t="s">
        <v>6923</v>
      </c>
      <c r="AB121">
        <v>1</v>
      </c>
      <c r="AC121">
        <v>11</v>
      </c>
      <c r="AD121">
        <v>2.993476190476191</v>
      </c>
      <c r="AF121" t="s">
        <v>6937</v>
      </c>
      <c r="AI121">
        <v>0</v>
      </c>
      <c r="AJ121">
        <v>0</v>
      </c>
      <c r="AK121" t="s">
        <v>6956</v>
      </c>
      <c r="AL121" t="s">
        <v>6956</v>
      </c>
      <c r="AM121" t="s">
        <v>10344</v>
      </c>
    </row>
    <row r="122" spans="1:39">
      <c r="A122" t="s">
        <v>7058</v>
      </c>
      <c r="B122" t="s">
        <v>8259</v>
      </c>
      <c r="C122" t="s">
        <v>6009</v>
      </c>
      <c r="D122">
        <v>10</v>
      </c>
      <c r="E122" t="s">
        <v>6010</v>
      </c>
      <c r="F122">
        <v>8</v>
      </c>
      <c r="K122" t="s">
        <v>6535</v>
      </c>
      <c r="L122" t="s">
        <v>6536</v>
      </c>
      <c r="M122" t="s">
        <v>8623</v>
      </c>
      <c r="N122">
        <v>9</v>
      </c>
      <c r="O122" t="s">
        <v>8792</v>
      </c>
      <c r="P122" t="s">
        <v>9011</v>
      </c>
      <c r="Q122">
        <v>4</v>
      </c>
      <c r="R122">
        <v>1</v>
      </c>
      <c r="S122">
        <v>0.02</v>
      </c>
      <c r="T122">
        <v>3.53</v>
      </c>
      <c r="U122">
        <v>375.85</v>
      </c>
      <c r="V122">
        <v>68.12</v>
      </c>
      <c r="W122">
        <v>4.31</v>
      </c>
      <c r="X122">
        <v>3.5</v>
      </c>
      <c r="Y122">
        <v>0</v>
      </c>
      <c r="Z122">
        <v>2</v>
      </c>
      <c r="AA122" t="s">
        <v>6923</v>
      </c>
      <c r="AB122">
        <v>0</v>
      </c>
      <c r="AC122">
        <v>9</v>
      </c>
      <c r="AD122">
        <v>5.455119047619047</v>
      </c>
      <c r="AF122" t="s">
        <v>6937</v>
      </c>
      <c r="AI122">
        <v>0</v>
      </c>
      <c r="AJ122">
        <v>0</v>
      </c>
      <c r="AK122" t="s">
        <v>10234</v>
      </c>
      <c r="AL122" t="s">
        <v>10234</v>
      </c>
      <c r="AM122" t="s">
        <v>10344</v>
      </c>
    </row>
    <row r="123" spans="1:39">
      <c r="A123" t="s">
        <v>7059</v>
      </c>
      <c r="B123" t="s">
        <v>8259</v>
      </c>
      <c r="C123" t="s">
        <v>6009</v>
      </c>
      <c r="D123">
        <v>10</v>
      </c>
      <c r="E123" t="s">
        <v>6010</v>
      </c>
      <c r="F123">
        <v>8</v>
      </c>
      <c r="K123" t="s">
        <v>6535</v>
      </c>
      <c r="L123" t="s">
        <v>6536</v>
      </c>
      <c r="M123" t="s">
        <v>8602</v>
      </c>
      <c r="N123">
        <v>9</v>
      </c>
      <c r="O123" t="s">
        <v>8771</v>
      </c>
      <c r="P123" t="s">
        <v>9012</v>
      </c>
      <c r="Q123">
        <v>8</v>
      </c>
      <c r="R123">
        <v>1</v>
      </c>
      <c r="S123">
        <v>1.39</v>
      </c>
      <c r="T123">
        <v>3.36</v>
      </c>
      <c r="U123">
        <v>554.97</v>
      </c>
      <c r="V123">
        <v>113.05</v>
      </c>
      <c r="W123">
        <v>5.32</v>
      </c>
      <c r="X123">
        <v>4.25</v>
      </c>
      <c r="Y123">
        <v>0</v>
      </c>
      <c r="Z123">
        <v>2</v>
      </c>
      <c r="AA123" t="s">
        <v>6923</v>
      </c>
      <c r="AB123">
        <v>2</v>
      </c>
      <c r="AC123">
        <v>13</v>
      </c>
      <c r="AD123">
        <v>3.885000000000001</v>
      </c>
      <c r="AF123" t="s">
        <v>6937</v>
      </c>
      <c r="AI123">
        <v>0</v>
      </c>
      <c r="AJ123">
        <v>0</v>
      </c>
      <c r="AK123" t="s">
        <v>10220</v>
      </c>
      <c r="AL123" t="s">
        <v>10220</v>
      </c>
      <c r="AM123" t="s">
        <v>10344</v>
      </c>
    </row>
    <row r="124" spans="1:39">
      <c r="A124" t="s">
        <v>7060</v>
      </c>
      <c r="B124" t="s">
        <v>8259</v>
      </c>
      <c r="C124" t="s">
        <v>6009</v>
      </c>
      <c r="D124">
        <v>10</v>
      </c>
      <c r="E124" t="s">
        <v>6010</v>
      </c>
      <c r="F124">
        <v>8</v>
      </c>
      <c r="K124" t="s">
        <v>6535</v>
      </c>
      <c r="L124" t="s">
        <v>6536</v>
      </c>
      <c r="M124" t="s">
        <v>8617</v>
      </c>
      <c r="N124">
        <v>9</v>
      </c>
      <c r="O124" t="s">
        <v>8786</v>
      </c>
      <c r="P124" t="s">
        <v>9013</v>
      </c>
      <c r="Q124">
        <v>5</v>
      </c>
      <c r="R124">
        <v>1</v>
      </c>
      <c r="S124">
        <v>3.78</v>
      </c>
      <c r="T124">
        <v>4.76</v>
      </c>
      <c r="U124">
        <v>471.75</v>
      </c>
      <c r="V124">
        <v>85.36</v>
      </c>
      <c r="W124">
        <v>5.84</v>
      </c>
      <c r="X124">
        <v>6.51</v>
      </c>
      <c r="Y124">
        <v>1.77</v>
      </c>
      <c r="Z124">
        <v>3</v>
      </c>
      <c r="AA124" t="s">
        <v>6923</v>
      </c>
      <c r="AB124">
        <v>1</v>
      </c>
      <c r="AC124">
        <v>6</v>
      </c>
      <c r="AD124">
        <v>3.265119047619048</v>
      </c>
      <c r="AF124" t="s">
        <v>6939</v>
      </c>
      <c r="AI124">
        <v>0</v>
      </c>
      <c r="AJ124">
        <v>0</v>
      </c>
      <c r="AK124" t="s">
        <v>6951</v>
      </c>
      <c r="AL124" t="s">
        <v>6951</v>
      </c>
      <c r="AM124" t="s">
        <v>10344</v>
      </c>
    </row>
    <row r="125" spans="1:39">
      <c r="A125" t="s">
        <v>7061</v>
      </c>
      <c r="B125" t="s">
        <v>8259</v>
      </c>
      <c r="C125" t="s">
        <v>6009</v>
      </c>
      <c r="D125">
        <v>10</v>
      </c>
      <c r="E125" t="s">
        <v>6010</v>
      </c>
      <c r="F125">
        <v>8</v>
      </c>
      <c r="K125" t="s">
        <v>6535</v>
      </c>
      <c r="L125" t="s">
        <v>6536</v>
      </c>
      <c r="M125" t="s">
        <v>8620</v>
      </c>
      <c r="N125">
        <v>9</v>
      </c>
      <c r="O125" t="s">
        <v>8789</v>
      </c>
      <c r="P125" t="s">
        <v>9014</v>
      </c>
      <c r="Q125">
        <v>6</v>
      </c>
      <c r="R125">
        <v>1</v>
      </c>
      <c r="S125">
        <v>2.25</v>
      </c>
      <c r="T125">
        <v>5.29</v>
      </c>
      <c r="U125">
        <v>512.5599999999999</v>
      </c>
      <c r="V125">
        <v>102.1</v>
      </c>
      <c r="W125">
        <v>5.57</v>
      </c>
      <c r="X125">
        <v>4.27</v>
      </c>
      <c r="Y125">
        <v>1.35</v>
      </c>
      <c r="Z125">
        <v>4</v>
      </c>
      <c r="AA125" t="s">
        <v>6923</v>
      </c>
      <c r="AB125">
        <v>2</v>
      </c>
      <c r="AC125">
        <v>8</v>
      </c>
      <c r="AD125">
        <v>3.305000000000001</v>
      </c>
      <c r="AF125" t="s">
        <v>6937</v>
      </c>
      <c r="AI125">
        <v>0</v>
      </c>
      <c r="AJ125">
        <v>0</v>
      </c>
      <c r="AK125" t="s">
        <v>10231</v>
      </c>
      <c r="AL125" t="s">
        <v>10231</v>
      </c>
      <c r="AM125" t="s">
        <v>10344</v>
      </c>
    </row>
    <row r="126" spans="1:39">
      <c r="A126" t="s">
        <v>7062</v>
      </c>
      <c r="B126" t="s">
        <v>8259</v>
      </c>
      <c r="C126" t="s">
        <v>6009</v>
      </c>
      <c r="D126">
        <v>10.4</v>
      </c>
      <c r="E126" t="s">
        <v>6010</v>
      </c>
      <c r="F126">
        <v>7.98</v>
      </c>
      <c r="K126" t="s">
        <v>6535</v>
      </c>
      <c r="L126" t="s">
        <v>6536</v>
      </c>
      <c r="M126" t="s">
        <v>8603</v>
      </c>
      <c r="N126">
        <v>9</v>
      </c>
      <c r="O126" t="s">
        <v>8772</v>
      </c>
      <c r="P126" t="s">
        <v>9015</v>
      </c>
      <c r="Q126">
        <v>4</v>
      </c>
      <c r="R126">
        <v>2</v>
      </c>
      <c r="S126">
        <v>3.39</v>
      </c>
      <c r="T126">
        <v>6.04</v>
      </c>
      <c r="U126">
        <v>542.72</v>
      </c>
      <c r="V126">
        <v>78.87</v>
      </c>
      <c r="W126">
        <v>6.52</v>
      </c>
      <c r="X126">
        <v>4.7</v>
      </c>
      <c r="Y126">
        <v>6.38</v>
      </c>
      <c r="Z126">
        <v>3</v>
      </c>
      <c r="AA126" t="s">
        <v>6923</v>
      </c>
      <c r="AB126">
        <v>2</v>
      </c>
      <c r="AC126">
        <v>12</v>
      </c>
      <c r="AD126">
        <v>2.805</v>
      </c>
      <c r="AF126" t="s">
        <v>6937</v>
      </c>
      <c r="AI126">
        <v>0</v>
      </c>
      <c r="AJ126">
        <v>0</v>
      </c>
      <c r="AK126" t="s">
        <v>6944</v>
      </c>
      <c r="AL126" t="s">
        <v>6944</v>
      </c>
      <c r="AM126" t="s">
        <v>10344</v>
      </c>
    </row>
    <row r="127" spans="1:39">
      <c r="A127" t="s">
        <v>7063</v>
      </c>
      <c r="B127" t="s">
        <v>8259</v>
      </c>
      <c r="C127" t="s">
        <v>6009</v>
      </c>
      <c r="D127">
        <v>10.96</v>
      </c>
      <c r="E127" t="s">
        <v>6010</v>
      </c>
      <c r="F127">
        <v>7.96</v>
      </c>
      <c r="K127" t="s">
        <v>6535</v>
      </c>
      <c r="L127" t="s">
        <v>6536</v>
      </c>
      <c r="M127" t="s">
        <v>8590</v>
      </c>
      <c r="N127">
        <v>9</v>
      </c>
      <c r="O127" t="s">
        <v>8759</v>
      </c>
      <c r="P127" t="s">
        <v>9016</v>
      </c>
      <c r="Q127">
        <v>5</v>
      </c>
      <c r="R127">
        <v>1</v>
      </c>
      <c r="S127">
        <v>0.5600000000000001</v>
      </c>
      <c r="T127">
        <v>3.15</v>
      </c>
      <c r="U127">
        <v>404.47</v>
      </c>
      <c r="V127">
        <v>73.58</v>
      </c>
      <c r="W127">
        <v>4.3</v>
      </c>
      <c r="X127">
        <v>3.6</v>
      </c>
      <c r="Y127">
        <v>7.98</v>
      </c>
      <c r="Z127">
        <v>4</v>
      </c>
      <c r="AA127" t="s">
        <v>6923</v>
      </c>
      <c r="AB127">
        <v>0</v>
      </c>
      <c r="AC127">
        <v>9</v>
      </c>
      <c r="AD127">
        <v>5.440690476190476</v>
      </c>
      <c r="AF127" t="s">
        <v>6937</v>
      </c>
      <c r="AI127">
        <v>0</v>
      </c>
      <c r="AJ127">
        <v>0</v>
      </c>
      <c r="AK127" t="s">
        <v>10211</v>
      </c>
      <c r="AL127" t="s">
        <v>10211</v>
      </c>
      <c r="AM127" t="s">
        <v>10344</v>
      </c>
    </row>
    <row r="128" spans="1:39">
      <c r="A128" t="s">
        <v>6223</v>
      </c>
      <c r="B128" t="s">
        <v>8259</v>
      </c>
      <c r="C128" t="s">
        <v>6009</v>
      </c>
      <c r="D128">
        <v>11</v>
      </c>
      <c r="E128" t="s">
        <v>6010</v>
      </c>
      <c r="F128">
        <v>7.96</v>
      </c>
      <c r="K128" t="s">
        <v>6535</v>
      </c>
      <c r="L128" t="s">
        <v>6536</v>
      </c>
      <c r="M128" t="s">
        <v>8597</v>
      </c>
      <c r="N128">
        <v>9</v>
      </c>
      <c r="O128" t="s">
        <v>8766</v>
      </c>
      <c r="P128" t="s">
        <v>6619</v>
      </c>
      <c r="Q128">
        <v>6</v>
      </c>
      <c r="R128">
        <v>1</v>
      </c>
      <c r="S128">
        <v>1.93</v>
      </c>
      <c r="T128">
        <v>3.02</v>
      </c>
      <c r="U128">
        <v>357.44</v>
      </c>
      <c r="V128">
        <v>71.53</v>
      </c>
      <c r="W128">
        <v>2.49</v>
      </c>
      <c r="X128">
        <v>6.34</v>
      </c>
      <c r="Y128">
        <v>6.5</v>
      </c>
      <c r="Z128">
        <v>2</v>
      </c>
      <c r="AA128" t="s">
        <v>6923</v>
      </c>
      <c r="AB128">
        <v>0</v>
      </c>
      <c r="AC128">
        <v>7</v>
      </c>
      <c r="AD128">
        <v>5.823333333333333</v>
      </c>
      <c r="AE128" t="s">
        <v>6924</v>
      </c>
      <c r="AF128" t="s">
        <v>6937</v>
      </c>
      <c r="AG128" t="s">
        <v>6941</v>
      </c>
      <c r="AH128" t="s">
        <v>6942</v>
      </c>
      <c r="AI128">
        <v>4</v>
      </c>
      <c r="AJ128">
        <v>1</v>
      </c>
      <c r="AK128" t="s">
        <v>10216</v>
      </c>
      <c r="AL128" t="s">
        <v>10216</v>
      </c>
      <c r="AM128" t="s">
        <v>10344</v>
      </c>
    </row>
    <row r="129" spans="1:39">
      <c r="A129" t="s">
        <v>7064</v>
      </c>
      <c r="B129" t="s">
        <v>8259</v>
      </c>
      <c r="C129" t="s">
        <v>6009</v>
      </c>
      <c r="D129">
        <v>11</v>
      </c>
      <c r="E129" t="s">
        <v>6010</v>
      </c>
      <c r="F129">
        <v>7.96</v>
      </c>
      <c r="K129" t="s">
        <v>6535</v>
      </c>
      <c r="L129" t="s">
        <v>6536</v>
      </c>
      <c r="M129" t="s">
        <v>8602</v>
      </c>
      <c r="N129">
        <v>9</v>
      </c>
      <c r="O129" t="s">
        <v>8771</v>
      </c>
      <c r="P129" t="s">
        <v>9017</v>
      </c>
      <c r="Q129">
        <v>8</v>
      </c>
      <c r="R129">
        <v>1</v>
      </c>
      <c r="S129">
        <v>-0.14</v>
      </c>
      <c r="T129">
        <v>1.82</v>
      </c>
      <c r="U129">
        <v>554.97</v>
      </c>
      <c r="V129">
        <v>113.05</v>
      </c>
      <c r="W129">
        <v>3.99</v>
      </c>
      <c r="X129">
        <v>4.42</v>
      </c>
      <c r="Y129">
        <v>0</v>
      </c>
      <c r="Z129">
        <v>2</v>
      </c>
      <c r="AA129" t="s">
        <v>6923</v>
      </c>
      <c r="AB129">
        <v>1</v>
      </c>
      <c r="AC129">
        <v>14</v>
      </c>
      <c r="AD129">
        <v>4.065</v>
      </c>
      <c r="AF129" t="s">
        <v>6937</v>
      </c>
      <c r="AI129">
        <v>0</v>
      </c>
      <c r="AJ129">
        <v>0</v>
      </c>
      <c r="AK129" t="s">
        <v>10220</v>
      </c>
      <c r="AL129" t="s">
        <v>10220</v>
      </c>
      <c r="AM129" t="s">
        <v>10344</v>
      </c>
    </row>
    <row r="130" spans="1:39">
      <c r="A130" t="s">
        <v>6220</v>
      </c>
      <c r="B130" t="s">
        <v>8259</v>
      </c>
      <c r="C130" t="s">
        <v>6009</v>
      </c>
      <c r="D130">
        <v>11.7</v>
      </c>
      <c r="E130" t="s">
        <v>6010</v>
      </c>
      <c r="F130">
        <v>7.93</v>
      </c>
      <c r="K130" t="s">
        <v>6535</v>
      </c>
      <c r="L130" t="s">
        <v>6536</v>
      </c>
      <c r="M130" t="s">
        <v>8603</v>
      </c>
      <c r="N130">
        <v>9</v>
      </c>
      <c r="O130" t="s">
        <v>8772</v>
      </c>
      <c r="P130" t="s">
        <v>6616</v>
      </c>
      <c r="Q130">
        <v>4</v>
      </c>
      <c r="R130">
        <v>2</v>
      </c>
      <c r="S130">
        <v>3.07</v>
      </c>
      <c r="T130">
        <v>5.72</v>
      </c>
      <c r="U130">
        <v>540.7</v>
      </c>
      <c r="V130">
        <v>78.87</v>
      </c>
      <c r="W130">
        <v>6.13</v>
      </c>
      <c r="X130">
        <v>4.72</v>
      </c>
      <c r="Y130">
        <v>1.59</v>
      </c>
      <c r="Z130">
        <v>3</v>
      </c>
      <c r="AA130" t="s">
        <v>6923</v>
      </c>
      <c r="AB130">
        <v>2</v>
      </c>
      <c r="AC130">
        <v>12</v>
      </c>
      <c r="AD130">
        <v>2.965</v>
      </c>
      <c r="AF130" t="s">
        <v>6937</v>
      </c>
      <c r="AI130">
        <v>0</v>
      </c>
      <c r="AJ130">
        <v>0</v>
      </c>
      <c r="AK130" t="s">
        <v>6944</v>
      </c>
      <c r="AL130" t="s">
        <v>6944</v>
      </c>
      <c r="AM130" t="s">
        <v>10344</v>
      </c>
    </row>
    <row r="131" spans="1:39">
      <c r="A131" t="s">
        <v>7065</v>
      </c>
      <c r="B131" t="s">
        <v>8259</v>
      </c>
      <c r="C131" t="s">
        <v>6009</v>
      </c>
      <c r="D131">
        <v>12</v>
      </c>
      <c r="E131" t="s">
        <v>6010</v>
      </c>
      <c r="F131">
        <v>7.92</v>
      </c>
      <c r="K131" t="s">
        <v>6535</v>
      </c>
      <c r="L131" t="s">
        <v>6536</v>
      </c>
      <c r="M131" t="s">
        <v>8607</v>
      </c>
      <c r="N131">
        <v>9</v>
      </c>
      <c r="O131" t="s">
        <v>8776</v>
      </c>
      <c r="P131" t="s">
        <v>9018</v>
      </c>
      <c r="Q131">
        <v>6</v>
      </c>
      <c r="R131">
        <v>1</v>
      </c>
      <c r="S131">
        <v>0.5</v>
      </c>
      <c r="T131">
        <v>3.27</v>
      </c>
      <c r="U131">
        <v>492.57</v>
      </c>
      <c r="V131">
        <v>102.1</v>
      </c>
      <c r="W131">
        <v>5.19</v>
      </c>
      <c r="X131">
        <v>4.58</v>
      </c>
      <c r="Y131">
        <v>1.35</v>
      </c>
      <c r="Z131">
        <v>3</v>
      </c>
      <c r="AA131" t="s">
        <v>6923</v>
      </c>
      <c r="AB131">
        <v>1</v>
      </c>
      <c r="AC131">
        <v>10</v>
      </c>
      <c r="AD131">
        <v>4.348071428571429</v>
      </c>
      <c r="AF131" t="s">
        <v>6937</v>
      </c>
      <c r="AI131">
        <v>0</v>
      </c>
      <c r="AJ131">
        <v>0</v>
      </c>
      <c r="AK131" t="s">
        <v>10222</v>
      </c>
      <c r="AL131" t="s">
        <v>10222</v>
      </c>
      <c r="AM131" t="s">
        <v>10344</v>
      </c>
    </row>
    <row r="132" spans="1:39">
      <c r="A132" t="s">
        <v>7066</v>
      </c>
      <c r="B132" t="s">
        <v>8259</v>
      </c>
      <c r="C132" t="s">
        <v>6009</v>
      </c>
      <c r="D132">
        <v>12</v>
      </c>
      <c r="E132" t="s">
        <v>6010</v>
      </c>
      <c r="F132">
        <v>7.92</v>
      </c>
      <c r="K132" t="s">
        <v>6535</v>
      </c>
      <c r="L132" t="s">
        <v>6536</v>
      </c>
      <c r="M132" t="s">
        <v>8599</v>
      </c>
      <c r="N132">
        <v>9</v>
      </c>
      <c r="O132" t="s">
        <v>8768</v>
      </c>
      <c r="P132" t="s">
        <v>9019</v>
      </c>
      <c r="Q132">
        <v>5</v>
      </c>
      <c r="R132">
        <v>1</v>
      </c>
      <c r="S132">
        <v>0.1</v>
      </c>
      <c r="T132">
        <v>3.69</v>
      </c>
      <c r="U132">
        <v>421.49</v>
      </c>
      <c r="V132">
        <v>81.79000000000001</v>
      </c>
      <c r="W132">
        <v>4.79</v>
      </c>
      <c r="X132">
        <v>3.3</v>
      </c>
      <c r="Y132">
        <v>1.37</v>
      </c>
      <c r="Z132">
        <v>3</v>
      </c>
      <c r="AA132" t="s">
        <v>6923</v>
      </c>
      <c r="AB132">
        <v>0</v>
      </c>
      <c r="AC132">
        <v>9</v>
      </c>
      <c r="AD132">
        <v>5.049119047619048</v>
      </c>
      <c r="AF132" t="s">
        <v>6937</v>
      </c>
      <c r="AI132">
        <v>0</v>
      </c>
      <c r="AJ132">
        <v>0</v>
      </c>
      <c r="AK132" t="s">
        <v>10217</v>
      </c>
      <c r="AL132" t="s">
        <v>10217</v>
      </c>
      <c r="AM132" t="s">
        <v>10344</v>
      </c>
    </row>
    <row r="133" spans="1:39">
      <c r="A133" t="s">
        <v>6996</v>
      </c>
      <c r="B133" t="s">
        <v>8259</v>
      </c>
      <c r="C133" t="s">
        <v>6009</v>
      </c>
      <c r="D133">
        <v>12</v>
      </c>
      <c r="E133" t="s">
        <v>6010</v>
      </c>
      <c r="F133">
        <v>7.92</v>
      </c>
      <c r="K133" t="s">
        <v>6535</v>
      </c>
      <c r="L133" t="s">
        <v>6536</v>
      </c>
      <c r="M133" t="s">
        <v>8624</v>
      </c>
      <c r="N133">
        <v>9</v>
      </c>
      <c r="O133" t="s">
        <v>8793</v>
      </c>
      <c r="P133" t="s">
        <v>8949</v>
      </c>
      <c r="Q133">
        <v>7</v>
      </c>
      <c r="R133">
        <v>3</v>
      </c>
      <c r="S133">
        <v>4.77</v>
      </c>
      <c r="T133">
        <v>8.1</v>
      </c>
      <c r="U133">
        <v>531.54</v>
      </c>
      <c r="V133">
        <v>122.16</v>
      </c>
      <c r="W133">
        <v>4.7</v>
      </c>
      <c r="X133">
        <v>4.5</v>
      </c>
      <c r="Y133">
        <v>0</v>
      </c>
      <c r="Z133">
        <v>3</v>
      </c>
      <c r="AA133" t="s">
        <v>6923</v>
      </c>
      <c r="AB133">
        <v>1</v>
      </c>
      <c r="AC133">
        <v>6</v>
      </c>
      <c r="AD133">
        <v>1.166666666666667</v>
      </c>
      <c r="AF133" t="s">
        <v>6937</v>
      </c>
      <c r="AI133">
        <v>0</v>
      </c>
      <c r="AJ133">
        <v>0</v>
      </c>
      <c r="AK133" t="s">
        <v>10216</v>
      </c>
      <c r="AL133" t="s">
        <v>10216</v>
      </c>
      <c r="AM133" t="s">
        <v>10344</v>
      </c>
    </row>
    <row r="134" spans="1:39">
      <c r="A134" t="s">
        <v>7067</v>
      </c>
      <c r="B134" t="s">
        <v>8259</v>
      </c>
      <c r="C134" t="s">
        <v>6009</v>
      </c>
      <c r="D134">
        <v>12</v>
      </c>
      <c r="E134" t="s">
        <v>6010</v>
      </c>
      <c r="F134">
        <v>7.92</v>
      </c>
      <c r="K134" t="s">
        <v>6535</v>
      </c>
      <c r="L134" t="s">
        <v>6536</v>
      </c>
      <c r="M134" t="s">
        <v>8610</v>
      </c>
      <c r="N134">
        <v>9</v>
      </c>
      <c r="O134" t="s">
        <v>8779</v>
      </c>
      <c r="P134" t="s">
        <v>9020</v>
      </c>
      <c r="Q134">
        <v>3</v>
      </c>
      <c r="R134">
        <v>2</v>
      </c>
      <c r="S134">
        <v>6.22</v>
      </c>
      <c r="T134">
        <v>8.880000000000001</v>
      </c>
      <c r="U134">
        <v>571.8</v>
      </c>
      <c r="V134">
        <v>75.63</v>
      </c>
      <c r="W134">
        <v>8.09</v>
      </c>
      <c r="X134">
        <v>4.72</v>
      </c>
      <c r="Y134">
        <v>0</v>
      </c>
      <c r="Z134">
        <v>2</v>
      </c>
      <c r="AA134" t="s">
        <v>6923</v>
      </c>
      <c r="AB134">
        <v>2</v>
      </c>
      <c r="AC134">
        <v>12</v>
      </c>
      <c r="AD134">
        <v>2.5</v>
      </c>
      <c r="AF134" t="s">
        <v>6937</v>
      </c>
      <c r="AI134">
        <v>0</v>
      </c>
      <c r="AJ134">
        <v>0</v>
      </c>
      <c r="AK134" t="s">
        <v>10225</v>
      </c>
      <c r="AL134" t="s">
        <v>10225</v>
      </c>
      <c r="AM134" t="s">
        <v>10344</v>
      </c>
    </row>
    <row r="135" spans="1:39">
      <c r="A135" t="s">
        <v>7068</v>
      </c>
      <c r="B135" t="s">
        <v>8259</v>
      </c>
      <c r="C135" t="s">
        <v>6009</v>
      </c>
      <c r="D135">
        <v>12</v>
      </c>
      <c r="E135" t="s">
        <v>6010</v>
      </c>
      <c r="F135">
        <v>7.92</v>
      </c>
      <c r="K135" t="s">
        <v>6535</v>
      </c>
      <c r="L135" t="s">
        <v>6536</v>
      </c>
      <c r="M135" t="s">
        <v>8625</v>
      </c>
      <c r="N135">
        <v>9</v>
      </c>
      <c r="O135" t="s">
        <v>8794</v>
      </c>
      <c r="P135" t="s">
        <v>9021</v>
      </c>
      <c r="Q135">
        <v>5</v>
      </c>
      <c r="R135">
        <v>2</v>
      </c>
      <c r="S135">
        <v>3.53</v>
      </c>
      <c r="T135">
        <v>6.41</v>
      </c>
      <c r="U135">
        <v>547.65</v>
      </c>
      <c r="V135">
        <v>84.86</v>
      </c>
      <c r="W135">
        <v>6.69</v>
      </c>
      <c r="X135">
        <v>2.17</v>
      </c>
      <c r="Y135">
        <v>6.36</v>
      </c>
      <c r="Z135">
        <v>4</v>
      </c>
      <c r="AA135" t="s">
        <v>6923</v>
      </c>
      <c r="AB135">
        <v>2</v>
      </c>
      <c r="AC135">
        <v>14</v>
      </c>
      <c r="AD135">
        <v>2.735</v>
      </c>
      <c r="AF135" t="s">
        <v>6937</v>
      </c>
      <c r="AI135">
        <v>0</v>
      </c>
      <c r="AJ135">
        <v>0</v>
      </c>
      <c r="AK135" t="s">
        <v>10235</v>
      </c>
      <c r="AL135" t="s">
        <v>10235</v>
      </c>
      <c r="AM135" t="s">
        <v>10344</v>
      </c>
    </row>
    <row r="136" spans="1:39">
      <c r="A136" t="s">
        <v>7069</v>
      </c>
      <c r="B136" t="s">
        <v>8259</v>
      </c>
      <c r="C136" t="s">
        <v>6009</v>
      </c>
      <c r="D136">
        <v>12</v>
      </c>
      <c r="E136" t="s">
        <v>6010</v>
      </c>
      <c r="F136">
        <v>7.92</v>
      </c>
      <c r="K136" t="s">
        <v>6535</v>
      </c>
      <c r="L136" t="s">
        <v>6536</v>
      </c>
      <c r="M136" t="s">
        <v>8625</v>
      </c>
      <c r="N136">
        <v>9</v>
      </c>
      <c r="O136" t="s">
        <v>8794</v>
      </c>
      <c r="P136" t="s">
        <v>9022</v>
      </c>
      <c r="Q136">
        <v>5</v>
      </c>
      <c r="R136">
        <v>2</v>
      </c>
      <c r="S136">
        <v>4.67</v>
      </c>
      <c r="T136">
        <v>7.53</v>
      </c>
      <c r="U136">
        <v>596.12</v>
      </c>
      <c r="V136">
        <v>84.86</v>
      </c>
      <c r="W136">
        <v>7.73</v>
      </c>
      <c r="X136">
        <v>2.17</v>
      </c>
      <c r="Y136">
        <v>6.38</v>
      </c>
      <c r="Z136">
        <v>4</v>
      </c>
      <c r="AA136" t="s">
        <v>6923</v>
      </c>
      <c r="AB136">
        <v>2</v>
      </c>
      <c r="AC136">
        <v>15</v>
      </c>
      <c r="AD136">
        <v>2.5</v>
      </c>
      <c r="AF136" t="s">
        <v>6937</v>
      </c>
      <c r="AI136">
        <v>0</v>
      </c>
      <c r="AJ136">
        <v>0</v>
      </c>
      <c r="AK136" t="s">
        <v>10235</v>
      </c>
      <c r="AL136" t="s">
        <v>10235</v>
      </c>
      <c r="AM136" t="s">
        <v>10344</v>
      </c>
    </row>
    <row r="137" spans="1:39">
      <c r="A137" t="s">
        <v>6995</v>
      </c>
      <c r="B137" t="s">
        <v>8259</v>
      </c>
      <c r="C137" t="s">
        <v>6009</v>
      </c>
      <c r="D137">
        <v>13</v>
      </c>
      <c r="E137" t="s">
        <v>6010</v>
      </c>
      <c r="F137">
        <v>7.89</v>
      </c>
      <c r="K137" t="s">
        <v>6535</v>
      </c>
      <c r="L137" t="s">
        <v>6536</v>
      </c>
      <c r="M137" t="s">
        <v>8601</v>
      </c>
      <c r="N137">
        <v>9</v>
      </c>
      <c r="O137" t="s">
        <v>8770</v>
      </c>
      <c r="P137" t="s">
        <v>8948</v>
      </c>
      <c r="Q137">
        <v>3</v>
      </c>
      <c r="R137">
        <v>2</v>
      </c>
      <c r="S137">
        <v>3.37</v>
      </c>
      <c r="T137">
        <v>6.36</v>
      </c>
      <c r="U137">
        <v>516.64</v>
      </c>
      <c r="V137">
        <v>71.33</v>
      </c>
      <c r="W137">
        <v>7.55</v>
      </c>
      <c r="X137">
        <v>3.87</v>
      </c>
      <c r="Y137">
        <v>0</v>
      </c>
      <c r="Z137">
        <v>5</v>
      </c>
      <c r="AA137" t="s">
        <v>6923</v>
      </c>
      <c r="AB137">
        <v>2</v>
      </c>
      <c r="AC137">
        <v>8</v>
      </c>
      <c r="AD137">
        <v>2.815</v>
      </c>
      <c r="AF137" t="s">
        <v>6937</v>
      </c>
      <c r="AI137">
        <v>0</v>
      </c>
      <c r="AJ137">
        <v>0</v>
      </c>
      <c r="AK137" t="s">
        <v>10219</v>
      </c>
      <c r="AL137" t="s">
        <v>10219</v>
      </c>
      <c r="AM137" t="s">
        <v>10344</v>
      </c>
    </row>
    <row r="138" spans="1:39">
      <c r="A138" t="s">
        <v>6315</v>
      </c>
      <c r="B138" t="s">
        <v>8259</v>
      </c>
      <c r="C138" t="s">
        <v>6009</v>
      </c>
      <c r="D138">
        <v>13</v>
      </c>
      <c r="E138" t="s">
        <v>6010</v>
      </c>
      <c r="F138">
        <v>7.89</v>
      </c>
      <c r="K138" t="s">
        <v>6535</v>
      </c>
      <c r="L138" t="s">
        <v>6536</v>
      </c>
      <c r="M138" t="s">
        <v>8626</v>
      </c>
      <c r="N138">
        <v>9</v>
      </c>
      <c r="O138" t="s">
        <v>8795</v>
      </c>
      <c r="P138" t="s">
        <v>6711</v>
      </c>
      <c r="Q138">
        <v>6</v>
      </c>
      <c r="R138">
        <v>1</v>
      </c>
      <c r="S138">
        <v>-1.92</v>
      </c>
      <c r="T138">
        <v>1.55</v>
      </c>
      <c r="U138">
        <v>408.47</v>
      </c>
      <c r="V138">
        <v>99.13</v>
      </c>
      <c r="W138">
        <v>2.68</v>
      </c>
      <c r="X138">
        <v>3.62</v>
      </c>
      <c r="Y138">
        <v>0</v>
      </c>
      <c r="Z138">
        <v>2</v>
      </c>
      <c r="AA138" t="s">
        <v>6923</v>
      </c>
      <c r="AB138">
        <v>0</v>
      </c>
      <c r="AC138">
        <v>11</v>
      </c>
      <c r="AD138">
        <v>5.182785714285714</v>
      </c>
      <c r="AE138" t="s">
        <v>6930</v>
      </c>
      <c r="AF138" t="s">
        <v>6937</v>
      </c>
      <c r="AH138" t="s">
        <v>6943</v>
      </c>
      <c r="AI138">
        <v>3</v>
      </c>
      <c r="AJ138">
        <v>0</v>
      </c>
      <c r="AK138" t="s">
        <v>10236</v>
      </c>
      <c r="AL138" t="s">
        <v>10236</v>
      </c>
      <c r="AM138" t="s">
        <v>10344</v>
      </c>
    </row>
    <row r="139" spans="1:39">
      <c r="A139" t="s">
        <v>7070</v>
      </c>
      <c r="B139" t="s">
        <v>8259</v>
      </c>
      <c r="C139" t="s">
        <v>6009</v>
      </c>
      <c r="D139">
        <v>13</v>
      </c>
      <c r="E139" t="s">
        <v>6010</v>
      </c>
      <c r="F139">
        <v>7.89</v>
      </c>
      <c r="K139" t="s">
        <v>6535</v>
      </c>
      <c r="L139" t="s">
        <v>6536</v>
      </c>
      <c r="M139" t="s">
        <v>8614</v>
      </c>
      <c r="N139">
        <v>9</v>
      </c>
      <c r="O139" t="s">
        <v>8783</v>
      </c>
      <c r="P139" t="s">
        <v>9023</v>
      </c>
      <c r="Q139">
        <v>7</v>
      </c>
      <c r="R139">
        <v>1</v>
      </c>
      <c r="S139">
        <v>0.55</v>
      </c>
      <c r="T139">
        <v>3.62</v>
      </c>
      <c r="U139">
        <v>494.55</v>
      </c>
      <c r="V139">
        <v>103.27</v>
      </c>
      <c r="W139">
        <v>5.07</v>
      </c>
      <c r="X139">
        <v>3.74</v>
      </c>
      <c r="Y139">
        <v>1.33</v>
      </c>
      <c r="Z139">
        <v>5</v>
      </c>
      <c r="AA139" t="s">
        <v>6923</v>
      </c>
      <c r="AB139">
        <v>1</v>
      </c>
      <c r="AC139">
        <v>10</v>
      </c>
      <c r="AD139">
        <v>4.119928571428572</v>
      </c>
      <c r="AF139" t="s">
        <v>6937</v>
      </c>
      <c r="AI139">
        <v>0</v>
      </c>
      <c r="AJ139">
        <v>0</v>
      </c>
      <c r="AK139" t="s">
        <v>10227</v>
      </c>
      <c r="AL139" t="s">
        <v>10227</v>
      </c>
      <c r="AM139" t="s">
        <v>10344</v>
      </c>
    </row>
    <row r="140" spans="1:39">
      <c r="A140" t="s">
        <v>7071</v>
      </c>
      <c r="B140" t="s">
        <v>8259</v>
      </c>
      <c r="C140" t="s">
        <v>6009</v>
      </c>
      <c r="D140">
        <v>13</v>
      </c>
      <c r="E140" t="s">
        <v>6010</v>
      </c>
      <c r="F140">
        <v>7.89</v>
      </c>
      <c r="I140" t="s">
        <v>8264</v>
      </c>
      <c r="K140" t="s">
        <v>6535</v>
      </c>
      <c r="L140" t="s">
        <v>6536</v>
      </c>
      <c r="M140" t="s">
        <v>8598</v>
      </c>
      <c r="N140">
        <v>8</v>
      </c>
      <c r="O140" t="s">
        <v>8767</v>
      </c>
      <c r="P140" t="s">
        <v>9024</v>
      </c>
      <c r="Q140">
        <v>4</v>
      </c>
      <c r="R140">
        <v>1</v>
      </c>
      <c r="S140">
        <v>1.3</v>
      </c>
      <c r="T140">
        <v>3.93</v>
      </c>
      <c r="U140">
        <v>397.45</v>
      </c>
      <c r="V140">
        <v>72.56</v>
      </c>
      <c r="W140">
        <v>4.99</v>
      </c>
      <c r="X140">
        <v>4.74</v>
      </c>
      <c r="Y140">
        <v>1.02</v>
      </c>
      <c r="Z140">
        <v>3</v>
      </c>
      <c r="AA140" t="s">
        <v>6923</v>
      </c>
      <c r="AB140">
        <v>0</v>
      </c>
      <c r="AC140">
        <v>9</v>
      </c>
      <c r="AD140">
        <v>5.100833333333333</v>
      </c>
      <c r="AF140" t="s">
        <v>6937</v>
      </c>
      <c r="AI140">
        <v>0</v>
      </c>
      <c r="AJ140">
        <v>0</v>
      </c>
      <c r="AM140" t="s">
        <v>10344</v>
      </c>
    </row>
    <row r="141" spans="1:39">
      <c r="A141" t="s">
        <v>7072</v>
      </c>
      <c r="B141" t="s">
        <v>8259</v>
      </c>
      <c r="C141" t="s">
        <v>6009</v>
      </c>
      <c r="D141">
        <v>14</v>
      </c>
      <c r="E141" t="s">
        <v>6010</v>
      </c>
      <c r="F141">
        <v>7.85</v>
      </c>
      <c r="K141" t="s">
        <v>6535</v>
      </c>
      <c r="L141" t="s">
        <v>6536</v>
      </c>
      <c r="M141" t="s">
        <v>8599</v>
      </c>
      <c r="N141">
        <v>9</v>
      </c>
      <c r="O141" t="s">
        <v>8768</v>
      </c>
      <c r="P141" t="s">
        <v>9025</v>
      </c>
      <c r="Q141">
        <v>6</v>
      </c>
      <c r="R141">
        <v>1</v>
      </c>
      <c r="S141">
        <v>1.13</v>
      </c>
      <c r="T141">
        <v>3.96</v>
      </c>
      <c r="U141">
        <v>449.5</v>
      </c>
      <c r="V141">
        <v>91.02</v>
      </c>
      <c r="W141">
        <v>5.14</v>
      </c>
      <c r="X141">
        <v>4.52</v>
      </c>
      <c r="Y141">
        <v>1.45</v>
      </c>
      <c r="Z141">
        <v>3</v>
      </c>
      <c r="AA141" t="s">
        <v>6923</v>
      </c>
      <c r="AB141">
        <v>1</v>
      </c>
      <c r="AC141">
        <v>8</v>
      </c>
      <c r="AD141">
        <v>4.680047619047619</v>
      </c>
      <c r="AF141" t="s">
        <v>6937</v>
      </c>
      <c r="AI141">
        <v>0</v>
      </c>
      <c r="AJ141">
        <v>0</v>
      </c>
      <c r="AK141" t="s">
        <v>10217</v>
      </c>
      <c r="AL141" t="s">
        <v>10217</v>
      </c>
      <c r="AM141" t="s">
        <v>10344</v>
      </c>
    </row>
    <row r="142" spans="1:39">
      <c r="A142" t="s">
        <v>7073</v>
      </c>
      <c r="B142" t="s">
        <v>8259</v>
      </c>
      <c r="C142" t="s">
        <v>6009</v>
      </c>
      <c r="D142">
        <v>14</v>
      </c>
      <c r="E142" t="s">
        <v>6010</v>
      </c>
      <c r="F142">
        <v>7.85</v>
      </c>
      <c r="K142" t="s">
        <v>6535</v>
      </c>
      <c r="L142" t="s">
        <v>6536</v>
      </c>
      <c r="M142" t="s">
        <v>8627</v>
      </c>
      <c r="N142">
        <v>9</v>
      </c>
      <c r="O142" t="s">
        <v>8796</v>
      </c>
      <c r="P142" t="s">
        <v>9026</v>
      </c>
      <c r="Q142">
        <v>6</v>
      </c>
      <c r="R142">
        <v>1</v>
      </c>
      <c r="S142">
        <v>5.92</v>
      </c>
      <c r="T142">
        <v>7.16</v>
      </c>
      <c r="U142">
        <v>477.58</v>
      </c>
      <c r="V142">
        <v>73.86</v>
      </c>
      <c r="W142">
        <v>6.3</v>
      </c>
      <c r="X142">
        <v>6.1</v>
      </c>
      <c r="Y142">
        <v>0</v>
      </c>
      <c r="Z142">
        <v>3</v>
      </c>
      <c r="AA142" t="s">
        <v>6923</v>
      </c>
      <c r="AB142">
        <v>1</v>
      </c>
      <c r="AC142">
        <v>11</v>
      </c>
      <c r="AD142">
        <v>2.993476190476191</v>
      </c>
      <c r="AF142" t="s">
        <v>6937</v>
      </c>
      <c r="AI142">
        <v>0</v>
      </c>
      <c r="AJ142">
        <v>0</v>
      </c>
      <c r="AK142" t="s">
        <v>10237</v>
      </c>
      <c r="AL142" t="s">
        <v>10237</v>
      </c>
      <c r="AM142" t="s">
        <v>10344</v>
      </c>
    </row>
    <row r="143" spans="1:39">
      <c r="A143" t="s">
        <v>7074</v>
      </c>
      <c r="B143" t="s">
        <v>8259</v>
      </c>
      <c r="C143" t="s">
        <v>6009</v>
      </c>
      <c r="D143">
        <v>14</v>
      </c>
      <c r="E143" t="s">
        <v>6010</v>
      </c>
      <c r="F143">
        <v>7.85</v>
      </c>
      <c r="K143" t="s">
        <v>6535</v>
      </c>
      <c r="L143" t="s">
        <v>6536</v>
      </c>
      <c r="M143" t="s">
        <v>8601</v>
      </c>
      <c r="N143">
        <v>9</v>
      </c>
      <c r="O143" t="s">
        <v>8770</v>
      </c>
      <c r="P143" t="s">
        <v>9027</v>
      </c>
      <c r="Q143">
        <v>3</v>
      </c>
      <c r="R143">
        <v>2</v>
      </c>
      <c r="S143">
        <v>3.03</v>
      </c>
      <c r="T143">
        <v>6.03</v>
      </c>
      <c r="U143">
        <v>502.61</v>
      </c>
      <c r="V143">
        <v>71.33</v>
      </c>
      <c r="W143">
        <v>6.91</v>
      </c>
      <c r="X143">
        <v>3.87</v>
      </c>
      <c r="Y143">
        <v>0</v>
      </c>
      <c r="Z143">
        <v>5</v>
      </c>
      <c r="AA143" t="s">
        <v>6923</v>
      </c>
      <c r="AB143">
        <v>2</v>
      </c>
      <c r="AC143">
        <v>7</v>
      </c>
      <c r="AD143">
        <v>2.985</v>
      </c>
      <c r="AF143" t="s">
        <v>6937</v>
      </c>
      <c r="AI143">
        <v>0</v>
      </c>
      <c r="AJ143">
        <v>0</v>
      </c>
      <c r="AK143" t="s">
        <v>10219</v>
      </c>
      <c r="AL143" t="s">
        <v>10219</v>
      </c>
      <c r="AM143" t="s">
        <v>10344</v>
      </c>
    </row>
    <row r="144" spans="1:39">
      <c r="A144" t="s">
        <v>6223</v>
      </c>
      <c r="B144" t="s">
        <v>8259</v>
      </c>
      <c r="C144" t="s">
        <v>6009</v>
      </c>
      <c r="D144">
        <v>15</v>
      </c>
      <c r="E144" t="s">
        <v>6010</v>
      </c>
      <c r="F144">
        <v>7.82</v>
      </c>
      <c r="K144" t="s">
        <v>6535</v>
      </c>
      <c r="L144" t="s">
        <v>6536</v>
      </c>
      <c r="M144" t="s">
        <v>8628</v>
      </c>
      <c r="N144">
        <v>9</v>
      </c>
      <c r="O144" t="s">
        <v>8797</v>
      </c>
      <c r="P144" t="s">
        <v>6619</v>
      </c>
      <c r="Q144">
        <v>6</v>
      </c>
      <c r="R144">
        <v>1</v>
      </c>
      <c r="S144">
        <v>1.93</v>
      </c>
      <c r="T144">
        <v>3.02</v>
      </c>
      <c r="U144">
        <v>357.44</v>
      </c>
      <c r="V144">
        <v>71.53</v>
      </c>
      <c r="W144">
        <v>2.49</v>
      </c>
      <c r="X144">
        <v>6.34</v>
      </c>
      <c r="Y144">
        <v>6.5</v>
      </c>
      <c r="Z144">
        <v>2</v>
      </c>
      <c r="AA144" t="s">
        <v>6923</v>
      </c>
      <c r="AB144">
        <v>0</v>
      </c>
      <c r="AC144">
        <v>7</v>
      </c>
      <c r="AD144">
        <v>5.823333333333333</v>
      </c>
      <c r="AE144" t="s">
        <v>6924</v>
      </c>
      <c r="AF144" t="s">
        <v>6937</v>
      </c>
      <c r="AG144" t="s">
        <v>6941</v>
      </c>
      <c r="AH144" t="s">
        <v>6942</v>
      </c>
      <c r="AI144">
        <v>4</v>
      </c>
      <c r="AJ144">
        <v>1</v>
      </c>
      <c r="AK144" t="s">
        <v>10238</v>
      </c>
      <c r="AL144" t="s">
        <v>10238</v>
      </c>
      <c r="AM144" t="s">
        <v>10344</v>
      </c>
    </row>
    <row r="145" spans="1:39">
      <c r="A145" t="s">
        <v>7075</v>
      </c>
      <c r="B145" t="s">
        <v>8259</v>
      </c>
      <c r="C145" t="s">
        <v>6009</v>
      </c>
      <c r="D145">
        <v>15</v>
      </c>
      <c r="E145" t="s">
        <v>6010</v>
      </c>
      <c r="F145">
        <v>7.82</v>
      </c>
      <c r="K145" t="s">
        <v>6535</v>
      </c>
      <c r="L145" t="s">
        <v>6536</v>
      </c>
      <c r="M145" t="s">
        <v>8619</v>
      </c>
      <c r="N145">
        <v>9</v>
      </c>
      <c r="O145" t="s">
        <v>8788</v>
      </c>
      <c r="P145" t="s">
        <v>9028</v>
      </c>
      <c r="Q145">
        <v>6</v>
      </c>
      <c r="R145">
        <v>3</v>
      </c>
      <c r="S145">
        <v>3.79</v>
      </c>
      <c r="T145">
        <v>6.99</v>
      </c>
      <c r="U145">
        <v>466</v>
      </c>
      <c r="V145">
        <v>99.34999999999999</v>
      </c>
      <c r="W145">
        <v>5.77</v>
      </c>
      <c r="X145">
        <v>4.08</v>
      </c>
      <c r="Y145">
        <v>0</v>
      </c>
      <c r="Z145">
        <v>2</v>
      </c>
      <c r="AA145" t="s">
        <v>6923</v>
      </c>
      <c r="AB145">
        <v>1</v>
      </c>
      <c r="AC145">
        <v>12</v>
      </c>
      <c r="AD145">
        <v>2.202857142857143</v>
      </c>
      <c r="AF145" t="s">
        <v>6937</v>
      </c>
      <c r="AI145">
        <v>0</v>
      </c>
      <c r="AJ145">
        <v>0</v>
      </c>
      <c r="AK145" t="s">
        <v>10230</v>
      </c>
      <c r="AL145" t="s">
        <v>10230</v>
      </c>
      <c r="AM145" t="s">
        <v>10344</v>
      </c>
    </row>
    <row r="146" spans="1:39">
      <c r="A146" t="s">
        <v>7076</v>
      </c>
      <c r="B146" t="s">
        <v>8259</v>
      </c>
      <c r="C146" t="s">
        <v>6009</v>
      </c>
      <c r="D146">
        <v>15</v>
      </c>
      <c r="E146" t="s">
        <v>6010</v>
      </c>
      <c r="F146">
        <v>7.82</v>
      </c>
      <c r="K146" t="s">
        <v>6535</v>
      </c>
      <c r="L146" t="s">
        <v>6536</v>
      </c>
      <c r="M146" t="s">
        <v>8602</v>
      </c>
      <c r="N146">
        <v>9</v>
      </c>
      <c r="O146" t="s">
        <v>8771</v>
      </c>
      <c r="P146" t="s">
        <v>9029</v>
      </c>
      <c r="Q146">
        <v>7</v>
      </c>
      <c r="R146">
        <v>1</v>
      </c>
      <c r="S146">
        <v>2.67</v>
      </c>
      <c r="T146">
        <v>4.66</v>
      </c>
      <c r="U146">
        <v>559.99</v>
      </c>
      <c r="V146">
        <v>118.38</v>
      </c>
      <c r="W146">
        <v>5.88</v>
      </c>
      <c r="X146">
        <v>3.76</v>
      </c>
      <c r="Y146">
        <v>0</v>
      </c>
      <c r="Z146">
        <v>2</v>
      </c>
      <c r="AA146" t="s">
        <v>6923</v>
      </c>
      <c r="AB146">
        <v>2</v>
      </c>
      <c r="AC146">
        <v>13</v>
      </c>
      <c r="AD146">
        <v>2.722333333333334</v>
      </c>
      <c r="AF146" t="s">
        <v>6937</v>
      </c>
      <c r="AI146">
        <v>0</v>
      </c>
      <c r="AJ146">
        <v>0</v>
      </c>
      <c r="AK146" t="s">
        <v>10220</v>
      </c>
      <c r="AL146" t="s">
        <v>10220</v>
      </c>
      <c r="AM146" t="s">
        <v>10344</v>
      </c>
    </row>
    <row r="147" spans="1:39">
      <c r="A147" t="s">
        <v>7077</v>
      </c>
      <c r="B147" t="s">
        <v>8259</v>
      </c>
      <c r="C147" t="s">
        <v>6009</v>
      </c>
      <c r="D147">
        <v>15</v>
      </c>
      <c r="E147" t="s">
        <v>6010</v>
      </c>
      <c r="F147">
        <v>7.82</v>
      </c>
      <c r="K147" t="s">
        <v>6535</v>
      </c>
      <c r="L147" t="s">
        <v>6536</v>
      </c>
      <c r="M147" t="s">
        <v>8602</v>
      </c>
      <c r="N147">
        <v>9</v>
      </c>
      <c r="O147" t="s">
        <v>8771</v>
      </c>
      <c r="P147" t="s">
        <v>9030</v>
      </c>
      <c r="Q147">
        <v>7</v>
      </c>
      <c r="R147">
        <v>1</v>
      </c>
      <c r="S147">
        <v>2.66</v>
      </c>
      <c r="T147">
        <v>4.65</v>
      </c>
      <c r="U147">
        <v>550.98</v>
      </c>
      <c r="V147">
        <v>103.82</v>
      </c>
      <c r="W147">
        <v>5.22</v>
      </c>
      <c r="X147">
        <v>3.76</v>
      </c>
      <c r="Y147">
        <v>0</v>
      </c>
      <c r="Z147">
        <v>2</v>
      </c>
      <c r="AA147" t="s">
        <v>6923</v>
      </c>
      <c r="AB147">
        <v>2</v>
      </c>
      <c r="AC147">
        <v>13</v>
      </c>
      <c r="AD147">
        <v>3.217666666666667</v>
      </c>
      <c r="AF147" t="s">
        <v>6937</v>
      </c>
      <c r="AI147">
        <v>0</v>
      </c>
      <c r="AJ147">
        <v>0</v>
      </c>
      <c r="AK147" t="s">
        <v>10220</v>
      </c>
      <c r="AL147" t="s">
        <v>10220</v>
      </c>
      <c r="AM147" t="s">
        <v>10344</v>
      </c>
    </row>
    <row r="148" spans="1:39">
      <c r="A148" t="s">
        <v>7078</v>
      </c>
      <c r="B148" t="s">
        <v>8259</v>
      </c>
      <c r="C148" t="s">
        <v>6009</v>
      </c>
      <c r="D148">
        <v>15</v>
      </c>
      <c r="E148" t="s">
        <v>6010</v>
      </c>
      <c r="F148">
        <v>7.82</v>
      </c>
      <c r="K148" t="s">
        <v>6535</v>
      </c>
      <c r="L148" t="s">
        <v>6536</v>
      </c>
      <c r="M148" t="s">
        <v>8617</v>
      </c>
      <c r="N148">
        <v>9</v>
      </c>
      <c r="O148" t="s">
        <v>8786</v>
      </c>
      <c r="P148" t="s">
        <v>9031</v>
      </c>
      <c r="Q148">
        <v>6</v>
      </c>
      <c r="R148">
        <v>2</v>
      </c>
      <c r="S148">
        <v>4.75</v>
      </c>
      <c r="T148">
        <v>5.73</v>
      </c>
      <c r="U148">
        <v>594.79</v>
      </c>
      <c r="V148">
        <v>106.62</v>
      </c>
      <c r="W148">
        <v>5.74</v>
      </c>
      <c r="X148">
        <v>6.58</v>
      </c>
      <c r="Y148">
        <v>1.75</v>
      </c>
      <c r="Z148">
        <v>3</v>
      </c>
      <c r="AA148" t="s">
        <v>6923</v>
      </c>
      <c r="AB148">
        <v>2</v>
      </c>
      <c r="AC148">
        <v>8</v>
      </c>
      <c r="AD148">
        <v>1.946</v>
      </c>
      <c r="AF148" t="s">
        <v>6939</v>
      </c>
      <c r="AI148">
        <v>0</v>
      </c>
      <c r="AJ148">
        <v>0</v>
      </c>
      <c r="AK148" t="s">
        <v>6951</v>
      </c>
      <c r="AL148" t="s">
        <v>6951</v>
      </c>
      <c r="AM148" t="s">
        <v>10344</v>
      </c>
    </row>
    <row r="149" spans="1:39">
      <c r="A149" t="s">
        <v>7079</v>
      </c>
      <c r="B149" t="s">
        <v>8259</v>
      </c>
      <c r="C149" t="s">
        <v>6009</v>
      </c>
      <c r="D149">
        <v>15</v>
      </c>
      <c r="E149" t="s">
        <v>6010</v>
      </c>
      <c r="F149">
        <v>7.82</v>
      </c>
      <c r="K149" t="s">
        <v>6535</v>
      </c>
      <c r="L149" t="s">
        <v>6536</v>
      </c>
      <c r="M149" t="s">
        <v>8617</v>
      </c>
      <c r="N149">
        <v>9</v>
      </c>
      <c r="O149" t="s">
        <v>8786</v>
      </c>
      <c r="P149" t="s">
        <v>9032</v>
      </c>
      <c r="Q149">
        <v>5</v>
      </c>
      <c r="R149">
        <v>2</v>
      </c>
      <c r="S149">
        <v>3.56</v>
      </c>
      <c r="T149">
        <v>4.47</v>
      </c>
      <c r="U149">
        <v>500.79</v>
      </c>
      <c r="V149">
        <v>97.39</v>
      </c>
      <c r="W149">
        <v>5.38</v>
      </c>
      <c r="X149">
        <v>6.66</v>
      </c>
      <c r="Y149">
        <v>1.75</v>
      </c>
      <c r="Z149">
        <v>3</v>
      </c>
      <c r="AA149" t="s">
        <v>6923</v>
      </c>
      <c r="AB149">
        <v>2</v>
      </c>
      <c r="AC149">
        <v>7</v>
      </c>
      <c r="AD149">
        <v>2.738666666666667</v>
      </c>
      <c r="AF149" t="s">
        <v>6939</v>
      </c>
      <c r="AI149">
        <v>0</v>
      </c>
      <c r="AJ149">
        <v>0</v>
      </c>
      <c r="AK149" t="s">
        <v>6951</v>
      </c>
      <c r="AL149" t="s">
        <v>6951</v>
      </c>
      <c r="AM149" t="s">
        <v>10344</v>
      </c>
    </row>
    <row r="150" spans="1:39">
      <c r="A150" t="s">
        <v>7080</v>
      </c>
      <c r="B150" t="s">
        <v>8259</v>
      </c>
      <c r="C150" t="s">
        <v>6009</v>
      </c>
      <c r="D150">
        <v>16</v>
      </c>
      <c r="E150" t="s">
        <v>6010</v>
      </c>
      <c r="F150">
        <v>7.8</v>
      </c>
      <c r="K150" t="s">
        <v>6535</v>
      </c>
      <c r="L150" t="s">
        <v>6536</v>
      </c>
      <c r="M150" t="s">
        <v>8599</v>
      </c>
      <c r="N150">
        <v>9</v>
      </c>
      <c r="O150" t="s">
        <v>8768</v>
      </c>
      <c r="P150" t="s">
        <v>9033</v>
      </c>
      <c r="Q150">
        <v>4</v>
      </c>
      <c r="R150">
        <v>1</v>
      </c>
      <c r="S150">
        <v>3.55</v>
      </c>
      <c r="T150">
        <v>6.38</v>
      </c>
      <c r="U150">
        <v>461.6</v>
      </c>
      <c r="V150">
        <v>72.56</v>
      </c>
      <c r="W150">
        <v>6.75</v>
      </c>
      <c r="X150">
        <v>4.52</v>
      </c>
      <c r="Y150">
        <v>1.56</v>
      </c>
      <c r="Z150">
        <v>3</v>
      </c>
      <c r="AA150" t="s">
        <v>6923</v>
      </c>
      <c r="AB150">
        <v>1</v>
      </c>
      <c r="AC150">
        <v>11</v>
      </c>
      <c r="AD150">
        <v>3.332619047619048</v>
      </c>
      <c r="AF150" t="s">
        <v>6937</v>
      </c>
      <c r="AI150">
        <v>0</v>
      </c>
      <c r="AJ150">
        <v>0</v>
      </c>
      <c r="AK150" t="s">
        <v>10217</v>
      </c>
      <c r="AL150" t="s">
        <v>10217</v>
      </c>
      <c r="AM150" t="s">
        <v>10344</v>
      </c>
    </row>
    <row r="151" spans="1:39">
      <c r="A151" t="s">
        <v>7081</v>
      </c>
      <c r="B151" t="s">
        <v>8259</v>
      </c>
      <c r="C151" t="s">
        <v>6009</v>
      </c>
      <c r="D151">
        <v>16</v>
      </c>
      <c r="E151" t="s">
        <v>6010</v>
      </c>
      <c r="F151">
        <v>7.8</v>
      </c>
      <c r="K151" t="s">
        <v>6535</v>
      </c>
      <c r="L151" t="s">
        <v>6536</v>
      </c>
      <c r="M151" t="s">
        <v>8599</v>
      </c>
      <c r="N151">
        <v>9</v>
      </c>
      <c r="O151" t="s">
        <v>8768</v>
      </c>
      <c r="P151" t="s">
        <v>9034</v>
      </c>
      <c r="Q151">
        <v>4</v>
      </c>
      <c r="R151">
        <v>1</v>
      </c>
      <c r="S151">
        <v>3.07</v>
      </c>
      <c r="T151">
        <v>5.89</v>
      </c>
      <c r="U151">
        <v>455.55</v>
      </c>
      <c r="V151">
        <v>72.56</v>
      </c>
      <c r="W151">
        <v>6.57</v>
      </c>
      <c r="X151">
        <v>4.52</v>
      </c>
      <c r="Y151">
        <v>1.37</v>
      </c>
      <c r="Z151">
        <v>4</v>
      </c>
      <c r="AA151" t="s">
        <v>6923</v>
      </c>
      <c r="AB151">
        <v>1</v>
      </c>
      <c r="AC151">
        <v>8</v>
      </c>
      <c r="AD151">
        <v>3.615833333333333</v>
      </c>
      <c r="AF151" t="s">
        <v>6937</v>
      </c>
      <c r="AI151">
        <v>0</v>
      </c>
      <c r="AJ151">
        <v>0</v>
      </c>
      <c r="AK151" t="s">
        <v>10217</v>
      </c>
      <c r="AL151" t="s">
        <v>10217</v>
      </c>
      <c r="AM151" t="s">
        <v>10344</v>
      </c>
    </row>
    <row r="152" spans="1:39">
      <c r="A152" t="s">
        <v>7082</v>
      </c>
      <c r="B152" t="s">
        <v>8259</v>
      </c>
      <c r="C152" t="s">
        <v>6009</v>
      </c>
      <c r="D152">
        <v>16</v>
      </c>
      <c r="E152" t="s">
        <v>6010</v>
      </c>
      <c r="F152">
        <v>7.8</v>
      </c>
      <c r="K152" t="s">
        <v>6535</v>
      </c>
      <c r="L152" t="s">
        <v>6536</v>
      </c>
      <c r="M152" t="s">
        <v>8597</v>
      </c>
      <c r="N152">
        <v>9</v>
      </c>
      <c r="O152" t="s">
        <v>8766</v>
      </c>
      <c r="P152" t="s">
        <v>9035</v>
      </c>
      <c r="Q152">
        <v>7</v>
      </c>
      <c r="R152">
        <v>3</v>
      </c>
      <c r="S152">
        <v>4.38</v>
      </c>
      <c r="T152">
        <v>7.7</v>
      </c>
      <c r="U152">
        <v>517.51</v>
      </c>
      <c r="V152">
        <v>122.16</v>
      </c>
      <c r="W152">
        <v>4.45</v>
      </c>
      <c r="X152">
        <v>4.5</v>
      </c>
      <c r="Y152">
        <v>0</v>
      </c>
      <c r="Z152">
        <v>3</v>
      </c>
      <c r="AA152" t="s">
        <v>6923</v>
      </c>
      <c r="AB152">
        <v>1</v>
      </c>
      <c r="AC152">
        <v>5</v>
      </c>
      <c r="AD152">
        <v>1.166666666666667</v>
      </c>
      <c r="AF152" t="s">
        <v>6937</v>
      </c>
      <c r="AI152">
        <v>0</v>
      </c>
      <c r="AJ152">
        <v>0</v>
      </c>
      <c r="AK152" t="s">
        <v>10216</v>
      </c>
      <c r="AL152" t="s">
        <v>10216</v>
      </c>
      <c r="AM152" t="s">
        <v>10344</v>
      </c>
    </row>
    <row r="153" spans="1:39">
      <c r="A153" t="s">
        <v>7083</v>
      </c>
      <c r="B153" t="s">
        <v>8259</v>
      </c>
      <c r="C153" t="s">
        <v>6009</v>
      </c>
      <c r="D153">
        <v>16</v>
      </c>
      <c r="E153" t="s">
        <v>6010</v>
      </c>
      <c r="F153">
        <v>7.8</v>
      </c>
      <c r="K153" t="s">
        <v>6535</v>
      </c>
      <c r="L153" t="s">
        <v>6536</v>
      </c>
      <c r="M153" t="s">
        <v>8629</v>
      </c>
      <c r="N153">
        <v>9</v>
      </c>
      <c r="O153" t="s">
        <v>8798</v>
      </c>
      <c r="P153" t="s">
        <v>9036</v>
      </c>
      <c r="Q153">
        <v>4</v>
      </c>
      <c r="R153">
        <v>1</v>
      </c>
      <c r="S153">
        <v>2.49</v>
      </c>
      <c r="T153">
        <v>6.05</v>
      </c>
      <c r="U153">
        <v>452.47</v>
      </c>
      <c r="V153">
        <v>64.98999999999999</v>
      </c>
      <c r="W153">
        <v>5.94</v>
      </c>
      <c r="X153">
        <v>3.4</v>
      </c>
      <c r="Y153">
        <v>0</v>
      </c>
      <c r="Z153">
        <v>2</v>
      </c>
      <c r="AA153" t="s">
        <v>6923</v>
      </c>
      <c r="AB153">
        <v>1</v>
      </c>
      <c r="AC153">
        <v>8</v>
      </c>
      <c r="AD153">
        <v>3.927833333333333</v>
      </c>
      <c r="AF153" t="s">
        <v>6937</v>
      </c>
      <c r="AI153">
        <v>0</v>
      </c>
      <c r="AJ153">
        <v>0</v>
      </c>
      <c r="AK153" t="s">
        <v>10239</v>
      </c>
      <c r="AL153" t="s">
        <v>10239</v>
      </c>
      <c r="AM153" t="s">
        <v>10344</v>
      </c>
    </row>
    <row r="154" spans="1:39">
      <c r="A154" t="s">
        <v>7083</v>
      </c>
      <c r="B154" t="s">
        <v>8259</v>
      </c>
      <c r="C154" t="s">
        <v>6009</v>
      </c>
      <c r="D154">
        <v>16</v>
      </c>
      <c r="E154" t="s">
        <v>6010</v>
      </c>
      <c r="F154">
        <v>7.8</v>
      </c>
      <c r="K154" t="s">
        <v>6535</v>
      </c>
      <c r="L154" t="s">
        <v>6536</v>
      </c>
      <c r="M154" t="s">
        <v>8629</v>
      </c>
      <c r="N154">
        <v>9</v>
      </c>
      <c r="O154" t="s">
        <v>8798</v>
      </c>
      <c r="P154" t="s">
        <v>9036</v>
      </c>
      <c r="Q154">
        <v>4</v>
      </c>
      <c r="R154">
        <v>1</v>
      </c>
      <c r="S154">
        <v>2.49</v>
      </c>
      <c r="T154">
        <v>6.05</v>
      </c>
      <c r="U154">
        <v>452.47</v>
      </c>
      <c r="V154">
        <v>64.98999999999999</v>
      </c>
      <c r="W154">
        <v>5.94</v>
      </c>
      <c r="X154">
        <v>3.4</v>
      </c>
      <c r="Y154">
        <v>0</v>
      </c>
      <c r="Z154">
        <v>2</v>
      </c>
      <c r="AA154" t="s">
        <v>6923</v>
      </c>
      <c r="AB154">
        <v>1</v>
      </c>
      <c r="AC154">
        <v>8</v>
      </c>
      <c r="AD154">
        <v>3.927833333333333</v>
      </c>
      <c r="AF154" t="s">
        <v>6937</v>
      </c>
      <c r="AI154">
        <v>0</v>
      </c>
      <c r="AJ154">
        <v>0</v>
      </c>
      <c r="AK154" t="s">
        <v>10239</v>
      </c>
      <c r="AL154" t="s">
        <v>10239</v>
      </c>
      <c r="AM154" t="s">
        <v>10344</v>
      </c>
    </row>
    <row r="155" spans="1:39">
      <c r="A155" t="s">
        <v>7083</v>
      </c>
      <c r="B155" t="s">
        <v>8259</v>
      </c>
      <c r="C155" t="s">
        <v>6009</v>
      </c>
      <c r="D155">
        <v>17</v>
      </c>
      <c r="E155" t="s">
        <v>6010</v>
      </c>
      <c r="F155">
        <v>7.77</v>
      </c>
      <c r="K155" t="s">
        <v>6535</v>
      </c>
      <c r="L155" t="s">
        <v>6536</v>
      </c>
      <c r="M155" t="s">
        <v>8629</v>
      </c>
      <c r="N155">
        <v>9</v>
      </c>
      <c r="O155" t="s">
        <v>8798</v>
      </c>
      <c r="P155" t="s">
        <v>9036</v>
      </c>
      <c r="Q155">
        <v>4</v>
      </c>
      <c r="R155">
        <v>1</v>
      </c>
      <c r="S155">
        <v>2.49</v>
      </c>
      <c r="T155">
        <v>6.05</v>
      </c>
      <c r="U155">
        <v>452.47</v>
      </c>
      <c r="V155">
        <v>64.98999999999999</v>
      </c>
      <c r="W155">
        <v>5.94</v>
      </c>
      <c r="X155">
        <v>3.4</v>
      </c>
      <c r="Y155">
        <v>0</v>
      </c>
      <c r="Z155">
        <v>2</v>
      </c>
      <c r="AA155" t="s">
        <v>6923</v>
      </c>
      <c r="AB155">
        <v>1</v>
      </c>
      <c r="AC155">
        <v>8</v>
      </c>
      <c r="AD155">
        <v>3.927833333333333</v>
      </c>
      <c r="AF155" t="s">
        <v>6937</v>
      </c>
      <c r="AI155">
        <v>0</v>
      </c>
      <c r="AJ155">
        <v>0</v>
      </c>
      <c r="AK155" t="s">
        <v>10239</v>
      </c>
      <c r="AL155" t="s">
        <v>10239</v>
      </c>
      <c r="AM155" t="s">
        <v>10344</v>
      </c>
    </row>
    <row r="156" spans="1:39">
      <c r="A156" t="s">
        <v>7084</v>
      </c>
      <c r="B156" t="s">
        <v>8259</v>
      </c>
      <c r="C156" t="s">
        <v>6009</v>
      </c>
      <c r="D156">
        <v>19</v>
      </c>
      <c r="E156" t="s">
        <v>6010</v>
      </c>
      <c r="F156">
        <v>7.72</v>
      </c>
      <c r="K156" t="s">
        <v>6535</v>
      </c>
      <c r="L156" t="s">
        <v>6536</v>
      </c>
      <c r="M156" t="s">
        <v>8599</v>
      </c>
      <c r="N156">
        <v>9</v>
      </c>
      <c r="O156" t="s">
        <v>8768</v>
      </c>
      <c r="P156" t="s">
        <v>9037</v>
      </c>
      <c r="Q156">
        <v>4</v>
      </c>
      <c r="R156">
        <v>1</v>
      </c>
      <c r="S156">
        <v>3.3</v>
      </c>
      <c r="T156">
        <v>6.12</v>
      </c>
      <c r="U156">
        <v>461.6</v>
      </c>
      <c r="V156">
        <v>72.56</v>
      </c>
      <c r="W156">
        <v>6.71</v>
      </c>
      <c r="X156">
        <v>4.52</v>
      </c>
      <c r="Y156">
        <v>1.54</v>
      </c>
      <c r="Z156">
        <v>3</v>
      </c>
      <c r="AA156" t="s">
        <v>6923</v>
      </c>
      <c r="AB156">
        <v>1</v>
      </c>
      <c r="AC156">
        <v>8</v>
      </c>
      <c r="AD156">
        <v>3.457619047619048</v>
      </c>
      <c r="AF156" t="s">
        <v>6937</v>
      </c>
      <c r="AI156">
        <v>0</v>
      </c>
      <c r="AJ156">
        <v>0</v>
      </c>
      <c r="AK156" t="s">
        <v>10217</v>
      </c>
      <c r="AL156" t="s">
        <v>10217</v>
      </c>
      <c r="AM156" t="s">
        <v>10344</v>
      </c>
    </row>
    <row r="157" spans="1:39">
      <c r="A157" t="s">
        <v>7085</v>
      </c>
      <c r="B157" t="s">
        <v>8259</v>
      </c>
      <c r="C157" t="s">
        <v>6009</v>
      </c>
      <c r="D157">
        <v>19</v>
      </c>
      <c r="E157" t="s">
        <v>6010</v>
      </c>
      <c r="F157">
        <v>7.72</v>
      </c>
      <c r="K157" t="s">
        <v>6535</v>
      </c>
      <c r="L157" t="s">
        <v>6536</v>
      </c>
      <c r="M157" t="s">
        <v>8599</v>
      </c>
      <c r="N157">
        <v>9</v>
      </c>
      <c r="O157" t="s">
        <v>8768</v>
      </c>
      <c r="P157" t="s">
        <v>9038</v>
      </c>
      <c r="Q157">
        <v>4</v>
      </c>
      <c r="R157">
        <v>1</v>
      </c>
      <c r="S157">
        <v>1.88</v>
      </c>
      <c r="T157">
        <v>4.71</v>
      </c>
      <c r="U157">
        <v>405.49</v>
      </c>
      <c r="V157">
        <v>72.56</v>
      </c>
      <c r="W157">
        <v>5.41</v>
      </c>
      <c r="X157">
        <v>4.52</v>
      </c>
      <c r="Y157">
        <v>1.37</v>
      </c>
      <c r="Z157">
        <v>3</v>
      </c>
      <c r="AA157" t="s">
        <v>6923</v>
      </c>
      <c r="AB157">
        <v>1</v>
      </c>
      <c r="AC157">
        <v>8</v>
      </c>
      <c r="AD157">
        <v>4.653404761904762</v>
      </c>
      <c r="AF157" t="s">
        <v>6937</v>
      </c>
      <c r="AI157">
        <v>0</v>
      </c>
      <c r="AJ157">
        <v>0</v>
      </c>
      <c r="AK157" t="s">
        <v>10217</v>
      </c>
      <c r="AL157" t="s">
        <v>10217</v>
      </c>
      <c r="AM157" t="s">
        <v>10344</v>
      </c>
    </row>
    <row r="158" spans="1:39">
      <c r="A158" t="s">
        <v>7086</v>
      </c>
      <c r="B158" t="s">
        <v>8259</v>
      </c>
      <c r="C158" t="s">
        <v>6009</v>
      </c>
      <c r="D158">
        <v>19</v>
      </c>
      <c r="E158" t="s">
        <v>6010</v>
      </c>
      <c r="F158">
        <v>7.72</v>
      </c>
      <c r="K158" t="s">
        <v>6535</v>
      </c>
      <c r="L158" t="s">
        <v>6536</v>
      </c>
      <c r="M158" t="s">
        <v>8619</v>
      </c>
      <c r="N158">
        <v>9</v>
      </c>
      <c r="O158" t="s">
        <v>8788</v>
      </c>
      <c r="P158" t="s">
        <v>9039</v>
      </c>
      <c r="Q158">
        <v>5</v>
      </c>
      <c r="R158">
        <v>1</v>
      </c>
      <c r="S158">
        <v>3.51</v>
      </c>
      <c r="T158">
        <v>6.69</v>
      </c>
      <c r="U158">
        <v>447.98</v>
      </c>
      <c r="V158">
        <v>72.56</v>
      </c>
      <c r="W158">
        <v>6.18</v>
      </c>
      <c r="X158">
        <v>4.08</v>
      </c>
      <c r="Y158">
        <v>0.2</v>
      </c>
      <c r="Z158">
        <v>3</v>
      </c>
      <c r="AA158" t="s">
        <v>6923</v>
      </c>
      <c r="AB158">
        <v>1</v>
      </c>
      <c r="AC158">
        <v>11</v>
      </c>
      <c r="AD158">
        <v>3.449904761904762</v>
      </c>
      <c r="AE158" t="s">
        <v>10187</v>
      </c>
      <c r="AF158" t="s">
        <v>6937</v>
      </c>
      <c r="AI158">
        <v>0</v>
      </c>
      <c r="AJ158">
        <v>0</v>
      </c>
      <c r="AK158" t="s">
        <v>10230</v>
      </c>
      <c r="AL158" t="s">
        <v>10230</v>
      </c>
      <c r="AM158" t="s">
        <v>10344</v>
      </c>
    </row>
    <row r="159" spans="1:39">
      <c r="A159" t="s">
        <v>7087</v>
      </c>
      <c r="B159" t="s">
        <v>8259</v>
      </c>
      <c r="C159" t="s">
        <v>6009</v>
      </c>
      <c r="D159">
        <v>19</v>
      </c>
      <c r="E159" t="s">
        <v>6010</v>
      </c>
      <c r="F159">
        <v>7.72</v>
      </c>
      <c r="K159" t="s">
        <v>6535</v>
      </c>
      <c r="L159" t="s">
        <v>6536</v>
      </c>
      <c r="M159" t="s">
        <v>8607</v>
      </c>
      <c r="N159">
        <v>9</v>
      </c>
      <c r="O159" t="s">
        <v>8776</v>
      </c>
      <c r="P159" t="s">
        <v>9040</v>
      </c>
      <c r="Q159">
        <v>6</v>
      </c>
      <c r="R159">
        <v>2</v>
      </c>
      <c r="S159">
        <v>1.21</v>
      </c>
      <c r="T159">
        <v>3.87</v>
      </c>
      <c r="U159">
        <v>542.63</v>
      </c>
      <c r="V159">
        <v>110.89</v>
      </c>
      <c r="W159">
        <v>6.59</v>
      </c>
      <c r="X159">
        <v>4.72</v>
      </c>
      <c r="Y159">
        <v>2.03</v>
      </c>
      <c r="Z159">
        <v>4</v>
      </c>
      <c r="AA159" t="s">
        <v>6923</v>
      </c>
      <c r="AB159">
        <v>2</v>
      </c>
      <c r="AC159">
        <v>12</v>
      </c>
      <c r="AD159">
        <v>3.368666666666666</v>
      </c>
      <c r="AF159" t="s">
        <v>6937</v>
      </c>
      <c r="AI159">
        <v>0</v>
      </c>
      <c r="AJ159">
        <v>0</v>
      </c>
      <c r="AK159" t="s">
        <v>10222</v>
      </c>
      <c r="AL159" t="s">
        <v>10222</v>
      </c>
      <c r="AM159" t="s">
        <v>10344</v>
      </c>
    </row>
    <row r="160" spans="1:39">
      <c r="A160" t="s">
        <v>7087</v>
      </c>
      <c r="B160" t="s">
        <v>8259</v>
      </c>
      <c r="C160" t="s">
        <v>6009</v>
      </c>
      <c r="D160">
        <v>19</v>
      </c>
      <c r="E160" t="s">
        <v>6010</v>
      </c>
      <c r="F160">
        <v>7.72</v>
      </c>
      <c r="K160" t="s">
        <v>6535</v>
      </c>
      <c r="L160" t="s">
        <v>6536</v>
      </c>
      <c r="M160" t="s">
        <v>8605</v>
      </c>
      <c r="N160">
        <v>9</v>
      </c>
      <c r="O160" t="s">
        <v>8774</v>
      </c>
      <c r="P160" t="s">
        <v>9040</v>
      </c>
      <c r="Q160">
        <v>6</v>
      </c>
      <c r="R160">
        <v>2</v>
      </c>
      <c r="S160">
        <v>1.21</v>
      </c>
      <c r="T160">
        <v>3.87</v>
      </c>
      <c r="U160">
        <v>542.63</v>
      </c>
      <c r="V160">
        <v>110.89</v>
      </c>
      <c r="W160">
        <v>6.59</v>
      </c>
      <c r="X160">
        <v>4.72</v>
      </c>
      <c r="Y160">
        <v>2.03</v>
      </c>
      <c r="Z160">
        <v>4</v>
      </c>
      <c r="AA160" t="s">
        <v>6923</v>
      </c>
      <c r="AB160">
        <v>2</v>
      </c>
      <c r="AC160">
        <v>12</v>
      </c>
      <c r="AD160">
        <v>3.368666666666666</v>
      </c>
      <c r="AF160" t="s">
        <v>6937</v>
      </c>
      <c r="AI160">
        <v>0</v>
      </c>
      <c r="AJ160">
        <v>0</v>
      </c>
      <c r="AK160" t="s">
        <v>10221</v>
      </c>
      <c r="AL160" t="s">
        <v>10221</v>
      </c>
      <c r="AM160" t="s">
        <v>10344</v>
      </c>
    </row>
    <row r="161" spans="1:39">
      <c r="A161" t="s">
        <v>7088</v>
      </c>
      <c r="B161" t="s">
        <v>8259</v>
      </c>
      <c r="C161" t="s">
        <v>6009</v>
      </c>
      <c r="D161">
        <v>19</v>
      </c>
      <c r="E161" t="s">
        <v>6010</v>
      </c>
      <c r="F161">
        <v>7.72</v>
      </c>
      <c r="K161" t="s">
        <v>6535</v>
      </c>
      <c r="L161" t="s">
        <v>6536</v>
      </c>
      <c r="M161" t="s">
        <v>8629</v>
      </c>
      <c r="N161">
        <v>9</v>
      </c>
      <c r="O161" t="s">
        <v>8798</v>
      </c>
      <c r="P161" t="s">
        <v>9041</v>
      </c>
      <c r="Q161">
        <v>3</v>
      </c>
      <c r="R161">
        <v>1</v>
      </c>
      <c r="S161">
        <v>2.34</v>
      </c>
      <c r="T161">
        <v>5.9</v>
      </c>
      <c r="U161">
        <v>447.37</v>
      </c>
      <c r="V161">
        <v>55.76</v>
      </c>
      <c r="W161">
        <v>5.8</v>
      </c>
      <c r="X161">
        <v>3.4</v>
      </c>
      <c r="Y161">
        <v>0</v>
      </c>
      <c r="Z161">
        <v>2</v>
      </c>
      <c r="AA161" t="s">
        <v>6923</v>
      </c>
      <c r="AB161">
        <v>1</v>
      </c>
      <c r="AC161">
        <v>7</v>
      </c>
      <c r="AD161">
        <v>4.039261904761904</v>
      </c>
      <c r="AF161" t="s">
        <v>6937</v>
      </c>
      <c r="AI161">
        <v>0</v>
      </c>
      <c r="AJ161">
        <v>0</v>
      </c>
      <c r="AK161" t="s">
        <v>10239</v>
      </c>
      <c r="AL161" t="s">
        <v>10239</v>
      </c>
      <c r="AM161" t="s">
        <v>10344</v>
      </c>
    </row>
    <row r="162" spans="1:39">
      <c r="A162" t="s">
        <v>7089</v>
      </c>
      <c r="B162" t="s">
        <v>8259</v>
      </c>
      <c r="C162" t="s">
        <v>6009</v>
      </c>
      <c r="D162">
        <v>19.95</v>
      </c>
      <c r="E162" t="s">
        <v>6010</v>
      </c>
      <c r="F162">
        <v>7.7</v>
      </c>
      <c r="K162" t="s">
        <v>6535</v>
      </c>
      <c r="L162" t="s">
        <v>6536</v>
      </c>
      <c r="M162" t="s">
        <v>8590</v>
      </c>
      <c r="N162">
        <v>9</v>
      </c>
      <c r="O162" t="s">
        <v>8759</v>
      </c>
      <c r="P162" t="s">
        <v>9042</v>
      </c>
      <c r="Q162">
        <v>5</v>
      </c>
      <c r="R162">
        <v>1</v>
      </c>
      <c r="S162">
        <v>-0.29</v>
      </c>
      <c r="T162">
        <v>3.41</v>
      </c>
      <c r="U162">
        <v>416.48</v>
      </c>
      <c r="V162">
        <v>77.48999999999999</v>
      </c>
      <c r="W162">
        <v>4.94</v>
      </c>
      <c r="X162">
        <v>2.73</v>
      </c>
      <c r="Y162">
        <v>1.34</v>
      </c>
      <c r="Z162">
        <v>4</v>
      </c>
      <c r="AA162" t="s">
        <v>6923</v>
      </c>
      <c r="AB162">
        <v>0</v>
      </c>
      <c r="AC162">
        <v>9</v>
      </c>
      <c r="AD162">
        <v>5.224904761904762</v>
      </c>
      <c r="AF162" t="s">
        <v>6937</v>
      </c>
      <c r="AI162">
        <v>0</v>
      </c>
      <c r="AJ162">
        <v>0</v>
      </c>
      <c r="AK162" t="s">
        <v>10211</v>
      </c>
      <c r="AL162" t="s">
        <v>10211</v>
      </c>
      <c r="AM162" t="s">
        <v>10344</v>
      </c>
    </row>
    <row r="163" spans="1:39">
      <c r="A163" t="s">
        <v>7090</v>
      </c>
      <c r="B163" t="s">
        <v>8259</v>
      </c>
      <c r="C163" t="s">
        <v>6009</v>
      </c>
      <c r="D163">
        <v>19.95</v>
      </c>
      <c r="E163" t="s">
        <v>6010</v>
      </c>
      <c r="F163">
        <v>7.7</v>
      </c>
      <c r="K163" t="s">
        <v>6535</v>
      </c>
      <c r="L163" t="s">
        <v>6536</v>
      </c>
      <c r="M163" t="s">
        <v>8591</v>
      </c>
      <c r="N163">
        <v>9</v>
      </c>
      <c r="O163" t="s">
        <v>8760</v>
      </c>
      <c r="P163" t="s">
        <v>9043</v>
      </c>
      <c r="Q163">
        <v>5</v>
      </c>
      <c r="R163">
        <v>1</v>
      </c>
      <c r="S163">
        <v>-1.56</v>
      </c>
      <c r="T163">
        <v>2.15</v>
      </c>
      <c r="U163">
        <v>417.46</v>
      </c>
      <c r="V163">
        <v>81.79000000000001</v>
      </c>
      <c r="W163">
        <v>4.74</v>
      </c>
      <c r="X163">
        <v>2.71</v>
      </c>
      <c r="Y163">
        <v>1.34</v>
      </c>
      <c r="Z163">
        <v>3</v>
      </c>
      <c r="AA163" t="s">
        <v>6923</v>
      </c>
      <c r="AB163">
        <v>0</v>
      </c>
      <c r="AC163">
        <v>8</v>
      </c>
      <c r="AD163">
        <v>5.422904761904762</v>
      </c>
      <c r="AF163" t="s">
        <v>6937</v>
      </c>
      <c r="AI163">
        <v>0</v>
      </c>
      <c r="AJ163">
        <v>0</v>
      </c>
      <c r="AK163" t="s">
        <v>10212</v>
      </c>
      <c r="AL163" t="s">
        <v>10212</v>
      </c>
      <c r="AM163" t="s">
        <v>10344</v>
      </c>
    </row>
    <row r="164" spans="1:39">
      <c r="A164" t="s">
        <v>6223</v>
      </c>
      <c r="B164" t="s">
        <v>8259</v>
      </c>
      <c r="C164" t="s">
        <v>6009</v>
      </c>
      <c r="D164">
        <v>20</v>
      </c>
      <c r="E164" t="s">
        <v>6010</v>
      </c>
      <c r="F164">
        <v>7.7</v>
      </c>
      <c r="K164" t="s">
        <v>6535</v>
      </c>
      <c r="M164" t="s">
        <v>8630</v>
      </c>
      <c r="N164">
        <v>8</v>
      </c>
      <c r="O164" t="s">
        <v>8799</v>
      </c>
      <c r="P164" t="s">
        <v>6619</v>
      </c>
      <c r="Q164">
        <v>6</v>
      </c>
      <c r="R164">
        <v>1</v>
      </c>
      <c r="S164">
        <v>1.93</v>
      </c>
      <c r="T164">
        <v>3.02</v>
      </c>
      <c r="U164">
        <v>357.44</v>
      </c>
      <c r="V164">
        <v>71.53</v>
      </c>
      <c r="W164">
        <v>2.49</v>
      </c>
      <c r="X164">
        <v>6.34</v>
      </c>
      <c r="Y164">
        <v>6.5</v>
      </c>
      <c r="Z164">
        <v>2</v>
      </c>
      <c r="AA164" t="s">
        <v>6923</v>
      </c>
      <c r="AB164">
        <v>0</v>
      </c>
      <c r="AC164">
        <v>7</v>
      </c>
      <c r="AD164">
        <v>5.823333333333333</v>
      </c>
      <c r="AE164" t="s">
        <v>6924</v>
      </c>
      <c r="AF164" t="s">
        <v>6937</v>
      </c>
      <c r="AG164" t="s">
        <v>6941</v>
      </c>
      <c r="AH164" t="s">
        <v>6942</v>
      </c>
      <c r="AI164">
        <v>4</v>
      </c>
      <c r="AJ164">
        <v>1</v>
      </c>
      <c r="AK164" t="s">
        <v>10240</v>
      </c>
      <c r="AL164" t="s">
        <v>10240</v>
      </c>
      <c r="AM164" t="s">
        <v>10344</v>
      </c>
    </row>
    <row r="165" spans="1:39">
      <c r="A165" t="s">
        <v>6223</v>
      </c>
      <c r="B165" t="s">
        <v>8259</v>
      </c>
      <c r="C165" t="s">
        <v>6009</v>
      </c>
      <c r="D165">
        <v>20</v>
      </c>
      <c r="E165" t="s">
        <v>6010</v>
      </c>
      <c r="F165">
        <v>7.7</v>
      </c>
      <c r="K165" t="s">
        <v>6535</v>
      </c>
      <c r="L165" t="s">
        <v>6536</v>
      </c>
      <c r="M165" t="s">
        <v>8631</v>
      </c>
      <c r="N165">
        <v>9</v>
      </c>
      <c r="O165" t="s">
        <v>8800</v>
      </c>
      <c r="P165" t="s">
        <v>6619</v>
      </c>
      <c r="Q165">
        <v>6</v>
      </c>
      <c r="R165">
        <v>1</v>
      </c>
      <c r="S165">
        <v>1.93</v>
      </c>
      <c r="T165">
        <v>3.02</v>
      </c>
      <c r="U165">
        <v>357.44</v>
      </c>
      <c r="V165">
        <v>71.53</v>
      </c>
      <c r="W165">
        <v>2.49</v>
      </c>
      <c r="X165">
        <v>6.34</v>
      </c>
      <c r="Y165">
        <v>6.5</v>
      </c>
      <c r="Z165">
        <v>2</v>
      </c>
      <c r="AA165" t="s">
        <v>6923</v>
      </c>
      <c r="AB165">
        <v>0</v>
      </c>
      <c r="AC165">
        <v>7</v>
      </c>
      <c r="AD165">
        <v>5.823333333333333</v>
      </c>
      <c r="AE165" t="s">
        <v>6924</v>
      </c>
      <c r="AF165" t="s">
        <v>6937</v>
      </c>
      <c r="AG165" t="s">
        <v>6941</v>
      </c>
      <c r="AH165" t="s">
        <v>6942</v>
      </c>
      <c r="AI165">
        <v>4</v>
      </c>
      <c r="AJ165">
        <v>1</v>
      </c>
      <c r="AK165" t="s">
        <v>10241</v>
      </c>
      <c r="AL165" t="s">
        <v>10241</v>
      </c>
      <c r="AM165" t="s">
        <v>10344</v>
      </c>
    </row>
    <row r="166" spans="1:39">
      <c r="A166" t="s">
        <v>6223</v>
      </c>
      <c r="B166" t="s">
        <v>8259</v>
      </c>
      <c r="C166" t="s">
        <v>6009</v>
      </c>
      <c r="D166">
        <v>20</v>
      </c>
      <c r="E166" t="s">
        <v>6010</v>
      </c>
      <c r="F166">
        <v>7.7</v>
      </c>
      <c r="K166" t="s">
        <v>6535</v>
      </c>
      <c r="L166" t="s">
        <v>6536</v>
      </c>
      <c r="M166" t="s">
        <v>8632</v>
      </c>
      <c r="N166">
        <v>9</v>
      </c>
      <c r="O166" t="s">
        <v>8801</v>
      </c>
      <c r="P166" t="s">
        <v>6619</v>
      </c>
      <c r="Q166">
        <v>6</v>
      </c>
      <c r="R166">
        <v>1</v>
      </c>
      <c r="S166">
        <v>1.93</v>
      </c>
      <c r="T166">
        <v>3.02</v>
      </c>
      <c r="U166">
        <v>357.44</v>
      </c>
      <c r="V166">
        <v>71.53</v>
      </c>
      <c r="W166">
        <v>2.49</v>
      </c>
      <c r="X166">
        <v>6.34</v>
      </c>
      <c r="Y166">
        <v>6.5</v>
      </c>
      <c r="Z166">
        <v>2</v>
      </c>
      <c r="AA166" t="s">
        <v>6923</v>
      </c>
      <c r="AB166">
        <v>0</v>
      </c>
      <c r="AC166">
        <v>7</v>
      </c>
      <c r="AD166">
        <v>5.823333333333333</v>
      </c>
      <c r="AE166" t="s">
        <v>6924</v>
      </c>
      <c r="AF166" t="s">
        <v>6937</v>
      </c>
      <c r="AG166" t="s">
        <v>6941</v>
      </c>
      <c r="AH166" t="s">
        <v>6942</v>
      </c>
      <c r="AI166">
        <v>4</v>
      </c>
      <c r="AJ166">
        <v>1</v>
      </c>
      <c r="AK166" t="s">
        <v>6947</v>
      </c>
      <c r="AL166" t="s">
        <v>6947</v>
      </c>
      <c r="AM166" t="s">
        <v>10344</v>
      </c>
    </row>
    <row r="167" spans="1:39">
      <c r="A167" t="s">
        <v>6223</v>
      </c>
      <c r="B167" t="s">
        <v>8259</v>
      </c>
      <c r="C167" t="s">
        <v>6009</v>
      </c>
      <c r="D167">
        <v>20</v>
      </c>
      <c r="E167" t="s">
        <v>6010</v>
      </c>
      <c r="F167">
        <v>7.7</v>
      </c>
      <c r="K167" t="s">
        <v>6535</v>
      </c>
      <c r="L167" t="s">
        <v>6536</v>
      </c>
      <c r="M167" t="s">
        <v>8627</v>
      </c>
      <c r="N167">
        <v>9</v>
      </c>
      <c r="O167" t="s">
        <v>8796</v>
      </c>
      <c r="P167" t="s">
        <v>6619</v>
      </c>
      <c r="Q167">
        <v>6</v>
      </c>
      <c r="R167">
        <v>1</v>
      </c>
      <c r="S167">
        <v>1.93</v>
      </c>
      <c r="T167">
        <v>3.02</v>
      </c>
      <c r="U167">
        <v>357.44</v>
      </c>
      <c r="V167">
        <v>71.53</v>
      </c>
      <c r="W167">
        <v>2.49</v>
      </c>
      <c r="X167">
        <v>6.34</v>
      </c>
      <c r="Y167">
        <v>6.5</v>
      </c>
      <c r="Z167">
        <v>2</v>
      </c>
      <c r="AA167" t="s">
        <v>6923</v>
      </c>
      <c r="AB167">
        <v>0</v>
      </c>
      <c r="AC167">
        <v>7</v>
      </c>
      <c r="AD167">
        <v>5.823333333333333</v>
      </c>
      <c r="AE167" t="s">
        <v>6924</v>
      </c>
      <c r="AF167" t="s">
        <v>6937</v>
      </c>
      <c r="AG167" t="s">
        <v>6941</v>
      </c>
      <c r="AH167" t="s">
        <v>6942</v>
      </c>
      <c r="AI167">
        <v>4</v>
      </c>
      <c r="AJ167">
        <v>1</v>
      </c>
      <c r="AK167" t="s">
        <v>10237</v>
      </c>
      <c r="AL167" t="s">
        <v>10237</v>
      </c>
      <c r="AM167" t="s">
        <v>10344</v>
      </c>
    </row>
    <row r="168" spans="1:39">
      <c r="A168" t="s">
        <v>7091</v>
      </c>
      <c r="B168" t="s">
        <v>8259</v>
      </c>
      <c r="C168" t="s">
        <v>6009</v>
      </c>
      <c r="D168">
        <v>20</v>
      </c>
      <c r="E168" t="s">
        <v>6010</v>
      </c>
      <c r="F168">
        <v>7.7</v>
      </c>
      <c r="K168" t="s">
        <v>6535</v>
      </c>
      <c r="L168" t="s">
        <v>6536</v>
      </c>
      <c r="M168" t="s">
        <v>8633</v>
      </c>
      <c r="N168">
        <v>9</v>
      </c>
      <c r="O168" t="s">
        <v>8802</v>
      </c>
      <c r="P168" t="s">
        <v>9044</v>
      </c>
      <c r="Q168">
        <v>8</v>
      </c>
      <c r="R168">
        <v>1</v>
      </c>
      <c r="S168">
        <v>3.66</v>
      </c>
      <c r="T168">
        <v>5.64</v>
      </c>
      <c r="U168">
        <v>597.6</v>
      </c>
      <c r="V168">
        <v>103.51</v>
      </c>
      <c r="W168">
        <v>6.09</v>
      </c>
      <c r="X168">
        <v>4.1</v>
      </c>
      <c r="Y168">
        <v>3.57</v>
      </c>
      <c r="Z168">
        <v>6</v>
      </c>
      <c r="AA168" t="s">
        <v>6923</v>
      </c>
      <c r="AB168">
        <v>2</v>
      </c>
      <c r="AC168">
        <v>7</v>
      </c>
      <c r="AD168">
        <v>2.553</v>
      </c>
      <c r="AF168" t="s">
        <v>6937</v>
      </c>
      <c r="AI168">
        <v>0</v>
      </c>
      <c r="AJ168">
        <v>0</v>
      </c>
      <c r="AK168" t="s">
        <v>10242</v>
      </c>
      <c r="AL168" t="s">
        <v>10242</v>
      </c>
      <c r="AM168" t="s">
        <v>10344</v>
      </c>
    </row>
    <row r="169" spans="1:39">
      <c r="A169" t="s">
        <v>7092</v>
      </c>
      <c r="B169" t="s">
        <v>8259</v>
      </c>
      <c r="C169" t="s">
        <v>6009</v>
      </c>
      <c r="D169">
        <v>20</v>
      </c>
      <c r="E169" t="s">
        <v>6010</v>
      </c>
      <c r="F169">
        <v>7.7</v>
      </c>
      <c r="K169" t="s">
        <v>6535</v>
      </c>
      <c r="L169" t="s">
        <v>6536</v>
      </c>
      <c r="M169" t="s">
        <v>8634</v>
      </c>
      <c r="N169">
        <v>9</v>
      </c>
      <c r="O169" t="s">
        <v>8803</v>
      </c>
      <c r="P169" t="s">
        <v>9045</v>
      </c>
      <c r="Q169">
        <v>5</v>
      </c>
      <c r="R169">
        <v>1</v>
      </c>
      <c r="S169">
        <v>0.72</v>
      </c>
      <c r="T169">
        <v>4.38</v>
      </c>
      <c r="U169">
        <v>579.78</v>
      </c>
      <c r="V169">
        <v>92.87</v>
      </c>
      <c r="W169">
        <v>5.91</v>
      </c>
      <c r="X169">
        <v>3</v>
      </c>
      <c r="Y169">
        <v>2.82</v>
      </c>
      <c r="Z169">
        <v>2</v>
      </c>
      <c r="AA169" t="s">
        <v>6923</v>
      </c>
      <c r="AB169">
        <v>2</v>
      </c>
      <c r="AC169">
        <v>11</v>
      </c>
      <c r="AD169">
        <v>4.047666666666666</v>
      </c>
      <c r="AF169" t="s">
        <v>6937</v>
      </c>
      <c r="AI169">
        <v>0</v>
      </c>
      <c r="AJ169">
        <v>0</v>
      </c>
      <c r="AK169" t="s">
        <v>10243</v>
      </c>
      <c r="AL169" t="s">
        <v>10243</v>
      </c>
      <c r="AM169" t="s">
        <v>10344</v>
      </c>
    </row>
    <row r="170" spans="1:39">
      <c r="A170" t="s">
        <v>7093</v>
      </c>
      <c r="B170" t="s">
        <v>8259</v>
      </c>
      <c r="C170" t="s">
        <v>6009</v>
      </c>
      <c r="D170">
        <v>20</v>
      </c>
      <c r="E170" t="s">
        <v>6010</v>
      </c>
      <c r="F170">
        <v>7.7</v>
      </c>
      <c r="K170" t="s">
        <v>6535</v>
      </c>
      <c r="L170" t="s">
        <v>6536</v>
      </c>
      <c r="M170" t="s">
        <v>8634</v>
      </c>
      <c r="N170">
        <v>9</v>
      </c>
      <c r="O170" t="s">
        <v>8803</v>
      </c>
      <c r="P170" t="s">
        <v>9046</v>
      </c>
      <c r="Q170">
        <v>5</v>
      </c>
      <c r="R170">
        <v>1</v>
      </c>
      <c r="S170">
        <v>2.59</v>
      </c>
      <c r="T170">
        <v>6.23</v>
      </c>
      <c r="U170">
        <v>569.79</v>
      </c>
      <c r="V170">
        <v>92.87</v>
      </c>
      <c r="W170">
        <v>5.97</v>
      </c>
      <c r="X170">
        <v>3.1</v>
      </c>
      <c r="Y170">
        <v>2.36</v>
      </c>
      <c r="Z170">
        <v>2</v>
      </c>
      <c r="AA170" t="s">
        <v>6923</v>
      </c>
      <c r="AB170">
        <v>1</v>
      </c>
      <c r="AC170">
        <v>13</v>
      </c>
      <c r="AD170">
        <v>3.442666666666667</v>
      </c>
      <c r="AF170" t="s">
        <v>6937</v>
      </c>
      <c r="AI170">
        <v>0</v>
      </c>
      <c r="AJ170">
        <v>0</v>
      </c>
      <c r="AK170" t="s">
        <v>10243</v>
      </c>
      <c r="AL170" t="s">
        <v>10243</v>
      </c>
      <c r="AM170" t="s">
        <v>10344</v>
      </c>
    </row>
    <row r="171" spans="1:39">
      <c r="A171" t="s">
        <v>7094</v>
      </c>
      <c r="B171" t="s">
        <v>8259</v>
      </c>
      <c r="C171" t="s">
        <v>6009</v>
      </c>
      <c r="D171">
        <v>20</v>
      </c>
      <c r="E171" t="s">
        <v>6010</v>
      </c>
      <c r="F171">
        <v>7.7</v>
      </c>
      <c r="K171" t="s">
        <v>6535</v>
      </c>
      <c r="L171" t="s">
        <v>6536</v>
      </c>
      <c r="M171" t="s">
        <v>8634</v>
      </c>
      <c r="N171">
        <v>9</v>
      </c>
      <c r="O171" t="s">
        <v>8803</v>
      </c>
      <c r="P171" t="s">
        <v>9047</v>
      </c>
      <c r="Q171">
        <v>6</v>
      </c>
      <c r="R171">
        <v>1</v>
      </c>
      <c r="S171">
        <v>-0.68</v>
      </c>
      <c r="T171">
        <v>2.99</v>
      </c>
      <c r="U171">
        <v>569.74</v>
      </c>
      <c r="V171">
        <v>102.1</v>
      </c>
      <c r="W171">
        <v>4.94</v>
      </c>
      <c r="X171">
        <v>2.96</v>
      </c>
      <c r="Y171">
        <v>2.36</v>
      </c>
      <c r="Z171">
        <v>2</v>
      </c>
      <c r="AA171" t="s">
        <v>6923</v>
      </c>
      <c r="AB171">
        <v>0</v>
      </c>
      <c r="AC171">
        <v>12</v>
      </c>
      <c r="AD171">
        <v>4.430000000000001</v>
      </c>
      <c r="AF171" t="s">
        <v>6937</v>
      </c>
      <c r="AI171">
        <v>0</v>
      </c>
      <c r="AJ171">
        <v>0</v>
      </c>
      <c r="AK171" t="s">
        <v>10243</v>
      </c>
      <c r="AL171" t="s">
        <v>10243</v>
      </c>
      <c r="AM171" t="s">
        <v>10344</v>
      </c>
    </row>
    <row r="172" spans="1:39">
      <c r="A172" t="s">
        <v>6322</v>
      </c>
      <c r="B172" t="s">
        <v>8259</v>
      </c>
      <c r="C172" t="s">
        <v>6009</v>
      </c>
      <c r="D172">
        <v>20</v>
      </c>
      <c r="E172" t="s">
        <v>6010</v>
      </c>
      <c r="F172">
        <v>7.7</v>
      </c>
      <c r="K172" t="s">
        <v>6535</v>
      </c>
      <c r="L172" t="s">
        <v>6536</v>
      </c>
      <c r="M172" t="s">
        <v>8592</v>
      </c>
      <c r="N172">
        <v>9</v>
      </c>
      <c r="O172" t="s">
        <v>8761</v>
      </c>
      <c r="P172" t="s">
        <v>6718</v>
      </c>
      <c r="Q172">
        <v>5</v>
      </c>
      <c r="R172">
        <v>1</v>
      </c>
      <c r="S172">
        <v>4.19</v>
      </c>
      <c r="T172">
        <v>6.76</v>
      </c>
      <c r="U172">
        <v>501.62</v>
      </c>
      <c r="V172">
        <v>81.79000000000001</v>
      </c>
      <c r="W172">
        <v>7.34</v>
      </c>
      <c r="X172">
        <v>4.79</v>
      </c>
      <c r="Y172">
        <v>0</v>
      </c>
      <c r="Z172">
        <v>4</v>
      </c>
      <c r="AA172" t="s">
        <v>6923</v>
      </c>
      <c r="AB172">
        <v>2</v>
      </c>
      <c r="AC172">
        <v>13</v>
      </c>
      <c r="AD172">
        <v>2.833333333333333</v>
      </c>
      <c r="AF172" t="s">
        <v>6937</v>
      </c>
      <c r="AI172">
        <v>0</v>
      </c>
      <c r="AJ172">
        <v>0</v>
      </c>
      <c r="AK172" t="s">
        <v>6956</v>
      </c>
      <c r="AL172" t="s">
        <v>6956</v>
      </c>
      <c r="AM172" t="s">
        <v>10344</v>
      </c>
    </row>
    <row r="173" spans="1:39">
      <c r="A173" t="s">
        <v>7095</v>
      </c>
      <c r="B173" t="s">
        <v>8259</v>
      </c>
      <c r="C173" t="s">
        <v>6009</v>
      </c>
      <c r="D173">
        <v>20</v>
      </c>
      <c r="E173" t="s">
        <v>6010</v>
      </c>
      <c r="F173">
        <v>7.7</v>
      </c>
      <c r="K173" t="s">
        <v>6535</v>
      </c>
      <c r="L173" t="s">
        <v>6536</v>
      </c>
      <c r="M173" t="s">
        <v>8627</v>
      </c>
      <c r="N173">
        <v>9</v>
      </c>
      <c r="O173" t="s">
        <v>8796</v>
      </c>
      <c r="P173" t="s">
        <v>9048</v>
      </c>
      <c r="Q173">
        <v>6</v>
      </c>
      <c r="R173">
        <v>1</v>
      </c>
      <c r="S173">
        <v>7.86</v>
      </c>
      <c r="T173">
        <v>9.1</v>
      </c>
      <c r="U173">
        <v>553.6799999999999</v>
      </c>
      <c r="V173">
        <v>73.86</v>
      </c>
      <c r="W173">
        <v>7.97</v>
      </c>
      <c r="X173">
        <v>6.1</v>
      </c>
      <c r="Y173">
        <v>0</v>
      </c>
      <c r="Z173">
        <v>4</v>
      </c>
      <c r="AA173" t="s">
        <v>6923</v>
      </c>
      <c r="AB173">
        <v>2</v>
      </c>
      <c r="AC173">
        <v>12</v>
      </c>
      <c r="AD173">
        <v>2.833333333333333</v>
      </c>
      <c r="AF173" t="s">
        <v>6937</v>
      </c>
      <c r="AI173">
        <v>0</v>
      </c>
      <c r="AJ173">
        <v>0</v>
      </c>
      <c r="AK173" t="s">
        <v>10237</v>
      </c>
      <c r="AL173" t="s">
        <v>10237</v>
      </c>
      <c r="AM173" t="s">
        <v>10344</v>
      </c>
    </row>
    <row r="174" spans="1:39">
      <c r="A174" t="s">
        <v>7090</v>
      </c>
      <c r="B174" t="s">
        <v>8259</v>
      </c>
      <c r="C174" t="s">
        <v>6009</v>
      </c>
      <c r="D174">
        <v>20</v>
      </c>
      <c r="E174" t="s">
        <v>6010</v>
      </c>
      <c r="F174">
        <v>7.7</v>
      </c>
      <c r="K174" t="s">
        <v>6535</v>
      </c>
      <c r="L174" t="s">
        <v>6536</v>
      </c>
      <c r="M174" t="s">
        <v>8591</v>
      </c>
      <c r="N174">
        <v>9</v>
      </c>
      <c r="O174" t="s">
        <v>8760</v>
      </c>
      <c r="P174" t="s">
        <v>9043</v>
      </c>
      <c r="Q174">
        <v>5</v>
      </c>
      <c r="R174">
        <v>1</v>
      </c>
      <c r="S174">
        <v>-1.56</v>
      </c>
      <c r="T174">
        <v>2.15</v>
      </c>
      <c r="U174">
        <v>417.46</v>
      </c>
      <c r="V174">
        <v>81.79000000000001</v>
      </c>
      <c r="W174">
        <v>4.74</v>
      </c>
      <c r="X174">
        <v>2.71</v>
      </c>
      <c r="Y174">
        <v>1.34</v>
      </c>
      <c r="Z174">
        <v>3</v>
      </c>
      <c r="AA174" t="s">
        <v>6923</v>
      </c>
      <c r="AB174">
        <v>0</v>
      </c>
      <c r="AC174">
        <v>8</v>
      </c>
      <c r="AD174">
        <v>5.422904761904762</v>
      </c>
      <c r="AF174" t="s">
        <v>6937</v>
      </c>
      <c r="AI174">
        <v>0</v>
      </c>
      <c r="AJ174">
        <v>0</v>
      </c>
      <c r="AK174" t="s">
        <v>10212</v>
      </c>
      <c r="AL174" t="s">
        <v>10212</v>
      </c>
      <c r="AM174" t="s">
        <v>10344</v>
      </c>
    </row>
    <row r="175" spans="1:39">
      <c r="A175" t="s">
        <v>7096</v>
      </c>
      <c r="B175" t="s">
        <v>8259</v>
      </c>
      <c r="C175" t="s">
        <v>6009</v>
      </c>
      <c r="D175">
        <v>20</v>
      </c>
      <c r="E175" t="s">
        <v>6010</v>
      </c>
      <c r="F175">
        <v>7.7</v>
      </c>
      <c r="K175" t="s">
        <v>6535</v>
      </c>
      <c r="L175" t="s">
        <v>6536</v>
      </c>
      <c r="M175" t="s">
        <v>8617</v>
      </c>
      <c r="N175">
        <v>9</v>
      </c>
      <c r="O175" t="s">
        <v>8786</v>
      </c>
      <c r="P175" t="s">
        <v>9049</v>
      </c>
      <c r="Q175">
        <v>4</v>
      </c>
      <c r="R175">
        <v>1</v>
      </c>
      <c r="S175">
        <v>2.69</v>
      </c>
      <c r="T175">
        <v>4.58</v>
      </c>
      <c r="U175">
        <v>482.15</v>
      </c>
      <c r="V175">
        <v>68.29000000000001</v>
      </c>
      <c r="W175">
        <v>6.43</v>
      </c>
      <c r="X175">
        <v>4.92</v>
      </c>
      <c r="Y175">
        <v>1.43</v>
      </c>
      <c r="Z175">
        <v>3</v>
      </c>
      <c r="AA175" t="s">
        <v>6923</v>
      </c>
      <c r="AB175">
        <v>1</v>
      </c>
      <c r="AC175">
        <v>5</v>
      </c>
      <c r="AD175">
        <v>3.825833333333334</v>
      </c>
      <c r="AF175" t="s">
        <v>6937</v>
      </c>
      <c r="AI175">
        <v>0</v>
      </c>
      <c r="AJ175">
        <v>0</v>
      </c>
      <c r="AK175" t="s">
        <v>6951</v>
      </c>
      <c r="AL175" t="s">
        <v>6951</v>
      </c>
      <c r="AM175" t="s">
        <v>10344</v>
      </c>
    </row>
    <row r="176" spans="1:39">
      <c r="A176" t="s">
        <v>7097</v>
      </c>
      <c r="B176" t="s">
        <v>8259</v>
      </c>
      <c r="C176" t="s">
        <v>6009</v>
      </c>
      <c r="D176">
        <v>20</v>
      </c>
      <c r="E176" t="s">
        <v>6010</v>
      </c>
      <c r="F176">
        <v>7.7</v>
      </c>
      <c r="K176" t="s">
        <v>6535</v>
      </c>
      <c r="L176" t="s">
        <v>6536</v>
      </c>
      <c r="M176" t="s">
        <v>8617</v>
      </c>
      <c r="N176">
        <v>9</v>
      </c>
      <c r="O176" t="s">
        <v>8786</v>
      </c>
      <c r="P176" t="s">
        <v>9050</v>
      </c>
      <c r="Q176">
        <v>5</v>
      </c>
      <c r="R176">
        <v>2</v>
      </c>
      <c r="S176">
        <v>3.75</v>
      </c>
      <c r="T176">
        <v>4.68</v>
      </c>
      <c r="U176">
        <v>500.79</v>
      </c>
      <c r="V176">
        <v>97.39</v>
      </c>
      <c r="W176">
        <v>5.38</v>
      </c>
      <c r="X176">
        <v>6.62</v>
      </c>
      <c r="Y176">
        <v>1.75</v>
      </c>
      <c r="Z176">
        <v>3</v>
      </c>
      <c r="AA176" t="s">
        <v>6923</v>
      </c>
      <c r="AB176">
        <v>2</v>
      </c>
      <c r="AC176">
        <v>7</v>
      </c>
      <c r="AD176">
        <v>2.538666666666667</v>
      </c>
      <c r="AF176" t="s">
        <v>6939</v>
      </c>
      <c r="AI176">
        <v>0</v>
      </c>
      <c r="AJ176">
        <v>0</v>
      </c>
      <c r="AK176" t="s">
        <v>6951</v>
      </c>
      <c r="AL176" t="s">
        <v>6951</v>
      </c>
      <c r="AM176" t="s">
        <v>10344</v>
      </c>
    </row>
    <row r="177" spans="1:39">
      <c r="A177" t="s">
        <v>7098</v>
      </c>
      <c r="B177" t="s">
        <v>8259</v>
      </c>
      <c r="C177" t="s">
        <v>6009</v>
      </c>
      <c r="D177">
        <v>20</v>
      </c>
      <c r="E177" t="s">
        <v>6010</v>
      </c>
      <c r="F177">
        <v>7.7</v>
      </c>
      <c r="K177" t="s">
        <v>6535</v>
      </c>
      <c r="L177" t="s">
        <v>6536</v>
      </c>
      <c r="M177" t="s">
        <v>8629</v>
      </c>
      <c r="N177">
        <v>9</v>
      </c>
      <c r="O177" t="s">
        <v>8798</v>
      </c>
      <c r="P177" t="s">
        <v>9051</v>
      </c>
      <c r="Q177">
        <v>3</v>
      </c>
      <c r="R177">
        <v>1</v>
      </c>
      <c r="S177">
        <v>2.18</v>
      </c>
      <c r="T177">
        <v>5.73</v>
      </c>
      <c r="U177">
        <v>436.47</v>
      </c>
      <c r="V177">
        <v>55.76</v>
      </c>
      <c r="W177">
        <v>6.06</v>
      </c>
      <c r="X177">
        <v>3.4</v>
      </c>
      <c r="Y177">
        <v>0</v>
      </c>
      <c r="Z177">
        <v>2</v>
      </c>
      <c r="AA177" t="s">
        <v>6923</v>
      </c>
      <c r="AB177">
        <v>1</v>
      </c>
      <c r="AC177">
        <v>7</v>
      </c>
      <c r="AD177">
        <v>4.197119047619047</v>
      </c>
      <c r="AF177" t="s">
        <v>6937</v>
      </c>
      <c r="AI177">
        <v>0</v>
      </c>
      <c r="AJ177">
        <v>0</v>
      </c>
      <c r="AK177" t="s">
        <v>10239</v>
      </c>
      <c r="AL177" t="s">
        <v>10239</v>
      </c>
      <c r="AM177" t="s">
        <v>10344</v>
      </c>
    </row>
    <row r="178" spans="1:39">
      <c r="A178" t="s">
        <v>7099</v>
      </c>
      <c r="B178" t="s">
        <v>8259</v>
      </c>
      <c r="C178" t="s">
        <v>6009</v>
      </c>
      <c r="D178">
        <v>20</v>
      </c>
      <c r="E178" t="s">
        <v>6010</v>
      </c>
      <c r="F178">
        <v>7.7</v>
      </c>
      <c r="K178" t="s">
        <v>6535</v>
      </c>
      <c r="L178" t="s">
        <v>6536</v>
      </c>
      <c r="M178" t="s">
        <v>8620</v>
      </c>
      <c r="N178">
        <v>9</v>
      </c>
      <c r="O178" t="s">
        <v>8789</v>
      </c>
      <c r="P178" t="s">
        <v>9052</v>
      </c>
      <c r="Q178">
        <v>6</v>
      </c>
      <c r="R178">
        <v>1</v>
      </c>
      <c r="S178">
        <v>0.92</v>
      </c>
      <c r="T178">
        <v>3.63</v>
      </c>
      <c r="U178">
        <v>478.55</v>
      </c>
      <c r="V178">
        <v>102.1</v>
      </c>
      <c r="W178">
        <v>4.92</v>
      </c>
      <c r="X178">
        <v>4.66</v>
      </c>
      <c r="Y178">
        <v>1.36</v>
      </c>
      <c r="Z178">
        <v>3</v>
      </c>
      <c r="AA178" t="s">
        <v>6923</v>
      </c>
      <c r="AB178">
        <v>0</v>
      </c>
      <c r="AC178">
        <v>9</v>
      </c>
      <c r="AD178">
        <v>4.268214285714286</v>
      </c>
      <c r="AF178" t="s">
        <v>6937</v>
      </c>
      <c r="AI178">
        <v>0</v>
      </c>
      <c r="AJ178">
        <v>0</v>
      </c>
      <c r="AK178" t="s">
        <v>10231</v>
      </c>
      <c r="AL178" t="s">
        <v>10231</v>
      </c>
      <c r="AM178" t="s">
        <v>10344</v>
      </c>
    </row>
    <row r="179" spans="1:39">
      <c r="A179" t="s">
        <v>7100</v>
      </c>
      <c r="B179" t="s">
        <v>8259</v>
      </c>
      <c r="C179" t="s">
        <v>6009</v>
      </c>
      <c r="D179">
        <v>21</v>
      </c>
      <c r="E179" t="s">
        <v>6010</v>
      </c>
      <c r="F179">
        <v>7.68</v>
      </c>
      <c r="K179" t="s">
        <v>6535</v>
      </c>
      <c r="L179" t="s">
        <v>6536</v>
      </c>
      <c r="M179" t="s">
        <v>8599</v>
      </c>
      <c r="N179">
        <v>9</v>
      </c>
      <c r="O179" t="s">
        <v>8768</v>
      </c>
      <c r="P179" t="s">
        <v>9053</v>
      </c>
      <c r="Q179">
        <v>4</v>
      </c>
      <c r="R179">
        <v>1</v>
      </c>
      <c r="S179">
        <v>2.77</v>
      </c>
      <c r="T179">
        <v>5.59</v>
      </c>
      <c r="U179">
        <v>473.49</v>
      </c>
      <c r="V179">
        <v>72.56</v>
      </c>
      <c r="W179">
        <v>6.43</v>
      </c>
      <c r="X179">
        <v>4.52</v>
      </c>
      <c r="Y179">
        <v>0.63</v>
      </c>
      <c r="Z179">
        <v>3</v>
      </c>
      <c r="AA179" t="s">
        <v>6923</v>
      </c>
      <c r="AB179">
        <v>1</v>
      </c>
      <c r="AC179">
        <v>8</v>
      </c>
      <c r="AD179">
        <v>3.637690476190476</v>
      </c>
      <c r="AF179" t="s">
        <v>6937</v>
      </c>
      <c r="AI179">
        <v>0</v>
      </c>
      <c r="AJ179">
        <v>0</v>
      </c>
      <c r="AK179" t="s">
        <v>10217</v>
      </c>
      <c r="AL179" t="s">
        <v>10217</v>
      </c>
      <c r="AM179" t="s">
        <v>10344</v>
      </c>
    </row>
    <row r="180" spans="1:39">
      <c r="A180" t="s">
        <v>7101</v>
      </c>
      <c r="B180" t="s">
        <v>8259</v>
      </c>
      <c r="C180" t="s">
        <v>6009</v>
      </c>
      <c r="D180">
        <v>21</v>
      </c>
      <c r="E180" t="s">
        <v>6010</v>
      </c>
      <c r="F180">
        <v>7.68</v>
      </c>
      <c r="K180" t="s">
        <v>6535</v>
      </c>
      <c r="L180" t="s">
        <v>6536</v>
      </c>
      <c r="M180" t="s">
        <v>8625</v>
      </c>
      <c r="N180">
        <v>9</v>
      </c>
      <c r="O180" t="s">
        <v>8794</v>
      </c>
      <c r="P180" t="s">
        <v>9054</v>
      </c>
      <c r="Q180">
        <v>5</v>
      </c>
      <c r="R180">
        <v>2</v>
      </c>
      <c r="S180">
        <v>4.08</v>
      </c>
      <c r="T180">
        <v>6.95</v>
      </c>
      <c r="U180">
        <v>561.6799999999999</v>
      </c>
      <c r="V180">
        <v>84.86</v>
      </c>
      <c r="W180">
        <v>7</v>
      </c>
      <c r="X180">
        <v>2.17</v>
      </c>
      <c r="Y180">
        <v>6.36</v>
      </c>
      <c r="Z180">
        <v>4</v>
      </c>
      <c r="AA180" t="s">
        <v>6923</v>
      </c>
      <c r="AB180">
        <v>2</v>
      </c>
      <c r="AC180">
        <v>14</v>
      </c>
      <c r="AD180">
        <v>2.5</v>
      </c>
      <c r="AF180" t="s">
        <v>6937</v>
      </c>
      <c r="AI180">
        <v>0</v>
      </c>
      <c r="AJ180">
        <v>0</v>
      </c>
      <c r="AK180" t="s">
        <v>10235</v>
      </c>
      <c r="AL180" t="s">
        <v>10235</v>
      </c>
      <c r="AM180" t="s">
        <v>10344</v>
      </c>
    </row>
    <row r="181" spans="1:39">
      <c r="A181" t="s">
        <v>7102</v>
      </c>
      <c r="B181" t="s">
        <v>8259</v>
      </c>
      <c r="C181" t="s">
        <v>6009</v>
      </c>
      <c r="D181">
        <v>22</v>
      </c>
      <c r="E181" t="s">
        <v>6010</v>
      </c>
      <c r="F181">
        <v>7.66</v>
      </c>
      <c r="K181" t="s">
        <v>6535</v>
      </c>
      <c r="L181" t="s">
        <v>6536</v>
      </c>
      <c r="M181" t="s">
        <v>8599</v>
      </c>
      <c r="N181">
        <v>9</v>
      </c>
      <c r="O181" t="s">
        <v>8768</v>
      </c>
      <c r="P181" t="s">
        <v>9055</v>
      </c>
      <c r="Q181">
        <v>4</v>
      </c>
      <c r="R181">
        <v>1</v>
      </c>
      <c r="S181">
        <v>2.88</v>
      </c>
      <c r="T181">
        <v>5.71</v>
      </c>
      <c r="U181">
        <v>447.58</v>
      </c>
      <c r="V181">
        <v>72.56</v>
      </c>
      <c r="W181">
        <v>6.54</v>
      </c>
      <c r="X181">
        <v>4.52</v>
      </c>
      <c r="Y181">
        <v>1.54</v>
      </c>
      <c r="Z181">
        <v>3</v>
      </c>
      <c r="AA181" t="s">
        <v>6923</v>
      </c>
      <c r="AB181">
        <v>1</v>
      </c>
      <c r="AC181">
        <v>9</v>
      </c>
      <c r="AD181">
        <v>3.767761904761905</v>
      </c>
      <c r="AF181" t="s">
        <v>6937</v>
      </c>
      <c r="AI181">
        <v>0</v>
      </c>
      <c r="AJ181">
        <v>0</v>
      </c>
      <c r="AK181" t="s">
        <v>10217</v>
      </c>
      <c r="AL181" t="s">
        <v>10217</v>
      </c>
      <c r="AM181" t="s">
        <v>10344</v>
      </c>
    </row>
    <row r="182" spans="1:39">
      <c r="A182" t="s">
        <v>7018</v>
      </c>
      <c r="B182" t="s">
        <v>8259</v>
      </c>
      <c r="C182" t="s">
        <v>6009</v>
      </c>
      <c r="D182">
        <v>22</v>
      </c>
      <c r="E182" t="s">
        <v>6010</v>
      </c>
      <c r="F182">
        <v>7.66</v>
      </c>
      <c r="K182" t="s">
        <v>6535</v>
      </c>
      <c r="L182" t="s">
        <v>6536</v>
      </c>
      <c r="M182" t="s">
        <v>8609</v>
      </c>
      <c r="N182">
        <v>9</v>
      </c>
      <c r="O182" t="s">
        <v>8778</v>
      </c>
      <c r="P182" t="s">
        <v>8971</v>
      </c>
      <c r="Q182">
        <v>3</v>
      </c>
      <c r="R182">
        <v>2</v>
      </c>
      <c r="S182">
        <v>4.45</v>
      </c>
      <c r="T182">
        <v>7.11</v>
      </c>
      <c r="U182">
        <v>565.75</v>
      </c>
      <c r="V182">
        <v>75.63</v>
      </c>
      <c r="W182">
        <v>7.36</v>
      </c>
      <c r="X182">
        <v>4.71</v>
      </c>
      <c r="Y182">
        <v>0</v>
      </c>
      <c r="Z182">
        <v>3</v>
      </c>
      <c r="AA182" t="s">
        <v>6923</v>
      </c>
      <c r="AB182">
        <v>2</v>
      </c>
      <c r="AC182">
        <v>12</v>
      </c>
      <c r="AD182">
        <v>2.5</v>
      </c>
      <c r="AF182" t="s">
        <v>6937</v>
      </c>
      <c r="AI182">
        <v>0</v>
      </c>
      <c r="AJ182">
        <v>0</v>
      </c>
      <c r="AK182" t="s">
        <v>10224</v>
      </c>
      <c r="AL182" t="s">
        <v>10224</v>
      </c>
      <c r="AM182" t="s">
        <v>10344</v>
      </c>
    </row>
    <row r="183" spans="1:39">
      <c r="A183" t="s">
        <v>7018</v>
      </c>
      <c r="B183" t="s">
        <v>8259</v>
      </c>
      <c r="C183" t="s">
        <v>6009</v>
      </c>
      <c r="D183">
        <v>22</v>
      </c>
      <c r="E183" t="s">
        <v>6010</v>
      </c>
      <c r="F183">
        <v>7.66</v>
      </c>
      <c r="K183" t="s">
        <v>6535</v>
      </c>
      <c r="L183" t="s">
        <v>6536</v>
      </c>
      <c r="M183" t="s">
        <v>8610</v>
      </c>
      <c r="N183">
        <v>9</v>
      </c>
      <c r="O183" t="s">
        <v>8779</v>
      </c>
      <c r="P183" t="s">
        <v>8971</v>
      </c>
      <c r="Q183">
        <v>3</v>
      </c>
      <c r="R183">
        <v>2</v>
      </c>
      <c r="S183">
        <v>4.45</v>
      </c>
      <c r="T183">
        <v>7.11</v>
      </c>
      <c r="U183">
        <v>565.75</v>
      </c>
      <c r="V183">
        <v>75.63</v>
      </c>
      <c r="W183">
        <v>7.36</v>
      </c>
      <c r="X183">
        <v>4.71</v>
      </c>
      <c r="Y183">
        <v>0</v>
      </c>
      <c r="Z183">
        <v>3</v>
      </c>
      <c r="AA183" t="s">
        <v>6923</v>
      </c>
      <c r="AB183">
        <v>2</v>
      </c>
      <c r="AC183">
        <v>12</v>
      </c>
      <c r="AD183">
        <v>2.5</v>
      </c>
      <c r="AF183" t="s">
        <v>6937</v>
      </c>
      <c r="AI183">
        <v>0</v>
      </c>
      <c r="AJ183">
        <v>0</v>
      </c>
      <c r="AK183" t="s">
        <v>10225</v>
      </c>
      <c r="AL183" t="s">
        <v>10225</v>
      </c>
      <c r="AM183" t="s">
        <v>10344</v>
      </c>
    </row>
    <row r="184" spans="1:39">
      <c r="A184" t="s">
        <v>7103</v>
      </c>
      <c r="B184" t="s">
        <v>8259</v>
      </c>
      <c r="C184" t="s">
        <v>6009</v>
      </c>
      <c r="D184">
        <v>22</v>
      </c>
      <c r="E184" t="s">
        <v>6010</v>
      </c>
      <c r="F184">
        <v>7.66</v>
      </c>
      <c r="K184" t="s">
        <v>6535</v>
      </c>
      <c r="L184" t="s">
        <v>6536</v>
      </c>
      <c r="M184" t="s">
        <v>8597</v>
      </c>
      <c r="N184">
        <v>9</v>
      </c>
      <c r="O184" t="s">
        <v>8766</v>
      </c>
      <c r="P184" t="s">
        <v>9056</v>
      </c>
      <c r="Q184">
        <v>7</v>
      </c>
      <c r="R184">
        <v>3</v>
      </c>
      <c r="S184">
        <v>4.16</v>
      </c>
      <c r="T184">
        <v>7.49</v>
      </c>
      <c r="U184">
        <v>533.96</v>
      </c>
      <c r="V184">
        <v>122.16</v>
      </c>
      <c r="W184">
        <v>4.96</v>
      </c>
      <c r="X184">
        <v>4.5</v>
      </c>
      <c r="Y184">
        <v>0</v>
      </c>
      <c r="Z184">
        <v>3</v>
      </c>
      <c r="AA184" t="s">
        <v>6923</v>
      </c>
      <c r="AB184">
        <v>1</v>
      </c>
      <c r="AC184">
        <v>5</v>
      </c>
      <c r="AD184">
        <v>1.166666666666667</v>
      </c>
      <c r="AF184" t="s">
        <v>6937</v>
      </c>
      <c r="AI184">
        <v>0</v>
      </c>
      <c r="AJ184">
        <v>0</v>
      </c>
      <c r="AK184" t="s">
        <v>10216</v>
      </c>
      <c r="AL184" t="s">
        <v>10216</v>
      </c>
      <c r="AM184" t="s">
        <v>10344</v>
      </c>
    </row>
    <row r="185" spans="1:39">
      <c r="A185" t="s">
        <v>7104</v>
      </c>
      <c r="B185" t="s">
        <v>8259</v>
      </c>
      <c r="C185" t="s">
        <v>6009</v>
      </c>
      <c r="D185">
        <v>22</v>
      </c>
      <c r="E185" t="s">
        <v>6010</v>
      </c>
      <c r="F185">
        <v>7.66</v>
      </c>
      <c r="K185" t="s">
        <v>6535</v>
      </c>
      <c r="L185" t="s">
        <v>6536</v>
      </c>
      <c r="M185" t="s">
        <v>8610</v>
      </c>
      <c r="N185">
        <v>9</v>
      </c>
      <c r="O185" t="s">
        <v>8779</v>
      </c>
      <c r="P185" t="s">
        <v>9057</v>
      </c>
      <c r="Q185">
        <v>3</v>
      </c>
      <c r="R185">
        <v>2</v>
      </c>
      <c r="S185">
        <v>6.22</v>
      </c>
      <c r="T185">
        <v>8.880000000000001</v>
      </c>
      <c r="U185">
        <v>571.8</v>
      </c>
      <c r="V185">
        <v>75.63</v>
      </c>
      <c r="W185">
        <v>8.09</v>
      </c>
      <c r="X185">
        <v>4.72</v>
      </c>
      <c r="Y185">
        <v>0</v>
      </c>
      <c r="Z185">
        <v>2</v>
      </c>
      <c r="AA185" t="s">
        <v>6923</v>
      </c>
      <c r="AB185">
        <v>2</v>
      </c>
      <c r="AC185">
        <v>12</v>
      </c>
      <c r="AD185">
        <v>2.5</v>
      </c>
      <c r="AF185" t="s">
        <v>6937</v>
      </c>
      <c r="AI185">
        <v>0</v>
      </c>
      <c r="AJ185">
        <v>0</v>
      </c>
      <c r="AK185" t="s">
        <v>10225</v>
      </c>
      <c r="AL185" t="s">
        <v>10225</v>
      </c>
      <c r="AM185" t="s">
        <v>10344</v>
      </c>
    </row>
    <row r="186" spans="1:39">
      <c r="A186" t="s">
        <v>7105</v>
      </c>
      <c r="B186" t="s">
        <v>8259</v>
      </c>
      <c r="C186" t="s">
        <v>6009</v>
      </c>
      <c r="D186">
        <v>22</v>
      </c>
      <c r="E186" t="s">
        <v>6010</v>
      </c>
      <c r="F186">
        <v>7.66</v>
      </c>
      <c r="I186" t="s">
        <v>8265</v>
      </c>
      <c r="K186" t="s">
        <v>6535</v>
      </c>
      <c r="L186" t="s">
        <v>6536</v>
      </c>
      <c r="M186" t="s">
        <v>8598</v>
      </c>
      <c r="N186">
        <v>8</v>
      </c>
      <c r="O186" t="s">
        <v>8767</v>
      </c>
      <c r="P186" t="s">
        <v>9058</v>
      </c>
      <c r="Q186">
        <v>6</v>
      </c>
      <c r="R186">
        <v>1</v>
      </c>
      <c r="S186">
        <v>-0.87</v>
      </c>
      <c r="T186">
        <v>2.12</v>
      </c>
      <c r="U186">
        <v>405.45</v>
      </c>
      <c r="V186">
        <v>109.24</v>
      </c>
      <c r="W186">
        <v>4.12</v>
      </c>
      <c r="X186">
        <v>4.14</v>
      </c>
      <c r="Y186">
        <v>4.72</v>
      </c>
      <c r="Z186">
        <v>3</v>
      </c>
      <c r="AA186" t="s">
        <v>6923</v>
      </c>
      <c r="AB186">
        <v>0</v>
      </c>
      <c r="AC186">
        <v>9</v>
      </c>
      <c r="AD186">
        <v>4.867357142857143</v>
      </c>
      <c r="AF186" t="s">
        <v>6937</v>
      </c>
      <c r="AI186">
        <v>0</v>
      </c>
      <c r="AJ186">
        <v>0</v>
      </c>
      <c r="AM186" t="s">
        <v>10344</v>
      </c>
    </row>
    <row r="187" spans="1:39">
      <c r="A187" t="s">
        <v>7106</v>
      </c>
      <c r="B187" t="s">
        <v>8259</v>
      </c>
      <c r="C187" t="s">
        <v>6009</v>
      </c>
      <c r="D187">
        <v>23</v>
      </c>
      <c r="E187" t="s">
        <v>6010</v>
      </c>
      <c r="F187">
        <v>7.64</v>
      </c>
      <c r="K187" t="s">
        <v>6535</v>
      </c>
      <c r="L187" t="s">
        <v>6536</v>
      </c>
      <c r="M187" t="s">
        <v>8619</v>
      </c>
      <c r="N187">
        <v>9</v>
      </c>
      <c r="O187" t="s">
        <v>8788</v>
      </c>
      <c r="P187" t="s">
        <v>9059</v>
      </c>
      <c r="Q187">
        <v>5</v>
      </c>
      <c r="R187">
        <v>1</v>
      </c>
      <c r="S187">
        <v>3.24</v>
      </c>
      <c r="T187">
        <v>6.42</v>
      </c>
      <c r="U187">
        <v>487.93</v>
      </c>
      <c r="V187">
        <v>72.56</v>
      </c>
      <c r="W187">
        <v>6.64</v>
      </c>
      <c r="X187">
        <v>4.08</v>
      </c>
      <c r="Y187">
        <v>0</v>
      </c>
      <c r="Z187">
        <v>3</v>
      </c>
      <c r="AA187" t="s">
        <v>6923</v>
      </c>
      <c r="AB187">
        <v>1</v>
      </c>
      <c r="AC187">
        <v>10</v>
      </c>
      <c r="AD187">
        <v>3.299547619047619</v>
      </c>
      <c r="AF187" t="s">
        <v>6937</v>
      </c>
      <c r="AI187">
        <v>0</v>
      </c>
      <c r="AJ187">
        <v>0</v>
      </c>
      <c r="AK187" t="s">
        <v>10230</v>
      </c>
      <c r="AL187" t="s">
        <v>10230</v>
      </c>
      <c r="AM187" t="s">
        <v>10344</v>
      </c>
    </row>
    <row r="188" spans="1:39">
      <c r="A188" t="s">
        <v>7107</v>
      </c>
      <c r="B188" t="s">
        <v>8259</v>
      </c>
      <c r="C188" t="s">
        <v>6009</v>
      </c>
      <c r="D188">
        <v>23</v>
      </c>
      <c r="E188" t="s">
        <v>6010</v>
      </c>
      <c r="F188">
        <v>7.64</v>
      </c>
      <c r="K188" t="s">
        <v>6535</v>
      </c>
      <c r="L188" t="s">
        <v>6536</v>
      </c>
      <c r="M188" t="s">
        <v>8614</v>
      </c>
      <c r="N188">
        <v>9</v>
      </c>
      <c r="O188" t="s">
        <v>8783</v>
      </c>
      <c r="P188" t="s">
        <v>9060</v>
      </c>
      <c r="Q188">
        <v>6</v>
      </c>
      <c r="R188">
        <v>1</v>
      </c>
      <c r="S188">
        <v>2.07</v>
      </c>
      <c r="T188">
        <v>5.13</v>
      </c>
      <c r="U188">
        <v>479.54</v>
      </c>
      <c r="V188">
        <v>90.38</v>
      </c>
      <c r="W188">
        <v>5.75</v>
      </c>
      <c r="X188">
        <v>3.62</v>
      </c>
      <c r="Y188">
        <v>1.34</v>
      </c>
      <c r="Z188">
        <v>5</v>
      </c>
      <c r="AA188" t="s">
        <v>6923</v>
      </c>
      <c r="AB188">
        <v>1</v>
      </c>
      <c r="AC188">
        <v>9</v>
      </c>
      <c r="AD188">
        <v>3.931809523809524</v>
      </c>
      <c r="AF188" t="s">
        <v>6937</v>
      </c>
      <c r="AI188">
        <v>0</v>
      </c>
      <c r="AJ188">
        <v>0</v>
      </c>
      <c r="AK188" t="s">
        <v>10227</v>
      </c>
      <c r="AL188" t="s">
        <v>10227</v>
      </c>
      <c r="AM188" t="s">
        <v>10344</v>
      </c>
    </row>
    <row r="189" spans="1:39">
      <c r="A189" t="s">
        <v>7108</v>
      </c>
      <c r="B189" t="s">
        <v>8259</v>
      </c>
      <c r="C189" t="s">
        <v>6009</v>
      </c>
      <c r="D189">
        <v>23</v>
      </c>
      <c r="E189" t="s">
        <v>6010</v>
      </c>
      <c r="F189">
        <v>7.64</v>
      </c>
      <c r="K189" t="s">
        <v>6535</v>
      </c>
      <c r="L189" t="s">
        <v>6536</v>
      </c>
      <c r="M189" t="s">
        <v>8627</v>
      </c>
      <c r="N189">
        <v>9</v>
      </c>
      <c r="O189" t="s">
        <v>8796</v>
      </c>
      <c r="P189" t="s">
        <v>9061</v>
      </c>
      <c r="Q189">
        <v>7</v>
      </c>
      <c r="R189">
        <v>2</v>
      </c>
      <c r="S189">
        <v>5.13</v>
      </c>
      <c r="T189">
        <v>6.37</v>
      </c>
      <c r="U189">
        <v>493.58</v>
      </c>
      <c r="V189">
        <v>94.09</v>
      </c>
      <c r="W189">
        <v>6.01</v>
      </c>
      <c r="X189">
        <v>6.1</v>
      </c>
      <c r="Y189">
        <v>0</v>
      </c>
      <c r="Z189">
        <v>3</v>
      </c>
      <c r="AA189" t="s">
        <v>6923</v>
      </c>
      <c r="AB189">
        <v>1</v>
      </c>
      <c r="AC189">
        <v>11</v>
      </c>
      <c r="AD189">
        <v>2.40952380952381</v>
      </c>
      <c r="AF189" t="s">
        <v>6937</v>
      </c>
      <c r="AI189">
        <v>0</v>
      </c>
      <c r="AJ189">
        <v>0</v>
      </c>
      <c r="AK189" t="s">
        <v>10237</v>
      </c>
      <c r="AL189" t="s">
        <v>10237</v>
      </c>
      <c r="AM189" t="s">
        <v>10344</v>
      </c>
    </row>
    <row r="190" spans="1:39">
      <c r="A190" t="s">
        <v>7109</v>
      </c>
      <c r="B190" t="s">
        <v>8259</v>
      </c>
      <c r="C190" t="s">
        <v>6009</v>
      </c>
      <c r="D190">
        <v>23</v>
      </c>
      <c r="E190" t="s">
        <v>6010</v>
      </c>
      <c r="F190">
        <v>7.64</v>
      </c>
      <c r="K190" t="s">
        <v>6535</v>
      </c>
      <c r="L190" t="s">
        <v>6536</v>
      </c>
      <c r="M190" t="s">
        <v>8629</v>
      </c>
      <c r="N190">
        <v>9</v>
      </c>
      <c r="O190" t="s">
        <v>8798</v>
      </c>
      <c r="P190" t="s">
        <v>9062</v>
      </c>
      <c r="Q190">
        <v>5</v>
      </c>
      <c r="R190">
        <v>1</v>
      </c>
      <c r="S190">
        <v>4.37</v>
      </c>
      <c r="T190">
        <v>7.93</v>
      </c>
      <c r="U190">
        <v>542.55</v>
      </c>
      <c r="V190">
        <v>82.06</v>
      </c>
      <c r="W190">
        <v>7.15</v>
      </c>
      <c r="X190">
        <v>3.4</v>
      </c>
      <c r="Y190">
        <v>0</v>
      </c>
      <c r="Z190">
        <v>3</v>
      </c>
      <c r="AA190" t="s">
        <v>6923</v>
      </c>
      <c r="AB190">
        <v>2</v>
      </c>
      <c r="AC190">
        <v>9</v>
      </c>
      <c r="AD190">
        <v>2.833333333333333</v>
      </c>
      <c r="AF190" t="s">
        <v>6937</v>
      </c>
      <c r="AI190">
        <v>0</v>
      </c>
      <c r="AJ190">
        <v>0</v>
      </c>
      <c r="AK190" t="s">
        <v>10239</v>
      </c>
      <c r="AL190" t="s">
        <v>10239</v>
      </c>
      <c r="AM190" t="s">
        <v>10344</v>
      </c>
    </row>
    <row r="191" spans="1:39">
      <c r="A191" t="s">
        <v>6424</v>
      </c>
      <c r="B191" t="s">
        <v>8259</v>
      </c>
      <c r="C191" t="s">
        <v>6009</v>
      </c>
      <c r="D191">
        <v>23.99</v>
      </c>
      <c r="E191" t="s">
        <v>6010</v>
      </c>
      <c r="F191">
        <v>7.62</v>
      </c>
      <c r="K191" t="s">
        <v>6535</v>
      </c>
      <c r="L191" t="s">
        <v>6536</v>
      </c>
      <c r="M191" t="s">
        <v>8590</v>
      </c>
      <c r="N191">
        <v>9</v>
      </c>
      <c r="O191" t="s">
        <v>8759</v>
      </c>
      <c r="P191" t="s">
        <v>6820</v>
      </c>
      <c r="Q191">
        <v>6</v>
      </c>
      <c r="R191">
        <v>1</v>
      </c>
      <c r="S191">
        <v>-0.06</v>
      </c>
      <c r="T191">
        <v>2.45</v>
      </c>
      <c r="U191">
        <v>436.51</v>
      </c>
      <c r="V191">
        <v>85.03</v>
      </c>
      <c r="W191">
        <v>3.6</v>
      </c>
      <c r="X191">
        <v>2.27</v>
      </c>
      <c r="Y191">
        <v>8.859999999999999</v>
      </c>
      <c r="Z191">
        <v>3</v>
      </c>
      <c r="AA191" t="s">
        <v>6923</v>
      </c>
      <c r="AB191">
        <v>0</v>
      </c>
      <c r="AC191">
        <v>9</v>
      </c>
      <c r="AD191">
        <v>4.856833333333334</v>
      </c>
      <c r="AF191" t="s">
        <v>6938</v>
      </c>
      <c r="AI191">
        <v>0</v>
      </c>
      <c r="AJ191">
        <v>0</v>
      </c>
      <c r="AK191" t="s">
        <v>10211</v>
      </c>
      <c r="AL191" t="s">
        <v>10211</v>
      </c>
      <c r="AM191" t="s">
        <v>10344</v>
      </c>
    </row>
    <row r="192" spans="1:39">
      <c r="A192" t="s">
        <v>7110</v>
      </c>
      <c r="B192" t="s">
        <v>8259</v>
      </c>
      <c r="C192" t="s">
        <v>6009</v>
      </c>
      <c r="D192">
        <v>23.99</v>
      </c>
      <c r="E192" t="s">
        <v>6010</v>
      </c>
      <c r="F192">
        <v>7.62</v>
      </c>
      <c r="K192" t="s">
        <v>6535</v>
      </c>
      <c r="L192" t="s">
        <v>6536</v>
      </c>
      <c r="M192" t="s">
        <v>8591</v>
      </c>
      <c r="N192">
        <v>9</v>
      </c>
      <c r="O192" t="s">
        <v>8760</v>
      </c>
      <c r="P192" t="s">
        <v>9063</v>
      </c>
      <c r="Q192">
        <v>6</v>
      </c>
      <c r="R192">
        <v>1</v>
      </c>
      <c r="S192">
        <v>-0.66</v>
      </c>
      <c r="T192">
        <v>2.88</v>
      </c>
      <c r="U192">
        <v>437.49</v>
      </c>
      <c r="V192">
        <v>91.02</v>
      </c>
      <c r="W192">
        <v>4.07</v>
      </c>
      <c r="X192">
        <v>3.45</v>
      </c>
      <c r="Y192">
        <v>1.35</v>
      </c>
      <c r="Z192">
        <v>3</v>
      </c>
      <c r="AA192" t="s">
        <v>6923</v>
      </c>
      <c r="AB192">
        <v>0</v>
      </c>
      <c r="AC192">
        <v>8</v>
      </c>
      <c r="AD192">
        <v>5.245833333333334</v>
      </c>
      <c r="AF192" t="s">
        <v>6937</v>
      </c>
      <c r="AI192">
        <v>0</v>
      </c>
      <c r="AJ192">
        <v>0</v>
      </c>
      <c r="AK192" t="s">
        <v>10212</v>
      </c>
      <c r="AL192" t="s">
        <v>10212</v>
      </c>
      <c r="AM192" t="s">
        <v>10344</v>
      </c>
    </row>
    <row r="193" spans="1:39">
      <c r="A193" t="s">
        <v>7110</v>
      </c>
      <c r="B193" t="s">
        <v>8259</v>
      </c>
      <c r="C193" t="s">
        <v>6009</v>
      </c>
      <c r="D193">
        <v>24</v>
      </c>
      <c r="E193" t="s">
        <v>6010</v>
      </c>
      <c r="F193">
        <v>7.62</v>
      </c>
      <c r="K193" t="s">
        <v>6535</v>
      </c>
      <c r="L193" t="s">
        <v>6536</v>
      </c>
      <c r="M193" t="s">
        <v>8591</v>
      </c>
      <c r="N193">
        <v>9</v>
      </c>
      <c r="O193" t="s">
        <v>8760</v>
      </c>
      <c r="P193" t="s">
        <v>9063</v>
      </c>
      <c r="Q193">
        <v>6</v>
      </c>
      <c r="R193">
        <v>1</v>
      </c>
      <c r="S193">
        <v>-0.66</v>
      </c>
      <c r="T193">
        <v>2.88</v>
      </c>
      <c r="U193">
        <v>437.49</v>
      </c>
      <c r="V193">
        <v>91.02</v>
      </c>
      <c r="W193">
        <v>4.07</v>
      </c>
      <c r="X193">
        <v>3.45</v>
      </c>
      <c r="Y193">
        <v>1.35</v>
      </c>
      <c r="Z193">
        <v>3</v>
      </c>
      <c r="AA193" t="s">
        <v>6923</v>
      </c>
      <c r="AB193">
        <v>0</v>
      </c>
      <c r="AC193">
        <v>8</v>
      </c>
      <c r="AD193">
        <v>5.245833333333334</v>
      </c>
      <c r="AF193" t="s">
        <v>6937</v>
      </c>
      <c r="AI193">
        <v>0</v>
      </c>
      <c r="AJ193">
        <v>0</v>
      </c>
      <c r="AK193" t="s">
        <v>10212</v>
      </c>
      <c r="AL193" t="s">
        <v>10212</v>
      </c>
      <c r="AM193" t="s">
        <v>10344</v>
      </c>
    </row>
    <row r="194" spans="1:39">
      <c r="A194" t="s">
        <v>7083</v>
      </c>
      <c r="B194" t="s">
        <v>8259</v>
      </c>
      <c r="C194" t="s">
        <v>6009</v>
      </c>
      <c r="D194">
        <v>25</v>
      </c>
      <c r="E194" t="s">
        <v>6010</v>
      </c>
      <c r="F194">
        <v>7.6</v>
      </c>
      <c r="K194" t="s">
        <v>6535</v>
      </c>
      <c r="L194" t="s">
        <v>6536</v>
      </c>
      <c r="M194" t="s">
        <v>8629</v>
      </c>
      <c r="N194">
        <v>9</v>
      </c>
      <c r="O194" t="s">
        <v>8798</v>
      </c>
      <c r="P194" t="s">
        <v>9036</v>
      </c>
      <c r="Q194">
        <v>4</v>
      </c>
      <c r="R194">
        <v>1</v>
      </c>
      <c r="S194">
        <v>2.49</v>
      </c>
      <c r="T194">
        <v>6.05</v>
      </c>
      <c r="U194">
        <v>452.47</v>
      </c>
      <c r="V194">
        <v>64.98999999999999</v>
      </c>
      <c r="W194">
        <v>5.94</v>
      </c>
      <c r="X194">
        <v>3.4</v>
      </c>
      <c r="Y194">
        <v>0</v>
      </c>
      <c r="Z194">
        <v>2</v>
      </c>
      <c r="AA194" t="s">
        <v>6923</v>
      </c>
      <c r="AB194">
        <v>1</v>
      </c>
      <c r="AC194">
        <v>8</v>
      </c>
      <c r="AD194">
        <v>3.927833333333333</v>
      </c>
      <c r="AF194" t="s">
        <v>6937</v>
      </c>
      <c r="AI194">
        <v>0</v>
      </c>
      <c r="AJ194">
        <v>0</v>
      </c>
      <c r="AK194" t="s">
        <v>10239</v>
      </c>
      <c r="AL194" t="s">
        <v>10239</v>
      </c>
      <c r="AM194" t="s">
        <v>10344</v>
      </c>
    </row>
    <row r="195" spans="1:39">
      <c r="A195" t="s">
        <v>7111</v>
      </c>
      <c r="B195" t="s">
        <v>8259</v>
      </c>
      <c r="C195" t="s">
        <v>6009</v>
      </c>
      <c r="D195">
        <v>25</v>
      </c>
      <c r="E195" t="s">
        <v>6010</v>
      </c>
      <c r="F195">
        <v>7.6</v>
      </c>
      <c r="I195" t="s">
        <v>8266</v>
      </c>
      <c r="K195" t="s">
        <v>6535</v>
      </c>
      <c r="L195" t="s">
        <v>6536</v>
      </c>
      <c r="M195" t="s">
        <v>8598</v>
      </c>
      <c r="N195">
        <v>8</v>
      </c>
      <c r="O195" t="s">
        <v>8767</v>
      </c>
      <c r="P195" t="s">
        <v>9064</v>
      </c>
      <c r="Q195">
        <v>7</v>
      </c>
      <c r="R195">
        <v>1</v>
      </c>
      <c r="S195">
        <v>-0.54</v>
      </c>
      <c r="T195">
        <v>2.45</v>
      </c>
      <c r="U195">
        <v>425.44</v>
      </c>
      <c r="V195">
        <v>128.59</v>
      </c>
      <c r="W195">
        <v>4.15</v>
      </c>
      <c r="X195">
        <v>4.14</v>
      </c>
      <c r="Y195">
        <v>4.71</v>
      </c>
      <c r="Z195">
        <v>3</v>
      </c>
      <c r="AA195" t="s">
        <v>6923</v>
      </c>
      <c r="AB195">
        <v>0</v>
      </c>
      <c r="AC195">
        <v>10</v>
      </c>
      <c r="AD195">
        <v>4.365904761904762</v>
      </c>
      <c r="AF195" t="s">
        <v>6937</v>
      </c>
      <c r="AI195">
        <v>0</v>
      </c>
      <c r="AJ195">
        <v>0</v>
      </c>
      <c r="AM195" t="s">
        <v>10344</v>
      </c>
    </row>
    <row r="196" spans="1:39">
      <c r="A196" t="s">
        <v>6247</v>
      </c>
      <c r="B196" t="s">
        <v>8259</v>
      </c>
      <c r="C196" t="s">
        <v>6009</v>
      </c>
      <c r="D196">
        <v>26</v>
      </c>
      <c r="E196" t="s">
        <v>6010</v>
      </c>
      <c r="F196">
        <v>7.58</v>
      </c>
      <c r="K196" t="s">
        <v>6535</v>
      </c>
      <c r="L196" t="s">
        <v>6536</v>
      </c>
      <c r="M196" t="s">
        <v>8635</v>
      </c>
      <c r="N196">
        <v>9</v>
      </c>
      <c r="O196" t="s">
        <v>8804</v>
      </c>
      <c r="P196" t="s">
        <v>6643</v>
      </c>
      <c r="Q196">
        <v>6</v>
      </c>
      <c r="R196">
        <v>2</v>
      </c>
      <c r="S196">
        <v>1.99</v>
      </c>
      <c r="T196">
        <v>5.14</v>
      </c>
      <c r="U196">
        <v>495.58</v>
      </c>
      <c r="V196">
        <v>91.76000000000001</v>
      </c>
      <c r="W196">
        <v>4.94</v>
      </c>
      <c r="X196">
        <v>3.91</v>
      </c>
      <c r="Y196">
        <v>6.51</v>
      </c>
      <c r="Z196">
        <v>4</v>
      </c>
      <c r="AA196" t="s">
        <v>6923</v>
      </c>
      <c r="AB196">
        <v>0</v>
      </c>
      <c r="AC196">
        <v>12</v>
      </c>
      <c r="AD196">
        <v>3.472904761904762</v>
      </c>
      <c r="AF196" t="s">
        <v>6937</v>
      </c>
      <c r="AI196">
        <v>0</v>
      </c>
      <c r="AJ196">
        <v>0</v>
      </c>
      <c r="AK196" t="s">
        <v>10226</v>
      </c>
      <c r="AL196" t="s">
        <v>10226</v>
      </c>
      <c r="AM196" t="s">
        <v>10344</v>
      </c>
    </row>
    <row r="197" spans="1:39">
      <c r="A197" t="s">
        <v>7112</v>
      </c>
      <c r="B197" t="s">
        <v>8259</v>
      </c>
      <c r="C197" t="s">
        <v>6009</v>
      </c>
      <c r="D197">
        <v>26</v>
      </c>
      <c r="E197" t="s">
        <v>6010</v>
      </c>
      <c r="F197">
        <v>7.58</v>
      </c>
      <c r="K197" t="s">
        <v>6535</v>
      </c>
      <c r="L197" t="s">
        <v>6536</v>
      </c>
      <c r="M197" t="s">
        <v>8623</v>
      </c>
      <c r="N197">
        <v>9</v>
      </c>
      <c r="O197" t="s">
        <v>8792</v>
      </c>
      <c r="P197" t="s">
        <v>9065</v>
      </c>
      <c r="Q197">
        <v>4</v>
      </c>
      <c r="R197">
        <v>1</v>
      </c>
      <c r="S197">
        <v>-0.07000000000000001</v>
      </c>
      <c r="T197">
        <v>3.44</v>
      </c>
      <c r="U197">
        <v>375.85</v>
      </c>
      <c r="V197">
        <v>68.12</v>
      </c>
      <c r="W197">
        <v>4.31</v>
      </c>
      <c r="X197">
        <v>3.5</v>
      </c>
      <c r="Y197">
        <v>0</v>
      </c>
      <c r="Z197">
        <v>2</v>
      </c>
      <c r="AA197" t="s">
        <v>6923</v>
      </c>
      <c r="AB197">
        <v>0</v>
      </c>
      <c r="AC197">
        <v>9</v>
      </c>
      <c r="AD197">
        <v>5.500119047619047</v>
      </c>
      <c r="AF197" t="s">
        <v>6937</v>
      </c>
      <c r="AI197">
        <v>0</v>
      </c>
      <c r="AJ197">
        <v>0</v>
      </c>
      <c r="AK197" t="s">
        <v>10234</v>
      </c>
      <c r="AL197" t="s">
        <v>10234</v>
      </c>
      <c r="AM197" t="s">
        <v>10344</v>
      </c>
    </row>
    <row r="198" spans="1:39">
      <c r="A198" t="s">
        <v>7113</v>
      </c>
      <c r="B198" t="s">
        <v>8259</v>
      </c>
      <c r="C198" t="s">
        <v>6009</v>
      </c>
      <c r="D198">
        <v>26</v>
      </c>
      <c r="E198" t="s">
        <v>6010</v>
      </c>
      <c r="F198">
        <v>7.58</v>
      </c>
      <c r="K198" t="s">
        <v>6535</v>
      </c>
      <c r="L198" t="s">
        <v>6536</v>
      </c>
      <c r="M198" t="s">
        <v>8602</v>
      </c>
      <c r="N198">
        <v>9</v>
      </c>
      <c r="O198" t="s">
        <v>8771</v>
      </c>
      <c r="P198" t="s">
        <v>9066</v>
      </c>
      <c r="Q198">
        <v>6</v>
      </c>
      <c r="R198">
        <v>1</v>
      </c>
      <c r="S198">
        <v>3.83</v>
      </c>
      <c r="T198">
        <v>5.82</v>
      </c>
      <c r="U198">
        <v>534.98</v>
      </c>
      <c r="V198">
        <v>94.59</v>
      </c>
      <c r="W198">
        <v>5.98</v>
      </c>
      <c r="X198">
        <v>3.77</v>
      </c>
      <c r="Y198">
        <v>0</v>
      </c>
      <c r="Z198">
        <v>2</v>
      </c>
      <c r="AA198" t="s">
        <v>6923</v>
      </c>
      <c r="AB198">
        <v>2</v>
      </c>
      <c r="AC198">
        <v>11</v>
      </c>
      <c r="AD198">
        <v>2.765333333333333</v>
      </c>
      <c r="AF198" t="s">
        <v>6937</v>
      </c>
      <c r="AI198">
        <v>0</v>
      </c>
      <c r="AJ198">
        <v>0</v>
      </c>
      <c r="AK198" t="s">
        <v>10220</v>
      </c>
      <c r="AL198" t="s">
        <v>10220</v>
      </c>
      <c r="AM198" t="s">
        <v>10344</v>
      </c>
    </row>
    <row r="199" spans="1:39">
      <c r="A199" t="s">
        <v>7114</v>
      </c>
      <c r="B199" t="s">
        <v>8259</v>
      </c>
      <c r="C199" t="s">
        <v>6009</v>
      </c>
      <c r="D199">
        <v>26</v>
      </c>
      <c r="E199" t="s">
        <v>6010</v>
      </c>
      <c r="F199">
        <v>7.58</v>
      </c>
      <c r="K199" t="s">
        <v>6535</v>
      </c>
      <c r="L199" t="s">
        <v>6536</v>
      </c>
      <c r="M199" t="s">
        <v>8625</v>
      </c>
      <c r="N199">
        <v>9</v>
      </c>
      <c r="O199" t="s">
        <v>8794</v>
      </c>
      <c r="P199" t="s">
        <v>9067</v>
      </c>
      <c r="Q199">
        <v>5</v>
      </c>
      <c r="R199">
        <v>2</v>
      </c>
      <c r="S199">
        <v>4.32</v>
      </c>
      <c r="T199">
        <v>7.19</v>
      </c>
      <c r="U199">
        <v>582.1</v>
      </c>
      <c r="V199">
        <v>84.86</v>
      </c>
      <c r="W199">
        <v>7.34</v>
      </c>
      <c r="X199">
        <v>2.17</v>
      </c>
      <c r="Y199">
        <v>6.36</v>
      </c>
      <c r="Z199">
        <v>4</v>
      </c>
      <c r="AA199" t="s">
        <v>6923</v>
      </c>
      <c r="AB199">
        <v>2</v>
      </c>
      <c r="AC199">
        <v>14</v>
      </c>
      <c r="AD199">
        <v>2.5</v>
      </c>
      <c r="AF199" t="s">
        <v>6937</v>
      </c>
      <c r="AI199">
        <v>0</v>
      </c>
      <c r="AJ199">
        <v>0</v>
      </c>
      <c r="AK199" t="s">
        <v>10235</v>
      </c>
      <c r="AL199" t="s">
        <v>10235</v>
      </c>
      <c r="AM199" t="s">
        <v>10344</v>
      </c>
    </row>
    <row r="200" spans="1:39">
      <c r="A200" t="s">
        <v>7115</v>
      </c>
      <c r="B200" t="s">
        <v>8259</v>
      </c>
      <c r="C200" t="s">
        <v>6009</v>
      </c>
      <c r="D200">
        <v>26.92</v>
      </c>
      <c r="E200" t="s">
        <v>6010</v>
      </c>
      <c r="F200">
        <v>7.57</v>
      </c>
      <c r="K200" t="s">
        <v>6535</v>
      </c>
      <c r="L200" t="s">
        <v>6536</v>
      </c>
      <c r="M200" t="s">
        <v>8621</v>
      </c>
      <c r="N200">
        <v>9</v>
      </c>
      <c r="O200" t="s">
        <v>8790</v>
      </c>
      <c r="P200" t="s">
        <v>9068</v>
      </c>
      <c r="Q200">
        <v>3</v>
      </c>
      <c r="R200">
        <v>1</v>
      </c>
      <c r="S200">
        <v>0.96</v>
      </c>
      <c r="T200">
        <v>4.64</v>
      </c>
      <c r="U200">
        <v>368.82</v>
      </c>
      <c r="V200">
        <v>55.76</v>
      </c>
      <c r="W200">
        <v>5.21</v>
      </c>
      <c r="X200">
        <v>2.91</v>
      </c>
      <c r="Y200">
        <v>0</v>
      </c>
      <c r="Z200">
        <v>3</v>
      </c>
      <c r="AA200" t="s">
        <v>6923</v>
      </c>
      <c r="AB200">
        <v>1</v>
      </c>
      <c r="AC200">
        <v>7</v>
      </c>
      <c r="AD200">
        <v>4.950333333333333</v>
      </c>
      <c r="AF200" t="s">
        <v>6937</v>
      </c>
      <c r="AI200">
        <v>0</v>
      </c>
      <c r="AJ200">
        <v>0</v>
      </c>
      <c r="AK200" t="s">
        <v>10232</v>
      </c>
      <c r="AL200" t="s">
        <v>10232</v>
      </c>
      <c r="AM200" t="s">
        <v>10344</v>
      </c>
    </row>
    <row r="201" spans="1:39">
      <c r="A201" t="s">
        <v>7116</v>
      </c>
      <c r="B201" t="s">
        <v>8259</v>
      </c>
      <c r="C201" t="s">
        <v>6009</v>
      </c>
      <c r="D201">
        <v>27</v>
      </c>
      <c r="E201" t="s">
        <v>6010</v>
      </c>
      <c r="F201">
        <v>7.57</v>
      </c>
      <c r="K201" t="s">
        <v>6535</v>
      </c>
      <c r="L201" t="s">
        <v>6536</v>
      </c>
      <c r="M201" t="s">
        <v>8597</v>
      </c>
      <c r="N201">
        <v>9</v>
      </c>
      <c r="O201" t="s">
        <v>8766</v>
      </c>
      <c r="P201" t="s">
        <v>9069</v>
      </c>
      <c r="Q201">
        <v>7</v>
      </c>
      <c r="R201">
        <v>3</v>
      </c>
      <c r="S201">
        <v>3.61</v>
      </c>
      <c r="T201">
        <v>6.93</v>
      </c>
      <c r="U201">
        <v>517.51</v>
      </c>
      <c r="V201">
        <v>122.16</v>
      </c>
      <c r="W201">
        <v>4.45</v>
      </c>
      <c r="X201">
        <v>4.5</v>
      </c>
      <c r="Y201">
        <v>0</v>
      </c>
      <c r="Z201">
        <v>3</v>
      </c>
      <c r="AA201" t="s">
        <v>6923</v>
      </c>
      <c r="AB201">
        <v>1</v>
      </c>
      <c r="AC201">
        <v>5</v>
      </c>
      <c r="AD201">
        <v>1.361666666666667</v>
      </c>
      <c r="AF201" t="s">
        <v>6937</v>
      </c>
      <c r="AI201">
        <v>0</v>
      </c>
      <c r="AJ201">
        <v>0</v>
      </c>
      <c r="AK201" t="s">
        <v>10216</v>
      </c>
      <c r="AL201" t="s">
        <v>10216</v>
      </c>
      <c r="AM201" t="s">
        <v>10344</v>
      </c>
    </row>
    <row r="202" spans="1:39">
      <c r="A202" t="s">
        <v>7117</v>
      </c>
      <c r="B202" t="s">
        <v>8259</v>
      </c>
      <c r="C202" t="s">
        <v>6009</v>
      </c>
      <c r="D202">
        <v>27</v>
      </c>
      <c r="E202" t="s">
        <v>6010</v>
      </c>
      <c r="F202">
        <v>7.57</v>
      </c>
      <c r="K202" t="s">
        <v>6535</v>
      </c>
      <c r="L202" t="s">
        <v>6536</v>
      </c>
      <c r="M202" t="s">
        <v>8627</v>
      </c>
      <c r="N202">
        <v>9</v>
      </c>
      <c r="O202" t="s">
        <v>8796</v>
      </c>
      <c r="P202" t="s">
        <v>9070</v>
      </c>
      <c r="Q202">
        <v>6</v>
      </c>
      <c r="R202">
        <v>1</v>
      </c>
      <c r="S202">
        <v>7.43</v>
      </c>
      <c r="T202">
        <v>8.67</v>
      </c>
      <c r="U202">
        <v>526.05</v>
      </c>
      <c r="V202">
        <v>73.86</v>
      </c>
      <c r="W202">
        <v>7.27</v>
      </c>
      <c r="X202">
        <v>6.1</v>
      </c>
      <c r="Y202">
        <v>0</v>
      </c>
      <c r="Z202">
        <v>3</v>
      </c>
      <c r="AA202" t="s">
        <v>6923</v>
      </c>
      <c r="AB202">
        <v>2</v>
      </c>
      <c r="AC202">
        <v>11</v>
      </c>
      <c r="AD202">
        <v>2.833333333333333</v>
      </c>
      <c r="AF202" t="s">
        <v>6937</v>
      </c>
      <c r="AI202">
        <v>0</v>
      </c>
      <c r="AJ202">
        <v>0</v>
      </c>
      <c r="AK202" t="s">
        <v>10237</v>
      </c>
      <c r="AL202" t="s">
        <v>10237</v>
      </c>
      <c r="AM202" t="s">
        <v>10344</v>
      </c>
    </row>
    <row r="203" spans="1:39">
      <c r="A203" t="s">
        <v>7118</v>
      </c>
      <c r="B203" t="s">
        <v>8259</v>
      </c>
      <c r="C203" t="s">
        <v>6009</v>
      </c>
      <c r="D203">
        <v>28</v>
      </c>
      <c r="E203" t="s">
        <v>6010</v>
      </c>
      <c r="F203">
        <v>7.55</v>
      </c>
      <c r="K203" t="s">
        <v>6535</v>
      </c>
      <c r="L203" t="s">
        <v>6536</v>
      </c>
      <c r="M203" t="s">
        <v>8605</v>
      </c>
      <c r="N203">
        <v>9</v>
      </c>
      <c r="O203" t="s">
        <v>8774</v>
      </c>
      <c r="P203" t="s">
        <v>9071</v>
      </c>
      <c r="Q203">
        <v>8</v>
      </c>
      <c r="R203">
        <v>2</v>
      </c>
      <c r="S203">
        <v>-2.07</v>
      </c>
      <c r="T203">
        <v>0.59</v>
      </c>
      <c r="U203">
        <v>491.61</v>
      </c>
      <c r="V203">
        <v>110.22</v>
      </c>
      <c r="W203">
        <v>3.56</v>
      </c>
      <c r="X203">
        <v>4.71</v>
      </c>
      <c r="Y203">
        <v>6.4</v>
      </c>
      <c r="Z203">
        <v>2</v>
      </c>
      <c r="AA203" t="s">
        <v>6923</v>
      </c>
      <c r="AB203">
        <v>0</v>
      </c>
      <c r="AC203">
        <v>11</v>
      </c>
      <c r="AD203">
        <v>3.885928571428571</v>
      </c>
      <c r="AF203" t="s">
        <v>6937</v>
      </c>
      <c r="AI203">
        <v>0</v>
      </c>
      <c r="AJ203">
        <v>0</v>
      </c>
      <c r="AK203" t="s">
        <v>10221</v>
      </c>
      <c r="AL203" t="s">
        <v>10221</v>
      </c>
      <c r="AM203" t="s">
        <v>10344</v>
      </c>
    </row>
    <row r="204" spans="1:39">
      <c r="A204" t="s">
        <v>7119</v>
      </c>
      <c r="B204" t="s">
        <v>8259</v>
      </c>
      <c r="C204" t="s">
        <v>6009</v>
      </c>
      <c r="D204">
        <v>28</v>
      </c>
      <c r="E204" t="s">
        <v>6010</v>
      </c>
      <c r="F204">
        <v>7.55</v>
      </c>
      <c r="K204" t="s">
        <v>6535</v>
      </c>
      <c r="L204" t="s">
        <v>6536</v>
      </c>
      <c r="M204" t="s">
        <v>8623</v>
      </c>
      <c r="N204">
        <v>9</v>
      </c>
      <c r="O204" t="s">
        <v>8792</v>
      </c>
      <c r="P204" t="s">
        <v>9072</v>
      </c>
      <c r="Q204">
        <v>4</v>
      </c>
      <c r="R204">
        <v>1</v>
      </c>
      <c r="S204">
        <v>-0.03</v>
      </c>
      <c r="T204">
        <v>3.48</v>
      </c>
      <c r="U204">
        <v>375.85</v>
      </c>
      <c r="V204">
        <v>68.12</v>
      </c>
      <c r="W204">
        <v>4.31</v>
      </c>
      <c r="X204">
        <v>3.5</v>
      </c>
      <c r="Y204">
        <v>0</v>
      </c>
      <c r="Z204">
        <v>2</v>
      </c>
      <c r="AA204" t="s">
        <v>6923</v>
      </c>
      <c r="AB204">
        <v>0</v>
      </c>
      <c r="AC204">
        <v>9</v>
      </c>
      <c r="AD204">
        <v>5.480119047619047</v>
      </c>
      <c r="AF204" t="s">
        <v>6937</v>
      </c>
      <c r="AI204">
        <v>0</v>
      </c>
      <c r="AJ204">
        <v>0</v>
      </c>
      <c r="AK204" t="s">
        <v>10234</v>
      </c>
      <c r="AL204" t="s">
        <v>10234</v>
      </c>
      <c r="AM204" t="s">
        <v>10344</v>
      </c>
    </row>
    <row r="205" spans="1:39">
      <c r="A205" t="s">
        <v>7120</v>
      </c>
      <c r="B205" t="s">
        <v>8259</v>
      </c>
      <c r="C205" t="s">
        <v>6009</v>
      </c>
      <c r="D205">
        <v>28</v>
      </c>
      <c r="E205" t="s">
        <v>6010</v>
      </c>
      <c r="F205">
        <v>7.55</v>
      </c>
      <c r="K205" t="s">
        <v>6535</v>
      </c>
      <c r="L205" t="s">
        <v>6536</v>
      </c>
      <c r="M205" t="s">
        <v>8597</v>
      </c>
      <c r="N205">
        <v>9</v>
      </c>
      <c r="O205" t="s">
        <v>8766</v>
      </c>
      <c r="P205" t="s">
        <v>9073</v>
      </c>
      <c r="Q205">
        <v>7</v>
      </c>
      <c r="R205">
        <v>3</v>
      </c>
      <c r="S205">
        <v>3.5</v>
      </c>
      <c r="T205">
        <v>6.8</v>
      </c>
      <c r="U205">
        <v>499.52</v>
      </c>
      <c r="V205">
        <v>122.16</v>
      </c>
      <c r="W205">
        <v>4.31</v>
      </c>
      <c r="X205">
        <v>4.5</v>
      </c>
      <c r="Y205">
        <v>0</v>
      </c>
      <c r="Z205">
        <v>3</v>
      </c>
      <c r="AA205" t="s">
        <v>6923</v>
      </c>
      <c r="AB205">
        <v>0</v>
      </c>
      <c r="AC205">
        <v>5</v>
      </c>
      <c r="AD205">
        <v>1.420095238095238</v>
      </c>
      <c r="AF205" t="s">
        <v>6937</v>
      </c>
      <c r="AI205">
        <v>0</v>
      </c>
      <c r="AJ205">
        <v>0</v>
      </c>
      <c r="AK205" t="s">
        <v>10216</v>
      </c>
      <c r="AL205" t="s">
        <v>10216</v>
      </c>
      <c r="AM205" t="s">
        <v>10344</v>
      </c>
    </row>
    <row r="206" spans="1:39">
      <c r="A206" t="s">
        <v>7121</v>
      </c>
      <c r="B206" t="s">
        <v>8259</v>
      </c>
      <c r="C206" t="s">
        <v>6009</v>
      </c>
      <c r="D206">
        <v>28.7</v>
      </c>
      <c r="E206" t="s">
        <v>6010</v>
      </c>
      <c r="F206">
        <v>7.54</v>
      </c>
      <c r="K206" t="s">
        <v>6535</v>
      </c>
      <c r="L206" t="s">
        <v>6536</v>
      </c>
      <c r="M206" t="s">
        <v>8608</v>
      </c>
      <c r="N206">
        <v>9</v>
      </c>
      <c r="O206" t="s">
        <v>8777</v>
      </c>
      <c r="P206" t="s">
        <v>9074</v>
      </c>
      <c r="Q206">
        <v>3</v>
      </c>
      <c r="R206">
        <v>2</v>
      </c>
      <c r="S206">
        <v>3.12</v>
      </c>
      <c r="T206">
        <v>5.79</v>
      </c>
      <c r="U206">
        <v>525.62</v>
      </c>
      <c r="V206">
        <v>75.63</v>
      </c>
      <c r="W206">
        <v>6.7</v>
      </c>
      <c r="X206">
        <v>4.71</v>
      </c>
      <c r="Y206">
        <v>0</v>
      </c>
      <c r="Z206">
        <v>4</v>
      </c>
      <c r="AA206" t="s">
        <v>6923</v>
      </c>
      <c r="AB206">
        <v>2</v>
      </c>
      <c r="AC206">
        <v>12</v>
      </c>
      <c r="AD206">
        <v>2.94</v>
      </c>
      <c r="AF206" t="s">
        <v>6937</v>
      </c>
      <c r="AI206">
        <v>0</v>
      </c>
      <c r="AJ206">
        <v>0</v>
      </c>
      <c r="AK206" t="s">
        <v>10223</v>
      </c>
      <c r="AL206" t="s">
        <v>10223</v>
      </c>
      <c r="AM206" t="s">
        <v>10344</v>
      </c>
    </row>
    <row r="207" spans="1:39">
      <c r="A207" t="s">
        <v>7122</v>
      </c>
      <c r="B207" t="s">
        <v>8259</v>
      </c>
      <c r="C207" t="s">
        <v>6009</v>
      </c>
      <c r="D207">
        <v>29</v>
      </c>
      <c r="E207" t="s">
        <v>6010</v>
      </c>
      <c r="F207">
        <v>7.54</v>
      </c>
      <c r="K207" t="s">
        <v>6535</v>
      </c>
      <c r="L207" t="s">
        <v>6536</v>
      </c>
      <c r="M207" t="s">
        <v>8625</v>
      </c>
      <c r="N207">
        <v>9</v>
      </c>
      <c r="O207" t="s">
        <v>8794</v>
      </c>
      <c r="P207" t="s">
        <v>9075</v>
      </c>
      <c r="Q207">
        <v>9</v>
      </c>
      <c r="R207">
        <v>2</v>
      </c>
      <c r="S207">
        <v>4.46</v>
      </c>
      <c r="T207">
        <v>7.32</v>
      </c>
      <c r="U207">
        <v>608.65</v>
      </c>
      <c r="V207">
        <v>152.72</v>
      </c>
      <c r="W207">
        <v>7.23</v>
      </c>
      <c r="X207">
        <v>2.17</v>
      </c>
      <c r="Y207">
        <v>6.38</v>
      </c>
      <c r="Z207">
        <v>4</v>
      </c>
      <c r="AA207" t="s">
        <v>6923</v>
      </c>
      <c r="AB207">
        <v>2</v>
      </c>
      <c r="AC207">
        <v>16</v>
      </c>
      <c r="AD207">
        <v>1.5</v>
      </c>
      <c r="AF207" t="s">
        <v>6937</v>
      </c>
      <c r="AI207">
        <v>0</v>
      </c>
      <c r="AJ207">
        <v>0</v>
      </c>
      <c r="AK207" t="s">
        <v>10235</v>
      </c>
      <c r="AL207" t="s">
        <v>10235</v>
      </c>
      <c r="AM207" t="s">
        <v>10344</v>
      </c>
    </row>
    <row r="208" spans="1:39">
      <c r="A208" t="s">
        <v>7123</v>
      </c>
      <c r="B208" t="s">
        <v>8259</v>
      </c>
      <c r="C208" t="s">
        <v>6009</v>
      </c>
      <c r="D208">
        <v>30</v>
      </c>
      <c r="E208" t="s">
        <v>6010</v>
      </c>
      <c r="F208">
        <v>7.52</v>
      </c>
      <c r="K208" t="s">
        <v>6535</v>
      </c>
      <c r="L208" t="s">
        <v>6536</v>
      </c>
      <c r="M208" t="s">
        <v>8620</v>
      </c>
      <c r="N208">
        <v>9</v>
      </c>
      <c r="O208" t="s">
        <v>8789</v>
      </c>
      <c r="P208" t="s">
        <v>9076</v>
      </c>
      <c r="Q208">
        <v>7</v>
      </c>
      <c r="R208">
        <v>1</v>
      </c>
      <c r="S208">
        <v>0.98</v>
      </c>
      <c r="T208">
        <v>4.27</v>
      </c>
      <c r="U208">
        <v>552.55</v>
      </c>
      <c r="V208">
        <v>101.58</v>
      </c>
      <c r="W208">
        <v>5.46</v>
      </c>
      <c r="X208">
        <v>4.21</v>
      </c>
      <c r="Y208">
        <v>1.36</v>
      </c>
      <c r="Z208">
        <v>4</v>
      </c>
      <c r="AA208" t="s">
        <v>6923</v>
      </c>
      <c r="AB208">
        <v>2</v>
      </c>
      <c r="AC208">
        <v>9</v>
      </c>
      <c r="AD208">
        <v>3.812333333333334</v>
      </c>
      <c r="AF208" t="s">
        <v>6937</v>
      </c>
      <c r="AI208">
        <v>0</v>
      </c>
      <c r="AJ208">
        <v>0</v>
      </c>
      <c r="AK208" t="s">
        <v>10231</v>
      </c>
      <c r="AL208" t="s">
        <v>10231</v>
      </c>
      <c r="AM208" t="s">
        <v>10344</v>
      </c>
    </row>
    <row r="209" spans="1:39">
      <c r="A209" t="s">
        <v>7124</v>
      </c>
      <c r="B209" t="s">
        <v>8259</v>
      </c>
      <c r="C209" t="s">
        <v>6009</v>
      </c>
      <c r="D209">
        <v>30</v>
      </c>
      <c r="E209" t="s">
        <v>6010</v>
      </c>
      <c r="F209">
        <v>7.52</v>
      </c>
      <c r="K209" t="s">
        <v>6535</v>
      </c>
      <c r="L209" t="s">
        <v>6536</v>
      </c>
      <c r="M209" t="s">
        <v>8634</v>
      </c>
      <c r="N209">
        <v>9</v>
      </c>
      <c r="O209" t="s">
        <v>8803</v>
      </c>
      <c r="P209" t="s">
        <v>9077</v>
      </c>
      <c r="Q209">
        <v>5</v>
      </c>
      <c r="R209">
        <v>1</v>
      </c>
      <c r="S209">
        <v>0.3</v>
      </c>
      <c r="T209">
        <v>3.96</v>
      </c>
      <c r="U209">
        <v>565.76</v>
      </c>
      <c r="V209">
        <v>92.87</v>
      </c>
      <c r="W209">
        <v>5.52</v>
      </c>
      <c r="X209">
        <v>3</v>
      </c>
      <c r="Y209">
        <v>2.36</v>
      </c>
      <c r="Z209">
        <v>2</v>
      </c>
      <c r="AA209" t="s">
        <v>6923</v>
      </c>
      <c r="AB209">
        <v>1</v>
      </c>
      <c r="AC209">
        <v>11</v>
      </c>
      <c r="AD209">
        <v>4.257666666666667</v>
      </c>
      <c r="AF209" t="s">
        <v>6937</v>
      </c>
      <c r="AI209">
        <v>0</v>
      </c>
      <c r="AJ209">
        <v>0</v>
      </c>
      <c r="AK209" t="s">
        <v>10243</v>
      </c>
      <c r="AL209" t="s">
        <v>10243</v>
      </c>
      <c r="AM209" t="s">
        <v>10344</v>
      </c>
    </row>
    <row r="210" spans="1:39">
      <c r="A210" t="s">
        <v>7125</v>
      </c>
      <c r="B210" t="s">
        <v>8259</v>
      </c>
      <c r="C210" t="s">
        <v>6009</v>
      </c>
      <c r="D210">
        <v>30</v>
      </c>
      <c r="E210" t="s">
        <v>6010</v>
      </c>
      <c r="F210">
        <v>7.52</v>
      </c>
      <c r="K210" t="s">
        <v>6535</v>
      </c>
      <c r="L210" t="s">
        <v>6536</v>
      </c>
      <c r="M210" t="s">
        <v>8634</v>
      </c>
      <c r="N210">
        <v>9</v>
      </c>
      <c r="O210" t="s">
        <v>8803</v>
      </c>
      <c r="P210" t="s">
        <v>9078</v>
      </c>
      <c r="Q210">
        <v>5</v>
      </c>
      <c r="R210">
        <v>1</v>
      </c>
      <c r="S210">
        <v>0.72</v>
      </c>
      <c r="T210">
        <v>4.38</v>
      </c>
      <c r="U210">
        <v>579.78</v>
      </c>
      <c r="V210">
        <v>92.87</v>
      </c>
      <c r="W210">
        <v>5.91</v>
      </c>
      <c r="X210">
        <v>3</v>
      </c>
      <c r="Y210">
        <v>2.36</v>
      </c>
      <c r="Z210">
        <v>2</v>
      </c>
      <c r="AA210" t="s">
        <v>6923</v>
      </c>
      <c r="AB210">
        <v>2</v>
      </c>
      <c r="AC210">
        <v>11</v>
      </c>
      <c r="AD210">
        <v>4.047666666666666</v>
      </c>
      <c r="AF210" t="s">
        <v>6937</v>
      </c>
      <c r="AI210">
        <v>0</v>
      </c>
      <c r="AJ210">
        <v>0</v>
      </c>
      <c r="AK210" t="s">
        <v>10243</v>
      </c>
      <c r="AL210" t="s">
        <v>10243</v>
      </c>
      <c r="AM210" t="s">
        <v>10344</v>
      </c>
    </row>
    <row r="211" spans="1:39">
      <c r="A211" t="s">
        <v>7126</v>
      </c>
      <c r="B211" t="s">
        <v>8259</v>
      </c>
      <c r="C211" t="s">
        <v>6009</v>
      </c>
      <c r="D211">
        <v>30</v>
      </c>
      <c r="E211" t="s">
        <v>6010</v>
      </c>
      <c r="F211">
        <v>7.52</v>
      </c>
      <c r="K211" t="s">
        <v>6535</v>
      </c>
      <c r="L211" t="s">
        <v>6536</v>
      </c>
      <c r="M211" t="s">
        <v>8634</v>
      </c>
      <c r="N211">
        <v>9</v>
      </c>
      <c r="O211" t="s">
        <v>8803</v>
      </c>
      <c r="P211" t="s">
        <v>9079</v>
      </c>
      <c r="Q211">
        <v>5</v>
      </c>
      <c r="R211">
        <v>1</v>
      </c>
      <c r="S211">
        <v>0.71</v>
      </c>
      <c r="T211">
        <v>4.37</v>
      </c>
      <c r="U211">
        <v>567.77</v>
      </c>
      <c r="V211">
        <v>92.87</v>
      </c>
      <c r="W211">
        <v>5.75</v>
      </c>
      <c r="X211">
        <v>3.02</v>
      </c>
      <c r="Y211">
        <v>2.36</v>
      </c>
      <c r="Z211">
        <v>2</v>
      </c>
      <c r="AA211" t="s">
        <v>6923</v>
      </c>
      <c r="AB211">
        <v>1</v>
      </c>
      <c r="AC211">
        <v>12</v>
      </c>
      <c r="AD211">
        <v>4.052666666666667</v>
      </c>
      <c r="AF211" t="s">
        <v>6937</v>
      </c>
      <c r="AI211">
        <v>0</v>
      </c>
      <c r="AJ211">
        <v>0</v>
      </c>
      <c r="AK211" t="s">
        <v>10243</v>
      </c>
      <c r="AL211" t="s">
        <v>10243</v>
      </c>
      <c r="AM211" t="s">
        <v>10344</v>
      </c>
    </row>
    <row r="212" spans="1:39">
      <c r="A212" t="s">
        <v>7127</v>
      </c>
      <c r="B212" t="s">
        <v>8259</v>
      </c>
      <c r="C212" t="s">
        <v>6009</v>
      </c>
      <c r="D212">
        <v>30</v>
      </c>
      <c r="E212" t="s">
        <v>6010</v>
      </c>
      <c r="F212">
        <v>7.52</v>
      </c>
      <c r="K212" t="s">
        <v>6535</v>
      </c>
      <c r="L212" t="s">
        <v>6536</v>
      </c>
      <c r="M212" t="s">
        <v>8599</v>
      </c>
      <c r="N212">
        <v>9</v>
      </c>
      <c r="O212" t="s">
        <v>8768</v>
      </c>
      <c r="P212" t="s">
        <v>9080</v>
      </c>
      <c r="Q212">
        <v>4</v>
      </c>
      <c r="R212">
        <v>1</v>
      </c>
      <c r="S212">
        <v>2.02</v>
      </c>
      <c r="T212">
        <v>4.85</v>
      </c>
      <c r="U212">
        <v>419.52</v>
      </c>
      <c r="V212">
        <v>72.56</v>
      </c>
      <c r="W212">
        <v>5.72</v>
      </c>
      <c r="X212">
        <v>4.52</v>
      </c>
      <c r="Y212">
        <v>1.64</v>
      </c>
      <c r="Z212">
        <v>3</v>
      </c>
      <c r="AA212" t="s">
        <v>6923</v>
      </c>
      <c r="AB212">
        <v>1</v>
      </c>
      <c r="AC212">
        <v>8</v>
      </c>
      <c r="AD212">
        <v>4.473190476190476</v>
      </c>
      <c r="AF212" t="s">
        <v>6937</v>
      </c>
      <c r="AI212">
        <v>0</v>
      </c>
      <c r="AJ212">
        <v>0</v>
      </c>
      <c r="AK212" t="s">
        <v>10217</v>
      </c>
      <c r="AL212" t="s">
        <v>10217</v>
      </c>
      <c r="AM212" t="s">
        <v>10344</v>
      </c>
    </row>
    <row r="213" spans="1:39">
      <c r="A213" t="s">
        <v>7128</v>
      </c>
      <c r="B213" t="s">
        <v>8259</v>
      </c>
      <c r="C213" t="s">
        <v>6009</v>
      </c>
      <c r="D213">
        <v>30</v>
      </c>
      <c r="E213" t="s">
        <v>6010</v>
      </c>
      <c r="F213">
        <v>7.52</v>
      </c>
      <c r="K213" t="s">
        <v>6535</v>
      </c>
      <c r="L213" t="s">
        <v>6536</v>
      </c>
      <c r="M213" t="s">
        <v>8627</v>
      </c>
      <c r="N213">
        <v>9</v>
      </c>
      <c r="O213" t="s">
        <v>8796</v>
      </c>
      <c r="P213" t="s">
        <v>9081</v>
      </c>
      <c r="Q213">
        <v>7</v>
      </c>
      <c r="R213">
        <v>1</v>
      </c>
      <c r="S213">
        <v>6.01</v>
      </c>
      <c r="T213">
        <v>7.25</v>
      </c>
      <c r="U213">
        <v>507.61</v>
      </c>
      <c r="V213">
        <v>83.09</v>
      </c>
      <c r="W213">
        <v>6.31</v>
      </c>
      <c r="X213">
        <v>6.1</v>
      </c>
      <c r="Y213">
        <v>0</v>
      </c>
      <c r="Z213">
        <v>3</v>
      </c>
      <c r="AA213" t="s">
        <v>6923</v>
      </c>
      <c r="AB213">
        <v>2</v>
      </c>
      <c r="AC213">
        <v>12</v>
      </c>
      <c r="AD213">
        <v>2.833333333333333</v>
      </c>
      <c r="AF213" t="s">
        <v>6937</v>
      </c>
      <c r="AI213">
        <v>0</v>
      </c>
      <c r="AJ213">
        <v>0</v>
      </c>
      <c r="AK213" t="s">
        <v>10237</v>
      </c>
      <c r="AL213" t="s">
        <v>10237</v>
      </c>
      <c r="AM213" t="s">
        <v>10344</v>
      </c>
    </row>
    <row r="214" spans="1:39">
      <c r="A214" t="s">
        <v>7129</v>
      </c>
      <c r="B214" t="s">
        <v>8259</v>
      </c>
      <c r="C214" t="s">
        <v>6009</v>
      </c>
      <c r="D214">
        <v>30</v>
      </c>
      <c r="E214" t="s">
        <v>6010</v>
      </c>
      <c r="F214">
        <v>7.52</v>
      </c>
      <c r="K214" t="s">
        <v>6535</v>
      </c>
      <c r="L214" t="s">
        <v>6536</v>
      </c>
      <c r="M214" t="s">
        <v>8627</v>
      </c>
      <c r="N214">
        <v>9</v>
      </c>
      <c r="O214" t="s">
        <v>8796</v>
      </c>
      <c r="P214" t="s">
        <v>9082</v>
      </c>
      <c r="Q214">
        <v>6</v>
      </c>
      <c r="R214">
        <v>1</v>
      </c>
      <c r="S214">
        <v>7.71</v>
      </c>
      <c r="T214">
        <v>8.949999999999999</v>
      </c>
      <c r="U214">
        <v>533.6900000000001</v>
      </c>
      <c r="V214">
        <v>73.86</v>
      </c>
      <c r="W214">
        <v>7.5</v>
      </c>
      <c r="X214">
        <v>6.1</v>
      </c>
      <c r="Y214">
        <v>0</v>
      </c>
      <c r="Z214">
        <v>3</v>
      </c>
      <c r="AA214" t="s">
        <v>6923</v>
      </c>
      <c r="AB214">
        <v>2</v>
      </c>
      <c r="AC214">
        <v>13</v>
      </c>
      <c r="AD214">
        <v>2.833333333333333</v>
      </c>
      <c r="AF214" t="s">
        <v>6937</v>
      </c>
      <c r="AI214">
        <v>0</v>
      </c>
      <c r="AJ214">
        <v>0</v>
      </c>
      <c r="AK214" t="s">
        <v>10237</v>
      </c>
      <c r="AL214" t="s">
        <v>10237</v>
      </c>
      <c r="AM214" t="s">
        <v>10344</v>
      </c>
    </row>
    <row r="215" spans="1:39">
      <c r="A215" t="s">
        <v>7130</v>
      </c>
      <c r="B215" t="s">
        <v>8259</v>
      </c>
      <c r="C215" t="s">
        <v>6009</v>
      </c>
      <c r="D215">
        <v>30</v>
      </c>
      <c r="E215" t="s">
        <v>6010</v>
      </c>
      <c r="F215">
        <v>7.52</v>
      </c>
      <c r="K215" t="s">
        <v>6535</v>
      </c>
      <c r="L215" t="s">
        <v>6536</v>
      </c>
      <c r="M215" t="s">
        <v>8628</v>
      </c>
      <c r="N215">
        <v>9</v>
      </c>
      <c r="O215" t="s">
        <v>8797</v>
      </c>
      <c r="P215" t="s">
        <v>9083</v>
      </c>
      <c r="Q215">
        <v>3</v>
      </c>
      <c r="R215">
        <v>1</v>
      </c>
      <c r="S215">
        <v>2.03</v>
      </c>
      <c r="T215">
        <v>4.66</v>
      </c>
      <c r="U215">
        <v>436.33</v>
      </c>
      <c r="V215">
        <v>63.6</v>
      </c>
      <c r="W215">
        <v>4.89</v>
      </c>
      <c r="X215">
        <v>4.74</v>
      </c>
      <c r="Y215">
        <v>0</v>
      </c>
      <c r="Z215">
        <v>0</v>
      </c>
      <c r="AA215" t="s">
        <v>6923</v>
      </c>
      <c r="AB215">
        <v>0</v>
      </c>
      <c r="AC215">
        <v>13</v>
      </c>
      <c r="AD215">
        <v>4.443119047619048</v>
      </c>
      <c r="AF215" t="s">
        <v>6937</v>
      </c>
      <c r="AI215">
        <v>0</v>
      </c>
      <c r="AJ215">
        <v>0</v>
      </c>
      <c r="AK215" t="s">
        <v>10238</v>
      </c>
      <c r="AL215" t="s">
        <v>10238</v>
      </c>
      <c r="AM215" t="s">
        <v>10344</v>
      </c>
    </row>
    <row r="216" spans="1:39">
      <c r="A216" t="s">
        <v>7131</v>
      </c>
      <c r="B216" t="s">
        <v>8259</v>
      </c>
      <c r="C216" t="s">
        <v>6009</v>
      </c>
      <c r="D216">
        <v>30</v>
      </c>
      <c r="E216" t="s">
        <v>6010</v>
      </c>
      <c r="F216">
        <v>7.52</v>
      </c>
      <c r="K216" t="s">
        <v>6535</v>
      </c>
      <c r="L216" t="s">
        <v>6536</v>
      </c>
      <c r="M216" t="s">
        <v>8617</v>
      </c>
      <c r="N216">
        <v>9</v>
      </c>
      <c r="O216" t="s">
        <v>8786</v>
      </c>
      <c r="P216" t="s">
        <v>9084</v>
      </c>
      <c r="Q216">
        <v>5</v>
      </c>
      <c r="R216">
        <v>1</v>
      </c>
      <c r="S216">
        <v>3.58</v>
      </c>
      <c r="T216">
        <v>5.3</v>
      </c>
      <c r="U216">
        <v>506.19</v>
      </c>
      <c r="V216">
        <v>85.36</v>
      </c>
      <c r="W216">
        <v>6.49</v>
      </c>
      <c r="X216">
        <v>5.46</v>
      </c>
      <c r="Y216">
        <v>1.53</v>
      </c>
      <c r="Z216">
        <v>3</v>
      </c>
      <c r="AA216" t="s">
        <v>6923</v>
      </c>
      <c r="AB216">
        <v>2</v>
      </c>
      <c r="AC216">
        <v>6</v>
      </c>
      <c r="AD216">
        <v>3.043333333333333</v>
      </c>
      <c r="AF216" t="s">
        <v>6937</v>
      </c>
      <c r="AI216">
        <v>0</v>
      </c>
      <c r="AJ216">
        <v>0</v>
      </c>
      <c r="AK216" t="s">
        <v>6951</v>
      </c>
      <c r="AL216" t="s">
        <v>6951</v>
      </c>
      <c r="AM216" t="s">
        <v>10344</v>
      </c>
    </row>
    <row r="217" spans="1:39">
      <c r="A217" t="s">
        <v>7132</v>
      </c>
      <c r="B217" t="s">
        <v>8259</v>
      </c>
      <c r="C217" t="s">
        <v>6009</v>
      </c>
      <c r="D217">
        <v>30</v>
      </c>
      <c r="E217" t="s">
        <v>6010</v>
      </c>
      <c r="F217">
        <v>7.52</v>
      </c>
      <c r="K217" t="s">
        <v>6535</v>
      </c>
      <c r="L217" t="s">
        <v>6536</v>
      </c>
      <c r="M217" t="s">
        <v>8617</v>
      </c>
      <c r="N217">
        <v>9</v>
      </c>
      <c r="O217" t="s">
        <v>8786</v>
      </c>
      <c r="P217" t="s">
        <v>9085</v>
      </c>
      <c r="Q217">
        <v>5</v>
      </c>
      <c r="R217">
        <v>2</v>
      </c>
      <c r="S217">
        <v>4.01</v>
      </c>
      <c r="T217">
        <v>4.81</v>
      </c>
      <c r="U217">
        <v>514.8200000000001</v>
      </c>
      <c r="V217">
        <v>97.39</v>
      </c>
      <c r="W217">
        <v>5.69</v>
      </c>
      <c r="X217">
        <v>6.8</v>
      </c>
      <c r="Y217">
        <v>1.75</v>
      </c>
      <c r="Z217">
        <v>3</v>
      </c>
      <c r="AA217" t="s">
        <v>6923</v>
      </c>
      <c r="AB217">
        <v>2</v>
      </c>
      <c r="AC217">
        <v>7</v>
      </c>
      <c r="AD217">
        <v>2.348666666666667</v>
      </c>
      <c r="AF217" t="s">
        <v>6939</v>
      </c>
      <c r="AI217">
        <v>0</v>
      </c>
      <c r="AJ217">
        <v>0</v>
      </c>
      <c r="AK217" t="s">
        <v>6951</v>
      </c>
      <c r="AL217" t="s">
        <v>6951</v>
      </c>
      <c r="AM217" t="s">
        <v>10344</v>
      </c>
    </row>
    <row r="218" spans="1:39">
      <c r="A218" t="s">
        <v>7133</v>
      </c>
      <c r="B218" t="s">
        <v>8259</v>
      </c>
      <c r="C218" t="s">
        <v>6009</v>
      </c>
      <c r="D218">
        <v>30</v>
      </c>
      <c r="E218" t="s">
        <v>6010</v>
      </c>
      <c r="F218">
        <v>7.52</v>
      </c>
      <c r="K218" t="s">
        <v>6535</v>
      </c>
      <c r="L218" t="s">
        <v>6536</v>
      </c>
      <c r="M218" t="s">
        <v>8617</v>
      </c>
      <c r="N218">
        <v>9</v>
      </c>
      <c r="O218" t="s">
        <v>8786</v>
      </c>
      <c r="P218" t="s">
        <v>9086</v>
      </c>
      <c r="Q218">
        <v>5</v>
      </c>
      <c r="R218">
        <v>2</v>
      </c>
      <c r="S218">
        <v>3.65</v>
      </c>
      <c r="T218">
        <v>4.59</v>
      </c>
      <c r="U218">
        <v>534.34</v>
      </c>
      <c r="V218">
        <v>97.39</v>
      </c>
      <c r="W218">
        <v>5.75</v>
      </c>
      <c r="X218">
        <v>6.62</v>
      </c>
      <c r="Y218">
        <v>1.75</v>
      </c>
      <c r="Z218">
        <v>3</v>
      </c>
      <c r="AA218" t="s">
        <v>6923</v>
      </c>
      <c r="AB218">
        <v>2</v>
      </c>
      <c r="AC218">
        <v>7</v>
      </c>
      <c r="AD218">
        <v>2.633666666666667</v>
      </c>
      <c r="AF218" t="s">
        <v>6939</v>
      </c>
      <c r="AI218">
        <v>0</v>
      </c>
      <c r="AJ218">
        <v>0</v>
      </c>
      <c r="AK218" t="s">
        <v>6951</v>
      </c>
      <c r="AL218" t="s">
        <v>6951</v>
      </c>
      <c r="AM218" t="s">
        <v>10344</v>
      </c>
    </row>
    <row r="219" spans="1:39">
      <c r="A219" t="s">
        <v>7134</v>
      </c>
      <c r="B219" t="s">
        <v>8259</v>
      </c>
      <c r="C219" t="s">
        <v>6009</v>
      </c>
      <c r="D219">
        <v>30</v>
      </c>
      <c r="E219" t="s">
        <v>6010</v>
      </c>
      <c r="F219">
        <v>7.52</v>
      </c>
      <c r="K219" t="s">
        <v>6535</v>
      </c>
      <c r="L219" t="s">
        <v>6536</v>
      </c>
      <c r="M219" t="s">
        <v>8620</v>
      </c>
      <c r="N219">
        <v>9</v>
      </c>
      <c r="O219" t="s">
        <v>8789</v>
      </c>
      <c r="P219" t="s">
        <v>9087</v>
      </c>
      <c r="Q219">
        <v>6</v>
      </c>
      <c r="R219">
        <v>1</v>
      </c>
      <c r="S219">
        <v>2.49</v>
      </c>
      <c r="T219">
        <v>5.46</v>
      </c>
      <c r="U219">
        <v>526.59</v>
      </c>
      <c r="V219">
        <v>102.1</v>
      </c>
      <c r="W219">
        <v>5.65</v>
      </c>
      <c r="X219">
        <v>4.35</v>
      </c>
      <c r="Y219">
        <v>1.36</v>
      </c>
      <c r="Z219">
        <v>4</v>
      </c>
      <c r="AA219" t="s">
        <v>6923</v>
      </c>
      <c r="AB219">
        <v>2</v>
      </c>
      <c r="AC219">
        <v>9</v>
      </c>
      <c r="AD219">
        <v>3.185</v>
      </c>
      <c r="AF219" t="s">
        <v>6937</v>
      </c>
      <c r="AI219">
        <v>0</v>
      </c>
      <c r="AJ219">
        <v>0</v>
      </c>
      <c r="AK219" t="s">
        <v>10231</v>
      </c>
      <c r="AL219" t="s">
        <v>10231</v>
      </c>
      <c r="AM219" t="s">
        <v>10344</v>
      </c>
    </row>
    <row r="220" spans="1:39">
      <c r="A220" t="s">
        <v>7135</v>
      </c>
      <c r="B220" t="s">
        <v>8259</v>
      </c>
      <c r="C220" t="s">
        <v>6009</v>
      </c>
      <c r="D220">
        <v>30</v>
      </c>
      <c r="E220" t="s">
        <v>6010</v>
      </c>
      <c r="F220">
        <v>7.52</v>
      </c>
      <c r="I220" t="s">
        <v>8267</v>
      </c>
      <c r="K220" t="s">
        <v>6535</v>
      </c>
      <c r="M220" t="s">
        <v>8615</v>
      </c>
      <c r="N220">
        <v>8</v>
      </c>
      <c r="O220" t="s">
        <v>8784</v>
      </c>
      <c r="P220" t="s">
        <v>9088</v>
      </c>
      <c r="Q220">
        <v>6</v>
      </c>
      <c r="R220">
        <v>1</v>
      </c>
      <c r="S220">
        <v>3.65</v>
      </c>
      <c r="T220">
        <v>7.12</v>
      </c>
      <c r="U220">
        <v>573.5599999999999</v>
      </c>
      <c r="V220">
        <v>89.63</v>
      </c>
      <c r="W220">
        <v>6.83</v>
      </c>
      <c r="X220">
        <v>3.6</v>
      </c>
      <c r="Y220">
        <v>0</v>
      </c>
      <c r="Z220">
        <v>4</v>
      </c>
      <c r="AA220" t="s">
        <v>6923</v>
      </c>
      <c r="AB220">
        <v>2</v>
      </c>
      <c r="AC220">
        <v>11</v>
      </c>
      <c r="AD220">
        <v>3.008333333333333</v>
      </c>
      <c r="AF220" t="s">
        <v>6937</v>
      </c>
      <c r="AI220">
        <v>0</v>
      </c>
      <c r="AJ220">
        <v>0</v>
      </c>
      <c r="AM220" t="s">
        <v>10344</v>
      </c>
    </row>
    <row r="221" spans="1:39">
      <c r="A221" t="s">
        <v>7136</v>
      </c>
      <c r="B221" t="s">
        <v>8259</v>
      </c>
      <c r="C221" t="s">
        <v>6009</v>
      </c>
      <c r="D221">
        <v>31.62</v>
      </c>
      <c r="E221" t="s">
        <v>6010</v>
      </c>
      <c r="F221">
        <v>7.5</v>
      </c>
      <c r="K221" t="s">
        <v>6535</v>
      </c>
      <c r="L221" t="s">
        <v>6536</v>
      </c>
      <c r="M221" t="s">
        <v>8590</v>
      </c>
      <c r="N221">
        <v>9</v>
      </c>
      <c r="O221" t="s">
        <v>8759</v>
      </c>
      <c r="P221" t="s">
        <v>9089</v>
      </c>
      <c r="Q221">
        <v>6</v>
      </c>
      <c r="R221">
        <v>1</v>
      </c>
      <c r="S221">
        <v>0.19</v>
      </c>
      <c r="T221">
        <v>3.66</v>
      </c>
      <c r="U221">
        <v>518.41</v>
      </c>
      <c r="V221">
        <v>94.68000000000001</v>
      </c>
      <c r="W221">
        <v>5.77</v>
      </c>
      <c r="X221">
        <v>3.61</v>
      </c>
      <c r="Y221">
        <v>0</v>
      </c>
      <c r="Z221">
        <v>3</v>
      </c>
      <c r="AA221" t="s">
        <v>6923</v>
      </c>
      <c r="AB221">
        <v>2</v>
      </c>
      <c r="AC221">
        <v>9</v>
      </c>
      <c r="AD221">
        <v>4.347333333333333</v>
      </c>
      <c r="AF221" t="s">
        <v>6937</v>
      </c>
      <c r="AI221">
        <v>0</v>
      </c>
      <c r="AJ221">
        <v>0</v>
      </c>
      <c r="AK221" t="s">
        <v>10211</v>
      </c>
      <c r="AL221" t="s">
        <v>10211</v>
      </c>
      <c r="AM221" t="s">
        <v>10344</v>
      </c>
    </row>
    <row r="222" spans="1:39">
      <c r="A222" t="s">
        <v>7137</v>
      </c>
      <c r="B222" t="s">
        <v>8259</v>
      </c>
      <c r="C222" t="s">
        <v>6009</v>
      </c>
      <c r="D222">
        <v>32</v>
      </c>
      <c r="E222" t="s">
        <v>6010</v>
      </c>
      <c r="F222">
        <v>7.5</v>
      </c>
      <c r="K222" t="s">
        <v>6535</v>
      </c>
      <c r="L222" t="s">
        <v>6536</v>
      </c>
      <c r="M222" t="s">
        <v>8599</v>
      </c>
      <c r="N222">
        <v>9</v>
      </c>
      <c r="O222" t="s">
        <v>8768</v>
      </c>
      <c r="P222" t="s">
        <v>9090</v>
      </c>
      <c r="Q222">
        <v>4</v>
      </c>
      <c r="R222">
        <v>1</v>
      </c>
      <c r="S222">
        <v>2.65</v>
      </c>
      <c r="T222">
        <v>5.48</v>
      </c>
      <c r="U222">
        <v>433.55</v>
      </c>
      <c r="V222">
        <v>72.56</v>
      </c>
      <c r="W222">
        <v>6.03</v>
      </c>
      <c r="X222">
        <v>4.52</v>
      </c>
      <c r="Y222">
        <v>1.66</v>
      </c>
      <c r="Z222">
        <v>3</v>
      </c>
      <c r="AA222" t="s">
        <v>6923</v>
      </c>
      <c r="AB222">
        <v>1</v>
      </c>
      <c r="AC222">
        <v>8</v>
      </c>
      <c r="AD222">
        <v>3.982976190476191</v>
      </c>
      <c r="AF222" t="s">
        <v>6937</v>
      </c>
      <c r="AI222">
        <v>0</v>
      </c>
      <c r="AJ222">
        <v>0</v>
      </c>
      <c r="AK222" t="s">
        <v>10217</v>
      </c>
      <c r="AL222" t="s">
        <v>10217</v>
      </c>
      <c r="AM222" t="s">
        <v>10344</v>
      </c>
    </row>
    <row r="223" spans="1:39">
      <c r="A223" t="s">
        <v>7138</v>
      </c>
      <c r="B223" t="s">
        <v>8259</v>
      </c>
      <c r="C223" t="s">
        <v>6009</v>
      </c>
      <c r="D223">
        <v>32</v>
      </c>
      <c r="E223" t="s">
        <v>6010</v>
      </c>
      <c r="F223">
        <v>7.5</v>
      </c>
      <c r="K223" t="s">
        <v>6535</v>
      </c>
      <c r="L223" t="s">
        <v>6536</v>
      </c>
      <c r="M223" t="s">
        <v>8602</v>
      </c>
      <c r="N223">
        <v>9</v>
      </c>
      <c r="O223" t="s">
        <v>8771</v>
      </c>
      <c r="P223" t="s">
        <v>9091</v>
      </c>
      <c r="Q223">
        <v>6</v>
      </c>
      <c r="R223">
        <v>1</v>
      </c>
      <c r="S223">
        <v>4.28</v>
      </c>
      <c r="T223">
        <v>4.28</v>
      </c>
      <c r="U223">
        <v>539.02</v>
      </c>
      <c r="V223">
        <v>86.75</v>
      </c>
      <c r="W223">
        <v>5.61</v>
      </c>
      <c r="X223">
        <v>11.36</v>
      </c>
      <c r="Y223">
        <v>0</v>
      </c>
      <c r="Z223">
        <v>2</v>
      </c>
      <c r="AA223" t="s">
        <v>6923</v>
      </c>
      <c r="AB223">
        <v>2</v>
      </c>
      <c r="AC223">
        <v>15</v>
      </c>
      <c r="AD223">
        <v>3.193333333333333</v>
      </c>
      <c r="AF223" t="s">
        <v>6939</v>
      </c>
      <c r="AI223">
        <v>0</v>
      </c>
      <c r="AJ223">
        <v>0</v>
      </c>
      <c r="AK223" t="s">
        <v>10220</v>
      </c>
      <c r="AL223" t="s">
        <v>10220</v>
      </c>
      <c r="AM223" t="s">
        <v>10344</v>
      </c>
    </row>
    <row r="224" spans="1:39">
      <c r="A224" t="s">
        <v>7139</v>
      </c>
      <c r="B224" t="s">
        <v>8259</v>
      </c>
      <c r="C224" t="s">
        <v>6009</v>
      </c>
      <c r="D224">
        <v>32</v>
      </c>
      <c r="E224" t="s">
        <v>6010</v>
      </c>
      <c r="F224">
        <v>7.5</v>
      </c>
      <c r="K224" t="s">
        <v>6535</v>
      </c>
      <c r="L224" t="s">
        <v>6536</v>
      </c>
      <c r="M224" t="s">
        <v>8602</v>
      </c>
      <c r="N224">
        <v>9</v>
      </c>
      <c r="O224" t="s">
        <v>8771</v>
      </c>
      <c r="P224" t="s">
        <v>9092</v>
      </c>
      <c r="Q224">
        <v>7</v>
      </c>
      <c r="R224">
        <v>1</v>
      </c>
      <c r="S224">
        <v>1.65</v>
      </c>
      <c r="T224">
        <v>3.37</v>
      </c>
      <c r="U224">
        <v>558.96</v>
      </c>
      <c r="V224">
        <v>103.82</v>
      </c>
      <c r="W224">
        <v>5.01</v>
      </c>
      <c r="X224">
        <v>5.36</v>
      </c>
      <c r="Y224">
        <v>0</v>
      </c>
      <c r="Z224">
        <v>3</v>
      </c>
      <c r="AA224" t="s">
        <v>6923</v>
      </c>
      <c r="AB224">
        <v>2</v>
      </c>
      <c r="AC224">
        <v>11</v>
      </c>
      <c r="AD224">
        <v>4.187666666666667</v>
      </c>
      <c r="AF224" t="s">
        <v>6937</v>
      </c>
      <c r="AI224">
        <v>0</v>
      </c>
      <c r="AJ224">
        <v>0</v>
      </c>
      <c r="AK224" t="s">
        <v>10220</v>
      </c>
      <c r="AL224" t="s">
        <v>10220</v>
      </c>
      <c r="AM224" t="s">
        <v>10344</v>
      </c>
    </row>
    <row r="225" spans="1:39">
      <c r="A225" t="s">
        <v>7140</v>
      </c>
      <c r="B225" t="s">
        <v>8259</v>
      </c>
      <c r="C225" t="s">
        <v>6009</v>
      </c>
      <c r="D225">
        <v>32</v>
      </c>
      <c r="E225" t="s">
        <v>6010</v>
      </c>
      <c r="F225">
        <v>7.5</v>
      </c>
      <c r="K225" t="s">
        <v>6535</v>
      </c>
      <c r="L225" t="s">
        <v>6536</v>
      </c>
      <c r="M225" t="s">
        <v>8625</v>
      </c>
      <c r="N225">
        <v>9</v>
      </c>
      <c r="O225" t="s">
        <v>8794</v>
      </c>
      <c r="P225" t="s">
        <v>9093</v>
      </c>
      <c r="Q225">
        <v>5</v>
      </c>
      <c r="R225">
        <v>2</v>
      </c>
      <c r="S225">
        <v>4.92</v>
      </c>
      <c r="T225">
        <v>7.78</v>
      </c>
      <c r="U225">
        <v>629.6799999999999</v>
      </c>
      <c r="V225">
        <v>84.86</v>
      </c>
      <c r="W225">
        <v>8.1</v>
      </c>
      <c r="X225">
        <v>2.17</v>
      </c>
      <c r="Y225">
        <v>6.38</v>
      </c>
      <c r="Z225">
        <v>4</v>
      </c>
      <c r="AA225" t="s">
        <v>6923</v>
      </c>
      <c r="AB225">
        <v>2</v>
      </c>
      <c r="AC225">
        <v>15</v>
      </c>
      <c r="AD225">
        <v>2.5</v>
      </c>
      <c r="AF225" t="s">
        <v>6937</v>
      </c>
      <c r="AI225">
        <v>0</v>
      </c>
      <c r="AJ225">
        <v>0</v>
      </c>
      <c r="AK225" t="s">
        <v>10235</v>
      </c>
      <c r="AL225" t="s">
        <v>10235</v>
      </c>
      <c r="AM225" t="s">
        <v>10344</v>
      </c>
    </row>
    <row r="226" spans="1:39">
      <c r="A226" t="s">
        <v>6223</v>
      </c>
      <c r="B226" t="s">
        <v>8259</v>
      </c>
      <c r="C226" t="s">
        <v>6009</v>
      </c>
      <c r="D226">
        <v>33</v>
      </c>
      <c r="E226" t="s">
        <v>6010</v>
      </c>
      <c r="F226">
        <v>7.48</v>
      </c>
      <c r="K226" t="s">
        <v>6535</v>
      </c>
      <c r="L226" t="s">
        <v>6536</v>
      </c>
      <c r="M226" t="s">
        <v>8623</v>
      </c>
      <c r="N226">
        <v>9</v>
      </c>
      <c r="O226" t="s">
        <v>8792</v>
      </c>
      <c r="P226" t="s">
        <v>6619</v>
      </c>
      <c r="Q226">
        <v>6</v>
      </c>
      <c r="R226">
        <v>1</v>
      </c>
      <c r="S226">
        <v>1.93</v>
      </c>
      <c r="T226">
        <v>3.02</v>
      </c>
      <c r="U226">
        <v>357.44</v>
      </c>
      <c r="V226">
        <v>71.53</v>
      </c>
      <c r="W226">
        <v>2.49</v>
      </c>
      <c r="X226">
        <v>6.34</v>
      </c>
      <c r="Y226">
        <v>6.5</v>
      </c>
      <c r="Z226">
        <v>2</v>
      </c>
      <c r="AA226" t="s">
        <v>6923</v>
      </c>
      <c r="AB226">
        <v>0</v>
      </c>
      <c r="AC226">
        <v>7</v>
      </c>
      <c r="AD226">
        <v>5.823333333333333</v>
      </c>
      <c r="AE226" t="s">
        <v>6924</v>
      </c>
      <c r="AF226" t="s">
        <v>6937</v>
      </c>
      <c r="AG226" t="s">
        <v>6941</v>
      </c>
      <c r="AH226" t="s">
        <v>6942</v>
      </c>
      <c r="AI226">
        <v>4</v>
      </c>
      <c r="AJ226">
        <v>1</v>
      </c>
      <c r="AK226" t="s">
        <v>10234</v>
      </c>
      <c r="AL226" t="s">
        <v>10234</v>
      </c>
      <c r="AM226" t="s">
        <v>10344</v>
      </c>
    </row>
    <row r="227" spans="1:39">
      <c r="A227" t="s">
        <v>7141</v>
      </c>
      <c r="B227" t="s">
        <v>8259</v>
      </c>
      <c r="C227" t="s">
        <v>6009</v>
      </c>
      <c r="D227">
        <v>34</v>
      </c>
      <c r="E227" t="s">
        <v>6010</v>
      </c>
      <c r="F227">
        <v>7.47</v>
      </c>
      <c r="K227" t="s">
        <v>6535</v>
      </c>
      <c r="L227" t="s">
        <v>6536</v>
      </c>
      <c r="M227" t="s">
        <v>8599</v>
      </c>
      <c r="N227">
        <v>9</v>
      </c>
      <c r="O227" t="s">
        <v>8768</v>
      </c>
      <c r="P227" t="s">
        <v>9094</v>
      </c>
      <c r="Q227">
        <v>4</v>
      </c>
      <c r="R227">
        <v>1</v>
      </c>
      <c r="S227">
        <v>2.6</v>
      </c>
      <c r="T227">
        <v>5.42</v>
      </c>
      <c r="U227">
        <v>419.52</v>
      </c>
      <c r="V227">
        <v>72.56</v>
      </c>
      <c r="W227">
        <v>5.72</v>
      </c>
      <c r="X227">
        <v>4.52</v>
      </c>
      <c r="Y227">
        <v>1.37</v>
      </c>
      <c r="Z227">
        <v>3</v>
      </c>
      <c r="AA227" t="s">
        <v>6923</v>
      </c>
      <c r="AB227">
        <v>1</v>
      </c>
      <c r="AC227">
        <v>8</v>
      </c>
      <c r="AD227">
        <v>4.108190476190476</v>
      </c>
      <c r="AF227" t="s">
        <v>6937</v>
      </c>
      <c r="AI227">
        <v>0</v>
      </c>
      <c r="AJ227">
        <v>0</v>
      </c>
      <c r="AK227" t="s">
        <v>10217</v>
      </c>
      <c r="AL227" t="s">
        <v>10217</v>
      </c>
      <c r="AM227" t="s">
        <v>10344</v>
      </c>
    </row>
    <row r="228" spans="1:39">
      <c r="A228" t="s">
        <v>7142</v>
      </c>
      <c r="B228" t="s">
        <v>8259</v>
      </c>
      <c r="C228" t="s">
        <v>6009</v>
      </c>
      <c r="D228">
        <v>34</v>
      </c>
      <c r="E228" t="s">
        <v>6010</v>
      </c>
      <c r="F228">
        <v>7.47</v>
      </c>
      <c r="K228" t="s">
        <v>6535</v>
      </c>
      <c r="L228" t="s">
        <v>6536</v>
      </c>
      <c r="M228" t="s">
        <v>8610</v>
      </c>
      <c r="N228">
        <v>9</v>
      </c>
      <c r="O228" t="s">
        <v>8779</v>
      </c>
      <c r="P228" t="s">
        <v>9095</v>
      </c>
      <c r="Q228">
        <v>3</v>
      </c>
      <c r="R228">
        <v>2</v>
      </c>
      <c r="S228">
        <v>5.62</v>
      </c>
      <c r="T228">
        <v>8.35</v>
      </c>
      <c r="U228">
        <v>579.78</v>
      </c>
      <c r="V228">
        <v>75.63</v>
      </c>
      <c r="W228">
        <v>7.75</v>
      </c>
      <c r="X228">
        <v>4.63</v>
      </c>
      <c r="Y228">
        <v>0</v>
      </c>
      <c r="Z228">
        <v>3</v>
      </c>
      <c r="AA228" t="s">
        <v>6923</v>
      </c>
      <c r="AB228">
        <v>2</v>
      </c>
      <c r="AC228">
        <v>13</v>
      </c>
      <c r="AD228">
        <v>2.5</v>
      </c>
      <c r="AF228" t="s">
        <v>6937</v>
      </c>
      <c r="AI228">
        <v>0</v>
      </c>
      <c r="AJ228">
        <v>0</v>
      </c>
      <c r="AK228" t="s">
        <v>10225</v>
      </c>
      <c r="AL228" t="s">
        <v>10225</v>
      </c>
      <c r="AM228" t="s">
        <v>10344</v>
      </c>
    </row>
    <row r="229" spans="1:39">
      <c r="A229" t="s">
        <v>7143</v>
      </c>
      <c r="B229" t="s">
        <v>8259</v>
      </c>
      <c r="C229" t="s">
        <v>6009</v>
      </c>
      <c r="D229">
        <v>34</v>
      </c>
      <c r="E229" t="s">
        <v>6010</v>
      </c>
      <c r="F229">
        <v>7.47</v>
      </c>
      <c r="K229" t="s">
        <v>6535</v>
      </c>
      <c r="L229" t="s">
        <v>6536</v>
      </c>
      <c r="M229" t="s">
        <v>8629</v>
      </c>
      <c r="N229">
        <v>9</v>
      </c>
      <c r="O229" t="s">
        <v>8798</v>
      </c>
      <c r="P229" t="s">
        <v>9096</v>
      </c>
      <c r="Q229">
        <v>4</v>
      </c>
      <c r="R229">
        <v>1</v>
      </c>
      <c r="S229">
        <v>5.48</v>
      </c>
      <c r="T229">
        <v>9.039999999999999</v>
      </c>
      <c r="U229">
        <v>548.64</v>
      </c>
      <c r="V229">
        <v>64.98999999999999</v>
      </c>
      <c r="W229">
        <v>8.279999999999999</v>
      </c>
      <c r="X229">
        <v>3.4</v>
      </c>
      <c r="Y229">
        <v>0</v>
      </c>
      <c r="Z229">
        <v>2</v>
      </c>
      <c r="AA229" t="s">
        <v>6923</v>
      </c>
      <c r="AB229">
        <v>2</v>
      </c>
      <c r="AC229">
        <v>11</v>
      </c>
      <c r="AD229">
        <v>2.833333333333333</v>
      </c>
      <c r="AF229" t="s">
        <v>6937</v>
      </c>
      <c r="AI229">
        <v>0</v>
      </c>
      <c r="AJ229">
        <v>0</v>
      </c>
      <c r="AK229" t="s">
        <v>10239</v>
      </c>
      <c r="AL229" t="s">
        <v>10239</v>
      </c>
      <c r="AM229" t="s">
        <v>10344</v>
      </c>
    </row>
    <row r="230" spans="1:39">
      <c r="A230" t="s">
        <v>7144</v>
      </c>
      <c r="B230" t="s">
        <v>8259</v>
      </c>
      <c r="C230" t="s">
        <v>6009</v>
      </c>
      <c r="D230">
        <v>34.6</v>
      </c>
      <c r="E230" t="s">
        <v>6010</v>
      </c>
      <c r="F230">
        <v>7.46</v>
      </c>
      <c r="K230" t="s">
        <v>6535</v>
      </c>
      <c r="L230" t="s">
        <v>6536</v>
      </c>
      <c r="M230" t="s">
        <v>8608</v>
      </c>
      <c r="N230">
        <v>9</v>
      </c>
      <c r="O230" t="s">
        <v>8777</v>
      </c>
      <c r="P230" t="s">
        <v>9097</v>
      </c>
      <c r="Q230">
        <v>5</v>
      </c>
      <c r="R230">
        <v>2</v>
      </c>
      <c r="S230">
        <v>0.95</v>
      </c>
      <c r="T230">
        <v>3.61</v>
      </c>
      <c r="U230">
        <v>509.61</v>
      </c>
      <c r="V230">
        <v>101.41</v>
      </c>
      <c r="W230">
        <v>5.35</v>
      </c>
      <c r="X230">
        <v>4.7</v>
      </c>
      <c r="Y230">
        <v>0.53</v>
      </c>
      <c r="Z230">
        <v>4</v>
      </c>
      <c r="AA230" t="s">
        <v>6923</v>
      </c>
      <c r="AB230">
        <v>2</v>
      </c>
      <c r="AC230">
        <v>12</v>
      </c>
      <c r="AD230">
        <v>3.814666666666667</v>
      </c>
      <c r="AF230" t="s">
        <v>6937</v>
      </c>
      <c r="AI230">
        <v>0</v>
      </c>
      <c r="AJ230">
        <v>0</v>
      </c>
      <c r="AK230" t="s">
        <v>10223</v>
      </c>
      <c r="AL230" t="s">
        <v>10223</v>
      </c>
      <c r="AM230" t="s">
        <v>10344</v>
      </c>
    </row>
    <row r="231" spans="1:39">
      <c r="A231" t="s">
        <v>7145</v>
      </c>
      <c r="B231" t="s">
        <v>8259</v>
      </c>
      <c r="C231" t="s">
        <v>6009</v>
      </c>
      <c r="D231">
        <v>35</v>
      </c>
      <c r="E231" t="s">
        <v>6010</v>
      </c>
      <c r="F231">
        <v>7.46</v>
      </c>
      <c r="K231" t="s">
        <v>6535</v>
      </c>
      <c r="M231" t="s">
        <v>8636</v>
      </c>
      <c r="N231">
        <v>8</v>
      </c>
      <c r="O231" t="s">
        <v>8805</v>
      </c>
      <c r="P231" t="s">
        <v>9098</v>
      </c>
      <c r="Q231">
        <v>7</v>
      </c>
      <c r="R231">
        <v>1</v>
      </c>
      <c r="S231">
        <v>1.08</v>
      </c>
      <c r="T231">
        <v>4.44</v>
      </c>
      <c r="U231">
        <v>516.55</v>
      </c>
      <c r="V231">
        <v>111.33</v>
      </c>
      <c r="W231">
        <v>5.37</v>
      </c>
      <c r="X231">
        <v>3.82</v>
      </c>
      <c r="Y231">
        <v>1.34</v>
      </c>
      <c r="Z231">
        <v>4</v>
      </c>
      <c r="AA231" t="s">
        <v>6923</v>
      </c>
      <c r="AB231">
        <v>2</v>
      </c>
      <c r="AC231">
        <v>11</v>
      </c>
      <c r="AD231">
        <v>3.402333333333333</v>
      </c>
      <c r="AE231" t="s">
        <v>10188</v>
      </c>
      <c r="AF231" t="s">
        <v>6937</v>
      </c>
      <c r="AH231" t="s">
        <v>6943</v>
      </c>
      <c r="AI231">
        <v>3</v>
      </c>
      <c r="AJ231">
        <v>0</v>
      </c>
      <c r="AK231" t="s">
        <v>10227</v>
      </c>
      <c r="AL231" t="s">
        <v>10227</v>
      </c>
      <c r="AM231" t="s">
        <v>10344</v>
      </c>
    </row>
    <row r="232" spans="1:39">
      <c r="A232" t="s">
        <v>7145</v>
      </c>
      <c r="B232" t="s">
        <v>8259</v>
      </c>
      <c r="C232" t="s">
        <v>6009</v>
      </c>
      <c r="D232">
        <v>35</v>
      </c>
      <c r="E232" t="s">
        <v>6010</v>
      </c>
      <c r="F232">
        <v>7.46</v>
      </c>
      <c r="K232" t="s">
        <v>6535</v>
      </c>
      <c r="L232" t="s">
        <v>6536</v>
      </c>
      <c r="M232" t="s">
        <v>8620</v>
      </c>
      <c r="N232">
        <v>9</v>
      </c>
      <c r="O232" t="s">
        <v>8789</v>
      </c>
      <c r="P232" t="s">
        <v>9098</v>
      </c>
      <c r="Q232">
        <v>7</v>
      </c>
      <c r="R232">
        <v>1</v>
      </c>
      <c r="S232">
        <v>1.08</v>
      </c>
      <c r="T232">
        <v>4.44</v>
      </c>
      <c r="U232">
        <v>516.55</v>
      </c>
      <c r="V232">
        <v>111.33</v>
      </c>
      <c r="W232">
        <v>5.37</v>
      </c>
      <c r="X232">
        <v>3.82</v>
      </c>
      <c r="Y232">
        <v>1.34</v>
      </c>
      <c r="Z232">
        <v>4</v>
      </c>
      <c r="AA232" t="s">
        <v>6923</v>
      </c>
      <c r="AB232">
        <v>2</v>
      </c>
      <c r="AC232">
        <v>11</v>
      </c>
      <c r="AD232">
        <v>3.402333333333333</v>
      </c>
      <c r="AE232" t="s">
        <v>10188</v>
      </c>
      <c r="AF232" t="s">
        <v>6937</v>
      </c>
      <c r="AH232" t="s">
        <v>6943</v>
      </c>
      <c r="AI232">
        <v>3</v>
      </c>
      <c r="AJ232">
        <v>0</v>
      </c>
      <c r="AK232" t="s">
        <v>10231</v>
      </c>
      <c r="AL232" t="s">
        <v>10231</v>
      </c>
      <c r="AM232" t="s">
        <v>10344</v>
      </c>
    </row>
    <row r="233" spans="1:39">
      <c r="A233" t="s">
        <v>7146</v>
      </c>
      <c r="B233" t="s">
        <v>8259</v>
      </c>
      <c r="C233" t="s">
        <v>6009</v>
      </c>
      <c r="D233">
        <v>36</v>
      </c>
      <c r="E233" t="s">
        <v>6010</v>
      </c>
      <c r="F233">
        <v>7.44</v>
      </c>
      <c r="K233" t="s">
        <v>6535</v>
      </c>
      <c r="L233" t="s">
        <v>6536</v>
      </c>
      <c r="M233" t="s">
        <v>8623</v>
      </c>
      <c r="N233">
        <v>9</v>
      </c>
      <c r="O233" t="s">
        <v>8792</v>
      </c>
      <c r="P233" t="s">
        <v>9099</v>
      </c>
      <c r="Q233">
        <v>4</v>
      </c>
      <c r="R233">
        <v>1</v>
      </c>
      <c r="S233">
        <v>0.25</v>
      </c>
      <c r="T233">
        <v>3.77</v>
      </c>
      <c r="U233">
        <v>420.3</v>
      </c>
      <c r="V233">
        <v>68.12</v>
      </c>
      <c r="W233">
        <v>4.42</v>
      </c>
      <c r="X233">
        <v>3.5</v>
      </c>
      <c r="Y233">
        <v>0</v>
      </c>
      <c r="Z233">
        <v>2</v>
      </c>
      <c r="AA233" t="s">
        <v>6923</v>
      </c>
      <c r="AB233">
        <v>0</v>
      </c>
      <c r="AC233">
        <v>9</v>
      </c>
      <c r="AD233">
        <v>5.017619047619047</v>
      </c>
      <c r="AF233" t="s">
        <v>6937</v>
      </c>
      <c r="AI233">
        <v>0</v>
      </c>
      <c r="AJ233">
        <v>0</v>
      </c>
      <c r="AK233" t="s">
        <v>10234</v>
      </c>
      <c r="AL233" t="s">
        <v>10234</v>
      </c>
      <c r="AM233" t="s">
        <v>10344</v>
      </c>
    </row>
    <row r="234" spans="1:39">
      <c r="A234" t="s">
        <v>7147</v>
      </c>
      <c r="B234" t="s">
        <v>8259</v>
      </c>
      <c r="C234" t="s">
        <v>6009</v>
      </c>
      <c r="D234">
        <v>37</v>
      </c>
      <c r="E234" t="s">
        <v>6010</v>
      </c>
      <c r="F234">
        <v>7.43</v>
      </c>
      <c r="K234" t="s">
        <v>6535</v>
      </c>
      <c r="L234" t="s">
        <v>6536</v>
      </c>
      <c r="M234" t="s">
        <v>8599</v>
      </c>
      <c r="N234">
        <v>9</v>
      </c>
      <c r="O234" t="s">
        <v>8768</v>
      </c>
      <c r="P234" t="s">
        <v>9100</v>
      </c>
      <c r="Q234">
        <v>5</v>
      </c>
      <c r="R234">
        <v>1</v>
      </c>
      <c r="S234">
        <v>2.7</v>
      </c>
      <c r="T234">
        <v>5.53</v>
      </c>
      <c r="U234">
        <v>461.58</v>
      </c>
      <c r="V234">
        <v>72.56</v>
      </c>
      <c r="W234">
        <v>6.63</v>
      </c>
      <c r="X234">
        <v>4.52</v>
      </c>
      <c r="Y234">
        <v>1.44</v>
      </c>
      <c r="Z234">
        <v>4</v>
      </c>
      <c r="AA234" t="s">
        <v>6923</v>
      </c>
      <c r="AB234">
        <v>1</v>
      </c>
      <c r="AC234">
        <v>8</v>
      </c>
      <c r="AD234">
        <v>3.757761904761905</v>
      </c>
      <c r="AF234" t="s">
        <v>6937</v>
      </c>
      <c r="AI234">
        <v>0</v>
      </c>
      <c r="AJ234">
        <v>0</v>
      </c>
      <c r="AK234" t="s">
        <v>10217</v>
      </c>
      <c r="AL234" t="s">
        <v>10217</v>
      </c>
      <c r="AM234" t="s">
        <v>10344</v>
      </c>
    </row>
    <row r="235" spans="1:39">
      <c r="A235" t="s">
        <v>7148</v>
      </c>
      <c r="B235" t="s">
        <v>8259</v>
      </c>
      <c r="C235" t="s">
        <v>6009</v>
      </c>
      <c r="D235">
        <v>38</v>
      </c>
      <c r="E235" t="s">
        <v>6010</v>
      </c>
      <c r="F235">
        <v>7.42</v>
      </c>
      <c r="K235" t="s">
        <v>6535</v>
      </c>
      <c r="L235" t="s">
        <v>6536</v>
      </c>
      <c r="M235" t="s">
        <v>8602</v>
      </c>
      <c r="N235">
        <v>9</v>
      </c>
      <c r="O235" t="s">
        <v>8771</v>
      </c>
      <c r="P235" t="s">
        <v>9101</v>
      </c>
      <c r="Q235">
        <v>6</v>
      </c>
      <c r="R235">
        <v>1</v>
      </c>
      <c r="S235">
        <v>4.42</v>
      </c>
      <c r="T235">
        <v>4.42</v>
      </c>
      <c r="U235">
        <v>504.93</v>
      </c>
      <c r="V235">
        <v>78.91</v>
      </c>
      <c r="W235">
        <v>6.03</v>
      </c>
      <c r="X235">
        <v>12.69</v>
      </c>
      <c r="Y235">
        <v>0</v>
      </c>
      <c r="Z235">
        <v>2</v>
      </c>
      <c r="AA235" t="s">
        <v>6923</v>
      </c>
      <c r="AB235">
        <v>2</v>
      </c>
      <c r="AC235">
        <v>13</v>
      </c>
      <c r="AD235">
        <v>3.123333333333334</v>
      </c>
      <c r="AF235" t="s">
        <v>6939</v>
      </c>
      <c r="AI235">
        <v>0</v>
      </c>
      <c r="AJ235">
        <v>0</v>
      </c>
      <c r="AK235" t="s">
        <v>10220</v>
      </c>
      <c r="AL235" t="s">
        <v>10220</v>
      </c>
      <c r="AM235" t="s">
        <v>10344</v>
      </c>
    </row>
    <row r="236" spans="1:39">
      <c r="A236" t="s">
        <v>6221</v>
      </c>
      <c r="B236" t="s">
        <v>8259</v>
      </c>
      <c r="C236" t="s">
        <v>6009</v>
      </c>
      <c r="D236">
        <v>38.9</v>
      </c>
      <c r="E236" t="s">
        <v>6010</v>
      </c>
      <c r="F236">
        <v>7.41</v>
      </c>
      <c r="K236" t="s">
        <v>6535</v>
      </c>
      <c r="L236" t="s">
        <v>6536</v>
      </c>
      <c r="M236" t="s">
        <v>8603</v>
      </c>
      <c r="N236">
        <v>9</v>
      </c>
      <c r="O236" t="s">
        <v>8772</v>
      </c>
      <c r="P236" t="s">
        <v>6617</v>
      </c>
      <c r="Q236">
        <v>4</v>
      </c>
      <c r="R236">
        <v>2</v>
      </c>
      <c r="S236">
        <v>4.05</v>
      </c>
      <c r="T236">
        <v>6.71</v>
      </c>
      <c r="U236">
        <v>556.75</v>
      </c>
      <c r="V236">
        <v>78.87</v>
      </c>
      <c r="W236">
        <v>7.05</v>
      </c>
      <c r="X236">
        <v>4.72</v>
      </c>
      <c r="Y236">
        <v>3.98</v>
      </c>
      <c r="Z236">
        <v>3</v>
      </c>
      <c r="AA236" t="s">
        <v>6923</v>
      </c>
      <c r="AB236">
        <v>2</v>
      </c>
      <c r="AC236">
        <v>12</v>
      </c>
      <c r="AD236">
        <v>2.5</v>
      </c>
      <c r="AF236" t="s">
        <v>6937</v>
      </c>
      <c r="AI236">
        <v>0</v>
      </c>
      <c r="AJ236">
        <v>0</v>
      </c>
      <c r="AK236" t="s">
        <v>6944</v>
      </c>
      <c r="AL236" t="s">
        <v>6944</v>
      </c>
      <c r="AM236" t="s">
        <v>10344</v>
      </c>
    </row>
    <row r="237" spans="1:39">
      <c r="A237" t="s">
        <v>6223</v>
      </c>
      <c r="B237" t="s">
        <v>8259</v>
      </c>
      <c r="C237" t="s">
        <v>6009</v>
      </c>
      <c r="D237">
        <v>39</v>
      </c>
      <c r="E237" t="s">
        <v>6010</v>
      </c>
      <c r="F237">
        <v>7.41</v>
      </c>
      <c r="K237" t="s">
        <v>6535</v>
      </c>
      <c r="L237" t="s">
        <v>6536</v>
      </c>
      <c r="M237" t="s">
        <v>8637</v>
      </c>
      <c r="N237">
        <v>9</v>
      </c>
      <c r="O237" t="s">
        <v>8806</v>
      </c>
      <c r="P237" t="s">
        <v>6619</v>
      </c>
      <c r="Q237">
        <v>6</v>
      </c>
      <c r="R237">
        <v>1</v>
      </c>
      <c r="S237">
        <v>1.93</v>
      </c>
      <c r="T237">
        <v>3.02</v>
      </c>
      <c r="U237">
        <v>357.44</v>
      </c>
      <c r="V237">
        <v>71.53</v>
      </c>
      <c r="W237">
        <v>2.49</v>
      </c>
      <c r="X237">
        <v>6.34</v>
      </c>
      <c r="Y237">
        <v>6.5</v>
      </c>
      <c r="Z237">
        <v>2</v>
      </c>
      <c r="AA237" t="s">
        <v>6923</v>
      </c>
      <c r="AB237">
        <v>0</v>
      </c>
      <c r="AC237">
        <v>7</v>
      </c>
      <c r="AD237">
        <v>5.823333333333333</v>
      </c>
      <c r="AE237" t="s">
        <v>6924</v>
      </c>
      <c r="AF237" t="s">
        <v>6937</v>
      </c>
      <c r="AG237" t="s">
        <v>6941</v>
      </c>
      <c r="AH237" t="s">
        <v>6942</v>
      </c>
      <c r="AI237">
        <v>4</v>
      </c>
      <c r="AJ237">
        <v>1</v>
      </c>
      <c r="AK237" t="s">
        <v>10244</v>
      </c>
      <c r="AL237" t="s">
        <v>10244</v>
      </c>
      <c r="AM237" t="s">
        <v>10344</v>
      </c>
    </row>
    <row r="238" spans="1:39">
      <c r="A238" t="s">
        <v>6223</v>
      </c>
      <c r="B238" t="s">
        <v>8259</v>
      </c>
      <c r="C238" t="s">
        <v>6009</v>
      </c>
      <c r="D238">
        <v>39</v>
      </c>
      <c r="E238" t="s">
        <v>6010</v>
      </c>
      <c r="F238">
        <v>7.41</v>
      </c>
      <c r="K238" t="s">
        <v>6535</v>
      </c>
      <c r="L238" t="s">
        <v>6536</v>
      </c>
      <c r="M238" t="s">
        <v>8638</v>
      </c>
      <c r="N238">
        <v>9</v>
      </c>
      <c r="O238" t="s">
        <v>8807</v>
      </c>
      <c r="P238" t="s">
        <v>6619</v>
      </c>
      <c r="Q238">
        <v>6</v>
      </c>
      <c r="R238">
        <v>1</v>
      </c>
      <c r="S238">
        <v>1.93</v>
      </c>
      <c r="T238">
        <v>3.02</v>
      </c>
      <c r="U238">
        <v>357.44</v>
      </c>
      <c r="V238">
        <v>71.53</v>
      </c>
      <c r="W238">
        <v>2.49</v>
      </c>
      <c r="X238">
        <v>6.34</v>
      </c>
      <c r="Y238">
        <v>6.5</v>
      </c>
      <c r="Z238">
        <v>2</v>
      </c>
      <c r="AA238" t="s">
        <v>6923</v>
      </c>
      <c r="AB238">
        <v>0</v>
      </c>
      <c r="AC238">
        <v>7</v>
      </c>
      <c r="AD238">
        <v>5.823333333333333</v>
      </c>
      <c r="AE238" t="s">
        <v>6924</v>
      </c>
      <c r="AF238" t="s">
        <v>6937</v>
      </c>
      <c r="AG238" t="s">
        <v>6941</v>
      </c>
      <c r="AH238" t="s">
        <v>6942</v>
      </c>
      <c r="AI238">
        <v>4</v>
      </c>
      <c r="AJ238">
        <v>1</v>
      </c>
      <c r="AK238" t="s">
        <v>10245</v>
      </c>
      <c r="AL238" t="s">
        <v>10245</v>
      </c>
      <c r="AM238" t="s">
        <v>10344</v>
      </c>
    </row>
    <row r="239" spans="1:39">
      <c r="A239" t="s">
        <v>6223</v>
      </c>
      <c r="B239" t="s">
        <v>8259</v>
      </c>
      <c r="C239" t="s">
        <v>6009</v>
      </c>
      <c r="D239">
        <v>39</v>
      </c>
      <c r="E239" t="s">
        <v>6010</v>
      </c>
      <c r="F239">
        <v>7.41</v>
      </c>
      <c r="K239" t="s">
        <v>6535</v>
      </c>
      <c r="L239" t="s">
        <v>6536</v>
      </c>
      <c r="M239" t="s">
        <v>8639</v>
      </c>
      <c r="N239">
        <v>9</v>
      </c>
      <c r="O239" t="s">
        <v>8808</v>
      </c>
      <c r="P239" t="s">
        <v>6619</v>
      </c>
      <c r="Q239">
        <v>6</v>
      </c>
      <c r="R239">
        <v>1</v>
      </c>
      <c r="S239">
        <v>1.93</v>
      </c>
      <c r="T239">
        <v>3.02</v>
      </c>
      <c r="U239">
        <v>357.44</v>
      </c>
      <c r="V239">
        <v>71.53</v>
      </c>
      <c r="W239">
        <v>2.49</v>
      </c>
      <c r="X239">
        <v>6.34</v>
      </c>
      <c r="Y239">
        <v>6.5</v>
      </c>
      <c r="Z239">
        <v>2</v>
      </c>
      <c r="AA239" t="s">
        <v>6923</v>
      </c>
      <c r="AB239">
        <v>0</v>
      </c>
      <c r="AC239">
        <v>7</v>
      </c>
      <c r="AD239">
        <v>5.823333333333333</v>
      </c>
      <c r="AE239" t="s">
        <v>6924</v>
      </c>
      <c r="AF239" t="s">
        <v>6937</v>
      </c>
      <c r="AG239" t="s">
        <v>6941</v>
      </c>
      <c r="AH239" t="s">
        <v>6942</v>
      </c>
      <c r="AI239">
        <v>4</v>
      </c>
      <c r="AJ239">
        <v>1</v>
      </c>
      <c r="AK239" t="s">
        <v>10246</v>
      </c>
      <c r="AL239" t="s">
        <v>10246</v>
      </c>
      <c r="AM239" t="s">
        <v>10344</v>
      </c>
    </row>
    <row r="240" spans="1:39">
      <c r="A240" t="s">
        <v>6223</v>
      </c>
      <c r="B240" t="s">
        <v>8259</v>
      </c>
      <c r="C240" t="s">
        <v>6009</v>
      </c>
      <c r="D240">
        <v>39</v>
      </c>
      <c r="E240" t="s">
        <v>6010</v>
      </c>
      <c r="F240">
        <v>7.41</v>
      </c>
      <c r="K240" t="s">
        <v>6535</v>
      </c>
      <c r="L240" t="s">
        <v>6536</v>
      </c>
      <c r="M240" t="s">
        <v>8625</v>
      </c>
      <c r="N240">
        <v>9</v>
      </c>
      <c r="O240" t="s">
        <v>8794</v>
      </c>
      <c r="P240" t="s">
        <v>6619</v>
      </c>
      <c r="Q240">
        <v>6</v>
      </c>
      <c r="R240">
        <v>1</v>
      </c>
      <c r="S240">
        <v>1.93</v>
      </c>
      <c r="T240">
        <v>3.02</v>
      </c>
      <c r="U240">
        <v>357.44</v>
      </c>
      <c r="V240">
        <v>71.53</v>
      </c>
      <c r="W240">
        <v>2.49</v>
      </c>
      <c r="X240">
        <v>6.34</v>
      </c>
      <c r="Y240">
        <v>6.5</v>
      </c>
      <c r="Z240">
        <v>2</v>
      </c>
      <c r="AA240" t="s">
        <v>6923</v>
      </c>
      <c r="AB240">
        <v>0</v>
      </c>
      <c r="AC240">
        <v>7</v>
      </c>
      <c r="AD240">
        <v>5.823333333333333</v>
      </c>
      <c r="AE240" t="s">
        <v>6924</v>
      </c>
      <c r="AF240" t="s">
        <v>6937</v>
      </c>
      <c r="AG240" t="s">
        <v>6941</v>
      </c>
      <c r="AH240" t="s">
        <v>6942</v>
      </c>
      <c r="AI240">
        <v>4</v>
      </c>
      <c r="AJ240">
        <v>1</v>
      </c>
      <c r="AK240" t="s">
        <v>10235</v>
      </c>
      <c r="AL240" t="s">
        <v>10235</v>
      </c>
      <c r="AM240" t="s">
        <v>10344</v>
      </c>
    </row>
    <row r="241" spans="1:39">
      <c r="A241" t="s">
        <v>6223</v>
      </c>
      <c r="B241" t="s">
        <v>8259</v>
      </c>
      <c r="C241" t="s">
        <v>6009</v>
      </c>
      <c r="D241">
        <v>39</v>
      </c>
      <c r="E241" t="s">
        <v>6010</v>
      </c>
      <c r="F241">
        <v>7.41</v>
      </c>
      <c r="K241" t="s">
        <v>6535</v>
      </c>
      <c r="L241" t="s">
        <v>6536</v>
      </c>
      <c r="M241" t="s">
        <v>8640</v>
      </c>
      <c r="N241">
        <v>9</v>
      </c>
      <c r="O241" t="s">
        <v>8809</v>
      </c>
      <c r="P241" t="s">
        <v>6619</v>
      </c>
      <c r="Q241">
        <v>6</v>
      </c>
      <c r="R241">
        <v>1</v>
      </c>
      <c r="S241">
        <v>1.93</v>
      </c>
      <c r="T241">
        <v>3.02</v>
      </c>
      <c r="U241">
        <v>357.44</v>
      </c>
      <c r="V241">
        <v>71.53</v>
      </c>
      <c r="W241">
        <v>2.49</v>
      </c>
      <c r="X241">
        <v>6.34</v>
      </c>
      <c r="Y241">
        <v>6.5</v>
      </c>
      <c r="Z241">
        <v>2</v>
      </c>
      <c r="AA241" t="s">
        <v>6923</v>
      </c>
      <c r="AB241">
        <v>0</v>
      </c>
      <c r="AC241">
        <v>7</v>
      </c>
      <c r="AD241">
        <v>5.823333333333333</v>
      </c>
      <c r="AE241" t="s">
        <v>6924</v>
      </c>
      <c r="AF241" t="s">
        <v>6937</v>
      </c>
      <c r="AG241" t="s">
        <v>6941</v>
      </c>
      <c r="AH241" t="s">
        <v>6942</v>
      </c>
      <c r="AI241">
        <v>4</v>
      </c>
      <c r="AJ241">
        <v>1</v>
      </c>
      <c r="AK241" t="s">
        <v>10247</v>
      </c>
      <c r="AL241" t="s">
        <v>10247</v>
      </c>
      <c r="AM241" t="s">
        <v>10344</v>
      </c>
    </row>
    <row r="242" spans="1:39">
      <c r="A242" t="s">
        <v>7149</v>
      </c>
      <c r="B242" t="s">
        <v>8259</v>
      </c>
      <c r="C242" t="s">
        <v>6009</v>
      </c>
      <c r="D242">
        <v>39</v>
      </c>
      <c r="E242" t="s">
        <v>6010</v>
      </c>
      <c r="F242">
        <v>7.41</v>
      </c>
      <c r="K242" t="s">
        <v>6535</v>
      </c>
      <c r="L242" t="s">
        <v>6536</v>
      </c>
      <c r="M242" t="s">
        <v>8629</v>
      </c>
      <c r="N242">
        <v>9</v>
      </c>
      <c r="O242" t="s">
        <v>8798</v>
      </c>
      <c r="P242" t="s">
        <v>9102</v>
      </c>
      <c r="Q242">
        <v>4</v>
      </c>
      <c r="R242">
        <v>1</v>
      </c>
      <c r="S242">
        <v>3</v>
      </c>
      <c r="T242">
        <v>6.56</v>
      </c>
      <c r="U242">
        <v>466.5</v>
      </c>
      <c r="V242">
        <v>64.98999999999999</v>
      </c>
      <c r="W242">
        <v>6.33</v>
      </c>
      <c r="X242">
        <v>3.4</v>
      </c>
      <c r="Y242">
        <v>0</v>
      </c>
      <c r="Z242">
        <v>2</v>
      </c>
      <c r="AA242" t="s">
        <v>6923</v>
      </c>
      <c r="AB242">
        <v>1</v>
      </c>
      <c r="AC242">
        <v>9</v>
      </c>
      <c r="AD242">
        <v>3.572619047619048</v>
      </c>
      <c r="AF242" t="s">
        <v>6937</v>
      </c>
      <c r="AI242">
        <v>0</v>
      </c>
      <c r="AJ242">
        <v>0</v>
      </c>
      <c r="AK242" t="s">
        <v>10239</v>
      </c>
      <c r="AL242" t="s">
        <v>10239</v>
      </c>
      <c r="AM242" t="s">
        <v>10344</v>
      </c>
    </row>
    <row r="243" spans="1:39">
      <c r="A243" t="s">
        <v>7150</v>
      </c>
      <c r="B243" t="s">
        <v>8259</v>
      </c>
      <c r="C243" t="s">
        <v>6009</v>
      </c>
      <c r="D243">
        <v>39</v>
      </c>
      <c r="E243" t="s">
        <v>6010</v>
      </c>
      <c r="F243">
        <v>7.41</v>
      </c>
      <c r="K243" t="s">
        <v>6535</v>
      </c>
      <c r="L243" t="s">
        <v>6536</v>
      </c>
      <c r="M243" t="s">
        <v>8625</v>
      </c>
      <c r="N243">
        <v>9</v>
      </c>
      <c r="O243" t="s">
        <v>8794</v>
      </c>
      <c r="P243" t="s">
        <v>9103</v>
      </c>
      <c r="Q243">
        <v>7</v>
      </c>
      <c r="R243">
        <v>2</v>
      </c>
      <c r="S243">
        <v>4.59</v>
      </c>
      <c r="T243">
        <v>7.46</v>
      </c>
      <c r="U243">
        <v>584.0700000000001</v>
      </c>
      <c r="V243">
        <v>109.58</v>
      </c>
      <c r="W243">
        <v>7.59</v>
      </c>
      <c r="X243">
        <v>2.17</v>
      </c>
      <c r="Y243">
        <v>6.36</v>
      </c>
      <c r="Z243">
        <v>4</v>
      </c>
      <c r="AA243" t="s">
        <v>6923</v>
      </c>
      <c r="AB243">
        <v>2</v>
      </c>
      <c r="AC243">
        <v>14</v>
      </c>
      <c r="AD243">
        <v>1.847333333333333</v>
      </c>
      <c r="AF243" t="s">
        <v>6937</v>
      </c>
      <c r="AI243">
        <v>0</v>
      </c>
      <c r="AJ243">
        <v>0</v>
      </c>
      <c r="AK243" t="s">
        <v>10235</v>
      </c>
      <c r="AL243" t="s">
        <v>10235</v>
      </c>
      <c r="AM243" t="s">
        <v>10344</v>
      </c>
    </row>
    <row r="244" spans="1:39">
      <c r="A244" t="s">
        <v>6223</v>
      </c>
      <c r="B244" t="s">
        <v>8259</v>
      </c>
      <c r="C244" t="s">
        <v>6009</v>
      </c>
      <c r="D244">
        <v>40</v>
      </c>
      <c r="E244" t="s">
        <v>6010</v>
      </c>
      <c r="F244">
        <v>7.4</v>
      </c>
      <c r="K244" t="s">
        <v>6535</v>
      </c>
      <c r="L244" t="s">
        <v>6536</v>
      </c>
      <c r="M244" t="s">
        <v>8592</v>
      </c>
      <c r="N244">
        <v>9</v>
      </c>
      <c r="O244" t="s">
        <v>8761</v>
      </c>
      <c r="P244" t="s">
        <v>6619</v>
      </c>
      <c r="Q244">
        <v>6</v>
      </c>
      <c r="R244">
        <v>1</v>
      </c>
      <c r="S244">
        <v>1.93</v>
      </c>
      <c r="T244">
        <v>3.02</v>
      </c>
      <c r="U244">
        <v>357.44</v>
      </c>
      <c r="V244">
        <v>71.53</v>
      </c>
      <c r="W244">
        <v>2.49</v>
      </c>
      <c r="X244">
        <v>6.34</v>
      </c>
      <c r="Y244">
        <v>6.5</v>
      </c>
      <c r="Z244">
        <v>2</v>
      </c>
      <c r="AA244" t="s">
        <v>6923</v>
      </c>
      <c r="AB244">
        <v>0</v>
      </c>
      <c r="AC244">
        <v>7</v>
      </c>
      <c r="AD244">
        <v>5.823333333333333</v>
      </c>
      <c r="AE244" t="s">
        <v>6924</v>
      </c>
      <c r="AF244" t="s">
        <v>6937</v>
      </c>
      <c r="AG244" t="s">
        <v>6941</v>
      </c>
      <c r="AH244" t="s">
        <v>6942</v>
      </c>
      <c r="AI244">
        <v>4</v>
      </c>
      <c r="AJ244">
        <v>1</v>
      </c>
      <c r="AK244" t="s">
        <v>6956</v>
      </c>
      <c r="AL244" t="s">
        <v>6956</v>
      </c>
      <c r="AM244" t="s">
        <v>10344</v>
      </c>
    </row>
    <row r="245" spans="1:39">
      <c r="A245" t="s">
        <v>6223</v>
      </c>
      <c r="B245" t="s">
        <v>8259</v>
      </c>
      <c r="C245" t="s">
        <v>6009</v>
      </c>
      <c r="D245">
        <v>40</v>
      </c>
      <c r="E245" t="s">
        <v>6010</v>
      </c>
      <c r="F245">
        <v>7.4</v>
      </c>
      <c r="K245" t="s">
        <v>6535</v>
      </c>
      <c r="L245" t="s">
        <v>6536</v>
      </c>
      <c r="M245" t="s">
        <v>8641</v>
      </c>
      <c r="N245">
        <v>9</v>
      </c>
      <c r="O245" t="s">
        <v>8810</v>
      </c>
      <c r="P245" t="s">
        <v>6619</v>
      </c>
      <c r="Q245">
        <v>6</v>
      </c>
      <c r="R245">
        <v>1</v>
      </c>
      <c r="S245">
        <v>1.93</v>
      </c>
      <c r="T245">
        <v>3.02</v>
      </c>
      <c r="U245">
        <v>357.44</v>
      </c>
      <c r="V245">
        <v>71.53</v>
      </c>
      <c r="W245">
        <v>2.49</v>
      </c>
      <c r="X245">
        <v>6.34</v>
      </c>
      <c r="Y245">
        <v>6.5</v>
      </c>
      <c r="Z245">
        <v>2</v>
      </c>
      <c r="AA245" t="s">
        <v>6923</v>
      </c>
      <c r="AB245">
        <v>0</v>
      </c>
      <c r="AC245">
        <v>7</v>
      </c>
      <c r="AD245">
        <v>5.823333333333333</v>
      </c>
      <c r="AE245" t="s">
        <v>6924</v>
      </c>
      <c r="AF245" t="s">
        <v>6937</v>
      </c>
      <c r="AG245" t="s">
        <v>6941</v>
      </c>
      <c r="AH245" t="s">
        <v>6942</v>
      </c>
      <c r="AI245">
        <v>4</v>
      </c>
      <c r="AJ245">
        <v>1</v>
      </c>
      <c r="AK245" t="s">
        <v>10248</v>
      </c>
      <c r="AL245" t="s">
        <v>10248</v>
      </c>
      <c r="AM245" t="s">
        <v>10344</v>
      </c>
    </row>
    <row r="246" spans="1:39">
      <c r="A246" t="s">
        <v>6223</v>
      </c>
      <c r="B246" t="s">
        <v>8259</v>
      </c>
      <c r="C246" t="s">
        <v>6009</v>
      </c>
      <c r="D246">
        <v>40</v>
      </c>
      <c r="E246" t="s">
        <v>6010</v>
      </c>
      <c r="F246">
        <v>7.4</v>
      </c>
      <c r="K246" t="s">
        <v>6535</v>
      </c>
      <c r="L246" t="s">
        <v>6536</v>
      </c>
      <c r="M246" t="s">
        <v>8642</v>
      </c>
      <c r="N246">
        <v>9</v>
      </c>
      <c r="O246" t="s">
        <v>8811</v>
      </c>
      <c r="P246" t="s">
        <v>6619</v>
      </c>
      <c r="Q246">
        <v>6</v>
      </c>
      <c r="R246">
        <v>1</v>
      </c>
      <c r="S246">
        <v>1.93</v>
      </c>
      <c r="T246">
        <v>3.02</v>
      </c>
      <c r="U246">
        <v>357.44</v>
      </c>
      <c r="V246">
        <v>71.53</v>
      </c>
      <c r="W246">
        <v>2.49</v>
      </c>
      <c r="X246">
        <v>6.34</v>
      </c>
      <c r="Y246">
        <v>6.5</v>
      </c>
      <c r="Z246">
        <v>2</v>
      </c>
      <c r="AA246" t="s">
        <v>6923</v>
      </c>
      <c r="AB246">
        <v>0</v>
      </c>
      <c r="AC246">
        <v>7</v>
      </c>
      <c r="AD246">
        <v>5.823333333333333</v>
      </c>
      <c r="AE246" t="s">
        <v>6924</v>
      </c>
      <c r="AF246" t="s">
        <v>6937</v>
      </c>
      <c r="AG246" t="s">
        <v>6941</v>
      </c>
      <c r="AH246" t="s">
        <v>6942</v>
      </c>
      <c r="AI246">
        <v>4</v>
      </c>
      <c r="AJ246">
        <v>1</v>
      </c>
      <c r="AK246" t="s">
        <v>10249</v>
      </c>
      <c r="AL246" t="s">
        <v>10249</v>
      </c>
      <c r="AM246" t="s">
        <v>10344</v>
      </c>
    </row>
    <row r="247" spans="1:39">
      <c r="A247" t="s">
        <v>7151</v>
      </c>
      <c r="B247" t="s">
        <v>8259</v>
      </c>
      <c r="C247" t="s">
        <v>6009</v>
      </c>
      <c r="D247">
        <v>40</v>
      </c>
      <c r="E247" t="s">
        <v>6010</v>
      </c>
      <c r="F247">
        <v>7.4</v>
      </c>
      <c r="K247" t="s">
        <v>6535</v>
      </c>
      <c r="L247" t="s">
        <v>6536</v>
      </c>
      <c r="M247" t="s">
        <v>8634</v>
      </c>
      <c r="N247">
        <v>9</v>
      </c>
      <c r="O247" t="s">
        <v>8803</v>
      </c>
      <c r="P247" t="s">
        <v>9104</v>
      </c>
      <c r="Q247">
        <v>5</v>
      </c>
      <c r="R247">
        <v>1</v>
      </c>
      <c r="S247">
        <v>1.63</v>
      </c>
      <c r="T247">
        <v>5.28</v>
      </c>
      <c r="U247">
        <v>553.74</v>
      </c>
      <c r="V247">
        <v>92.87</v>
      </c>
      <c r="W247">
        <v>5.36</v>
      </c>
      <c r="X247">
        <v>3.07</v>
      </c>
      <c r="Y247">
        <v>2.36</v>
      </c>
      <c r="Z247">
        <v>2</v>
      </c>
      <c r="AA247" t="s">
        <v>6923</v>
      </c>
      <c r="AB247">
        <v>1</v>
      </c>
      <c r="AC247">
        <v>12</v>
      </c>
      <c r="AD247">
        <v>3.737666666666667</v>
      </c>
      <c r="AF247" t="s">
        <v>6937</v>
      </c>
      <c r="AI247">
        <v>0</v>
      </c>
      <c r="AJ247">
        <v>0</v>
      </c>
      <c r="AK247" t="s">
        <v>10243</v>
      </c>
      <c r="AL247" t="s">
        <v>10243</v>
      </c>
      <c r="AM247" t="s">
        <v>10344</v>
      </c>
    </row>
    <row r="248" spans="1:39">
      <c r="A248" t="s">
        <v>7152</v>
      </c>
      <c r="B248" t="s">
        <v>8259</v>
      </c>
      <c r="C248" t="s">
        <v>6009</v>
      </c>
      <c r="D248">
        <v>40</v>
      </c>
      <c r="E248" t="s">
        <v>6010</v>
      </c>
      <c r="F248">
        <v>7.4</v>
      </c>
      <c r="K248" t="s">
        <v>6535</v>
      </c>
      <c r="L248" t="s">
        <v>6536</v>
      </c>
      <c r="M248" t="s">
        <v>8634</v>
      </c>
      <c r="N248">
        <v>9</v>
      </c>
      <c r="O248" t="s">
        <v>8803</v>
      </c>
      <c r="P248" t="s">
        <v>9105</v>
      </c>
      <c r="Q248">
        <v>6</v>
      </c>
      <c r="R248">
        <v>1</v>
      </c>
      <c r="S248">
        <v>0.75</v>
      </c>
      <c r="T248">
        <v>4.42</v>
      </c>
      <c r="U248">
        <v>607.8200000000001</v>
      </c>
      <c r="V248">
        <v>92.87</v>
      </c>
      <c r="W248">
        <v>6.17</v>
      </c>
      <c r="X248">
        <v>2.98</v>
      </c>
      <c r="Y248">
        <v>2.36</v>
      </c>
      <c r="Z248">
        <v>3</v>
      </c>
      <c r="AA248" t="s">
        <v>6923</v>
      </c>
      <c r="AB248">
        <v>2</v>
      </c>
      <c r="AC248">
        <v>11</v>
      </c>
      <c r="AD248">
        <v>4.027666666666667</v>
      </c>
      <c r="AF248" t="s">
        <v>6937</v>
      </c>
      <c r="AI248">
        <v>0</v>
      </c>
      <c r="AJ248">
        <v>0</v>
      </c>
      <c r="AK248" t="s">
        <v>10243</v>
      </c>
      <c r="AL248" t="s">
        <v>10243</v>
      </c>
      <c r="AM248" t="s">
        <v>10344</v>
      </c>
    </row>
    <row r="249" spans="1:39">
      <c r="A249" t="s">
        <v>7153</v>
      </c>
      <c r="B249" t="s">
        <v>8259</v>
      </c>
      <c r="C249" t="s">
        <v>6009</v>
      </c>
      <c r="D249">
        <v>40</v>
      </c>
      <c r="E249" t="s">
        <v>6010</v>
      </c>
      <c r="F249">
        <v>7.4</v>
      </c>
      <c r="K249" t="s">
        <v>6535</v>
      </c>
      <c r="L249" t="s">
        <v>6536</v>
      </c>
      <c r="M249" t="s">
        <v>8599</v>
      </c>
      <c r="N249">
        <v>9</v>
      </c>
      <c r="O249" t="s">
        <v>8768</v>
      </c>
      <c r="P249" t="s">
        <v>9106</v>
      </c>
      <c r="Q249">
        <v>4</v>
      </c>
      <c r="R249">
        <v>1</v>
      </c>
      <c r="S249">
        <v>2.53</v>
      </c>
      <c r="T249">
        <v>5.36</v>
      </c>
      <c r="U249">
        <v>433.55</v>
      </c>
      <c r="V249">
        <v>72.56</v>
      </c>
      <c r="W249">
        <v>5.97</v>
      </c>
      <c r="X249">
        <v>4.52</v>
      </c>
      <c r="Y249">
        <v>1.58</v>
      </c>
      <c r="Z249">
        <v>3</v>
      </c>
      <c r="AA249" t="s">
        <v>6923</v>
      </c>
      <c r="AB249">
        <v>1</v>
      </c>
      <c r="AC249">
        <v>9</v>
      </c>
      <c r="AD249">
        <v>4.042976190476191</v>
      </c>
      <c r="AF249" t="s">
        <v>6937</v>
      </c>
      <c r="AI249">
        <v>0</v>
      </c>
      <c r="AJ249">
        <v>0</v>
      </c>
      <c r="AK249" t="s">
        <v>10217</v>
      </c>
      <c r="AL249" t="s">
        <v>10217</v>
      </c>
      <c r="AM249" t="s">
        <v>10344</v>
      </c>
    </row>
    <row r="250" spans="1:39">
      <c r="A250" t="s">
        <v>7154</v>
      </c>
      <c r="B250" t="s">
        <v>8259</v>
      </c>
      <c r="C250" t="s">
        <v>6009</v>
      </c>
      <c r="D250">
        <v>40</v>
      </c>
      <c r="E250" t="s">
        <v>6010</v>
      </c>
      <c r="F250">
        <v>7.4</v>
      </c>
      <c r="K250" t="s">
        <v>6535</v>
      </c>
      <c r="L250" t="s">
        <v>6536</v>
      </c>
      <c r="M250" t="s">
        <v>8623</v>
      </c>
      <c r="N250">
        <v>9</v>
      </c>
      <c r="O250" t="s">
        <v>8792</v>
      </c>
      <c r="P250" t="s">
        <v>9107</v>
      </c>
      <c r="Q250">
        <v>4</v>
      </c>
      <c r="R250">
        <v>1</v>
      </c>
      <c r="S250">
        <v>0.59</v>
      </c>
      <c r="T250">
        <v>4.1</v>
      </c>
      <c r="U250">
        <v>467.3</v>
      </c>
      <c r="V250">
        <v>68.12</v>
      </c>
      <c r="W250">
        <v>4.26</v>
      </c>
      <c r="X250">
        <v>3.5</v>
      </c>
      <c r="Y250">
        <v>0</v>
      </c>
      <c r="Z250">
        <v>2</v>
      </c>
      <c r="AA250" t="s">
        <v>6923</v>
      </c>
      <c r="AB250">
        <v>0</v>
      </c>
      <c r="AC250">
        <v>9</v>
      </c>
      <c r="AD250">
        <v>4.516904761904762</v>
      </c>
      <c r="AF250" t="s">
        <v>6937</v>
      </c>
      <c r="AI250">
        <v>0</v>
      </c>
      <c r="AJ250">
        <v>0</v>
      </c>
      <c r="AK250" t="s">
        <v>10234</v>
      </c>
      <c r="AL250" t="s">
        <v>10234</v>
      </c>
      <c r="AM250" t="s">
        <v>10344</v>
      </c>
    </row>
    <row r="251" spans="1:39">
      <c r="A251" t="s">
        <v>7155</v>
      </c>
      <c r="B251" t="s">
        <v>8259</v>
      </c>
      <c r="C251" t="s">
        <v>6009</v>
      </c>
      <c r="D251">
        <v>41</v>
      </c>
      <c r="E251" t="s">
        <v>6010</v>
      </c>
      <c r="F251">
        <v>7.39</v>
      </c>
      <c r="K251" t="s">
        <v>6535</v>
      </c>
      <c r="L251" t="s">
        <v>6536</v>
      </c>
      <c r="M251" t="s">
        <v>8609</v>
      </c>
      <c r="N251">
        <v>9</v>
      </c>
      <c r="O251" t="s">
        <v>8778</v>
      </c>
      <c r="P251" t="s">
        <v>9108</v>
      </c>
      <c r="Q251">
        <v>3</v>
      </c>
      <c r="R251">
        <v>2</v>
      </c>
      <c r="S251">
        <v>4.28</v>
      </c>
      <c r="T251">
        <v>6.9</v>
      </c>
      <c r="U251">
        <v>503.68</v>
      </c>
      <c r="V251">
        <v>75.63</v>
      </c>
      <c r="W251">
        <v>6.53</v>
      </c>
      <c r="X251">
        <v>4.75</v>
      </c>
      <c r="Y251">
        <v>0</v>
      </c>
      <c r="Z251">
        <v>2</v>
      </c>
      <c r="AA251" t="s">
        <v>6923</v>
      </c>
      <c r="AB251">
        <v>2</v>
      </c>
      <c r="AC251">
        <v>11</v>
      </c>
      <c r="AD251">
        <v>2.5</v>
      </c>
      <c r="AF251" t="s">
        <v>6937</v>
      </c>
      <c r="AI251">
        <v>0</v>
      </c>
      <c r="AJ251">
        <v>0</v>
      </c>
      <c r="AK251" t="s">
        <v>10224</v>
      </c>
      <c r="AL251" t="s">
        <v>10224</v>
      </c>
      <c r="AM251" t="s">
        <v>10344</v>
      </c>
    </row>
    <row r="252" spans="1:39">
      <c r="A252" t="s">
        <v>7155</v>
      </c>
      <c r="B252" t="s">
        <v>8259</v>
      </c>
      <c r="C252" t="s">
        <v>6009</v>
      </c>
      <c r="D252">
        <v>41</v>
      </c>
      <c r="E252" t="s">
        <v>6010</v>
      </c>
      <c r="F252">
        <v>7.39</v>
      </c>
      <c r="K252" t="s">
        <v>6535</v>
      </c>
      <c r="L252" t="s">
        <v>6536</v>
      </c>
      <c r="M252" t="s">
        <v>8610</v>
      </c>
      <c r="N252">
        <v>9</v>
      </c>
      <c r="O252" t="s">
        <v>8779</v>
      </c>
      <c r="P252" t="s">
        <v>9108</v>
      </c>
      <c r="Q252">
        <v>3</v>
      </c>
      <c r="R252">
        <v>2</v>
      </c>
      <c r="S252">
        <v>4.28</v>
      </c>
      <c r="T252">
        <v>6.9</v>
      </c>
      <c r="U252">
        <v>503.68</v>
      </c>
      <c r="V252">
        <v>75.63</v>
      </c>
      <c r="W252">
        <v>6.53</v>
      </c>
      <c r="X252">
        <v>4.75</v>
      </c>
      <c r="Y252">
        <v>0</v>
      </c>
      <c r="Z252">
        <v>2</v>
      </c>
      <c r="AA252" t="s">
        <v>6923</v>
      </c>
      <c r="AB252">
        <v>2</v>
      </c>
      <c r="AC252">
        <v>11</v>
      </c>
      <c r="AD252">
        <v>2.5</v>
      </c>
      <c r="AF252" t="s">
        <v>6937</v>
      </c>
      <c r="AI252">
        <v>0</v>
      </c>
      <c r="AJ252">
        <v>0</v>
      </c>
      <c r="AK252" t="s">
        <v>10225</v>
      </c>
      <c r="AL252" t="s">
        <v>10225</v>
      </c>
      <c r="AM252" t="s">
        <v>10344</v>
      </c>
    </row>
    <row r="253" spans="1:39">
      <c r="A253" t="s">
        <v>7156</v>
      </c>
      <c r="B253" t="s">
        <v>8259</v>
      </c>
      <c r="C253" t="s">
        <v>6009</v>
      </c>
      <c r="D253">
        <v>42</v>
      </c>
      <c r="E253" t="s">
        <v>6010</v>
      </c>
      <c r="F253">
        <v>7.38</v>
      </c>
      <c r="K253" t="s">
        <v>6535</v>
      </c>
      <c r="L253" t="s">
        <v>6536</v>
      </c>
      <c r="M253" t="s">
        <v>8633</v>
      </c>
      <c r="N253">
        <v>9</v>
      </c>
      <c r="O253" t="s">
        <v>8802</v>
      </c>
      <c r="P253" t="s">
        <v>9109</v>
      </c>
      <c r="Q253">
        <v>7</v>
      </c>
      <c r="R253">
        <v>1</v>
      </c>
      <c r="S253">
        <v>3.43</v>
      </c>
      <c r="T253">
        <v>5.4</v>
      </c>
      <c r="U253">
        <v>541.66</v>
      </c>
      <c r="V253">
        <v>94.28</v>
      </c>
      <c r="W253">
        <v>5.81</v>
      </c>
      <c r="Y253">
        <v>4.33</v>
      </c>
      <c r="Z253">
        <v>6</v>
      </c>
      <c r="AA253" t="s">
        <v>6923</v>
      </c>
      <c r="AB253">
        <v>2</v>
      </c>
      <c r="AC253">
        <v>6</v>
      </c>
      <c r="AD253">
        <v>2.975666666666666</v>
      </c>
      <c r="AF253" t="s">
        <v>6939</v>
      </c>
      <c r="AI253">
        <v>0</v>
      </c>
      <c r="AJ253">
        <v>0</v>
      </c>
      <c r="AK253" t="s">
        <v>10242</v>
      </c>
      <c r="AL253" t="s">
        <v>10242</v>
      </c>
      <c r="AM253" t="s">
        <v>10344</v>
      </c>
    </row>
    <row r="254" spans="1:39">
      <c r="A254" t="s">
        <v>7157</v>
      </c>
      <c r="B254" t="s">
        <v>8259</v>
      </c>
      <c r="C254" t="s">
        <v>6009</v>
      </c>
      <c r="D254">
        <v>42</v>
      </c>
      <c r="E254" t="s">
        <v>6010</v>
      </c>
      <c r="F254">
        <v>7.38</v>
      </c>
      <c r="K254" t="s">
        <v>6535</v>
      </c>
      <c r="L254" t="s">
        <v>6536</v>
      </c>
      <c r="M254" t="s">
        <v>8599</v>
      </c>
      <c r="N254">
        <v>9</v>
      </c>
      <c r="O254" t="s">
        <v>8768</v>
      </c>
      <c r="P254" t="s">
        <v>9110</v>
      </c>
      <c r="Q254">
        <v>5</v>
      </c>
      <c r="R254">
        <v>1</v>
      </c>
      <c r="S254">
        <v>1.88</v>
      </c>
      <c r="T254">
        <v>4.7</v>
      </c>
      <c r="U254">
        <v>435.52</v>
      </c>
      <c r="V254">
        <v>81.79000000000001</v>
      </c>
      <c r="W254">
        <v>5.42</v>
      </c>
      <c r="X254">
        <v>4.52</v>
      </c>
      <c r="Y254">
        <v>1.98</v>
      </c>
      <c r="Z254">
        <v>3</v>
      </c>
      <c r="AA254" t="s">
        <v>6923</v>
      </c>
      <c r="AB254">
        <v>1</v>
      </c>
      <c r="AC254">
        <v>9</v>
      </c>
      <c r="AD254">
        <v>4.443904761904762</v>
      </c>
      <c r="AF254" t="s">
        <v>6937</v>
      </c>
      <c r="AI254">
        <v>0</v>
      </c>
      <c r="AJ254">
        <v>0</v>
      </c>
      <c r="AK254" t="s">
        <v>10217</v>
      </c>
      <c r="AL254" t="s">
        <v>10217</v>
      </c>
      <c r="AM254" t="s">
        <v>10344</v>
      </c>
    </row>
    <row r="255" spans="1:39">
      <c r="A255" t="s">
        <v>7158</v>
      </c>
      <c r="B255" t="s">
        <v>8259</v>
      </c>
      <c r="C255" t="s">
        <v>6009</v>
      </c>
      <c r="D255">
        <v>42</v>
      </c>
      <c r="E255" t="s">
        <v>6010</v>
      </c>
      <c r="F255">
        <v>7.38</v>
      </c>
      <c r="K255" t="s">
        <v>6535</v>
      </c>
      <c r="L255" t="s">
        <v>6536</v>
      </c>
      <c r="M255" t="s">
        <v>8599</v>
      </c>
      <c r="N255">
        <v>9</v>
      </c>
      <c r="O255" t="s">
        <v>8768</v>
      </c>
      <c r="P255" t="s">
        <v>9111</v>
      </c>
      <c r="Q255">
        <v>4</v>
      </c>
      <c r="R255">
        <v>1</v>
      </c>
      <c r="S255">
        <v>1.88</v>
      </c>
      <c r="T255">
        <v>4.71</v>
      </c>
      <c r="U255">
        <v>405.49</v>
      </c>
      <c r="V255">
        <v>72.56</v>
      </c>
      <c r="W255">
        <v>5.41</v>
      </c>
      <c r="X255">
        <v>4.52</v>
      </c>
      <c r="Y255">
        <v>1.37</v>
      </c>
      <c r="Z255">
        <v>3</v>
      </c>
      <c r="AA255" t="s">
        <v>6923</v>
      </c>
      <c r="AB255">
        <v>1</v>
      </c>
      <c r="AC255">
        <v>8</v>
      </c>
      <c r="AD255">
        <v>4.653404761904762</v>
      </c>
      <c r="AF255" t="s">
        <v>6937</v>
      </c>
      <c r="AI255">
        <v>0</v>
      </c>
      <c r="AJ255">
        <v>0</v>
      </c>
      <c r="AK255" t="s">
        <v>10217</v>
      </c>
      <c r="AL255" t="s">
        <v>10217</v>
      </c>
      <c r="AM255" t="s">
        <v>10344</v>
      </c>
    </row>
    <row r="256" spans="1:39">
      <c r="A256" t="s">
        <v>6223</v>
      </c>
      <c r="B256" t="s">
        <v>8259</v>
      </c>
      <c r="C256" t="s">
        <v>6009</v>
      </c>
      <c r="D256">
        <v>43</v>
      </c>
      <c r="E256" t="s">
        <v>6010</v>
      </c>
      <c r="F256">
        <v>7.37</v>
      </c>
      <c r="K256" t="s">
        <v>6535</v>
      </c>
      <c r="L256" t="s">
        <v>6536</v>
      </c>
      <c r="M256" t="s">
        <v>8609</v>
      </c>
      <c r="N256">
        <v>9</v>
      </c>
      <c r="O256" t="s">
        <v>8778</v>
      </c>
      <c r="P256" t="s">
        <v>6619</v>
      </c>
      <c r="Q256">
        <v>6</v>
      </c>
      <c r="R256">
        <v>1</v>
      </c>
      <c r="S256">
        <v>1.93</v>
      </c>
      <c r="T256">
        <v>3.02</v>
      </c>
      <c r="U256">
        <v>357.44</v>
      </c>
      <c r="V256">
        <v>71.53</v>
      </c>
      <c r="W256">
        <v>2.49</v>
      </c>
      <c r="X256">
        <v>6.34</v>
      </c>
      <c r="Y256">
        <v>6.5</v>
      </c>
      <c r="Z256">
        <v>2</v>
      </c>
      <c r="AA256" t="s">
        <v>6923</v>
      </c>
      <c r="AB256">
        <v>0</v>
      </c>
      <c r="AC256">
        <v>7</v>
      </c>
      <c r="AD256">
        <v>5.823333333333333</v>
      </c>
      <c r="AE256" t="s">
        <v>6924</v>
      </c>
      <c r="AF256" t="s">
        <v>6937</v>
      </c>
      <c r="AG256" t="s">
        <v>6941</v>
      </c>
      <c r="AH256" t="s">
        <v>6942</v>
      </c>
      <c r="AI256">
        <v>4</v>
      </c>
      <c r="AJ256">
        <v>1</v>
      </c>
      <c r="AK256" t="s">
        <v>10224</v>
      </c>
      <c r="AL256" t="s">
        <v>10224</v>
      </c>
      <c r="AM256" t="s">
        <v>10344</v>
      </c>
    </row>
    <row r="257" spans="1:39">
      <c r="A257" t="s">
        <v>6223</v>
      </c>
      <c r="B257" t="s">
        <v>8259</v>
      </c>
      <c r="C257" t="s">
        <v>6009</v>
      </c>
      <c r="D257">
        <v>43</v>
      </c>
      <c r="E257" t="s">
        <v>6010</v>
      </c>
      <c r="F257">
        <v>7.37</v>
      </c>
      <c r="K257" t="s">
        <v>6535</v>
      </c>
      <c r="L257" t="s">
        <v>6536</v>
      </c>
      <c r="M257" t="s">
        <v>8643</v>
      </c>
      <c r="N257">
        <v>9</v>
      </c>
      <c r="O257" t="s">
        <v>8812</v>
      </c>
      <c r="P257" t="s">
        <v>6619</v>
      </c>
      <c r="Q257">
        <v>6</v>
      </c>
      <c r="R257">
        <v>1</v>
      </c>
      <c r="S257">
        <v>1.93</v>
      </c>
      <c r="T257">
        <v>3.02</v>
      </c>
      <c r="U257">
        <v>357.44</v>
      </c>
      <c r="V257">
        <v>71.53</v>
      </c>
      <c r="W257">
        <v>2.49</v>
      </c>
      <c r="X257">
        <v>6.34</v>
      </c>
      <c r="Y257">
        <v>6.5</v>
      </c>
      <c r="Z257">
        <v>2</v>
      </c>
      <c r="AA257" t="s">
        <v>6923</v>
      </c>
      <c r="AB257">
        <v>0</v>
      </c>
      <c r="AC257">
        <v>7</v>
      </c>
      <c r="AD257">
        <v>5.823333333333333</v>
      </c>
      <c r="AE257" t="s">
        <v>6924</v>
      </c>
      <c r="AF257" t="s">
        <v>6937</v>
      </c>
      <c r="AG257" t="s">
        <v>6941</v>
      </c>
      <c r="AH257" t="s">
        <v>6942</v>
      </c>
      <c r="AI257">
        <v>4</v>
      </c>
      <c r="AJ257">
        <v>1</v>
      </c>
      <c r="AK257" t="s">
        <v>10250</v>
      </c>
      <c r="AL257" t="s">
        <v>10250</v>
      </c>
      <c r="AM257" t="s">
        <v>10344</v>
      </c>
    </row>
    <row r="258" spans="1:39">
      <c r="A258" t="s">
        <v>7159</v>
      </c>
      <c r="B258" t="s">
        <v>8259</v>
      </c>
      <c r="C258" t="s">
        <v>6009</v>
      </c>
      <c r="D258">
        <v>43</v>
      </c>
      <c r="E258" t="s">
        <v>6010</v>
      </c>
      <c r="F258">
        <v>7.37</v>
      </c>
      <c r="K258" t="s">
        <v>6535</v>
      </c>
      <c r="L258" t="s">
        <v>6536</v>
      </c>
      <c r="M258" t="s">
        <v>8599</v>
      </c>
      <c r="N258">
        <v>9</v>
      </c>
      <c r="O258" t="s">
        <v>8768</v>
      </c>
      <c r="P258" t="s">
        <v>9112</v>
      </c>
      <c r="Q258">
        <v>4</v>
      </c>
      <c r="R258">
        <v>1</v>
      </c>
      <c r="S258">
        <v>1.98</v>
      </c>
      <c r="T258">
        <v>4.8</v>
      </c>
      <c r="U258">
        <v>437.51</v>
      </c>
      <c r="V258">
        <v>72.56</v>
      </c>
      <c r="W258">
        <v>5.86</v>
      </c>
      <c r="X258">
        <v>4.52</v>
      </c>
      <c r="Y258">
        <v>0.78</v>
      </c>
      <c r="Z258">
        <v>3</v>
      </c>
      <c r="AA258" t="s">
        <v>6923</v>
      </c>
      <c r="AB258">
        <v>1</v>
      </c>
      <c r="AC258">
        <v>8</v>
      </c>
      <c r="AD258">
        <v>4.379690476190476</v>
      </c>
      <c r="AF258" t="s">
        <v>6937</v>
      </c>
      <c r="AI258">
        <v>0</v>
      </c>
      <c r="AJ258">
        <v>0</v>
      </c>
      <c r="AK258" t="s">
        <v>10217</v>
      </c>
      <c r="AL258" t="s">
        <v>10217</v>
      </c>
      <c r="AM258" t="s">
        <v>10344</v>
      </c>
    </row>
    <row r="259" spans="1:39">
      <c r="A259" t="s">
        <v>7160</v>
      </c>
      <c r="B259" t="s">
        <v>8259</v>
      </c>
      <c r="C259" t="s">
        <v>6009</v>
      </c>
      <c r="D259">
        <v>43</v>
      </c>
      <c r="E259" t="s">
        <v>6010</v>
      </c>
      <c r="F259">
        <v>7.37</v>
      </c>
      <c r="K259" t="s">
        <v>6535</v>
      </c>
      <c r="L259" t="s">
        <v>6536</v>
      </c>
      <c r="M259" t="s">
        <v>8599</v>
      </c>
      <c r="N259">
        <v>9</v>
      </c>
      <c r="O259" t="s">
        <v>8768</v>
      </c>
      <c r="P259" t="s">
        <v>9113</v>
      </c>
      <c r="Q259">
        <v>4</v>
      </c>
      <c r="R259">
        <v>1</v>
      </c>
      <c r="S259">
        <v>3.38</v>
      </c>
      <c r="T259">
        <v>6.2</v>
      </c>
      <c r="U259">
        <v>481.59</v>
      </c>
      <c r="V259">
        <v>72.56</v>
      </c>
      <c r="W259">
        <v>7.08</v>
      </c>
      <c r="X259">
        <v>4.52</v>
      </c>
      <c r="Y259">
        <v>2.05</v>
      </c>
      <c r="Z259">
        <v>4</v>
      </c>
      <c r="AA259" t="s">
        <v>6923</v>
      </c>
      <c r="AB259">
        <v>1</v>
      </c>
      <c r="AC259">
        <v>9</v>
      </c>
      <c r="AD259">
        <v>3.274833333333333</v>
      </c>
      <c r="AF259" t="s">
        <v>6937</v>
      </c>
      <c r="AI259">
        <v>0</v>
      </c>
      <c r="AJ259">
        <v>0</v>
      </c>
      <c r="AK259" t="s">
        <v>10217</v>
      </c>
      <c r="AL259" t="s">
        <v>10217</v>
      </c>
      <c r="AM259" t="s">
        <v>10344</v>
      </c>
    </row>
    <row r="260" spans="1:39">
      <c r="A260" t="s">
        <v>7161</v>
      </c>
      <c r="B260" t="s">
        <v>8259</v>
      </c>
      <c r="C260" t="s">
        <v>6009</v>
      </c>
      <c r="D260">
        <v>43</v>
      </c>
      <c r="E260" t="s">
        <v>6010</v>
      </c>
      <c r="F260">
        <v>7.37</v>
      </c>
      <c r="K260" t="s">
        <v>6535</v>
      </c>
      <c r="L260" t="s">
        <v>6536</v>
      </c>
      <c r="M260" t="s">
        <v>8597</v>
      </c>
      <c r="N260">
        <v>9</v>
      </c>
      <c r="O260" t="s">
        <v>8766</v>
      </c>
      <c r="P260" t="s">
        <v>9114</v>
      </c>
      <c r="Q260">
        <v>7</v>
      </c>
      <c r="R260">
        <v>3</v>
      </c>
      <c r="S260">
        <v>4.52</v>
      </c>
      <c r="T260">
        <v>7.82</v>
      </c>
      <c r="U260">
        <v>527.5700000000001</v>
      </c>
      <c r="V260">
        <v>122.16</v>
      </c>
      <c r="W260">
        <v>4.95</v>
      </c>
      <c r="X260">
        <v>4.5</v>
      </c>
      <c r="Y260">
        <v>0</v>
      </c>
      <c r="Z260">
        <v>3</v>
      </c>
      <c r="AA260" t="s">
        <v>6923</v>
      </c>
      <c r="AB260">
        <v>1</v>
      </c>
      <c r="AC260">
        <v>7</v>
      </c>
      <c r="AD260">
        <v>1.166666666666667</v>
      </c>
      <c r="AF260" t="s">
        <v>6937</v>
      </c>
      <c r="AI260">
        <v>0</v>
      </c>
      <c r="AJ260">
        <v>0</v>
      </c>
      <c r="AK260" t="s">
        <v>10216</v>
      </c>
      <c r="AL260" t="s">
        <v>10216</v>
      </c>
      <c r="AM260" t="s">
        <v>10344</v>
      </c>
    </row>
    <row r="261" spans="1:39">
      <c r="A261" t="s">
        <v>7162</v>
      </c>
      <c r="B261" t="s">
        <v>8259</v>
      </c>
      <c r="C261" t="s">
        <v>6009</v>
      </c>
      <c r="D261">
        <v>43</v>
      </c>
      <c r="E261" t="s">
        <v>6010</v>
      </c>
      <c r="F261">
        <v>7.37</v>
      </c>
      <c r="I261" t="s">
        <v>8268</v>
      </c>
      <c r="K261" t="s">
        <v>6535</v>
      </c>
      <c r="M261" t="s">
        <v>8615</v>
      </c>
      <c r="N261">
        <v>8</v>
      </c>
      <c r="O261" t="s">
        <v>8784</v>
      </c>
      <c r="P261" t="s">
        <v>9115</v>
      </c>
      <c r="Q261">
        <v>6</v>
      </c>
      <c r="R261">
        <v>1</v>
      </c>
      <c r="S261">
        <v>-1.65</v>
      </c>
      <c r="T261">
        <v>1.85</v>
      </c>
      <c r="U261">
        <v>423.47</v>
      </c>
      <c r="V261">
        <v>98.86</v>
      </c>
      <c r="W261">
        <v>4.14</v>
      </c>
      <c r="X261">
        <v>3.54</v>
      </c>
      <c r="Y261">
        <v>0.2</v>
      </c>
      <c r="Z261">
        <v>3</v>
      </c>
      <c r="AA261" t="s">
        <v>6923</v>
      </c>
      <c r="AB261">
        <v>0</v>
      </c>
      <c r="AC261">
        <v>9</v>
      </c>
      <c r="AD261">
        <v>5.084642857142857</v>
      </c>
      <c r="AF261" t="s">
        <v>6937</v>
      </c>
      <c r="AI261">
        <v>0</v>
      </c>
      <c r="AJ261">
        <v>0</v>
      </c>
      <c r="AM261" t="s">
        <v>10344</v>
      </c>
    </row>
    <row r="262" spans="1:39">
      <c r="A262" t="s">
        <v>7163</v>
      </c>
      <c r="B262" t="s">
        <v>8259</v>
      </c>
      <c r="C262" t="s">
        <v>6009</v>
      </c>
      <c r="D262">
        <v>43.65</v>
      </c>
      <c r="E262" t="s">
        <v>6010</v>
      </c>
      <c r="F262">
        <v>7.36</v>
      </c>
      <c r="K262" t="s">
        <v>6535</v>
      </c>
      <c r="L262" t="s">
        <v>6536</v>
      </c>
      <c r="M262" t="s">
        <v>8590</v>
      </c>
      <c r="N262">
        <v>9</v>
      </c>
      <c r="O262" t="s">
        <v>8759</v>
      </c>
      <c r="P262" t="s">
        <v>9116</v>
      </c>
      <c r="Q262">
        <v>4</v>
      </c>
      <c r="R262">
        <v>1</v>
      </c>
      <c r="S262">
        <v>2.54</v>
      </c>
      <c r="T262">
        <v>6.01</v>
      </c>
      <c r="U262">
        <v>561.27</v>
      </c>
      <c r="V262">
        <v>60.69</v>
      </c>
      <c r="W262">
        <v>6.43</v>
      </c>
      <c r="X262">
        <v>3.62</v>
      </c>
      <c r="Y262">
        <v>0</v>
      </c>
      <c r="Z262">
        <v>4</v>
      </c>
      <c r="AA262" t="s">
        <v>6923</v>
      </c>
      <c r="AB262">
        <v>2</v>
      </c>
      <c r="AC262">
        <v>9</v>
      </c>
      <c r="AD262">
        <v>3.563333333333333</v>
      </c>
      <c r="AF262" t="s">
        <v>6937</v>
      </c>
      <c r="AI262">
        <v>0</v>
      </c>
      <c r="AJ262">
        <v>0</v>
      </c>
      <c r="AK262" t="s">
        <v>10211</v>
      </c>
      <c r="AL262" t="s">
        <v>10211</v>
      </c>
      <c r="AM262" t="s">
        <v>10344</v>
      </c>
    </row>
    <row r="263" spans="1:39">
      <c r="A263" t="s">
        <v>7163</v>
      </c>
      <c r="B263" t="s">
        <v>8259</v>
      </c>
      <c r="C263" t="s">
        <v>6009</v>
      </c>
      <c r="D263">
        <v>43.65</v>
      </c>
      <c r="E263" t="s">
        <v>6010</v>
      </c>
      <c r="F263">
        <v>7.36</v>
      </c>
      <c r="K263" t="s">
        <v>6535</v>
      </c>
      <c r="L263" t="s">
        <v>6536</v>
      </c>
      <c r="M263" t="s">
        <v>8591</v>
      </c>
      <c r="N263">
        <v>9</v>
      </c>
      <c r="O263" t="s">
        <v>8760</v>
      </c>
      <c r="P263" t="s">
        <v>9116</v>
      </c>
      <c r="Q263">
        <v>4</v>
      </c>
      <c r="R263">
        <v>1</v>
      </c>
      <c r="S263">
        <v>2.54</v>
      </c>
      <c r="T263">
        <v>6.01</v>
      </c>
      <c r="U263">
        <v>561.27</v>
      </c>
      <c r="V263">
        <v>60.69</v>
      </c>
      <c r="W263">
        <v>6.43</v>
      </c>
      <c r="X263">
        <v>3.62</v>
      </c>
      <c r="Y263">
        <v>0</v>
      </c>
      <c r="Z263">
        <v>4</v>
      </c>
      <c r="AA263" t="s">
        <v>6923</v>
      </c>
      <c r="AB263">
        <v>2</v>
      </c>
      <c r="AC263">
        <v>9</v>
      </c>
      <c r="AD263">
        <v>3.563333333333333</v>
      </c>
      <c r="AF263" t="s">
        <v>6937</v>
      </c>
      <c r="AI263">
        <v>0</v>
      </c>
      <c r="AJ263">
        <v>0</v>
      </c>
      <c r="AK263" t="s">
        <v>10212</v>
      </c>
      <c r="AL263" t="s">
        <v>10212</v>
      </c>
      <c r="AM263" t="s">
        <v>10344</v>
      </c>
    </row>
    <row r="264" spans="1:39">
      <c r="A264" t="s">
        <v>7163</v>
      </c>
      <c r="B264" t="s">
        <v>8259</v>
      </c>
      <c r="C264" t="s">
        <v>6009</v>
      </c>
      <c r="D264">
        <v>44</v>
      </c>
      <c r="E264" t="s">
        <v>6010</v>
      </c>
      <c r="F264">
        <v>7.36</v>
      </c>
      <c r="K264" t="s">
        <v>6535</v>
      </c>
      <c r="L264" t="s">
        <v>6536</v>
      </c>
      <c r="M264" t="s">
        <v>8591</v>
      </c>
      <c r="N264">
        <v>9</v>
      </c>
      <c r="O264" t="s">
        <v>8760</v>
      </c>
      <c r="P264" t="s">
        <v>9116</v>
      </c>
      <c r="Q264">
        <v>4</v>
      </c>
      <c r="R264">
        <v>1</v>
      </c>
      <c r="S264">
        <v>2.54</v>
      </c>
      <c r="T264">
        <v>6.01</v>
      </c>
      <c r="U264">
        <v>561.27</v>
      </c>
      <c r="V264">
        <v>60.69</v>
      </c>
      <c r="W264">
        <v>6.43</v>
      </c>
      <c r="X264">
        <v>3.62</v>
      </c>
      <c r="Y264">
        <v>0</v>
      </c>
      <c r="Z264">
        <v>4</v>
      </c>
      <c r="AA264" t="s">
        <v>6923</v>
      </c>
      <c r="AB264">
        <v>2</v>
      </c>
      <c r="AC264">
        <v>9</v>
      </c>
      <c r="AD264">
        <v>3.563333333333333</v>
      </c>
      <c r="AF264" t="s">
        <v>6937</v>
      </c>
      <c r="AI264">
        <v>0</v>
      </c>
      <c r="AJ264">
        <v>0</v>
      </c>
      <c r="AK264" t="s">
        <v>10212</v>
      </c>
      <c r="AL264" t="s">
        <v>10212</v>
      </c>
      <c r="AM264" t="s">
        <v>10344</v>
      </c>
    </row>
    <row r="265" spans="1:39">
      <c r="A265" t="s">
        <v>7088</v>
      </c>
      <c r="B265" t="s">
        <v>8259</v>
      </c>
      <c r="C265" t="s">
        <v>6009</v>
      </c>
      <c r="D265">
        <v>44</v>
      </c>
      <c r="E265" t="s">
        <v>6010</v>
      </c>
      <c r="F265">
        <v>7.36</v>
      </c>
      <c r="K265" t="s">
        <v>6535</v>
      </c>
      <c r="L265" t="s">
        <v>6536</v>
      </c>
      <c r="M265" t="s">
        <v>8629</v>
      </c>
      <c r="N265">
        <v>9</v>
      </c>
      <c r="O265" t="s">
        <v>8798</v>
      </c>
      <c r="P265" t="s">
        <v>9041</v>
      </c>
      <c r="Q265">
        <v>3</v>
      </c>
      <c r="R265">
        <v>1</v>
      </c>
      <c r="S265">
        <v>2.34</v>
      </c>
      <c r="T265">
        <v>5.9</v>
      </c>
      <c r="U265">
        <v>447.37</v>
      </c>
      <c r="V265">
        <v>55.76</v>
      </c>
      <c r="W265">
        <v>5.8</v>
      </c>
      <c r="X265">
        <v>3.4</v>
      </c>
      <c r="Y265">
        <v>0</v>
      </c>
      <c r="Z265">
        <v>2</v>
      </c>
      <c r="AA265" t="s">
        <v>6923</v>
      </c>
      <c r="AB265">
        <v>1</v>
      </c>
      <c r="AC265">
        <v>7</v>
      </c>
      <c r="AD265">
        <v>4.039261904761904</v>
      </c>
      <c r="AF265" t="s">
        <v>6937</v>
      </c>
      <c r="AI265">
        <v>0</v>
      </c>
      <c r="AJ265">
        <v>0</v>
      </c>
      <c r="AK265" t="s">
        <v>10239</v>
      </c>
      <c r="AL265" t="s">
        <v>10239</v>
      </c>
      <c r="AM265" t="s">
        <v>10344</v>
      </c>
    </row>
    <row r="266" spans="1:39">
      <c r="A266" t="s">
        <v>7164</v>
      </c>
      <c r="B266" t="s">
        <v>8259</v>
      </c>
      <c r="C266" t="s">
        <v>6009</v>
      </c>
      <c r="D266">
        <v>45</v>
      </c>
      <c r="E266" t="s">
        <v>6010</v>
      </c>
      <c r="F266">
        <v>7.35</v>
      </c>
      <c r="K266" t="s">
        <v>6535</v>
      </c>
      <c r="L266" t="s">
        <v>6536</v>
      </c>
      <c r="M266" t="s">
        <v>8599</v>
      </c>
      <c r="N266">
        <v>9</v>
      </c>
      <c r="O266" t="s">
        <v>8768</v>
      </c>
      <c r="P266" t="s">
        <v>9117</v>
      </c>
      <c r="Q266">
        <v>4</v>
      </c>
      <c r="R266">
        <v>1</v>
      </c>
      <c r="S266">
        <v>2.02</v>
      </c>
      <c r="T266">
        <v>4.85</v>
      </c>
      <c r="U266">
        <v>419.52</v>
      </c>
      <c r="V266">
        <v>72.56</v>
      </c>
      <c r="W266">
        <v>5.72</v>
      </c>
      <c r="X266">
        <v>4.52</v>
      </c>
      <c r="Y266">
        <v>1.64</v>
      </c>
      <c r="Z266">
        <v>3</v>
      </c>
      <c r="AA266" t="s">
        <v>6923</v>
      </c>
      <c r="AB266">
        <v>1</v>
      </c>
      <c r="AC266">
        <v>8</v>
      </c>
      <c r="AD266">
        <v>4.473190476190476</v>
      </c>
      <c r="AF266" t="s">
        <v>6937</v>
      </c>
      <c r="AI266">
        <v>0</v>
      </c>
      <c r="AJ266">
        <v>0</v>
      </c>
      <c r="AK266" t="s">
        <v>10217</v>
      </c>
      <c r="AL266" t="s">
        <v>10217</v>
      </c>
      <c r="AM266" t="s">
        <v>10344</v>
      </c>
    </row>
    <row r="267" spans="1:39">
      <c r="A267" t="s">
        <v>7165</v>
      </c>
      <c r="B267" t="s">
        <v>8259</v>
      </c>
      <c r="C267" t="s">
        <v>6009</v>
      </c>
      <c r="D267">
        <v>45</v>
      </c>
      <c r="E267" t="s">
        <v>6010</v>
      </c>
      <c r="F267">
        <v>7.35</v>
      </c>
      <c r="K267" t="s">
        <v>6535</v>
      </c>
      <c r="L267" t="s">
        <v>6536</v>
      </c>
      <c r="M267" t="s">
        <v>8599</v>
      </c>
      <c r="N267">
        <v>9</v>
      </c>
      <c r="O267" t="s">
        <v>8768</v>
      </c>
      <c r="P267" t="s">
        <v>9118</v>
      </c>
      <c r="Q267">
        <v>5</v>
      </c>
      <c r="R267">
        <v>1</v>
      </c>
      <c r="S267">
        <v>1.67</v>
      </c>
      <c r="T267">
        <v>4.5</v>
      </c>
      <c r="U267">
        <v>435.52</v>
      </c>
      <c r="V267">
        <v>81.79000000000001</v>
      </c>
      <c r="W267">
        <v>5.32</v>
      </c>
      <c r="X267">
        <v>4.52</v>
      </c>
      <c r="Y267">
        <v>1.69</v>
      </c>
      <c r="Z267">
        <v>3</v>
      </c>
      <c r="AA267" t="s">
        <v>6923</v>
      </c>
      <c r="AB267">
        <v>1</v>
      </c>
      <c r="AC267">
        <v>10</v>
      </c>
      <c r="AD267">
        <v>4.543904761904763</v>
      </c>
      <c r="AF267" t="s">
        <v>6937</v>
      </c>
      <c r="AI267">
        <v>0</v>
      </c>
      <c r="AJ267">
        <v>0</v>
      </c>
      <c r="AK267" t="s">
        <v>10217</v>
      </c>
      <c r="AL267" t="s">
        <v>10217</v>
      </c>
      <c r="AM267" t="s">
        <v>10344</v>
      </c>
    </row>
    <row r="268" spans="1:39">
      <c r="A268" t="s">
        <v>7166</v>
      </c>
      <c r="B268" t="s">
        <v>8259</v>
      </c>
      <c r="C268" t="s">
        <v>6009</v>
      </c>
      <c r="D268">
        <v>45</v>
      </c>
      <c r="E268" t="s">
        <v>6010</v>
      </c>
      <c r="F268">
        <v>7.35</v>
      </c>
      <c r="K268" t="s">
        <v>6535</v>
      </c>
      <c r="L268" t="s">
        <v>6536</v>
      </c>
      <c r="M268" t="s">
        <v>8599</v>
      </c>
      <c r="N268">
        <v>9</v>
      </c>
      <c r="O268" t="s">
        <v>8768</v>
      </c>
      <c r="P268" t="s">
        <v>9119</v>
      </c>
      <c r="Q268">
        <v>5</v>
      </c>
      <c r="R268">
        <v>1</v>
      </c>
      <c r="S268">
        <v>-0.41</v>
      </c>
      <c r="T268">
        <v>3.17</v>
      </c>
      <c r="U268">
        <v>407.47</v>
      </c>
      <c r="V268">
        <v>81.79000000000001</v>
      </c>
      <c r="W268">
        <v>4.4</v>
      </c>
      <c r="X268">
        <v>3.3</v>
      </c>
      <c r="Y268">
        <v>1.37</v>
      </c>
      <c r="Z268">
        <v>3</v>
      </c>
      <c r="AA268" t="s">
        <v>6923</v>
      </c>
      <c r="AB268">
        <v>0</v>
      </c>
      <c r="AC268">
        <v>8</v>
      </c>
      <c r="AD268">
        <v>5.409261904761904</v>
      </c>
      <c r="AF268" t="s">
        <v>6937</v>
      </c>
      <c r="AI268">
        <v>0</v>
      </c>
      <c r="AJ268">
        <v>0</v>
      </c>
      <c r="AK268" t="s">
        <v>10217</v>
      </c>
      <c r="AL268" t="s">
        <v>10217</v>
      </c>
      <c r="AM268" t="s">
        <v>10344</v>
      </c>
    </row>
    <row r="269" spans="1:39">
      <c r="A269" t="s">
        <v>7167</v>
      </c>
      <c r="B269" t="s">
        <v>8259</v>
      </c>
      <c r="C269" t="s">
        <v>6009</v>
      </c>
      <c r="D269">
        <v>45</v>
      </c>
      <c r="E269" t="s">
        <v>6010</v>
      </c>
      <c r="F269">
        <v>7.35</v>
      </c>
      <c r="K269" t="s">
        <v>6535</v>
      </c>
      <c r="M269" t="s">
        <v>8644</v>
      </c>
      <c r="N269">
        <v>8</v>
      </c>
      <c r="O269" t="s">
        <v>8813</v>
      </c>
      <c r="P269" t="s">
        <v>9120</v>
      </c>
      <c r="Q269">
        <v>3</v>
      </c>
      <c r="R269">
        <v>1</v>
      </c>
      <c r="S269">
        <v>1.46</v>
      </c>
      <c r="T269">
        <v>4.05</v>
      </c>
      <c r="U269">
        <v>325.45</v>
      </c>
      <c r="V269">
        <v>80.44</v>
      </c>
      <c r="W269">
        <v>5.49</v>
      </c>
      <c r="X269">
        <v>4.78</v>
      </c>
      <c r="Y269">
        <v>0</v>
      </c>
      <c r="Z269">
        <v>0</v>
      </c>
      <c r="AA269" t="s">
        <v>6923</v>
      </c>
      <c r="AB269">
        <v>1</v>
      </c>
      <c r="AC269">
        <v>15</v>
      </c>
      <c r="AD269">
        <v>5.308333333333334</v>
      </c>
      <c r="AF269" t="s">
        <v>6937</v>
      </c>
      <c r="AI269">
        <v>0</v>
      </c>
      <c r="AJ269">
        <v>0</v>
      </c>
      <c r="AK269" t="s">
        <v>10251</v>
      </c>
      <c r="AL269" t="s">
        <v>10251</v>
      </c>
      <c r="AM269" t="s">
        <v>10344</v>
      </c>
    </row>
    <row r="270" spans="1:39">
      <c r="A270" t="s">
        <v>7168</v>
      </c>
      <c r="B270" t="s">
        <v>8259</v>
      </c>
      <c r="C270" t="s">
        <v>6009</v>
      </c>
      <c r="D270">
        <v>46</v>
      </c>
      <c r="E270" t="s">
        <v>6010</v>
      </c>
      <c r="F270">
        <v>7.34</v>
      </c>
      <c r="K270" t="s">
        <v>6535</v>
      </c>
      <c r="L270" t="s">
        <v>6536</v>
      </c>
      <c r="M270" t="s">
        <v>8599</v>
      </c>
      <c r="N270">
        <v>9</v>
      </c>
      <c r="O270" t="s">
        <v>8768</v>
      </c>
      <c r="P270" t="s">
        <v>9121</v>
      </c>
      <c r="Q270">
        <v>4</v>
      </c>
      <c r="R270">
        <v>1</v>
      </c>
      <c r="S270">
        <v>2.39</v>
      </c>
      <c r="T270">
        <v>5.22</v>
      </c>
      <c r="U270">
        <v>419.52</v>
      </c>
      <c r="V270">
        <v>72.56</v>
      </c>
      <c r="W270">
        <v>5.67</v>
      </c>
      <c r="X270">
        <v>4.52</v>
      </c>
      <c r="Y270">
        <v>1.3</v>
      </c>
      <c r="Z270">
        <v>3</v>
      </c>
      <c r="AA270" t="s">
        <v>6923</v>
      </c>
      <c r="AB270">
        <v>1</v>
      </c>
      <c r="AC270">
        <v>9</v>
      </c>
      <c r="AD270">
        <v>4.213190476190476</v>
      </c>
      <c r="AF270" t="s">
        <v>6937</v>
      </c>
      <c r="AI270">
        <v>0</v>
      </c>
      <c r="AJ270">
        <v>0</v>
      </c>
      <c r="AK270" t="s">
        <v>10217</v>
      </c>
      <c r="AL270" t="s">
        <v>10217</v>
      </c>
      <c r="AM270" t="s">
        <v>10344</v>
      </c>
    </row>
    <row r="271" spans="1:39">
      <c r="A271" t="s">
        <v>7169</v>
      </c>
      <c r="B271" t="s">
        <v>8259</v>
      </c>
      <c r="C271" t="s">
        <v>6009</v>
      </c>
      <c r="D271">
        <v>46</v>
      </c>
      <c r="E271" t="s">
        <v>6010</v>
      </c>
      <c r="F271">
        <v>7.34</v>
      </c>
      <c r="K271" t="s">
        <v>6535</v>
      </c>
      <c r="L271" t="s">
        <v>6536</v>
      </c>
      <c r="M271" t="s">
        <v>8599</v>
      </c>
      <c r="N271">
        <v>9</v>
      </c>
      <c r="O271" t="s">
        <v>8768</v>
      </c>
      <c r="P271" t="s">
        <v>9122</v>
      </c>
      <c r="Q271">
        <v>4</v>
      </c>
      <c r="R271">
        <v>1</v>
      </c>
      <c r="S271">
        <v>2.19</v>
      </c>
      <c r="T271">
        <v>5.01</v>
      </c>
      <c r="U271">
        <v>423.48</v>
      </c>
      <c r="V271">
        <v>72.56</v>
      </c>
      <c r="W271">
        <v>5.55</v>
      </c>
      <c r="X271">
        <v>4.52</v>
      </c>
      <c r="Y271">
        <v>1.03</v>
      </c>
      <c r="Z271">
        <v>3</v>
      </c>
      <c r="AA271" t="s">
        <v>6923</v>
      </c>
      <c r="AB271">
        <v>1</v>
      </c>
      <c r="AC271">
        <v>8</v>
      </c>
      <c r="AD271">
        <v>4.284904761904762</v>
      </c>
      <c r="AF271" t="s">
        <v>6937</v>
      </c>
      <c r="AI271">
        <v>0</v>
      </c>
      <c r="AJ271">
        <v>0</v>
      </c>
      <c r="AK271" t="s">
        <v>10217</v>
      </c>
      <c r="AL271" t="s">
        <v>10217</v>
      </c>
      <c r="AM271" t="s">
        <v>10344</v>
      </c>
    </row>
    <row r="272" spans="1:39">
      <c r="A272" t="s">
        <v>7170</v>
      </c>
      <c r="B272" t="s">
        <v>8259</v>
      </c>
      <c r="C272" t="s">
        <v>6009</v>
      </c>
      <c r="D272">
        <v>46</v>
      </c>
      <c r="E272" t="s">
        <v>6010</v>
      </c>
      <c r="F272">
        <v>7.34</v>
      </c>
      <c r="K272" t="s">
        <v>6535</v>
      </c>
      <c r="L272" t="s">
        <v>6536</v>
      </c>
      <c r="M272" t="s">
        <v>8599</v>
      </c>
      <c r="N272">
        <v>9</v>
      </c>
      <c r="O272" t="s">
        <v>8768</v>
      </c>
      <c r="P272" t="s">
        <v>9123</v>
      </c>
      <c r="Q272">
        <v>4</v>
      </c>
      <c r="R272">
        <v>1</v>
      </c>
      <c r="S272">
        <v>3.24</v>
      </c>
      <c r="T272">
        <v>6.07</v>
      </c>
      <c r="U272">
        <v>474.38</v>
      </c>
      <c r="V272">
        <v>72.56</v>
      </c>
      <c r="W272">
        <v>6.72</v>
      </c>
      <c r="X272">
        <v>4.52</v>
      </c>
      <c r="Y272">
        <v>0</v>
      </c>
      <c r="Z272">
        <v>3</v>
      </c>
      <c r="AA272" t="s">
        <v>6923</v>
      </c>
      <c r="AB272">
        <v>1</v>
      </c>
      <c r="AC272">
        <v>8</v>
      </c>
      <c r="AD272">
        <v>3.396333333333333</v>
      </c>
      <c r="AF272" t="s">
        <v>6937</v>
      </c>
      <c r="AI272">
        <v>0</v>
      </c>
      <c r="AJ272">
        <v>0</v>
      </c>
      <c r="AK272" t="s">
        <v>10217</v>
      </c>
      <c r="AL272" t="s">
        <v>10217</v>
      </c>
      <c r="AM272" t="s">
        <v>10344</v>
      </c>
    </row>
    <row r="273" spans="1:39">
      <c r="A273" t="s">
        <v>7171</v>
      </c>
      <c r="B273" t="s">
        <v>8259</v>
      </c>
      <c r="C273" t="s">
        <v>6009</v>
      </c>
      <c r="D273">
        <v>46</v>
      </c>
      <c r="E273" t="s">
        <v>6010</v>
      </c>
      <c r="F273">
        <v>7.34</v>
      </c>
      <c r="K273" t="s">
        <v>6535</v>
      </c>
      <c r="L273" t="s">
        <v>6536</v>
      </c>
      <c r="M273" t="s">
        <v>8623</v>
      </c>
      <c r="N273">
        <v>9</v>
      </c>
      <c r="O273" t="s">
        <v>8792</v>
      </c>
      <c r="P273" t="s">
        <v>9124</v>
      </c>
      <c r="Q273">
        <v>4</v>
      </c>
      <c r="R273">
        <v>1</v>
      </c>
      <c r="S273">
        <v>0.24</v>
      </c>
      <c r="T273">
        <v>3.75</v>
      </c>
      <c r="U273">
        <v>409.4</v>
      </c>
      <c r="V273">
        <v>68.12</v>
      </c>
      <c r="W273">
        <v>4.68</v>
      </c>
      <c r="X273">
        <v>3.5</v>
      </c>
      <c r="Y273">
        <v>0</v>
      </c>
      <c r="Z273">
        <v>2</v>
      </c>
      <c r="AA273" t="s">
        <v>6923</v>
      </c>
      <c r="AB273">
        <v>0</v>
      </c>
      <c r="AC273">
        <v>9</v>
      </c>
      <c r="AD273">
        <v>5.105476190476191</v>
      </c>
      <c r="AF273" t="s">
        <v>6937</v>
      </c>
      <c r="AI273">
        <v>0</v>
      </c>
      <c r="AJ273">
        <v>0</v>
      </c>
      <c r="AK273" t="s">
        <v>10234</v>
      </c>
      <c r="AL273" t="s">
        <v>10234</v>
      </c>
      <c r="AM273" t="s">
        <v>10344</v>
      </c>
    </row>
    <row r="274" spans="1:39">
      <c r="A274" t="s">
        <v>7172</v>
      </c>
      <c r="B274" t="s">
        <v>8259</v>
      </c>
      <c r="C274" t="s">
        <v>6009</v>
      </c>
      <c r="D274">
        <v>47</v>
      </c>
      <c r="E274" t="s">
        <v>6010</v>
      </c>
      <c r="F274">
        <v>7.33</v>
      </c>
      <c r="K274" t="s">
        <v>6535</v>
      </c>
      <c r="L274" t="s">
        <v>6536</v>
      </c>
      <c r="M274" t="s">
        <v>8627</v>
      </c>
      <c r="N274">
        <v>9</v>
      </c>
      <c r="O274" t="s">
        <v>8796</v>
      </c>
      <c r="P274" t="s">
        <v>9125</v>
      </c>
      <c r="Q274">
        <v>6</v>
      </c>
      <c r="R274">
        <v>1</v>
      </c>
      <c r="S274">
        <v>7.12</v>
      </c>
      <c r="T274">
        <v>8.359999999999999</v>
      </c>
      <c r="U274">
        <v>546.47</v>
      </c>
      <c r="V274">
        <v>73.86</v>
      </c>
      <c r="W274">
        <v>7.61</v>
      </c>
      <c r="X274">
        <v>6.1</v>
      </c>
      <c r="Y274">
        <v>0</v>
      </c>
      <c r="Z274">
        <v>3</v>
      </c>
      <c r="AA274" t="s">
        <v>6923</v>
      </c>
      <c r="AB274">
        <v>2</v>
      </c>
      <c r="AC274">
        <v>11</v>
      </c>
      <c r="AD274">
        <v>2.833333333333333</v>
      </c>
      <c r="AF274" t="s">
        <v>6937</v>
      </c>
      <c r="AI274">
        <v>0</v>
      </c>
      <c r="AJ274">
        <v>0</v>
      </c>
      <c r="AK274" t="s">
        <v>10237</v>
      </c>
      <c r="AL274" t="s">
        <v>10237</v>
      </c>
      <c r="AM274" t="s">
        <v>10344</v>
      </c>
    </row>
    <row r="275" spans="1:39">
      <c r="A275" t="s">
        <v>7173</v>
      </c>
      <c r="B275" t="s">
        <v>8259</v>
      </c>
      <c r="C275" t="s">
        <v>6009</v>
      </c>
      <c r="D275">
        <v>47</v>
      </c>
      <c r="E275" t="s">
        <v>6010</v>
      </c>
      <c r="F275">
        <v>7.33</v>
      </c>
      <c r="K275" t="s">
        <v>6535</v>
      </c>
      <c r="L275" t="s">
        <v>6536</v>
      </c>
      <c r="M275" t="s">
        <v>8625</v>
      </c>
      <c r="N275">
        <v>9</v>
      </c>
      <c r="O275" t="s">
        <v>8794</v>
      </c>
      <c r="P275" t="s">
        <v>9126</v>
      </c>
      <c r="Q275">
        <v>5</v>
      </c>
      <c r="R275">
        <v>2</v>
      </c>
      <c r="S275">
        <v>3.88</v>
      </c>
      <c r="T275">
        <v>6.75</v>
      </c>
      <c r="U275">
        <v>561.6799999999999</v>
      </c>
      <c r="V275">
        <v>84.86</v>
      </c>
      <c r="W275">
        <v>7.08</v>
      </c>
      <c r="X275">
        <v>2.17</v>
      </c>
      <c r="Y275">
        <v>6.38</v>
      </c>
      <c r="Z275">
        <v>4</v>
      </c>
      <c r="AA275" t="s">
        <v>6923</v>
      </c>
      <c r="AB275">
        <v>2</v>
      </c>
      <c r="AC275">
        <v>15</v>
      </c>
      <c r="AD275">
        <v>2.56</v>
      </c>
      <c r="AF275" t="s">
        <v>6937</v>
      </c>
      <c r="AI275">
        <v>0</v>
      </c>
      <c r="AJ275">
        <v>0</v>
      </c>
      <c r="AK275" t="s">
        <v>10235</v>
      </c>
      <c r="AL275" t="s">
        <v>10235</v>
      </c>
      <c r="AM275" t="s">
        <v>10344</v>
      </c>
    </row>
    <row r="276" spans="1:39">
      <c r="A276" t="s">
        <v>7174</v>
      </c>
      <c r="B276" t="s">
        <v>8259</v>
      </c>
      <c r="C276" t="s">
        <v>6009</v>
      </c>
      <c r="D276">
        <v>47</v>
      </c>
      <c r="E276" t="s">
        <v>6010</v>
      </c>
      <c r="F276">
        <v>7.33</v>
      </c>
      <c r="K276" t="s">
        <v>6535</v>
      </c>
      <c r="L276" t="s">
        <v>6536</v>
      </c>
      <c r="M276" t="s">
        <v>8625</v>
      </c>
      <c r="N276">
        <v>9</v>
      </c>
      <c r="O276" t="s">
        <v>8794</v>
      </c>
      <c r="P276" t="s">
        <v>9127</v>
      </c>
      <c r="Q276">
        <v>7</v>
      </c>
      <c r="R276">
        <v>2</v>
      </c>
      <c r="S276">
        <v>4.94</v>
      </c>
      <c r="T276">
        <v>7.81</v>
      </c>
      <c r="U276">
        <v>598.1</v>
      </c>
      <c r="V276">
        <v>109.58</v>
      </c>
      <c r="W276">
        <v>7.98</v>
      </c>
      <c r="X276">
        <v>2.17</v>
      </c>
      <c r="Y276">
        <v>6.38</v>
      </c>
      <c r="Z276">
        <v>4</v>
      </c>
      <c r="AA276" t="s">
        <v>6923</v>
      </c>
      <c r="AB276">
        <v>2</v>
      </c>
      <c r="AC276">
        <v>15</v>
      </c>
      <c r="AD276">
        <v>1.847333333333333</v>
      </c>
      <c r="AF276" t="s">
        <v>6937</v>
      </c>
      <c r="AI276">
        <v>0</v>
      </c>
      <c r="AJ276">
        <v>0</v>
      </c>
      <c r="AK276" t="s">
        <v>10235</v>
      </c>
      <c r="AL276" t="s">
        <v>10235</v>
      </c>
      <c r="AM276" t="s">
        <v>10344</v>
      </c>
    </row>
    <row r="277" spans="1:39">
      <c r="A277" t="s">
        <v>7175</v>
      </c>
      <c r="B277" t="s">
        <v>8259</v>
      </c>
      <c r="C277" t="s">
        <v>6009</v>
      </c>
      <c r="D277">
        <v>47</v>
      </c>
      <c r="E277" t="s">
        <v>6010</v>
      </c>
      <c r="F277">
        <v>7.33</v>
      </c>
      <c r="K277" t="s">
        <v>6535</v>
      </c>
      <c r="L277" t="s">
        <v>6536</v>
      </c>
      <c r="M277" t="s">
        <v>8601</v>
      </c>
      <c r="N277">
        <v>9</v>
      </c>
      <c r="O277" t="s">
        <v>8770</v>
      </c>
      <c r="P277" t="s">
        <v>9128</v>
      </c>
      <c r="Q277">
        <v>3</v>
      </c>
      <c r="R277">
        <v>2</v>
      </c>
      <c r="S277">
        <v>3.14</v>
      </c>
      <c r="T277">
        <v>6.14</v>
      </c>
      <c r="U277">
        <v>520.6</v>
      </c>
      <c r="V277">
        <v>71.33</v>
      </c>
      <c r="W277">
        <v>7.3</v>
      </c>
      <c r="X277">
        <v>3.87</v>
      </c>
      <c r="Y277">
        <v>0</v>
      </c>
      <c r="Z277">
        <v>5</v>
      </c>
      <c r="AA277" t="s">
        <v>6923</v>
      </c>
      <c r="AB277">
        <v>2</v>
      </c>
      <c r="AC277">
        <v>7</v>
      </c>
      <c r="AD277">
        <v>2.93</v>
      </c>
      <c r="AF277" t="s">
        <v>6937</v>
      </c>
      <c r="AI277">
        <v>0</v>
      </c>
      <c r="AJ277">
        <v>0</v>
      </c>
      <c r="AK277" t="s">
        <v>10219</v>
      </c>
      <c r="AL277" t="s">
        <v>10219</v>
      </c>
      <c r="AM277" t="s">
        <v>10344</v>
      </c>
    </row>
    <row r="278" spans="1:39">
      <c r="A278" t="s">
        <v>7176</v>
      </c>
      <c r="B278" t="s">
        <v>8259</v>
      </c>
      <c r="C278" t="s">
        <v>6009</v>
      </c>
      <c r="D278">
        <v>47</v>
      </c>
      <c r="E278" t="s">
        <v>6010</v>
      </c>
      <c r="F278">
        <v>7.33</v>
      </c>
      <c r="I278" t="s">
        <v>8269</v>
      </c>
      <c r="K278" t="s">
        <v>6535</v>
      </c>
      <c r="L278" t="s">
        <v>6536</v>
      </c>
      <c r="M278" t="s">
        <v>8598</v>
      </c>
      <c r="N278">
        <v>8</v>
      </c>
      <c r="O278" t="s">
        <v>8767</v>
      </c>
      <c r="P278" t="s">
        <v>9129</v>
      </c>
      <c r="Q278">
        <v>6</v>
      </c>
      <c r="R278">
        <v>2</v>
      </c>
      <c r="S278">
        <v>-1.69</v>
      </c>
      <c r="T278">
        <v>1.3</v>
      </c>
      <c r="U278">
        <v>423.47</v>
      </c>
      <c r="V278">
        <v>128.54</v>
      </c>
      <c r="W278">
        <v>3.35</v>
      </c>
      <c r="X278">
        <v>4.14</v>
      </c>
      <c r="Y278">
        <v>4.72</v>
      </c>
      <c r="Z278">
        <v>3</v>
      </c>
      <c r="AA278" t="s">
        <v>6923</v>
      </c>
      <c r="AB278">
        <v>0</v>
      </c>
      <c r="AC278">
        <v>10</v>
      </c>
      <c r="AD278">
        <v>4.046642857142857</v>
      </c>
      <c r="AF278" t="s">
        <v>6937</v>
      </c>
      <c r="AI278">
        <v>0</v>
      </c>
      <c r="AJ278">
        <v>0</v>
      </c>
      <c r="AM278" t="s">
        <v>10344</v>
      </c>
    </row>
    <row r="279" spans="1:39">
      <c r="A279" t="s">
        <v>6229</v>
      </c>
      <c r="B279" t="s">
        <v>8259</v>
      </c>
      <c r="C279" t="s">
        <v>6009</v>
      </c>
      <c r="D279">
        <v>47.7</v>
      </c>
      <c r="E279" t="s">
        <v>6010</v>
      </c>
      <c r="F279">
        <v>7.32</v>
      </c>
      <c r="K279" t="s">
        <v>6535</v>
      </c>
      <c r="M279" t="s">
        <v>8606</v>
      </c>
      <c r="N279">
        <v>8</v>
      </c>
      <c r="O279" t="s">
        <v>8775</v>
      </c>
      <c r="P279" t="s">
        <v>6625</v>
      </c>
      <c r="Q279">
        <v>5</v>
      </c>
      <c r="R279">
        <v>1</v>
      </c>
      <c r="S279">
        <v>3.54</v>
      </c>
      <c r="T279">
        <v>7.13</v>
      </c>
      <c r="U279">
        <v>452.6</v>
      </c>
      <c r="V279">
        <v>75.8</v>
      </c>
      <c r="W279">
        <v>6.48</v>
      </c>
      <c r="X279">
        <v>3.3</v>
      </c>
      <c r="Y279">
        <v>3.41</v>
      </c>
      <c r="Z279">
        <v>3</v>
      </c>
      <c r="AA279" t="s">
        <v>6923</v>
      </c>
      <c r="AB279">
        <v>1</v>
      </c>
      <c r="AC279">
        <v>14</v>
      </c>
      <c r="AD279">
        <v>3.401904761904762</v>
      </c>
      <c r="AF279" t="s">
        <v>6937</v>
      </c>
      <c r="AI279">
        <v>0</v>
      </c>
      <c r="AJ279">
        <v>0</v>
      </c>
      <c r="AK279" t="s">
        <v>6946</v>
      </c>
      <c r="AL279" t="s">
        <v>6946</v>
      </c>
      <c r="AM279" t="s">
        <v>10344</v>
      </c>
    </row>
    <row r="280" spans="1:39">
      <c r="A280" t="s">
        <v>6223</v>
      </c>
      <c r="B280" t="s">
        <v>8259</v>
      </c>
      <c r="C280" t="s">
        <v>6009</v>
      </c>
      <c r="D280">
        <v>48</v>
      </c>
      <c r="E280" t="s">
        <v>6010</v>
      </c>
      <c r="F280">
        <v>7.32</v>
      </c>
      <c r="K280" t="s">
        <v>6535</v>
      </c>
      <c r="L280" t="s">
        <v>6536</v>
      </c>
      <c r="M280" t="s">
        <v>8645</v>
      </c>
      <c r="N280">
        <v>9</v>
      </c>
      <c r="O280" t="s">
        <v>8814</v>
      </c>
      <c r="P280" t="s">
        <v>6619</v>
      </c>
      <c r="Q280">
        <v>6</v>
      </c>
      <c r="R280">
        <v>1</v>
      </c>
      <c r="S280">
        <v>1.93</v>
      </c>
      <c r="T280">
        <v>3.02</v>
      </c>
      <c r="U280">
        <v>357.44</v>
      </c>
      <c r="V280">
        <v>71.53</v>
      </c>
      <c r="W280">
        <v>2.49</v>
      </c>
      <c r="X280">
        <v>6.34</v>
      </c>
      <c r="Y280">
        <v>6.5</v>
      </c>
      <c r="Z280">
        <v>2</v>
      </c>
      <c r="AA280" t="s">
        <v>6923</v>
      </c>
      <c r="AB280">
        <v>0</v>
      </c>
      <c r="AC280">
        <v>7</v>
      </c>
      <c r="AD280">
        <v>5.823333333333333</v>
      </c>
      <c r="AE280" t="s">
        <v>6924</v>
      </c>
      <c r="AF280" t="s">
        <v>6937</v>
      </c>
      <c r="AG280" t="s">
        <v>6941</v>
      </c>
      <c r="AH280" t="s">
        <v>6942</v>
      </c>
      <c r="AI280">
        <v>4</v>
      </c>
      <c r="AJ280">
        <v>1</v>
      </c>
      <c r="AK280" t="s">
        <v>10252</v>
      </c>
      <c r="AL280" t="s">
        <v>10252</v>
      </c>
      <c r="AM280" t="s">
        <v>10344</v>
      </c>
    </row>
    <row r="281" spans="1:39">
      <c r="A281" t="s">
        <v>7177</v>
      </c>
      <c r="B281" t="s">
        <v>8259</v>
      </c>
      <c r="C281" t="s">
        <v>6009</v>
      </c>
      <c r="D281">
        <v>48</v>
      </c>
      <c r="E281" t="s">
        <v>6010</v>
      </c>
      <c r="F281">
        <v>7.32</v>
      </c>
      <c r="K281" t="s">
        <v>6535</v>
      </c>
      <c r="L281" t="s">
        <v>6536</v>
      </c>
      <c r="M281" t="s">
        <v>8602</v>
      </c>
      <c r="N281">
        <v>9</v>
      </c>
      <c r="O281" t="s">
        <v>8771</v>
      </c>
      <c r="P281" t="s">
        <v>9130</v>
      </c>
      <c r="Q281">
        <v>6</v>
      </c>
      <c r="R281">
        <v>1</v>
      </c>
      <c r="S281">
        <v>4.53</v>
      </c>
      <c r="T281">
        <v>4.53</v>
      </c>
      <c r="U281">
        <v>504.93</v>
      </c>
      <c r="V281">
        <v>78.91</v>
      </c>
      <c r="W281">
        <v>6.03</v>
      </c>
      <c r="X281">
        <v>12.88</v>
      </c>
      <c r="Y281">
        <v>0</v>
      </c>
      <c r="Z281">
        <v>2</v>
      </c>
      <c r="AA281" t="s">
        <v>6923</v>
      </c>
      <c r="AB281">
        <v>2</v>
      </c>
      <c r="AC281">
        <v>13</v>
      </c>
      <c r="AD281">
        <v>3.068333333333333</v>
      </c>
      <c r="AF281" t="s">
        <v>6939</v>
      </c>
      <c r="AI281">
        <v>0</v>
      </c>
      <c r="AJ281">
        <v>0</v>
      </c>
      <c r="AK281" t="s">
        <v>10220</v>
      </c>
      <c r="AL281" t="s">
        <v>10220</v>
      </c>
      <c r="AM281" t="s">
        <v>10344</v>
      </c>
    </row>
    <row r="282" spans="1:39">
      <c r="A282" t="s">
        <v>7178</v>
      </c>
      <c r="B282" t="s">
        <v>8259</v>
      </c>
      <c r="C282" t="s">
        <v>6009</v>
      </c>
      <c r="D282">
        <v>48.98</v>
      </c>
      <c r="E282" t="s">
        <v>6010</v>
      </c>
      <c r="F282">
        <v>7.31</v>
      </c>
      <c r="K282" t="s">
        <v>6535</v>
      </c>
      <c r="L282" t="s">
        <v>6536</v>
      </c>
      <c r="M282" t="s">
        <v>8621</v>
      </c>
      <c r="N282">
        <v>9</v>
      </c>
      <c r="O282" t="s">
        <v>8790</v>
      </c>
      <c r="P282" t="s">
        <v>9131</v>
      </c>
      <c r="Q282">
        <v>2</v>
      </c>
      <c r="R282">
        <v>1</v>
      </c>
      <c r="S282">
        <v>1.03</v>
      </c>
      <c r="T282">
        <v>4.71</v>
      </c>
      <c r="U282">
        <v>352.82</v>
      </c>
      <c r="V282">
        <v>46.53</v>
      </c>
      <c r="W282">
        <v>5.08</v>
      </c>
      <c r="X282">
        <v>2.89</v>
      </c>
      <c r="Y282">
        <v>0</v>
      </c>
      <c r="Z282">
        <v>3</v>
      </c>
      <c r="AA282" t="s">
        <v>6923</v>
      </c>
      <c r="AB282">
        <v>1</v>
      </c>
      <c r="AC282">
        <v>6</v>
      </c>
      <c r="AD282">
        <v>4.978333333333333</v>
      </c>
      <c r="AF282" t="s">
        <v>6937</v>
      </c>
      <c r="AI282">
        <v>0</v>
      </c>
      <c r="AJ282">
        <v>0</v>
      </c>
      <c r="AK282" t="s">
        <v>10232</v>
      </c>
      <c r="AL282" t="s">
        <v>10232</v>
      </c>
      <c r="AM282" t="s">
        <v>10344</v>
      </c>
    </row>
    <row r="283" spans="1:39">
      <c r="A283" t="s">
        <v>7179</v>
      </c>
      <c r="B283" t="s">
        <v>8259</v>
      </c>
      <c r="C283" t="s">
        <v>6009</v>
      </c>
      <c r="D283">
        <v>49</v>
      </c>
      <c r="E283" t="s">
        <v>6010</v>
      </c>
      <c r="F283">
        <v>7.31</v>
      </c>
      <c r="K283" t="s">
        <v>6535</v>
      </c>
      <c r="L283" t="s">
        <v>6536</v>
      </c>
      <c r="M283" t="s">
        <v>8599</v>
      </c>
      <c r="N283">
        <v>9</v>
      </c>
      <c r="O283" t="s">
        <v>8768</v>
      </c>
      <c r="P283" t="s">
        <v>9132</v>
      </c>
      <c r="Q283">
        <v>4</v>
      </c>
      <c r="R283">
        <v>1</v>
      </c>
      <c r="S283">
        <v>1.54</v>
      </c>
      <c r="T283">
        <v>4.37</v>
      </c>
      <c r="U283">
        <v>423.48</v>
      </c>
      <c r="V283">
        <v>72.56</v>
      </c>
      <c r="W283">
        <v>5.55</v>
      </c>
      <c r="X283">
        <v>4.52</v>
      </c>
      <c r="Y283">
        <v>0.28</v>
      </c>
      <c r="Z283">
        <v>3</v>
      </c>
      <c r="AA283" t="s">
        <v>6923</v>
      </c>
      <c r="AB283">
        <v>1</v>
      </c>
      <c r="AC283">
        <v>8</v>
      </c>
      <c r="AD283">
        <v>4.694904761904763</v>
      </c>
      <c r="AF283" t="s">
        <v>6937</v>
      </c>
      <c r="AI283">
        <v>0</v>
      </c>
      <c r="AJ283">
        <v>0</v>
      </c>
      <c r="AK283" t="s">
        <v>10217</v>
      </c>
      <c r="AL283" t="s">
        <v>10217</v>
      </c>
      <c r="AM283" t="s">
        <v>10344</v>
      </c>
    </row>
    <row r="284" spans="1:39">
      <c r="A284" t="s">
        <v>7180</v>
      </c>
      <c r="B284" t="s">
        <v>8259</v>
      </c>
      <c r="C284" t="s">
        <v>6009</v>
      </c>
      <c r="D284">
        <v>49.5</v>
      </c>
      <c r="E284" t="s">
        <v>6010</v>
      </c>
      <c r="F284">
        <v>7.3</v>
      </c>
      <c r="K284" t="s">
        <v>6535</v>
      </c>
      <c r="L284" t="s">
        <v>6536</v>
      </c>
      <c r="M284" t="s">
        <v>8608</v>
      </c>
      <c r="N284">
        <v>9</v>
      </c>
      <c r="O284" t="s">
        <v>8777</v>
      </c>
      <c r="P284" t="s">
        <v>9133</v>
      </c>
      <c r="Q284">
        <v>3</v>
      </c>
      <c r="R284">
        <v>2</v>
      </c>
      <c r="S284">
        <v>3.22</v>
      </c>
      <c r="T284">
        <v>5.88</v>
      </c>
      <c r="U284">
        <v>525.62</v>
      </c>
      <c r="V284">
        <v>75.63</v>
      </c>
      <c r="W284">
        <v>6.7</v>
      </c>
      <c r="X284">
        <v>4.71</v>
      </c>
      <c r="Y284">
        <v>0</v>
      </c>
      <c r="Z284">
        <v>4</v>
      </c>
      <c r="AA284" t="s">
        <v>6923</v>
      </c>
      <c r="AB284">
        <v>2</v>
      </c>
      <c r="AC284">
        <v>12</v>
      </c>
      <c r="AD284">
        <v>2.89</v>
      </c>
      <c r="AF284" t="s">
        <v>6937</v>
      </c>
      <c r="AI284">
        <v>0</v>
      </c>
      <c r="AJ284">
        <v>0</v>
      </c>
      <c r="AK284" t="s">
        <v>10223</v>
      </c>
      <c r="AL284" t="s">
        <v>10223</v>
      </c>
      <c r="AM284" t="s">
        <v>10344</v>
      </c>
    </row>
    <row r="285" spans="1:39">
      <c r="A285" t="s">
        <v>6223</v>
      </c>
      <c r="B285" t="s">
        <v>8259</v>
      </c>
      <c r="C285" t="s">
        <v>6009</v>
      </c>
      <c r="D285">
        <v>50</v>
      </c>
      <c r="E285" t="s">
        <v>6010</v>
      </c>
      <c r="F285">
        <v>7.3</v>
      </c>
      <c r="K285" t="s">
        <v>6535</v>
      </c>
      <c r="L285" t="s">
        <v>6536</v>
      </c>
      <c r="M285" t="s">
        <v>8589</v>
      </c>
      <c r="N285">
        <v>9</v>
      </c>
      <c r="O285" t="s">
        <v>8758</v>
      </c>
      <c r="P285" t="s">
        <v>6619</v>
      </c>
      <c r="Q285">
        <v>6</v>
      </c>
      <c r="R285">
        <v>1</v>
      </c>
      <c r="S285">
        <v>1.93</v>
      </c>
      <c r="T285">
        <v>3.02</v>
      </c>
      <c r="U285">
        <v>357.44</v>
      </c>
      <c r="V285">
        <v>71.53</v>
      </c>
      <c r="W285">
        <v>2.49</v>
      </c>
      <c r="X285">
        <v>6.34</v>
      </c>
      <c r="Y285">
        <v>6.5</v>
      </c>
      <c r="Z285">
        <v>2</v>
      </c>
      <c r="AA285" t="s">
        <v>6923</v>
      </c>
      <c r="AB285">
        <v>0</v>
      </c>
      <c r="AC285">
        <v>7</v>
      </c>
      <c r="AD285">
        <v>5.823333333333333</v>
      </c>
      <c r="AE285" t="s">
        <v>6924</v>
      </c>
      <c r="AF285" t="s">
        <v>6937</v>
      </c>
      <c r="AG285" t="s">
        <v>6941</v>
      </c>
      <c r="AH285" t="s">
        <v>6942</v>
      </c>
      <c r="AI285">
        <v>4</v>
      </c>
      <c r="AJ285">
        <v>1</v>
      </c>
      <c r="AK285" t="s">
        <v>10210</v>
      </c>
      <c r="AL285" t="s">
        <v>10210</v>
      </c>
      <c r="AM285" t="s">
        <v>10344</v>
      </c>
    </row>
    <row r="286" spans="1:39">
      <c r="A286" t="s">
        <v>7123</v>
      </c>
      <c r="B286" t="s">
        <v>8259</v>
      </c>
      <c r="C286" t="s">
        <v>6009</v>
      </c>
      <c r="D286">
        <v>50</v>
      </c>
      <c r="E286" t="s">
        <v>6010</v>
      </c>
      <c r="F286">
        <v>7.3</v>
      </c>
      <c r="K286" t="s">
        <v>6535</v>
      </c>
      <c r="L286" t="s">
        <v>6536</v>
      </c>
      <c r="M286" t="s">
        <v>8620</v>
      </c>
      <c r="N286">
        <v>9</v>
      </c>
      <c r="O286" t="s">
        <v>8789</v>
      </c>
      <c r="P286" t="s">
        <v>9076</v>
      </c>
      <c r="Q286">
        <v>7</v>
      </c>
      <c r="R286">
        <v>1</v>
      </c>
      <c r="S286">
        <v>0.98</v>
      </c>
      <c r="T286">
        <v>4.27</v>
      </c>
      <c r="U286">
        <v>552.55</v>
      </c>
      <c r="V286">
        <v>101.58</v>
      </c>
      <c r="W286">
        <v>5.46</v>
      </c>
      <c r="X286">
        <v>4.21</v>
      </c>
      <c r="Y286">
        <v>1.36</v>
      </c>
      <c r="Z286">
        <v>4</v>
      </c>
      <c r="AA286" t="s">
        <v>6923</v>
      </c>
      <c r="AB286">
        <v>2</v>
      </c>
      <c r="AC286">
        <v>9</v>
      </c>
      <c r="AD286">
        <v>3.812333333333334</v>
      </c>
      <c r="AF286" t="s">
        <v>6937</v>
      </c>
      <c r="AI286">
        <v>0</v>
      </c>
      <c r="AJ286">
        <v>0</v>
      </c>
      <c r="AK286" t="s">
        <v>10231</v>
      </c>
      <c r="AL286" t="s">
        <v>10231</v>
      </c>
      <c r="AM286" t="s">
        <v>10344</v>
      </c>
    </row>
    <row r="287" spans="1:39">
      <c r="A287" t="s">
        <v>7181</v>
      </c>
      <c r="B287" t="s">
        <v>8259</v>
      </c>
      <c r="C287" t="s">
        <v>6009</v>
      </c>
      <c r="D287">
        <v>50</v>
      </c>
      <c r="E287" t="s">
        <v>6010</v>
      </c>
      <c r="F287">
        <v>7.3</v>
      </c>
      <c r="K287" t="s">
        <v>6535</v>
      </c>
      <c r="L287" t="s">
        <v>6536</v>
      </c>
      <c r="M287" t="s">
        <v>8634</v>
      </c>
      <c r="N287">
        <v>9</v>
      </c>
      <c r="O287" t="s">
        <v>8803</v>
      </c>
      <c r="P287" t="s">
        <v>9134</v>
      </c>
      <c r="Q287">
        <v>5</v>
      </c>
      <c r="R287">
        <v>1</v>
      </c>
      <c r="S287">
        <v>0.73</v>
      </c>
      <c r="T287">
        <v>4.38</v>
      </c>
      <c r="U287">
        <v>579.78</v>
      </c>
      <c r="V287">
        <v>92.87</v>
      </c>
      <c r="W287">
        <v>5.91</v>
      </c>
      <c r="X287">
        <v>3.04</v>
      </c>
      <c r="Y287">
        <v>2.36</v>
      </c>
      <c r="Z287">
        <v>2</v>
      </c>
      <c r="AA287" t="s">
        <v>6923</v>
      </c>
      <c r="AB287">
        <v>2</v>
      </c>
      <c r="AC287">
        <v>11</v>
      </c>
      <c r="AD287">
        <v>4.047666666666666</v>
      </c>
      <c r="AF287" t="s">
        <v>6937</v>
      </c>
      <c r="AI287">
        <v>0</v>
      </c>
      <c r="AJ287">
        <v>0</v>
      </c>
      <c r="AK287" t="s">
        <v>10243</v>
      </c>
      <c r="AL287" t="s">
        <v>10243</v>
      </c>
      <c r="AM287" t="s">
        <v>10344</v>
      </c>
    </row>
    <row r="288" spans="1:39">
      <c r="A288" t="s">
        <v>7182</v>
      </c>
      <c r="B288" t="s">
        <v>8259</v>
      </c>
      <c r="C288" t="s">
        <v>6009</v>
      </c>
      <c r="D288">
        <v>50</v>
      </c>
      <c r="E288" t="s">
        <v>6010</v>
      </c>
      <c r="F288">
        <v>7.3</v>
      </c>
      <c r="K288" t="s">
        <v>6535</v>
      </c>
      <c r="L288" t="s">
        <v>6536</v>
      </c>
      <c r="M288" t="s">
        <v>8634</v>
      </c>
      <c r="N288">
        <v>9</v>
      </c>
      <c r="O288" t="s">
        <v>8803</v>
      </c>
      <c r="P288" t="s">
        <v>9135</v>
      </c>
      <c r="Q288">
        <v>5</v>
      </c>
      <c r="R288">
        <v>1</v>
      </c>
      <c r="S288">
        <v>2.15</v>
      </c>
      <c r="T288">
        <v>5.8</v>
      </c>
      <c r="U288">
        <v>567.77</v>
      </c>
      <c r="V288">
        <v>92.87</v>
      </c>
      <c r="W288">
        <v>5.75</v>
      </c>
      <c r="X288">
        <v>3.08</v>
      </c>
      <c r="Y288">
        <v>2.36</v>
      </c>
      <c r="Z288">
        <v>2</v>
      </c>
      <c r="AA288" t="s">
        <v>6923</v>
      </c>
      <c r="AB288">
        <v>1</v>
      </c>
      <c r="AC288">
        <v>13</v>
      </c>
      <c r="AD288">
        <v>3.662666666666667</v>
      </c>
      <c r="AF288" t="s">
        <v>6937</v>
      </c>
      <c r="AI288">
        <v>0</v>
      </c>
      <c r="AJ288">
        <v>0</v>
      </c>
      <c r="AK288" t="s">
        <v>10243</v>
      </c>
      <c r="AL288" t="s">
        <v>10243</v>
      </c>
      <c r="AM288" t="s">
        <v>10344</v>
      </c>
    </row>
    <row r="289" spans="1:39">
      <c r="A289" t="s">
        <v>6224</v>
      </c>
      <c r="B289" t="s">
        <v>8259</v>
      </c>
      <c r="C289" t="s">
        <v>6009</v>
      </c>
      <c r="D289">
        <v>50</v>
      </c>
      <c r="E289" t="s">
        <v>6010</v>
      </c>
      <c r="F289">
        <v>7.3</v>
      </c>
      <c r="K289" t="s">
        <v>6535</v>
      </c>
      <c r="L289" t="s">
        <v>6536</v>
      </c>
      <c r="M289" t="s">
        <v>8613</v>
      </c>
      <c r="N289">
        <v>9</v>
      </c>
      <c r="O289" t="s">
        <v>8782</v>
      </c>
      <c r="P289" t="s">
        <v>6620</v>
      </c>
      <c r="Q289">
        <v>3</v>
      </c>
      <c r="R289">
        <v>2</v>
      </c>
      <c r="S289">
        <v>5.69</v>
      </c>
      <c r="T289">
        <v>8.83</v>
      </c>
      <c r="U289">
        <v>408.54</v>
      </c>
      <c r="V289">
        <v>66.76000000000001</v>
      </c>
      <c r="W289">
        <v>6.12</v>
      </c>
      <c r="X289">
        <v>3.27</v>
      </c>
      <c r="Y289">
        <v>0</v>
      </c>
      <c r="Z289">
        <v>2</v>
      </c>
      <c r="AA289" t="s">
        <v>6923</v>
      </c>
      <c r="AB289">
        <v>1</v>
      </c>
      <c r="AC289">
        <v>10</v>
      </c>
      <c r="AD289">
        <v>3.153285714285714</v>
      </c>
      <c r="AF289" t="s">
        <v>6937</v>
      </c>
      <c r="AI289">
        <v>0</v>
      </c>
      <c r="AJ289">
        <v>0</v>
      </c>
      <c r="AK289" t="s">
        <v>6945</v>
      </c>
      <c r="AL289" t="s">
        <v>6945</v>
      </c>
      <c r="AM289" t="s">
        <v>10344</v>
      </c>
    </row>
    <row r="290" spans="1:39">
      <c r="A290" t="s">
        <v>7183</v>
      </c>
      <c r="B290" t="s">
        <v>8259</v>
      </c>
      <c r="C290" t="s">
        <v>6009</v>
      </c>
      <c r="D290">
        <v>50</v>
      </c>
      <c r="E290" t="s">
        <v>6010</v>
      </c>
      <c r="F290">
        <v>7.3</v>
      </c>
      <c r="K290" t="s">
        <v>6535</v>
      </c>
      <c r="L290" t="s">
        <v>6536</v>
      </c>
      <c r="M290" t="s">
        <v>8620</v>
      </c>
      <c r="N290">
        <v>9</v>
      </c>
      <c r="O290" t="s">
        <v>8789</v>
      </c>
      <c r="P290" t="s">
        <v>9136</v>
      </c>
      <c r="Q290">
        <v>7</v>
      </c>
      <c r="R290">
        <v>1</v>
      </c>
      <c r="S290">
        <v>2.12</v>
      </c>
      <c r="T290">
        <v>5.49</v>
      </c>
      <c r="U290">
        <v>542.59</v>
      </c>
      <c r="V290">
        <v>111.33</v>
      </c>
      <c r="W290">
        <v>6.07</v>
      </c>
      <c r="X290">
        <v>3.79</v>
      </c>
      <c r="Y290">
        <v>1.35</v>
      </c>
      <c r="Z290">
        <v>4</v>
      </c>
      <c r="AA290" t="s">
        <v>6923</v>
      </c>
      <c r="AB290">
        <v>2</v>
      </c>
      <c r="AC290">
        <v>9</v>
      </c>
      <c r="AD290">
        <v>3.062333333333334</v>
      </c>
      <c r="AF290" t="s">
        <v>6937</v>
      </c>
      <c r="AI290">
        <v>0</v>
      </c>
      <c r="AJ290">
        <v>0</v>
      </c>
      <c r="AK290" t="s">
        <v>10231</v>
      </c>
      <c r="AL290" t="s">
        <v>10231</v>
      </c>
      <c r="AM290" t="s">
        <v>10344</v>
      </c>
    </row>
    <row r="291" spans="1:39">
      <c r="A291" t="s">
        <v>7184</v>
      </c>
      <c r="B291" t="s">
        <v>8259</v>
      </c>
      <c r="C291" t="s">
        <v>6009</v>
      </c>
      <c r="D291">
        <v>52</v>
      </c>
      <c r="E291" t="s">
        <v>6010</v>
      </c>
      <c r="F291">
        <v>7.28</v>
      </c>
      <c r="K291" t="s">
        <v>6535</v>
      </c>
      <c r="L291" t="s">
        <v>6536</v>
      </c>
      <c r="M291" t="s">
        <v>8599</v>
      </c>
      <c r="N291">
        <v>9</v>
      </c>
      <c r="O291" t="s">
        <v>8768</v>
      </c>
      <c r="P291" t="s">
        <v>9137</v>
      </c>
      <c r="Q291">
        <v>4</v>
      </c>
      <c r="R291">
        <v>1</v>
      </c>
      <c r="S291">
        <v>2.41</v>
      </c>
      <c r="T291">
        <v>5.22</v>
      </c>
      <c r="U291">
        <v>419.52</v>
      </c>
      <c r="V291">
        <v>72.56</v>
      </c>
      <c r="W291">
        <v>5.8</v>
      </c>
      <c r="X291">
        <v>4.54</v>
      </c>
      <c r="Y291">
        <v>1.37</v>
      </c>
      <c r="Z291">
        <v>3</v>
      </c>
      <c r="AA291" t="s">
        <v>6923</v>
      </c>
      <c r="AB291">
        <v>1</v>
      </c>
      <c r="AC291">
        <v>9</v>
      </c>
      <c r="AD291">
        <v>4.203190476190477</v>
      </c>
      <c r="AF291" t="s">
        <v>6937</v>
      </c>
      <c r="AI291">
        <v>0</v>
      </c>
      <c r="AJ291">
        <v>0</v>
      </c>
      <c r="AK291" t="s">
        <v>10217</v>
      </c>
      <c r="AL291" t="s">
        <v>10217</v>
      </c>
      <c r="AM291" t="s">
        <v>10344</v>
      </c>
    </row>
    <row r="292" spans="1:39">
      <c r="A292" t="s">
        <v>6222</v>
      </c>
      <c r="B292" t="s">
        <v>8259</v>
      </c>
      <c r="C292" t="s">
        <v>6009</v>
      </c>
      <c r="D292">
        <v>52.7</v>
      </c>
      <c r="E292" t="s">
        <v>6010</v>
      </c>
      <c r="F292">
        <v>7.28</v>
      </c>
      <c r="K292" t="s">
        <v>6535</v>
      </c>
      <c r="L292" t="s">
        <v>6536</v>
      </c>
      <c r="M292" t="s">
        <v>8603</v>
      </c>
      <c r="N292">
        <v>9</v>
      </c>
      <c r="O292" t="s">
        <v>8772</v>
      </c>
      <c r="P292" t="s">
        <v>6618</v>
      </c>
      <c r="Q292">
        <v>4</v>
      </c>
      <c r="R292">
        <v>2</v>
      </c>
      <c r="S292">
        <v>2.47</v>
      </c>
      <c r="T292">
        <v>5.13</v>
      </c>
      <c r="U292">
        <v>514.67</v>
      </c>
      <c r="V292">
        <v>78.87</v>
      </c>
      <c r="W292">
        <v>5.88</v>
      </c>
      <c r="X292">
        <v>4.72</v>
      </c>
      <c r="Y292">
        <v>3.98</v>
      </c>
      <c r="Z292">
        <v>3</v>
      </c>
      <c r="AA292" t="s">
        <v>6923</v>
      </c>
      <c r="AB292">
        <v>2</v>
      </c>
      <c r="AC292">
        <v>12</v>
      </c>
      <c r="AD292">
        <v>3.265</v>
      </c>
      <c r="AF292" t="s">
        <v>6937</v>
      </c>
      <c r="AI292">
        <v>0</v>
      </c>
      <c r="AJ292">
        <v>0</v>
      </c>
      <c r="AK292" t="s">
        <v>6944</v>
      </c>
      <c r="AL292" t="s">
        <v>6944</v>
      </c>
      <c r="AM292" t="s">
        <v>10344</v>
      </c>
    </row>
    <row r="293" spans="1:39">
      <c r="A293" t="s">
        <v>7185</v>
      </c>
      <c r="B293" t="s">
        <v>8259</v>
      </c>
      <c r="C293" t="s">
        <v>6009</v>
      </c>
      <c r="D293">
        <v>53</v>
      </c>
      <c r="E293" t="s">
        <v>6010</v>
      </c>
      <c r="F293">
        <v>7.28</v>
      </c>
      <c r="K293" t="s">
        <v>6535</v>
      </c>
      <c r="L293" t="s">
        <v>6536</v>
      </c>
      <c r="M293" t="s">
        <v>8601</v>
      </c>
      <c r="N293">
        <v>9</v>
      </c>
      <c r="O293" t="s">
        <v>8770</v>
      </c>
      <c r="P293" t="s">
        <v>9138</v>
      </c>
      <c r="Q293">
        <v>3</v>
      </c>
      <c r="R293">
        <v>2</v>
      </c>
      <c r="S293">
        <v>3.37</v>
      </c>
      <c r="T293">
        <v>6.36</v>
      </c>
      <c r="U293">
        <v>516.64</v>
      </c>
      <c r="V293">
        <v>71.33</v>
      </c>
      <c r="W293">
        <v>7.55</v>
      </c>
      <c r="X293">
        <v>3.87</v>
      </c>
      <c r="Y293">
        <v>0</v>
      </c>
      <c r="Z293">
        <v>5</v>
      </c>
      <c r="AA293" t="s">
        <v>6923</v>
      </c>
      <c r="AB293">
        <v>2</v>
      </c>
      <c r="AC293">
        <v>8</v>
      </c>
      <c r="AD293">
        <v>2.815</v>
      </c>
      <c r="AF293" t="s">
        <v>6937</v>
      </c>
      <c r="AI293">
        <v>0</v>
      </c>
      <c r="AJ293">
        <v>0</v>
      </c>
      <c r="AK293" t="s">
        <v>10219</v>
      </c>
      <c r="AL293" t="s">
        <v>10219</v>
      </c>
      <c r="AM293" t="s">
        <v>10344</v>
      </c>
    </row>
    <row r="294" spans="1:39">
      <c r="A294" t="s">
        <v>7186</v>
      </c>
      <c r="B294" t="s">
        <v>8259</v>
      </c>
      <c r="C294" t="s">
        <v>6009</v>
      </c>
      <c r="D294">
        <v>53</v>
      </c>
      <c r="E294" t="s">
        <v>6010</v>
      </c>
      <c r="F294">
        <v>7.28</v>
      </c>
      <c r="K294" t="s">
        <v>6535</v>
      </c>
      <c r="L294" t="s">
        <v>6536</v>
      </c>
      <c r="M294" t="s">
        <v>8601</v>
      </c>
      <c r="N294">
        <v>9</v>
      </c>
      <c r="O294" t="s">
        <v>8770</v>
      </c>
      <c r="P294" t="s">
        <v>9139</v>
      </c>
      <c r="Q294">
        <v>4</v>
      </c>
      <c r="R294">
        <v>2</v>
      </c>
      <c r="S294">
        <v>2.99</v>
      </c>
      <c r="T294">
        <v>5.99</v>
      </c>
      <c r="U294">
        <v>532.64</v>
      </c>
      <c r="V294">
        <v>80.56</v>
      </c>
      <c r="W294">
        <v>7.17</v>
      </c>
      <c r="X294">
        <v>3.87</v>
      </c>
      <c r="Y294">
        <v>0</v>
      </c>
      <c r="Z294">
        <v>5</v>
      </c>
      <c r="AA294" t="s">
        <v>6923</v>
      </c>
      <c r="AB294">
        <v>2</v>
      </c>
      <c r="AC294">
        <v>8</v>
      </c>
      <c r="AD294">
        <v>3.005</v>
      </c>
      <c r="AF294" t="s">
        <v>6937</v>
      </c>
      <c r="AI294">
        <v>0</v>
      </c>
      <c r="AJ294">
        <v>0</v>
      </c>
      <c r="AK294" t="s">
        <v>10219</v>
      </c>
      <c r="AL294" t="s">
        <v>10219</v>
      </c>
      <c r="AM294" t="s">
        <v>10344</v>
      </c>
    </row>
    <row r="295" spans="1:39">
      <c r="A295" t="s">
        <v>7187</v>
      </c>
      <c r="B295" t="s">
        <v>8259</v>
      </c>
      <c r="C295" t="s">
        <v>6009</v>
      </c>
      <c r="D295">
        <v>53</v>
      </c>
      <c r="E295" t="s">
        <v>6010</v>
      </c>
      <c r="F295">
        <v>7.28</v>
      </c>
      <c r="I295" t="s">
        <v>8270</v>
      </c>
      <c r="K295" t="s">
        <v>6535</v>
      </c>
      <c r="M295" t="s">
        <v>8615</v>
      </c>
      <c r="N295">
        <v>8</v>
      </c>
      <c r="O295" t="s">
        <v>8784</v>
      </c>
      <c r="P295" t="s">
        <v>9140</v>
      </c>
      <c r="Q295">
        <v>6</v>
      </c>
      <c r="R295">
        <v>1</v>
      </c>
      <c r="S295">
        <v>-0.3</v>
      </c>
      <c r="T295">
        <v>3.2</v>
      </c>
      <c r="U295">
        <v>499.56</v>
      </c>
      <c r="V295">
        <v>98.86</v>
      </c>
      <c r="W295">
        <v>5.42</v>
      </c>
      <c r="X295">
        <v>3.54</v>
      </c>
      <c r="Y295">
        <v>0.2</v>
      </c>
      <c r="Z295">
        <v>4</v>
      </c>
      <c r="AA295" t="s">
        <v>6923</v>
      </c>
      <c r="AB295">
        <v>1</v>
      </c>
      <c r="AC295">
        <v>11</v>
      </c>
      <c r="AD295">
        <v>4.441142857142857</v>
      </c>
      <c r="AF295" t="s">
        <v>6937</v>
      </c>
      <c r="AI295">
        <v>0</v>
      </c>
      <c r="AJ295">
        <v>0</v>
      </c>
      <c r="AM295" t="s">
        <v>10344</v>
      </c>
    </row>
    <row r="296" spans="1:39">
      <c r="A296" t="s">
        <v>7188</v>
      </c>
      <c r="B296" t="s">
        <v>8259</v>
      </c>
      <c r="C296" t="s">
        <v>6009</v>
      </c>
      <c r="D296">
        <v>56</v>
      </c>
      <c r="E296" t="s">
        <v>6010</v>
      </c>
      <c r="F296">
        <v>7.25</v>
      </c>
      <c r="K296" t="s">
        <v>6535</v>
      </c>
      <c r="L296" t="s">
        <v>6536</v>
      </c>
      <c r="M296" t="s">
        <v>8597</v>
      </c>
      <c r="N296">
        <v>9</v>
      </c>
      <c r="O296" t="s">
        <v>8766</v>
      </c>
      <c r="P296" t="s">
        <v>9141</v>
      </c>
      <c r="Q296">
        <v>7</v>
      </c>
      <c r="R296">
        <v>3</v>
      </c>
      <c r="S296">
        <v>4.15</v>
      </c>
      <c r="T296">
        <v>7.47</v>
      </c>
      <c r="U296">
        <v>533.96</v>
      </c>
      <c r="V296">
        <v>122.16</v>
      </c>
      <c r="W296">
        <v>4.96</v>
      </c>
      <c r="X296">
        <v>4.5</v>
      </c>
      <c r="Y296">
        <v>0</v>
      </c>
      <c r="Z296">
        <v>3</v>
      </c>
      <c r="AA296" t="s">
        <v>6923</v>
      </c>
      <c r="AB296">
        <v>1</v>
      </c>
      <c r="AC296">
        <v>5</v>
      </c>
      <c r="AD296">
        <v>1.166666666666667</v>
      </c>
      <c r="AF296" t="s">
        <v>6937</v>
      </c>
      <c r="AI296">
        <v>0</v>
      </c>
      <c r="AJ296">
        <v>0</v>
      </c>
      <c r="AK296" t="s">
        <v>10216</v>
      </c>
      <c r="AL296" t="s">
        <v>10216</v>
      </c>
      <c r="AM296" t="s">
        <v>10344</v>
      </c>
    </row>
    <row r="297" spans="1:39">
      <c r="A297" t="s">
        <v>6225</v>
      </c>
      <c r="B297" t="s">
        <v>8259</v>
      </c>
      <c r="C297" t="s">
        <v>6009</v>
      </c>
      <c r="D297">
        <v>57</v>
      </c>
      <c r="E297" t="s">
        <v>6010</v>
      </c>
      <c r="F297">
        <v>7.24</v>
      </c>
      <c r="K297" t="s">
        <v>6535</v>
      </c>
      <c r="L297" t="s">
        <v>6536</v>
      </c>
      <c r="M297" t="s">
        <v>8646</v>
      </c>
      <c r="N297">
        <v>9</v>
      </c>
      <c r="O297" t="s">
        <v>8815</v>
      </c>
      <c r="P297" t="s">
        <v>6621</v>
      </c>
      <c r="Q297">
        <v>3</v>
      </c>
      <c r="R297">
        <v>1</v>
      </c>
      <c r="S297">
        <v>3.15</v>
      </c>
      <c r="T297">
        <v>6.12</v>
      </c>
      <c r="U297">
        <v>428.34</v>
      </c>
      <c r="V297">
        <v>42.23</v>
      </c>
      <c r="W297">
        <v>6.85</v>
      </c>
      <c r="X297">
        <v>3.96</v>
      </c>
      <c r="Y297">
        <v>0</v>
      </c>
      <c r="Z297">
        <v>4</v>
      </c>
      <c r="AA297" t="s">
        <v>6923</v>
      </c>
      <c r="AB297">
        <v>1</v>
      </c>
      <c r="AC297">
        <v>5</v>
      </c>
      <c r="AD297">
        <v>3.770190476190476</v>
      </c>
      <c r="AF297" t="s">
        <v>6937</v>
      </c>
      <c r="AI297">
        <v>0</v>
      </c>
      <c r="AJ297">
        <v>0</v>
      </c>
      <c r="AK297" t="s">
        <v>10214</v>
      </c>
      <c r="AL297" t="s">
        <v>10214</v>
      </c>
      <c r="AM297" t="s">
        <v>10344</v>
      </c>
    </row>
    <row r="298" spans="1:39">
      <c r="A298" t="s">
        <v>7189</v>
      </c>
      <c r="B298" t="s">
        <v>8259</v>
      </c>
      <c r="C298" t="s">
        <v>6009</v>
      </c>
      <c r="D298">
        <v>58</v>
      </c>
      <c r="E298" t="s">
        <v>6010</v>
      </c>
      <c r="F298">
        <v>7.24</v>
      </c>
      <c r="I298" t="s">
        <v>8271</v>
      </c>
      <c r="K298" t="s">
        <v>6535</v>
      </c>
      <c r="M298" t="s">
        <v>8615</v>
      </c>
      <c r="N298">
        <v>8</v>
      </c>
      <c r="O298" t="s">
        <v>8784</v>
      </c>
      <c r="P298" t="s">
        <v>9142</v>
      </c>
      <c r="Q298">
        <v>6</v>
      </c>
      <c r="R298">
        <v>1</v>
      </c>
      <c r="S298">
        <v>2.91</v>
      </c>
      <c r="T298">
        <v>6.42</v>
      </c>
      <c r="U298">
        <v>573.5599999999999</v>
      </c>
      <c r="V298">
        <v>89.63</v>
      </c>
      <c r="W298">
        <v>6.83</v>
      </c>
      <c r="X298">
        <v>3.52</v>
      </c>
      <c r="Y298">
        <v>0</v>
      </c>
      <c r="Z298">
        <v>4</v>
      </c>
      <c r="AA298" t="s">
        <v>6923</v>
      </c>
      <c r="AB298">
        <v>2</v>
      </c>
      <c r="AC298">
        <v>11</v>
      </c>
      <c r="AD298">
        <v>3.378333333333333</v>
      </c>
      <c r="AF298" t="s">
        <v>6937</v>
      </c>
      <c r="AI298">
        <v>0</v>
      </c>
      <c r="AJ298">
        <v>0</v>
      </c>
      <c r="AM298" t="s">
        <v>10344</v>
      </c>
    </row>
    <row r="299" spans="1:39">
      <c r="A299" t="s">
        <v>7190</v>
      </c>
      <c r="B299" t="s">
        <v>8259</v>
      </c>
      <c r="C299" t="s">
        <v>6009</v>
      </c>
      <c r="D299">
        <v>59</v>
      </c>
      <c r="E299" t="s">
        <v>6010</v>
      </c>
      <c r="F299">
        <v>7.23</v>
      </c>
      <c r="K299" t="s">
        <v>6535</v>
      </c>
      <c r="L299" t="s">
        <v>6536</v>
      </c>
      <c r="M299" t="s">
        <v>8599</v>
      </c>
      <c r="N299">
        <v>9</v>
      </c>
      <c r="O299" t="s">
        <v>8768</v>
      </c>
      <c r="P299" t="s">
        <v>9143</v>
      </c>
      <c r="Q299">
        <v>4</v>
      </c>
      <c r="R299">
        <v>1</v>
      </c>
      <c r="S299">
        <v>2.19</v>
      </c>
      <c r="T299">
        <v>5.01</v>
      </c>
      <c r="U299">
        <v>423.48</v>
      </c>
      <c r="V299">
        <v>72.56</v>
      </c>
      <c r="W299">
        <v>5.55</v>
      </c>
      <c r="X299">
        <v>4.52</v>
      </c>
      <c r="Y299">
        <v>1.03</v>
      </c>
      <c r="Z299">
        <v>3</v>
      </c>
      <c r="AA299" t="s">
        <v>6923</v>
      </c>
      <c r="AB299">
        <v>1</v>
      </c>
      <c r="AC299">
        <v>8</v>
      </c>
      <c r="AD299">
        <v>4.284904761904762</v>
      </c>
      <c r="AF299" t="s">
        <v>6937</v>
      </c>
      <c r="AI299">
        <v>0</v>
      </c>
      <c r="AJ299">
        <v>0</v>
      </c>
      <c r="AK299" t="s">
        <v>10217</v>
      </c>
      <c r="AL299" t="s">
        <v>10217</v>
      </c>
      <c r="AM299" t="s">
        <v>10344</v>
      </c>
    </row>
    <row r="300" spans="1:39">
      <c r="A300" t="s">
        <v>7191</v>
      </c>
      <c r="B300" t="s">
        <v>8259</v>
      </c>
      <c r="C300" t="s">
        <v>6009</v>
      </c>
      <c r="D300">
        <v>59</v>
      </c>
      <c r="E300" t="s">
        <v>6010</v>
      </c>
      <c r="F300">
        <v>7.23</v>
      </c>
      <c r="K300" t="s">
        <v>6535</v>
      </c>
      <c r="L300" t="s">
        <v>6536</v>
      </c>
      <c r="M300" t="s">
        <v>8602</v>
      </c>
      <c r="N300">
        <v>9</v>
      </c>
      <c r="O300" t="s">
        <v>8771</v>
      </c>
      <c r="P300" t="s">
        <v>9144</v>
      </c>
      <c r="Q300">
        <v>7</v>
      </c>
      <c r="R300">
        <v>1</v>
      </c>
      <c r="S300">
        <v>2.53</v>
      </c>
      <c r="T300">
        <v>4.52</v>
      </c>
      <c r="U300">
        <v>562.99</v>
      </c>
      <c r="V300">
        <v>111.66</v>
      </c>
      <c r="W300">
        <v>5.55</v>
      </c>
      <c r="X300">
        <v>3.76</v>
      </c>
      <c r="Y300">
        <v>0</v>
      </c>
      <c r="Z300">
        <v>2</v>
      </c>
      <c r="AA300" t="s">
        <v>6923</v>
      </c>
      <c r="AB300">
        <v>2</v>
      </c>
      <c r="AC300">
        <v>13</v>
      </c>
      <c r="AD300">
        <v>3.086333333333334</v>
      </c>
      <c r="AF300" t="s">
        <v>6937</v>
      </c>
      <c r="AI300">
        <v>0</v>
      </c>
      <c r="AJ300">
        <v>0</v>
      </c>
      <c r="AK300" t="s">
        <v>10220</v>
      </c>
      <c r="AL300" t="s">
        <v>10220</v>
      </c>
      <c r="AM300" t="s">
        <v>10344</v>
      </c>
    </row>
    <row r="301" spans="1:39">
      <c r="A301" t="s">
        <v>7192</v>
      </c>
      <c r="B301" t="s">
        <v>8259</v>
      </c>
      <c r="C301" t="s">
        <v>6009</v>
      </c>
      <c r="D301">
        <v>59</v>
      </c>
      <c r="E301" t="s">
        <v>6010</v>
      </c>
      <c r="F301">
        <v>7.23</v>
      </c>
      <c r="K301" t="s">
        <v>6535</v>
      </c>
      <c r="L301" t="s">
        <v>6536</v>
      </c>
      <c r="M301" t="s">
        <v>8597</v>
      </c>
      <c r="N301">
        <v>9</v>
      </c>
      <c r="O301" t="s">
        <v>8766</v>
      </c>
      <c r="P301" t="s">
        <v>9145</v>
      </c>
      <c r="Q301">
        <v>7</v>
      </c>
      <c r="R301">
        <v>3</v>
      </c>
      <c r="S301">
        <v>5.03</v>
      </c>
      <c r="T301">
        <v>8.33</v>
      </c>
      <c r="U301">
        <v>541.6</v>
      </c>
      <c r="V301">
        <v>122.16</v>
      </c>
      <c r="W301">
        <v>5.34</v>
      </c>
      <c r="X301">
        <v>4.5</v>
      </c>
      <c r="Y301">
        <v>0</v>
      </c>
      <c r="Z301">
        <v>3</v>
      </c>
      <c r="AA301" t="s">
        <v>6923</v>
      </c>
      <c r="AB301">
        <v>2</v>
      </c>
      <c r="AC301">
        <v>8</v>
      </c>
      <c r="AD301">
        <v>1.166666666666667</v>
      </c>
      <c r="AF301" t="s">
        <v>6937</v>
      </c>
      <c r="AI301">
        <v>0</v>
      </c>
      <c r="AJ301">
        <v>0</v>
      </c>
      <c r="AK301" t="s">
        <v>10216</v>
      </c>
      <c r="AL301" t="s">
        <v>10216</v>
      </c>
      <c r="AM301" t="s">
        <v>10344</v>
      </c>
    </row>
    <row r="302" spans="1:39">
      <c r="A302" t="s">
        <v>7193</v>
      </c>
      <c r="B302" t="s">
        <v>8259</v>
      </c>
      <c r="C302" t="s">
        <v>6009</v>
      </c>
      <c r="D302">
        <v>60</v>
      </c>
      <c r="E302" t="s">
        <v>6010</v>
      </c>
      <c r="F302">
        <v>7.22</v>
      </c>
      <c r="K302" t="s">
        <v>6535</v>
      </c>
      <c r="L302" t="s">
        <v>6536</v>
      </c>
      <c r="M302" t="s">
        <v>8627</v>
      </c>
      <c r="N302">
        <v>9</v>
      </c>
      <c r="O302" t="s">
        <v>8796</v>
      </c>
      <c r="P302" t="s">
        <v>9146</v>
      </c>
      <c r="Q302">
        <v>6</v>
      </c>
      <c r="R302">
        <v>1</v>
      </c>
      <c r="S302">
        <v>6.16</v>
      </c>
      <c r="T302">
        <v>7.4</v>
      </c>
      <c r="U302">
        <v>495.57</v>
      </c>
      <c r="V302">
        <v>73.86</v>
      </c>
      <c r="W302">
        <v>6.44</v>
      </c>
      <c r="X302">
        <v>6.1</v>
      </c>
      <c r="Y302">
        <v>0</v>
      </c>
      <c r="Z302">
        <v>3</v>
      </c>
      <c r="AA302" t="s">
        <v>6923</v>
      </c>
      <c r="AB302">
        <v>1</v>
      </c>
      <c r="AC302">
        <v>11</v>
      </c>
      <c r="AD302">
        <v>2.864976190476191</v>
      </c>
      <c r="AF302" t="s">
        <v>6937</v>
      </c>
      <c r="AI302">
        <v>0</v>
      </c>
      <c r="AJ302">
        <v>0</v>
      </c>
      <c r="AK302" t="s">
        <v>10237</v>
      </c>
      <c r="AL302" t="s">
        <v>10237</v>
      </c>
      <c r="AM302" t="s">
        <v>10344</v>
      </c>
    </row>
    <row r="303" spans="1:39">
      <c r="A303" t="s">
        <v>7194</v>
      </c>
      <c r="B303" t="s">
        <v>8259</v>
      </c>
      <c r="C303" t="s">
        <v>6009</v>
      </c>
      <c r="D303">
        <v>60</v>
      </c>
      <c r="E303" t="s">
        <v>6010</v>
      </c>
      <c r="F303">
        <v>7.22</v>
      </c>
      <c r="K303" t="s">
        <v>6535</v>
      </c>
      <c r="L303" t="s">
        <v>6536</v>
      </c>
      <c r="M303" t="s">
        <v>8628</v>
      </c>
      <c r="N303">
        <v>9</v>
      </c>
      <c r="O303" t="s">
        <v>8797</v>
      </c>
      <c r="P303" t="s">
        <v>9147</v>
      </c>
      <c r="Q303">
        <v>3</v>
      </c>
      <c r="R303">
        <v>1</v>
      </c>
      <c r="S303">
        <v>2.03</v>
      </c>
      <c r="T303">
        <v>4.66</v>
      </c>
      <c r="U303">
        <v>436.33</v>
      </c>
      <c r="V303">
        <v>63.6</v>
      </c>
      <c r="W303">
        <v>4.89</v>
      </c>
      <c r="X303">
        <v>4.74</v>
      </c>
      <c r="Y303">
        <v>0</v>
      </c>
      <c r="Z303">
        <v>0</v>
      </c>
      <c r="AA303" t="s">
        <v>6923</v>
      </c>
      <c r="AB303">
        <v>0</v>
      </c>
      <c r="AC303">
        <v>13</v>
      </c>
      <c r="AD303">
        <v>4.443119047619048</v>
      </c>
      <c r="AF303" t="s">
        <v>6937</v>
      </c>
      <c r="AI303">
        <v>0</v>
      </c>
      <c r="AJ303">
        <v>0</v>
      </c>
      <c r="AK303" t="s">
        <v>10238</v>
      </c>
      <c r="AL303" t="s">
        <v>10238</v>
      </c>
      <c r="AM303" t="s">
        <v>10344</v>
      </c>
    </row>
    <row r="304" spans="1:39">
      <c r="A304" t="s">
        <v>7195</v>
      </c>
      <c r="B304" t="s">
        <v>8259</v>
      </c>
      <c r="C304" t="s">
        <v>6009</v>
      </c>
      <c r="D304">
        <v>60</v>
      </c>
      <c r="E304" t="s">
        <v>6010</v>
      </c>
      <c r="F304">
        <v>7.22</v>
      </c>
      <c r="K304" t="s">
        <v>6535</v>
      </c>
      <c r="L304" t="s">
        <v>6536</v>
      </c>
      <c r="M304" t="s">
        <v>8617</v>
      </c>
      <c r="N304">
        <v>9</v>
      </c>
      <c r="O304" t="s">
        <v>8786</v>
      </c>
      <c r="P304" t="s">
        <v>9148</v>
      </c>
      <c r="Q304">
        <v>5</v>
      </c>
      <c r="R304">
        <v>1</v>
      </c>
      <c r="S304">
        <v>4.04</v>
      </c>
      <c r="T304">
        <v>4.84</v>
      </c>
      <c r="U304">
        <v>487.36</v>
      </c>
      <c r="V304">
        <v>85.36</v>
      </c>
      <c r="W304">
        <v>6.34</v>
      </c>
      <c r="X304">
        <v>6.74</v>
      </c>
      <c r="Y304">
        <v>3.24</v>
      </c>
      <c r="Z304">
        <v>4</v>
      </c>
      <c r="AA304" t="s">
        <v>6923</v>
      </c>
      <c r="AB304">
        <v>1</v>
      </c>
      <c r="AC304">
        <v>6</v>
      </c>
      <c r="AD304">
        <v>3.003619047619048</v>
      </c>
      <c r="AF304" t="s">
        <v>6939</v>
      </c>
      <c r="AI304">
        <v>0</v>
      </c>
      <c r="AJ304">
        <v>0</v>
      </c>
      <c r="AK304" t="s">
        <v>6951</v>
      </c>
      <c r="AL304" t="s">
        <v>6951</v>
      </c>
      <c r="AM304" t="s">
        <v>10344</v>
      </c>
    </row>
    <row r="305" spans="1:39">
      <c r="A305" t="s">
        <v>7196</v>
      </c>
      <c r="B305" t="s">
        <v>8259</v>
      </c>
      <c r="C305" t="s">
        <v>6009</v>
      </c>
      <c r="D305">
        <v>60</v>
      </c>
      <c r="E305" t="s">
        <v>6010</v>
      </c>
      <c r="F305">
        <v>7.22</v>
      </c>
      <c r="K305" t="s">
        <v>6535</v>
      </c>
      <c r="L305" t="s">
        <v>6536</v>
      </c>
      <c r="M305" t="s">
        <v>8601</v>
      </c>
      <c r="N305">
        <v>9</v>
      </c>
      <c r="O305" t="s">
        <v>8770</v>
      </c>
      <c r="P305" t="s">
        <v>9149</v>
      </c>
      <c r="Q305">
        <v>3</v>
      </c>
      <c r="R305">
        <v>2</v>
      </c>
      <c r="S305">
        <v>4.13</v>
      </c>
      <c r="T305">
        <v>7.13</v>
      </c>
      <c r="U305">
        <v>570.73</v>
      </c>
      <c r="V305">
        <v>71.33</v>
      </c>
      <c r="W305">
        <v>8.68</v>
      </c>
      <c r="X305">
        <v>3.87</v>
      </c>
      <c r="Y305">
        <v>0</v>
      </c>
      <c r="Z305">
        <v>5</v>
      </c>
      <c r="AA305" t="s">
        <v>6923</v>
      </c>
      <c r="AB305">
        <v>2</v>
      </c>
      <c r="AC305">
        <v>9</v>
      </c>
      <c r="AD305">
        <v>2.5</v>
      </c>
      <c r="AF305" t="s">
        <v>6937</v>
      </c>
      <c r="AI305">
        <v>0</v>
      </c>
      <c r="AJ305">
        <v>0</v>
      </c>
      <c r="AK305" t="s">
        <v>10219</v>
      </c>
      <c r="AL305" t="s">
        <v>10219</v>
      </c>
      <c r="AM305" t="s">
        <v>10344</v>
      </c>
    </row>
    <row r="306" spans="1:39">
      <c r="A306" t="s">
        <v>7197</v>
      </c>
      <c r="B306" t="s">
        <v>8259</v>
      </c>
      <c r="C306" t="s">
        <v>6009</v>
      </c>
      <c r="D306">
        <v>61</v>
      </c>
      <c r="E306" t="s">
        <v>6010</v>
      </c>
      <c r="F306">
        <v>7.21</v>
      </c>
      <c r="K306" t="s">
        <v>6535</v>
      </c>
      <c r="L306" t="s">
        <v>6536</v>
      </c>
      <c r="M306" t="s">
        <v>8599</v>
      </c>
      <c r="N306">
        <v>9</v>
      </c>
      <c r="O306" t="s">
        <v>8768</v>
      </c>
      <c r="P306" t="s">
        <v>9150</v>
      </c>
      <c r="Q306">
        <v>4</v>
      </c>
      <c r="R306">
        <v>1</v>
      </c>
      <c r="S306">
        <v>1.93</v>
      </c>
      <c r="T306">
        <v>4.75</v>
      </c>
      <c r="U306">
        <v>423.48</v>
      </c>
      <c r="V306">
        <v>72.56</v>
      </c>
      <c r="W306">
        <v>5.55</v>
      </c>
      <c r="X306">
        <v>4.52</v>
      </c>
      <c r="Y306">
        <v>0.76</v>
      </c>
      <c r="Z306">
        <v>3</v>
      </c>
      <c r="AA306" t="s">
        <v>6923</v>
      </c>
      <c r="AB306">
        <v>1</v>
      </c>
      <c r="AC306">
        <v>8</v>
      </c>
      <c r="AD306">
        <v>4.504904761904761</v>
      </c>
      <c r="AF306" t="s">
        <v>6937</v>
      </c>
      <c r="AI306">
        <v>0</v>
      </c>
      <c r="AJ306">
        <v>0</v>
      </c>
      <c r="AK306" t="s">
        <v>10217</v>
      </c>
      <c r="AL306" t="s">
        <v>10217</v>
      </c>
      <c r="AM306" t="s">
        <v>10344</v>
      </c>
    </row>
    <row r="307" spans="1:39">
      <c r="A307" t="s">
        <v>7198</v>
      </c>
      <c r="B307" t="s">
        <v>8259</v>
      </c>
      <c r="C307" t="s">
        <v>6009</v>
      </c>
      <c r="D307">
        <v>61</v>
      </c>
      <c r="E307" t="s">
        <v>6010</v>
      </c>
      <c r="F307">
        <v>7.21</v>
      </c>
      <c r="K307" t="s">
        <v>6535</v>
      </c>
      <c r="L307" t="s">
        <v>6536</v>
      </c>
      <c r="M307" t="s">
        <v>8602</v>
      </c>
      <c r="N307">
        <v>9</v>
      </c>
      <c r="O307" t="s">
        <v>8771</v>
      </c>
      <c r="P307" t="s">
        <v>9151</v>
      </c>
      <c r="Q307">
        <v>5</v>
      </c>
      <c r="R307">
        <v>1</v>
      </c>
      <c r="S307">
        <v>2.39</v>
      </c>
      <c r="T307">
        <v>4.32</v>
      </c>
      <c r="U307">
        <v>478.92</v>
      </c>
      <c r="V307">
        <v>85.36</v>
      </c>
      <c r="W307">
        <v>5.11</v>
      </c>
      <c r="X307">
        <v>4.66</v>
      </c>
      <c r="Y307">
        <v>0</v>
      </c>
      <c r="Z307">
        <v>2</v>
      </c>
      <c r="AA307" t="s">
        <v>6923</v>
      </c>
      <c r="AB307">
        <v>1</v>
      </c>
      <c r="AC307">
        <v>10</v>
      </c>
      <c r="AD307">
        <v>4.128904761904762</v>
      </c>
      <c r="AF307" t="s">
        <v>6937</v>
      </c>
      <c r="AI307">
        <v>0</v>
      </c>
      <c r="AJ307">
        <v>0</v>
      </c>
      <c r="AK307" t="s">
        <v>10220</v>
      </c>
      <c r="AL307" t="s">
        <v>10220</v>
      </c>
      <c r="AM307" t="s">
        <v>10344</v>
      </c>
    </row>
    <row r="308" spans="1:39">
      <c r="A308" t="s">
        <v>7199</v>
      </c>
      <c r="B308" t="s">
        <v>8259</v>
      </c>
      <c r="C308" t="s">
        <v>6009</v>
      </c>
      <c r="D308">
        <v>64.56999999999999</v>
      </c>
      <c r="E308" t="s">
        <v>6010</v>
      </c>
      <c r="F308">
        <v>7.19</v>
      </c>
      <c r="K308" t="s">
        <v>6535</v>
      </c>
      <c r="L308" t="s">
        <v>6536</v>
      </c>
      <c r="M308" t="s">
        <v>8621</v>
      </c>
      <c r="N308">
        <v>9</v>
      </c>
      <c r="O308" t="s">
        <v>8790</v>
      </c>
      <c r="P308" t="s">
        <v>9152</v>
      </c>
      <c r="Q308">
        <v>3</v>
      </c>
      <c r="R308">
        <v>1</v>
      </c>
      <c r="S308">
        <v>0.84</v>
      </c>
      <c r="T308">
        <v>4.52</v>
      </c>
      <c r="U308">
        <v>358.85</v>
      </c>
      <c r="V308">
        <v>46.53</v>
      </c>
      <c r="W308">
        <v>5.14</v>
      </c>
      <c r="X308">
        <v>2.9</v>
      </c>
      <c r="Y308">
        <v>0</v>
      </c>
      <c r="Z308">
        <v>3</v>
      </c>
      <c r="AA308" t="s">
        <v>6923</v>
      </c>
      <c r="AB308">
        <v>1</v>
      </c>
      <c r="AC308">
        <v>6</v>
      </c>
      <c r="AD308">
        <v>5.073333333333333</v>
      </c>
      <c r="AF308" t="s">
        <v>6937</v>
      </c>
      <c r="AI308">
        <v>0</v>
      </c>
      <c r="AJ308">
        <v>0</v>
      </c>
      <c r="AK308" t="s">
        <v>10232</v>
      </c>
      <c r="AL308" t="s">
        <v>10232</v>
      </c>
      <c r="AM308" t="s">
        <v>10344</v>
      </c>
    </row>
    <row r="309" spans="1:39">
      <c r="A309" t="s">
        <v>7200</v>
      </c>
      <c r="B309" t="s">
        <v>8259</v>
      </c>
      <c r="C309" t="s">
        <v>6009</v>
      </c>
      <c r="D309">
        <v>65</v>
      </c>
      <c r="E309" t="s">
        <v>6010</v>
      </c>
      <c r="F309">
        <v>7.19</v>
      </c>
      <c r="K309" t="s">
        <v>6535</v>
      </c>
      <c r="L309" t="s">
        <v>6536</v>
      </c>
      <c r="M309" t="s">
        <v>8597</v>
      </c>
      <c r="N309">
        <v>9</v>
      </c>
      <c r="O309" t="s">
        <v>8766</v>
      </c>
      <c r="P309" t="s">
        <v>9153</v>
      </c>
      <c r="Q309">
        <v>7</v>
      </c>
      <c r="R309">
        <v>3</v>
      </c>
      <c r="S309">
        <v>3.47</v>
      </c>
      <c r="T309">
        <v>6.79</v>
      </c>
      <c r="U309">
        <v>517.51</v>
      </c>
      <c r="V309">
        <v>122.16</v>
      </c>
      <c r="W309">
        <v>4.45</v>
      </c>
      <c r="X309">
        <v>4.5</v>
      </c>
      <c r="Y309">
        <v>0</v>
      </c>
      <c r="Z309">
        <v>3</v>
      </c>
      <c r="AA309" t="s">
        <v>6923</v>
      </c>
      <c r="AB309">
        <v>1</v>
      </c>
      <c r="AC309">
        <v>5</v>
      </c>
      <c r="AD309">
        <v>1.431666666666667</v>
      </c>
      <c r="AF309" t="s">
        <v>6937</v>
      </c>
      <c r="AI309">
        <v>0</v>
      </c>
      <c r="AJ309">
        <v>0</v>
      </c>
      <c r="AK309" t="s">
        <v>10216</v>
      </c>
      <c r="AL309" t="s">
        <v>10216</v>
      </c>
      <c r="AM309" t="s">
        <v>10344</v>
      </c>
    </row>
    <row r="310" spans="1:39">
      <c r="A310" t="s">
        <v>7201</v>
      </c>
      <c r="B310" t="s">
        <v>8259</v>
      </c>
      <c r="C310" t="s">
        <v>6009</v>
      </c>
      <c r="D310">
        <v>65.2</v>
      </c>
      <c r="E310" t="s">
        <v>6010</v>
      </c>
      <c r="F310">
        <v>7.19</v>
      </c>
      <c r="K310" t="s">
        <v>6535</v>
      </c>
      <c r="L310" t="s">
        <v>6536</v>
      </c>
      <c r="M310" t="s">
        <v>8608</v>
      </c>
      <c r="N310">
        <v>9</v>
      </c>
      <c r="O310" t="s">
        <v>8777</v>
      </c>
      <c r="P310" t="s">
        <v>9154</v>
      </c>
      <c r="Q310">
        <v>4</v>
      </c>
      <c r="R310">
        <v>2</v>
      </c>
      <c r="S310">
        <v>2.98</v>
      </c>
      <c r="T310">
        <v>5.64</v>
      </c>
      <c r="U310">
        <v>513.66</v>
      </c>
      <c r="V310">
        <v>75.63</v>
      </c>
      <c r="W310">
        <v>6.62</v>
      </c>
      <c r="X310">
        <v>4.71</v>
      </c>
      <c r="Y310">
        <v>0</v>
      </c>
      <c r="Z310">
        <v>4</v>
      </c>
      <c r="AA310" t="s">
        <v>6923</v>
      </c>
      <c r="AB310">
        <v>2</v>
      </c>
      <c r="AC310">
        <v>12</v>
      </c>
      <c r="AD310">
        <v>3.01</v>
      </c>
      <c r="AF310" t="s">
        <v>6937</v>
      </c>
      <c r="AI310">
        <v>0</v>
      </c>
      <c r="AJ310">
        <v>0</v>
      </c>
      <c r="AK310" t="s">
        <v>10223</v>
      </c>
      <c r="AL310" t="s">
        <v>10223</v>
      </c>
      <c r="AM310" t="s">
        <v>10344</v>
      </c>
    </row>
    <row r="311" spans="1:39">
      <c r="A311" t="s">
        <v>7202</v>
      </c>
      <c r="B311" t="s">
        <v>8259</v>
      </c>
      <c r="C311" t="s">
        <v>6009</v>
      </c>
      <c r="D311">
        <v>68</v>
      </c>
      <c r="E311" t="s">
        <v>6010</v>
      </c>
      <c r="F311">
        <v>7.17</v>
      </c>
      <c r="K311" t="s">
        <v>6535</v>
      </c>
      <c r="L311" t="s">
        <v>6536</v>
      </c>
      <c r="M311" t="s">
        <v>8599</v>
      </c>
      <c r="N311">
        <v>9</v>
      </c>
      <c r="O311" t="s">
        <v>8768</v>
      </c>
      <c r="P311" t="s">
        <v>9155</v>
      </c>
      <c r="Q311">
        <v>6</v>
      </c>
      <c r="R311">
        <v>1</v>
      </c>
      <c r="S311">
        <v>0.36</v>
      </c>
      <c r="T311">
        <v>4.07</v>
      </c>
      <c r="U311">
        <v>449.5</v>
      </c>
      <c r="V311">
        <v>98.86</v>
      </c>
      <c r="W311">
        <v>4.57</v>
      </c>
      <c r="X311">
        <v>2.67</v>
      </c>
      <c r="Y311">
        <v>1.37</v>
      </c>
      <c r="Z311">
        <v>3</v>
      </c>
      <c r="AA311" t="s">
        <v>6923</v>
      </c>
      <c r="AB311">
        <v>0</v>
      </c>
      <c r="AC311">
        <v>9</v>
      </c>
      <c r="AD311">
        <v>4.363714285714286</v>
      </c>
      <c r="AF311" t="s">
        <v>6937</v>
      </c>
      <c r="AI311">
        <v>0</v>
      </c>
      <c r="AJ311">
        <v>0</v>
      </c>
      <c r="AK311" t="s">
        <v>10217</v>
      </c>
      <c r="AL311" t="s">
        <v>10217</v>
      </c>
      <c r="AM311" t="s">
        <v>10344</v>
      </c>
    </row>
    <row r="312" spans="1:39">
      <c r="A312" t="s">
        <v>7203</v>
      </c>
      <c r="B312" t="s">
        <v>8259</v>
      </c>
      <c r="C312" t="s">
        <v>6009</v>
      </c>
      <c r="D312">
        <v>70</v>
      </c>
      <c r="E312" t="s">
        <v>6010</v>
      </c>
      <c r="F312">
        <v>7.16</v>
      </c>
      <c r="K312" t="s">
        <v>6535</v>
      </c>
      <c r="L312" t="s">
        <v>6536</v>
      </c>
      <c r="M312" t="s">
        <v>8634</v>
      </c>
      <c r="N312">
        <v>9</v>
      </c>
      <c r="O312" t="s">
        <v>8803</v>
      </c>
      <c r="P312" t="s">
        <v>9156</v>
      </c>
      <c r="Q312">
        <v>6</v>
      </c>
      <c r="R312">
        <v>1</v>
      </c>
      <c r="S312">
        <v>0.33</v>
      </c>
      <c r="T312">
        <v>4</v>
      </c>
      <c r="U312">
        <v>591.75</v>
      </c>
      <c r="V312">
        <v>106.01</v>
      </c>
      <c r="W312">
        <v>5.7</v>
      </c>
      <c r="X312">
        <v>2.98</v>
      </c>
      <c r="Y312">
        <v>2.36</v>
      </c>
      <c r="Z312">
        <v>3</v>
      </c>
      <c r="AA312" t="s">
        <v>6923</v>
      </c>
      <c r="AB312">
        <v>2</v>
      </c>
      <c r="AC312">
        <v>11</v>
      </c>
      <c r="AD312">
        <v>3.799666666666667</v>
      </c>
      <c r="AF312" t="s">
        <v>6937</v>
      </c>
      <c r="AI312">
        <v>0</v>
      </c>
      <c r="AJ312">
        <v>0</v>
      </c>
      <c r="AK312" t="s">
        <v>10243</v>
      </c>
      <c r="AL312" t="s">
        <v>10243</v>
      </c>
      <c r="AM312" t="s">
        <v>10344</v>
      </c>
    </row>
    <row r="313" spans="1:39">
      <c r="A313" t="s">
        <v>7204</v>
      </c>
      <c r="B313" t="s">
        <v>8259</v>
      </c>
      <c r="C313" t="s">
        <v>6009</v>
      </c>
      <c r="D313">
        <v>70</v>
      </c>
      <c r="E313" t="s">
        <v>6010</v>
      </c>
      <c r="F313">
        <v>7.16</v>
      </c>
      <c r="K313" t="s">
        <v>6535</v>
      </c>
      <c r="L313" t="s">
        <v>6536</v>
      </c>
      <c r="M313" t="s">
        <v>8634</v>
      </c>
      <c r="N313">
        <v>9</v>
      </c>
      <c r="O313" t="s">
        <v>8803</v>
      </c>
      <c r="P313" t="s">
        <v>9157</v>
      </c>
      <c r="Q313">
        <v>5</v>
      </c>
      <c r="R313">
        <v>1</v>
      </c>
      <c r="S313">
        <v>0.08</v>
      </c>
      <c r="T313">
        <v>3.75</v>
      </c>
      <c r="U313">
        <v>565.76</v>
      </c>
      <c r="V313">
        <v>92.87</v>
      </c>
      <c r="W313">
        <v>5.36</v>
      </c>
      <c r="X313">
        <v>3.01</v>
      </c>
      <c r="Y313">
        <v>2.36</v>
      </c>
      <c r="Z313">
        <v>2</v>
      </c>
      <c r="AA313" t="s">
        <v>6923</v>
      </c>
      <c r="AB313">
        <v>1</v>
      </c>
      <c r="AC313">
        <v>11</v>
      </c>
      <c r="AD313">
        <v>4.362666666666667</v>
      </c>
      <c r="AF313" t="s">
        <v>6937</v>
      </c>
      <c r="AI313">
        <v>0</v>
      </c>
      <c r="AJ313">
        <v>0</v>
      </c>
      <c r="AK313" t="s">
        <v>10243</v>
      </c>
      <c r="AL313" t="s">
        <v>10243</v>
      </c>
      <c r="AM313" t="s">
        <v>10344</v>
      </c>
    </row>
    <row r="314" spans="1:39">
      <c r="A314" t="s">
        <v>7205</v>
      </c>
      <c r="B314" t="s">
        <v>8259</v>
      </c>
      <c r="C314" t="s">
        <v>6009</v>
      </c>
      <c r="D314">
        <v>70</v>
      </c>
      <c r="E314" t="s">
        <v>6010</v>
      </c>
      <c r="F314">
        <v>7.16</v>
      </c>
      <c r="K314" t="s">
        <v>6535</v>
      </c>
      <c r="L314" t="s">
        <v>6536</v>
      </c>
      <c r="M314" t="s">
        <v>8634</v>
      </c>
      <c r="N314">
        <v>9</v>
      </c>
      <c r="O314" t="s">
        <v>8803</v>
      </c>
      <c r="P314" t="s">
        <v>9158</v>
      </c>
      <c r="Q314">
        <v>6</v>
      </c>
      <c r="R314">
        <v>1</v>
      </c>
      <c r="S314">
        <v>0.83</v>
      </c>
      <c r="T314">
        <v>4.48</v>
      </c>
      <c r="U314">
        <v>571.76</v>
      </c>
      <c r="V314">
        <v>102.1</v>
      </c>
      <c r="W314">
        <v>4.82</v>
      </c>
      <c r="X314">
        <v>3.05</v>
      </c>
      <c r="Y314">
        <v>2.36</v>
      </c>
      <c r="Z314">
        <v>2</v>
      </c>
      <c r="AA314" t="s">
        <v>6923</v>
      </c>
      <c r="AB314">
        <v>0</v>
      </c>
      <c r="AC314">
        <v>13</v>
      </c>
      <c r="AD314">
        <v>3.69</v>
      </c>
      <c r="AF314" t="s">
        <v>6937</v>
      </c>
      <c r="AI314">
        <v>0</v>
      </c>
      <c r="AJ314">
        <v>0</v>
      </c>
      <c r="AK314" t="s">
        <v>10243</v>
      </c>
      <c r="AL314" t="s">
        <v>10243</v>
      </c>
      <c r="AM314" t="s">
        <v>10344</v>
      </c>
    </row>
    <row r="315" spans="1:39">
      <c r="A315" t="s">
        <v>7206</v>
      </c>
      <c r="B315" t="s">
        <v>8259</v>
      </c>
      <c r="C315" t="s">
        <v>6009</v>
      </c>
      <c r="D315">
        <v>70</v>
      </c>
      <c r="E315" t="s">
        <v>6010</v>
      </c>
      <c r="F315">
        <v>7.16</v>
      </c>
      <c r="K315" t="s">
        <v>6535</v>
      </c>
      <c r="L315" t="s">
        <v>6536</v>
      </c>
      <c r="M315" t="s">
        <v>8619</v>
      </c>
      <c r="N315">
        <v>9</v>
      </c>
      <c r="O315" t="s">
        <v>8788</v>
      </c>
      <c r="P315" t="s">
        <v>9159</v>
      </c>
      <c r="Q315">
        <v>5</v>
      </c>
      <c r="R315">
        <v>2</v>
      </c>
      <c r="S315">
        <v>3.07</v>
      </c>
      <c r="T315">
        <v>6.3</v>
      </c>
      <c r="U315">
        <v>450.98</v>
      </c>
      <c r="V315">
        <v>83.83</v>
      </c>
      <c r="W315">
        <v>5.78</v>
      </c>
      <c r="X315">
        <v>4.08</v>
      </c>
      <c r="Y315">
        <v>0</v>
      </c>
      <c r="Z315">
        <v>2</v>
      </c>
      <c r="AA315" t="s">
        <v>6923</v>
      </c>
      <c r="AB315">
        <v>1</v>
      </c>
      <c r="AC315">
        <v>12</v>
      </c>
      <c r="AD315">
        <v>3.315142857142857</v>
      </c>
      <c r="AF315" t="s">
        <v>6937</v>
      </c>
      <c r="AI315">
        <v>0</v>
      </c>
      <c r="AJ315">
        <v>0</v>
      </c>
      <c r="AK315" t="s">
        <v>10230</v>
      </c>
      <c r="AL315" t="s">
        <v>10230</v>
      </c>
      <c r="AM315" t="s">
        <v>10344</v>
      </c>
    </row>
    <row r="316" spans="1:39">
      <c r="A316" t="s">
        <v>7207</v>
      </c>
      <c r="B316" t="s">
        <v>8259</v>
      </c>
      <c r="C316" t="s">
        <v>6009</v>
      </c>
      <c r="D316">
        <v>70</v>
      </c>
      <c r="E316" t="s">
        <v>6010</v>
      </c>
      <c r="F316">
        <v>7.16</v>
      </c>
      <c r="K316" t="s">
        <v>6535</v>
      </c>
      <c r="L316" t="s">
        <v>6536</v>
      </c>
      <c r="M316" t="s">
        <v>8647</v>
      </c>
      <c r="N316">
        <v>9</v>
      </c>
      <c r="O316" t="s">
        <v>8816</v>
      </c>
      <c r="P316" t="s">
        <v>9160</v>
      </c>
      <c r="Q316">
        <v>5</v>
      </c>
      <c r="R316">
        <v>1</v>
      </c>
      <c r="S316">
        <v>4.45</v>
      </c>
      <c r="T316">
        <v>7.54</v>
      </c>
      <c r="U316">
        <v>521.61</v>
      </c>
      <c r="V316">
        <v>77.76000000000001</v>
      </c>
      <c r="W316">
        <v>6.91</v>
      </c>
      <c r="X316">
        <v>4.21</v>
      </c>
      <c r="Y316">
        <v>0</v>
      </c>
      <c r="Z316">
        <v>5</v>
      </c>
      <c r="AA316" t="s">
        <v>6923</v>
      </c>
      <c r="AB316">
        <v>2</v>
      </c>
      <c r="AC316">
        <v>12</v>
      </c>
      <c r="AD316">
        <v>2.833333333333333</v>
      </c>
      <c r="AF316" t="s">
        <v>6937</v>
      </c>
      <c r="AI316">
        <v>0</v>
      </c>
      <c r="AJ316">
        <v>0</v>
      </c>
      <c r="AK316" t="s">
        <v>10253</v>
      </c>
      <c r="AL316" t="s">
        <v>10253</v>
      </c>
      <c r="AM316" t="s">
        <v>10344</v>
      </c>
    </row>
    <row r="317" spans="1:39">
      <c r="A317" t="s">
        <v>6229</v>
      </c>
      <c r="B317" t="s">
        <v>8259</v>
      </c>
      <c r="C317" t="s">
        <v>6009</v>
      </c>
      <c r="D317">
        <v>70</v>
      </c>
      <c r="E317" t="s">
        <v>6010</v>
      </c>
      <c r="F317">
        <v>7.16</v>
      </c>
      <c r="K317" t="s">
        <v>6535</v>
      </c>
      <c r="L317" t="s">
        <v>6536</v>
      </c>
      <c r="M317" t="s">
        <v>8632</v>
      </c>
      <c r="N317">
        <v>9</v>
      </c>
      <c r="O317" t="s">
        <v>8801</v>
      </c>
      <c r="P317" t="s">
        <v>6625</v>
      </c>
      <c r="Q317">
        <v>5</v>
      </c>
      <c r="R317">
        <v>1</v>
      </c>
      <c r="S317">
        <v>3.54</v>
      </c>
      <c r="T317">
        <v>7.13</v>
      </c>
      <c r="U317">
        <v>452.6</v>
      </c>
      <c r="V317">
        <v>75.8</v>
      </c>
      <c r="W317">
        <v>6.48</v>
      </c>
      <c r="X317">
        <v>3.3</v>
      </c>
      <c r="Y317">
        <v>3.41</v>
      </c>
      <c r="Z317">
        <v>3</v>
      </c>
      <c r="AA317" t="s">
        <v>6923</v>
      </c>
      <c r="AB317">
        <v>1</v>
      </c>
      <c r="AC317">
        <v>14</v>
      </c>
      <c r="AD317">
        <v>3.401904761904762</v>
      </c>
      <c r="AF317" t="s">
        <v>6937</v>
      </c>
      <c r="AI317">
        <v>0</v>
      </c>
      <c r="AJ317">
        <v>0</v>
      </c>
      <c r="AK317" t="s">
        <v>6947</v>
      </c>
      <c r="AL317" t="s">
        <v>6947</v>
      </c>
      <c r="AM317" t="s">
        <v>10344</v>
      </c>
    </row>
    <row r="318" spans="1:39">
      <c r="A318" t="s">
        <v>7167</v>
      </c>
      <c r="B318" t="s">
        <v>8259</v>
      </c>
      <c r="C318" t="s">
        <v>6009</v>
      </c>
      <c r="D318">
        <v>70</v>
      </c>
      <c r="E318" t="s">
        <v>6010</v>
      </c>
      <c r="F318">
        <v>7.16</v>
      </c>
      <c r="K318" t="s">
        <v>6535</v>
      </c>
      <c r="L318" t="s">
        <v>6536</v>
      </c>
      <c r="M318" t="s">
        <v>8648</v>
      </c>
      <c r="N318">
        <v>9</v>
      </c>
      <c r="O318" t="s">
        <v>8817</v>
      </c>
      <c r="P318" t="s">
        <v>9120</v>
      </c>
      <c r="Q318">
        <v>3</v>
      </c>
      <c r="R318">
        <v>1</v>
      </c>
      <c r="S318">
        <v>1.46</v>
      </c>
      <c r="T318">
        <v>4.05</v>
      </c>
      <c r="U318">
        <v>325.45</v>
      </c>
      <c r="V318">
        <v>80.44</v>
      </c>
      <c r="W318">
        <v>5.49</v>
      </c>
      <c r="X318">
        <v>4.78</v>
      </c>
      <c r="Y318">
        <v>0</v>
      </c>
      <c r="Z318">
        <v>0</v>
      </c>
      <c r="AA318" t="s">
        <v>6923</v>
      </c>
      <c r="AB318">
        <v>1</v>
      </c>
      <c r="AC318">
        <v>15</v>
      </c>
      <c r="AD318">
        <v>5.308333333333334</v>
      </c>
      <c r="AF318" t="s">
        <v>6937</v>
      </c>
      <c r="AI318">
        <v>0</v>
      </c>
      <c r="AJ318">
        <v>0</v>
      </c>
      <c r="AK318" t="s">
        <v>10251</v>
      </c>
      <c r="AL318" t="s">
        <v>10251</v>
      </c>
      <c r="AM318" t="s">
        <v>10344</v>
      </c>
    </row>
    <row r="319" spans="1:39">
      <c r="A319" t="s">
        <v>7208</v>
      </c>
      <c r="B319" t="s">
        <v>8259</v>
      </c>
      <c r="C319" t="s">
        <v>6009</v>
      </c>
      <c r="D319">
        <v>70</v>
      </c>
      <c r="E319" t="s">
        <v>6010</v>
      </c>
      <c r="F319">
        <v>7.16</v>
      </c>
      <c r="K319" t="s">
        <v>6535</v>
      </c>
      <c r="L319" t="s">
        <v>6536</v>
      </c>
      <c r="M319" t="s">
        <v>8617</v>
      </c>
      <c r="N319">
        <v>9</v>
      </c>
      <c r="O319" t="s">
        <v>8786</v>
      </c>
      <c r="P319" t="s">
        <v>9161</v>
      </c>
      <c r="Q319">
        <v>4</v>
      </c>
      <c r="R319">
        <v>1</v>
      </c>
      <c r="S319">
        <v>4.25</v>
      </c>
      <c r="T319">
        <v>5.95</v>
      </c>
      <c r="U319">
        <v>514.22</v>
      </c>
      <c r="V319">
        <v>68.29000000000001</v>
      </c>
      <c r="W319">
        <v>7.44</v>
      </c>
      <c r="X319">
        <v>5.45</v>
      </c>
      <c r="Y319">
        <v>4.4</v>
      </c>
      <c r="Z319">
        <v>4</v>
      </c>
      <c r="AA319" t="s">
        <v>6923</v>
      </c>
      <c r="AB319">
        <v>2</v>
      </c>
      <c r="AC319">
        <v>5</v>
      </c>
      <c r="AD319">
        <v>2.833333333333333</v>
      </c>
      <c r="AF319" t="s">
        <v>6937</v>
      </c>
      <c r="AI319">
        <v>0</v>
      </c>
      <c r="AJ319">
        <v>0</v>
      </c>
      <c r="AK319" t="s">
        <v>6951</v>
      </c>
      <c r="AL319" t="s">
        <v>6951</v>
      </c>
      <c r="AM319" t="s">
        <v>10344</v>
      </c>
    </row>
    <row r="320" spans="1:39">
      <c r="A320" t="s">
        <v>7209</v>
      </c>
      <c r="B320" t="s">
        <v>8259</v>
      </c>
      <c r="C320" t="s">
        <v>6009</v>
      </c>
      <c r="D320">
        <v>72</v>
      </c>
      <c r="E320" t="s">
        <v>6010</v>
      </c>
      <c r="F320">
        <v>7.14</v>
      </c>
      <c r="K320" t="s">
        <v>6535</v>
      </c>
      <c r="L320" t="s">
        <v>6536</v>
      </c>
      <c r="M320" t="s">
        <v>8629</v>
      </c>
      <c r="N320">
        <v>9</v>
      </c>
      <c r="O320" t="s">
        <v>8798</v>
      </c>
      <c r="P320" t="s">
        <v>9162</v>
      </c>
      <c r="Q320">
        <v>4</v>
      </c>
      <c r="R320">
        <v>1</v>
      </c>
      <c r="S320">
        <v>2.92</v>
      </c>
      <c r="T320">
        <v>6.47</v>
      </c>
      <c r="U320">
        <v>452.47</v>
      </c>
      <c r="V320">
        <v>64.98999999999999</v>
      </c>
      <c r="W320">
        <v>5.94</v>
      </c>
      <c r="X320">
        <v>3.4</v>
      </c>
      <c r="Y320">
        <v>0</v>
      </c>
      <c r="Z320">
        <v>2</v>
      </c>
      <c r="AA320" t="s">
        <v>6923</v>
      </c>
      <c r="AB320">
        <v>1</v>
      </c>
      <c r="AC320">
        <v>8</v>
      </c>
      <c r="AD320">
        <v>3.712833333333333</v>
      </c>
      <c r="AF320" t="s">
        <v>6937</v>
      </c>
      <c r="AI320">
        <v>0</v>
      </c>
      <c r="AJ320">
        <v>0</v>
      </c>
      <c r="AK320" t="s">
        <v>10239</v>
      </c>
      <c r="AL320" t="s">
        <v>10239</v>
      </c>
      <c r="AM320" t="s">
        <v>10344</v>
      </c>
    </row>
    <row r="321" spans="1:39">
      <c r="A321" t="s">
        <v>7210</v>
      </c>
      <c r="B321" t="s">
        <v>8259</v>
      </c>
      <c r="C321" t="s">
        <v>6009</v>
      </c>
      <c r="D321">
        <v>72</v>
      </c>
      <c r="E321" t="s">
        <v>6010</v>
      </c>
      <c r="F321">
        <v>7.14</v>
      </c>
      <c r="I321" t="s">
        <v>8272</v>
      </c>
      <c r="K321" t="s">
        <v>6535</v>
      </c>
      <c r="M321" t="s">
        <v>8615</v>
      </c>
      <c r="N321">
        <v>8</v>
      </c>
      <c r="O321" t="s">
        <v>8784</v>
      </c>
      <c r="P321" t="s">
        <v>9163</v>
      </c>
      <c r="Q321">
        <v>6</v>
      </c>
      <c r="R321">
        <v>1</v>
      </c>
      <c r="S321">
        <v>2.25</v>
      </c>
      <c r="T321">
        <v>5.75</v>
      </c>
      <c r="U321">
        <v>533.62</v>
      </c>
      <c r="V321">
        <v>89.63</v>
      </c>
      <c r="W321">
        <v>6.16</v>
      </c>
      <c r="X321">
        <v>3.53</v>
      </c>
      <c r="Y321">
        <v>1.04</v>
      </c>
      <c r="Z321">
        <v>4</v>
      </c>
      <c r="AA321" t="s">
        <v>6923</v>
      </c>
      <c r="AB321">
        <v>2</v>
      </c>
      <c r="AC321">
        <v>12</v>
      </c>
      <c r="AD321">
        <v>3.708333333333333</v>
      </c>
      <c r="AF321" t="s">
        <v>6937</v>
      </c>
      <c r="AI321">
        <v>0</v>
      </c>
      <c r="AJ321">
        <v>0</v>
      </c>
      <c r="AM321" t="s">
        <v>10344</v>
      </c>
    </row>
    <row r="322" spans="1:39">
      <c r="A322" t="s">
        <v>7211</v>
      </c>
      <c r="B322" t="s">
        <v>8259</v>
      </c>
      <c r="C322" t="s">
        <v>6009</v>
      </c>
      <c r="D322">
        <v>73</v>
      </c>
      <c r="E322" t="s">
        <v>6010</v>
      </c>
      <c r="F322">
        <v>7.14</v>
      </c>
      <c r="K322" t="s">
        <v>6535</v>
      </c>
      <c r="L322" t="s">
        <v>6536</v>
      </c>
      <c r="M322" t="s">
        <v>8594</v>
      </c>
      <c r="N322">
        <v>9</v>
      </c>
      <c r="O322" t="s">
        <v>8763</v>
      </c>
      <c r="P322" t="s">
        <v>9164</v>
      </c>
      <c r="Q322">
        <v>3</v>
      </c>
      <c r="R322">
        <v>2</v>
      </c>
      <c r="S322">
        <v>5.69</v>
      </c>
      <c r="T322">
        <v>8.83</v>
      </c>
      <c r="U322">
        <v>408.54</v>
      </c>
      <c r="V322">
        <v>66.76000000000001</v>
      </c>
      <c r="W322">
        <v>6.12</v>
      </c>
      <c r="X322">
        <v>3.27</v>
      </c>
      <c r="Y322">
        <v>0</v>
      </c>
      <c r="Z322">
        <v>2</v>
      </c>
      <c r="AA322" t="s">
        <v>6923</v>
      </c>
      <c r="AB322">
        <v>1</v>
      </c>
      <c r="AC322">
        <v>10</v>
      </c>
      <c r="AD322">
        <v>3.153285714285714</v>
      </c>
      <c r="AF322" t="s">
        <v>6937</v>
      </c>
      <c r="AI322">
        <v>0</v>
      </c>
      <c r="AJ322">
        <v>0</v>
      </c>
      <c r="AK322" t="s">
        <v>10214</v>
      </c>
      <c r="AL322" t="s">
        <v>10214</v>
      </c>
      <c r="AM322" t="s">
        <v>10344</v>
      </c>
    </row>
    <row r="323" spans="1:39">
      <c r="A323" t="s">
        <v>6224</v>
      </c>
      <c r="B323" t="s">
        <v>8259</v>
      </c>
      <c r="C323" t="s">
        <v>6009</v>
      </c>
      <c r="D323">
        <v>73</v>
      </c>
      <c r="E323" t="s">
        <v>6010</v>
      </c>
      <c r="F323">
        <v>7.14</v>
      </c>
      <c r="K323" t="s">
        <v>6535</v>
      </c>
      <c r="L323" t="s">
        <v>6536</v>
      </c>
      <c r="M323" t="s">
        <v>8613</v>
      </c>
      <c r="N323">
        <v>9</v>
      </c>
      <c r="O323" t="s">
        <v>8818</v>
      </c>
      <c r="P323" t="s">
        <v>6620</v>
      </c>
      <c r="Q323">
        <v>3</v>
      </c>
      <c r="R323">
        <v>2</v>
      </c>
      <c r="S323">
        <v>5.69</v>
      </c>
      <c r="T323">
        <v>8.83</v>
      </c>
      <c r="U323">
        <v>408.54</v>
      </c>
      <c r="V323">
        <v>66.76000000000001</v>
      </c>
      <c r="W323">
        <v>6.12</v>
      </c>
      <c r="X323">
        <v>3.27</v>
      </c>
      <c r="Y323">
        <v>0</v>
      </c>
      <c r="Z323">
        <v>2</v>
      </c>
      <c r="AA323" t="s">
        <v>6923</v>
      </c>
      <c r="AB323">
        <v>1</v>
      </c>
      <c r="AC323">
        <v>10</v>
      </c>
      <c r="AD323">
        <v>3.153285714285714</v>
      </c>
      <c r="AF323" t="s">
        <v>6937</v>
      </c>
      <c r="AI323">
        <v>0</v>
      </c>
      <c r="AJ323">
        <v>0</v>
      </c>
      <c r="AK323" t="s">
        <v>10254</v>
      </c>
      <c r="AL323" t="s">
        <v>10254</v>
      </c>
      <c r="AM323" t="s">
        <v>10344</v>
      </c>
    </row>
    <row r="324" spans="1:39">
      <c r="A324" t="s">
        <v>7212</v>
      </c>
      <c r="B324" t="s">
        <v>8259</v>
      </c>
      <c r="C324" t="s">
        <v>6009</v>
      </c>
      <c r="D324">
        <v>73</v>
      </c>
      <c r="E324" t="s">
        <v>6010</v>
      </c>
      <c r="F324">
        <v>7.14</v>
      </c>
      <c r="I324" t="s">
        <v>8273</v>
      </c>
      <c r="K324" t="s">
        <v>6535</v>
      </c>
      <c r="M324" t="s">
        <v>8615</v>
      </c>
      <c r="N324">
        <v>8</v>
      </c>
      <c r="O324" t="s">
        <v>8784</v>
      </c>
      <c r="P324" t="s">
        <v>9165</v>
      </c>
      <c r="Q324">
        <v>6</v>
      </c>
      <c r="R324">
        <v>2</v>
      </c>
      <c r="S324">
        <v>-0.86</v>
      </c>
      <c r="T324">
        <v>2.64</v>
      </c>
      <c r="U324">
        <v>457.52</v>
      </c>
      <c r="V324">
        <v>111.16</v>
      </c>
      <c r="W324">
        <v>4.52</v>
      </c>
      <c r="X324">
        <v>3.55</v>
      </c>
      <c r="Y324">
        <v>0.07000000000000001</v>
      </c>
      <c r="Z324">
        <v>2</v>
      </c>
      <c r="AA324" t="s">
        <v>6923</v>
      </c>
      <c r="AB324">
        <v>0</v>
      </c>
      <c r="AC324">
        <v>9</v>
      </c>
      <c r="AD324">
        <v>4.098095238095238</v>
      </c>
      <c r="AF324" t="s">
        <v>6937</v>
      </c>
      <c r="AI324">
        <v>0</v>
      </c>
      <c r="AJ324">
        <v>0</v>
      </c>
      <c r="AM324" t="s">
        <v>10344</v>
      </c>
    </row>
    <row r="325" spans="1:39">
      <c r="A325" t="s">
        <v>6229</v>
      </c>
      <c r="B325" t="s">
        <v>8259</v>
      </c>
      <c r="C325" t="s">
        <v>6009</v>
      </c>
      <c r="D325">
        <v>73.3</v>
      </c>
      <c r="E325" t="s">
        <v>6010</v>
      </c>
      <c r="F325">
        <v>7.13</v>
      </c>
      <c r="K325" t="s">
        <v>6535</v>
      </c>
      <c r="L325" t="s">
        <v>6536</v>
      </c>
      <c r="M325" t="s">
        <v>8612</v>
      </c>
      <c r="N325">
        <v>9</v>
      </c>
      <c r="O325" t="s">
        <v>8781</v>
      </c>
      <c r="P325" t="s">
        <v>6625</v>
      </c>
      <c r="Q325">
        <v>5</v>
      </c>
      <c r="R325">
        <v>1</v>
      </c>
      <c r="S325">
        <v>3.54</v>
      </c>
      <c r="T325">
        <v>7.13</v>
      </c>
      <c r="U325">
        <v>452.6</v>
      </c>
      <c r="V325">
        <v>75.8</v>
      </c>
      <c r="W325">
        <v>6.48</v>
      </c>
      <c r="X325">
        <v>3.3</v>
      </c>
      <c r="Y325">
        <v>3.41</v>
      </c>
      <c r="Z325">
        <v>3</v>
      </c>
      <c r="AA325" t="s">
        <v>6923</v>
      </c>
      <c r="AB325">
        <v>1</v>
      </c>
      <c r="AC325">
        <v>14</v>
      </c>
      <c r="AD325">
        <v>3.401904761904762</v>
      </c>
      <c r="AF325" t="s">
        <v>6937</v>
      </c>
      <c r="AI325">
        <v>0</v>
      </c>
      <c r="AJ325">
        <v>0</v>
      </c>
      <c r="AK325" t="s">
        <v>6946</v>
      </c>
      <c r="AL325" t="s">
        <v>6946</v>
      </c>
      <c r="AM325" t="s">
        <v>10344</v>
      </c>
    </row>
    <row r="326" spans="1:39">
      <c r="A326" t="s">
        <v>7213</v>
      </c>
      <c r="B326" t="s">
        <v>8259</v>
      </c>
      <c r="C326" t="s">
        <v>6009</v>
      </c>
      <c r="D326">
        <v>73.8</v>
      </c>
      <c r="E326" t="s">
        <v>6010</v>
      </c>
      <c r="F326">
        <v>7.13</v>
      </c>
      <c r="K326" t="s">
        <v>6535</v>
      </c>
      <c r="L326" t="s">
        <v>6536</v>
      </c>
      <c r="M326" t="s">
        <v>8608</v>
      </c>
      <c r="N326">
        <v>9</v>
      </c>
      <c r="O326" t="s">
        <v>8777</v>
      </c>
      <c r="P326" t="s">
        <v>9166</v>
      </c>
      <c r="Q326">
        <v>3</v>
      </c>
      <c r="R326">
        <v>2</v>
      </c>
      <c r="S326">
        <v>3.71</v>
      </c>
      <c r="T326">
        <v>6.38</v>
      </c>
      <c r="U326">
        <v>521.66</v>
      </c>
      <c r="V326">
        <v>75.63</v>
      </c>
      <c r="W326">
        <v>6.87</v>
      </c>
      <c r="X326">
        <v>4.71</v>
      </c>
      <c r="Y326">
        <v>0</v>
      </c>
      <c r="Z326">
        <v>4</v>
      </c>
      <c r="AA326" t="s">
        <v>6923</v>
      </c>
      <c r="AB326">
        <v>2</v>
      </c>
      <c r="AC326">
        <v>12</v>
      </c>
      <c r="AD326">
        <v>2.645</v>
      </c>
      <c r="AF326" t="s">
        <v>6937</v>
      </c>
      <c r="AI326">
        <v>0</v>
      </c>
      <c r="AJ326">
        <v>0</v>
      </c>
      <c r="AK326" t="s">
        <v>10223</v>
      </c>
      <c r="AL326" t="s">
        <v>10223</v>
      </c>
      <c r="AM326" t="s">
        <v>10344</v>
      </c>
    </row>
    <row r="327" spans="1:39">
      <c r="A327" t="s">
        <v>7214</v>
      </c>
      <c r="B327" t="s">
        <v>8259</v>
      </c>
      <c r="C327" t="s">
        <v>6009</v>
      </c>
      <c r="D327">
        <v>77</v>
      </c>
      <c r="E327" t="s">
        <v>6010</v>
      </c>
      <c r="F327">
        <v>7.11</v>
      </c>
      <c r="K327" t="s">
        <v>6535</v>
      </c>
      <c r="L327" t="s">
        <v>6536</v>
      </c>
      <c r="M327" t="s">
        <v>8599</v>
      </c>
      <c r="N327">
        <v>9</v>
      </c>
      <c r="O327" t="s">
        <v>8768</v>
      </c>
      <c r="P327" t="s">
        <v>9167</v>
      </c>
      <c r="Q327">
        <v>4</v>
      </c>
      <c r="R327">
        <v>1</v>
      </c>
      <c r="S327">
        <v>2.82</v>
      </c>
      <c r="T327">
        <v>5.64</v>
      </c>
      <c r="U327">
        <v>437.51</v>
      </c>
      <c r="V327">
        <v>72.56</v>
      </c>
      <c r="W327">
        <v>5.86</v>
      </c>
      <c r="X327">
        <v>4.52</v>
      </c>
      <c r="Y327">
        <v>1.05</v>
      </c>
      <c r="Z327">
        <v>3</v>
      </c>
      <c r="AA327" t="s">
        <v>6923</v>
      </c>
      <c r="AB327">
        <v>1</v>
      </c>
      <c r="AC327">
        <v>8</v>
      </c>
      <c r="AD327">
        <v>3.869690476190476</v>
      </c>
      <c r="AF327" t="s">
        <v>6937</v>
      </c>
      <c r="AI327">
        <v>0</v>
      </c>
      <c r="AJ327">
        <v>0</v>
      </c>
      <c r="AK327" t="s">
        <v>10217</v>
      </c>
      <c r="AL327" t="s">
        <v>10217</v>
      </c>
      <c r="AM327" t="s">
        <v>10344</v>
      </c>
    </row>
    <row r="328" spans="1:39">
      <c r="A328" t="s">
        <v>7215</v>
      </c>
      <c r="B328" t="s">
        <v>8259</v>
      </c>
      <c r="C328" t="s">
        <v>6009</v>
      </c>
      <c r="D328">
        <v>77</v>
      </c>
      <c r="E328" t="s">
        <v>6010</v>
      </c>
      <c r="F328">
        <v>7.11</v>
      </c>
      <c r="K328" t="s">
        <v>6535</v>
      </c>
      <c r="L328" t="s">
        <v>6536</v>
      </c>
      <c r="M328" t="s">
        <v>8607</v>
      </c>
      <c r="N328">
        <v>9</v>
      </c>
      <c r="O328" t="s">
        <v>8776</v>
      </c>
      <c r="P328" t="s">
        <v>9168</v>
      </c>
      <c r="Q328">
        <v>6</v>
      </c>
      <c r="R328">
        <v>1</v>
      </c>
      <c r="S328">
        <v>-0.06</v>
      </c>
      <c r="T328">
        <v>2.72</v>
      </c>
      <c r="U328">
        <v>488.54</v>
      </c>
      <c r="V328">
        <v>102.1</v>
      </c>
      <c r="W328">
        <v>4.42</v>
      </c>
      <c r="X328">
        <v>4.58</v>
      </c>
      <c r="Y328">
        <v>1.35</v>
      </c>
      <c r="Z328">
        <v>3</v>
      </c>
      <c r="AA328" t="s">
        <v>6923</v>
      </c>
      <c r="AB328">
        <v>0</v>
      </c>
      <c r="AC328">
        <v>9</v>
      </c>
      <c r="AD328">
        <v>4.511857142857143</v>
      </c>
      <c r="AF328" t="s">
        <v>6937</v>
      </c>
      <c r="AI328">
        <v>0</v>
      </c>
      <c r="AJ328">
        <v>0</v>
      </c>
      <c r="AK328" t="s">
        <v>10222</v>
      </c>
      <c r="AL328" t="s">
        <v>10222</v>
      </c>
      <c r="AM328" t="s">
        <v>10344</v>
      </c>
    </row>
    <row r="329" spans="1:39">
      <c r="A329" t="s">
        <v>7216</v>
      </c>
      <c r="B329" t="s">
        <v>8259</v>
      </c>
      <c r="C329" t="s">
        <v>6009</v>
      </c>
      <c r="D329">
        <v>80</v>
      </c>
      <c r="E329" t="s">
        <v>6010</v>
      </c>
      <c r="F329">
        <v>7.1</v>
      </c>
      <c r="K329" t="s">
        <v>6535</v>
      </c>
      <c r="L329" t="s">
        <v>6536</v>
      </c>
      <c r="M329" t="s">
        <v>8596</v>
      </c>
      <c r="N329">
        <v>9</v>
      </c>
      <c r="O329" t="s">
        <v>8765</v>
      </c>
      <c r="P329" t="s">
        <v>9169</v>
      </c>
      <c r="Q329">
        <v>7</v>
      </c>
      <c r="R329">
        <v>1</v>
      </c>
      <c r="S329">
        <v>5.64</v>
      </c>
      <c r="T329">
        <v>7.61</v>
      </c>
      <c r="U329">
        <v>552.6900000000001</v>
      </c>
      <c r="V329">
        <v>89.58</v>
      </c>
      <c r="W329">
        <v>7.15</v>
      </c>
      <c r="X329">
        <v>4.25</v>
      </c>
      <c r="Y329">
        <v>3.32</v>
      </c>
      <c r="Z329">
        <v>7</v>
      </c>
      <c r="AA329" t="s">
        <v>6923</v>
      </c>
      <c r="AB329">
        <v>2</v>
      </c>
      <c r="AC329">
        <v>9</v>
      </c>
      <c r="AD329">
        <v>2.833333333333333</v>
      </c>
      <c r="AF329" t="s">
        <v>6937</v>
      </c>
      <c r="AI329">
        <v>0</v>
      </c>
      <c r="AJ329">
        <v>0</v>
      </c>
      <c r="AK329" t="s">
        <v>10215</v>
      </c>
      <c r="AL329" t="s">
        <v>10215</v>
      </c>
      <c r="AM329" t="s">
        <v>10344</v>
      </c>
    </row>
    <row r="330" spans="1:39">
      <c r="A330" t="s">
        <v>7217</v>
      </c>
      <c r="B330" t="s">
        <v>8259</v>
      </c>
      <c r="C330" t="s">
        <v>6009</v>
      </c>
      <c r="D330">
        <v>80</v>
      </c>
      <c r="E330" t="s">
        <v>6010</v>
      </c>
      <c r="F330">
        <v>7.1</v>
      </c>
      <c r="K330" t="s">
        <v>6535</v>
      </c>
      <c r="L330" t="s">
        <v>6536</v>
      </c>
      <c r="M330" t="s">
        <v>8649</v>
      </c>
      <c r="N330">
        <v>9</v>
      </c>
      <c r="O330" t="s">
        <v>8819</v>
      </c>
      <c r="P330" t="s">
        <v>9170</v>
      </c>
      <c r="Q330">
        <v>5</v>
      </c>
      <c r="R330">
        <v>1</v>
      </c>
      <c r="S330">
        <v>2.72</v>
      </c>
      <c r="T330">
        <v>6.35</v>
      </c>
      <c r="U330">
        <v>468.93</v>
      </c>
      <c r="V330">
        <v>74.22</v>
      </c>
      <c r="W330">
        <v>6.15</v>
      </c>
      <c r="X330">
        <v>3.15</v>
      </c>
      <c r="Y330">
        <v>0</v>
      </c>
      <c r="Z330">
        <v>3</v>
      </c>
      <c r="AA330" t="s">
        <v>6923</v>
      </c>
      <c r="AB330">
        <v>1</v>
      </c>
      <c r="AC330">
        <v>9</v>
      </c>
      <c r="AD330">
        <v>3.695261904761905</v>
      </c>
      <c r="AF330" t="s">
        <v>6937</v>
      </c>
      <c r="AI330">
        <v>0</v>
      </c>
      <c r="AJ330">
        <v>0</v>
      </c>
      <c r="AK330" t="s">
        <v>10240</v>
      </c>
      <c r="AL330" t="s">
        <v>10240</v>
      </c>
      <c r="AM330" t="s">
        <v>10344</v>
      </c>
    </row>
    <row r="331" spans="1:39">
      <c r="A331" t="s">
        <v>7218</v>
      </c>
      <c r="B331" t="s">
        <v>8259</v>
      </c>
      <c r="C331" t="s">
        <v>6009</v>
      </c>
      <c r="D331">
        <v>80</v>
      </c>
      <c r="E331" t="s">
        <v>6010</v>
      </c>
      <c r="F331">
        <v>7.1</v>
      </c>
      <c r="K331" t="s">
        <v>6535</v>
      </c>
      <c r="L331" t="s">
        <v>6536</v>
      </c>
      <c r="M331" t="s">
        <v>8627</v>
      </c>
      <c r="N331">
        <v>9</v>
      </c>
      <c r="O331" t="s">
        <v>8796</v>
      </c>
      <c r="P331" t="s">
        <v>9171</v>
      </c>
      <c r="Q331">
        <v>6</v>
      </c>
      <c r="R331">
        <v>1</v>
      </c>
      <c r="S331">
        <v>6.55</v>
      </c>
      <c r="T331">
        <v>7.79</v>
      </c>
      <c r="U331">
        <v>512.03</v>
      </c>
      <c r="V331">
        <v>73.86</v>
      </c>
      <c r="W331">
        <v>6.96</v>
      </c>
      <c r="X331">
        <v>6.1</v>
      </c>
      <c r="Y331">
        <v>0</v>
      </c>
      <c r="Z331">
        <v>3</v>
      </c>
      <c r="AA331" t="s">
        <v>6923</v>
      </c>
      <c r="AB331">
        <v>2</v>
      </c>
      <c r="AC331">
        <v>11</v>
      </c>
      <c r="AD331">
        <v>2.833333333333333</v>
      </c>
      <c r="AF331" t="s">
        <v>6937</v>
      </c>
      <c r="AI331">
        <v>0</v>
      </c>
      <c r="AJ331">
        <v>0</v>
      </c>
      <c r="AK331" t="s">
        <v>10237</v>
      </c>
      <c r="AL331" t="s">
        <v>10237</v>
      </c>
      <c r="AM331" t="s">
        <v>10344</v>
      </c>
    </row>
    <row r="332" spans="1:39">
      <c r="A332" t="s">
        <v>7219</v>
      </c>
      <c r="B332" t="s">
        <v>8259</v>
      </c>
      <c r="C332" t="s">
        <v>6009</v>
      </c>
      <c r="D332">
        <v>80</v>
      </c>
      <c r="E332" t="s">
        <v>6010</v>
      </c>
      <c r="F332">
        <v>7.1</v>
      </c>
      <c r="K332" t="s">
        <v>6535</v>
      </c>
      <c r="L332" t="s">
        <v>6536</v>
      </c>
      <c r="M332" t="s">
        <v>8602</v>
      </c>
      <c r="N332">
        <v>9</v>
      </c>
      <c r="O332" t="s">
        <v>8771</v>
      </c>
      <c r="P332" t="s">
        <v>9172</v>
      </c>
      <c r="Q332">
        <v>7</v>
      </c>
      <c r="R332">
        <v>2</v>
      </c>
      <c r="S332">
        <v>2.04</v>
      </c>
      <c r="T332">
        <v>4.03</v>
      </c>
      <c r="U332">
        <v>536.96</v>
      </c>
      <c r="V332">
        <v>114.82</v>
      </c>
      <c r="W332">
        <v>4.57</v>
      </c>
      <c r="X332">
        <v>3.76</v>
      </c>
      <c r="Y332">
        <v>0</v>
      </c>
      <c r="Z332">
        <v>2</v>
      </c>
      <c r="AA332" t="s">
        <v>6923</v>
      </c>
      <c r="AB332">
        <v>1</v>
      </c>
      <c r="AC332">
        <v>12</v>
      </c>
      <c r="AD332">
        <v>3.137666666666667</v>
      </c>
      <c r="AF332" t="s">
        <v>6937</v>
      </c>
      <c r="AI332">
        <v>0</v>
      </c>
      <c r="AJ332">
        <v>0</v>
      </c>
      <c r="AK332" t="s">
        <v>10220</v>
      </c>
      <c r="AL332" t="s">
        <v>10220</v>
      </c>
      <c r="AM332" t="s">
        <v>10344</v>
      </c>
    </row>
    <row r="333" spans="1:39">
      <c r="A333" t="s">
        <v>7220</v>
      </c>
      <c r="B333" t="s">
        <v>8259</v>
      </c>
      <c r="C333" t="s">
        <v>6009</v>
      </c>
      <c r="D333">
        <v>80</v>
      </c>
      <c r="E333" t="s">
        <v>6010</v>
      </c>
      <c r="F333">
        <v>7.1</v>
      </c>
      <c r="K333" t="s">
        <v>6535</v>
      </c>
      <c r="L333" t="s">
        <v>6536</v>
      </c>
      <c r="M333" t="s">
        <v>8617</v>
      </c>
      <c r="N333">
        <v>9</v>
      </c>
      <c r="O333" t="s">
        <v>8786</v>
      </c>
      <c r="P333" t="s">
        <v>9173</v>
      </c>
      <c r="Q333">
        <v>5</v>
      </c>
      <c r="R333">
        <v>1</v>
      </c>
      <c r="S333">
        <v>2.7</v>
      </c>
      <c r="T333">
        <v>4.57</v>
      </c>
      <c r="U333">
        <v>489.17</v>
      </c>
      <c r="V333">
        <v>92.08</v>
      </c>
      <c r="W333">
        <v>6.16</v>
      </c>
      <c r="X333">
        <v>5.05</v>
      </c>
      <c r="Y333">
        <v>0.23</v>
      </c>
      <c r="Z333">
        <v>3</v>
      </c>
      <c r="AA333" t="s">
        <v>6923</v>
      </c>
      <c r="AB333">
        <v>1</v>
      </c>
      <c r="AC333">
        <v>5</v>
      </c>
      <c r="AD333">
        <v>3.706357142857143</v>
      </c>
      <c r="AF333" t="s">
        <v>6937</v>
      </c>
      <c r="AI333">
        <v>0</v>
      </c>
      <c r="AJ333">
        <v>0</v>
      </c>
      <c r="AK333" t="s">
        <v>6951</v>
      </c>
      <c r="AL333" t="s">
        <v>6951</v>
      </c>
      <c r="AM333" t="s">
        <v>10344</v>
      </c>
    </row>
    <row r="334" spans="1:39">
      <c r="A334" t="s">
        <v>7221</v>
      </c>
      <c r="B334" t="s">
        <v>8259</v>
      </c>
      <c r="C334" t="s">
        <v>6009</v>
      </c>
      <c r="D334">
        <v>83</v>
      </c>
      <c r="E334" t="s">
        <v>6010</v>
      </c>
      <c r="F334">
        <v>7.08</v>
      </c>
      <c r="K334" t="s">
        <v>6535</v>
      </c>
      <c r="L334" t="s">
        <v>6536</v>
      </c>
      <c r="M334" t="s">
        <v>8599</v>
      </c>
      <c r="N334">
        <v>9</v>
      </c>
      <c r="O334" t="s">
        <v>8768</v>
      </c>
      <c r="P334" t="s">
        <v>9174</v>
      </c>
      <c r="Q334">
        <v>4</v>
      </c>
      <c r="R334">
        <v>1</v>
      </c>
      <c r="S334">
        <v>2.02</v>
      </c>
      <c r="T334">
        <v>4.85</v>
      </c>
      <c r="U334">
        <v>419.52</v>
      </c>
      <c r="V334">
        <v>72.56</v>
      </c>
      <c r="W334">
        <v>5.72</v>
      </c>
      <c r="X334">
        <v>4.52</v>
      </c>
      <c r="Y334">
        <v>1.64</v>
      </c>
      <c r="Z334">
        <v>3</v>
      </c>
      <c r="AA334" t="s">
        <v>6923</v>
      </c>
      <c r="AB334">
        <v>1</v>
      </c>
      <c r="AC334">
        <v>8</v>
      </c>
      <c r="AD334">
        <v>4.473190476190476</v>
      </c>
      <c r="AF334" t="s">
        <v>6937</v>
      </c>
      <c r="AI334">
        <v>0</v>
      </c>
      <c r="AJ334">
        <v>0</v>
      </c>
      <c r="AK334" t="s">
        <v>10217</v>
      </c>
      <c r="AL334" t="s">
        <v>10217</v>
      </c>
      <c r="AM334" t="s">
        <v>10344</v>
      </c>
    </row>
    <row r="335" spans="1:39">
      <c r="A335" t="s">
        <v>7222</v>
      </c>
      <c r="B335" t="s">
        <v>8259</v>
      </c>
      <c r="C335" t="s">
        <v>6009</v>
      </c>
      <c r="D335">
        <v>83</v>
      </c>
      <c r="E335" t="s">
        <v>6010</v>
      </c>
      <c r="F335">
        <v>7.08</v>
      </c>
      <c r="K335" t="s">
        <v>6535</v>
      </c>
      <c r="M335" t="s">
        <v>8650</v>
      </c>
      <c r="N335">
        <v>8</v>
      </c>
      <c r="O335" t="s">
        <v>8820</v>
      </c>
      <c r="P335" t="s">
        <v>9175</v>
      </c>
      <c r="Q335">
        <v>6</v>
      </c>
      <c r="R335">
        <v>1</v>
      </c>
      <c r="S335">
        <v>1.98</v>
      </c>
      <c r="T335">
        <v>1.98</v>
      </c>
      <c r="U335">
        <v>392.41</v>
      </c>
      <c r="V335">
        <v>90.66</v>
      </c>
      <c r="W335">
        <v>3.02</v>
      </c>
      <c r="X335">
        <v>11.42</v>
      </c>
      <c r="Y335">
        <v>1.34</v>
      </c>
      <c r="Z335">
        <v>3</v>
      </c>
      <c r="AA335" t="s">
        <v>6923</v>
      </c>
      <c r="AB335">
        <v>0</v>
      </c>
      <c r="AC335">
        <v>7</v>
      </c>
      <c r="AD335">
        <v>5.579833333333333</v>
      </c>
      <c r="AE335" t="s">
        <v>10189</v>
      </c>
      <c r="AF335" t="s">
        <v>6939</v>
      </c>
      <c r="AH335" t="s">
        <v>6943</v>
      </c>
      <c r="AI335">
        <v>0</v>
      </c>
      <c r="AJ335">
        <v>0</v>
      </c>
      <c r="AK335" t="s">
        <v>10255</v>
      </c>
      <c r="AL335" t="s">
        <v>10255</v>
      </c>
      <c r="AM335" t="s">
        <v>10344</v>
      </c>
    </row>
    <row r="336" spans="1:39">
      <c r="A336" t="s">
        <v>7223</v>
      </c>
      <c r="B336" t="s">
        <v>8259</v>
      </c>
      <c r="C336" t="s">
        <v>6009</v>
      </c>
      <c r="D336">
        <v>83</v>
      </c>
      <c r="E336" t="s">
        <v>6010</v>
      </c>
      <c r="F336">
        <v>7.08</v>
      </c>
      <c r="K336" t="s">
        <v>6535</v>
      </c>
      <c r="L336" t="s">
        <v>6536</v>
      </c>
      <c r="M336" t="s">
        <v>8609</v>
      </c>
      <c r="N336">
        <v>9</v>
      </c>
      <c r="O336" t="s">
        <v>8778</v>
      </c>
      <c r="P336" t="s">
        <v>9176</v>
      </c>
      <c r="Q336">
        <v>3</v>
      </c>
      <c r="R336">
        <v>2</v>
      </c>
      <c r="S336">
        <v>4.28</v>
      </c>
      <c r="T336">
        <v>6.9</v>
      </c>
      <c r="U336">
        <v>503.68</v>
      </c>
      <c r="V336">
        <v>75.63</v>
      </c>
      <c r="W336">
        <v>6.53</v>
      </c>
      <c r="X336">
        <v>4.75</v>
      </c>
      <c r="Y336">
        <v>0</v>
      </c>
      <c r="Z336">
        <v>2</v>
      </c>
      <c r="AA336" t="s">
        <v>6923</v>
      </c>
      <c r="AB336">
        <v>2</v>
      </c>
      <c r="AC336">
        <v>11</v>
      </c>
      <c r="AD336">
        <v>2.5</v>
      </c>
      <c r="AF336" t="s">
        <v>6937</v>
      </c>
      <c r="AI336">
        <v>0</v>
      </c>
      <c r="AJ336">
        <v>0</v>
      </c>
      <c r="AK336" t="s">
        <v>10224</v>
      </c>
      <c r="AL336" t="s">
        <v>10224</v>
      </c>
      <c r="AM336" t="s">
        <v>10344</v>
      </c>
    </row>
    <row r="337" spans="1:39">
      <c r="A337" t="s">
        <v>7223</v>
      </c>
      <c r="B337" t="s">
        <v>8259</v>
      </c>
      <c r="C337" t="s">
        <v>6009</v>
      </c>
      <c r="D337">
        <v>83</v>
      </c>
      <c r="E337" t="s">
        <v>6010</v>
      </c>
      <c r="F337">
        <v>7.08</v>
      </c>
      <c r="K337" t="s">
        <v>6535</v>
      </c>
      <c r="L337" t="s">
        <v>6536</v>
      </c>
      <c r="M337" t="s">
        <v>8610</v>
      </c>
      <c r="N337">
        <v>9</v>
      </c>
      <c r="O337" t="s">
        <v>8779</v>
      </c>
      <c r="P337" t="s">
        <v>9176</v>
      </c>
      <c r="Q337">
        <v>3</v>
      </c>
      <c r="R337">
        <v>2</v>
      </c>
      <c r="S337">
        <v>4.28</v>
      </c>
      <c r="T337">
        <v>6.9</v>
      </c>
      <c r="U337">
        <v>503.68</v>
      </c>
      <c r="V337">
        <v>75.63</v>
      </c>
      <c r="W337">
        <v>6.53</v>
      </c>
      <c r="X337">
        <v>4.75</v>
      </c>
      <c r="Y337">
        <v>0</v>
      </c>
      <c r="Z337">
        <v>2</v>
      </c>
      <c r="AA337" t="s">
        <v>6923</v>
      </c>
      <c r="AB337">
        <v>2</v>
      </c>
      <c r="AC337">
        <v>11</v>
      </c>
      <c r="AD337">
        <v>2.5</v>
      </c>
      <c r="AF337" t="s">
        <v>6937</v>
      </c>
      <c r="AI337">
        <v>0</v>
      </c>
      <c r="AJ337">
        <v>0</v>
      </c>
      <c r="AK337" t="s">
        <v>10225</v>
      </c>
      <c r="AL337" t="s">
        <v>10225</v>
      </c>
      <c r="AM337" t="s">
        <v>10344</v>
      </c>
    </row>
    <row r="338" spans="1:39">
      <c r="A338" t="s">
        <v>7224</v>
      </c>
      <c r="B338" t="s">
        <v>8259</v>
      </c>
      <c r="C338" t="s">
        <v>6009</v>
      </c>
      <c r="D338">
        <v>84</v>
      </c>
      <c r="E338" t="s">
        <v>6010</v>
      </c>
      <c r="F338">
        <v>7.08</v>
      </c>
      <c r="K338" t="s">
        <v>6535</v>
      </c>
      <c r="L338" t="s">
        <v>6536</v>
      </c>
      <c r="M338" t="s">
        <v>8599</v>
      </c>
      <c r="N338">
        <v>9</v>
      </c>
      <c r="O338" t="s">
        <v>8768</v>
      </c>
      <c r="P338" t="s">
        <v>9177</v>
      </c>
      <c r="Q338">
        <v>6</v>
      </c>
      <c r="R338">
        <v>1</v>
      </c>
      <c r="S338">
        <v>1.39</v>
      </c>
      <c r="T338">
        <v>4.21</v>
      </c>
      <c r="U338">
        <v>465.55</v>
      </c>
      <c r="V338">
        <v>91.02</v>
      </c>
      <c r="W338">
        <v>5.43</v>
      </c>
      <c r="X338">
        <v>4.52</v>
      </c>
      <c r="Y338">
        <v>1.45</v>
      </c>
      <c r="Z338">
        <v>3</v>
      </c>
      <c r="AA338" t="s">
        <v>6923</v>
      </c>
      <c r="AB338">
        <v>1</v>
      </c>
      <c r="AC338">
        <v>10</v>
      </c>
      <c r="AD338">
        <v>4.440404761904762</v>
      </c>
      <c r="AF338" t="s">
        <v>6937</v>
      </c>
      <c r="AI338">
        <v>0</v>
      </c>
      <c r="AJ338">
        <v>0</v>
      </c>
      <c r="AK338" t="s">
        <v>10217</v>
      </c>
      <c r="AL338" t="s">
        <v>10217</v>
      </c>
      <c r="AM338" t="s">
        <v>10344</v>
      </c>
    </row>
    <row r="339" spans="1:39">
      <c r="A339" t="s">
        <v>7225</v>
      </c>
      <c r="B339" t="s">
        <v>8259</v>
      </c>
      <c r="C339" t="s">
        <v>6009</v>
      </c>
      <c r="D339">
        <v>84</v>
      </c>
      <c r="E339" t="s">
        <v>6010</v>
      </c>
      <c r="F339">
        <v>7.08</v>
      </c>
      <c r="K339" t="s">
        <v>6535</v>
      </c>
      <c r="L339" t="s">
        <v>6536</v>
      </c>
      <c r="M339" t="s">
        <v>8625</v>
      </c>
      <c r="N339">
        <v>9</v>
      </c>
      <c r="O339" t="s">
        <v>8794</v>
      </c>
      <c r="P339" t="s">
        <v>9178</v>
      </c>
      <c r="Q339">
        <v>5</v>
      </c>
      <c r="R339">
        <v>2</v>
      </c>
      <c r="S339">
        <v>4.57</v>
      </c>
      <c r="T339">
        <v>7.44</v>
      </c>
      <c r="U339">
        <v>615.65</v>
      </c>
      <c r="V339">
        <v>84.86</v>
      </c>
      <c r="W339">
        <v>7.71</v>
      </c>
      <c r="X339">
        <v>2.17</v>
      </c>
      <c r="Y339">
        <v>6.36</v>
      </c>
      <c r="Z339">
        <v>4</v>
      </c>
      <c r="AA339" t="s">
        <v>6923</v>
      </c>
      <c r="AB339">
        <v>2</v>
      </c>
      <c r="AC339">
        <v>14</v>
      </c>
      <c r="AD339">
        <v>2.5</v>
      </c>
      <c r="AF339" t="s">
        <v>6937</v>
      </c>
      <c r="AI339">
        <v>0</v>
      </c>
      <c r="AJ339">
        <v>0</v>
      </c>
      <c r="AK339" t="s">
        <v>10235</v>
      </c>
      <c r="AL339" t="s">
        <v>10235</v>
      </c>
      <c r="AM339" t="s">
        <v>10344</v>
      </c>
    </row>
    <row r="340" spans="1:39">
      <c r="A340" t="s">
        <v>7226</v>
      </c>
      <c r="B340" t="s">
        <v>8259</v>
      </c>
      <c r="C340" t="s">
        <v>6009</v>
      </c>
      <c r="D340">
        <v>85</v>
      </c>
      <c r="E340" t="s">
        <v>6010</v>
      </c>
      <c r="F340">
        <v>7.07</v>
      </c>
      <c r="K340" t="s">
        <v>6535</v>
      </c>
      <c r="L340" t="s">
        <v>6536</v>
      </c>
      <c r="M340" t="s">
        <v>8599</v>
      </c>
      <c r="N340">
        <v>9</v>
      </c>
      <c r="O340" t="s">
        <v>8768</v>
      </c>
      <c r="P340" t="s">
        <v>9179</v>
      </c>
      <c r="Q340">
        <v>4</v>
      </c>
      <c r="R340">
        <v>1</v>
      </c>
      <c r="S340">
        <v>2.96</v>
      </c>
      <c r="T340">
        <v>5.79</v>
      </c>
      <c r="U340">
        <v>421.56</v>
      </c>
      <c r="V340">
        <v>59.42</v>
      </c>
      <c r="W340">
        <v>5.88</v>
      </c>
      <c r="X340">
        <v>4.52</v>
      </c>
      <c r="Y340">
        <v>2.7</v>
      </c>
      <c r="Z340">
        <v>3</v>
      </c>
      <c r="AA340" t="s">
        <v>6923</v>
      </c>
      <c r="AB340">
        <v>1</v>
      </c>
      <c r="AC340">
        <v>8</v>
      </c>
      <c r="AD340">
        <v>3.913619047619048</v>
      </c>
      <c r="AF340" t="s">
        <v>6937</v>
      </c>
      <c r="AI340">
        <v>0</v>
      </c>
      <c r="AJ340">
        <v>0</v>
      </c>
      <c r="AK340" t="s">
        <v>10217</v>
      </c>
      <c r="AL340" t="s">
        <v>10217</v>
      </c>
      <c r="AM340" t="s">
        <v>10344</v>
      </c>
    </row>
    <row r="341" spans="1:39">
      <c r="A341" t="s">
        <v>7227</v>
      </c>
      <c r="B341" t="s">
        <v>8259</v>
      </c>
      <c r="C341" t="s">
        <v>6009</v>
      </c>
      <c r="D341">
        <v>85.90000000000001</v>
      </c>
      <c r="E341" t="s">
        <v>6010</v>
      </c>
      <c r="F341">
        <v>7.07</v>
      </c>
      <c r="K341" t="s">
        <v>6535</v>
      </c>
      <c r="L341" t="s">
        <v>6536</v>
      </c>
      <c r="M341" t="s">
        <v>8608</v>
      </c>
      <c r="N341">
        <v>9</v>
      </c>
      <c r="O341" t="s">
        <v>8777</v>
      </c>
      <c r="P341" t="s">
        <v>9180</v>
      </c>
      <c r="Q341">
        <v>3</v>
      </c>
      <c r="R341">
        <v>2</v>
      </c>
      <c r="S341">
        <v>3.17</v>
      </c>
      <c r="T341">
        <v>5.83</v>
      </c>
      <c r="U341">
        <v>507.63</v>
      </c>
      <c r="V341">
        <v>75.63</v>
      </c>
      <c r="W341">
        <v>6.56</v>
      </c>
      <c r="X341">
        <v>4.71</v>
      </c>
      <c r="Y341">
        <v>0</v>
      </c>
      <c r="Z341">
        <v>4</v>
      </c>
      <c r="AA341" t="s">
        <v>6923</v>
      </c>
      <c r="AB341">
        <v>2</v>
      </c>
      <c r="AC341">
        <v>12</v>
      </c>
      <c r="AD341">
        <v>2.915</v>
      </c>
      <c r="AF341" t="s">
        <v>6937</v>
      </c>
      <c r="AI341">
        <v>0</v>
      </c>
      <c r="AJ341">
        <v>0</v>
      </c>
      <c r="AK341" t="s">
        <v>10223</v>
      </c>
      <c r="AL341" t="s">
        <v>10223</v>
      </c>
      <c r="AM341" t="s">
        <v>10344</v>
      </c>
    </row>
    <row r="342" spans="1:39">
      <c r="A342" t="s">
        <v>7228</v>
      </c>
      <c r="B342" t="s">
        <v>8259</v>
      </c>
      <c r="C342" t="s">
        <v>6009</v>
      </c>
      <c r="D342">
        <v>86</v>
      </c>
      <c r="E342" t="s">
        <v>6010</v>
      </c>
      <c r="F342">
        <v>7.07</v>
      </c>
      <c r="K342" t="s">
        <v>6535</v>
      </c>
      <c r="L342" t="s">
        <v>6536</v>
      </c>
      <c r="M342" t="s">
        <v>8601</v>
      </c>
      <c r="N342">
        <v>9</v>
      </c>
      <c r="O342" t="s">
        <v>8770</v>
      </c>
      <c r="P342" t="s">
        <v>9181</v>
      </c>
      <c r="Q342">
        <v>4</v>
      </c>
      <c r="R342">
        <v>2</v>
      </c>
      <c r="S342">
        <v>3.5</v>
      </c>
      <c r="T342">
        <v>6.5</v>
      </c>
      <c r="U342">
        <v>546.67</v>
      </c>
      <c r="V342">
        <v>80.56</v>
      </c>
      <c r="W342">
        <v>7.56</v>
      </c>
      <c r="X342">
        <v>3.87</v>
      </c>
      <c r="Y342">
        <v>0</v>
      </c>
      <c r="Z342">
        <v>5</v>
      </c>
      <c r="AA342" t="s">
        <v>6923</v>
      </c>
      <c r="AB342">
        <v>2</v>
      </c>
      <c r="AC342">
        <v>9</v>
      </c>
      <c r="AD342">
        <v>2.75</v>
      </c>
      <c r="AF342" t="s">
        <v>6937</v>
      </c>
      <c r="AI342">
        <v>0</v>
      </c>
      <c r="AJ342">
        <v>0</v>
      </c>
      <c r="AK342" t="s">
        <v>10219</v>
      </c>
      <c r="AL342" t="s">
        <v>10219</v>
      </c>
      <c r="AM342" t="s">
        <v>10344</v>
      </c>
    </row>
    <row r="343" spans="1:39">
      <c r="A343" t="s">
        <v>6223</v>
      </c>
      <c r="B343" t="s">
        <v>8259</v>
      </c>
      <c r="C343" t="s">
        <v>6009</v>
      </c>
      <c r="D343">
        <v>87</v>
      </c>
      <c r="E343" t="s">
        <v>6010</v>
      </c>
      <c r="F343">
        <v>7.06</v>
      </c>
      <c r="K343" t="s">
        <v>6535</v>
      </c>
      <c r="L343" t="s">
        <v>6536</v>
      </c>
      <c r="M343" t="s">
        <v>8651</v>
      </c>
      <c r="N343">
        <v>9</v>
      </c>
      <c r="O343" t="s">
        <v>8821</v>
      </c>
      <c r="P343" t="s">
        <v>6619</v>
      </c>
      <c r="Q343">
        <v>6</v>
      </c>
      <c r="R343">
        <v>1</v>
      </c>
      <c r="S343">
        <v>1.93</v>
      </c>
      <c r="T343">
        <v>3.02</v>
      </c>
      <c r="U343">
        <v>357.44</v>
      </c>
      <c r="V343">
        <v>71.53</v>
      </c>
      <c r="W343">
        <v>2.49</v>
      </c>
      <c r="X343">
        <v>6.34</v>
      </c>
      <c r="Y343">
        <v>6.5</v>
      </c>
      <c r="Z343">
        <v>2</v>
      </c>
      <c r="AA343" t="s">
        <v>6923</v>
      </c>
      <c r="AB343">
        <v>0</v>
      </c>
      <c r="AC343">
        <v>7</v>
      </c>
      <c r="AD343">
        <v>5.823333333333333</v>
      </c>
      <c r="AE343" t="s">
        <v>6924</v>
      </c>
      <c r="AF343" t="s">
        <v>6937</v>
      </c>
      <c r="AG343" t="s">
        <v>6941</v>
      </c>
      <c r="AH343" t="s">
        <v>6942</v>
      </c>
      <c r="AI343">
        <v>4</v>
      </c>
      <c r="AJ343">
        <v>1</v>
      </c>
      <c r="AK343" t="s">
        <v>10256</v>
      </c>
      <c r="AL343" t="s">
        <v>10256</v>
      </c>
      <c r="AM343" t="s">
        <v>10344</v>
      </c>
    </row>
    <row r="344" spans="1:39">
      <c r="A344" t="s">
        <v>7229</v>
      </c>
      <c r="B344" t="s">
        <v>8259</v>
      </c>
      <c r="C344" t="s">
        <v>6009</v>
      </c>
      <c r="D344">
        <v>89</v>
      </c>
      <c r="E344" t="s">
        <v>6010</v>
      </c>
      <c r="F344">
        <v>7.05</v>
      </c>
      <c r="K344" t="s">
        <v>6535</v>
      </c>
      <c r="L344" t="s">
        <v>6536</v>
      </c>
      <c r="M344" t="s">
        <v>8633</v>
      </c>
      <c r="N344">
        <v>9</v>
      </c>
      <c r="O344" t="s">
        <v>8822</v>
      </c>
      <c r="P344" t="s">
        <v>9182</v>
      </c>
      <c r="Q344">
        <v>6</v>
      </c>
      <c r="R344">
        <v>1</v>
      </c>
      <c r="S344">
        <v>4.72</v>
      </c>
      <c r="T344">
        <v>6.75</v>
      </c>
      <c r="U344">
        <v>491.64</v>
      </c>
      <c r="V344">
        <v>85.17</v>
      </c>
      <c r="W344">
        <v>6.44</v>
      </c>
      <c r="X344">
        <v>4.05</v>
      </c>
      <c r="Y344">
        <v>6.96</v>
      </c>
      <c r="Z344">
        <v>5</v>
      </c>
      <c r="AA344" t="s">
        <v>6923</v>
      </c>
      <c r="AB344">
        <v>1</v>
      </c>
      <c r="AC344">
        <v>6</v>
      </c>
      <c r="AD344">
        <v>2.893047619047619</v>
      </c>
      <c r="AF344" t="s">
        <v>6937</v>
      </c>
      <c r="AI344">
        <v>0</v>
      </c>
      <c r="AJ344">
        <v>0</v>
      </c>
      <c r="AK344" t="s">
        <v>10257</v>
      </c>
      <c r="AL344" t="s">
        <v>10257</v>
      </c>
      <c r="AM344" t="s">
        <v>10344</v>
      </c>
    </row>
    <row r="345" spans="1:39">
      <c r="A345" t="s">
        <v>7230</v>
      </c>
      <c r="B345" t="s">
        <v>8259</v>
      </c>
      <c r="C345" t="s">
        <v>6009</v>
      </c>
      <c r="D345">
        <v>89</v>
      </c>
      <c r="E345" t="s">
        <v>6010</v>
      </c>
      <c r="F345">
        <v>7.05</v>
      </c>
      <c r="I345" t="s">
        <v>8274</v>
      </c>
      <c r="K345" t="s">
        <v>6535</v>
      </c>
      <c r="L345" t="s">
        <v>6536</v>
      </c>
      <c r="M345" t="s">
        <v>8598</v>
      </c>
      <c r="N345">
        <v>8</v>
      </c>
      <c r="O345" t="s">
        <v>8767</v>
      </c>
      <c r="P345" t="s">
        <v>9183</v>
      </c>
      <c r="Q345">
        <v>4</v>
      </c>
      <c r="R345">
        <v>1</v>
      </c>
      <c r="S345">
        <v>2.41</v>
      </c>
      <c r="T345">
        <v>5.04</v>
      </c>
      <c r="U345">
        <v>435.56</v>
      </c>
      <c r="V345">
        <v>72.56</v>
      </c>
      <c r="W345">
        <v>6.15</v>
      </c>
      <c r="X345">
        <v>4.74</v>
      </c>
      <c r="Y345">
        <v>1.53</v>
      </c>
      <c r="Z345">
        <v>3</v>
      </c>
      <c r="AA345" t="s">
        <v>6923</v>
      </c>
      <c r="AB345">
        <v>1</v>
      </c>
      <c r="AC345">
        <v>9</v>
      </c>
      <c r="AD345">
        <v>4.088619047619048</v>
      </c>
      <c r="AF345" t="s">
        <v>6937</v>
      </c>
      <c r="AI345">
        <v>0</v>
      </c>
      <c r="AJ345">
        <v>0</v>
      </c>
      <c r="AM345" t="s">
        <v>10344</v>
      </c>
    </row>
    <row r="346" spans="1:39">
      <c r="A346" t="s">
        <v>6223</v>
      </c>
      <c r="B346" t="s">
        <v>8259</v>
      </c>
      <c r="C346" t="s">
        <v>6009</v>
      </c>
      <c r="D346">
        <v>89.13</v>
      </c>
      <c r="E346" t="s">
        <v>6010</v>
      </c>
      <c r="F346">
        <v>7.05</v>
      </c>
      <c r="K346" t="s">
        <v>6535</v>
      </c>
      <c r="M346" t="s">
        <v>8593</v>
      </c>
      <c r="N346">
        <v>8</v>
      </c>
      <c r="O346" t="s">
        <v>8762</v>
      </c>
      <c r="P346" t="s">
        <v>6619</v>
      </c>
      <c r="Q346">
        <v>6</v>
      </c>
      <c r="R346">
        <v>1</v>
      </c>
      <c r="S346">
        <v>1.93</v>
      </c>
      <c r="T346">
        <v>3.02</v>
      </c>
      <c r="U346">
        <v>357.44</v>
      </c>
      <c r="V346">
        <v>71.53</v>
      </c>
      <c r="W346">
        <v>2.49</v>
      </c>
      <c r="X346">
        <v>6.34</v>
      </c>
      <c r="Y346">
        <v>6.5</v>
      </c>
      <c r="Z346">
        <v>2</v>
      </c>
      <c r="AA346" t="s">
        <v>6923</v>
      </c>
      <c r="AB346">
        <v>0</v>
      </c>
      <c r="AC346">
        <v>7</v>
      </c>
      <c r="AD346">
        <v>5.823333333333333</v>
      </c>
      <c r="AE346" t="s">
        <v>6924</v>
      </c>
      <c r="AF346" t="s">
        <v>6937</v>
      </c>
      <c r="AG346" t="s">
        <v>6941</v>
      </c>
      <c r="AH346" t="s">
        <v>6942</v>
      </c>
      <c r="AI346">
        <v>4</v>
      </c>
      <c r="AJ346">
        <v>1</v>
      </c>
      <c r="AK346" t="s">
        <v>10213</v>
      </c>
      <c r="AL346" t="s">
        <v>10213</v>
      </c>
      <c r="AM346" t="s">
        <v>10344</v>
      </c>
    </row>
    <row r="347" spans="1:39">
      <c r="A347" t="s">
        <v>7231</v>
      </c>
      <c r="B347" t="s">
        <v>8259</v>
      </c>
      <c r="C347" t="s">
        <v>6009</v>
      </c>
      <c r="D347">
        <v>90</v>
      </c>
      <c r="E347" t="s">
        <v>6010</v>
      </c>
      <c r="F347">
        <v>7.05</v>
      </c>
      <c r="K347" t="s">
        <v>6535</v>
      </c>
      <c r="L347" t="s">
        <v>6536</v>
      </c>
      <c r="M347" t="s">
        <v>8633</v>
      </c>
      <c r="N347">
        <v>9</v>
      </c>
      <c r="O347" t="s">
        <v>8822</v>
      </c>
      <c r="P347" t="s">
        <v>9184</v>
      </c>
      <c r="Q347">
        <v>6</v>
      </c>
      <c r="R347">
        <v>1</v>
      </c>
      <c r="S347">
        <v>4.31</v>
      </c>
      <c r="T347">
        <v>6.38</v>
      </c>
      <c r="U347">
        <v>511.63</v>
      </c>
      <c r="V347">
        <v>85.17</v>
      </c>
      <c r="W347">
        <v>6.28</v>
      </c>
      <c r="X347">
        <v>4.05</v>
      </c>
      <c r="Y347">
        <v>7.16</v>
      </c>
      <c r="Z347">
        <v>6</v>
      </c>
      <c r="AA347" t="s">
        <v>6923</v>
      </c>
      <c r="AB347">
        <v>2</v>
      </c>
      <c r="AC347">
        <v>6</v>
      </c>
      <c r="AD347">
        <v>2.833333333333333</v>
      </c>
      <c r="AF347" t="s">
        <v>6937</v>
      </c>
      <c r="AI347">
        <v>0</v>
      </c>
      <c r="AJ347">
        <v>0</v>
      </c>
      <c r="AK347" t="s">
        <v>10257</v>
      </c>
      <c r="AL347" t="s">
        <v>10257</v>
      </c>
      <c r="AM347" t="s">
        <v>10344</v>
      </c>
    </row>
    <row r="348" spans="1:39">
      <c r="A348" t="s">
        <v>7232</v>
      </c>
      <c r="B348" t="s">
        <v>8259</v>
      </c>
      <c r="C348" t="s">
        <v>6009</v>
      </c>
      <c r="D348">
        <v>90</v>
      </c>
      <c r="E348" t="s">
        <v>6010</v>
      </c>
      <c r="F348">
        <v>7.05</v>
      </c>
      <c r="K348" t="s">
        <v>6535</v>
      </c>
      <c r="L348" t="s">
        <v>6536</v>
      </c>
      <c r="M348" t="s">
        <v>8596</v>
      </c>
      <c r="N348">
        <v>9</v>
      </c>
      <c r="O348" t="s">
        <v>8765</v>
      </c>
      <c r="P348" t="s">
        <v>9185</v>
      </c>
      <c r="Q348">
        <v>4</v>
      </c>
      <c r="R348">
        <v>2</v>
      </c>
      <c r="S348">
        <v>3.95</v>
      </c>
      <c r="T348">
        <v>6.95</v>
      </c>
      <c r="U348">
        <v>560.6900000000001</v>
      </c>
      <c r="V348">
        <v>80.56</v>
      </c>
      <c r="W348">
        <v>7.49</v>
      </c>
      <c r="X348">
        <v>3.87</v>
      </c>
      <c r="Y348">
        <v>0</v>
      </c>
      <c r="Z348">
        <v>5</v>
      </c>
      <c r="AA348" t="s">
        <v>6923</v>
      </c>
      <c r="AB348">
        <v>2</v>
      </c>
      <c r="AC348">
        <v>11</v>
      </c>
      <c r="AD348">
        <v>2.525</v>
      </c>
      <c r="AF348" t="s">
        <v>6937</v>
      </c>
      <c r="AI348">
        <v>0</v>
      </c>
      <c r="AJ348">
        <v>0</v>
      </c>
      <c r="AK348" t="s">
        <v>10215</v>
      </c>
      <c r="AL348" t="s">
        <v>10215</v>
      </c>
      <c r="AM348" t="s">
        <v>10344</v>
      </c>
    </row>
    <row r="349" spans="1:39">
      <c r="A349" t="s">
        <v>7233</v>
      </c>
      <c r="B349" t="s">
        <v>8259</v>
      </c>
      <c r="C349" t="s">
        <v>6009</v>
      </c>
      <c r="D349">
        <v>90</v>
      </c>
      <c r="E349" t="s">
        <v>6010</v>
      </c>
      <c r="F349">
        <v>7.05</v>
      </c>
      <c r="K349" t="s">
        <v>6535</v>
      </c>
      <c r="L349" t="s">
        <v>6536</v>
      </c>
      <c r="M349" t="s">
        <v>8634</v>
      </c>
      <c r="N349">
        <v>9</v>
      </c>
      <c r="O349" t="s">
        <v>8803</v>
      </c>
      <c r="P349" t="s">
        <v>9186</v>
      </c>
      <c r="Q349">
        <v>6</v>
      </c>
      <c r="R349">
        <v>1</v>
      </c>
      <c r="S349">
        <v>-0.38</v>
      </c>
      <c r="T349">
        <v>3.28</v>
      </c>
      <c r="U349">
        <v>583.77</v>
      </c>
      <c r="V349">
        <v>102.1</v>
      </c>
      <c r="W349">
        <v>4.98</v>
      </c>
      <c r="X349">
        <v>2.99</v>
      </c>
      <c r="Y349">
        <v>2.36</v>
      </c>
      <c r="Z349">
        <v>2</v>
      </c>
      <c r="AA349" t="s">
        <v>6923</v>
      </c>
      <c r="AB349">
        <v>1</v>
      </c>
      <c r="AC349">
        <v>13</v>
      </c>
      <c r="AD349">
        <v>4.290000000000001</v>
      </c>
      <c r="AF349" t="s">
        <v>6937</v>
      </c>
      <c r="AI349">
        <v>0</v>
      </c>
      <c r="AJ349">
        <v>0</v>
      </c>
      <c r="AK349" t="s">
        <v>10243</v>
      </c>
      <c r="AL349" t="s">
        <v>10243</v>
      </c>
      <c r="AM349" t="s">
        <v>10344</v>
      </c>
    </row>
    <row r="350" spans="1:39">
      <c r="A350" t="s">
        <v>7234</v>
      </c>
      <c r="B350" t="s">
        <v>8259</v>
      </c>
      <c r="C350" t="s">
        <v>6009</v>
      </c>
      <c r="D350">
        <v>90</v>
      </c>
      <c r="E350" t="s">
        <v>6010</v>
      </c>
      <c r="F350">
        <v>7.05</v>
      </c>
      <c r="K350" t="s">
        <v>6535</v>
      </c>
      <c r="M350" t="s">
        <v>8650</v>
      </c>
      <c r="N350">
        <v>8</v>
      </c>
      <c r="O350" t="s">
        <v>8820</v>
      </c>
      <c r="P350" t="s">
        <v>9187</v>
      </c>
      <c r="Q350">
        <v>5</v>
      </c>
      <c r="R350">
        <v>1</v>
      </c>
      <c r="S350">
        <v>2.24</v>
      </c>
      <c r="T350">
        <v>5.77</v>
      </c>
      <c r="U350">
        <v>454.56</v>
      </c>
      <c r="V350">
        <v>82.06</v>
      </c>
      <c r="W350">
        <v>4.91</v>
      </c>
      <c r="X350">
        <v>3.45</v>
      </c>
      <c r="Y350">
        <v>0</v>
      </c>
      <c r="Z350">
        <v>2</v>
      </c>
      <c r="AA350" t="s">
        <v>6923</v>
      </c>
      <c r="AB350">
        <v>0</v>
      </c>
      <c r="AC350">
        <v>9</v>
      </c>
      <c r="AD350">
        <v>4.037904761904763</v>
      </c>
      <c r="AF350" t="s">
        <v>6937</v>
      </c>
      <c r="AI350">
        <v>0</v>
      </c>
      <c r="AJ350">
        <v>0</v>
      </c>
      <c r="AK350" t="s">
        <v>10255</v>
      </c>
      <c r="AL350" t="s">
        <v>10255</v>
      </c>
      <c r="AM350" t="s">
        <v>10344</v>
      </c>
    </row>
    <row r="351" spans="1:39">
      <c r="A351" t="s">
        <v>7235</v>
      </c>
      <c r="B351" t="s">
        <v>8259</v>
      </c>
      <c r="C351" t="s">
        <v>6009</v>
      </c>
      <c r="D351">
        <v>90</v>
      </c>
      <c r="E351" t="s">
        <v>6010</v>
      </c>
      <c r="F351">
        <v>7.05</v>
      </c>
      <c r="K351" t="s">
        <v>6535</v>
      </c>
      <c r="L351" t="s">
        <v>6536</v>
      </c>
      <c r="M351" t="s">
        <v>8617</v>
      </c>
      <c r="N351">
        <v>9</v>
      </c>
      <c r="O351" t="s">
        <v>8786</v>
      </c>
      <c r="P351" t="s">
        <v>9188</v>
      </c>
      <c r="Q351">
        <v>4</v>
      </c>
      <c r="R351">
        <v>1</v>
      </c>
      <c r="S351">
        <v>3.77</v>
      </c>
      <c r="T351">
        <v>5.55</v>
      </c>
      <c r="U351">
        <v>478.18</v>
      </c>
      <c r="V351">
        <v>68.29000000000001</v>
      </c>
      <c r="W351">
        <v>6.6</v>
      </c>
      <c r="X351">
        <v>5.31</v>
      </c>
      <c r="Y351">
        <v>4.28</v>
      </c>
      <c r="Z351">
        <v>3</v>
      </c>
      <c r="AA351" t="s">
        <v>6923</v>
      </c>
      <c r="AB351">
        <v>1</v>
      </c>
      <c r="AC351">
        <v>5</v>
      </c>
      <c r="AD351">
        <v>3.104190476190476</v>
      </c>
      <c r="AF351" t="s">
        <v>6937</v>
      </c>
      <c r="AI351">
        <v>0</v>
      </c>
      <c r="AJ351">
        <v>0</v>
      </c>
      <c r="AK351" t="s">
        <v>6951</v>
      </c>
      <c r="AL351" t="s">
        <v>6951</v>
      </c>
      <c r="AM351" t="s">
        <v>10344</v>
      </c>
    </row>
    <row r="352" spans="1:39">
      <c r="A352" t="s">
        <v>7236</v>
      </c>
      <c r="B352" t="s">
        <v>8259</v>
      </c>
      <c r="C352" t="s">
        <v>6009</v>
      </c>
      <c r="D352">
        <v>94</v>
      </c>
      <c r="E352" t="s">
        <v>6010</v>
      </c>
      <c r="F352">
        <v>7.03</v>
      </c>
      <c r="K352" t="s">
        <v>6535</v>
      </c>
      <c r="L352" t="s">
        <v>6536</v>
      </c>
      <c r="M352" t="s">
        <v>8599</v>
      </c>
      <c r="N352">
        <v>9</v>
      </c>
      <c r="O352" t="s">
        <v>8768</v>
      </c>
      <c r="P352" t="s">
        <v>9189</v>
      </c>
      <c r="Q352">
        <v>4</v>
      </c>
      <c r="R352">
        <v>1</v>
      </c>
      <c r="S352">
        <v>3.24</v>
      </c>
      <c r="T352">
        <v>6.07</v>
      </c>
      <c r="U352">
        <v>474.38</v>
      </c>
      <c r="V352">
        <v>72.56</v>
      </c>
      <c r="W352">
        <v>6.72</v>
      </c>
      <c r="X352">
        <v>4.52</v>
      </c>
      <c r="Y352">
        <v>0</v>
      </c>
      <c r="Z352">
        <v>3</v>
      </c>
      <c r="AA352" t="s">
        <v>6923</v>
      </c>
      <c r="AB352">
        <v>1</v>
      </c>
      <c r="AC352">
        <v>8</v>
      </c>
      <c r="AD352">
        <v>3.396333333333333</v>
      </c>
      <c r="AF352" t="s">
        <v>6937</v>
      </c>
      <c r="AI352">
        <v>0</v>
      </c>
      <c r="AJ352">
        <v>0</v>
      </c>
      <c r="AK352" t="s">
        <v>10217</v>
      </c>
      <c r="AL352" t="s">
        <v>10217</v>
      </c>
      <c r="AM352" t="s">
        <v>10344</v>
      </c>
    </row>
    <row r="353" spans="1:39">
      <c r="A353" t="s">
        <v>7237</v>
      </c>
      <c r="B353" t="s">
        <v>8259</v>
      </c>
      <c r="C353" t="s">
        <v>6009</v>
      </c>
      <c r="D353">
        <v>94</v>
      </c>
      <c r="E353" t="s">
        <v>6010</v>
      </c>
      <c r="F353">
        <v>7.03</v>
      </c>
      <c r="K353" t="s">
        <v>6535</v>
      </c>
      <c r="L353" t="s">
        <v>6536</v>
      </c>
      <c r="M353" t="s">
        <v>8602</v>
      </c>
      <c r="N353">
        <v>9</v>
      </c>
      <c r="O353" t="s">
        <v>8771</v>
      </c>
      <c r="P353" t="s">
        <v>9190</v>
      </c>
      <c r="Q353">
        <v>6</v>
      </c>
      <c r="R353">
        <v>1</v>
      </c>
      <c r="S353">
        <v>3.93</v>
      </c>
      <c r="T353">
        <v>5.92</v>
      </c>
      <c r="U353">
        <v>550</v>
      </c>
      <c r="V353">
        <v>90.93000000000001</v>
      </c>
      <c r="W353">
        <v>5.83</v>
      </c>
      <c r="X353">
        <v>3.8</v>
      </c>
      <c r="Y353">
        <v>0</v>
      </c>
      <c r="Z353">
        <v>2</v>
      </c>
      <c r="AA353" t="s">
        <v>6923</v>
      </c>
      <c r="AB353">
        <v>2</v>
      </c>
      <c r="AC353">
        <v>13</v>
      </c>
      <c r="AD353">
        <v>2.837333333333333</v>
      </c>
      <c r="AF353" t="s">
        <v>6937</v>
      </c>
      <c r="AI353">
        <v>0</v>
      </c>
      <c r="AJ353">
        <v>0</v>
      </c>
      <c r="AK353" t="s">
        <v>10220</v>
      </c>
      <c r="AL353" t="s">
        <v>10220</v>
      </c>
      <c r="AM353" t="s">
        <v>10344</v>
      </c>
    </row>
    <row r="354" spans="1:39">
      <c r="A354" t="s">
        <v>7238</v>
      </c>
      <c r="B354" t="s">
        <v>8259</v>
      </c>
      <c r="C354" t="s">
        <v>6009</v>
      </c>
      <c r="D354">
        <v>95</v>
      </c>
      <c r="E354" t="s">
        <v>6010</v>
      </c>
      <c r="F354">
        <v>7.02</v>
      </c>
      <c r="K354" t="s">
        <v>6535</v>
      </c>
      <c r="L354" t="s">
        <v>6536</v>
      </c>
      <c r="M354" t="s">
        <v>8599</v>
      </c>
      <c r="N354">
        <v>9</v>
      </c>
      <c r="O354" t="s">
        <v>8768</v>
      </c>
      <c r="P354" t="s">
        <v>9191</v>
      </c>
      <c r="Q354">
        <v>4</v>
      </c>
      <c r="R354">
        <v>1</v>
      </c>
      <c r="S354">
        <v>1.88</v>
      </c>
      <c r="T354">
        <v>4.71</v>
      </c>
      <c r="U354">
        <v>405.49</v>
      </c>
      <c r="V354">
        <v>72.56</v>
      </c>
      <c r="W354">
        <v>5.41</v>
      </c>
      <c r="X354">
        <v>4.52</v>
      </c>
      <c r="Y354">
        <v>1.37</v>
      </c>
      <c r="Z354">
        <v>3</v>
      </c>
      <c r="AA354" t="s">
        <v>6923</v>
      </c>
      <c r="AB354">
        <v>1</v>
      </c>
      <c r="AC354">
        <v>8</v>
      </c>
      <c r="AD354">
        <v>4.653404761904762</v>
      </c>
      <c r="AF354" t="s">
        <v>6937</v>
      </c>
      <c r="AI354">
        <v>0</v>
      </c>
      <c r="AJ354">
        <v>0</v>
      </c>
      <c r="AK354" t="s">
        <v>10217</v>
      </c>
      <c r="AL354" t="s">
        <v>10217</v>
      </c>
      <c r="AM354" t="s">
        <v>10344</v>
      </c>
    </row>
    <row r="355" spans="1:39">
      <c r="A355" t="s">
        <v>7149</v>
      </c>
      <c r="B355" t="s">
        <v>8259</v>
      </c>
      <c r="C355" t="s">
        <v>6009</v>
      </c>
      <c r="D355">
        <v>95</v>
      </c>
      <c r="E355" t="s">
        <v>6010</v>
      </c>
      <c r="F355">
        <v>7.02</v>
      </c>
      <c r="K355" t="s">
        <v>6535</v>
      </c>
      <c r="L355" t="s">
        <v>6536</v>
      </c>
      <c r="M355" t="s">
        <v>8629</v>
      </c>
      <c r="N355">
        <v>9</v>
      </c>
      <c r="O355" t="s">
        <v>8798</v>
      </c>
      <c r="P355" t="s">
        <v>9102</v>
      </c>
      <c r="Q355">
        <v>4</v>
      </c>
      <c r="R355">
        <v>1</v>
      </c>
      <c r="S355">
        <v>3</v>
      </c>
      <c r="T355">
        <v>6.56</v>
      </c>
      <c r="U355">
        <v>466.5</v>
      </c>
      <c r="V355">
        <v>64.98999999999999</v>
      </c>
      <c r="W355">
        <v>6.33</v>
      </c>
      <c r="X355">
        <v>3.4</v>
      </c>
      <c r="Y355">
        <v>0</v>
      </c>
      <c r="Z355">
        <v>2</v>
      </c>
      <c r="AA355" t="s">
        <v>6923</v>
      </c>
      <c r="AB355">
        <v>1</v>
      </c>
      <c r="AC355">
        <v>9</v>
      </c>
      <c r="AD355">
        <v>3.572619047619048</v>
      </c>
      <c r="AF355" t="s">
        <v>6937</v>
      </c>
      <c r="AI355">
        <v>0</v>
      </c>
      <c r="AJ355">
        <v>0</v>
      </c>
      <c r="AK355" t="s">
        <v>10239</v>
      </c>
      <c r="AL355" t="s">
        <v>10239</v>
      </c>
      <c r="AM355" t="s">
        <v>10344</v>
      </c>
    </row>
    <row r="356" spans="1:39">
      <c r="A356" t="s">
        <v>7239</v>
      </c>
      <c r="B356" t="s">
        <v>8259</v>
      </c>
      <c r="C356" t="s">
        <v>6009</v>
      </c>
      <c r="D356">
        <v>97</v>
      </c>
      <c r="E356" t="s">
        <v>6010</v>
      </c>
      <c r="F356">
        <v>7.01</v>
      </c>
      <c r="K356" t="s">
        <v>6535</v>
      </c>
      <c r="L356" t="s">
        <v>6536</v>
      </c>
      <c r="M356" t="s">
        <v>8633</v>
      </c>
      <c r="N356">
        <v>9</v>
      </c>
      <c r="O356" t="s">
        <v>8802</v>
      </c>
      <c r="P356" t="s">
        <v>9192</v>
      </c>
      <c r="Q356">
        <v>7</v>
      </c>
      <c r="R356">
        <v>1</v>
      </c>
      <c r="S356">
        <v>2.95</v>
      </c>
      <c r="T356">
        <v>4.93</v>
      </c>
      <c r="U356">
        <v>527.63</v>
      </c>
      <c r="V356">
        <v>94.28</v>
      </c>
      <c r="W356">
        <v>5.5</v>
      </c>
      <c r="X356">
        <v>4.1</v>
      </c>
      <c r="Y356">
        <v>3.62</v>
      </c>
      <c r="Z356">
        <v>6</v>
      </c>
      <c r="AA356" t="s">
        <v>6923</v>
      </c>
      <c r="AB356">
        <v>2</v>
      </c>
      <c r="AC356">
        <v>6</v>
      </c>
      <c r="AD356">
        <v>3.250666666666667</v>
      </c>
      <c r="AF356" t="s">
        <v>6937</v>
      </c>
      <c r="AI356">
        <v>0</v>
      </c>
      <c r="AJ356">
        <v>0</v>
      </c>
      <c r="AK356" t="s">
        <v>10242</v>
      </c>
      <c r="AL356" t="s">
        <v>10242</v>
      </c>
      <c r="AM356" t="s">
        <v>10344</v>
      </c>
    </row>
    <row r="357" spans="1:39">
      <c r="A357" t="s">
        <v>6223</v>
      </c>
      <c r="B357" t="s">
        <v>8259</v>
      </c>
      <c r="C357" t="s">
        <v>6009</v>
      </c>
      <c r="D357">
        <v>100</v>
      </c>
      <c r="E357" t="s">
        <v>6010</v>
      </c>
      <c r="F357">
        <v>7</v>
      </c>
      <c r="K357" t="s">
        <v>6535</v>
      </c>
      <c r="L357" t="s">
        <v>6536</v>
      </c>
      <c r="M357" t="s">
        <v>8652</v>
      </c>
      <c r="N357">
        <v>9</v>
      </c>
      <c r="O357" t="s">
        <v>8823</v>
      </c>
      <c r="P357" t="s">
        <v>6619</v>
      </c>
      <c r="Q357">
        <v>6</v>
      </c>
      <c r="R357">
        <v>1</v>
      </c>
      <c r="S357">
        <v>1.93</v>
      </c>
      <c r="T357">
        <v>3.02</v>
      </c>
      <c r="U357">
        <v>357.44</v>
      </c>
      <c r="V357">
        <v>71.53</v>
      </c>
      <c r="W357">
        <v>2.49</v>
      </c>
      <c r="X357">
        <v>6.34</v>
      </c>
      <c r="Y357">
        <v>6.5</v>
      </c>
      <c r="Z357">
        <v>2</v>
      </c>
      <c r="AA357" t="s">
        <v>6923</v>
      </c>
      <c r="AB357">
        <v>0</v>
      </c>
      <c r="AC357">
        <v>7</v>
      </c>
      <c r="AD357">
        <v>5.823333333333333</v>
      </c>
      <c r="AE357" t="s">
        <v>6924</v>
      </c>
      <c r="AF357" t="s">
        <v>6937</v>
      </c>
      <c r="AG357" t="s">
        <v>6941</v>
      </c>
      <c r="AH357" t="s">
        <v>6942</v>
      </c>
      <c r="AI357">
        <v>4</v>
      </c>
      <c r="AJ357">
        <v>1</v>
      </c>
      <c r="AK357" t="s">
        <v>10258</v>
      </c>
      <c r="AL357" t="s">
        <v>10258</v>
      </c>
      <c r="AM357" t="s">
        <v>10344</v>
      </c>
    </row>
    <row r="358" spans="1:39">
      <c r="A358" t="s">
        <v>6223</v>
      </c>
      <c r="B358" t="s">
        <v>8259</v>
      </c>
      <c r="C358" t="s">
        <v>6009</v>
      </c>
      <c r="D358">
        <v>100</v>
      </c>
      <c r="E358" t="s">
        <v>6010</v>
      </c>
      <c r="F358">
        <v>7</v>
      </c>
      <c r="K358" t="s">
        <v>6535</v>
      </c>
      <c r="L358" t="s">
        <v>6536</v>
      </c>
      <c r="M358" t="s">
        <v>8653</v>
      </c>
      <c r="N358">
        <v>9</v>
      </c>
      <c r="O358" t="s">
        <v>8824</v>
      </c>
      <c r="P358" t="s">
        <v>6619</v>
      </c>
      <c r="Q358">
        <v>6</v>
      </c>
      <c r="R358">
        <v>1</v>
      </c>
      <c r="S358">
        <v>1.93</v>
      </c>
      <c r="T358">
        <v>3.02</v>
      </c>
      <c r="U358">
        <v>357.44</v>
      </c>
      <c r="V358">
        <v>71.53</v>
      </c>
      <c r="W358">
        <v>2.49</v>
      </c>
      <c r="X358">
        <v>6.34</v>
      </c>
      <c r="Y358">
        <v>6.5</v>
      </c>
      <c r="Z358">
        <v>2</v>
      </c>
      <c r="AA358" t="s">
        <v>6923</v>
      </c>
      <c r="AB358">
        <v>0</v>
      </c>
      <c r="AC358">
        <v>7</v>
      </c>
      <c r="AD358">
        <v>5.823333333333333</v>
      </c>
      <c r="AE358" t="s">
        <v>6924</v>
      </c>
      <c r="AF358" t="s">
        <v>6937</v>
      </c>
      <c r="AG358" t="s">
        <v>6941</v>
      </c>
      <c r="AH358" t="s">
        <v>6942</v>
      </c>
      <c r="AI358">
        <v>4</v>
      </c>
      <c r="AJ358">
        <v>1</v>
      </c>
      <c r="AK358" t="s">
        <v>10259</v>
      </c>
      <c r="AL358" t="s">
        <v>10259</v>
      </c>
      <c r="AM358" t="s">
        <v>10344</v>
      </c>
    </row>
    <row r="359" spans="1:39">
      <c r="A359" t="s">
        <v>6223</v>
      </c>
      <c r="B359" t="s">
        <v>8259</v>
      </c>
      <c r="C359" t="s">
        <v>6009</v>
      </c>
      <c r="D359">
        <v>100</v>
      </c>
      <c r="E359" t="s">
        <v>6010</v>
      </c>
      <c r="F359">
        <v>7</v>
      </c>
      <c r="K359" t="s">
        <v>6535</v>
      </c>
      <c r="L359" t="s">
        <v>6536</v>
      </c>
      <c r="M359" t="s">
        <v>8617</v>
      </c>
      <c r="N359">
        <v>9</v>
      </c>
      <c r="O359" t="s">
        <v>8786</v>
      </c>
      <c r="P359" t="s">
        <v>6619</v>
      </c>
      <c r="Q359">
        <v>6</v>
      </c>
      <c r="R359">
        <v>1</v>
      </c>
      <c r="S359">
        <v>1.93</v>
      </c>
      <c r="T359">
        <v>3.02</v>
      </c>
      <c r="U359">
        <v>357.44</v>
      </c>
      <c r="V359">
        <v>71.53</v>
      </c>
      <c r="W359">
        <v>2.49</v>
      </c>
      <c r="X359">
        <v>6.34</v>
      </c>
      <c r="Y359">
        <v>6.5</v>
      </c>
      <c r="Z359">
        <v>2</v>
      </c>
      <c r="AA359" t="s">
        <v>6923</v>
      </c>
      <c r="AB359">
        <v>0</v>
      </c>
      <c r="AC359">
        <v>7</v>
      </c>
      <c r="AD359">
        <v>5.823333333333333</v>
      </c>
      <c r="AE359" t="s">
        <v>6924</v>
      </c>
      <c r="AF359" t="s">
        <v>6937</v>
      </c>
      <c r="AG359" t="s">
        <v>6941</v>
      </c>
      <c r="AH359" t="s">
        <v>6942</v>
      </c>
      <c r="AI359">
        <v>4</v>
      </c>
      <c r="AJ359">
        <v>1</v>
      </c>
      <c r="AK359" t="s">
        <v>6951</v>
      </c>
      <c r="AL359" t="s">
        <v>6951</v>
      </c>
      <c r="AM359" t="s">
        <v>10344</v>
      </c>
    </row>
    <row r="360" spans="1:39">
      <c r="A360" t="s">
        <v>7086</v>
      </c>
      <c r="B360" t="s">
        <v>8259</v>
      </c>
      <c r="C360" t="s">
        <v>6009</v>
      </c>
      <c r="D360">
        <v>100</v>
      </c>
      <c r="E360" t="s">
        <v>6010</v>
      </c>
      <c r="F360">
        <v>7</v>
      </c>
      <c r="K360" t="s">
        <v>6535</v>
      </c>
      <c r="L360" t="s">
        <v>6536</v>
      </c>
      <c r="M360" t="s">
        <v>8654</v>
      </c>
      <c r="N360">
        <v>9</v>
      </c>
      <c r="O360" t="s">
        <v>8825</v>
      </c>
      <c r="P360" t="s">
        <v>9039</v>
      </c>
      <c r="Q360">
        <v>5</v>
      </c>
      <c r="R360">
        <v>1</v>
      </c>
      <c r="S360">
        <v>3.51</v>
      </c>
      <c r="T360">
        <v>6.69</v>
      </c>
      <c r="U360">
        <v>447.98</v>
      </c>
      <c r="V360">
        <v>72.56</v>
      </c>
      <c r="W360">
        <v>6.18</v>
      </c>
      <c r="X360">
        <v>4.08</v>
      </c>
      <c r="Y360">
        <v>0.2</v>
      </c>
      <c r="Z360">
        <v>3</v>
      </c>
      <c r="AA360" t="s">
        <v>6923</v>
      </c>
      <c r="AB360">
        <v>1</v>
      </c>
      <c r="AC360">
        <v>11</v>
      </c>
      <c r="AD360">
        <v>3.449904761904762</v>
      </c>
      <c r="AE360" t="s">
        <v>10187</v>
      </c>
      <c r="AF360" t="s">
        <v>6937</v>
      </c>
      <c r="AI360">
        <v>0</v>
      </c>
      <c r="AJ360">
        <v>0</v>
      </c>
      <c r="AK360" t="s">
        <v>10260</v>
      </c>
      <c r="AL360" t="s">
        <v>10260</v>
      </c>
      <c r="AM360" t="s">
        <v>10344</v>
      </c>
    </row>
    <row r="361" spans="1:39">
      <c r="A361" t="s">
        <v>7240</v>
      </c>
      <c r="B361" t="s">
        <v>8259</v>
      </c>
      <c r="C361" t="s">
        <v>6009</v>
      </c>
      <c r="D361">
        <v>100</v>
      </c>
      <c r="E361" t="s">
        <v>6010</v>
      </c>
      <c r="F361">
        <v>7</v>
      </c>
      <c r="K361" t="s">
        <v>6535</v>
      </c>
      <c r="L361" t="s">
        <v>6536</v>
      </c>
      <c r="M361" t="s">
        <v>8627</v>
      </c>
      <c r="N361">
        <v>9</v>
      </c>
      <c r="O361" t="s">
        <v>8796</v>
      </c>
      <c r="P361" t="s">
        <v>9193</v>
      </c>
      <c r="Q361">
        <v>6</v>
      </c>
      <c r="R361">
        <v>1</v>
      </c>
      <c r="S361">
        <v>6.48</v>
      </c>
      <c r="T361">
        <v>7.76</v>
      </c>
      <c r="U361">
        <v>491.61</v>
      </c>
      <c r="V361">
        <v>73.86</v>
      </c>
      <c r="W361">
        <v>6.61</v>
      </c>
      <c r="X361">
        <v>6.05</v>
      </c>
      <c r="Y361">
        <v>0</v>
      </c>
      <c r="Z361">
        <v>3</v>
      </c>
      <c r="AA361" t="s">
        <v>6923</v>
      </c>
      <c r="AB361">
        <v>1</v>
      </c>
      <c r="AC361">
        <v>11</v>
      </c>
      <c r="AD361">
        <v>2.893261904761905</v>
      </c>
      <c r="AF361" t="s">
        <v>6937</v>
      </c>
      <c r="AI361">
        <v>0</v>
      </c>
      <c r="AJ361">
        <v>0</v>
      </c>
      <c r="AK361" t="s">
        <v>10237</v>
      </c>
      <c r="AL361" t="s">
        <v>10237</v>
      </c>
      <c r="AM361" t="s">
        <v>10344</v>
      </c>
    </row>
    <row r="362" spans="1:39">
      <c r="A362" t="s">
        <v>7241</v>
      </c>
      <c r="B362" t="s">
        <v>8259</v>
      </c>
      <c r="C362" t="s">
        <v>6009</v>
      </c>
      <c r="D362">
        <v>100</v>
      </c>
      <c r="E362" t="s">
        <v>6010</v>
      </c>
      <c r="F362">
        <v>7</v>
      </c>
      <c r="K362" t="s">
        <v>6535</v>
      </c>
      <c r="L362" t="s">
        <v>6536</v>
      </c>
      <c r="M362" t="s">
        <v>8617</v>
      </c>
      <c r="N362">
        <v>9</v>
      </c>
      <c r="O362" t="s">
        <v>8786</v>
      </c>
      <c r="P362" t="s">
        <v>9194</v>
      </c>
      <c r="Q362">
        <v>4</v>
      </c>
      <c r="R362">
        <v>1</v>
      </c>
      <c r="S362">
        <v>3.79</v>
      </c>
      <c r="T362">
        <v>4.9</v>
      </c>
      <c r="U362">
        <v>479.77</v>
      </c>
      <c r="V362">
        <v>68.29000000000001</v>
      </c>
      <c r="W362">
        <v>6.79</v>
      </c>
      <c r="X362">
        <v>6.36</v>
      </c>
      <c r="Y362">
        <v>3.12</v>
      </c>
      <c r="Z362">
        <v>4</v>
      </c>
      <c r="AA362" t="s">
        <v>6923</v>
      </c>
      <c r="AB362">
        <v>1</v>
      </c>
      <c r="AC362">
        <v>5</v>
      </c>
      <c r="AD362">
        <v>3.132833333333334</v>
      </c>
      <c r="AF362" t="s">
        <v>6937</v>
      </c>
      <c r="AI362">
        <v>0</v>
      </c>
      <c r="AJ362">
        <v>0</v>
      </c>
      <c r="AK362" t="s">
        <v>6951</v>
      </c>
      <c r="AL362" t="s">
        <v>6951</v>
      </c>
      <c r="AM362" t="s">
        <v>10344</v>
      </c>
    </row>
    <row r="363" spans="1:39">
      <c r="A363" t="s">
        <v>7242</v>
      </c>
      <c r="B363" t="s">
        <v>8259</v>
      </c>
      <c r="C363" t="s">
        <v>6009</v>
      </c>
      <c r="D363">
        <v>100</v>
      </c>
      <c r="E363" t="s">
        <v>6010</v>
      </c>
      <c r="F363">
        <v>7</v>
      </c>
      <c r="K363" t="s">
        <v>6535</v>
      </c>
      <c r="L363" t="s">
        <v>6536</v>
      </c>
      <c r="M363" t="s">
        <v>8617</v>
      </c>
      <c r="N363">
        <v>9</v>
      </c>
      <c r="O363" t="s">
        <v>8786</v>
      </c>
      <c r="P363" t="s">
        <v>9195</v>
      </c>
      <c r="Q363">
        <v>4</v>
      </c>
      <c r="R363">
        <v>1</v>
      </c>
      <c r="S363">
        <v>4.02</v>
      </c>
      <c r="T363">
        <v>5.77</v>
      </c>
      <c r="U363">
        <v>565.71</v>
      </c>
      <c r="V363">
        <v>68.29000000000001</v>
      </c>
      <c r="W363">
        <v>7.67</v>
      </c>
      <c r="X363">
        <v>5.39</v>
      </c>
      <c r="Y363">
        <v>1.56</v>
      </c>
      <c r="Z363">
        <v>3</v>
      </c>
      <c r="AA363" t="s">
        <v>6923</v>
      </c>
      <c r="AB363">
        <v>2</v>
      </c>
      <c r="AC363">
        <v>5</v>
      </c>
      <c r="AD363">
        <v>2.833333333333333</v>
      </c>
      <c r="AF363" t="s">
        <v>6937</v>
      </c>
      <c r="AI363">
        <v>0</v>
      </c>
      <c r="AJ363">
        <v>0</v>
      </c>
      <c r="AK363" t="s">
        <v>6951</v>
      </c>
      <c r="AL363" t="s">
        <v>6951</v>
      </c>
      <c r="AM363" t="s">
        <v>10344</v>
      </c>
    </row>
    <row r="364" spans="1:39">
      <c r="A364" t="s">
        <v>7243</v>
      </c>
      <c r="B364" t="s">
        <v>8259</v>
      </c>
      <c r="C364" t="s">
        <v>6009</v>
      </c>
      <c r="D364">
        <v>100</v>
      </c>
      <c r="E364" t="s">
        <v>6010</v>
      </c>
      <c r="F364">
        <v>7</v>
      </c>
      <c r="K364" t="s">
        <v>6535</v>
      </c>
      <c r="L364" t="s">
        <v>6536</v>
      </c>
      <c r="M364" t="s">
        <v>8601</v>
      </c>
      <c r="N364">
        <v>9</v>
      </c>
      <c r="O364" t="s">
        <v>8770</v>
      </c>
      <c r="P364" t="s">
        <v>9196</v>
      </c>
      <c r="Q364">
        <v>3</v>
      </c>
      <c r="R364">
        <v>2</v>
      </c>
      <c r="S364">
        <v>4.25</v>
      </c>
      <c r="T364">
        <v>7.25</v>
      </c>
      <c r="U364">
        <v>558.72</v>
      </c>
      <c r="V364">
        <v>71.33</v>
      </c>
      <c r="W364">
        <v>8.68</v>
      </c>
      <c r="X364">
        <v>3.87</v>
      </c>
      <c r="Y364">
        <v>0</v>
      </c>
      <c r="Z364">
        <v>5</v>
      </c>
      <c r="AA364" t="s">
        <v>6923</v>
      </c>
      <c r="AB364">
        <v>2</v>
      </c>
      <c r="AC364">
        <v>9</v>
      </c>
      <c r="AD364">
        <v>2.5</v>
      </c>
      <c r="AF364" t="s">
        <v>6937</v>
      </c>
      <c r="AI364">
        <v>0</v>
      </c>
      <c r="AJ364">
        <v>0</v>
      </c>
      <c r="AK364" t="s">
        <v>10219</v>
      </c>
      <c r="AL364" t="s">
        <v>10219</v>
      </c>
      <c r="AM364" t="s">
        <v>10344</v>
      </c>
    </row>
    <row r="365" spans="1:39">
      <c r="A365" t="s">
        <v>7244</v>
      </c>
      <c r="B365" t="s">
        <v>8259</v>
      </c>
      <c r="C365" t="s">
        <v>6009</v>
      </c>
      <c r="D365">
        <v>100</v>
      </c>
      <c r="E365" t="s">
        <v>6010</v>
      </c>
      <c r="F365">
        <v>7</v>
      </c>
      <c r="K365" t="s">
        <v>6535</v>
      </c>
      <c r="L365" t="s">
        <v>6536</v>
      </c>
      <c r="M365" t="s">
        <v>8601</v>
      </c>
      <c r="N365">
        <v>9</v>
      </c>
      <c r="O365" t="s">
        <v>8770</v>
      </c>
      <c r="P365" t="s">
        <v>9197</v>
      </c>
      <c r="Q365">
        <v>3</v>
      </c>
      <c r="R365">
        <v>2</v>
      </c>
      <c r="S365">
        <v>5.13</v>
      </c>
      <c r="T365">
        <v>8.130000000000001</v>
      </c>
      <c r="U365">
        <v>598.67</v>
      </c>
      <c r="V365">
        <v>71.33</v>
      </c>
      <c r="W365">
        <v>8.83</v>
      </c>
      <c r="X365">
        <v>3.87</v>
      </c>
      <c r="Y365">
        <v>0</v>
      </c>
      <c r="Z365">
        <v>5</v>
      </c>
      <c r="AA365" t="s">
        <v>6923</v>
      </c>
      <c r="AB365">
        <v>2</v>
      </c>
      <c r="AC365">
        <v>8</v>
      </c>
      <c r="AD365">
        <v>2.5</v>
      </c>
      <c r="AF365" t="s">
        <v>6937</v>
      </c>
      <c r="AI365">
        <v>0</v>
      </c>
      <c r="AJ365">
        <v>0</v>
      </c>
      <c r="AK365" t="s">
        <v>10219</v>
      </c>
      <c r="AL365" t="s">
        <v>10219</v>
      </c>
      <c r="AM365" t="s">
        <v>10344</v>
      </c>
    </row>
    <row r="366" spans="1:39">
      <c r="A366" t="s">
        <v>7245</v>
      </c>
      <c r="B366" t="s">
        <v>8259</v>
      </c>
      <c r="C366" t="s">
        <v>6009</v>
      </c>
      <c r="D366">
        <v>102</v>
      </c>
      <c r="E366" t="s">
        <v>6010</v>
      </c>
      <c r="F366">
        <v>6.99</v>
      </c>
      <c r="K366" t="s">
        <v>6535</v>
      </c>
      <c r="L366" t="s">
        <v>6536</v>
      </c>
      <c r="M366" t="s">
        <v>8619</v>
      </c>
      <c r="N366">
        <v>9</v>
      </c>
      <c r="O366" t="s">
        <v>8788</v>
      </c>
      <c r="P366" t="s">
        <v>9198</v>
      </c>
      <c r="Q366">
        <v>4</v>
      </c>
      <c r="R366">
        <v>1</v>
      </c>
      <c r="S366">
        <v>3.75</v>
      </c>
      <c r="T366">
        <v>6.93</v>
      </c>
      <c r="U366">
        <v>447</v>
      </c>
      <c r="V366">
        <v>59.67</v>
      </c>
      <c r="W366">
        <v>6.79</v>
      </c>
      <c r="X366">
        <v>4.08</v>
      </c>
      <c r="Y366">
        <v>0</v>
      </c>
      <c r="Z366">
        <v>3</v>
      </c>
      <c r="AA366" t="s">
        <v>6923</v>
      </c>
      <c r="AB366">
        <v>1</v>
      </c>
      <c r="AC366">
        <v>11</v>
      </c>
      <c r="AD366">
        <v>3.336904761904762</v>
      </c>
      <c r="AF366" t="s">
        <v>6937</v>
      </c>
      <c r="AI366">
        <v>0</v>
      </c>
      <c r="AJ366">
        <v>0</v>
      </c>
      <c r="AK366" t="s">
        <v>10230</v>
      </c>
      <c r="AL366" t="s">
        <v>10230</v>
      </c>
      <c r="AM366" t="s">
        <v>10344</v>
      </c>
    </row>
    <row r="367" spans="1:39">
      <c r="A367" t="s">
        <v>7246</v>
      </c>
      <c r="B367" t="s">
        <v>8259</v>
      </c>
      <c r="C367" t="s">
        <v>6009</v>
      </c>
      <c r="D367">
        <v>102.6</v>
      </c>
      <c r="E367" t="s">
        <v>6010</v>
      </c>
      <c r="F367">
        <v>6.99</v>
      </c>
      <c r="K367" t="s">
        <v>6535</v>
      </c>
      <c r="L367" t="s">
        <v>6536</v>
      </c>
      <c r="M367" t="s">
        <v>8608</v>
      </c>
      <c r="N367">
        <v>9</v>
      </c>
      <c r="O367" t="s">
        <v>8777</v>
      </c>
      <c r="P367" t="s">
        <v>9199</v>
      </c>
      <c r="Q367">
        <v>3</v>
      </c>
      <c r="R367">
        <v>2</v>
      </c>
      <c r="S367">
        <v>3.1</v>
      </c>
      <c r="T367">
        <v>5.77</v>
      </c>
      <c r="U367">
        <v>525.62</v>
      </c>
      <c r="V367">
        <v>75.63</v>
      </c>
      <c r="W367">
        <v>6.7</v>
      </c>
      <c r="X367">
        <v>4.71</v>
      </c>
      <c r="Y367">
        <v>0</v>
      </c>
      <c r="Z367">
        <v>4</v>
      </c>
      <c r="AA367" t="s">
        <v>6923</v>
      </c>
      <c r="AB367">
        <v>2</v>
      </c>
      <c r="AC367">
        <v>12</v>
      </c>
      <c r="AD367">
        <v>2.95</v>
      </c>
      <c r="AF367" t="s">
        <v>6937</v>
      </c>
      <c r="AI367">
        <v>0</v>
      </c>
      <c r="AJ367">
        <v>0</v>
      </c>
      <c r="AK367" t="s">
        <v>10223</v>
      </c>
      <c r="AL367" t="s">
        <v>10223</v>
      </c>
      <c r="AM367" t="s">
        <v>10344</v>
      </c>
    </row>
    <row r="368" spans="1:39">
      <c r="A368" t="s">
        <v>7247</v>
      </c>
      <c r="B368" t="s">
        <v>8259</v>
      </c>
      <c r="C368" t="s">
        <v>6009</v>
      </c>
      <c r="D368">
        <v>103</v>
      </c>
      <c r="E368" t="s">
        <v>6010</v>
      </c>
      <c r="F368">
        <v>6.99</v>
      </c>
      <c r="K368" t="s">
        <v>6535</v>
      </c>
      <c r="L368" t="s">
        <v>6536</v>
      </c>
      <c r="M368" t="s">
        <v>8633</v>
      </c>
      <c r="N368">
        <v>9</v>
      </c>
      <c r="O368" t="s">
        <v>8802</v>
      </c>
      <c r="P368" t="s">
        <v>9200</v>
      </c>
      <c r="Q368">
        <v>7</v>
      </c>
      <c r="R368">
        <v>1</v>
      </c>
      <c r="S368">
        <v>2.59</v>
      </c>
      <c r="T368">
        <v>4.56</v>
      </c>
      <c r="U368">
        <v>531.6</v>
      </c>
      <c r="V368">
        <v>94.28</v>
      </c>
      <c r="W368">
        <v>5.33</v>
      </c>
      <c r="X368">
        <v>4.1</v>
      </c>
      <c r="Y368">
        <v>3.52</v>
      </c>
      <c r="Z368">
        <v>6</v>
      </c>
      <c r="AA368" t="s">
        <v>6923</v>
      </c>
      <c r="AB368">
        <v>2</v>
      </c>
      <c r="AC368">
        <v>6</v>
      </c>
      <c r="AD368">
        <v>3.615666666666667</v>
      </c>
      <c r="AF368" t="s">
        <v>6937</v>
      </c>
      <c r="AI368">
        <v>0</v>
      </c>
      <c r="AJ368">
        <v>0</v>
      </c>
      <c r="AK368" t="s">
        <v>10242</v>
      </c>
      <c r="AL368" t="s">
        <v>10242</v>
      </c>
      <c r="AM368" t="s">
        <v>10344</v>
      </c>
    </row>
    <row r="369" spans="1:39">
      <c r="A369" t="s">
        <v>7248</v>
      </c>
      <c r="B369" t="s">
        <v>8259</v>
      </c>
      <c r="C369" t="s">
        <v>6009</v>
      </c>
      <c r="D369">
        <v>103</v>
      </c>
      <c r="E369" t="s">
        <v>6010</v>
      </c>
      <c r="F369">
        <v>6.99</v>
      </c>
      <c r="K369" t="s">
        <v>6535</v>
      </c>
      <c r="L369" t="s">
        <v>6536</v>
      </c>
      <c r="M369" t="s">
        <v>8655</v>
      </c>
      <c r="N369">
        <v>9</v>
      </c>
      <c r="O369" t="s">
        <v>8826</v>
      </c>
      <c r="P369" t="s">
        <v>9201</v>
      </c>
      <c r="Q369">
        <v>4</v>
      </c>
      <c r="R369">
        <v>1</v>
      </c>
      <c r="S369">
        <v>1.49</v>
      </c>
      <c r="T369">
        <v>5.03</v>
      </c>
      <c r="U369">
        <v>416.47</v>
      </c>
      <c r="V369">
        <v>64.98999999999999</v>
      </c>
      <c r="W369">
        <v>4.94</v>
      </c>
      <c r="X369">
        <v>3.46</v>
      </c>
      <c r="Y369">
        <v>0</v>
      </c>
      <c r="Z369">
        <v>3</v>
      </c>
      <c r="AA369" t="s">
        <v>6923</v>
      </c>
      <c r="AB369">
        <v>0</v>
      </c>
      <c r="AC369">
        <v>9</v>
      </c>
      <c r="AD369">
        <v>4.429976190476191</v>
      </c>
      <c r="AF369" t="s">
        <v>6937</v>
      </c>
      <c r="AI369">
        <v>0</v>
      </c>
      <c r="AJ369">
        <v>0</v>
      </c>
      <c r="AK369" t="s">
        <v>10261</v>
      </c>
      <c r="AL369" t="s">
        <v>10261</v>
      </c>
      <c r="AM369" t="s">
        <v>10344</v>
      </c>
    </row>
    <row r="370" spans="1:39">
      <c r="A370" t="s">
        <v>7249</v>
      </c>
      <c r="B370" t="s">
        <v>8259</v>
      </c>
      <c r="C370" t="s">
        <v>6009</v>
      </c>
      <c r="D370">
        <v>104</v>
      </c>
      <c r="E370" t="s">
        <v>6010</v>
      </c>
      <c r="F370">
        <v>6.98</v>
      </c>
      <c r="K370" t="s">
        <v>6535</v>
      </c>
      <c r="L370" t="s">
        <v>6536</v>
      </c>
      <c r="M370" t="s">
        <v>8599</v>
      </c>
      <c r="N370">
        <v>9</v>
      </c>
      <c r="O370" t="s">
        <v>8768</v>
      </c>
      <c r="P370" t="s">
        <v>9202</v>
      </c>
      <c r="Q370">
        <v>5</v>
      </c>
      <c r="R370">
        <v>1</v>
      </c>
      <c r="S370">
        <v>2.44</v>
      </c>
      <c r="T370">
        <v>5.26</v>
      </c>
      <c r="U370">
        <v>469.97</v>
      </c>
      <c r="V370">
        <v>81.79000000000001</v>
      </c>
      <c r="W370">
        <v>5.98</v>
      </c>
      <c r="X370">
        <v>4.52</v>
      </c>
      <c r="Y370">
        <v>1.76</v>
      </c>
      <c r="Z370">
        <v>3</v>
      </c>
      <c r="AA370" t="s">
        <v>6923</v>
      </c>
      <c r="AB370">
        <v>1</v>
      </c>
      <c r="AC370">
        <v>10</v>
      </c>
      <c r="AD370">
        <v>3.827833333333333</v>
      </c>
      <c r="AF370" t="s">
        <v>6937</v>
      </c>
      <c r="AI370">
        <v>0</v>
      </c>
      <c r="AJ370">
        <v>0</v>
      </c>
      <c r="AK370" t="s">
        <v>10217</v>
      </c>
      <c r="AL370" t="s">
        <v>10217</v>
      </c>
      <c r="AM370" t="s">
        <v>10344</v>
      </c>
    </row>
    <row r="371" spans="1:39">
      <c r="A371" t="s">
        <v>7250</v>
      </c>
      <c r="B371" t="s">
        <v>8259</v>
      </c>
      <c r="C371" t="s">
        <v>6009</v>
      </c>
      <c r="D371">
        <v>104</v>
      </c>
      <c r="E371" t="s">
        <v>6010</v>
      </c>
      <c r="F371">
        <v>6.98</v>
      </c>
      <c r="K371" t="s">
        <v>6535</v>
      </c>
      <c r="L371" t="s">
        <v>6536</v>
      </c>
      <c r="M371" t="s">
        <v>8599</v>
      </c>
      <c r="N371">
        <v>9</v>
      </c>
      <c r="O371" t="s">
        <v>8768</v>
      </c>
      <c r="P371" t="s">
        <v>9203</v>
      </c>
      <c r="Q371">
        <v>4</v>
      </c>
      <c r="R371">
        <v>1</v>
      </c>
      <c r="S371">
        <v>1.4</v>
      </c>
      <c r="T371">
        <v>4.2</v>
      </c>
      <c r="U371">
        <v>391.47</v>
      </c>
      <c r="V371">
        <v>72.56</v>
      </c>
      <c r="W371">
        <v>5.02</v>
      </c>
      <c r="X371">
        <v>4.55</v>
      </c>
      <c r="Y371">
        <v>1.37</v>
      </c>
      <c r="Z371">
        <v>3</v>
      </c>
      <c r="AA371" t="s">
        <v>6923</v>
      </c>
      <c r="AB371">
        <v>1</v>
      </c>
      <c r="AC371">
        <v>7</v>
      </c>
      <c r="AD371">
        <v>5.008547619047619</v>
      </c>
      <c r="AF371" t="s">
        <v>6937</v>
      </c>
      <c r="AI371">
        <v>0</v>
      </c>
      <c r="AJ371">
        <v>0</v>
      </c>
      <c r="AK371" t="s">
        <v>10217</v>
      </c>
      <c r="AL371" t="s">
        <v>10217</v>
      </c>
      <c r="AM371" t="s">
        <v>10344</v>
      </c>
    </row>
    <row r="372" spans="1:39">
      <c r="A372" t="s">
        <v>7251</v>
      </c>
      <c r="B372" t="s">
        <v>8259</v>
      </c>
      <c r="C372" t="s">
        <v>6009</v>
      </c>
      <c r="D372">
        <v>106</v>
      </c>
      <c r="E372" t="s">
        <v>6010</v>
      </c>
      <c r="F372">
        <v>6.97</v>
      </c>
      <c r="K372" t="s">
        <v>6535</v>
      </c>
      <c r="L372" t="s">
        <v>6536</v>
      </c>
      <c r="M372" t="s">
        <v>8627</v>
      </c>
      <c r="N372">
        <v>9</v>
      </c>
      <c r="O372" t="s">
        <v>8796</v>
      </c>
      <c r="P372" t="s">
        <v>9204</v>
      </c>
      <c r="Q372">
        <v>6</v>
      </c>
      <c r="R372">
        <v>1</v>
      </c>
      <c r="S372">
        <v>6.98</v>
      </c>
      <c r="T372">
        <v>8.220000000000001</v>
      </c>
      <c r="U372">
        <v>509.6</v>
      </c>
      <c r="V372">
        <v>73.86</v>
      </c>
      <c r="W372">
        <v>6.75</v>
      </c>
      <c r="X372">
        <v>6.1</v>
      </c>
      <c r="Y372">
        <v>0</v>
      </c>
      <c r="Z372">
        <v>3</v>
      </c>
      <c r="AA372" t="s">
        <v>6923</v>
      </c>
      <c r="AB372">
        <v>2</v>
      </c>
      <c r="AC372">
        <v>11</v>
      </c>
      <c r="AD372">
        <v>2.833333333333333</v>
      </c>
      <c r="AF372" t="s">
        <v>6937</v>
      </c>
      <c r="AI372">
        <v>0</v>
      </c>
      <c r="AJ372">
        <v>0</v>
      </c>
      <c r="AK372" t="s">
        <v>10237</v>
      </c>
      <c r="AL372" t="s">
        <v>10237</v>
      </c>
      <c r="AM372" t="s">
        <v>10344</v>
      </c>
    </row>
    <row r="373" spans="1:39">
      <c r="A373" t="s">
        <v>7252</v>
      </c>
      <c r="B373" t="s">
        <v>8259</v>
      </c>
      <c r="C373" t="s">
        <v>6009</v>
      </c>
      <c r="D373">
        <v>108</v>
      </c>
      <c r="E373" t="s">
        <v>6010</v>
      </c>
      <c r="F373">
        <v>6.97</v>
      </c>
      <c r="K373" t="s">
        <v>6535</v>
      </c>
      <c r="L373" t="s">
        <v>6536</v>
      </c>
      <c r="M373" t="s">
        <v>8633</v>
      </c>
      <c r="N373">
        <v>9</v>
      </c>
      <c r="O373" t="s">
        <v>8802</v>
      </c>
      <c r="P373" t="s">
        <v>9205</v>
      </c>
      <c r="Q373">
        <v>7</v>
      </c>
      <c r="R373">
        <v>1</v>
      </c>
      <c r="S373">
        <v>3.04</v>
      </c>
      <c r="T373">
        <v>5.02</v>
      </c>
      <c r="U373">
        <v>527.63</v>
      </c>
      <c r="V373">
        <v>94.28</v>
      </c>
      <c r="W373">
        <v>5.5</v>
      </c>
      <c r="Y373">
        <v>4.11</v>
      </c>
      <c r="Z373">
        <v>6</v>
      </c>
      <c r="AA373" t="s">
        <v>6923</v>
      </c>
      <c r="AB373">
        <v>2</v>
      </c>
      <c r="AC373">
        <v>6</v>
      </c>
      <c r="AD373">
        <v>3.170666666666667</v>
      </c>
      <c r="AF373" t="s">
        <v>6939</v>
      </c>
      <c r="AI373">
        <v>0</v>
      </c>
      <c r="AJ373">
        <v>0</v>
      </c>
      <c r="AK373" t="s">
        <v>10242</v>
      </c>
      <c r="AL373" t="s">
        <v>10242</v>
      </c>
      <c r="AM373" t="s">
        <v>10344</v>
      </c>
    </row>
    <row r="374" spans="1:39">
      <c r="A374" t="s">
        <v>7253</v>
      </c>
      <c r="B374" t="s">
        <v>8259</v>
      </c>
      <c r="C374" t="s">
        <v>6009</v>
      </c>
      <c r="D374">
        <v>110</v>
      </c>
      <c r="E374" t="s">
        <v>6010</v>
      </c>
      <c r="F374">
        <v>6.96</v>
      </c>
      <c r="K374" t="s">
        <v>6535</v>
      </c>
      <c r="L374" t="s">
        <v>6536</v>
      </c>
      <c r="M374" t="s">
        <v>8634</v>
      </c>
      <c r="N374">
        <v>9</v>
      </c>
      <c r="O374" t="s">
        <v>8803</v>
      </c>
      <c r="P374" t="s">
        <v>9206</v>
      </c>
      <c r="Q374">
        <v>5</v>
      </c>
      <c r="R374">
        <v>1</v>
      </c>
      <c r="S374">
        <v>1.82</v>
      </c>
      <c r="T374">
        <v>5.49</v>
      </c>
      <c r="U374">
        <v>567.77</v>
      </c>
      <c r="V374">
        <v>92.87</v>
      </c>
      <c r="W374">
        <v>5.44</v>
      </c>
      <c r="X374">
        <v>2.99</v>
      </c>
      <c r="Y374">
        <v>3.31</v>
      </c>
      <c r="Z374">
        <v>2</v>
      </c>
      <c r="AA374" t="s">
        <v>6923</v>
      </c>
      <c r="AB374">
        <v>1</v>
      </c>
      <c r="AC374">
        <v>12</v>
      </c>
      <c r="AD374">
        <v>3.737666666666667</v>
      </c>
      <c r="AF374" t="s">
        <v>6937</v>
      </c>
      <c r="AI374">
        <v>0</v>
      </c>
      <c r="AJ374">
        <v>0</v>
      </c>
      <c r="AK374" t="s">
        <v>10243</v>
      </c>
      <c r="AL374" t="s">
        <v>10243</v>
      </c>
      <c r="AM374" t="s">
        <v>10344</v>
      </c>
    </row>
    <row r="375" spans="1:39">
      <c r="A375" t="s">
        <v>7254</v>
      </c>
      <c r="B375" t="s">
        <v>8259</v>
      </c>
      <c r="C375" t="s">
        <v>6009</v>
      </c>
      <c r="D375">
        <v>110</v>
      </c>
      <c r="E375" t="s">
        <v>6010</v>
      </c>
      <c r="F375">
        <v>6.96</v>
      </c>
      <c r="K375" t="s">
        <v>6535</v>
      </c>
      <c r="L375" t="s">
        <v>6536</v>
      </c>
      <c r="M375" t="s">
        <v>8656</v>
      </c>
      <c r="N375">
        <v>9</v>
      </c>
      <c r="O375" t="s">
        <v>8827</v>
      </c>
      <c r="P375" t="s">
        <v>9207</v>
      </c>
      <c r="Q375">
        <v>6</v>
      </c>
      <c r="R375">
        <v>2</v>
      </c>
      <c r="S375">
        <v>0.88</v>
      </c>
      <c r="T375">
        <v>5.63</v>
      </c>
      <c r="U375">
        <v>622.71</v>
      </c>
      <c r="V375">
        <v>111.52</v>
      </c>
      <c r="W375">
        <v>5.72</v>
      </c>
      <c r="X375">
        <v>3.3</v>
      </c>
      <c r="Y375">
        <v>0</v>
      </c>
      <c r="Z375">
        <v>3</v>
      </c>
      <c r="AA375" t="s">
        <v>6923</v>
      </c>
      <c r="AB375">
        <v>2</v>
      </c>
      <c r="AC375">
        <v>16</v>
      </c>
      <c r="AD375">
        <v>2.782666666666667</v>
      </c>
      <c r="AF375" t="s">
        <v>6937</v>
      </c>
      <c r="AI375">
        <v>0</v>
      </c>
      <c r="AJ375">
        <v>0</v>
      </c>
      <c r="AK375" t="s">
        <v>10262</v>
      </c>
      <c r="AL375" t="s">
        <v>10262</v>
      </c>
      <c r="AM375" t="s">
        <v>10344</v>
      </c>
    </row>
    <row r="376" spans="1:39">
      <c r="A376" t="s">
        <v>7145</v>
      </c>
      <c r="B376" t="s">
        <v>8259</v>
      </c>
      <c r="C376" t="s">
        <v>6009</v>
      </c>
      <c r="D376">
        <v>110</v>
      </c>
      <c r="E376" t="s">
        <v>6010</v>
      </c>
      <c r="F376">
        <v>6.96</v>
      </c>
      <c r="K376" t="s">
        <v>6535</v>
      </c>
      <c r="L376" t="s">
        <v>6536</v>
      </c>
      <c r="M376" t="s">
        <v>8657</v>
      </c>
      <c r="N376">
        <v>9</v>
      </c>
      <c r="O376" t="s">
        <v>8828</v>
      </c>
      <c r="P376" t="s">
        <v>9098</v>
      </c>
      <c r="Q376">
        <v>7</v>
      </c>
      <c r="R376">
        <v>1</v>
      </c>
      <c r="S376">
        <v>1.08</v>
      </c>
      <c r="T376">
        <v>4.44</v>
      </c>
      <c r="U376">
        <v>516.55</v>
      </c>
      <c r="V376">
        <v>111.33</v>
      </c>
      <c r="W376">
        <v>5.37</v>
      </c>
      <c r="X376">
        <v>3.82</v>
      </c>
      <c r="Y376">
        <v>1.34</v>
      </c>
      <c r="Z376">
        <v>4</v>
      </c>
      <c r="AA376" t="s">
        <v>6923</v>
      </c>
      <c r="AB376">
        <v>2</v>
      </c>
      <c r="AC376">
        <v>11</v>
      </c>
      <c r="AD376">
        <v>3.402333333333333</v>
      </c>
      <c r="AE376" t="s">
        <v>10188</v>
      </c>
      <c r="AF376" t="s">
        <v>6937</v>
      </c>
      <c r="AH376" t="s">
        <v>6943</v>
      </c>
      <c r="AI376">
        <v>3</v>
      </c>
      <c r="AJ376">
        <v>0</v>
      </c>
      <c r="AK376" t="s">
        <v>10263</v>
      </c>
      <c r="AL376" t="s">
        <v>10263</v>
      </c>
      <c r="AM376" t="s">
        <v>10344</v>
      </c>
    </row>
    <row r="377" spans="1:39">
      <c r="A377" t="s">
        <v>7255</v>
      </c>
      <c r="B377" t="s">
        <v>8259</v>
      </c>
      <c r="C377" t="s">
        <v>6009</v>
      </c>
      <c r="D377">
        <v>110</v>
      </c>
      <c r="E377" t="s">
        <v>6010</v>
      </c>
      <c r="F377">
        <v>6.96</v>
      </c>
      <c r="K377" t="s">
        <v>6535</v>
      </c>
      <c r="L377" t="s">
        <v>6536</v>
      </c>
      <c r="M377" t="s">
        <v>8632</v>
      </c>
      <c r="N377">
        <v>9</v>
      </c>
      <c r="O377" t="s">
        <v>8801</v>
      </c>
      <c r="P377" t="s">
        <v>9208</v>
      </c>
      <c r="Q377">
        <v>5</v>
      </c>
      <c r="R377">
        <v>1</v>
      </c>
      <c r="S377">
        <v>3.04</v>
      </c>
      <c r="T377">
        <v>6.62</v>
      </c>
      <c r="U377">
        <v>438.57</v>
      </c>
      <c r="V377">
        <v>75.8</v>
      </c>
      <c r="W377">
        <v>6.09</v>
      </c>
      <c r="X377">
        <v>3.3</v>
      </c>
      <c r="Y377">
        <v>3.41</v>
      </c>
      <c r="Z377">
        <v>3</v>
      </c>
      <c r="AA377" t="s">
        <v>6923</v>
      </c>
      <c r="AB377">
        <v>1</v>
      </c>
      <c r="AC377">
        <v>13</v>
      </c>
      <c r="AD377">
        <v>3.752119047619048</v>
      </c>
      <c r="AF377" t="s">
        <v>6937</v>
      </c>
      <c r="AI377">
        <v>0</v>
      </c>
      <c r="AJ377">
        <v>0</v>
      </c>
      <c r="AK377" t="s">
        <v>6947</v>
      </c>
      <c r="AL377" t="s">
        <v>6947</v>
      </c>
      <c r="AM377" t="s">
        <v>10344</v>
      </c>
    </row>
    <row r="378" spans="1:39">
      <c r="A378" t="s">
        <v>7256</v>
      </c>
      <c r="B378" t="s">
        <v>8259</v>
      </c>
      <c r="C378" t="s">
        <v>6009</v>
      </c>
      <c r="D378">
        <v>110</v>
      </c>
      <c r="E378" t="s">
        <v>6010</v>
      </c>
      <c r="F378">
        <v>6.96</v>
      </c>
      <c r="K378" t="s">
        <v>6535</v>
      </c>
      <c r="L378" t="s">
        <v>6536</v>
      </c>
      <c r="M378" t="s">
        <v>8629</v>
      </c>
      <c r="N378">
        <v>9</v>
      </c>
      <c r="O378" t="s">
        <v>8798</v>
      </c>
      <c r="P378" t="s">
        <v>9209</v>
      </c>
      <c r="Q378">
        <v>3</v>
      </c>
      <c r="R378">
        <v>1</v>
      </c>
      <c r="S378">
        <v>1.74</v>
      </c>
      <c r="T378">
        <v>5.3</v>
      </c>
      <c r="U378">
        <v>382.5</v>
      </c>
      <c r="V378">
        <v>55.76</v>
      </c>
      <c r="W378">
        <v>5.35</v>
      </c>
      <c r="X378">
        <v>3.4</v>
      </c>
      <c r="Y378">
        <v>0</v>
      </c>
      <c r="Z378">
        <v>2</v>
      </c>
      <c r="AA378" t="s">
        <v>6923</v>
      </c>
      <c r="AB378">
        <v>1</v>
      </c>
      <c r="AC378">
        <v>7</v>
      </c>
      <c r="AD378">
        <v>4.672619047619047</v>
      </c>
      <c r="AF378" t="s">
        <v>6937</v>
      </c>
      <c r="AI378">
        <v>0</v>
      </c>
      <c r="AJ378">
        <v>0</v>
      </c>
      <c r="AK378" t="s">
        <v>10239</v>
      </c>
      <c r="AL378" t="s">
        <v>10239</v>
      </c>
      <c r="AM378" t="s">
        <v>10344</v>
      </c>
    </row>
    <row r="379" spans="1:39">
      <c r="A379" t="s">
        <v>7210</v>
      </c>
      <c r="B379" t="s">
        <v>8259</v>
      </c>
      <c r="C379" t="s">
        <v>6009</v>
      </c>
      <c r="D379">
        <v>110</v>
      </c>
      <c r="E379" t="s">
        <v>6010</v>
      </c>
      <c r="F379">
        <v>6.96</v>
      </c>
      <c r="I379" t="s">
        <v>8275</v>
      </c>
      <c r="K379" t="s">
        <v>6535</v>
      </c>
      <c r="M379" t="s">
        <v>8615</v>
      </c>
      <c r="N379">
        <v>8</v>
      </c>
      <c r="O379" t="s">
        <v>8784</v>
      </c>
      <c r="P379" t="s">
        <v>9163</v>
      </c>
      <c r="Q379">
        <v>6</v>
      </c>
      <c r="R379">
        <v>1</v>
      </c>
      <c r="S379">
        <v>2.25</v>
      </c>
      <c r="T379">
        <v>5.75</v>
      </c>
      <c r="U379">
        <v>533.62</v>
      </c>
      <c r="V379">
        <v>89.63</v>
      </c>
      <c r="W379">
        <v>6.16</v>
      </c>
      <c r="X379">
        <v>3.53</v>
      </c>
      <c r="Y379">
        <v>1.04</v>
      </c>
      <c r="Z379">
        <v>4</v>
      </c>
      <c r="AA379" t="s">
        <v>6923</v>
      </c>
      <c r="AB379">
        <v>2</v>
      </c>
      <c r="AC379">
        <v>12</v>
      </c>
      <c r="AD379">
        <v>3.708333333333333</v>
      </c>
      <c r="AF379" t="s">
        <v>6937</v>
      </c>
      <c r="AI379">
        <v>0</v>
      </c>
      <c r="AJ379">
        <v>0</v>
      </c>
      <c r="AM379" t="s">
        <v>10344</v>
      </c>
    </row>
    <row r="380" spans="1:39">
      <c r="A380" t="s">
        <v>7255</v>
      </c>
      <c r="B380" t="s">
        <v>8259</v>
      </c>
      <c r="C380" t="s">
        <v>6009</v>
      </c>
      <c r="D380">
        <v>111.3</v>
      </c>
      <c r="E380" t="s">
        <v>6010</v>
      </c>
      <c r="F380">
        <v>6.95</v>
      </c>
      <c r="K380" t="s">
        <v>6535</v>
      </c>
      <c r="L380" t="s">
        <v>6536</v>
      </c>
      <c r="M380" t="s">
        <v>8612</v>
      </c>
      <c r="N380">
        <v>9</v>
      </c>
      <c r="O380" t="s">
        <v>8781</v>
      </c>
      <c r="P380" t="s">
        <v>9208</v>
      </c>
      <c r="Q380">
        <v>5</v>
      </c>
      <c r="R380">
        <v>1</v>
      </c>
      <c r="S380">
        <v>3.04</v>
      </c>
      <c r="T380">
        <v>6.62</v>
      </c>
      <c r="U380">
        <v>438.57</v>
      </c>
      <c r="V380">
        <v>75.8</v>
      </c>
      <c r="W380">
        <v>6.09</v>
      </c>
      <c r="X380">
        <v>3.3</v>
      </c>
      <c r="Y380">
        <v>3.41</v>
      </c>
      <c r="Z380">
        <v>3</v>
      </c>
      <c r="AA380" t="s">
        <v>6923</v>
      </c>
      <c r="AB380">
        <v>1</v>
      </c>
      <c r="AC380">
        <v>13</v>
      </c>
      <c r="AD380">
        <v>3.752119047619048</v>
      </c>
      <c r="AF380" t="s">
        <v>6937</v>
      </c>
      <c r="AI380">
        <v>0</v>
      </c>
      <c r="AJ380">
        <v>0</v>
      </c>
      <c r="AK380" t="s">
        <v>6946</v>
      </c>
      <c r="AL380" t="s">
        <v>6946</v>
      </c>
      <c r="AM380" t="s">
        <v>10344</v>
      </c>
    </row>
    <row r="381" spans="1:39">
      <c r="A381" t="s">
        <v>7257</v>
      </c>
      <c r="B381" t="s">
        <v>8259</v>
      </c>
      <c r="C381" t="s">
        <v>6009</v>
      </c>
      <c r="D381">
        <v>113</v>
      </c>
      <c r="E381" t="s">
        <v>6010</v>
      </c>
      <c r="F381">
        <v>6.95</v>
      </c>
      <c r="K381" t="s">
        <v>6535</v>
      </c>
      <c r="L381" t="s">
        <v>6536</v>
      </c>
      <c r="M381" t="s">
        <v>8599</v>
      </c>
      <c r="N381">
        <v>9</v>
      </c>
      <c r="O381" t="s">
        <v>8768</v>
      </c>
      <c r="P381" t="s">
        <v>9210</v>
      </c>
      <c r="Q381">
        <v>4</v>
      </c>
      <c r="R381">
        <v>1</v>
      </c>
      <c r="S381">
        <v>3.07</v>
      </c>
      <c r="T381">
        <v>5.89</v>
      </c>
      <c r="U381">
        <v>455.55</v>
      </c>
      <c r="V381">
        <v>72.56</v>
      </c>
      <c r="W381">
        <v>6.57</v>
      </c>
      <c r="X381">
        <v>4.52</v>
      </c>
      <c r="Y381">
        <v>1.37</v>
      </c>
      <c r="Z381">
        <v>4</v>
      </c>
      <c r="AA381" t="s">
        <v>6923</v>
      </c>
      <c r="AB381">
        <v>1</v>
      </c>
      <c r="AC381">
        <v>8</v>
      </c>
      <c r="AD381">
        <v>3.615833333333333</v>
      </c>
      <c r="AF381" t="s">
        <v>6937</v>
      </c>
      <c r="AI381">
        <v>0</v>
      </c>
      <c r="AJ381">
        <v>0</v>
      </c>
      <c r="AK381" t="s">
        <v>10217</v>
      </c>
      <c r="AL381" t="s">
        <v>10217</v>
      </c>
      <c r="AM381" t="s">
        <v>10344</v>
      </c>
    </row>
    <row r="382" spans="1:39">
      <c r="A382" t="s">
        <v>7258</v>
      </c>
      <c r="B382" t="s">
        <v>8259</v>
      </c>
      <c r="C382" t="s">
        <v>6009</v>
      </c>
      <c r="D382">
        <v>115</v>
      </c>
      <c r="E382" t="s">
        <v>6010</v>
      </c>
      <c r="F382">
        <v>6.94</v>
      </c>
      <c r="K382" t="s">
        <v>6535</v>
      </c>
      <c r="L382" t="s">
        <v>6536</v>
      </c>
      <c r="M382" t="s">
        <v>8605</v>
      </c>
      <c r="N382">
        <v>9</v>
      </c>
      <c r="O382" t="s">
        <v>8774</v>
      </c>
      <c r="P382" t="s">
        <v>9211</v>
      </c>
      <c r="Q382">
        <v>6</v>
      </c>
      <c r="R382">
        <v>2</v>
      </c>
      <c r="S382">
        <v>0.8</v>
      </c>
      <c r="T382">
        <v>3.47</v>
      </c>
      <c r="U382">
        <v>514.58</v>
      </c>
      <c r="V382">
        <v>110.89</v>
      </c>
      <c r="W382">
        <v>5.72</v>
      </c>
      <c r="X382">
        <v>4.71</v>
      </c>
      <c r="Y382">
        <v>1.35</v>
      </c>
      <c r="Z382">
        <v>4</v>
      </c>
      <c r="AA382" t="s">
        <v>6923</v>
      </c>
      <c r="AB382">
        <v>2</v>
      </c>
      <c r="AC382">
        <v>12</v>
      </c>
      <c r="AD382">
        <v>3.568666666666666</v>
      </c>
      <c r="AF382" t="s">
        <v>6937</v>
      </c>
      <c r="AI382">
        <v>0</v>
      </c>
      <c r="AJ382">
        <v>0</v>
      </c>
      <c r="AK382" t="s">
        <v>10221</v>
      </c>
      <c r="AL382" t="s">
        <v>10221</v>
      </c>
      <c r="AM382" t="s">
        <v>10344</v>
      </c>
    </row>
    <row r="383" spans="1:39">
      <c r="A383" t="s">
        <v>7109</v>
      </c>
      <c r="B383" t="s">
        <v>8259</v>
      </c>
      <c r="C383" t="s">
        <v>6009</v>
      </c>
      <c r="D383">
        <v>116</v>
      </c>
      <c r="E383" t="s">
        <v>6010</v>
      </c>
      <c r="F383">
        <v>6.94</v>
      </c>
      <c r="K383" t="s">
        <v>6535</v>
      </c>
      <c r="L383" t="s">
        <v>6536</v>
      </c>
      <c r="M383" t="s">
        <v>8629</v>
      </c>
      <c r="N383">
        <v>9</v>
      </c>
      <c r="O383" t="s">
        <v>8798</v>
      </c>
      <c r="P383" t="s">
        <v>9062</v>
      </c>
      <c r="Q383">
        <v>5</v>
      </c>
      <c r="R383">
        <v>1</v>
      </c>
      <c r="S383">
        <v>4.37</v>
      </c>
      <c r="T383">
        <v>7.93</v>
      </c>
      <c r="U383">
        <v>542.55</v>
      </c>
      <c r="V383">
        <v>82.06</v>
      </c>
      <c r="W383">
        <v>7.15</v>
      </c>
      <c r="X383">
        <v>3.4</v>
      </c>
      <c r="Y383">
        <v>0</v>
      </c>
      <c r="Z383">
        <v>3</v>
      </c>
      <c r="AA383" t="s">
        <v>6923</v>
      </c>
      <c r="AB383">
        <v>2</v>
      </c>
      <c r="AC383">
        <v>9</v>
      </c>
      <c r="AD383">
        <v>2.833333333333333</v>
      </c>
      <c r="AF383" t="s">
        <v>6937</v>
      </c>
      <c r="AI383">
        <v>0</v>
      </c>
      <c r="AJ383">
        <v>0</v>
      </c>
      <c r="AK383" t="s">
        <v>10239</v>
      </c>
      <c r="AL383" t="s">
        <v>10239</v>
      </c>
      <c r="AM383" t="s">
        <v>10344</v>
      </c>
    </row>
    <row r="384" spans="1:39">
      <c r="A384" t="s">
        <v>7259</v>
      </c>
      <c r="B384" t="s">
        <v>8259</v>
      </c>
      <c r="C384" t="s">
        <v>6009</v>
      </c>
      <c r="D384">
        <v>116</v>
      </c>
      <c r="E384" t="s">
        <v>6010</v>
      </c>
      <c r="F384">
        <v>6.94</v>
      </c>
      <c r="K384" t="s">
        <v>6535</v>
      </c>
      <c r="L384" t="s">
        <v>6536</v>
      </c>
      <c r="M384" t="s">
        <v>8601</v>
      </c>
      <c r="N384">
        <v>9</v>
      </c>
      <c r="O384" t="s">
        <v>8770</v>
      </c>
      <c r="P384" t="s">
        <v>9212</v>
      </c>
      <c r="Q384">
        <v>3</v>
      </c>
      <c r="R384">
        <v>2</v>
      </c>
      <c r="S384">
        <v>3.41</v>
      </c>
      <c r="T384">
        <v>6.4</v>
      </c>
      <c r="U384">
        <v>537.0599999999999</v>
      </c>
      <c r="V384">
        <v>71.33</v>
      </c>
      <c r="W384">
        <v>7.82</v>
      </c>
      <c r="X384">
        <v>3.87</v>
      </c>
      <c r="Y384">
        <v>0</v>
      </c>
      <c r="Z384">
        <v>5</v>
      </c>
      <c r="AA384" t="s">
        <v>6923</v>
      </c>
      <c r="AB384">
        <v>2</v>
      </c>
      <c r="AC384">
        <v>7</v>
      </c>
      <c r="AD384">
        <v>2.795</v>
      </c>
      <c r="AF384" t="s">
        <v>6937</v>
      </c>
      <c r="AI384">
        <v>0</v>
      </c>
      <c r="AJ384">
        <v>0</v>
      </c>
      <c r="AK384" t="s">
        <v>10219</v>
      </c>
      <c r="AL384" t="s">
        <v>10219</v>
      </c>
      <c r="AM384" t="s">
        <v>10344</v>
      </c>
    </row>
    <row r="385" spans="1:39">
      <c r="A385" t="s">
        <v>7260</v>
      </c>
      <c r="B385" t="s">
        <v>8259</v>
      </c>
      <c r="C385" t="s">
        <v>6009</v>
      </c>
      <c r="D385">
        <v>116</v>
      </c>
      <c r="E385" t="s">
        <v>6010</v>
      </c>
      <c r="F385">
        <v>6.94</v>
      </c>
      <c r="K385" t="s">
        <v>6535</v>
      </c>
      <c r="L385" t="s">
        <v>6536</v>
      </c>
      <c r="M385" t="s">
        <v>8601</v>
      </c>
      <c r="N385">
        <v>9</v>
      </c>
      <c r="O385" t="s">
        <v>8770</v>
      </c>
      <c r="P385" t="s">
        <v>9213</v>
      </c>
      <c r="Q385">
        <v>3</v>
      </c>
      <c r="R385">
        <v>2</v>
      </c>
      <c r="S385">
        <v>5.27</v>
      </c>
      <c r="T385">
        <v>8.27</v>
      </c>
      <c r="U385">
        <v>586.78</v>
      </c>
      <c r="V385">
        <v>71.33</v>
      </c>
      <c r="W385">
        <v>9.460000000000001</v>
      </c>
      <c r="X385">
        <v>3.87</v>
      </c>
      <c r="Y385">
        <v>0</v>
      </c>
      <c r="Z385">
        <v>5</v>
      </c>
      <c r="AA385" t="s">
        <v>6923</v>
      </c>
      <c r="AB385">
        <v>2</v>
      </c>
      <c r="AC385">
        <v>11</v>
      </c>
      <c r="AD385">
        <v>2.5</v>
      </c>
      <c r="AF385" t="s">
        <v>6937</v>
      </c>
      <c r="AI385">
        <v>0</v>
      </c>
      <c r="AJ385">
        <v>0</v>
      </c>
      <c r="AK385" t="s">
        <v>10219</v>
      </c>
      <c r="AL385" t="s">
        <v>10219</v>
      </c>
      <c r="AM385" t="s">
        <v>10344</v>
      </c>
    </row>
    <row r="386" spans="1:39">
      <c r="A386" t="s">
        <v>6223</v>
      </c>
      <c r="B386" t="s">
        <v>8259</v>
      </c>
      <c r="C386" t="s">
        <v>6009</v>
      </c>
      <c r="D386">
        <v>120</v>
      </c>
      <c r="E386" t="s">
        <v>6010</v>
      </c>
      <c r="F386">
        <v>6.92</v>
      </c>
      <c r="K386" t="s">
        <v>6535</v>
      </c>
      <c r="L386" t="s">
        <v>6536</v>
      </c>
      <c r="M386" t="s">
        <v>8634</v>
      </c>
      <c r="N386">
        <v>9</v>
      </c>
      <c r="O386" t="s">
        <v>8803</v>
      </c>
      <c r="P386" t="s">
        <v>6619</v>
      </c>
      <c r="Q386">
        <v>6</v>
      </c>
      <c r="R386">
        <v>1</v>
      </c>
      <c r="S386">
        <v>1.93</v>
      </c>
      <c r="T386">
        <v>3.02</v>
      </c>
      <c r="U386">
        <v>357.44</v>
      </c>
      <c r="V386">
        <v>71.53</v>
      </c>
      <c r="W386">
        <v>2.49</v>
      </c>
      <c r="X386">
        <v>6.34</v>
      </c>
      <c r="Y386">
        <v>6.5</v>
      </c>
      <c r="Z386">
        <v>2</v>
      </c>
      <c r="AA386" t="s">
        <v>6923</v>
      </c>
      <c r="AB386">
        <v>0</v>
      </c>
      <c r="AC386">
        <v>7</v>
      </c>
      <c r="AD386">
        <v>5.823333333333333</v>
      </c>
      <c r="AE386" t="s">
        <v>6924</v>
      </c>
      <c r="AF386" t="s">
        <v>6937</v>
      </c>
      <c r="AG386" t="s">
        <v>6941</v>
      </c>
      <c r="AH386" t="s">
        <v>6942</v>
      </c>
      <c r="AI386">
        <v>4</v>
      </c>
      <c r="AJ386">
        <v>1</v>
      </c>
      <c r="AK386" t="s">
        <v>10243</v>
      </c>
      <c r="AL386" t="s">
        <v>10243</v>
      </c>
      <c r="AM386" t="s">
        <v>10344</v>
      </c>
    </row>
    <row r="387" spans="1:39">
      <c r="A387" t="s">
        <v>6223</v>
      </c>
      <c r="B387" t="s">
        <v>8259</v>
      </c>
      <c r="C387" t="s">
        <v>6009</v>
      </c>
      <c r="D387">
        <v>120</v>
      </c>
      <c r="E387" t="s">
        <v>6010</v>
      </c>
      <c r="F387">
        <v>6.92</v>
      </c>
      <c r="K387" t="s">
        <v>6535</v>
      </c>
      <c r="L387" t="s">
        <v>6536</v>
      </c>
      <c r="M387" t="s">
        <v>8611</v>
      </c>
      <c r="N387">
        <v>9</v>
      </c>
      <c r="O387" t="s">
        <v>8780</v>
      </c>
      <c r="P387" t="s">
        <v>6619</v>
      </c>
      <c r="Q387">
        <v>6</v>
      </c>
      <c r="R387">
        <v>1</v>
      </c>
      <c r="S387">
        <v>1.93</v>
      </c>
      <c r="T387">
        <v>3.02</v>
      </c>
      <c r="U387">
        <v>357.44</v>
      </c>
      <c r="V387">
        <v>71.53</v>
      </c>
      <c r="W387">
        <v>2.49</v>
      </c>
      <c r="X387">
        <v>6.34</v>
      </c>
      <c r="Y387">
        <v>6.5</v>
      </c>
      <c r="Z387">
        <v>2</v>
      </c>
      <c r="AA387" t="s">
        <v>6923</v>
      </c>
      <c r="AB387">
        <v>0</v>
      </c>
      <c r="AC387">
        <v>7</v>
      </c>
      <c r="AD387">
        <v>5.823333333333333</v>
      </c>
      <c r="AE387" t="s">
        <v>6924</v>
      </c>
      <c r="AF387" t="s">
        <v>6937</v>
      </c>
      <c r="AG387" t="s">
        <v>6941</v>
      </c>
      <c r="AH387" t="s">
        <v>6942</v>
      </c>
      <c r="AI387">
        <v>4</v>
      </c>
      <c r="AJ387">
        <v>1</v>
      </c>
      <c r="AK387" t="s">
        <v>10226</v>
      </c>
      <c r="AL387" t="s">
        <v>10226</v>
      </c>
      <c r="AM387" t="s">
        <v>10344</v>
      </c>
    </row>
    <row r="388" spans="1:39">
      <c r="A388" t="s">
        <v>7261</v>
      </c>
      <c r="B388" t="s">
        <v>8259</v>
      </c>
      <c r="C388" t="s">
        <v>6009</v>
      </c>
      <c r="D388">
        <v>120</v>
      </c>
      <c r="E388" t="s">
        <v>6010</v>
      </c>
      <c r="F388">
        <v>6.92</v>
      </c>
      <c r="K388" t="s">
        <v>6535</v>
      </c>
      <c r="L388" t="s">
        <v>6536</v>
      </c>
      <c r="M388" t="s">
        <v>8634</v>
      </c>
      <c r="N388">
        <v>9</v>
      </c>
      <c r="O388" t="s">
        <v>8803</v>
      </c>
      <c r="P388" t="s">
        <v>9214</v>
      </c>
      <c r="Q388">
        <v>5</v>
      </c>
      <c r="R388">
        <v>1</v>
      </c>
      <c r="S388">
        <v>-0.65</v>
      </c>
      <c r="T388">
        <v>3.01</v>
      </c>
      <c r="U388">
        <v>537.7</v>
      </c>
      <c r="V388">
        <v>92.87</v>
      </c>
      <c r="W388">
        <v>4.89</v>
      </c>
      <c r="X388">
        <v>3</v>
      </c>
      <c r="Y388">
        <v>2.79</v>
      </c>
      <c r="Z388">
        <v>2</v>
      </c>
      <c r="AA388" t="s">
        <v>6923</v>
      </c>
      <c r="AB388">
        <v>0</v>
      </c>
      <c r="AC388">
        <v>9</v>
      </c>
      <c r="AD388">
        <v>4.732666666666667</v>
      </c>
      <c r="AF388" t="s">
        <v>6937</v>
      </c>
      <c r="AI388">
        <v>0</v>
      </c>
      <c r="AJ388">
        <v>0</v>
      </c>
      <c r="AK388" t="s">
        <v>10243</v>
      </c>
      <c r="AL388" t="s">
        <v>10243</v>
      </c>
      <c r="AM388" t="s">
        <v>10344</v>
      </c>
    </row>
    <row r="389" spans="1:39">
      <c r="A389" t="s">
        <v>7145</v>
      </c>
      <c r="B389" t="s">
        <v>8259</v>
      </c>
      <c r="C389" t="s">
        <v>6009</v>
      </c>
      <c r="D389">
        <v>120</v>
      </c>
      <c r="E389" t="s">
        <v>6010</v>
      </c>
      <c r="F389">
        <v>6.92</v>
      </c>
      <c r="K389" t="s">
        <v>6535</v>
      </c>
      <c r="L389" t="s">
        <v>6536</v>
      </c>
      <c r="M389" t="s">
        <v>8592</v>
      </c>
      <c r="N389">
        <v>9</v>
      </c>
      <c r="O389" t="s">
        <v>8761</v>
      </c>
      <c r="P389" t="s">
        <v>9098</v>
      </c>
      <c r="Q389">
        <v>7</v>
      </c>
      <c r="R389">
        <v>1</v>
      </c>
      <c r="S389">
        <v>1.08</v>
      </c>
      <c r="T389">
        <v>4.44</v>
      </c>
      <c r="U389">
        <v>516.55</v>
      </c>
      <c r="V389">
        <v>111.33</v>
      </c>
      <c r="W389">
        <v>5.37</v>
      </c>
      <c r="X389">
        <v>3.82</v>
      </c>
      <c r="Y389">
        <v>1.34</v>
      </c>
      <c r="Z389">
        <v>4</v>
      </c>
      <c r="AA389" t="s">
        <v>6923</v>
      </c>
      <c r="AB389">
        <v>2</v>
      </c>
      <c r="AC389">
        <v>11</v>
      </c>
      <c r="AD389">
        <v>3.402333333333333</v>
      </c>
      <c r="AE389" t="s">
        <v>10188</v>
      </c>
      <c r="AF389" t="s">
        <v>6937</v>
      </c>
      <c r="AH389" t="s">
        <v>6943</v>
      </c>
      <c r="AI389">
        <v>3</v>
      </c>
      <c r="AJ389">
        <v>0</v>
      </c>
      <c r="AK389" t="s">
        <v>6956</v>
      </c>
      <c r="AL389" t="s">
        <v>6956</v>
      </c>
      <c r="AM389" t="s">
        <v>10344</v>
      </c>
    </row>
    <row r="390" spans="1:39">
      <c r="A390" t="s">
        <v>7262</v>
      </c>
      <c r="B390" t="s">
        <v>8259</v>
      </c>
      <c r="C390" t="s">
        <v>6009</v>
      </c>
      <c r="D390">
        <v>120</v>
      </c>
      <c r="E390" t="s">
        <v>6010</v>
      </c>
      <c r="F390">
        <v>6.92</v>
      </c>
      <c r="K390" t="s">
        <v>6535</v>
      </c>
      <c r="L390" t="s">
        <v>6536</v>
      </c>
      <c r="M390" t="s">
        <v>8627</v>
      </c>
      <c r="N390">
        <v>9</v>
      </c>
      <c r="O390" t="s">
        <v>8796</v>
      </c>
      <c r="P390" t="s">
        <v>9215</v>
      </c>
      <c r="Q390">
        <v>8</v>
      </c>
      <c r="R390">
        <v>1</v>
      </c>
      <c r="S390">
        <v>4.57</v>
      </c>
      <c r="T390">
        <v>5.81</v>
      </c>
      <c r="U390">
        <v>555.67</v>
      </c>
      <c r="V390">
        <v>108</v>
      </c>
      <c r="W390">
        <v>5.71</v>
      </c>
      <c r="X390">
        <v>6.1</v>
      </c>
      <c r="Y390">
        <v>0</v>
      </c>
      <c r="Z390">
        <v>3</v>
      </c>
      <c r="AA390" t="s">
        <v>6923</v>
      </c>
      <c r="AB390">
        <v>2</v>
      </c>
      <c r="AC390">
        <v>12</v>
      </c>
      <c r="AD390">
        <v>2.233333333333333</v>
      </c>
      <c r="AF390" t="s">
        <v>6937</v>
      </c>
      <c r="AI390">
        <v>0</v>
      </c>
      <c r="AJ390">
        <v>0</v>
      </c>
      <c r="AK390" t="s">
        <v>10237</v>
      </c>
      <c r="AL390" t="s">
        <v>10237</v>
      </c>
      <c r="AM390" t="s">
        <v>10344</v>
      </c>
    </row>
    <row r="391" spans="1:39">
      <c r="A391" t="s">
        <v>7263</v>
      </c>
      <c r="B391" t="s">
        <v>8259</v>
      </c>
      <c r="C391" t="s">
        <v>6009</v>
      </c>
      <c r="D391">
        <v>121</v>
      </c>
      <c r="E391" t="s">
        <v>6010</v>
      </c>
      <c r="F391">
        <v>6.92</v>
      </c>
      <c r="K391" t="s">
        <v>6535</v>
      </c>
      <c r="L391" t="s">
        <v>6536</v>
      </c>
      <c r="M391" t="s">
        <v>8600</v>
      </c>
      <c r="N391">
        <v>9</v>
      </c>
      <c r="O391" t="s">
        <v>8769</v>
      </c>
      <c r="P391" t="s">
        <v>9216</v>
      </c>
      <c r="Q391">
        <v>6</v>
      </c>
      <c r="R391">
        <v>1</v>
      </c>
      <c r="S391">
        <v>-0.11</v>
      </c>
      <c r="T391">
        <v>3.51</v>
      </c>
      <c r="U391">
        <v>463.56</v>
      </c>
      <c r="V391">
        <v>81.79000000000001</v>
      </c>
      <c r="W391">
        <v>5.8</v>
      </c>
      <c r="X391">
        <v>3.18</v>
      </c>
      <c r="Y391">
        <v>1.55</v>
      </c>
      <c r="Z391">
        <v>4</v>
      </c>
      <c r="AA391" t="s">
        <v>6923</v>
      </c>
      <c r="AB391">
        <v>1</v>
      </c>
      <c r="AC391">
        <v>10</v>
      </c>
      <c r="AD391">
        <v>4.838619047619048</v>
      </c>
      <c r="AF391" t="s">
        <v>6937</v>
      </c>
      <c r="AI391">
        <v>0</v>
      </c>
      <c r="AJ391">
        <v>0</v>
      </c>
      <c r="AK391" t="s">
        <v>10218</v>
      </c>
      <c r="AL391" t="s">
        <v>10218</v>
      </c>
      <c r="AM391" t="s">
        <v>10344</v>
      </c>
    </row>
    <row r="392" spans="1:39">
      <c r="A392" t="s">
        <v>7264</v>
      </c>
      <c r="B392" t="s">
        <v>8259</v>
      </c>
      <c r="C392" t="s">
        <v>6009</v>
      </c>
      <c r="D392">
        <v>121</v>
      </c>
      <c r="E392" t="s">
        <v>6010</v>
      </c>
      <c r="F392">
        <v>6.92</v>
      </c>
      <c r="K392" t="s">
        <v>6535</v>
      </c>
      <c r="L392" t="s">
        <v>6536</v>
      </c>
      <c r="M392" t="s">
        <v>8623</v>
      </c>
      <c r="N392">
        <v>9</v>
      </c>
      <c r="O392" t="s">
        <v>8792</v>
      </c>
      <c r="P392" t="s">
        <v>9217</v>
      </c>
      <c r="Q392">
        <v>4</v>
      </c>
      <c r="R392">
        <v>1</v>
      </c>
      <c r="S392">
        <v>-0.61</v>
      </c>
      <c r="T392">
        <v>2.9</v>
      </c>
      <c r="U392">
        <v>341.41</v>
      </c>
      <c r="V392">
        <v>68.12</v>
      </c>
      <c r="W392">
        <v>3.66</v>
      </c>
      <c r="X392">
        <v>3.51</v>
      </c>
      <c r="Y392">
        <v>0</v>
      </c>
      <c r="Z392">
        <v>2</v>
      </c>
      <c r="AA392" t="s">
        <v>6923</v>
      </c>
      <c r="AB392">
        <v>0</v>
      </c>
      <c r="AC392">
        <v>9</v>
      </c>
      <c r="AD392">
        <v>5.833333333333333</v>
      </c>
      <c r="AF392" t="s">
        <v>6937</v>
      </c>
      <c r="AI392">
        <v>0</v>
      </c>
      <c r="AJ392">
        <v>0</v>
      </c>
      <c r="AK392" t="s">
        <v>10234</v>
      </c>
      <c r="AL392" t="s">
        <v>10234</v>
      </c>
      <c r="AM392" t="s">
        <v>10344</v>
      </c>
    </row>
    <row r="393" spans="1:39">
      <c r="A393" t="s">
        <v>7265</v>
      </c>
      <c r="B393" t="s">
        <v>8259</v>
      </c>
      <c r="C393" t="s">
        <v>6009</v>
      </c>
      <c r="D393">
        <v>123</v>
      </c>
      <c r="E393" t="s">
        <v>6010</v>
      </c>
      <c r="F393">
        <v>6.91</v>
      </c>
      <c r="K393" t="s">
        <v>6535</v>
      </c>
      <c r="L393" t="s">
        <v>6536</v>
      </c>
      <c r="M393" t="s">
        <v>8627</v>
      </c>
      <c r="N393">
        <v>9</v>
      </c>
      <c r="O393" t="s">
        <v>8796</v>
      </c>
      <c r="P393" t="s">
        <v>9218</v>
      </c>
      <c r="Q393">
        <v>6</v>
      </c>
      <c r="R393">
        <v>1</v>
      </c>
      <c r="S393">
        <v>7.63</v>
      </c>
      <c r="T393">
        <v>8.869999999999999</v>
      </c>
      <c r="U393">
        <v>545.7</v>
      </c>
      <c r="V393">
        <v>73.86</v>
      </c>
      <c r="W393">
        <v>7.96</v>
      </c>
      <c r="X393">
        <v>6.1</v>
      </c>
      <c r="Y393">
        <v>0</v>
      </c>
      <c r="Z393">
        <v>3</v>
      </c>
      <c r="AA393" t="s">
        <v>6923</v>
      </c>
      <c r="AB393">
        <v>2</v>
      </c>
      <c r="AC393">
        <v>12</v>
      </c>
      <c r="AD393">
        <v>2.833333333333333</v>
      </c>
      <c r="AF393" t="s">
        <v>6937</v>
      </c>
      <c r="AI393">
        <v>0</v>
      </c>
      <c r="AJ393">
        <v>0</v>
      </c>
      <c r="AK393" t="s">
        <v>10237</v>
      </c>
      <c r="AL393" t="s">
        <v>10237</v>
      </c>
      <c r="AM393" t="s">
        <v>10344</v>
      </c>
    </row>
    <row r="394" spans="1:39">
      <c r="A394" t="s">
        <v>7266</v>
      </c>
      <c r="B394" t="s">
        <v>8259</v>
      </c>
      <c r="C394" t="s">
        <v>6009</v>
      </c>
      <c r="D394">
        <v>124</v>
      </c>
      <c r="E394" t="s">
        <v>6010</v>
      </c>
      <c r="F394">
        <v>6.91</v>
      </c>
      <c r="K394" t="s">
        <v>6535</v>
      </c>
      <c r="L394" t="s">
        <v>6536</v>
      </c>
      <c r="M394" t="s">
        <v>8599</v>
      </c>
      <c r="N394">
        <v>9</v>
      </c>
      <c r="O394" t="s">
        <v>8768</v>
      </c>
      <c r="P394" t="s">
        <v>9219</v>
      </c>
      <c r="Q394">
        <v>5</v>
      </c>
      <c r="R394">
        <v>1</v>
      </c>
      <c r="S394">
        <v>3.08</v>
      </c>
      <c r="T394">
        <v>6.14</v>
      </c>
      <c r="U394">
        <v>511.62</v>
      </c>
      <c r="V394">
        <v>81.79000000000001</v>
      </c>
      <c r="W394">
        <v>7.09</v>
      </c>
      <c r="X394">
        <v>4.23</v>
      </c>
      <c r="Y394">
        <v>1.35</v>
      </c>
      <c r="Z394">
        <v>4</v>
      </c>
      <c r="AA394" t="s">
        <v>6923</v>
      </c>
      <c r="AB394">
        <v>2</v>
      </c>
      <c r="AC394">
        <v>10</v>
      </c>
      <c r="AD394">
        <v>3.293333333333333</v>
      </c>
      <c r="AF394" t="s">
        <v>6937</v>
      </c>
      <c r="AI394">
        <v>0</v>
      </c>
      <c r="AJ394">
        <v>0</v>
      </c>
      <c r="AK394" t="s">
        <v>10217</v>
      </c>
      <c r="AL394" t="s">
        <v>10217</v>
      </c>
      <c r="AM394" t="s">
        <v>10344</v>
      </c>
    </row>
    <row r="395" spans="1:39">
      <c r="A395" t="s">
        <v>7267</v>
      </c>
      <c r="B395" t="s">
        <v>8259</v>
      </c>
      <c r="C395" t="s">
        <v>6009</v>
      </c>
      <c r="D395">
        <v>124</v>
      </c>
      <c r="E395" t="s">
        <v>6010</v>
      </c>
      <c r="F395">
        <v>6.91</v>
      </c>
      <c r="K395" t="s">
        <v>6535</v>
      </c>
      <c r="L395" t="s">
        <v>6536</v>
      </c>
      <c r="M395" t="s">
        <v>8601</v>
      </c>
      <c r="N395">
        <v>9</v>
      </c>
      <c r="O395" t="s">
        <v>8770</v>
      </c>
      <c r="P395" t="s">
        <v>9220</v>
      </c>
      <c r="Q395">
        <v>3</v>
      </c>
      <c r="R395">
        <v>2</v>
      </c>
      <c r="S395">
        <v>4.21</v>
      </c>
      <c r="T395">
        <v>7.2</v>
      </c>
      <c r="U395">
        <v>544.7</v>
      </c>
      <c r="V395">
        <v>71.33</v>
      </c>
      <c r="W395">
        <v>7.9</v>
      </c>
      <c r="X395">
        <v>3.87</v>
      </c>
      <c r="Y395">
        <v>0</v>
      </c>
      <c r="Z395">
        <v>5</v>
      </c>
      <c r="AA395" t="s">
        <v>6923</v>
      </c>
      <c r="AB395">
        <v>2</v>
      </c>
      <c r="AC395">
        <v>7</v>
      </c>
      <c r="AD395">
        <v>2.5</v>
      </c>
      <c r="AF395" t="s">
        <v>6937</v>
      </c>
      <c r="AI395">
        <v>0</v>
      </c>
      <c r="AJ395">
        <v>0</v>
      </c>
      <c r="AK395" t="s">
        <v>10219</v>
      </c>
      <c r="AL395" t="s">
        <v>10219</v>
      </c>
      <c r="AM395" t="s">
        <v>10344</v>
      </c>
    </row>
    <row r="396" spans="1:39">
      <c r="A396" t="s">
        <v>7268</v>
      </c>
      <c r="B396" t="s">
        <v>8259</v>
      </c>
      <c r="C396" t="s">
        <v>6009</v>
      </c>
      <c r="D396">
        <v>129</v>
      </c>
      <c r="E396" t="s">
        <v>6010</v>
      </c>
      <c r="F396">
        <v>6.89</v>
      </c>
      <c r="K396" t="s">
        <v>6535</v>
      </c>
      <c r="L396" t="s">
        <v>6536</v>
      </c>
      <c r="M396" t="s">
        <v>8601</v>
      </c>
      <c r="N396">
        <v>9</v>
      </c>
      <c r="O396" t="s">
        <v>8770</v>
      </c>
      <c r="P396" t="s">
        <v>9221</v>
      </c>
      <c r="Q396">
        <v>3</v>
      </c>
      <c r="R396">
        <v>2</v>
      </c>
      <c r="S396">
        <v>3.89</v>
      </c>
      <c r="T396">
        <v>6.89</v>
      </c>
      <c r="U396">
        <v>581.51</v>
      </c>
      <c r="V396">
        <v>71.33</v>
      </c>
      <c r="W396">
        <v>7.93</v>
      </c>
      <c r="X396">
        <v>3.87</v>
      </c>
      <c r="Y396">
        <v>0</v>
      </c>
      <c r="Z396">
        <v>5</v>
      </c>
      <c r="AA396" t="s">
        <v>6923</v>
      </c>
      <c r="AB396">
        <v>2</v>
      </c>
      <c r="AC396">
        <v>7</v>
      </c>
      <c r="AD396">
        <v>2.555</v>
      </c>
      <c r="AF396" t="s">
        <v>6937</v>
      </c>
      <c r="AI396">
        <v>0</v>
      </c>
      <c r="AJ396">
        <v>0</v>
      </c>
      <c r="AK396" t="s">
        <v>10219</v>
      </c>
      <c r="AL396" t="s">
        <v>10219</v>
      </c>
      <c r="AM396" t="s">
        <v>10344</v>
      </c>
    </row>
    <row r="397" spans="1:39">
      <c r="A397" t="s">
        <v>7269</v>
      </c>
      <c r="B397" t="s">
        <v>8259</v>
      </c>
      <c r="C397" t="s">
        <v>6009</v>
      </c>
      <c r="D397">
        <v>130</v>
      </c>
      <c r="E397" t="s">
        <v>6010</v>
      </c>
      <c r="F397">
        <v>6.89</v>
      </c>
      <c r="K397" t="s">
        <v>6535</v>
      </c>
      <c r="L397" t="s">
        <v>6536</v>
      </c>
      <c r="M397" t="s">
        <v>8658</v>
      </c>
      <c r="N397">
        <v>9</v>
      </c>
      <c r="O397" t="s">
        <v>8829</v>
      </c>
      <c r="P397" t="s">
        <v>9222</v>
      </c>
      <c r="Q397">
        <v>4</v>
      </c>
      <c r="R397">
        <v>2</v>
      </c>
      <c r="S397">
        <v>3.6</v>
      </c>
      <c r="T397">
        <v>6.6</v>
      </c>
      <c r="U397">
        <v>531.66</v>
      </c>
      <c r="V397">
        <v>84.22</v>
      </c>
      <c r="W397">
        <v>7.28</v>
      </c>
      <c r="X397">
        <v>3.87</v>
      </c>
      <c r="Y397">
        <v>0.9</v>
      </c>
      <c r="Z397">
        <v>5</v>
      </c>
      <c r="AA397" t="s">
        <v>6923</v>
      </c>
      <c r="AB397">
        <v>2</v>
      </c>
      <c r="AC397">
        <v>10</v>
      </c>
      <c r="AD397">
        <v>2.7</v>
      </c>
      <c r="AF397" t="s">
        <v>6937</v>
      </c>
      <c r="AI397">
        <v>0</v>
      </c>
      <c r="AJ397">
        <v>0</v>
      </c>
      <c r="AK397" t="s">
        <v>10215</v>
      </c>
      <c r="AL397" t="s">
        <v>10215</v>
      </c>
      <c r="AM397" t="s">
        <v>10344</v>
      </c>
    </row>
    <row r="398" spans="1:39">
      <c r="A398" t="s">
        <v>7270</v>
      </c>
      <c r="B398" t="s">
        <v>8259</v>
      </c>
      <c r="C398" t="s">
        <v>6009</v>
      </c>
      <c r="D398">
        <v>130</v>
      </c>
      <c r="E398" t="s">
        <v>6010</v>
      </c>
      <c r="F398">
        <v>6.89</v>
      </c>
      <c r="K398" t="s">
        <v>6535</v>
      </c>
      <c r="L398" t="s">
        <v>6536</v>
      </c>
      <c r="M398" t="s">
        <v>8659</v>
      </c>
      <c r="N398">
        <v>9</v>
      </c>
      <c r="O398" t="s">
        <v>8830</v>
      </c>
      <c r="P398" t="s">
        <v>9223</v>
      </c>
      <c r="Q398">
        <v>10</v>
      </c>
      <c r="R398">
        <v>3</v>
      </c>
      <c r="S398">
        <v>2.25</v>
      </c>
      <c r="T398">
        <v>5.23</v>
      </c>
      <c r="U398">
        <v>528.9</v>
      </c>
      <c r="V398">
        <v>156.66</v>
      </c>
      <c r="W398">
        <v>3.38</v>
      </c>
      <c r="X398">
        <v>4.38</v>
      </c>
      <c r="Y398">
        <v>0</v>
      </c>
      <c r="Z398">
        <v>3</v>
      </c>
      <c r="AA398" t="s">
        <v>6923</v>
      </c>
      <c r="AB398">
        <v>1</v>
      </c>
      <c r="AC398">
        <v>5</v>
      </c>
      <c r="AD398">
        <v>2.041666666666667</v>
      </c>
      <c r="AE398" t="s">
        <v>10190</v>
      </c>
      <c r="AF398" t="s">
        <v>6937</v>
      </c>
      <c r="AI398">
        <v>0</v>
      </c>
      <c r="AJ398">
        <v>0</v>
      </c>
      <c r="AK398" t="s">
        <v>10264</v>
      </c>
      <c r="AL398" t="s">
        <v>10264</v>
      </c>
      <c r="AM398" t="s">
        <v>10344</v>
      </c>
    </row>
    <row r="399" spans="1:39">
      <c r="A399" t="s">
        <v>7236</v>
      </c>
      <c r="B399" t="s">
        <v>8259</v>
      </c>
      <c r="C399" t="s">
        <v>6009</v>
      </c>
      <c r="D399">
        <v>131</v>
      </c>
      <c r="E399" t="s">
        <v>6010</v>
      </c>
      <c r="F399">
        <v>6.88</v>
      </c>
      <c r="K399" t="s">
        <v>6535</v>
      </c>
      <c r="L399" t="s">
        <v>6536</v>
      </c>
      <c r="M399" t="s">
        <v>8599</v>
      </c>
      <c r="N399">
        <v>9</v>
      </c>
      <c r="O399" t="s">
        <v>8768</v>
      </c>
      <c r="P399" t="s">
        <v>9189</v>
      </c>
      <c r="Q399">
        <v>4</v>
      </c>
      <c r="R399">
        <v>1</v>
      </c>
      <c r="S399">
        <v>3.24</v>
      </c>
      <c r="T399">
        <v>6.07</v>
      </c>
      <c r="U399">
        <v>474.38</v>
      </c>
      <c r="V399">
        <v>72.56</v>
      </c>
      <c r="W399">
        <v>6.72</v>
      </c>
      <c r="X399">
        <v>4.52</v>
      </c>
      <c r="Y399">
        <v>0</v>
      </c>
      <c r="Z399">
        <v>3</v>
      </c>
      <c r="AA399" t="s">
        <v>6923</v>
      </c>
      <c r="AB399">
        <v>1</v>
      </c>
      <c r="AC399">
        <v>8</v>
      </c>
      <c r="AD399">
        <v>3.396333333333333</v>
      </c>
      <c r="AF399" t="s">
        <v>6937</v>
      </c>
      <c r="AI399">
        <v>0</v>
      </c>
      <c r="AJ399">
        <v>0</v>
      </c>
      <c r="AK399" t="s">
        <v>10217</v>
      </c>
      <c r="AL399" t="s">
        <v>10217</v>
      </c>
      <c r="AM399" t="s">
        <v>10344</v>
      </c>
    </row>
    <row r="400" spans="1:39">
      <c r="A400" t="s">
        <v>7271</v>
      </c>
      <c r="B400" t="s">
        <v>8259</v>
      </c>
      <c r="C400" t="s">
        <v>6009</v>
      </c>
      <c r="D400">
        <v>133</v>
      </c>
      <c r="E400" t="s">
        <v>6010</v>
      </c>
      <c r="F400">
        <v>6.88</v>
      </c>
      <c r="K400" t="s">
        <v>6535</v>
      </c>
      <c r="L400" t="s">
        <v>6536</v>
      </c>
      <c r="M400" t="s">
        <v>8601</v>
      </c>
      <c r="N400">
        <v>9</v>
      </c>
      <c r="O400" t="s">
        <v>8770</v>
      </c>
      <c r="P400" t="s">
        <v>9224</v>
      </c>
      <c r="Q400">
        <v>3</v>
      </c>
      <c r="R400">
        <v>2</v>
      </c>
      <c r="S400">
        <v>4.61</v>
      </c>
      <c r="T400">
        <v>7.6</v>
      </c>
      <c r="U400">
        <v>572.75</v>
      </c>
      <c r="V400">
        <v>71.33</v>
      </c>
      <c r="W400">
        <v>8.92</v>
      </c>
      <c r="X400">
        <v>3.87</v>
      </c>
      <c r="Y400">
        <v>0</v>
      </c>
      <c r="Z400">
        <v>5</v>
      </c>
      <c r="AA400" t="s">
        <v>6923</v>
      </c>
      <c r="AB400">
        <v>2</v>
      </c>
      <c r="AC400">
        <v>9</v>
      </c>
      <c r="AD400">
        <v>2.5</v>
      </c>
      <c r="AF400" t="s">
        <v>6937</v>
      </c>
      <c r="AI400">
        <v>0</v>
      </c>
      <c r="AJ400">
        <v>0</v>
      </c>
      <c r="AK400" t="s">
        <v>10219</v>
      </c>
      <c r="AL400" t="s">
        <v>10219</v>
      </c>
      <c r="AM400" t="s">
        <v>10344</v>
      </c>
    </row>
    <row r="401" spans="1:39">
      <c r="A401" t="s">
        <v>7272</v>
      </c>
      <c r="B401" t="s">
        <v>8259</v>
      </c>
      <c r="C401" t="s">
        <v>6009</v>
      </c>
      <c r="D401">
        <v>133</v>
      </c>
      <c r="E401" t="s">
        <v>6010</v>
      </c>
      <c r="F401">
        <v>6.88</v>
      </c>
      <c r="K401" t="s">
        <v>6535</v>
      </c>
      <c r="L401" t="s">
        <v>6536</v>
      </c>
      <c r="M401" t="s">
        <v>8601</v>
      </c>
      <c r="N401">
        <v>9</v>
      </c>
      <c r="O401" t="s">
        <v>8770</v>
      </c>
      <c r="P401" t="s">
        <v>9225</v>
      </c>
      <c r="Q401">
        <v>3</v>
      </c>
      <c r="R401">
        <v>2</v>
      </c>
      <c r="S401">
        <v>3.99</v>
      </c>
      <c r="T401">
        <v>6.98</v>
      </c>
      <c r="U401">
        <v>530.67</v>
      </c>
      <c r="V401">
        <v>71.33</v>
      </c>
      <c r="W401">
        <v>7.73</v>
      </c>
      <c r="X401">
        <v>3.87</v>
      </c>
      <c r="Y401">
        <v>0</v>
      </c>
      <c r="Z401">
        <v>5</v>
      </c>
      <c r="AA401" t="s">
        <v>6923</v>
      </c>
      <c r="AB401">
        <v>2</v>
      </c>
      <c r="AC401">
        <v>8</v>
      </c>
      <c r="AD401">
        <v>2.505</v>
      </c>
      <c r="AF401" t="s">
        <v>6937</v>
      </c>
      <c r="AI401">
        <v>0</v>
      </c>
      <c r="AJ401">
        <v>0</v>
      </c>
      <c r="AK401" t="s">
        <v>10219</v>
      </c>
      <c r="AL401" t="s">
        <v>10219</v>
      </c>
      <c r="AM401" t="s">
        <v>10344</v>
      </c>
    </row>
    <row r="402" spans="1:39">
      <c r="A402" t="s">
        <v>7273</v>
      </c>
      <c r="B402" t="s">
        <v>8259</v>
      </c>
      <c r="C402" t="s">
        <v>6009</v>
      </c>
      <c r="D402">
        <v>136</v>
      </c>
      <c r="E402" t="s">
        <v>6010</v>
      </c>
      <c r="F402">
        <v>6.87</v>
      </c>
      <c r="K402" t="s">
        <v>6535</v>
      </c>
      <c r="L402" t="s">
        <v>6536</v>
      </c>
      <c r="M402" t="s">
        <v>8599</v>
      </c>
      <c r="N402">
        <v>9</v>
      </c>
      <c r="O402" t="s">
        <v>8768</v>
      </c>
      <c r="P402" t="s">
        <v>9226</v>
      </c>
      <c r="Q402">
        <v>4</v>
      </c>
      <c r="R402">
        <v>1</v>
      </c>
      <c r="S402">
        <v>2.76</v>
      </c>
      <c r="T402">
        <v>5.59</v>
      </c>
      <c r="U402">
        <v>411.54</v>
      </c>
      <c r="V402">
        <v>72.56</v>
      </c>
      <c r="W402">
        <v>5.79</v>
      </c>
      <c r="X402">
        <v>4.52</v>
      </c>
      <c r="Y402">
        <v>2.46</v>
      </c>
      <c r="Z402">
        <v>2</v>
      </c>
      <c r="AA402" t="s">
        <v>6923</v>
      </c>
      <c r="AB402">
        <v>1</v>
      </c>
      <c r="AC402">
        <v>8</v>
      </c>
      <c r="AD402">
        <v>4.085190476190476</v>
      </c>
      <c r="AF402" t="s">
        <v>6937</v>
      </c>
      <c r="AI402">
        <v>0</v>
      </c>
      <c r="AJ402">
        <v>0</v>
      </c>
      <c r="AK402" t="s">
        <v>10217</v>
      </c>
      <c r="AL402" t="s">
        <v>10217</v>
      </c>
      <c r="AM402" t="s">
        <v>10344</v>
      </c>
    </row>
    <row r="403" spans="1:39">
      <c r="A403" t="s">
        <v>7274</v>
      </c>
      <c r="B403" t="s">
        <v>8259</v>
      </c>
      <c r="C403" t="s">
        <v>6009</v>
      </c>
      <c r="D403">
        <v>139</v>
      </c>
      <c r="E403" t="s">
        <v>6010</v>
      </c>
      <c r="F403">
        <v>6.86</v>
      </c>
      <c r="K403" t="s">
        <v>6535</v>
      </c>
      <c r="L403" t="s">
        <v>6536</v>
      </c>
      <c r="M403" t="s">
        <v>8623</v>
      </c>
      <c r="N403">
        <v>9</v>
      </c>
      <c r="O403" t="s">
        <v>8792</v>
      </c>
      <c r="P403" t="s">
        <v>9227</v>
      </c>
      <c r="Q403">
        <v>4</v>
      </c>
      <c r="R403">
        <v>1</v>
      </c>
      <c r="S403">
        <v>-0.53</v>
      </c>
      <c r="T403">
        <v>2.99</v>
      </c>
      <c r="U403">
        <v>359.4</v>
      </c>
      <c r="V403">
        <v>68.12</v>
      </c>
      <c r="W403">
        <v>3.8</v>
      </c>
      <c r="X403">
        <v>3.51</v>
      </c>
      <c r="Y403">
        <v>0</v>
      </c>
      <c r="Z403">
        <v>2</v>
      </c>
      <c r="AA403" t="s">
        <v>6923</v>
      </c>
      <c r="AB403">
        <v>0</v>
      </c>
      <c r="AC403">
        <v>9</v>
      </c>
      <c r="AD403">
        <v>5.833333333333333</v>
      </c>
      <c r="AF403" t="s">
        <v>6937</v>
      </c>
      <c r="AI403">
        <v>0</v>
      </c>
      <c r="AJ403">
        <v>0</v>
      </c>
      <c r="AK403" t="s">
        <v>10234</v>
      </c>
      <c r="AL403" t="s">
        <v>10234</v>
      </c>
      <c r="AM403" t="s">
        <v>10344</v>
      </c>
    </row>
    <row r="404" spans="1:39">
      <c r="A404" t="s">
        <v>6223</v>
      </c>
      <c r="B404" t="s">
        <v>8259</v>
      </c>
      <c r="C404" t="s">
        <v>6009</v>
      </c>
      <c r="D404">
        <v>140</v>
      </c>
      <c r="E404" t="s">
        <v>6010</v>
      </c>
      <c r="F404">
        <v>6.85</v>
      </c>
      <c r="K404" t="s">
        <v>6535</v>
      </c>
      <c r="L404" t="s">
        <v>6536</v>
      </c>
      <c r="M404" t="s">
        <v>8657</v>
      </c>
      <c r="N404">
        <v>9</v>
      </c>
      <c r="O404" t="s">
        <v>8828</v>
      </c>
      <c r="P404" t="s">
        <v>6619</v>
      </c>
      <c r="Q404">
        <v>6</v>
      </c>
      <c r="R404">
        <v>1</v>
      </c>
      <c r="S404">
        <v>1.93</v>
      </c>
      <c r="T404">
        <v>3.02</v>
      </c>
      <c r="U404">
        <v>357.44</v>
      </c>
      <c r="V404">
        <v>71.53</v>
      </c>
      <c r="W404">
        <v>2.49</v>
      </c>
      <c r="X404">
        <v>6.34</v>
      </c>
      <c r="Y404">
        <v>6.5</v>
      </c>
      <c r="Z404">
        <v>2</v>
      </c>
      <c r="AA404" t="s">
        <v>6923</v>
      </c>
      <c r="AB404">
        <v>0</v>
      </c>
      <c r="AC404">
        <v>7</v>
      </c>
      <c r="AD404">
        <v>5.823333333333333</v>
      </c>
      <c r="AE404" t="s">
        <v>6924</v>
      </c>
      <c r="AF404" t="s">
        <v>6937</v>
      </c>
      <c r="AG404" t="s">
        <v>6941</v>
      </c>
      <c r="AH404" t="s">
        <v>6942</v>
      </c>
      <c r="AI404">
        <v>4</v>
      </c>
      <c r="AJ404">
        <v>1</v>
      </c>
      <c r="AK404" t="s">
        <v>10263</v>
      </c>
      <c r="AL404" t="s">
        <v>10263</v>
      </c>
      <c r="AM404" t="s">
        <v>10344</v>
      </c>
    </row>
    <row r="405" spans="1:39">
      <c r="A405" t="s">
        <v>6500</v>
      </c>
      <c r="B405" t="s">
        <v>8259</v>
      </c>
      <c r="C405" t="s">
        <v>6009</v>
      </c>
      <c r="D405">
        <v>140</v>
      </c>
      <c r="E405" t="s">
        <v>6010</v>
      </c>
      <c r="F405">
        <v>6.85</v>
      </c>
      <c r="K405" t="s">
        <v>6535</v>
      </c>
      <c r="L405" t="s">
        <v>6536</v>
      </c>
      <c r="M405" t="s">
        <v>8660</v>
      </c>
      <c r="N405">
        <v>9</v>
      </c>
      <c r="O405" t="s">
        <v>8831</v>
      </c>
      <c r="P405" t="s">
        <v>6896</v>
      </c>
      <c r="Q405">
        <v>5</v>
      </c>
      <c r="R405">
        <v>1</v>
      </c>
      <c r="S405">
        <v>2.45</v>
      </c>
      <c r="T405">
        <v>3.5</v>
      </c>
      <c r="U405">
        <v>356.45</v>
      </c>
      <c r="V405">
        <v>68.29000000000001</v>
      </c>
      <c r="W405">
        <v>3.16</v>
      </c>
      <c r="X405">
        <v>6.35</v>
      </c>
      <c r="Y405">
        <v>5.53</v>
      </c>
      <c r="Z405">
        <v>2</v>
      </c>
      <c r="AA405" t="s">
        <v>6923</v>
      </c>
      <c r="AB405">
        <v>0</v>
      </c>
      <c r="AC405">
        <v>7</v>
      </c>
      <c r="AD405">
        <v>5.358333333333333</v>
      </c>
      <c r="AE405" t="s">
        <v>6936</v>
      </c>
      <c r="AF405" t="s">
        <v>6937</v>
      </c>
      <c r="AG405" t="s">
        <v>6941</v>
      </c>
      <c r="AH405" t="s">
        <v>6942</v>
      </c>
      <c r="AI405">
        <v>4</v>
      </c>
      <c r="AJ405">
        <v>1</v>
      </c>
      <c r="AK405" t="s">
        <v>10265</v>
      </c>
      <c r="AL405" t="s">
        <v>10265</v>
      </c>
      <c r="AM405" t="s">
        <v>10344</v>
      </c>
    </row>
    <row r="406" spans="1:39">
      <c r="A406" t="s">
        <v>7275</v>
      </c>
      <c r="B406" t="s">
        <v>8259</v>
      </c>
      <c r="C406" t="s">
        <v>6009</v>
      </c>
      <c r="D406">
        <v>147</v>
      </c>
      <c r="E406" t="s">
        <v>6010</v>
      </c>
      <c r="F406">
        <v>6.83</v>
      </c>
      <c r="K406" t="s">
        <v>6535</v>
      </c>
      <c r="L406" t="s">
        <v>6536</v>
      </c>
      <c r="M406" t="s">
        <v>8601</v>
      </c>
      <c r="N406">
        <v>9</v>
      </c>
      <c r="O406" t="s">
        <v>8770</v>
      </c>
      <c r="P406" t="s">
        <v>9228</v>
      </c>
      <c r="Q406">
        <v>3</v>
      </c>
      <c r="R406">
        <v>2</v>
      </c>
      <c r="S406">
        <v>3.19</v>
      </c>
      <c r="T406">
        <v>6.18</v>
      </c>
      <c r="U406">
        <v>516.64</v>
      </c>
      <c r="V406">
        <v>71.33</v>
      </c>
      <c r="W406">
        <v>7.47</v>
      </c>
      <c r="X406">
        <v>3.87</v>
      </c>
      <c r="Y406">
        <v>0</v>
      </c>
      <c r="Z406">
        <v>5</v>
      </c>
      <c r="AA406" t="s">
        <v>6923</v>
      </c>
      <c r="AB406">
        <v>2</v>
      </c>
      <c r="AC406">
        <v>7</v>
      </c>
      <c r="AD406">
        <v>2.905</v>
      </c>
      <c r="AF406" t="s">
        <v>6937</v>
      </c>
      <c r="AI406">
        <v>0</v>
      </c>
      <c r="AJ406">
        <v>0</v>
      </c>
      <c r="AK406" t="s">
        <v>10219</v>
      </c>
      <c r="AL406" t="s">
        <v>10219</v>
      </c>
      <c r="AM406" t="s">
        <v>10344</v>
      </c>
    </row>
    <row r="407" spans="1:39">
      <c r="A407" t="s">
        <v>7276</v>
      </c>
      <c r="B407" t="s">
        <v>8259</v>
      </c>
      <c r="C407" t="s">
        <v>6009</v>
      </c>
      <c r="D407">
        <v>147</v>
      </c>
      <c r="E407" t="s">
        <v>6010</v>
      </c>
      <c r="F407">
        <v>6.83</v>
      </c>
      <c r="K407" t="s">
        <v>6535</v>
      </c>
      <c r="L407" t="s">
        <v>6536</v>
      </c>
      <c r="M407" t="s">
        <v>8601</v>
      </c>
      <c r="N407">
        <v>9</v>
      </c>
      <c r="O407" t="s">
        <v>8770</v>
      </c>
      <c r="P407" t="s">
        <v>9229</v>
      </c>
      <c r="Q407">
        <v>3</v>
      </c>
      <c r="R407">
        <v>2</v>
      </c>
      <c r="S407">
        <v>3.52</v>
      </c>
      <c r="T407">
        <v>6.52</v>
      </c>
      <c r="U407">
        <v>581.51</v>
      </c>
      <c r="V407">
        <v>71.33</v>
      </c>
      <c r="W407">
        <v>7.93</v>
      </c>
      <c r="X407">
        <v>3.87</v>
      </c>
      <c r="Y407">
        <v>0</v>
      </c>
      <c r="Z407">
        <v>5</v>
      </c>
      <c r="AA407" t="s">
        <v>6923</v>
      </c>
      <c r="AB407">
        <v>2</v>
      </c>
      <c r="AC407">
        <v>7</v>
      </c>
      <c r="AD407">
        <v>2.74</v>
      </c>
      <c r="AF407" t="s">
        <v>6937</v>
      </c>
      <c r="AI407">
        <v>0</v>
      </c>
      <c r="AJ407">
        <v>0</v>
      </c>
      <c r="AK407" t="s">
        <v>10219</v>
      </c>
      <c r="AL407" t="s">
        <v>10219</v>
      </c>
      <c r="AM407" t="s">
        <v>10344</v>
      </c>
    </row>
    <row r="408" spans="1:39">
      <c r="A408" t="s">
        <v>7277</v>
      </c>
      <c r="B408" t="s">
        <v>8259</v>
      </c>
      <c r="C408" t="s">
        <v>6009</v>
      </c>
      <c r="D408">
        <v>150</v>
      </c>
      <c r="E408" t="s">
        <v>6010</v>
      </c>
      <c r="F408">
        <v>6.82</v>
      </c>
      <c r="K408" t="s">
        <v>6535</v>
      </c>
      <c r="M408" t="s">
        <v>8650</v>
      </c>
      <c r="N408">
        <v>8</v>
      </c>
      <c r="O408" t="s">
        <v>8820</v>
      </c>
      <c r="P408" t="s">
        <v>9230</v>
      </c>
      <c r="Q408">
        <v>6</v>
      </c>
      <c r="R408">
        <v>0</v>
      </c>
      <c r="S408">
        <v>6.74</v>
      </c>
      <c r="T408">
        <v>6.74</v>
      </c>
      <c r="U408">
        <v>468.59</v>
      </c>
      <c r="V408">
        <v>71.06</v>
      </c>
      <c r="W408">
        <v>5</v>
      </c>
      <c r="X408">
        <v>12.47</v>
      </c>
      <c r="Y408">
        <v>0</v>
      </c>
      <c r="Z408">
        <v>2</v>
      </c>
      <c r="AA408" t="s">
        <v>6923</v>
      </c>
      <c r="AB408">
        <v>0</v>
      </c>
      <c r="AC408">
        <v>9</v>
      </c>
      <c r="AD408">
        <v>3.224357142857143</v>
      </c>
      <c r="AF408" t="s">
        <v>6939</v>
      </c>
      <c r="AI408">
        <v>0</v>
      </c>
      <c r="AJ408">
        <v>0</v>
      </c>
      <c r="AK408" t="s">
        <v>10255</v>
      </c>
      <c r="AL408" t="s">
        <v>10255</v>
      </c>
      <c r="AM408" t="s">
        <v>10344</v>
      </c>
    </row>
    <row r="409" spans="1:39">
      <c r="A409" t="s">
        <v>7278</v>
      </c>
      <c r="B409" t="s">
        <v>8259</v>
      </c>
      <c r="C409" t="s">
        <v>6009</v>
      </c>
      <c r="D409">
        <v>150</v>
      </c>
      <c r="E409" t="s">
        <v>6010</v>
      </c>
      <c r="F409">
        <v>6.82</v>
      </c>
      <c r="K409" t="s">
        <v>6535</v>
      </c>
      <c r="L409" t="s">
        <v>6536</v>
      </c>
      <c r="M409" t="s">
        <v>8617</v>
      </c>
      <c r="N409">
        <v>9</v>
      </c>
      <c r="O409" t="s">
        <v>8786</v>
      </c>
      <c r="P409" t="s">
        <v>9231</v>
      </c>
      <c r="Q409">
        <v>4</v>
      </c>
      <c r="R409">
        <v>1</v>
      </c>
      <c r="S409">
        <v>3.62</v>
      </c>
      <c r="T409">
        <v>5.4</v>
      </c>
      <c r="U409">
        <v>514.22</v>
      </c>
      <c r="V409">
        <v>68.29000000000001</v>
      </c>
      <c r="W409">
        <v>7.44</v>
      </c>
      <c r="X409">
        <v>5.3</v>
      </c>
      <c r="Y409">
        <v>2.82</v>
      </c>
      <c r="Z409">
        <v>4</v>
      </c>
      <c r="AA409" t="s">
        <v>6923</v>
      </c>
      <c r="AB409">
        <v>2</v>
      </c>
      <c r="AC409">
        <v>5</v>
      </c>
      <c r="AD409">
        <v>3.023333333333333</v>
      </c>
      <c r="AE409" t="s">
        <v>10191</v>
      </c>
      <c r="AF409" t="s">
        <v>6937</v>
      </c>
      <c r="AI409">
        <v>2</v>
      </c>
      <c r="AJ409">
        <v>0</v>
      </c>
      <c r="AK409" t="s">
        <v>6951</v>
      </c>
      <c r="AL409" t="s">
        <v>6951</v>
      </c>
      <c r="AM409" t="s">
        <v>10344</v>
      </c>
    </row>
    <row r="410" spans="1:39">
      <c r="A410" t="s">
        <v>7279</v>
      </c>
      <c r="B410" t="s">
        <v>8259</v>
      </c>
      <c r="C410" t="s">
        <v>6009</v>
      </c>
      <c r="D410">
        <v>150</v>
      </c>
      <c r="E410" t="s">
        <v>6010</v>
      </c>
      <c r="F410">
        <v>6.82</v>
      </c>
      <c r="K410" t="s">
        <v>6535</v>
      </c>
      <c r="L410" t="s">
        <v>6536</v>
      </c>
      <c r="M410" t="s">
        <v>8632</v>
      </c>
      <c r="N410">
        <v>9</v>
      </c>
      <c r="O410" t="s">
        <v>8801</v>
      </c>
      <c r="P410" t="s">
        <v>9232</v>
      </c>
      <c r="Q410">
        <v>5</v>
      </c>
      <c r="R410">
        <v>1</v>
      </c>
      <c r="S410">
        <v>2.61</v>
      </c>
      <c r="T410">
        <v>6.21</v>
      </c>
      <c r="U410">
        <v>446.52</v>
      </c>
      <c r="V410">
        <v>75.8</v>
      </c>
      <c r="W410">
        <v>5.7</v>
      </c>
      <c r="X410">
        <v>3.25</v>
      </c>
      <c r="Y410">
        <v>3.41</v>
      </c>
      <c r="Z410">
        <v>3</v>
      </c>
      <c r="AA410" t="s">
        <v>6923</v>
      </c>
      <c r="AB410">
        <v>1</v>
      </c>
      <c r="AC410">
        <v>13</v>
      </c>
      <c r="AD410">
        <v>3.910333333333333</v>
      </c>
      <c r="AF410" t="s">
        <v>6937</v>
      </c>
      <c r="AI410">
        <v>0</v>
      </c>
      <c r="AJ410">
        <v>0</v>
      </c>
      <c r="AK410" t="s">
        <v>6947</v>
      </c>
      <c r="AL410" t="s">
        <v>6947</v>
      </c>
      <c r="AM410" t="s">
        <v>10344</v>
      </c>
    </row>
    <row r="411" spans="1:39">
      <c r="A411" t="s">
        <v>7280</v>
      </c>
      <c r="B411" t="s">
        <v>8259</v>
      </c>
      <c r="C411" t="s">
        <v>6009</v>
      </c>
      <c r="D411">
        <v>150</v>
      </c>
      <c r="E411" t="s">
        <v>6010</v>
      </c>
      <c r="F411">
        <v>6.82</v>
      </c>
      <c r="K411" t="s">
        <v>6535</v>
      </c>
      <c r="L411" t="s">
        <v>6536</v>
      </c>
      <c r="M411" t="s">
        <v>8601</v>
      </c>
      <c r="N411">
        <v>9</v>
      </c>
      <c r="O411" t="s">
        <v>8770</v>
      </c>
      <c r="P411" t="s">
        <v>9233</v>
      </c>
      <c r="Q411">
        <v>3</v>
      </c>
      <c r="R411">
        <v>2</v>
      </c>
      <c r="S411">
        <v>4.79</v>
      </c>
      <c r="T411">
        <v>7.79</v>
      </c>
      <c r="U411">
        <v>620.79</v>
      </c>
      <c r="V411">
        <v>71.33</v>
      </c>
      <c r="W411">
        <v>9.51</v>
      </c>
      <c r="X411">
        <v>3.87</v>
      </c>
      <c r="Y411">
        <v>0</v>
      </c>
      <c r="Z411">
        <v>6</v>
      </c>
      <c r="AA411" t="s">
        <v>6923</v>
      </c>
      <c r="AB411">
        <v>2</v>
      </c>
      <c r="AC411">
        <v>10</v>
      </c>
      <c r="AD411">
        <v>2.5</v>
      </c>
      <c r="AF411" t="s">
        <v>6937</v>
      </c>
      <c r="AI411">
        <v>0</v>
      </c>
      <c r="AJ411">
        <v>0</v>
      </c>
      <c r="AK411" t="s">
        <v>10219</v>
      </c>
      <c r="AL411" t="s">
        <v>10219</v>
      </c>
      <c r="AM411" t="s">
        <v>10344</v>
      </c>
    </row>
    <row r="412" spans="1:39">
      <c r="A412" t="s">
        <v>7281</v>
      </c>
      <c r="B412" t="s">
        <v>8259</v>
      </c>
      <c r="C412" t="s">
        <v>6009</v>
      </c>
      <c r="D412">
        <v>153</v>
      </c>
      <c r="E412" t="s">
        <v>6010</v>
      </c>
      <c r="F412">
        <v>6.82</v>
      </c>
      <c r="K412" t="s">
        <v>6535</v>
      </c>
      <c r="L412" t="s">
        <v>6536</v>
      </c>
      <c r="M412" t="s">
        <v>8599</v>
      </c>
      <c r="N412">
        <v>9</v>
      </c>
      <c r="O412" t="s">
        <v>8768</v>
      </c>
      <c r="P412" t="s">
        <v>9234</v>
      </c>
      <c r="Q412">
        <v>4</v>
      </c>
      <c r="R412">
        <v>1</v>
      </c>
      <c r="S412">
        <v>2.42</v>
      </c>
      <c r="T412">
        <v>5.25</v>
      </c>
      <c r="U412">
        <v>419.52</v>
      </c>
      <c r="V412">
        <v>72.56</v>
      </c>
      <c r="W412">
        <v>5.72</v>
      </c>
      <c r="X412">
        <v>4.52</v>
      </c>
      <c r="Y412">
        <v>1.39</v>
      </c>
      <c r="Z412">
        <v>3</v>
      </c>
      <c r="AA412" t="s">
        <v>6923</v>
      </c>
      <c r="AB412">
        <v>1</v>
      </c>
      <c r="AC412">
        <v>8</v>
      </c>
      <c r="AD412">
        <v>4.198190476190476</v>
      </c>
      <c r="AF412" t="s">
        <v>6937</v>
      </c>
      <c r="AI412">
        <v>0</v>
      </c>
      <c r="AJ412">
        <v>0</v>
      </c>
      <c r="AK412" t="s">
        <v>10217</v>
      </c>
      <c r="AL412" t="s">
        <v>10217</v>
      </c>
      <c r="AM412" t="s">
        <v>10344</v>
      </c>
    </row>
    <row r="413" spans="1:39">
      <c r="A413" t="s">
        <v>7282</v>
      </c>
      <c r="B413" t="s">
        <v>8259</v>
      </c>
      <c r="C413" t="s">
        <v>6009</v>
      </c>
      <c r="D413">
        <v>154</v>
      </c>
      <c r="E413" t="s">
        <v>6010</v>
      </c>
      <c r="F413">
        <v>6.81</v>
      </c>
      <c r="K413" t="s">
        <v>6535</v>
      </c>
      <c r="L413" t="s">
        <v>6536</v>
      </c>
      <c r="M413" t="s">
        <v>8655</v>
      </c>
      <c r="N413">
        <v>9</v>
      </c>
      <c r="O413" t="s">
        <v>8826</v>
      </c>
      <c r="P413" t="s">
        <v>9235</v>
      </c>
      <c r="Q413">
        <v>4</v>
      </c>
      <c r="R413">
        <v>1</v>
      </c>
      <c r="S413">
        <v>0.35</v>
      </c>
      <c r="T413">
        <v>3.85</v>
      </c>
      <c r="U413">
        <v>406.48</v>
      </c>
      <c r="V413">
        <v>64.98999999999999</v>
      </c>
      <c r="W413">
        <v>4.84</v>
      </c>
      <c r="X413">
        <v>3.54</v>
      </c>
      <c r="Y413">
        <v>0</v>
      </c>
      <c r="Z413">
        <v>3</v>
      </c>
      <c r="AA413" t="s">
        <v>6923</v>
      </c>
      <c r="AB413">
        <v>0</v>
      </c>
      <c r="AC413">
        <v>11</v>
      </c>
      <c r="AD413">
        <v>5.076333333333333</v>
      </c>
      <c r="AF413" t="s">
        <v>6937</v>
      </c>
      <c r="AI413">
        <v>0</v>
      </c>
      <c r="AJ413">
        <v>0</v>
      </c>
      <c r="AK413" t="s">
        <v>10261</v>
      </c>
      <c r="AL413" t="s">
        <v>10261</v>
      </c>
      <c r="AM413" t="s">
        <v>10344</v>
      </c>
    </row>
    <row r="414" spans="1:39">
      <c r="A414" t="s">
        <v>7190</v>
      </c>
      <c r="B414" t="s">
        <v>8259</v>
      </c>
      <c r="C414" t="s">
        <v>6009</v>
      </c>
      <c r="D414">
        <v>154</v>
      </c>
      <c r="E414" t="s">
        <v>6010</v>
      </c>
      <c r="F414">
        <v>6.81</v>
      </c>
      <c r="K414" t="s">
        <v>6535</v>
      </c>
      <c r="L414" t="s">
        <v>6536</v>
      </c>
      <c r="M414" t="s">
        <v>8599</v>
      </c>
      <c r="N414">
        <v>9</v>
      </c>
      <c r="O414" t="s">
        <v>8768</v>
      </c>
      <c r="P414" t="s">
        <v>9143</v>
      </c>
      <c r="Q414">
        <v>4</v>
      </c>
      <c r="R414">
        <v>1</v>
      </c>
      <c r="S414">
        <v>2.19</v>
      </c>
      <c r="T414">
        <v>5.01</v>
      </c>
      <c r="U414">
        <v>423.48</v>
      </c>
      <c r="V414">
        <v>72.56</v>
      </c>
      <c r="W414">
        <v>5.55</v>
      </c>
      <c r="X414">
        <v>4.52</v>
      </c>
      <c r="Y414">
        <v>1.03</v>
      </c>
      <c r="Z414">
        <v>3</v>
      </c>
      <c r="AA414" t="s">
        <v>6923</v>
      </c>
      <c r="AB414">
        <v>1</v>
      </c>
      <c r="AC414">
        <v>8</v>
      </c>
      <c r="AD414">
        <v>4.284904761904762</v>
      </c>
      <c r="AF414" t="s">
        <v>6937</v>
      </c>
      <c r="AI414">
        <v>0</v>
      </c>
      <c r="AJ414">
        <v>0</v>
      </c>
      <c r="AK414" t="s">
        <v>10217</v>
      </c>
      <c r="AL414" t="s">
        <v>10217</v>
      </c>
      <c r="AM414" t="s">
        <v>10344</v>
      </c>
    </row>
    <row r="415" spans="1:39">
      <c r="A415" t="s">
        <v>7283</v>
      </c>
      <c r="B415" t="s">
        <v>8259</v>
      </c>
      <c r="C415" t="s">
        <v>6009</v>
      </c>
      <c r="D415">
        <v>155</v>
      </c>
      <c r="E415" t="s">
        <v>6010</v>
      </c>
      <c r="F415">
        <v>6.81</v>
      </c>
      <c r="K415" t="s">
        <v>6535</v>
      </c>
      <c r="L415" t="s">
        <v>6536</v>
      </c>
      <c r="M415" t="s">
        <v>8646</v>
      </c>
      <c r="N415">
        <v>9</v>
      </c>
      <c r="O415" t="s">
        <v>8815</v>
      </c>
      <c r="P415" t="s">
        <v>9236</v>
      </c>
      <c r="Q415">
        <v>6</v>
      </c>
      <c r="R415">
        <v>2</v>
      </c>
      <c r="S415">
        <v>0.06</v>
      </c>
      <c r="T415">
        <v>3.74</v>
      </c>
      <c r="U415">
        <v>486.52</v>
      </c>
      <c r="V415">
        <v>114.8</v>
      </c>
      <c r="W415">
        <v>4.69</v>
      </c>
      <c r="X415">
        <v>3.05</v>
      </c>
      <c r="Y415">
        <v>1.34</v>
      </c>
      <c r="Z415">
        <v>4</v>
      </c>
      <c r="AA415" t="s">
        <v>6923</v>
      </c>
      <c r="AB415">
        <v>0</v>
      </c>
      <c r="AC415">
        <v>11</v>
      </c>
      <c r="AD415">
        <v>3.399619047619048</v>
      </c>
      <c r="AF415" t="s">
        <v>6937</v>
      </c>
      <c r="AI415">
        <v>0</v>
      </c>
      <c r="AJ415">
        <v>0</v>
      </c>
      <c r="AK415" t="s">
        <v>10214</v>
      </c>
      <c r="AL415" t="s">
        <v>10214</v>
      </c>
      <c r="AM415" t="s">
        <v>10344</v>
      </c>
    </row>
    <row r="416" spans="1:39">
      <c r="A416" t="s">
        <v>7284</v>
      </c>
      <c r="B416" t="s">
        <v>8259</v>
      </c>
      <c r="C416" t="s">
        <v>6009</v>
      </c>
      <c r="D416">
        <v>156</v>
      </c>
      <c r="E416" t="s">
        <v>6010</v>
      </c>
      <c r="F416">
        <v>6.81</v>
      </c>
      <c r="K416" t="s">
        <v>6535</v>
      </c>
      <c r="L416" t="s">
        <v>6536</v>
      </c>
      <c r="M416" t="s">
        <v>8614</v>
      </c>
      <c r="N416">
        <v>9</v>
      </c>
      <c r="O416" t="s">
        <v>8783</v>
      </c>
      <c r="P416" t="s">
        <v>9237</v>
      </c>
      <c r="Q416">
        <v>6</v>
      </c>
      <c r="R416">
        <v>1</v>
      </c>
      <c r="S416">
        <v>2.35</v>
      </c>
      <c r="T416">
        <v>5.33</v>
      </c>
      <c r="U416">
        <v>479.54</v>
      </c>
      <c r="V416">
        <v>90.38</v>
      </c>
      <c r="W416">
        <v>5.75</v>
      </c>
      <c r="X416">
        <v>3.79</v>
      </c>
      <c r="Y416">
        <v>1.35</v>
      </c>
      <c r="Z416">
        <v>5</v>
      </c>
      <c r="AA416" t="s">
        <v>6923</v>
      </c>
      <c r="AB416">
        <v>1</v>
      </c>
      <c r="AC416">
        <v>9</v>
      </c>
      <c r="AD416">
        <v>3.791809523809524</v>
      </c>
      <c r="AF416" t="s">
        <v>6937</v>
      </c>
      <c r="AI416">
        <v>0</v>
      </c>
      <c r="AJ416">
        <v>0</v>
      </c>
      <c r="AK416" t="s">
        <v>10227</v>
      </c>
      <c r="AL416" t="s">
        <v>10227</v>
      </c>
      <c r="AM416" t="s">
        <v>10344</v>
      </c>
    </row>
    <row r="417" spans="1:39">
      <c r="A417" t="s">
        <v>7285</v>
      </c>
      <c r="B417" t="s">
        <v>8259</v>
      </c>
      <c r="C417" t="s">
        <v>6009</v>
      </c>
      <c r="D417">
        <v>159</v>
      </c>
      <c r="E417" t="s">
        <v>6010</v>
      </c>
      <c r="F417">
        <v>6.8</v>
      </c>
      <c r="K417" t="s">
        <v>6535</v>
      </c>
      <c r="L417" t="s">
        <v>6536</v>
      </c>
      <c r="M417" t="s">
        <v>8633</v>
      </c>
      <c r="N417">
        <v>9</v>
      </c>
      <c r="O417" t="s">
        <v>8802</v>
      </c>
      <c r="P417" t="s">
        <v>9238</v>
      </c>
      <c r="Q417">
        <v>7</v>
      </c>
      <c r="R417">
        <v>1</v>
      </c>
      <c r="S417">
        <v>2.54</v>
      </c>
      <c r="T417">
        <v>4.51</v>
      </c>
      <c r="U417">
        <v>531.6</v>
      </c>
      <c r="V417">
        <v>94.28</v>
      </c>
      <c r="W417">
        <v>5.33</v>
      </c>
      <c r="X417">
        <v>4.1</v>
      </c>
      <c r="Y417">
        <v>3.56</v>
      </c>
      <c r="Z417">
        <v>6</v>
      </c>
      <c r="AA417" t="s">
        <v>6923</v>
      </c>
      <c r="AB417">
        <v>2</v>
      </c>
      <c r="AC417">
        <v>6</v>
      </c>
      <c r="AD417">
        <v>3.665666666666667</v>
      </c>
      <c r="AF417" t="s">
        <v>6937</v>
      </c>
      <c r="AI417">
        <v>0</v>
      </c>
      <c r="AJ417">
        <v>0</v>
      </c>
      <c r="AK417" t="s">
        <v>10242</v>
      </c>
      <c r="AL417" t="s">
        <v>10242</v>
      </c>
      <c r="AM417" t="s">
        <v>10344</v>
      </c>
    </row>
    <row r="418" spans="1:39">
      <c r="A418" t="s">
        <v>6223</v>
      </c>
      <c r="B418" t="s">
        <v>8259</v>
      </c>
      <c r="C418" t="s">
        <v>6009</v>
      </c>
      <c r="D418">
        <v>160</v>
      </c>
      <c r="E418" t="s">
        <v>6010</v>
      </c>
      <c r="F418">
        <v>6.8</v>
      </c>
      <c r="K418" t="s">
        <v>6535</v>
      </c>
      <c r="M418" t="s">
        <v>8661</v>
      </c>
      <c r="N418">
        <v>8</v>
      </c>
      <c r="O418" t="s">
        <v>8832</v>
      </c>
      <c r="P418" t="s">
        <v>6619</v>
      </c>
      <c r="Q418">
        <v>6</v>
      </c>
      <c r="R418">
        <v>1</v>
      </c>
      <c r="S418">
        <v>1.93</v>
      </c>
      <c r="T418">
        <v>3.02</v>
      </c>
      <c r="U418">
        <v>357.44</v>
      </c>
      <c r="V418">
        <v>71.53</v>
      </c>
      <c r="W418">
        <v>2.49</v>
      </c>
      <c r="X418">
        <v>6.34</v>
      </c>
      <c r="Y418">
        <v>6.5</v>
      </c>
      <c r="Z418">
        <v>2</v>
      </c>
      <c r="AA418" t="s">
        <v>6923</v>
      </c>
      <c r="AB418">
        <v>0</v>
      </c>
      <c r="AC418">
        <v>7</v>
      </c>
      <c r="AD418">
        <v>5.823333333333333</v>
      </c>
      <c r="AE418" t="s">
        <v>6924</v>
      </c>
      <c r="AF418" t="s">
        <v>6937</v>
      </c>
      <c r="AG418" t="s">
        <v>6941</v>
      </c>
      <c r="AH418" t="s">
        <v>6942</v>
      </c>
      <c r="AI418">
        <v>4</v>
      </c>
      <c r="AJ418">
        <v>1</v>
      </c>
      <c r="AK418" t="s">
        <v>10266</v>
      </c>
      <c r="AL418" t="s">
        <v>10266</v>
      </c>
      <c r="AM418" t="s">
        <v>10344</v>
      </c>
    </row>
    <row r="419" spans="1:39">
      <c r="A419" t="s">
        <v>6223</v>
      </c>
      <c r="B419" t="s">
        <v>8259</v>
      </c>
      <c r="C419" t="s">
        <v>6009</v>
      </c>
      <c r="D419">
        <v>160</v>
      </c>
      <c r="E419" t="s">
        <v>6010</v>
      </c>
      <c r="F419">
        <v>6.8</v>
      </c>
      <c r="K419" t="s">
        <v>6535</v>
      </c>
      <c r="L419" t="s">
        <v>6536</v>
      </c>
      <c r="M419" t="s">
        <v>8656</v>
      </c>
      <c r="N419">
        <v>9</v>
      </c>
      <c r="O419" t="s">
        <v>8827</v>
      </c>
      <c r="P419" t="s">
        <v>6619</v>
      </c>
      <c r="Q419">
        <v>6</v>
      </c>
      <c r="R419">
        <v>1</v>
      </c>
      <c r="S419">
        <v>1.93</v>
      </c>
      <c r="T419">
        <v>3.02</v>
      </c>
      <c r="U419">
        <v>357.44</v>
      </c>
      <c r="V419">
        <v>71.53</v>
      </c>
      <c r="W419">
        <v>2.49</v>
      </c>
      <c r="X419">
        <v>6.34</v>
      </c>
      <c r="Y419">
        <v>6.5</v>
      </c>
      <c r="Z419">
        <v>2</v>
      </c>
      <c r="AA419" t="s">
        <v>6923</v>
      </c>
      <c r="AB419">
        <v>0</v>
      </c>
      <c r="AC419">
        <v>7</v>
      </c>
      <c r="AD419">
        <v>5.823333333333333</v>
      </c>
      <c r="AE419" t="s">
        <v>6924</v>
      </c>
      <c r="AF419" t="s">
        <v>6937</v>
      </c>
      <c r="AG419" t="s">
        <v>6941</v>
      </c>
      <c r="AH419" t="s">
        <v>6942</v>
      </c>
      <c r="AI419">
        <v>4</v>
      </c>
      <c r="AJ419">
        <v>1</v>
      </c>
      <c r="AK419" t="s">
        <v>10262</v>
      </c>
      <c r="AL419" t="s">
        <v>10262</v>
      </c>
      <c r="AM419" t="s">
        <v>10344</v>
      </c>
    </row>
    <row r="420" spans="1:39">
      <c r="A420" t="s">
        <v>7286</v>
      </c>
      <c r="B420" t="s">
        <v>8259</v>
      </c>
      <c r="C420" t="s">
        <v>6009</v>
      </c>
      <c r="D420">
        <v>160</v>
      </c>
      <c r="E420" t="s">
        <v>6010</v>
      </c>
      <c r="F420">
        <v>6.8</v>
      </c>
      <c r="K420" t="s">
        <v>6535</v>
      </c>
      <c r="L420" t="s">
        <v>6536</v>
      </c>
      <c r="M420" t="s">
        <v>8634</v>
      </c>
      <c r="N420">
        <v>9</v>
      </c>
      <c r="O420" t="s">
        <v>8803</v>
      </c>
      <c r="P420" t="s">
        <v>9239</v>
      </c>
      <c r="Q420">
        <v>5</v>
      </c>
      <c r="R420">
        <v>1</v>
      </c>
      <c r="S420">
        <v>-0.21</v>
      </c>
      <c r="T420">
        <v>3.45</v>
      </c>
      <c r="U420">
        <v>551.73</v>
      </c>
      <c r="V420">
        <v>92.87</v>
      </c>
      <c r="W420">
        <v>5.13</v>
      </c>
      <c r="X420">
        <v>3</v>
      </c>
      <c r="Y420">
        <v>2.33</v>
      </c>
      <c r="Z420">
        <v>2</v>
      </c>
      <c r="AA420" t="s">
        <v>6923</v>
      </c>
      <c r="AB420">
        <v>1</v>
      </c>
      <c r="AC420">
        <v>10</v>
      </c>
      <c r="AD420">
        <v>4.512666666666666</v>
      </c>
      <c r="AF420" t="s">
        <v>6937</v>
      </c>
      <c r="AI420">
        <v>0</v>
      </c>
      <c r="AJ420">
        <v>0</v>
      </c>
      <c r="AK420" t="s">
        <v>10243</v>
      </c>
      <c r="AL420" t="s">
        <v>10243</v>
      </c>
      <c r="AM420" t="s">
        <v>10344</v>
      </c>
    </row>
    <row r="421" spans="1:39">
      <c r="A421" t="s">
        <v>7287</v>
      </c>
      <c r="B421" t="s">
        <v>8259</v>
      </c>
      <c r="C421" t="s">
        <v>6009</v>
      </c>
      <c r="D421">
        <v>160</v>
      </c>
      <c r="E421" t="s">
        <v>6010</v>
      </c>
      <c r="F421">
        <v>6.8</v>
      </c>
      <c r="K421" t="s">
        <v>6535</v>
      </c>
      <c r="L421" t="s">
        <v>6536</v>
      </c>
      <c r="M421" t="s">
        <v>8634</v>
      </c>
      <c r="N421">
        <v>9</v>
      </c>
      <c r="O421" t="s">
        <v>8803</v>
      </c>
      <c r="P421" t="s">
        <v>9240</v>
      </c>
      <c r="Q421">
        <v>5</v>
      </c>
      <c r="R421">
        <v>1</v>
      </c>
      <c r="S421">
        <v>0.2</v>
      </c>
      <c r="T421">
        <v>3.87</v>
      </c>
      <c r="U421">
        <v>565.76</v>
      </c>
      <c r="V421">
        <v>92.87</v>
      </c>
      <c r="W421">
        <v>5.52</v>
      </c>
      <c r="X421">
        <v>3</v>
      </c>
      <c r="Y421">
        <v>2.29</v>
      </c>
      <c r="Z421">
        <v>2</v>
      </c>
      <c r="AA421" t="s">
        <v>6923</v>
      </c>
      <c r="AB421">
        <v>1</v>
      </c>
      <c r="AC421">
        <v>9</v>
      </c>
      <c r="AD421">
        <v>4.302666666666667</v>
      </c>
      <c r="AF421" t="s">
        <v>6937</v>
      </c>
      <c r="AI421">
        <v>0</v>
      </c>
      <c r="AJ421">
        <v>0</v>
      </c>
      <c r="AK421" t="s">
        <v>10243</v>
      </c>
      <c r="AL421" t="s">
        <v>10243</v>
      </c>
      <c r="AM421" t="s">
        <v>10344</v>
      </c>
    </row>
    <row r="422" spans="1:39">
      <c r="A422" t="s">
        <v>7288</v>
      </c>
      <c r="B422" t="s">
        <v>8259</v>
      </c>
      <c r="C422" t="s">
        <v>6009</v>
      </c>
      <c r="D422">
        <v>160</v>
      </c>
      <c r="E422" t="s">
        <v>6010</v>
      </c>
      <c r="F422">
        <v>6.8</v>
      </c>
      <c r="K422" t="s">
        <v>6535</v>
      </c>
      <c r="M422" t="s">
        <v>8630</v>
      </c>
      <c r="N422">
        <v>8</v>
      </c>
      <c r="O422" t="s">
        <v>8799</v>
      </c>
      <c r="P422" t="s">
        <v>9241</v>
      </c>
      <c r="Q422">
        <v>5</v>
      </c>
      <c r="R422">
        <v>1</v>
      </c>
      <c r="S422">
        <v>3.23</v>
      </c>
      <c r="T422">
        <v>6.86</v>
      </c>
      <c r="U422">
        <v>482.96</v>
      </c>
      <c r="V422">
        <v>74.22</v>
      </c>
      <c r="W422">
        <v>6.54</v>
      </c>
      <c r="X422">
        <v>3.15</v>
      </c>
      <c r="Y422">
        <v>0</v>
      </c>
      <c r="Z422">
        <v>3</v>
      </c>
      <c r="AA422" t="s">
        <v>6923</v>
      </c>
      <c r="AB422">
        <v>1</v>
      </c>
      <c r="AC422">
        <v>10</v>
      </c>
      <c r="AD422">
        <v>3.340047619047619</v>
      </c>
      <c r="AF422" t="s">
        <v>6937</v>
      </c>
      <c r="AI422">
        <v>0</v>
      </c>
      <c r="AJ422">
        <v>0</v>
      </c>
      <c r="AK422" t="s">
        <v>10240</v>
      </c>
      <c r="AL422" t="s">
        <v>10240</v>
      </c>
      <c r="AM422" t="s">
        <v>10344</v>
      </c>
    </row>
    <row r="423" spans="1:39">
      <c r="A423" t="s">
        <v>7289</v>
      </c>
      <c r="B423" t="s">
        <v>8259</v>
      </c>
      <c r="C423" t="s">
        <v>6009</v>
      </c>
      <c r="D423">
        <v>160</v>
      </c>
      <c r="E423" t="s">
        <v>6010</v>
      </c>
      <c r="F423">
        <v>6.8</v>
      </c>
      <c r="K423" t="s">
        <v>6535</v>
      </c>
      <c r="L423" t="s">
        <v>6536</v>
      </c>
      <c r="M423" t="s">
        <v>8659</v>
      </c>
      <c r="N423">
        <v>9</v>
      </c>
      <c r="O423" t="s">
        <v>8830</v>
      </c>
      <c r="P423" t="s">
        <v>9242</v>
      </c>
      <c r="Q423">
        <v>9</v>
      </c>
      <c r="R423">
        <v>2</v>
      </c>
      <c r="S423">
        <v>3.58</v>
      </c>
      <c r="T423">
        <v>6.43</v>
      </c>
      <c r="U423">
        <v>512.9</v>
      </c>
      <c r="V423">
        <v>136.43</v>
      </c>
      <c r="W423">
        <v>4.41</v>
      </c>
      <c r="X423">
        <v>4.58</v>
      </c>
      <c r="Y423">
        <v>0</v>
      </c>
      <c r="Z423">
        <v>3</v>
      </c>
      <c r="AA423" t="s">
        <v>6923</v>
      </c>
      <c r="AB423">
        <v>1</v>
      </c>
      <c r="AC423">
        <v>4</v>
      </c>
      <c r="AD423">
        <v>1.71</v>
      </c>
      <c r="AE423" t="s">
        <v>10192</v>
      </c>
      <c r="AF423" t="s">
        <v>6937</v>
      </c>
      <c r="AI423">
        <v>0</v>
      </c>
      <c r="AJ423">
        <v>0</v>
      </c>
      <c r="AK423" t="s">
        <v>10264</v>
      </c>
      <c r="AL423" t="s">
        <v>10264</v>
      </c>
      <c r="AM423" t="s">
        <v>10344</v>
      </c>
    </row>
    <row r="424" spans="1:39">
      <c r="A424" t="s">
        <v>7290</v>
      </c>
      <c r="B424" t="s">
        <v>8259</v>
      </c>
      <c r="C424" t="s">
        <v>6009</v>
      </c>
      <c r="D424">
        <v>160</v>
      </c>
      <c r="E424" t="s">
        <v>6010</v>
      </c>
      <c r="F424">
        <v>6.8</v>
      </c>
      <c r="K424" t="s">
        <v>6535</v>
      </c>
      <c r="L424" t="s">
        <v>6536</v>
      </c>
      <c r="M424" t="s">
        <v>8599</v>
      </c>
      <c r="N424">
        <v>9</v>
      </c>
      <c r="O424" t="s">
        <v>8768</v>
      </c>
      <c r="P424" t="s">
        <v>9243</v>
      </c>
      <c r="Q424">
        <v>4</v>
      </c>
      <c r="R424">
        <v>1</v>
      </c>
      <c r="S424">
        <v>1.76</v>
      </c>
      <c r="T424">
        <v>4.59</v>
      </c>
      <c r="U424">
        <v>417.51</v>
      </c>
      <c r="V424">
        <v>72.56</v>
      </c>
      <c r="W424">
        <v>5.41</v>
      </c>
      <c r="X424">
        <v>4.51</v>
      </c>
      <c r="Y424">
        <v>1.37</v>
      </c>
      <c r="Z424">
        <v>3</v>
      </c>
      <c r="AA424" t="s">
        <v>6923</v>
      </c>
      <c r="AB424">
        <v>1</v>
      </c>
      <c r="AC424">
        <v>8</v>
      </c>
      <c r="AD424">
        <v>4.627547619047619</v>
      </c>
      <c r="AF424" t="s">
        <v>6937</v>
      </c>
      <c r="AI424">
        <v>0</v>
      </c>
      <c r="AJ424">
        <v>0</v>
      </c>
      <c r="AK424" t="s">
        <v>10217</v>
      </c>
      <c r="AL424" t="s">
        <v>10217</v>
      </c>
      <c r="AM424" t="s">
        <v>10344</v>
      </c>
    </row>
    <row r="425" spans="1:39">
      <c r="A425" t="s">
        <v>6342</v>
      </c>
      <c r="B425" t="s">
        <v>8259</v>
      </c>
      <c r="C425" t="s">
        <v>6009</v>
      </c>
      <c r="D425">
        <v>160</v>
      </c>
      <c r="E425" t="s">
        <v>6010</v>
      </c>
      <c r="F425">
        <v>6.8</v>
      </c>
      <c r="K425" t="s">
        <v>6535</v>
      </c>
      <c r="L425" t="s">
        <v>6536</v>
      </c>
      <c r="M425" t="s">
        <v>6572</v>
      </c>
      <c r="N425">
        <v>9</v>
      </c>
      <c r="O425" t="s">
        <v>6609</v>
      </c>
      <c r="P425" t="s">
        <v>6738</v>
      </c>
      <c r="Q425">
        <v>5</v>
      </c>
      <c r="R425">
        <v>1</v>
      </c>
      <c r="S425">
        <v>3.62</v>
      </c>
      <c r="T425">
        <v>7.26</v>
      </c>
      <c r="U425">
        <v>570.63</v>
      </c>
      <c r="V425">
        <v>64.98999999999999</v>
      </c>
      <c r="W425">
        <v>7.57</v>
      </c>
      <c r="X425">
        <v>3.14</v>
      </c>
      <c r="Y425">
        <v>0</v>
      </c>
      <c r="Z425">
        <v>3</v>
      </c>
      <c r="AA425" t="s">
        <v>6923</v>
      </c>
      <c r="AB425">
        <v>2</v>
      </c>
      <c r="AC425">
        <v>10</v>
      </c>
      <c r="AD425">
        <v>3.023333333333333</v>
      </c>
      <c r="AF425" t="s">
        <v>6937</v>
      </c>
      <c r="AI425">
        <v>0</v>
      </c>
      <c r="AJ425">
        <v>0</v>
      </c>
      <c r="AK425" t="s">
        <v>6970</v>
      </c>
      <c r="AL425" t="s">
        <v>6970</v>
      </c>
      <c r="AM425" t="s">
        <v>10344</v>
      </c>
    </row>
    <row r="426" spans="1:39">
      <c r="A426" t="s">
        <v>7291</v>
      </c>
      <c r="B426" t="s">
        <v>8259</v>
      </c>
      <c r="C426" t="s">
        <v>6009</v>
      </c>
      <c r="D426">
        <v>160</v>
      </c>
      <c r="E426" t="s">
        <v>6010</v>
      </c>
      <c r="F426">
        <v>6.8</v>
      </c>
      <c r="K426" t="s">
        <v>6535</v>
      </c>
      <c r="L426" t="s">
        <v>6536</v>
      </c>
      <c r="M426" t="s">
        <v>8620</v>
      </c>
      <c r="N426">
        <v>9</v>
      </c>
      <c r="O426" t="s">
        <v>8789</v>
      </c>
      <c r="P426" t="s">
        <v>9244</v>
      </c>
      <c r="Q426">
        <v>6</v>
      </c>
      <c r="R426">
        <v>1</v>
      </c>
      <c r="S426">
        <v>3</v>
      </c>
      <c r="T426">
        <v>5.94</v>
      </c>
      <c r="U426">
        <v>540.62</v>
      </c>
      <c r="V426">
        <v>102.1</v>
      </c>
      <c r="W426">
        <v>6.04</v>
      </c>
      <c r="X426">
        <v>4.39</v>
      </c>
      <c r="Y426">
        <v>1.36</v>
      </c>
      <c r="Z426">
        <v>4</v>
      </c>
      <c r="AA426" t="s">
        <v>6923</v>
      </c>
      <c r="AB426">
        <v>2</v>
      </c>
      <c r="AC426">
        <v>10</v>
      </c>
      <c r="AD426">
        <v>2.930000000000001</v>
      </c>
      <c r="AF426" t="s">
        <v>6937</v>
      </c>
      <c r="AI426">
        <v>0</v>
      </c>
      <c r="AJ426">
        <v>0</v>
      </c>
      <c r="AK426" t="s">
        <v>10231</v>
      </c>
      <c r="AL426" t="s">
        <v>10231</v>
      </c>
      <c r="AM426" t="s">
        <v>10344</v>
      </c>
    </row>
    <row r="427" spans="1:39">
      <c r="A427" t="s">
        <v>7292</v>
      </c>
      <c r="B427" t="s">
        <v>8259</v>
      </c>
      <c r="C427" t="s">
        <v>6009</v>
      </c>
      <c r="D427">
        <v>165</v>
      </c>
      <c r="E427" t="s">
        <v>6010</v>
      </c>
      <c r="F427">
        <v>6.78</v>
      </c>
      <c r="K427" t="s">
        <v>6535</v>
      </c>
      <c r="L427" t="s">
        <v>6536</v>
      </c>
      <c r="M427" t="s">
        <v>8633</v>
      </c>
      <c r="N427">
        <v>9</v>
      </c>
      <c r="O427" t="s">
        <v>8822</v>
      </c>
      <c r="P427" t="s">
        <v>9245</v>
      </c>
      <c r="Q427">
        <v>6</v>
      </c>
      <c r="R427">
        <v>1</v>
      </c>
      <c r="S427">
        <v>4.34</v>
      </c>
      <c r="T427">
        <v>6.4</v>
      </c>
      <c r="U427">
        <v>477.62</v>
      </c>
      <c r="V427">
        <v>85.17</v>
      </c>
      <c r="W427">
        <v>5.88</v>
      </c>
      <c r="X427">
        <v>4.05</v>
      </c>
      <c r="Y427">
        <v>7.12</v>
      </c>
      <c r="Z427">
        <v>5</v>
      </c>
      <c r="AA427" t="s">
        <v>6923</v>
      </c>
      <c r="AB427">
        <v>1</v>
      </c>
      <c r="AC427">
        <v>6</v>
      </c>
      <c r="AD427">
        <v>2.993190476190476</v>
      </c>
      <c r="AF427" t="s">
        <v>6937</v>
      </c>
      <c r="AI427">
        <v>0</v>
      </c>
      <c r="AJ427">
        <v>0</v>
      </c>
      <c r="AK427" t="s">
        <v>10257</v>
      </c>
      <c r="AL427" t="s">
        <v>10257</v>
      </c>
      <c r="AM427" t="s">
        <v>10344</v>
      </c>
    </row>
    <row r="428" spans="1:39">
      <c r="A428" t="s">
        <v>7293</v>
      </c>
      <c r="B428" t="s">
        <v>8259</v>
      </c>
      <c r="C428" t="s">
        <v>6009</v>
      </c>
      <c r="D428">
        <v>167</v>
      </c>
      <c r="E428" t="s">
        <v>6010</v>
      </c>
      <c r="F428">
        <v>6.78</v>
      </c>
      <c r="K428" t="s">
        <v>6535</v>
      </c>
      <c r="L428" t="s">
        <v>6536</v>
      </c>
      <c r="M428" t="s">
        <v>8627</v>
      </c>
      <c r="N428">
        <v>9</v>
      </c>
      <c r="O428" t="s">
        <v>8796</v>
      </c>
      <c r="P428" t="s">
        <v>9246</v>
      </c>
      <c r="Q428">
        <v>6</v>
      </c>
      <c r="R428">
        <v>1</v>
      </c>
      <c r="S428">
        <v>7.05</v>
      </c>
      <c r="T428">
        <v>8.289999999999999</v>
      </c>
      <c r="U428">
        <v>519.66</v>
      </c>
      <c r="V428">
        <v>73.86</v>
      </c>
      <c r="W428">
        <v>7.43</v>
      </c>
      <c r="X428">
        <v>6.1</v>
      </c>
      <c r="Y428">
        <v>0</v>
      </c>
      <c r="Z428">
        <v>3</v>
      </c>
      <c r="AA428" t="s">
        <v>6923</v>
      </c>
      <c r="AB428">
        <v>2</v>
      </c>
      <c r="AC428">
        <v>12</v>
      </c>
      <c r="AD428">
        <v>2.833333333333333</v>
      </c>
      <c r="AF428" t="s">
        <v>6937</v>
      </c>
      <c r="AI428">
        <v>0</v>
      </c>
      <c r="AJ428">
        <v>0</v>
      </c>
      <c r="AK428" t="s">
        <v>10237</v>
      </c>
      <c r="AL428" t="s">
        <v>10237</v>
      </c>
      <c r="AM428" t="s">
        <v>10344</v>
      </c>
    </row>
    <row r="429" spans="1:39">
      <c r="A429" t="s">
        <v>7294</v>
      </c>
      <c r="B429" t="s">
        <v>8259</v>
      </c>
      <c r="C429" t="s">
        <v>6009</v>
      </c>
      <c r="D429">
        <v>168</v>
      </c>
      <c r="E429" t="s">
        <v>6010</v>
      </c>
      <c r="F429">
        <v>6.78</v>
      </c>
      <c r="K429" t="s">
        <v>6535</v>
      </c>
      <c r="L429" t="s">
        <v>6536</v>
      </c>
      <c r="M429" t="s">
        <v>8599</v>
      </c>
      <c r="N429">
        <v>9</v>
      </c>
      <c r="O429" t="s">
        <v>8768</v>
      </c>
      <c r="P429" t="s">
        <v>9247</v>
      </c>
      <c r="Q429">
        <v>4</v>
      </c>
      <c r="R429">
        <v>1</v>
      </c>
      <c r="S429">
        <v>3.84</v>
      </c>
      <c r="T429">
        <v>7</v>
      </c>
      <c r="U429">
        <v>516.04</v>
      </c>
      <c r="V429">
        <v>72.56</v>
      </c>
      <c r="W429">
        <v>7.73</v>
      </c>
      <c r="X429">
        <v>4.11</v>
      </c>
      <c r="Y429">
        <v>1.35</v>
      </c>
      <c r="Z429">
        <v>4</v>
      </c>
      <c r="AA429" t="s">
        <v>6923</v>
      </c>
      <c r="AB429">
        <v>2</v>
      </c>
      <c r="AC429">
        <v>9</v>
      </c>
      <c r="AD429">
        <v>2.913333333333334</v>
      </c>
      <c r="AF429" t="s">
        <v>6937</v>
      </c>
      <c r="AI429">
        <v>0</v>
      </c>
      <c r="AJ429">
        <v>0</v>
      </c>
      <c r="AK429" t="s">
        <v>10217</v>
      </c>
      <c r="AL429" t="s">
        <v>10217</v>
      </c>
      <c r="AM429" t="s">
        <v>10344</v>
      </c>
    </row>
    <row r="430" spans="1:39">
      <c r="A430" t="s">
        <v>6226</v>
      </c>
      <c r="B430" t="s">
        <v>8259</v>
      </c>
      <c r="C430" t="s">
        <v>6009</v>
      </c>
      <c r="D430">
        <v>169.82</v>
      </c>
      <c r="E430" t="s">
        <v>6010</v>
      </c>
      <c r="F430">
        <v>6.77</v>
      </c>
      <c r="K430" t="s">
        <v>6535</v>
      </c>
      <c r="L430" t="s">
        <v>6536</v>
      </c>
      <c r="M430" t="s">
        <v>8590</v>
      </c>
      <c r="N430">
        <v>9</v>
      </c>
      <c r="O430" t="s">
        <v>8759</v>
      </c>
      <c r="P430" t="s">
        <v>6622</v>
      </c>
      <c r="Q430">
        <v>4</v>
      </c>
      <c r="R430">
        <v>1</v>
      </c>
      <c r="S430">
        <v>1.02</v>
      </c>
      <c r="T430">
        <v>4.49</v>
      </c>
      <c r="U430">
        <v>403.48</v>
      </c>
      <c r="V430">
        <v>60.69</v>
      </c>
      <c r="W430">
        <v>4.91</v>
      </c>
      <c r="X430">
        <v>3.61</v>
      </c>
      <c r="Y430">
        <v>0</v>
      </c>
      <c r="Z430">
        <v>4</v>
      </c>
      <c r="AA430" t="s">
        <v>6923</v>
      </c>
      <c r="AB430">
        <v>0</v>
      </c>
      <c r="AC430">
        <v>9</v>
      </c>
      <c r="AD430">
        <v>4.777761904761904</v>
      </c>
      <c r="AF430" t="s">
        <v>6937</v>
      </c>
      <c r="AI430">
        <v>0</v>
      </c>
      <c r="AJ430">
        <v>0</v>
      </c>
      <c r="AK430" t="s">
        <v>10211</v>
      </c>
      <c r="AL430" t="s">
        <v>10211</v>
      </c>
      <c r="AM430" t="s">
        <v>10344</v>
      </c>
    </row>
    <row r="431" spans="1:39">
      <c r="A431" t="s">
        <v>6226</v>
      </c>
      <c r="B431" t="s">
        <v>8259</v>
      </c>
      <c r="C431" t="s">
        <v>6009</v>
      </c>
      <c r="D431">
        <v>169.82</v>
      </c>
      <c r="E431" t="s">
        <v>6010</v>
      </c>
      <c r="F431">
        <v>6.77</v>
      </c>
      <c r="K431" t="s">
        <v>6535</v>
      </c>
      <c r="L431" t="s">
        <v>6536</v>
      </c>
      <c r="M431" t="s">
        <v>8591</v>
      </c>
      <c r="N431">
        <v>9</v>
      </c>
      <c r="O431" t="s">
        <v>8760</v>
      </c>
      <c r="P431" t="s">
        <v>6622</v>
      </c>
      <c r="Q431">
        <v>4</v>
      </c>
      <c r="R431">
        <v>1</v>
      </c>
      <c r="S431">
        <v>1.02</v>
      </c>
      <c r="T431">
        <v>4.49</v>
      </c>
      <c r="U431">
        <v>403.48</v>
      </c>
      <c r="V431">
        <v>60.69</v>
      </c>
      <c r="W431">
        <v>4.91</v>
      </c>
      <c r="X431">
        <v>3.61</v>
      </c>
      <c r="Y431">
        <v>0</v>
      </c>
      <c r="Z431">
        <v>4</v>
      </c>
      <c r="AA431" t="s">
        <v>6923</v>
      </c>
      <c r="AB431">
        <v>0</v>
      </c>
      <c r="AC431">
        <v>9</v>
      </c>
      <c r="AD431">
        <v>4.777761904761904</v>
      </c>
      <c r="AF431" t="s">
        <v>6937</v>
      </c>
      <c r="AI431">
        <v>0</v>
      </c>
      <c r="AJ431">
        <v>0</v>
      </c>
      <c r="AK431" t="s">
        <v>10212</v>
      </c>
      <c r="AL431" t="s">
        <v>10212</v>
      </c>
      <c r="AM431" t="s">
        <v>10344</v>
      </c>
    </row>
    <row r="432" spans="1:39">
      <c r="A432" t="s">
        <v>7295</v>
      </c>
      <c r="B432" t="s">
        <v>8259</v>
      </c>
      <c r="C432" t="s">
        <v>6009</v>
      </c>
      <c r="D432">
        <v>170</v>
      </c>
      <c r="E432" t="s">
        <v>6010</v>
      </c>
      <c r="F432">
        <v>6.77</v>
      </c>
      <c r="K432" t="s">
        <v>6535</v>
      </c>
      <c r="L432" t="s">
        <v>6536</v>
      </c>
      <c r="M432" t="s">
        <v>8649</v>
      </c>
      <c r="N432">
        <v>9</v>
      </c>
      <c r="O432" t="s">
        <v>8819</v>
      </c>
      <c r="P432" t="s">
        <v>9248</v>
      </c>
      <c r="Q432">
        <v>5</v>
      </c>
      <c r="R432">
        <v>1</v>
      </c>
      <c r="S432">
        <v>3.48</v>
      </c>
      <c r="T432">
        <v>7.11</v>
      </c>
      <c r="U432">
        <v>500.95</v>
      </c>
      <c r="V432">
        <v>74.22</v>
      </c>
      <c r="W432">
        <v>6.68</v>
      </c>
      <c r="X432">
        <v>3.15</v>
      </c>
      <c r="Y432">
        <v>0</v>
      </c>
      <c r="Z432">
        <v>3</v>
      </c>
      <c r="AA432" t="s">
        <v>6923</v>
      </c>
      <c r="AB432">
        <v>2</v>
      </c>
      <c r="AC432">
        <v>10</v>
      </c>
      <c r="AD432">
        <v>3.093333333333333</v>
      </c>
      <c r="AF432" t="s">
        <v>6937</v>
      </c>
      <c r="AI432">
        <v>0</v>
      </c>
      <c r="AJ432">
        <v>0</v>
      </c>
      <c r="AK432" t="s">
        <v>10240</v>
      </c>
      <c r="AL432" t="s">
        <v>10240</v>
      </c>
      <c r="AM432" t="s">
        <v>10344</v>
      </c>
    </row>
    <row r="433" spans="1:39">
      <c r="A433" t="s">
        <v>6226</v>
      </c>
      <c r="B433" t="s">
        <v>8259</v>
      </c>
      <c r="C433" t="s">
        <v>6009</v>
      </c>
      <c r="D433">
        <v>170</v>
      </c>
      <c r="E433" t="s">
        <v>6010</v>
      </c>
      <c r="F433">
        <v>6.77</v>
      </c>
      <c r="K433" t="s">
        <v>6535</v>
      </c>
      <c r="M433" t="s">
        <v>8661</v>
      </c>
      <c r="N433">
        <v>8</v>
      </c>
      <c r="O433" t="s">
        <v>8832</v>
      </c>
      <c r="P433" t="s">
        <v>6622</v>
      </c>
      <c r="Q433">
        <v>4</v>
      </c>
      <c r="R433">
        <v>1</v>
      </c>
      <c r="S433">
        <v>1.02</v>
      </c>
      <c r="T433">
        <v>4.49</v>
      </c>
      <c r="U433">
        <v>403.48</v>
      </c>
      <c r="V433">
        <v>60.69</v>
      </c>
      <c r="W433">
        <v>4.91</v>
      </c>
      <c r="X433">
        <v>3.61</v>
      </c>
      <c r="Y433">
        <v>0</v>
      </c>
      <c r="Z433">
        <v>4</v>
      </c>
      <c r="AA433" t="s">
        <v>6923</v>
      </c>
      <c r="AB433">
        <v>0</v>
      </c>
      <c r="AC433">
        <v>9</v>
      </c>
      <c r="AD433">
        <v>4.777761904761904</v>
      </c>
      <c r="AF433" t="s">
        <v>6937</v>
      </c>
      <c r="AI433">
        <v>0</v>
      </c>
      <c r="AJ433">
        <v>0</v>
      </c>
      <c r="AK433" t="s">
        <v>10266</v>
      </c>
      <c r="AL433" t="s">
        <v>10266</v>
      </c>
      <c r="AM433" t="s">
        <v>10344</v>
      </c>
    </row>
    <row r="434" spans="1:39">
      <c r="A434" t="s">
        <v>6226</v>
      </c>
      <c r="B434" t="s">
        <v>8259</v>
      </c>
      <c r="C434" t="s">
        <v>6009</v>
      </c>
      <c r="D434">
        <v>170</v>
      </c>
      <c r="E434" t="s">
        <v>6010</v>
      </c>
      <c r="F434">
        <v>6.77</v>
      </c>
      <c r="K434" t="s">
        <v>6535</v>
      </c>
      <c r="L434" t="s">
        <v>6536</v>
      </c>
      <c r="M434" t="s">
        <v>8592</v>
      </c>
      <c r="N434">
        <v>9</v>
      </c>
      <c r="O434" t="s">
        <v>8761</v>
      </c>
      <c r="P434" t="s">
        <v>6622</v>
      </c>
      <c r="Q434">
        <v>4</v>
      </c>
      <c r="R434">
        <v>1</v>
      </c>
      <c r="S434">
        <v>1.02</v>
      </c>
      <c r="T434">
        <v>4.49</v>
      </c>
      <c r="U434">
        <v>403.48</v>
      </c>
      <c r="V434">
        <v>60.69</v>
      </c>
      <c r="W434">
        <v>4.91</v>
      </c>
      <c r="X434">
        <v>3.61</v>
      </c>
      <c r="Y434">
        <v>0</v>
      </c>
      <c r="Z434">
        <v>4</v>
      </c>
      <c r="AA434" t="s">
        <v>6923</v>
      </c>
      <c r="AB434">
        <v>0</v>
      </c>
      <c r="AC434">
        <v>9</v>
      </c>
      <c r="AD434">
        <v>4.777761904761904</v>
      </c>
      <c r="AF434" t="s">
        <v>6937</v>
      </c>
      <c r="AI434">
        <v>0</v>
      </c>
      <c r="AJ434">
        <v>0</v>
      </c>
      <c r="AK434" t="s">
        <v>6956</v>
      </c>
      <c r="AL434" t="s">
        <v>6956</v>
      </c>
      <c r="AM434" t="s">
        <v>10344</v>
      </c>
    </row>
    <row r="435" spans="1:39">
      <c r="A435" t="s">
        <v>6226</v>
      </c>
      <c r="B435" t="s">
        <v>8259</v>
      </c>
      <c r="C435" t="s">
        <v>6009</v>
      </c>
      <c r="D435">
        <v>170</v>
      </c>
      <c r="E435" t="s">
        <v>6010</v>
      </c>
      <c r="F435">
        <v>6.77</v>
      </c>
      <c r="K435" t="s">
        <v>6535</v>
      </c>
      <c r="L435" t="s">
        <v>6536</v>
      </c>
      <c r="M435" t="s">
        <v>8591</v>
      </c>
      <c r="N435">
        <v>9</v>
      </c>
      <c r="O435" t="s">
        <v>8760</v>
      </c>
      <c r="P435" t="s">
        <v>6622</v>
      </c>
      <c r="Q435">
        <v>4</v>
      </c>
      <c r="R435">
        <v>1</v>
      </c>
      <c r="S435">
        <v>1.02</v>
      </c>
      <c r="T435">
        <v>4.49</v>
      </c>
      <c r="U435">
        <v>403.48</v>
      </c>
      <c r="V435">
        <v>60.69</v>
      </c>
      <c r="W435">
        <v>4.91</v>
      </c>
      <c r="X435">
        <v>3.61</v>
      </c>
      <c r="Y435">
        <v>0</v>
      </c>
      <c r="Z435">
        <v>4</v>
      </c>
      <c r="AA435" t="s">
        <v>6923</v>
      </c>
      <c r="AB435">
        <v>0</v>
      </c>
      <c r="AC435">
        <v>9</v>
      </c>
      <c r="AD435">
        <v>4.777761904761904</v>
      </c>
      <c r="AF435" t="s">
        <v>6937</v>
      </c>
      <c r="AI435">
        <v>0</v>
      </c>
      <c r="AJ435">
        <v>0</v>
      </c>
      <c r="AK435" t="s">
        <v>10212</v>
      </c>
      <c r="AL435" t="s">
        <v>10212</v>
      </c>
      <c r="AM435" t="s">
        <v>10344</v>
      </c>
    </row>
    <row r="436" spans="1:39">
      <c r="A436" t="s">
        <v>7296</v>
      </c>
      <c r="B436" t="s">
        <v>8259</v>
      </c>
      <c r="C436" t="s">
        <v>6009</v>
      </c>
      <c r="D436">
        <v>170</v>
      </c>
      <c r="E436" t="s">
        <v>6010</v>
      </c>
      <c r="F436">
        <v>6.77</v>
      </c>
      <c r="K436" t="s">
        <v>6535</v>
      </c>
      <c r="L436" t="s">
        <v>6536</v>
      </c>
      <c r="M436" t="s">
        <v>8597</v>
      </c>
      <c r="N436">
        <v>9</v>
      </c>
      <c r="O436" t="s">
        <v>8766</v>
      </c>
      <c r="P436" t="s">
        <v>9249</v>
      </c>
      <c r="Q436">
        <v>7</v>
      </c>
      <c r="R436">
        <v>3</v>
      </c>
      <c r="S436">
        <v>4.15</v>
      </c>
      <c r="T436">
        <v>7.47</v>
      </c>
      <c r="U436">
        <v>533.96</v>
      </c>
      <c r="V436">
        <v>122.16</v>
      </c>
      <c r="W436">
        <v>4.96</v>
      </c>
      <c r="X436">
        <v>4.5</v>
      </c>
      <c r="Y436">
        <v>0</v>
      </c>
      <c r="Z436">
        <v>3</v>
      </c>
      <c r="AA436" t="s">
        <v>6923</v>
      </c>
      <c r="AB436">
        <v>1</v>
      </c>
      <c r="AC436">
        <v>5</v>
      </c>
      <c r="AD436">
        <v>1.166666666666667</v>
      </c>
      <c r="AF436" t="s">
        <v>6937</v>
      </c>
      <c r="AI436">
        <v>0</v>
      </c>
      <c r="AJ436">
        <v>0</v>
      </c>
      <c r="AK436" t="s">
        <v>10216</v>
      </c>
      <c r="AL436" t="s">
        <v>10216</v>
      </c>
      <c r="AM436" t="s">
        <v>10344</v>
      </c>
    </row>
    <row r="437" spans="1:39">
      <c r="A437" t="s">
        <v>7297</v>
      </c>
      <c r="B437" t="s">
        <v>8259</v>
      </c>
      <c r="C437" t="s">
        <v>6009</v>
      </c>
      <c r="D437">
        <v>170</v>
      </c>
      <c r="E437" t="s">
        <v>6010</v>
      </c>
      <c r="F437">
        <v>6.77</v>
      </c>
      <c r="K437" t="s">
        <v>6535</v>
      </c>
      <c r="L437" t="s">
        <v>6536</v>
      </c>
      <c r="M437" t="s">
        <v>8662</v>
      </c>
      <c r="N437">
        <v>9</v>
      </c>
      <c r="O437" t="s">
        <v>8833</v>
      </c>
      <c r="P437" t="s">
        <v>9250</v>
      </c>
      <c r="Q437">
        <v>3</v>
      </c>
      <c r="R437">
        <v>1</v>
      </c>
      <c r="S437">
        <v>4.56</v>
      </c>
      <c r="T437">
        <v>7.54</v>
      </c>
      <c r="U437">
        <v>426.56</v>
      </c>
      <c r="V437">
        <v>55.12</v>
      </c>
      <c r="W437">
        <v>6.96</v>
      </c>
      <c r="X437">
        <v>3.84</v>
      </c>
      <c r="Y437">
        <v>5.57</v>
      </c>
      <c r="Z437">
        <v>4</v>
      </c>
      <c r="AA437" t="s">
        <v>6923</v>
      </c>
      <c r="AB437">
        <v>1</v>
      </c>
      <c r="AC437">
        <v>10</v>
      </c>
      <c r="AD437">
        <v>3.357904761904762</v>
      </c>
      <c r="AF437" t="s">
        <v>6937</v>
      </c>
      <c r="AI437">
        <v>0</v>
      </c>
      <c r="AJ437">
        <v>0</v>
      </c>
      <c r="AK437" t="s">
        <v>10267</v>
      </c>
      <c r="AL437" t="s">
        <v>10267</v>
      </c>
      <c r="AM437" t="s">
        <v>10344</v>
      </c>
    </row>
    <row r="438" spans="1:39">
      <c r="A438" t="s">
        <v>7298</v>
      </c>
      <c r="B438" t="s">
        <v>8259</v>
      </c>
      <c r="C438" t="s">
        <v>6009</v>
      </c>
      <c r="D438">
        <v>175</v>
      </c>
      <c r="E438" t="s">
        <v>6010</v>
      </c>
      <c r="F438">
        <v>6.76</v>
      </c>
      <c r="K438" t="s">
        <v>6535</v>
      </c>
      <c r="L438" t="s">
        <v>6536</v>
      </c>
      <c r="M438" t="s">
        <v>8633</v>
      </c>
      <c r="N438">
        <v>9</v>
      </c>
      <c r="O438" t="s">
        <v>8822</v>
      </c>
      <c r="P438" t="s">
        <v>9251</v>
      </c>
      <c r="Q438">
        <v>4</v>
      </c>
      <c r="R438">
        <v>1</v>
      </c>
      <c r="S438">
        <v>3.57</v>
      </c>
      <c r="T438">
        <v>6.36</v>
      </c>
      <c r="U438">
        <v>453.59</v>
      </c>
      <c r="V438">
        <v>68.01000000000001</v>
      </c>
      <c r="W438">
        <v>6.4</v>
      </c>
      <c r="X438">
        <v>3.9</v>
      </c>
      <c r="Y438">
        <v>7.37</v>
      </c>
      <c r="Z438">
        <v>4</v>
      </c>
      <c r="AA438" t="s">
        <v>6923</v>
      </c>
      <c r="AB438">
        <v>1</v>
      </c>
      <c r="AC438">
        <v>6</v>
      </c>
      <c r="AD438">
        <v>3.379833333333334</v>
      </c>
      <c r="AF438" t="s">
        <v>6937</v>
      </c>
      <c r="AI438">
        <v>0</v>
      </c>
      <c r="AJ438">
        <v>0</v>
      </c>
      <c r="AK438" t="s">
        <v>10257</v>
      </c>
      <c r="AL438" t="s">
        <v>10257</v>
      </c>
      <c r="AM438" t="s">
        <v>10344</v>
      </c>
    </row>
    <row r="439" spans="1:39">
      <c r="A439" t="s">
        <v>7299</v>
      </c>
      <c r="B439" t="s">
        <v>8259</v>
      </c>
      <c r="C439" t="s">
        <v>6009</v>
      </c>
      <c r="D439">
        <v>175</v>
      </c>
      <c r="E439" t="s">
        <v>6010</v>
      </c>
      <c r="F439">
        <v>6.76</v>
      </c>
      <c r="K439" t="s">
        <v>6535</v>
      </c>
      <c r="L439" t="s">
        <v>6536</v>
      </c>
      <c r="M439" t="s">
        <v>8623</v>
      </c>
      <c r="N439">
        <v>9</v>
      </c>
      <c r="O439" t="s">
        <v>8792</v>
      </c>
      <c r="P439" t="s">
        <v>9252</v>
      </c>
      <c r="Q439">
        <v>5</v>
      </c>
      <c r="R439">
        <v>1</v>
      </c>
      <c r="S439">
        <v>-0.73</v>
      </c>
      <c r="T439">
        <v>2.79</v>
      </c>
      <c r="U439">
        <v>371.43</v>
      </c>
      <c r="V439">
        <v>77.34999999999999</v>
      </c>
      <c r="W439">
        <v>3.67</v>
      </c>
      <c r="X439">
        <v>3.51</v>
      </c>
      <c r="Y439">
        <v>0</v>
      </c>
      <c r="Z439">
        <v>2</v>
      </c>
      <c r="AA439" t="s">
        <v>6923</v>
      </c>
      <c r="AB439">
        <v>0</v>
      </c>
      <c r="AC439">
        <v>10</v>
      </c>
      <c r="AD439">
        <v>5.751690476190476</v>
      </c>
      <c r="AF439" t="s">
        <v>6937</v>
      </c>
      <c r="AI439">
        <v>0</v>
      </c>
      <c r="AJ439">
        <v>0</v>
      </c>
      <c r="AK439" t="s">
        <v>10234</v>
      </c>
      <c r="AL439" t="s">
        <v>10234</v>
      </c>
      <c r="AM439" t="s">
        <v>10344</v>
      </c>
    </row>
    <row r="440" spans="1:39">
      <c r="A440" t="s">
        <v>7300</v>
      </c>
      <c r="B440" t="s">
        <v>8259</v>
      </c>
      <c r="C440" t="s">
        <v>6009</v>
      </c>
      <c r="D440">
        <v>177</v>
      </c>
      <c r="E440" t="s">
        <v>6010</v>
      </c>
      <c r="F440">
        <v>6.75</v>
      </c>
      <c r="K440" t="s">
        <v>6535</v>
      </c>
      <c r="L440" t="s">
        <v>6536</v>
      </c>
      <c r="M440" t="s">
        <v>8599</v>
      </c>
      <c r="N440">
        <v>9</v>
      </c>
      <c r="O440" t="s">
        <v>8768</v>
      </c>
      <c r="P440" t="s">
        <v>9253</v>
      </c>
      <c r="Q440">
        <v>4</v>
      </c>
      <c r="R440">
        <v>1</v>
      </c>
      <c r="S440">
        <v>1.45</v>
      </c>
      <c r="T440">
        <v>4.78</v>
      </c>
      <c r="U440">
        <v>459.46</v>
      </c>
      <c r="V440">
        <v>72.56</v>
      </c>
      <c r="W440">
        <v>5.95</v>
      </c>
      <c r="X440">
        <v>3.88</v>
      </c>
      <c r="Y440">
        <v>1.37</v>
      </c>
      <c r="Z440">
        <v>3</v>
      </c>
      <c r="AA440" t="s">
        <v>6923</v>
      </c>
      <c r="AB440">
        <v>1</v>
      </c>
      <c r="AC440">
        <v>8</v>
      </c>
      <c r="AD440">
        <v>4.232904761904762</v>
      </c>
      <c r="AF440" t="s">
        <v>6937</v>
      </c>
      <c r="AI440">
        <v>0</v>
      </c>
      <c r="AJ440">
        <v>0</v>
      </c>
      <c r="AK440" t="s">
        <v>10217</v>
      </c>
      <c r="AL440" t="s">
        <v>10217</v>
      </c>
      <c r="AM440" t="s">
        <v>10344</v>
      </c>
    </row>
    <row r="441" spans="1:39">
      <c r="A441" t="s">
        <v>7301</v>
      </c>
      <c r="B441" t="s">
        <v>8259</v>
      </c>
      <c r="C441" t="s">
        <v>6009</v>
      </c>
      <c r="D441">
        <v>179</v>
      </c>
      <c r="E441" t="s">
        <v>6010</v>
      </c>
      <c r="F441">
        <v>6.75</v>
      </c>
      <c r="K441" t="s">
        <v>6535</v>
      </c>
      <c r="L441" t="s">
        <v>6536</v>
      </c>
      <c r="M441" t="s">
        <v>8601</v>
      </c>
      <c r="N441">
        <v>9</v>
      </c>
      <c r="O441" t="s">
        <v>8770</v>
      </c>
      <c r="P441" t="s">
        <v>9254</v>
      </c>
      <c r="Q441">
        <v>3</v>
      </c>
      <c r="R441">
        <v>2</v>
      </c>
      <c r="S441">
        <v>3.51</v>
      </c>
      <c r="T441">
        <v>6.5</v>
      </c>
      <c r="U441">
        <v>494.64</v>
      </c>
      <c r="V441">
        <v>71.33</v>
      </c>
      <c r="W441">
        <v>6.98</v>
      </c>
      <c r="X441">
        <v>3.88</v>
      </c>
      <c r="Y441">
        <v>0</v>
      </c>
      <c r="Z441">
        <v>4</v>
      </c>
      <c r="AA441" t="s">
        <v>6923</v>
      </c>
      <c r="AB441">
        <v>1</v>
      </c>
      <c r="AC441">
        <v>7</v>
      </c>
      <c r="AD441">
        <v>2.783285714285714</v>
      </c>
      <c r="AF441" t="s">
        <v>6937</v>
      </c>
      <c r="AI441">
        <v>0</v>
      </c>
      <c r="AJ441">
        <v>0</v>
      </c>
      <c r="AK441" t="s">
        <v>10219</v>
      </c>
      <c r="AL441" t="s">
        <v>10219</v>
      </c>
      <c r="AM441" t="s">
        <v>10344</v>
      </c>
    </row>
    <row r="442" spans="1:39">
      <c r="A442" t="s">
        <v>7302</v>
      </c>
      <c r="B442" t="s">
        <v>8259</v>
      </c>
      <c r="C442" t="s">
        <v>6009</v>
      </c>
      <c r="D442">
        <v>180</v>
      </c>
      <c r="E442" t="s">
        <v>6010</v>
      </c>
      <c r="F442">
        <v>6.75</v>
      </c>
      <c r="K442" t="s">
        <v>6535</v>
      </c>
      <c r="L442" t="s">
        <v>6536</v>
      </c>
      <c r="M442" t="s">
        <v>8596</v>
      </c>
      <c r="N442">
        <v>9</v>
      </c>
      <c r="O442" t="s">
        <v>8765</v>
      </c>
      <c r="P442" t="s">
        <v>9255</v>
      </c>
      <c r="Q442">
        <v>6</v>
      </c>
      <c r="R442">
        <v>2</v>
      </c>
      <c r="S442">
        <v>5.73</v>
      </c>
      <c r="T442">
        <v>7.71</v>
      </c>
      <c r="U442">
        <v>555.6900000000001</v>
      </c>
      <c r="V442">
        <v>100.86</v>
      </c>
      <c r="W442">
        <v>6.61</v>
      </c>
      <c r="X442">
        <v>4.25</v>
      </c>
      <c r="Y442">
        <v>2.58</v>
      </c>
      <c r="Z442">
        <v>6</v>
      </c>
      <c r="AA442" t="s">
        <v>6923</v>
      </c>
      <c r="AB442">
        <v>2</v>
      </c>
      <c r="AC442">
        <v>10</v>
      </c>
      <c r="AD442">
        <v>2.138</v>
      </c>
      <c r="AF442" t="s">
        <v>6937</v>
      </c>
      <c r="AI442">
        <v>0</v>
      </c>
      <c r="AJ442">
        <v>0</v>
      </c>
      <c r="AK442" t="s">
        <v>10215</v>
      </c>
      <c r="AL442" t="s">
        <v>10215</v>
      </c>
      <c r="AM442" t="s">
        <v>10344</v>
      </c>
    </row>
    <row r="443" spans="1:39">
      <c r="A443" t="s">
        <v>7303</v>
      </c>
      <c r="B443" t="s">
        <v>8259</v>
      </c>
      <c r="C443" t="s">
        <v>6009</v>
      </c>
      <c r="D443">
        <v>180</v>
      </c>
      <c r="E443" t="s">
        <v>6010</v>
      </c>
      <c r="F443">
        <v>6.75</v>
      </c>
      <c r="K443" t="s">
        <v>6535</v>
      </c>
      <c r="L443" t="s">
        <v>6536</v>
      </c>
      <c r="M443" t="s">
        <v>8659</v>
      </c>
      <c r="N443">
        <v>9</v>
      </c>
      <c r="O443" t="s">
        <v>8830</v>
      </c>
      <c r="P443" t="s">
        <v>9256</v>
      </c>
      <c r="Q443">
        <v>7</v>
      </c>
      <c r="R443">
        <v>2</v>
      </c>
      <c r="S443">
        <v>5.82</v>
      </c>
      <c r="T443">
        <v>8.02</v>
      </c>
      <c r="U443">
        <v>454.86</v>
      </c>
      <c r="V443">
        <v>110.13</v>
      </c>
      <c r="W443">
        <v>4.35</v>
      </c>
      <c r="X443">
        <v>5.31</v>
      </c>
      <c r="Y443">
        <v>0</v>
      </c>
      <c r="Z443">
        <v>3</v>
      </c>
      <c r="AA443" t="s">
        <v>6923</v>
      </c>
      <c r="AB443">
        <v>0</v>
      </c>
      <c r="AC443">
        <v>3</v>
      </c>
      <c r="AD443">
        <v>2.151428571428572</v>
      </c>
      <c r="AE443" t="s">
        <v>10193</v>
      </c>
      <c r="AF443" t="s">
        <v>6937</v>
      </c>
      <c r="AI443">
        <v>0</v>
      </c>
      <c r="AJ443">
        <v>0</v>
      </c>
      <c r="AK443" t="s">
        <v>10264</v>
      </c>
      <c r="AL443" t="s">
        <v>10264</v>
      </c>
      <c r="AM443" t="s">
        <v>10344</v>
      </c>
    </row>
    <row r="444" spans="1:39">
      <c r="A444" t="s">
        <v>7304</v>
      </c>
      <c r="B444" t="s">
        <v>8259</v>
      </c>
      <c r="C444" t="s">
        <v>6009</v>
      </c>
      <c r="D444">
        <v>180</v>
      </c>
      <c r="E444" t="s">
        <v>6010</v>
      </c>
      <c r="F444">
        <v>6.75</v>
      </c>
      <c r="K444" t="s">
        <v>6535</v>
      </c>
      <c r="L444" t="s">
        <v>6536</v>
      </c>
      <c r="M444" t="s">
        <v>8597</v>
      </c>
      <c r="N444">
        <v>9</v>
      </c>
      <c r="O444" t="s">
        <v>8766</v>
      </c>
      <c r="P444" t="s">
        <v>9257</v>
      </c>
      <c r="Q444">
        <v>7</v>
      </c>
      <c r="R444">
        <v>3</v>
      </c>
      <c r="S444">
        <v>3.04</v>
      </c>
      <c r="T444">
        <v>6.35</v>
      </c>
      <c r="U444">
        <v>485.49</v>
      </c>
      <c r="V444">
        <v>122.16</v>
      </c>
      <c r="W444">
        <v>4</v>
      </c>
      <c r="X444">
        <v>4.5</v>
      </c>
      <c r="Y444">
        <v>0</v>
      </c>
      <c r="Z444">
        <v>3</v>
      </c>
      <c r="AA444" t="s">
        <v>6923</v>
      </c>
      <c r="AB444">
        <v>0</v>
      </c>
      <c r="AC444">
        <v>5</v>
      </c>
      <c r="AD444">
        <v>1.750309523809524</v>
      </c>
      <c r="AF444" t="s">
        <v>6937</v>
      </c>
      <c r="AI444">
        <v>0</v>
      </c>
      <c r="AJ444">
        <v>0</v>
      </c>
      <c r="AK444" t="s">
        <v>10216</v>
      </c>
      <c r="AL444" t="s">
        <v>10216</v>
      </c>
      <c r="AM444" t="s">
        <v>10344</v>
      </c>
    </row>
    <row r="445" spans="1:39">
      <c r="A445" t="s">
        <v>7305</v>
      </c>
      <c r="B445" t="s">
        <v>8259</v>
      </c>
      <c r="C445" t="s">
        <v>6009</v>
      </c>
      <c r="D445">
        <v>183</v>
      </c>
      <c r="E445" t="s">
        <v>6010</v>
      </c>
      <c r="F445">
        <v>6.74</v>
      </c>
      <c r="K445" t="s">
        <v>6535</v>
      </c>
      <c r="L445" t="s">
        <v>6536</v>
      </c>
      <c r="M445" t="s">
        <v>8625</v>
      </c>
      <c r="N445">
        <v>9</v>
      </c>
      <c r="O445" t="s">
        <v>8794</v>
      </c>
      <c r="P445" t="s">
        <v>9258</v>
      </c>
      <c r="Q445">
        <v>7</v>
      </c>
      <c r="R445">
        <v>2</v>
      </c>
      <c r="S445">
        <v>3.86</v>
      </c>
      <c r="T445">
        <v>6.73</v>
      </c>
      <c r="U445">
        <v>549.63</v>
      </c>
      <c r="V445">
        <v>109.58</v>
      </c>
      <c r="W445">
        <v>6.93</v>
      </c>
      <c r="X445">
        <v>2.17</v>
      </c>
      <c r="Y445">
        <v>6.36</v>
      </c>
      <c r="Z445">
        <v>4</v>
      </c>
      <c r="AA445" t="s">
        <v>6923</v>
      </c>
      <c r="AB445">
        <v>2</v>
      </c>
      <c r="AC445">
        <v>14</v>
      </c>
      <c r="AD445">
        <v>1.917333333333334</v>
      </c>
      <c r="AF445" t="s">
        <v>6937</v>
      </c>
      <c r="AI445">
        <v>0</v>
      </c>
      <c r="AJ445">
        <v>0</v>
      </c>
      <c r="AK445" t="s">
        <v>10235</v>
      </c>
      <c r="AL445" t="s">
        <v>10235</v>
      </c>
      <c r="AM445" t="s">
        <v>10344</v>
      </c>
    </row>
    <row r="446" spans="1:39">
      <c r="A446" t="s">
        <v>7306</v>
      </c>
      <c r="B446" t="s">
        <v>8259</v>
      </c>
      <c r="C446" t="s">
        <v>6009</v>
      </c>
      <c r="D446">
        <v>183</v>
      </c>
      <c r="E446" t="s">
        <v>6010</v>
      </c>
      <c r="F446">
        <v>6.74</v>
      </c>
      <c r="K446" t="s">
        <v>6535</v>
      </c>
      <c r="L446" t="s">
        <v>6536</v>
      </c>
      <c r="M446" t="s">
        <v>8594</v>
      </c>
      <c r="N446">
        <v>9</v>
      </c>
      <c r="O446" t="s">
        <v>8763</v>
      </c>
      <c r="P446" t="s">
        <v>9259</v>
      </c>
      <c r="Q446">
        <v>9</v>
      </c>
      <c r="R446">
        <v>2</v>
      </c>
      <c r="S446">
        <v>2.77</v>
      </c>
      <c r="T446">
        <v>6.41</v>
      </c>
      <c r="U446">
        <v>617.66</v>
      </c>
      <c r="V446">
        <v>149.66</v>
      </c>
      <c r="W446">
        <v>6.92</v>
      </c>
      <c r="X446">
        <v>3.11</v>
      </c>
      <c r="Y446">
        <v>0</v>
      </c>
      <c r="Z446">
        <v>4</v>
      </c>
      <c r="AA446" t="s">
        <v>6923</v>
      </c>
      <c r="AB446">
        <v>2</v>
      </c>
      <c r="AC446">
        <v>12</v>
      </c>
      <c r="AD446">
        <v>2.115</v>
      </c>
      <c r="AF446" t="s">
        <v>6937</v>
      </c>
      <c r="AI446">
        <v>0</v>
      </c>
      <c r="AJ446">
        <v>0</v>
      </c>
      <c r="AK446" t="s">
        <v>10214</v>
      </c>
      <c r="AL446" t="s">
        <v>10214</v>
      </c>
      <c r="AM446" t="s">
        <v>10344</v>
      </c>
    </row>
    <row r="447" spans="1:39">
      <c r="A447" t="s">
        <v>7307</v>
      </c>
      <c r="B447" t="s">
        <v>8259</v>
      </c>
      <c r="C447" t="s">
        <v>6009</v>
      </c>
      <c r="D447">
        <v>185</v>
      </c>
      <c r="E447" t="s">
        <v>6010</v>
      </c>
      <c r="F447">
        <v>6.73</v>
      </c>
      <c r="K447" t="s">
        <v>6535</v>
      </c>
      <c r="L447" t="s">
        <v>6536</v>
      </c>
      <c r="M447" t="s">
        <v>8655</v>
      </c>
      <c r="N447">
        <v>9</v>
      </c>
      <c r="O447" t="s">
        <v>8826</v>
      </c>
      <c r="P447" t="s">
        <v>9260</v>
      </c>
      <c r="Q447">
        <v>6</v>
      </c>
      <c r="R447">
        <v>1</v>
      </c>
      <c r="S447">
        <v>0.25</v>
      </c>
      <c r="T447">
        <v>3.75</v>
      </c>
      <c r="U447">
        <v>452.5</v>
      </c>
      <c r="V447">
        <v>83.45</v>
      </c>
      <c r="W447">
        <v>4.98</v>
      </c>
      <c r="X447">
        <v>3.54</v>
      </c>
      <c r="Y447">
        <v>0</v>
      </c>
      <c r="Z447">
        <v>3</v>
      </c>
      <c r="AA447" t="s">
        <v>6923</v>
      </c>
      <c r="AB447">
        <v>0</v>
      </c>
      <c r="AC447">
        <v>13</v>
      </c>
      <c r="AD447">
        <v>4.797619047619047</v>
      </c>
      <c r="AF447" t="s">
        <v>6937</v>
      </c>
      <c r="AI447">
        <v>0</v>
      </c>
      <c r="AJ447">
        <v>0</v>
      </c>
      <c r="AK447" t="s">
        <v>10261</v>
      </c>
      <c r="AL447" t="s">
        <v>10261</v>
      </c>
      <c r="AM447" t="s">
        <v>10344</v>
      </c>
    </row>
    <row r="448" spans="1:39">
      <c r="A448" t="s">
        <v>7308</v>
      </c>
      <c r="B448" t="s">
        <v>8259</v>
      </c>
      <c r="C448" t="s">
        <v>6009</v>
      </c>
      <c r="D448">
        <v>185</v>
      </c>
      <c r="E448" t="s">
        <v>6010</v>
      </c>
      <c r="F448">
        <v>6.73</v>
      </c>
      <c r="K448" t="s">
        <v>6535</v>
      </c>
      <c r="L448" t="s">
        <v>6536</v>
      </c>
      <c r="M448" t="s">
        <v>8601</v>
      </c>
      <c r="N448">
        <v>9</v>
      </c>
      <c r="O448" t="s">
        <v>8770</v>
      </c>
      <c r="P448" t="s">
        <v>9261</v>
      </c>
      <c r="Q448">
        <v>3</v>
      </c>
      <c r="R448">
        <v>2</v>
      </c>
      <c r="S448">
        <v>3.53</v>
      </c>
      <c r="T448">
        <v>6.53</v>
      </c>
      <c r="U448">
        <v>570.61</v>
      </c>
      <c r="V448">
        <v>71.33</v>
      </c>
      <c r="W448">
        <v>8.18</v>
      </c>
      <c r="X448">
        <v>3.87</v>
      </c>
      <c r="Y448">
        <v>0</v>
      </c>
      <c r="Z448">
        <v>5</v>
      </c>
      <c r="AA448" t="s">
        <v>6923</v>
      </c>
      <c r="AB448">
        <v>2</v>
      </c>
      <c r="AC448">
        <v>7</v>
      </c>
      <c r="AD448">
        <v>2.735</v>
      </c>
      <c r="AF448" t="s">
        <v>6937</v>
      </c>
      <c r="AI448">
        <v>0</v>
      </c>
      <c r="AJ448">
        <v>0</v>
      </c>
      <c r="AK448" t="s">
        <v>10219</v>
      </c>
      <c r="AL448" t="s">
        <v>10219</v>
      </c>
      <c r="AM448" t="s">
        <v>10344</v>
      </c>
    </row>
    <row r="449" spans="1:39">
      <c r="A449" t="s">
        <v>7309</v>
      </c>
      <c r="B449" t="s">
        <v>8259</v>
      </c>
      <c r="C449" t="s">
        <v>6009</v>
      </c>
      <c r="D449">
        <v>186.1</v>
      </c>
      <c r="E449" t="s">
        <v>6010</v>
      </c>
      <c r="F449">
        <v>6.73</v>
      </c>
      <c r="K449" t="s">
        <v>6535</v>
      </c>
      <c r="L449" t="s">
        <v>6536</v>
      </c>
      <c r="M449" t="s">
        <v>8608</v>
      </c>
      <c r="N449">
        <v>9</v>
      </c>
      <c r="O449" t="s">
        <v>8777</v>
      </c>
      <c r="P449" t="s">
        <v>9262</v>
      </c>
      <c r="Q449">
        <v>4</v>
      </c>
      <c r="R449">
        <v>2</v>
      </c>
      <c r="S449">
        <v>1.97</v>
      </c>
      <c r="T449">
        <v>4.63</v>
      </c>
      <c r="U449">
        <v>508.62</v>
      </c>
      <c r="V449">
        <v>88.52</v>
      </c>
      <c r="W449">
        <v>5.95</v>
      </c>
      <c r="X449">
        <v>4.71</v>
      </c>
      <c r="Y449">
        <v>4.12</v>
      </c>
      <c r="Z449">
        <v>4</v>
      </c>
      <c r="AA449" t="s">
        <v>6923</v>
      </c>
      <c r="AB449">
        <v>2</v>
      </c>
      <c r="AC449">
        <v>12</v>
      </c>
      <c r="AD449">
        <v>3.685</v>
      </c>
      <c r="AF449" t="s">
        <v>6937</v>
      </c>
      <c r="AI449">
        <v>0</v>
      </c>
      <c r="AJ449">
        <v>0</v>
      </c>
      <c r="AK449" t="s">
        <v>10223</v>
      </c>
      <c r="AL449" t="s">
        <v>10223</v>
      </c>
      <c r="AM449" t="s">
        <v>10344</v>
      </c>
    </row>
    <row r="450" spans="1:39">
      <c r="A450" t="s">
        <v>7310</v>
      </c>
      <c r="B450" t="s">
        <v>8259</v>
      </c>
      <c r="C450" t="s">
        <v>6009</v>
      </c>
      <c r="D450">
        <v>187</v>
      </c>
      <c r="E450" t="s">
        <v>6010</v>
      </c>
      <c r="F450">
        <v>6.73</v>
      </c>
      <c r="K450" t="s">
        <v>6535</v>
      </c>
      <c r="L450" t="s">
        <v>6536</v>
      </c>
      <c r="M450" t="s">
        <v>8633</v>
      </c>
      <c r="N450">
        <v>9</v>
      </c>
      <c r="O450" t="s">
        <v>8802</v>
      </c>
      <c r="P450" t="s">
        <v>9263</v>
      </c>
      <c r="Q450">
        <v>7</v>
      </c>
      <c r="R450">
        <v>1</v>
      </c>
      <c r="S450">
        <v>3.15</v>
      </c>
      <c r="T450">
        <v>5.12</v>
      </c>
      <c r="U450">
        <v>581.6</v>
      </c>
      <c r="V450">
        <v>94.28</v>
      </c>
      <c r="W450">
        <v>6.21</v>
      </c>
      <c r="X450">
        <v>4.1</v>
      </c>
      <c r="Y450">
        <v>3.55</v>
      </c>
      <c r="Z450">
        <v>6</v>
      </c>
      <c r="AA450" t="s">
        <v>6923</v>
      </c>
      <c r="AB450">
        <v>2</v>
      </c>
      <c r="AC450">
        <v>6</v>
      </c>
      <c r="AD450">
        <v>3.115666666666667</v>
      </c>
      <c r="AF450" t="s">
        <v>6937</v>
      </c>
      <c r="AI450">
        <v>0</v>
      </c>
      <c r="AJ450">
        <v>0</v>
      </c>
      <c r="AK450" t="s">
        <v>10242</v>
      </c>
      <c r="AL450" t="s">
        <v>10242</v>
      </c>
      <c r="AM450" t="s">
        <v>10344</v>
      </c>
    </row>
    <row r="451" spans="1:39">
      <c r="A451" t="s">
        <v>7311</v>
      </c>
      <c r="B451" t="s">
        <v>8259</v>
      </c>
      <c r="C451" t="s">
        <v>6009</v>
      </c>
      <c r="D451">
        <v>188</v>
      </c>
      <c r="E451" t="s">
        <v>6010</v>
      </c>
      <c r="F451">
        <v>6.73</v>
      </c>
      <c r="K451" t="s">
        <v>6535</v>
      </c>
      <c r="L451" t="s">
        <v>6536</v>
      </c>
      <c r="M451" t="s">
        <v>8601</v>
      </c>
      <c r="N451">
        <v>9</v>
      </c>
      <c r="O451" t="s">
        <v>8770</v>
      </c>
      <c r="P451" t="s">
        <v>9264</v>
      </c>
      <c r="Q451">
        <v>4</v>
      </c>
      <c r="R451">
        <v>2</v>
      </c>
      <c r="S451">
        <v>2.67</v>
      </c>
      <c r="T451">
        <v>5.67</v>
      </c>
      <c r="U451">
        <v>518.61</v>
      </c>
      <c r="V451">
        <v>80.56</v>
      </c>
      <c r="W451">
        <v>6.61</v>
      </c>
      <c r="X451">
        <v>3.87</v>
      </c>
      <c r="Y451">
        <v>0</v>
      </c>
      <c r="Z451">
        <v>5</v>
      </c>
      <c r="AA451" t="s">
        <v>6923</v>
      </c>
      <c r="AB451">
        <v>2</v>
      </c>
      <c r="AC451">
        <v>8</v>
      </c>
      <c r="AD451">
        <v>3.165</v>
      </c>
      <c r="AF451" t="s">
        <v>6937</v>
      </c>
      <c r="AI451">
        <v>0</v>
      </c>
      <c r="AJ451">
        <v>0</v>
      </c>
      <c r="AK451" t="s">
        <v>10219</v>
      </c>
      <c r="AL451" t="s">
        <v>10219</v>
      </c>
      <c r="AM451" t="s">
        <v>10344</v>
      </c>
    </row>
    <row r="452" spans="1:39">
      <c r="A452" t="s">
        <v>6223</v>
      </c>
      <c r="B452" t="s">
        <v>8259</v>
      </c>
      <c r="C452" t="s">
        <v>6009</v>
      </c>
      <c r="D452">
        <v>190</v>
      </c>
      <c r="E452" t="s">
        <v>6010</v>
      </c>
      <c r="F452">
        <v>6.72</v>
      </c>
      <c r="K452" t="s">
        <v>6535</v>
      </c>
      <c r="L452" t="s">
        <v>6536</v>
      </c>
      <c r="M452" t="s">
        <v>8635</v>
      </c>
      <c r="N452">
        <v>9</v>
      </c>
      <c r="O452" t="s">
        <v>8804</v>
      </c>
      <c r="P452" t="s">
        <v>6619</v>
      </c>
      <c r="Q452">
        <v>6</v>
      </c>
      <c r="R452">
        <v>1</v>
      </c>
      <c r="S452">
        <v>1.93</v>
      </c>
      <c r="T452">
        <v>3.02</v>
      </c>
      <c r="U452">
        <v>357.44</v>
      </c>
      <c r="V452">
        <v>71.53</v>
      </c>
      <c r="W452">
        <v>2.49</v>
      </c>
      <c r="X452">
        <v>6.34</v>
      </c>
      <c r="Y452">
        <v>6.5</v>
      </c>
      <c r="Z452">
        <v>2</v>
      </c>
      <c r="AA452" t="s">
        <v>6923</v>
      </c>
      <c r="AB452">
        <v>0</v>
      </c>
      <c r="AC452">
        <v>7</v>
      </c>
      <c r="AD452">
        <v>5.823333333333333</v>
      </c>
      <c r="AE452" t="s">
        <v>6924</v>
      </c>
      <c r="AF452" t="s">
        <v>6937</v>
      </c>
      <c r="AG452" t="s">
        <v>6941</v>
      </c>
      <c r="AH452" t="s">
        <v>6942</v>
      </c>
      <c r="AI452">
        <v>4</v>
      </c>
      <c r="AJ452">
        <v>1</v>
      </c>
      <c r="AK452" t="s">
        <v>10226</v>
      </c>
      <c r="AL452" t="s">
        <v>10226</v>
      </c>
      <c r="AM452" t="s">
        <v>10344</v>
      </c>
    </row>
    <row r="453" spans="1:39">
      <c r="A453" t="s">
        <v>7312</v>
      </c>
      <c r="B453" t="s">
        <v>8259</v>
      </c>
      <c r="C453" t="s">
        <v>6009</v>
      </c>
      <c r="D453">
        <v>190</v>
      </c>
      <c r="E453" t="s">
        <v>6010</v>
      </c>
      <c r="F453">
        <v>6.72</v>
      </c>
      <c r="K453" t="s">
        <v>6535</v>
      </c>
      <c r="L453" t="s">
        <v>6536</v>
      </c>
      <c r="M453" t="s">
        <v>8663</v>
      </c>
      <c r="N453">
        <v>9</v>
      </c>
      <c r="O453" t="s">
        <v>8834</v>
      </c>
      <c r="P453" t="s">
        <v>9265</v>
      </c>
      <c r="Q453">
        <v>7</v>
      </c>
      <c r="R453">
        <v>1</v>
      </c>
      <c r="S453">
        <v>4.29</v>
      </c>
      <c r="T453">
        <v>5.33</v>
      </c>
      <c r="U453">
        <v>461.54</v>
      </c>
      <c r="V453">
        <v>89.88</v>
      </c>
      <c r="W453">
        <v>4.46</v>
      </c>
      <c r="X453">
        <v>6.35</v>
      </c>
      <c r="Y453">
        <v>2.57</v>
      </c>
      <c r="Z453">
        <v>3</v>
      </c>
      <c r="AA453" t="s">
        <v>6923</v>
      </c>
      <c r="AB453">
        <v>0</v>
      </c>
      <c r="AC453">
        <v>9</v>
      </c>
      <c r="AD453">
        <v>3.108047619047619</v>
      </c>
      <c r="AF453" t="s">
        <v>6937</v>
      </c>
      <c r="AI453">
        <v>0</v>
      </c>
      <c r="AJ453">
        <v>0</v>
      </c>
      <c r="AK453" t="s">
        <v>10237</v>
      </c>
      <c r="AL453" t="s">
        <v>10237</v>
      </c>
      <c r="AM453" t="s">
        <v>10344</v>
      </c>
    </row>
    <row r="454" spans="1:39">
      <c r="A454" t="s">
        <v>7313</v>
      </c>
      <c r="B454" t="s">
        <v>8259</v>
      </c>
      <c r="C454" t="s">
        <v>6009</v>
      </c>
      <c r="D454">
        <v>190</v>
      </c>
      <c r="E454" t="s">
        <v>6010</v>
      </c>
      <c r="F454">
        <v>6.72</v>
      </c>
      <c r="K454" t="s">
        <v>6535</v>
      </c>
      <c r="L454" t="s">
        <v>6536</v>
      </c>
      <c r="M454" t="s">
        <v>8602</v>
      </c>
      <c r="N454">
        <v>9</v>
      </c>
      <c r="O454" t="s">
        <v>8771</v>
      </c>
      <c r="P454" t="s">
        <v>9266</v>
      </c>
      <c r="Q454">
        <v>7</v>
      </c>
      <c r="R454">
        <v>1</v>
      </c>
      <c r="S454">
        <v>2.78</v>
      </c>
      <c r="T454">
        <v>4.77</v>
      </c>
      <c r="U454">
        <v>517.4299999999999</v>
      </c>
      <c r="V454">
        <v>103.82</v>
      </c>
      <c r="W454">
        <v>4.86</v>
      </c>
      <c r="X454">
        <v>3.76</v>
      </c>
      <c r="Y454">
        <v>0</v>
      </c>
      <c r="Z454">
        <v>2</v>
      </c>
      <c r="AA454" t="s">
        <v>6923</v>
      </c>
      <c r="AB454">
        <v>1</v>
      </c>
      <c r="AC454">
        <v>13</v>
      </c>
      <c r="AD454">
        <v>3.097666666666667</v>
      </c>
      <c r="AF454" t="s">
        <v>6937</v>
      </c>
      <c r="AI454">
        <v>0</v>
      </c>
      <c r="AJ454">
        <v>0</v>
      </c>
      <c r="AK454" t="s">
        <v>10220</v>
      </c>
      <c r="AL454" t="s">
        <v>10220</v>
      </c>
      <c r="AM454" t="s">
        <v>10344</v>
      </c>
    </row>
    <row r="455" spans="1:39">
      <c r="A455" t="s">
        <v>7314</v>
      </c>
      <c r="B455" t="s">
        <v>8259</v>
      </c>
      <c r="C455" t="s">
        <v>6009</v>
      </c>
      <c r="D455">
        <v>196</v>
      </c>
      <c r="E455" t="s">
        <v>6010</v>
      </c>
      <c r="F455">
        <v>6.71</v>
      </c>
      <c r="K455" t="s">
        <v>6535</v>
      </c>
      <c r="L455" t="s">
        <v>6536</v>
      </c>
      <c r="M455" t="s">
        <v>8599</v>
      </c>
      <c r="N455">
        <v>9</v>
      </c>
      <c r="O455" t="s">
        <v>8768</v>
      </c>
      <c r="P455" t="s">
        <v>9267</v>
      </c>
      <c r="Q455">
        <v>4</v>
      </c>
      <c r="R455">
        <v>1</v>
      </c>
      <c r="S455">
        <v>2.63</v>
      </c>
      <c r="T455">
        <v>5.46</v>
      </c>
      <c r="U455">
        <v>404.51</v>
      </c>
      <c r="V455">
        <v>64.34999999999999</v>
      </c>
      <c r="W455">
        <v>5.08</v>
      </c>
      <c r="X455">
        <v>4.52</v>
      </c>
      <c r="Y455">
        <v>2.04</v>
      </c>
      <c r="Z455">
        <v>3</v>
      </c>
      <c r="AA455" t="s">
        <v>6923</v>
      </c>
      <c r="AB455">
        <v>1</v>
      </c>
      <c r="AC455">
        <v>8</v>
      </c>
      <c r="AD455">
        <v>4.200404761904762</v>
      </c>
      <c r="AF455" t="s">
        <v>6937</v>
      </c>
      <c r="AI455">
        <v>0</v>
      </c>
      <c r="AJ455">
        <v>0</v>
      </c>
      <c r="AK455" t="s">
        <v>10217</v>
      </c>
      <c r="AL455" t="s">
        <v>10217</v>
      </c>
      <c r="AM455" t="s">
        <v>10344</v>
      </c>
    </row>
    <row r="456" spans="1:39">
      <c r="A456" t="s">
        <v>7315</v>
      </c>
      <c r="B456" t="s">
        <v>8259</v>
      </c>
      <c r="C456" t="s">
        <v>6009</v>
      </c>
      <c r="D456">
        <v>196</v>
      </c>
      <c r="E456" t="s">
        <v>6010</v>
      </c>
      <c r="F456">
        <v>6.71</v>
      </c>
      <c r="K456" t="s">
        <v>6535</v>
      </c>
      <c r="L456" t="s">
        <v>6536</v>
      </c>
      <c r="M456" t="s">
        <v>8601</v>
      </c>
      <c r="N456">
        <v>9</v>
      </c>
      <c r="O456" t="s">
        <v>8770</v>
      </c>
      <c r="P456" t="s">
        <v>9268</v>
      </c>
      <c r="Q456">
        <v>4</v>
      </c>
      <c r="R456">
        <v>2</v>
      </c>
      <c r="S456">
        <v>2.31</v>
      </c>
      <c r="T456">
        <v>5.31</v>
      </c>
      <c r="U456">
        <v>494.62</v>
      </c>
      <c r="V456">
        <v>71.33</v>
      </c>
      <c r="W456">
        <v>6.66</v>
      </c>
      <c r="X456">
        <v>3.87</v>
      </c>
      <c r="Y456">
        <v>0</v>
      </c>
      <c r="Z456">
        <v>5</v>
      </c>
      <c r="AA456" t="s">
        <v>6923</v>
      </c>
      <c r="AB456">
        <v>1</v>
      </c>
      <c r="AC456">
        <v>7</v>
      </c>
      <c r="AD456">
        <v>3.383428571428571</v>
      </c>
      <c r="AF456" t="s">
        <v>6937</v>
      </c>
      <c r="AI456">
        <v>0</v>
      </c>
      <c r="AJ456">
        <v>0</v>
      </c>
      <c r="AK456" t="s">
        <v>10219</v>
      </c>
      <c r="AL456" t="s">
        <v>10219</v>
      </c>
      <c r="AM456" t="s">
        <v>10344</v>
      </c>
    </row>
    <row r="457" spans="1:39">
      <c r="A457" t="s">
        <v>6500</v>
      </c>
      <c r="B457" t="s">
        <v>8259</v>
      </c>
      <c r="C457" t="s">
        <v>6009</v>
      </c>
      <c r="D457">
        <v>200</v>
      </c>
      <c r="E457" t="s">
        <v>6010</v>
      </c>
      <c r="F457">
        <v>6.7</v>
      </c>
      <c r="K457" t="s">
        <v>6535</v>
      </c>
      <c r="L457" t="s">
        <v>6536</v>
      </c>
      <c r="M457" t="s">
        <v>8664</v>
      </c>
      <c r="N457">
        <v>9</v>
      </c>
      <c r="O457" t="s">
        <v>8835</v>
      </c>
      <c r="P457" t="s">
        <v>6896</v>
      </c>
      <c r="Q457">
        <v>5</v>
      </c>
      <c r="R457">
        <v>1</v>
      </c>
      <c r="S457">
        <v>2.45</v>
      </c>
      <c r="T457">
        <v>3.5</v>
      </c>
      <c r="U457">
        <v>356.45</v>
      </c>
      <c r="V457">
        <v>68.29000000000001</v>
      </c>
      <c r="W457">
        <v>3.16</v>
      </c>
      <c r="X457">
        <v>6.35</v>
      </c>
      <c r="Y457">
        <v>5.53</v>
      </c>
      <c r="Z457">
        <v>2</v>
      </c>
      <c r="AA457" t="s">
        <v>6923</v>
      </c>
      <c r="AB457">
        <v>0</v>
      </c>
      <c r="AC457">
        <v>7</v>
      </c>
      <c r="AD457">
        <v>5.358333333333333</v>
      </c>
      <c r="AE457" t="s">
        <v>6936</v>
      </c>
      <c r="AF457" t="s">
        <v>6937</v>
      </c>
      <c r="AG457" t="s">
        <v>6941</v>
      </c>
      <c r="AH457" t="s">
        <v>6942</v>
      </c>
      <c r="AI457">
        <v>4</v>
      </c>
      <c r="AJ457">
        <v>1</v>
      </c>
      <c r="AK457" t="s">
        <v>10268</v>
      </c>
      <c r="AL457" t="s">
        <v>10268</v>
      </c>
      <c r="AM457" t="s">
        <v>10344</v>
      </c>
    </row>
    <row r="458" spans="1:39">
      <c r="A458" t="s">
        <v>6500</v>
      </c>
      <c r="B458" t="s">
        <v>8259</v>
      </c>
      <c r="C458" t="s">
        <v>6009</v>
      </c>
      <c r="D458">
        <v>200</v>
      </c>
      <c r="E458" t="s">
        <v>6010</v>
      </c>
      <c r="F458">
        <v>6.7</v>
      </c>
      <c r="K458" t="s">
        <v>6535</v>
      </c>
      <c r="L458" t="s">
        <v>6536</v>
      </c>
      <c r="M458" t="s">
        <v>8665</v>
      </c>
      <c r="N458">
        <v>9</v>
      </c>
      <c r="O458" t="s">
        <v>8836</v>
      </c>
      <c r="P458" t="s">
        <v>6896</v>
      </c>
      <c r="Q458">
        <v>5</v>
      </c>
      <c r="R458">
        <v>1</v>
      </c>
      <c r="S458">
        <v>2.45</v>
      </c>
      <c r="T458">
        <v>3.5</v>
      </c>
      <c r="U458">
        <v>356.45</v>
      </c>
      <c r="V458">
        <v>68.29000000000001</v>
      </c>
      <c r="W458">
        <v>3.16</v>
      </c>
      <c r="X458">
        <v>6.35</v>
      </c>
      <c r="Y458">
        <v>5.53</v>
      </c>
      <c r="Z458">
        <v>2</v>
      </c>
      <c r="AA458" t="s">
        <v>6923</v>
      </c>
      <c r="AB458">
        <v>0</v>
      </c>
      <c r="AC458">
        <v>7</v>
      </c>
      <c r="AD458">
        <v>5.358333333333333</v>
      </c>
      <c r="AE458" t="s">
        <v>6936</v>
      </c>
      <c r="AF458" t="s">
        <v>6937</v>
      </c>
      <c r="AG458" t="s">
        <v>6941</v>
      </c>
      <c r="AH458" t="s">
        <v>6942</v>
      </c>
      <c r="AI458">
        <v>4</v>
      </c>
      <c r="AJ458">
        <v>1</v>
      </c>
      <c r="AK458" t="s">
        <v>10269</v>
      </c>
      <c r="AL458" t="s">
        <v>10269</v>
      </c>
      <c r="AM458" t="s">
        <v>10344</v>
      </c>
    </row>
    <row r="459" spans="1:39">
      <c r="A459" t="s">
        <v>7295</v>
      </c>
      <c r="B459" t="s">
        <v>8259</v>
      </c>
      <c r="C459" t="s">
        <v>6009</v>
      </c>
      <c r="D459">
        <v>200</v>
      </c>
      <c r="E459" t="s">
        <v>6010</v>
      </c>
      <c r="F459">
        <v>6.7</v>
      </c>
      <c r="K459" t="s">
        <v>6535</v>
      </c>
      <c r="M459" t="s">
        <v>8666</v>
      </c>
      <c r="N459">
        <v>8</v>
      </c>
      <c r="O459" t="s">
        <v>8837</v>
      </c>
      <c r="P459" t="s">
        <v>9248</v>
      </c>
      <c r="Q459">
        <v>5</v>
      </c>
      <c r="R459">
        <v>1</v>
      </c>
      <c r="S459">
        <v>3.48</v>
      </c>
      <c r="T459">
        <v>7.11</v>
      </c>
      <c r="U459">
        <v>500.95</v>
      </c>
      <c r="V459">
        <v>74.22</v>
      </c>
      <c r="W459">
        <v>6.68</v>
      </c>
      <c r="X459">
        <v>3.15</v>
      </c>
      <c r="Y459">
        <v>0</v>
      </c>
      <c r="Z459">
        <v>3</v>
      </c>
      <c r="AA459" t="s">
        <v>6923</v>
      </c>
      <c r="AB459">
        <v>2</v>
      </c>
      <c r="AC459">
        <v>10</v>
      </c>
      <c r="AD459">
        <v>3.093333333333333</v>
      </c>
      <c r="AF459" t="s">
        <v>6937</v>
      </c>
      <c r="AI459">
        <v>0</v>
      </c>
      <c r="AJ459">
        <v>0</v>
      </c>
      <c r="AK459" t="s">
        <v>10240</v>
      </c>
      <c r="AL459" t="s">
        <v>10240</v>
      </c>
      <c r="AM459" t="s">
        <v>10344</v>
      </c>
    </row>
    <row r="460" spans="1:39">
      <c r="A460" t="s">
        <v>7316</v>
      </c>
      <c r="B460" t="s">
        <v>8259</v>
      </c>
      <c r="C460" t="s">
        <v>6009</v>
      </c>
      <c r="D460">
        <v>200</v>
      </c>
      <c r="E460" t="s">
        <v>6010</v>
      </c>
      <c r="F460">
        <v>6.7</v>
      </c>
      <c r="K460" t="s">
        <v>6535</v>
      </c>
      <c r="L460" t="s">
        <v>6536</v>
      </c>
      <c r="M460" t="s">
        <v>8627</v>
      </c>
      <c r="N460">
        <v>9</v>
      </c>
      <c r="O460" t="s">
        <v>8796</v>
      </c>
      <c r="P460" t="s">
        <v>9269</v>
      </c>
      <c r="Q460">
        <v>6</v>
      </c>
      <c r="R460">
        <v>1</v>
      </c>
      <c r="S460">
        <v>7.5</v>
      </c>
      <c r="T460">
        <v>8.779999999999999</v>
      </c>
      <c r="U460">
        <v>519.66</v>
      </c>
      <c r="V460">
        <v>73.86</v>
      </c>
      <c r="W460">
        <v>7.26</v>
      </c>
      <c r="X460">
        <v>6.05</v>
      </c>
      <c r="Y460">
        <v>0</v>
      </c>
      <c r="Z460">
        <v>3</v>
      </c>
      <c r="AA460" t="s">
        <v>6923</v>
      </c>
      <c r="AB460">
        <v>2</v>
      </c>
      <c r="AC460">
        <v>13</v>
      </c>
      <c r="AD460">
        <v>2.833333333333333</v>
      </c>
      <c r="AF460" t="s">
        <v>6937</v>
      </c>
      <c r="AI460">
        <v>0</v>
      </c>
      <c r="AJ460">
        <v>0</v>
      </c>
      <c r="AK460" t="s">
        <v>10237</v>
      </c>
      <c r="AL460" t="s">
        <v>10237</v>
      </c>
      <c r="AM460" t="s">
        <v>10344</v>
      </c>
    </row>
    <row r="461" spans="1:39">
      <c r="A461" t="s">
        <v>7317</v>
      </c>
      <c r="B461" t="s">
        <v>8259</v>
      </c>
      <c r="C461" t="s">
        <v>6009</v>
      </c>
      <c r="D461">
        <v>200</v>
      </c>
      <c r="E461" t="s">
        <v>6010</v>
      </c>
      <c r="F461">
        <v>6.7</v>
      </c>
      <c r="K461" t="s">
        <v>6535</v>
      </c>
      <c r="L461" t="s">
        <v>6536</v>
      </c>
      <c r="M461" t="s">
        <v>8617</v>
      </c>
      <c r="N461">
        <v>9</v>
      </c>
      <c r="O461" t="s">
        <v>8786</v>
      </c>
      <c r="P461" t="s">
        <v>9270</v>
      </c>
      <c r="Q461">
        <v>5</v>
      </c>
      <c r="R461">
        <v>2</v>
      </c>
      <c r="S461">
        <v>4.17</v>
      </c>
      <c r="T461">
        <v>4.68</v>
      </c>
      <c r="U461">
        <v>557.8</v>
      </c>
      <c r="V461">
        <v>97.39</v>
      </c>
      <c r="W461">
        <v>4.68</v>
      </c>
      <c r="X461">
        <v>7.18</v>
      </c>
      <c r="Y461">
        <v>1.75</v>
      </c>
      <c r="Z461">
        <v>3</v>
      </c>
      <c r="AA461" t="s">
        <v>6923</v>
      </c>
      <c r="AB461">
        <v>1</v>
      </c>
      <c r="AC461">
        <v>7</v>
      </c>
      <c r="AD461">
        <v>2.413666666666667</v>
      </c>
      <c r="AF461" t="s">
        <v>6939</v>
      </c>
      <c r="AI461">
        <v>0</v>
      </c>
      <c r="AJ461">
        <v>0</v>
      </c>
      <c r="AK461" t="s">
        <v>6951</v>
      </c>
      <c r="AL461" t="s">
        <v>6951</v>
      </c>
      <c r="AM461" t="s">
        <v>10344</v>
      </c>
    </row>
    <row r="462" spans="1:39">
      <c r="A462" t="s">
        <v>7318</v>
      </c>
      <c r="B462" t="s">
        <v>8259</v>
      </c>
      <c r="C462" t="s">
        <v>6009</v>
      </c>
      <c r="D462">
        <v>200</v>
      </c>
      <c r="E462" t="s">
        <v>6010</v>
      </c>
      <c r="F462">
        <v>6.7</v>
      </c>
      <c r="K462" t="s">
        <v>6535</v>
      </c>
      <c r="L462" t="s">
        <v>6536</v>
      </c>
      <c r="M462" t="s">
        <v>8617</v>
      </c>
      <c r="N462">
        <v>9</v>
      </c>
      <c r="O462" t="s">
        <v>8786</v>
      </c>
      <c r="P462" t="s">
        <v>9271</v>
      </c>
      <c r="Q462">
        <v>6</v>
      </c>
      <c r="R462">
        <v>1</v>
      </c>
      <c r="S462">
        <v>3.85</v>
      </c>
      <c r="T462">
        <v>4.48</v>
      </c>
      <c r="U462">
        <v>467.33</v>
      </c>
      <c r="V462">
        <v>94.59</v>
      </c>
      <c r="W462">
        <v>5.16</v>
      </c>
      <c r="X462">
        <v>6.96</v>
      </c>
      <c r="Y462">
        <v>1.77</v>
      </c>
      <c r="Z462">
        <v>3</v>
      </c>
      <c r="AA462" t="s">
        <v>6923</v>
      </c>
      <c r="AB462">
        <v>1</v>
      </c>
      <c r="AC462">
        <v>7</v>
      </c>
      <c r="AD462">
        <v>3.248690476190476</v>
      </c>
      <c r="AF462" t="s">
        <v>6939</v>
      </c>
      <c r="AI462">
        <v>0</v>
      </c>
      <c r="AJ462">
        <v>0</v>
      </c>
      <c r="AK462" t="s">
        <v>6951</v>
      </c>
      <c r="AL462" t="s">
        <v>6951</v>
      </c>
      <c r="AM462" t="s">
        <v>10344</v>
      </c>
    </row>
    <row r="463" spans="1:39">
      <c r="A463" t="s">
        <v>7319</v>
      </c>
      <c r="B463" t="s">
        <v>8259</v>
      </c>
      <c r="C463" t="s">
        <v>6009</v>
      </c>
      <c r="D463">
        <v>200</v>
      </c>
      <c r="E463" t="s">
        <v>6010</v>
      </c>
      <c r="F463">
        <v>6.7</v>
      </c>
      <c r="K463" t="s">
        <v>6535</v>
      </c>
      <c r="L463" t="s">
        <v>6536</v>
      </c>
      <c r="M463" t="s">
        <v>8617</v>
      </c>
      <c r="N463">
        <v>9</v>
      </c>
      <c r="O463" t="s">
        <v>8786</v>
      </c>
      <c r="P463" t="s">
        <v>9272</v>
      </c>
      <c r="Q463">
        <v>5</v>
      </c>
      <c r="R463">
        <v>2</v>
      </c>
      <c r="S463">
        <v>1.62</v>
      </c>
      <c r="T463">
        <v>3.44</v>
      </c>
      <c r="U463">
        <v>507.18</v>
      </c>
      <c r="V463">
        <v>111.38</v>
      </c>
      <c r="W463">
        <v>5.39</v>
      </c>
      <c r="X463">
        <v>5.18</v>
      </c>
      <c r="Y463">
        <v>2.03</v>
      </c>
      <c r="Z463">
        <v>3</v>
      </c>
      <c r="AA463" t="s">
        <v>6923</v>
      </c>
      <c r="AB463">
        <v>2</v>
      </c>
      <c r="AC463">
        <v>6</v>
      </c>
      <c r="AD463">
        <v>3.567333333333334</v>
      </c>
      <c r="AF463" t="s">
        <v>6937</v>
      </c>
      <c r="AI463">
        <v>0</v>
      </c>
      <c r="AJ463">
        <v>0</v>
      </c>
      <c r="AK463" t="s">
        <v>6951</v>
      </c>
      <c r="AL463" t="s">
        <v>6951</v>
      </c>
      <c r="AM463" t="s">
        <v>10344</v>
      </c>
    </row>
    <row r="464" spans="1:39">
      <c r="A464" t="s">
        <v>7320</v>
      </c>
      <c r="B464" t="s">
        <v>8259</v>
      </c>
      <c r="C464" t="s">
        <v>6009</v>
      </c>
      <c r="D464">
        <v>205</v>
      </c>
      <c r="E464" t="s">
        <v>6010</v>
      </c>
      <c r="F464">
        <v>6.69</v>
      </c>
      <c r="K464" t="s">
        <v>6535</v>
      </c>
      <c r="L464" t="s">
        <v>6536</v>
      </c>
      <c r="M464" t="s">
        <v>8599</v>
      </c>
      <c r="N464">
        <v>9</v>
      </c>
      <c r="O464" t="s">
        <v>8768</v>
      </c>
      <c r="P464" t="s">
        <v>9273</v>
      </c>
      <c r="Q464">
        <v>4</v>
      </c>
      <c r="R464">
        <v>1</v>
      </c>
      <c r="S464">
        <v>2.19</v>
      </c>
      <c r="T464">
        <v>5.01</v>
      </c>
      <c r="U464">
        <v>473.49</v>
      </c>
      <c r="V464">
        <v>72.56</v>
      </c>
      <c r="W464">
        <v>6.43</v>
      </c>
      <c r="X464">
        <v>4.52</v>
      </c>
      <c r="Y464">
        <v>0.34</v>
      </c>
      <c r="Z464">
        <v>3</v>
      </c>
      <c r="AA464" t="s">
        <v>6923</v>
      </c>
      <c r="AB464">
        <v>1</v>
      </c>
      <c r="AC464">
        <v>8</v>
      </c>
      <c r="AD464">
        <v>3.927690476190476</v>
      </c>
      <c r="AF464" t="s">
        <v>6937</v>
      </c>
      <c r="AI464">
        <v>0</v>
      </c>
      <c r="AJ464">
        <v>0</v>
      </c>
      <c r="AK464" t="s">
        <v>10217</v>
      </c>
      <c r="AL464" t="s">
        <v>10217</v>
      </c>
      <c r="AM464" t="s">
        <v>10344</v>
      </c>
    </row>
    <row r="465" spans="1:39">
      <c r="A465" t="s">
        <v>7321</v>
      </c>
      <c r="B465" t="s">
        <v>8259</v>
      </c>
      <c r="C465" t="s">
        <v>6009</v>
      </c>
      <c r="D465">
        <v>206</v>
      </c>
      <c r="E465" t="s">
        <v>6010</v>
      </c>
      <c r="F465">
        <v>6.69</v>
      </c>
      <c r="K465" t="s">
        <v>6535</v>
      </c>
      <c r="L465" t="s">
        <v>6536</v>
      </c>
      <c r="M465" t="s">
        <v>8599</v>
      </c>
      <c r="N465">
        <v>9</v>
      </c>
      <c r="O465" t="s">
        <v>8768</v>
      </c>
      <c r="P465" t="s">
        <v>9274</v>
      </c>
      <c r="Q465">
        <v>4</v>
      </c>
      <c r="R465">
        <v>1</v>
      </c>
      <c r="S465">
        <v>2.73</v>
      </c>
      <c r="T465">
        <v>5.55</v>
      </c>
      <c r="U465">
        <v>439.94</v>
      </c>
      <c r="V465">
        <v>72.56</v>
      </c>
      <c r="W465">
        <v>6.07</v>
      </c>
      <c r="X465">
        <v>4.52</v>
      </c>
      <c r="Y465">
        <v>0.63</v>
      </c>
      <c r="Z465">
        <v>3</v>
      </c>
      <c r="AA465" t="s">
        <v>6923</v>
      </c>
      <c r="AB465">
        <v>1</v>
      </c>
      <c r="AC465">
        <v>8</v>
      </c>
      <c r="AD465">
        <v>3.897333333333334</v>
      </c>
      <c r="AF465" t="s">
        <v>6937</v>
      </c>
      <c r="AI465">
        <v>0</v>
      </c>
      <c r="AJ465">
        <v>0</v>
      </c>
      <c r="AK465" t="s">
        <v>10217</v>
      </c>
      <c r="AL465" t="s">
        <v>10217</v>
      </c>
      <c r="AM465" t="s">
        <v>10344</v>
      </c>
    </row>
    <row r="466" spans="1:39">
      <c r="A466" t="s">
        <v>6522</v>
      </c>
      <c r="B466" t="s">
        <v>8259</v>
      </c>
      <c r="C466" t="s">
        <v>6009</v>
      </c>
      <c r="D466">
        <v>208</v>
      </c>
      <c r="E466" t="s">
        <v>6010</v>
      </c>
      <c r="F466">
        <v>6.68</v>
      </c>
      <c r="K466" t="s">
        <v>6535</v>
      </c>
      <c r="M466" t="s">
        <v>8606</v>
      </c>
      <c r="N466">
        <v>8</v>
      </c>
      <c r="O466" t="s">
        <v>8775</v>
      </c>
      <c r="P466" t="s">
        <v>6918</v>
      </c>
      <c r="Q466">
        <v>5</v>
      </c>
      <c r="R466">
        <v>1</v>
      </c>
      <c r="S466">
        <v>3.54</v>
      </c>
      <c r="T466">
        <v>7.13</v>
      </c>
      <c r="U466">
        <v>452.6</v>
      </c>
      <c r="V466">
        <v>75.8</v>
      </c>
      <c r="W466">
        <v>6.48</v>
      </c>
      <c r="X466">
        <v>3.3</v>
      </c>
      <c r="Y466">
        <v>3.41</v>
      </c>
      <c r="Z466">
        <v>3</v>
      </c>
      <c r="AA466" t="s">
        <v>6923</v>
      </c>
      <c r="AB466">
        <v>1</v>
      </c>
      <c r="AC466">
        <v>14</v>
      </c>
      <c r="AD466">
        <v>3.401904761904762</v>
      </c>
      <c r="AF466" t="s">
        <v>6937</v>
      </c>
      <c r="AI466">
        <v>0</v>
      </c>
      <c r="AJ466">
        <v>0</v>
      </c>
      <c r="AK466" t="s">
        <v>6946</v>
      </c>
      <c r="AL466" t="s">
        <v>6946</v>
      </c>
      <c r="AM466" t="s">
        <v>10344</v>
      </c>
    </row>
    <row r="467" spans="1:39">
      <c r="A467" t="s">
        <v>6500</v>
      </c>
      <c r="B467" t="s">
        <v>8259</v>
      </c>
      <c r="C467" t="s">
        <v>6009</v>
      </c>
      <c r="D467">
        <v>210</v>
      </c>
      <c r="E467" t="s">
        <v>6010</v>
      </c>
      <c r="F467">
        <v>6.68</v>
      </c>
      <c r="K467" t="s">
        <v>6535</v>
      </c>
      <c r="L467" t="s">
        <v>6536</v>
      </c>
      <c r="M467" t="s">
        <v>8667</v>
      </c>
      <c r="N467">
        <v>9</v>
      </c>
      <c r="O467" t="s">
        <v>8838</v>
      </c>
      <c r="P467" t="s">
        <v>6896</v>
      </c>
      <c r="Q467">
        <v>5</v>
      </c>
      <c r="R467">
        <v>1</v>
      </c>
      <c r="S467">
        <v>2.45</v>
      </c>
      <c r="T467">
        <v>3.5</v>
      </c>
      <c r="U467">
        <v>356.45</v>
      </c>
      <c r="V467">
        <v>68.29000000000001</v>
      </c>
      <c r="W467">
        <v>3.16</v>
      </c>
      <c r="X467">
        <v>6.35</v>
      </c>
      <c r="Y467">
        <v>5.53</v>
      </c>
      <c r="Z467">
        <v>2</v>
      </c>
      <c r="AA467" t="s">
        <v>6923</v>
      </c>
      <c r="AB467">
        <v>0</v>
      </c>
      <c r="AC467">
        <v>7</v>
      </c>
      <c r="AD467">
        <v>5.358333333333333</v>
      </c>
      <c r="AE467" t="s">
        <v>6936</v>
      </c>
      <c r="AF467" t="s">
        <v>6937</v>
      </c>
      <c r="AG467" t="s">
        <v>6941</v>
      </c>
      <c r="AH467" t="s">
        <v>6942</v>
      </c>
      <c r="AI467">
        <v>4</v>
      </c>
      <c r="AJ467">
        <v>1</v>
      </c>
      <c r="AK467" t="s">
        <v>10270</v>
      </c>
      <c r="AL467" t="s">
        <v>10270</v>
      </c>
      <c r="AM467" t="s">
        <v>10344</v>
      </c>
    </row>
    <row r="468" spans="1:39">
      <c r="A468" t="s">
        <v>7322</v>
      </c>
      <c r="B468" t="s">
        <v>8259</v>
      </c>
      <c r="C468" t="s">
        <v>6009</v>
      </c>
      <c r="D468">
        <v>210</v>
      </c>
      <c r="E468" t="s">
        <v>6010</v>
      </c>
      <c r="F468">
        <v>6.68</v>
      </c>
      <c r="K468" t="s">
        <v>6535</v>
      </c>
      <c r="L468" t="s">
        <v>6536</v>
      </c>
      <c r="M468" t="s">
        <v>8647</v>
      </c>
      <c r="N468">
        <v>9</v>
      </c>
      <c r="O468" t="s">
        <v>8816</v>
      </c>
      <c r="P468" t="s">
        <v>9275</v>
      </c>
      <c r="Q468">
        <v>5</v>
      </c>
      <c r="R468">
        <v>1</v>
      </c>
      <c r="S468">
        <v>5.61</v>
      </c>
      <c r="T468">
        <v>8.039999999999999</v>
      </c>
      <c r="U468">
        <v>549.67</v>
      </c>
      <c r="V468">
        <v>77.76000000000001</v>
      </c>
      <c r="W468">
        <v>7.69</v>
      </c>
      <c r="X468">
        <v>4.95</v>
      </c>
      <c r="Y468">
        <v>0</v>
      </c>
      <c r="Z468">
        <v>5</v>
      </c>
      <c r="AA468" t="s">
        <v>6923</v>
      </c>
      <c r="AB468">
        <v>2</v>
      </c>
      <c r="AC468">
        <v>12</v>
      </c>
      <c r="AD468">
        <v>2.833333333333333</v>
      </c>
      <c r="AF468" t="s">
        <v>6937</v>
      </c>
      <c r="AI468">
        <v>0</v>
      </c>
      <c r="AJ468">
        <v>0</v>
      </c>
      <c r="AK468" t="s">
        <v>10253</v>
      </c>
      <c r="AL468" t="s">
        <v>10253</v>
      </c>
      <c r="AM468" t="s">
        <v>10344</v>
      </c>
    </row>
    <row r="469" spans="1:39">
      <c r="A469" t="s">
        <v>7323</v>
      </c>
      <c r="B469" t="s">
        <v>8259</v>
      </c>
      <c r="C469" t="s">
        <v>6009</v>
      </c>
      <c r="D469">
        <v>210</v>
      </c>
      <c r="E469" t="s">
        <v>6010</v>
      </c>
      <c r="F469">
        <v>6.68</v>
      </c>
      <c r="K469" t="s">
        <v>6535</v>
      </c>
      <c r="L469" t="s">
        <v>6536</v>
      </c>
      <c r="M469" t="s">
        <v>8662</v>
      </c>
      <c r="N469">
        <v>9</v>
      </c>
      <c r="O469" t="s">
        <v>8833</v>
      </c>
      <c r="P469" t="s">
        <v>9276</v>
      </c>
      <c r="Q469">
        <v>3</v>
      </c>
      <c r="R469">
        <v>1</v>
      </c>
      <c r="S469">
        <v>4.05</v>
      </c>
      <c r="T469">
        <v>7.03</v>
      </c>
      <c r="U469">
        <v>412.53</v>
      </c>
      <c r="V469">
        <v>55.12</v>
      </c>
      <c r="W469">
        <v>6.57</v>
      </c>
      <c r="X469">
        <v>3.84</v>
      </c>
      <c r="Y469">
        <v>5.59</v>
      </c>
      <c r="Z469">
        <v>4</v>
      </c>
      <c r="AA469" t="s">
        <v>6923</v>
      </c>
      <c r="AB469">
        <v>1</v>
      </c>
      <c r="AC469">
        <v>9</v>
      </c>
      <c r="AD469">
        <v>3.458119047619048</v>
      </c>
      <c r="AF469" t="s">
        <v>6937</v>
      </c>
      <c r="AI469">
        <v>0</v>
      </c>
      <c r="AJ469">
        <v>0</v>
      </c>
      <c r="AK469" t="s">
        <v>10267</v>
      </c>
      <c r="AL469" t="s">
        <v>10267</v>
      </c>
      <c r="AM469" t="s">
        <v>10344</v>
      </c>
    </row>
    <row r="470" spans="1:39">
      <c r="A470" t="s">
        <v>7324</v>
      </c>
      <c r="B470" t="s">
        <v>8259</v>
      </c>
      <c r="C470" t="s">
        <v>6009</v>
      </c>
      <c r="D470">
        <v>212</v>
      </c>
      <c r="E470" t="s">
        <v>6010</v>
      </c>
      <c r="F470">
        <v>6.67</v>
      </c>
      <c r="K470" t="s">
        <v>6535</v>
      </c>
      <c r="L470" t="s">
        <v>6536</v>
      </c>
      <c r="M470" t="s">
        <v>8633</v>
      </c>
      <c r="N470">
        <v>9</v>
      </c>
      <c r="O470" t="s">
        <v>8822</v>
      </c>
      <c r="P470" t="s">
        <v>9277</v>
      </c>
      <c r="Q470">
        <v>6</v>
      </c>
      <c r="R470">
        <v>1</v>
      </c>
      <c r="S470">
        <v>4.34</v>
      </c>
      <c r="T470">
        <v>6.4</v>
      </c>
      <c r="U470">
        <v>477.62</v>
      </c>
      <c r="V470">
        <v>85.17</v>
      </c>
      <c r="W470">
        <v>5.88</v>
      </c>
      <c r="X470">
        <v>4.05</v>
      </c>
      <c r="Y470">
        <v>7.12</v>
      </c>
      <c r="Z470">
        <v>5</v>
      </c>
      <c r="AA470" t="s">
        <v>6923</v>
      </c>
      <c r="AB470">
        <v>1</v>
      </c>
      <c r="AC470">
        <v>6</v>
      </c>
      <c r="AD470">
        <v>2.993190476190476</v>
      </c>
      <c r="AF470" t="s">
        <v>6937</v>
      </c>
      <c r="AI470">
        <v>0</v>
      </c>
      <c r="AJ470">
        <v>0</v>
      </c>
      <c r="AK470" t="s">
        <v>10257</v>
      </c>
      <c r="AL470" t="s">
        <v>10257</v>
      </c>
      <c r="AM470" t="s">
        <v>10344</v>
      </c>
    </row>
    <row r="471" spans="1:39">
      <c r="A471" t="s">
        <v>7324</v>
      </c>
      <c r="B471" t="s">
        <v>8259</v>
      </c>
      <c r="C471" t="s">
        <v>6009</v>
      </c>
      <c r="D471">
        <v>212</v>
      </c>
      <c r="E471" t="s">
        <v>6010</v>
      </c>
      <c r="F471">
        <v>6.67</v>
      </c>
      <c r="K471" t="s">
        <v>6535</v>
      </c>
      <c r="L471" t="s">
        <v>6536</v>
      </c>
      <c r="M471" t="s">
        <v>8633</v>
      </c>
      <c r="N471">
        <v>9</v>
      </c>
      <c r="O471" t="s">
        <v>8802</v>
      </c>
      <c r="P471" t="s">
        <v>9277</v>
      </c>
      <c r="Q471">
        <v>6</v>
      </c>
      <c r="R471">
        <v>1</v>
      </c>
      <c r="S471">
        <v>4.34</v>
      </c>
      <c r="T471">
        <v>6.4</v>
      </c>
      <c r="U471">
        <v>477.62</v>
      </c>
      <c r="V471">
        <v>85.17</v>
      </c>
      <c r="W471">
        <v>5.88</v>
      </c>
      <c r="X471">
        <v>4.05</v>
      </c>
      <c r="Y471">
        <v>7.12</v>
      </c>
      <c r="Z471">
        <v>5</v>
      </c>
      <c r="AA471" t="s">
        <v>6923</v>
      </c>
      <c r="AB471">
        <v>1</v>
      </c>
      <c r="AC471">
        <v>6</v>
      </c>
      <c r="AD471">
        <v>2.993190476190476</v>
      </c>
      <c r="AF471" t="s">
        <v>6937</v>
      </c>
      <c r="AI471">
        <v>0</v>
      </c>
      <c r="AJ471">
        <v>0</v>
      </c>
      <c r="AK471" t="s">
        <v>10242</v>
      </c>
      <c r="AL471" t="s">
        <v>10242</v>
      </c>
      <c r="AM471" t="s">
        <v>10344</v>
      </c>
    </row>
    <row r="472" spans="1:39">
      <c r="A472" t="s">
        <v>7325</v>
      </c>
      <c r="B472" t="s">
        <v>8259</v>
      </c>
      <c r="C472" t="s">
        <v>6009</v>
      </c>
      <c r="D472">
        <v>212</v>
      </c>
      <c r="E472" t="s">
        <v>6010</v>
      </c>
      <c r="F472">
        <v>6.67</v>
      </c>
      <c r="K472" t="s">
        <v>6535</v>
      </c>
      <c r="L472" t="s">
        <v>6536</v>
      </c>
      <c r="M472" t="s">
        <v>8599</v>
      </c>
      <c r="N472">
        <v>9</v>
      </c>
      <c r="O472" t="s">
        <v>8768</v>
      </c>
      <c r="P472" t="s">
        <v>9278</v>
      </c>
      <c r="Q472">
        <v>4</v>
      </c>
      <c r="R472">
        <v>1</v>
      </c>
      <c r="S472">
        <v>2.23</v>
      </c>
      <c r="T472">
        <v>5.06</v>
      </c>
      <c r="U472">
        <v>397.52</v>
      </c>
      <c r="V472">
        <v>72.56</v>
      </c>
      <c r="W472">
        <v>5.4</v>
      </c>
      <c r="X472">
        <v>4.52</v>
      </c>
      <c r="Y472">
        <v>2.39</v>
      </c>
      <c r="Z472">
        <v>2</v>
      </c>
      <c r="AA472" t="s">
        <v>6923</v>
      </c>
      <c r="AB472">
        <v>1</v>
      </c>
      <c r="AC472">
        <v>8</v>
      </c>
      <c r="AD472">
        <v>4.450333333333333</v>
      </c>
      <c r="AF472" t="s">
        <v>6937</v>
      </c>
      <c r="AI472">
        <v>0</v>
      </c>
      <c r="AJ472">
        <v>0</v>
      </c>
      <c r="AK472" t="s">
        <v>10217</v>
      </c>
      <c r="AL472" t="s">
        <v>10217</v>
      </c>
      <c r="AM472" t="s">
        <v>10344</v>
      </c>
    </row>
    <row r="473" spans="1:39">
      <c r="A473" t="s">
        <v>7326</v>
      </c>
      <c r="B473" t="s">
        <v>8259</v>
      </c>
      <c r="C473" t="s">
        <v>6009</v>
      </c>
      <c r="D473">
        <v>215</v>
      </c>
      <c r="E473" t="s">
        <v>6010</v>
      </c>
      <c r="F473">
        <v>6.67</v>
      </c>
      <c r="K473" t="s">
        <v>6535</v>
      </c>
      <c r="L473" t="s">
        <v>6536</v>
      </c>
      <c r="M473" t="s">
        <v>8611</v>
      </c>
      <c r="N473">
        <v>9</v>
      </c>
      <c r="O473" t="s">
        <v>8780</v>
      </c>
      <c r="P473" t="s">
        <v>9279</v>
      </c>
      <c r="Q473">
        <v>4</v>
      </c>
      <c r="R473">
        <v>2</v>
      </c>
      <c r="S473">
        <v>0.65</v>
      </c>
      <c r="T473">
        <v>2.77</v>
      </c>
      <c r="U473">
        <v>372.83</v>
      </c>
      <c r="V473">
        <v>67.43000000000001</v>
      </c>
      <c r="W473">
        <v>2.83</v>
      </c>
      <c r="X473">
        <v>5.01</v>
      </c>
      <c r="Y473">
        <v>0</v>
      </c>
      <c r="Z473">
        <v>2</v>
      </c>
      <c r="AA473" t="s">
        <v>6923</v>
      </c>
      <c r="AB473">
        <v>0</v>
      </c>
      <c r="AC473">
        <v>4</v>
      </c>
      <c r="AD473">
        <v>5.408357142857144</v>
      </c>
      <c r="AF473" t="s">
        <v>6937</v>
      </c>
      <c r="AI473">
        <v>0</v>
      </c>
      <c r="AJ473">
        <v>0</v>
      </c>
      <c r="AK473" t="s">
        <v>10226</v>
      </c>
      <c r="AL473" t="s">
        <v>10226</v>
      </c>
      <c r="AM473" t="s">
        <v>10344</v>
      </c>
    </row>
    <row r="474" spans="1:39">
      <c r="A474" t="s">
        <v>6223</v>
      </c>
      <c r="B474" t="s">
        <v>8259</v>
      </c>
      <c r="C474" t="s">
        <v>6009</v>
      </c>
      <c r="D474">
        <v>220</v>
      </c>
      <c r="E474" t="s">
        <v>6010</v>
      </c>
      <c r="F474">
        <v>6.66</v>
      </c>
      <c r="K474" t="s">
        <v>6535</v>
      </c>
      <c r="L474" t="s">
        <v>6536</v>
      </c>
      <c r="M474" t="s">
        <v>8647</v>
      </c>
      <c r="N474">
        <v>9</v>
      </c>
      <c r="O474" t="s">
        <v>8816</v>
      </c>
      <c r="P474" t="s">
        <v>6619</v>
      </c>
      <c r="Q474">
        <v>6</v>
      </c>
      <c r="R474">
        <v>1</v>
      </c>
      <c r="S474">
        <v>1.93</v>
      </c>
      <c r="T474">
        <v>3.02</v>
      </c>
      <c r="U474">
        <v>357.44</v>
      </c>
      <c r="V474">
        <v>71.53</v>
      </c>
      <c r="W474">
        <v>2.49</v>
      </c>
      <c r="X474">
        <v>6.34</v>
      </c>
      <c r="Y474">
        <v>6.5</v>
      </c>
      <c r="Z474">
        <v>2</v>
      </c>
      <c r="AA474" t="s">
        <v>6923</v>
      </c>
      <c r="AB474">
        <v>0</v>
      </c>
      <c r="AC474">
        <v>7</v>
      </c>
      <c r="AD474">
        <v>5.823333333333333</v>
      </c>
      <c r="AE474" t="s">
        <v>6924</v>
      </c>
      <c r="AF474" t="s">
        <v>6937</v>
      </c>
      <c r="AG474" t="s">
        <v>6941</v>
      </c>
      <c r="AH474" t="s">
        <v>6942</v>
      </c>
      <c r="AI474">
        <v>4</v>
      </c>
      <c r="AJ474">
        <v>1</v>
      </c>
      <c r="AK474" t="s">
        <v>10253</v>
      </c>
      <c r="AL474" t="s">
        <v>10253</v>
      </c>
      <c r="AM474" t="s">
        <v>10344</v>
      </c>
    </row>
    <row r="475" spans="1:39">
      <c r="A475" t="s">
        <v>7327</v>
      </c>
      <c r="B475" t="s">
        <v>8259</v>
      </c>
      <c r="C475" t="s">
        <v>6009</v>
      </c>
      <c r="D475">
        <v>220</v>
      </c>
      <c r="E475" t="s">
        <v>6010</v>
      </c>
      <c r="F475">
        <v>6.66</v>
      </c>
      <c r="K475" t="s">
        <v>6535</v>
      </c>
      <c r="L475" t="s">
        <v>6536</v>
      </c>
      <c r="M475" t="s">
        <v>8623</v>
      </c>
      <c r="N475">
        <v>9</v>
      </c>
      <c r="O475" t="s">
        <v>8792</v>
      </c>
      <c r="P475" t="s">
        <v>9280</v>
      </c>
      <c r="Q475">
        <v>4</v>
      </c>
      <c r="R475">
        <v>1</v>
      </c>
      <c r="S475">
        <v>-2</v>
      </c>
      <c r="T475">
        <v>1.52</v>
      </c>
      <c r="U475">
        <v>339.39</v>
      </c>
      <c r="V475">
        <v>68.12</v>
      </c>
      <c r="W475">
        <v>3.58</v>
      </c>
      <c r="X475">
        <v>3.5</v>
      </c>
      <c r="Y475">
        <v>0</v>
      </c>
      <c r="Z475">
        <v>2</v>
      </c>
      <c r="AA475" t="s">
        <v>6923</v>
      </c>
      <c r="AB475">
        <v>0</v>
      </c>
      <c r="AC475">
        <v>7</v>
      </c>
      <c r="AD475">
        <v>5.833333333333333</v>
      </c>
      <c r="AF475" t="s">
        <v>6937</v>
      </c>
      <c r="AI475">
        <v>0</v>
      </c>
      <c r="AJ475">
        <v>0</v>
      </c>
      <c r="AK475" t="s">
        <v>10234</v>
      </c>
      <c r="AL475" t="s">
        <v>10234</v>
      </c>
      <c r="AM475" t="s">
        <v>10344</v>
      </c>
    </row>
    <row r="476" spans="1:39">
      <c r="A476" t="s">
        <v>7328</v>
      </c>
      <c r="B476" t="s">
        <v>8259</v>
      </c>
      <c r="C476" t="s">
        <v>6009</v>
      </c>
      <c r="D476">
        <v>225</v>
      </c>
      <c r="E476" t="s">
        <v>6010</v>
      </c>
      <c r="F476">
        <v>6.65</v>
      </c>
      <c r="K476" t="s">
        <v>6535</v>
      </c>
      <c r="L476" t="s">
        <v>6536</v>
      </c>
      <c r="M476" t="s">
        <v>8599</v>
      </c>
      <c r="N476">
        <v>9</v>
      </c>
      <c r="O476" t="s">
        <v>8768</v>
      </c>
      <c r="P476" t="s">
        <v>9281</v>
      </c>
      <c r="Q476">
        <v>4</v>
      </c>
      <c r="R476">
        <v>1</v>
      </c>
      <c r="S476">
        <v>3.24</v>
      </c>
      <c r="T476">
        <v>6.07</v>
      </c>
      <c r="U476">
        <v>474.38</v>
      </c>
      <c r="V476">
        <v>72.56</v>
      </c>
      <c r="W476">
        <v>6.72</v>
      </c>
      <c r="X476">
        <v>4.52</v>
      </c>
      <c r="Y476">
        <v>0</v>
      </c>
      <c r="Z476">
        <v>3</v>
      </c>
      <c r="AA476" t="s">
        <v>6923</v>
      </c>
      <c r="AB476">
        <v>1</v>
      </c>
      <c r="AC476">
        <v>8</v>
      </c>
      <c r="AD476">
        <v>3.396333333333333</v>
      </c>
      <c r="AF476" t="s">
        <v>6937</v>
      </c>
      <c r="AI476">
        <v>0</v>
      </c>
      <c r="AJ476">
        <v>0</v>
      </c>
      <c r="AK476" t="s">
        <v>10217</v>
      </c>
      <c r="AL476" t="s">
        <v>10217</v>
      </c>
      <c r="AM476" t="s">
        <v>10344</v>
      </c>
    </row>
    <row r="477" spans="1:39">
      <c r="A477" t="s">
        <v>7329</v>
      </c>
      <c r="B477" t="s">
        <v>8259</v>
      </c>
      <c r="C477" t="s">
        <v>6009</v>
      </c>
      <c r="D477">
        <v>226</v>
      </c>
      <c r="E477" t="s">
        <v>6010</v>
      </c>
      <c r="F477">
        <v>6.65</v>
      </c>
      <c r="K477" t="s">
        <v>6535</v>
      </c>
      <c r="L477" t="s">
        <v>6536</v>
      </c>
      <c r="M477" t="s">
        <v>8601</v>
      </c>
      <c r="N477">
        <v>9</v>
      </c>
      <c r="O477" t="s">
        <v>8770</v>
      </c>
      <c r="P477" t="s">
        <v>9282</v>
      </c>
      <c r="Q477">
        <v>3</v>
      </c>
      <c r="R477">
        <v>2</v>
      </c>
      <c r="S477">
        <v>5.12</v>
      </c>
      <c r="T477">
        <v>8.109999999999999</v>
      </c>
      <c r="U477">
        <v>586.78</v>
      </c>
      <c r="V477">
        <v>71.33</v>
      </c>
      <c r="W477">
        <v>9.31</v>
      </c>
      <c r="X477">
        <v>3.87</v>
      </c>
      <c r="Y477">
        <v>0</v>
      </c>
      <c r="Z477">
        <v>5</v>
      </c>
      <c r="AA477" t="s">
        <v>6923</v>
      </c>
      <c r="AB477">
        <v>2</v>
      </c>
      <c r="AC477">
        <v>10</v>
      </c>
      <c r="AD477">
        <v>2.5</v>
      </c>
      <c r="AF477" t="s">
        <v>6937</v>
      </c>
      <c r="AI477">
        <v>0</v>
      </c>
      <c r="AJ477">
        <v>0</v>
      </c>
      <c r="AK477" t="s">
        <v>10219</v>
      </c>
      <c r="AL477" t="s">
        <v>10219</v>
      </c>
      <c r="AM477" t="s">
        <v>10344</v>
      </c>
    </row>
    <row r="478" spans="1:39">
      <c r="A478" t="s">
        <v>7330</v>
      </c>
      <c r="B478" t="s">
        <v>8259</v>
      </c>
      <c r="C478" t="s">
        <v>6009</v>
      </c>
      <c r="D478">
        <v>230</v>
      </c>
      <c r="E478" t="s">
        <v>6010</v>
      </c>
      <c r="F478">
        <v>6.64</v>
      </c>
      <c r="K478" t="s">
        <v>6535</v>
      </c>
      <c r="L478" t="s">
        <v>6536</v>
      </c>
      <c r="M478" t="s">
        <v>8619</v>
      </c>
      <c r="N478">
        <v>9</v>
      </c>
      <c r="O478" t="s">
        <v>8788</v>
      </c>
      <c r="P478" t="s">
        <v>9283</v>
      </c>
      <c r="Q478">
        <v>5</v>
      </c>
      <c r="R478">
        <v>2</v>
      </c>
      <c r="S478">
        <v>2.6</v>
      </c>
      <c r="T478">
        <v>5.79</v>
      </c>
      <c r="U478">
        <v>436.96</v>
      </c>
      <c r="V478">
        <v>83.83</v>
      </c>
      <c r="W478">
        <v>5.39</v>
      </c>
      <c r="X478">
        <v>4.08</v>
      </c>
      <c r="Y478">
        <v>0</v>
      </c>
      <c r="Z478">
        <v>2</v>
      </c>
      <c r="AA478" t="s">
        <v>6923</v>
      </c>
      <c r="AB478">
        <v>1</v>
      </c>
      <c r="AC478">
        <v>11</v>
      </c>
      <c r="AD478">
        <v>3.650285714285714</v>
      </c>
      <c r="AF478" t="s">
        <v>6937</v>
      </c>
      <c r="AI478">
        <v>0</v>
      </c>
      <c r="AJ478">
        <v>0</v>
      </c>
      <c r="AK478" t="s">
        <v>10230</v>
      </c>
      <c r="AL478" t="s">
        <v>10230</v>
      </c>
      <c r="AM478" t="s">
        <v>10344</v>
      </c>
    </row>
    <row r="479" spans="1:39">
      <c r="A479" t="s">
        <v>7331</v>
      </c>
      <c r="B479" t="s">
        <v>8259</v>
      </c>
      <c r="C479" t="s">
        <v>6009</v>
      </c>
      <c r="D479">
        <v>239</v>
      </c>
      <c r="E479" t="s">
        <v>6010</v>
      </c>
      <c r="F479">
        <v>6.62</v>
      </c>
      <c r="K479" t="s">
        <v>6535</v>
      </c>
      <c r="L479" t="s">
        <v>6536</v>
      </c>
      <c r="M479" t="s">
        <v>8655</v>
      </c>
      <c r="N479">
        <v>9</v>
      </c>
      <c r="O479" t="s">
        <v>8826</v>
      </c>
      <c r="P479" t="s">
        <v>9284</v>
      </c>
      <c r="Q479">
        <v>4</v>
      </c>
      <c r="R479">
        <v>1</v>
      </c>
      <c r="S479">
        <v>2.01</v>
      </c>
      <c r="T479">
        <v>5.54</v>
      </c>
      <c r="U479">
        <v>430.5</v>
      </c>
      <c r="V479">
        <v>64.98999999999999</v>
      </c>
      <c r="W479">
        <v>5.33</v>
      </c>
      <c r="X479">
        <v>3.47</v>
      </c>
      <c r="Y479">
        <v>0</v>
      </c>
      <c r="Z479">
        <v>3</v>
      </c>
      <c r="AA479" t="s">
        <v>6923</v>
      </c>
      <c r="AB479">
        <v>1</v>
      </c>
      <c r="AC479">
        <v>10</v>
      </c>
      <c r="AD479">
        <v>4.324761904761905</v>
      </c>
      <c r="AF479" t="s">
        <v>6937</v>
      </c>
      <c r="AI479">
        <v>0</v>
      </c>
      <c r="AJ479">
        <v>0</v>
      </c>
      <c r="AK479" t="s">
        <v>10261</v>
      </c>
      <c r="AL479" t="s">
        <v>10261</v>
      </c>
      <c r="AM479" t="s">
        <v>10344</v>
      </c>
    </row>
    <row r="480" spans="1:39">
      <c r="A480" t="s">
        <v>6367</v>
      </c>
      <c r="B480" t="s">
        <v>8259</v>
      </c>
      <c r="C480" t="s">
        <v>6009</v>
      </c>
      <c r="D480">
        <v>239.88</v>
      </c>
      <c r="E480" t="s">
        <v>6010</v>
      </c>
      <c r="F480">
        <v>6.62</v>
      </c>
      <c r="K480" t="s">
        <v>6535</v>
      </c>
      <c r="L480" t="s">
        <v>6536</v>
      </c>
      <c r="M480" t="s">
        <v>8590</v>
      </c>
      <c r="N480">
        <v>9</v>
      </c>
      <c r="O480" t="s">
        <v>8759</v>
      </c>
      <c r="P480" t="s">
        <v>6763</v>
      </c>
      <c r="Q480">
        <v>5</v>
      </c>
      <c r="R480">
        <v>2</v>
      </c>
      <c r="S480">
        <v>2.08</v>
      </c>
      <c r="T480">
        <v>4.58</v>
      </c>
      <c r="U480">
        <v>408.5</v>
      </c>
      <c r="V480">
        <v>84.59</v>
      </c>
      <c r="W480">
        <v>4.27</v>
      </c>
      <c r="X480">
        <v>2.25</v>
      </c>
      <c r="Y480">
        <v>10.01</v>
      </c>
      <c r="Z480">
        <v>3</v>
      </c>
      <c r="AA480" t="s">
        <v>6923</v>
      </c>
      <c r="AB480">
        <v>0</v>
      </c>
      <c r="AC480">
        <v>11</v>
      </c>
      <c r="AD480">
        <v>3.323571428571428</v>
      </c>
      <c r="AF480" t="s">
        <v>6938</v>
      </c>
      <c r="AI480">
        <v>0</v>
      </c>
      <c r="AJ480">
        <v>0</v>
      </c>
      <c r="AK480" t="s">
        <v>10211</v>
      </c>
      <c r="AL480" t="s">
        <v>10211</v>
      </c>
      <c r="AM480" t="s">
        <v>10344</v>
      </c>
    </row>
    <row r="481" spans="1:39">
      <c r="A481" t="s">
        <v>7332</v>
      </c>
      <c r="B481" t="s">
        <v>8259</v>
      </c>
      <c r="C481" t="s">
        <v>6009</v>
      </c>
      <c r="D481">
        <v>240</v>
      </c>
      <c r="E481" t="s">
        <v>6010</v>
      </c>
      <c r="F481">
        <v>6.62</v>
      </c>
      <c r="K481" t="s">
        <v>6535</v>
      </c>
      <c r="L481" t="s">
        <v>6536</v>
      </c>
      <c r="M481" t="s">
        <v>8634</v>
      </c>
      <c r="N481">
        <v>9</v>
      </c>
      <c r="O481" t="s">
        <v>8803</v>
      </c>
      <c r="P481" t="s">
        <v>9285</v>
      </c>
      <c r="Q481">
        <v>6</v>
      </c>
      <c r="R481">
        <v>2</v>
      </c>
      <c r="S481">
        <v>-0.79</v>
      </c>
      <c r="T481">
        <v>2.87</v>
      </c>
      <c r="U481">
        <v>583.77</v>
      </c>
      <c r="V481">
        <v>113.1</v>
      </c>
      <c r="W481">
        <v>4.72</v>
      </c>
      <c r="X481">
        <v>3</v>
      </c>
      <c r="Y481">
        <v>2.36</v>
      </c>
      <c r="Z481">
        <v>2</v>
      </c>
      <c r="AA481" t="s">
        <v>6923</v>
      </c>
      <c r="AB481">
        <v>1</v>
      </c>
      <c r="AC481">
        <v>12</v>
      </c>
      <c r="AD481">
        <v>3.73</v>
      </c>
      <c r="AF481" t="s">
        <v>6937</v>
      </c>
      <c r="AI481">
        <v>0</v>
      </c>
      <c r="AJ481">
        <v>0</v>
      </c>
      <c r="AK481" t="s">
        <v>10243</v>
      </c>
      <c r="AL481" t="s">
        <v>10243</v>
      </c>
      <c r="AM481" t="s">
        <v>10344</v>
      </c>
    </row>
    <row r="482" spans="1:39">
      <c r="A482" t="s">
        <v>7333</v>
      </c>
      <c r="B482" t="s">
        <v>8259</v>
      </c>
      <c r="C482" t="s">
        <v>6009</v>
      </c>
      <c r="D482">
        <v>247</v>
      </c>
      <c r="E482" t="s">
        <v>6010</v>
      </c>
      <c r="F482">
        <v>6.61</v>
      </c>
      <c r="K482" t="s">
        <v>6535</v>
      </c>
      <c r="L482" t="s">
        <v>6536</v>
      </c>
      <c r="M482" t="s">
        <v>8599</v>
      </c>
      <c r="N482">
        <v>9</v>
      </c>
      <c r="O482" t="s">
        <v>8768</v>
      </c>
      <c r="P482" t="s">
        <v>9286</v>
      </c>
      <c r="Q482">
        <v>4</v>
      </c>
      <c r="R482">
        <v>1</v>
      </c>
      <c r="S482">
        <v>3.3</v>
      </c>
      <c r="T482">
        <v>6.13</v>
      </c>
      <c r="U482">
        <v>541.49</v>
      </c>
      <c r="V482">
        <v>72.56</v>
      </c>
      <c r="W482">
        <v>7.45</v>
      </c>
      <c r="X482">
        <v>4.52</v>
      </c>
      <c r="Y482">
        <v>0</v>
      </c>
      <c r="Z482">
        <v>3</v>
      </c>
      <c r="AA482" t="s">
        <v>6923</v>
      </c>
      <c r="AB482">
        <v>2</v>
      </c>
      <c r="AC482">
        <v>8</v>
      </c>
      <c r="AD482">
        <v>3.183333333333334</v>
      </c>
      <c r="AF482" t="s">
        <v>6937</v>
      </c>
      <c r="AI482">
        <v>0</v>
      </c>
      <c r="AJ482">
        <v>0</v>
      </c>
      <c r="AK482" t="s">
        <v>10217</v>
      </c>
      <c r="AL482" t="s">
        <v>10217</v>
      </c>
      <c r="AM482" t="s">
        <v>10344</v>
      </c>
    </row>
    <row r="483" spans="1:39">
      <c r="A483" t="s">
        <v>7334</v>
      </c>
      <c r="B483" t="s">
        <v>8259</v>
      </c>
      <c r="C483" t="s">
        <v>6009</v>
      </c>
      <c r="D483">
        <v>250</v>
      </c>
      <c r="E483" t="s">
        <v>6010</v>
      </c>
      <c r="F483">
        <v>6.6</v>
      </c>
      <c r="K483" t="s">
        <v>6535</v>
      </c>
      <c r="L483" t="s">
        <v>6536</v>
      </c>
      <c r="M483" t="s">
        <v>8658</v>
      </c>
      <c r="N483">
        <v>9</v>
      </c>
      <c r="O483" t="s">
        <v>8829</v>
      </c>
      <c r="P483" t="s">
        <v>9287</v>
      </c>
      <c r="Q483">
        <v>7</v>
      </c>
      <c r="R483">
        <v>1</v>
      </c>
      <c r="S483">
        <v>6.34</v>
      </c>
      <c r="T483">
        <v>8.31</v>
      </c>
      <c r="U483">
        <v>566.71</v>
      </c>
      <c r="V483">
        <v>90.09999999999999</v>
      </c>
      <c r="W483">
        <v>7.7</v>
      </c>
      <c r="X483">
        <v>4.25</v>
      </c>
      <c r="Y483">
        <v>5</v>
      </c>
      <c r="Z483">
        <v>7</v>
      </c>
      <c r="AA483" t="s">
        <v>6923</v>
      </c>
      <c r="AB483">
        <v>2</v>
      </c>
      <c r="AC483">
        <v>10</v>
      </c>
      <c r="AD483">
        <v>2.83</v>
      </c>
      <c r="AF483" t="s">
        <v>6937</v>
      </c>
      <c r="AI483">
        <v>0</v>
      </c>
      <c r="AJ483">
        <v>0</v>
      </c>
      <c r="AK483" t="s">
        <v>10215</v>
      </c>
      <c r="AL483" t="s">
        <v>10215</v>
      </c>
      <c r="AM483" t="s">
        <v>10344</v>
      </c>
    </row>
    <row r="484" spans="1:39">
      <c r="A484" t="s">
        <v>7335</v>
      </c>
      <c r="B484" t="s">
        <v>8259</v>
      </c>
      <c r="C484" t="s">
        <v>6009</v>
      </c>
      <c r="D484">
        <v>250</v>
      </c>
      <c r="E484" t="s">
        <v>6010</v>
      </c>
      <c r="F484">
        <v>6.6</v>
      </c>
      <c r="K484" t="s">
        <v>6535</v>
      </c>
      <c r="L484" t="s">
        <v>6536</v>
      </c>
      <c r="M484" t="s">
        <v>8628</v>
      </c>
      <c r="N484">
        <v>9</v>
      </c>
      <c r="O484" t="s">
        <v>8797</v>
      </c>
      <c r="P484" t="s">
        <v>9288</v>
      </c>
      <c r="Q484">
        <v>3</v>
      </c>
      <c r="R484">
        <v>2</v>
      </c>
      <c r="S484">
        <v>3.07</v>
      </c>
      <c r="T484">
        <v>6.46</v>
      </c>
      <c r="U484">
        <v>492.63</v>
      </c>
      <c r="V484">
        <v>69.64</v>
      </c>
      <c r="W484">
        <v>6.97</v>
      </c>
      <c r="X484">
        <v>3.77</v>
      </c>
      <c r="Y484">
        <v>0.2</v>
      </c>
      <c r="Z484">
        <v>2</v>
      </c>
      <c r="AA484" t="s">
        <v>6923</v>
      </c>
      <c r="AB484">
        <v>1</v>
      </c>
      <c r="AC484">
        <v>13</v>
      </c>
      <c r="AD484">
        <v>3.017642857142858</v>
      </c>
      <c r="AE484" t="s">
        <v>10194</v>
      </c>
      <c r="AF484" t="s">
        <v>6937</v>
      </c>
      <c r="AI484">
        <v>0</v>
      </c>
      <c r="AJ484">
        <v>0</v>
      </c>
      <c r="AK484" t="s">
        <v>10238</v>
      </c>
      <c r="AL484" t="s">
        <v>10238</v>
      </c>
      <c r="AM484" t="s">
        <v>10344</v>
      </c>
    </row>
    <row r="485" spans="1:39">
      <c r="A485" t="s">
        <v>7336</v>
      </c>
      <c r="B485" t="s">
        <v>8259</v>
      </c>
      <c r="C485" t="s">
        <v>6009</v>
      </c>
      <c r="D485">
        <v>250</v>
      </c>
      <c r="E485" t="s">
        <v>6010</v>
      </c>
      <c r="F485">
        <v>6.6</v>
      </c>
      <c r="K485" t="s">
        <v>6535</v>
      </c>
      <c r="L485" t="s">
        <v>6536</v>
      </c>
      <c r="M485" t="s">
        <v>8617</v>
      </c>
      <c r="N485">
        <v>9</v>
      </c>
      <c r="O485" t="s">
        <v>8786</v>
      </c>
      <c r="P485" t="s">
        <v>9289</v>
      </c>
      <c r="Q485">
        <v>4</v>
      </c>
      <c r="R485">
        <v>1</v>
      </c>
      <c r="S485">
        <v>3.72</v>
      </c>
      <c r="T485">
        <v>5.53</v>
      </c>
      <c r="U485">
        <v>547.77</v>
      </c>
      <c r="V485">
        <v>68.29000000000001</v>
      </c>
      <c r="W485">
        <v>7.81</v>
      </c>
      <c r="X485">
        <v>5.26</v>
      </c>
      <c r="Y485">
        <v>2.82</v>
      </c>
      <c r="Z485">
        <v>4</v>
      </c>
      <c r="AA485" t="s">
        <v>6923</v>
      </c>
      <c r="AB485">
        <v>2</v>
      </c>
      <c r="AC485">
        <v>5</v>
      </c>
      <c r="AD485">
        <v>2.973333333333333</v>
      </c>
      <c r="AF485" t="s">
        <v>6937</v>
      </c>
      <c r="AI485">
        <v>0</v>
      </c>
      <c r="AJ485">
        <v>0</v>
      </c>
      <c r="AK485" t="s">
        <v>6951</v>
      </c>
      <c r="AL485" t="s">
        <v>6951</v>
      </c>
      <c r="AM485" t="s">
        <v>10344</v>
      </c>
    </row>
    <row r="486" spans="1:39">
      <c r="A486" t="s">
        <v>7337</v>
      </c>
      <c r="B486" t="s">
        <v>8259</v>
      </c>
      <c r="C486" t="s">
        <v>6009</v>
      </c>
      <c r="D486">
        <v>250</v>
      </c>
      <c r="E486" t="s">
        <v>6010</v>
      </c>
      <c r="F486">
        <v>6.6</v>
      </c>
      <c r="K486" t="s">
        <v>6535</v>
      </c>
      <c r="L486" t="s">
        <v>6536</v>
      </c>
      <c r="M486" t="s">
        <v>8625</v>
      </c>
      <c r="N486">
        <v>9</v>
      </c>
      <c r="O486" t="s">
        <v>8794</v>
      </c>
      <c r="P486" t="s">
        <v>9290</v>
      </c>
      <c r="Q486">
        <v>5</v>
      </c>
      <c r="R486">
        <v>2</v>
      </c>
      <c r="S486">
        <v>1.77</v>
      </c>
      <c r="T486">
        <v>4.63</v>
      </c>
      <c r="U486">
        <v>485.58</v>
      </c>
      <c r="V486">
        <v>84.86</v>
      </c>
      <c r="W486">
        <v>5.39</v>
      </c>
      <c r="X486">
        <v>2.17</v>
      </c>
      <c r="Y486">
        <v>6.67</v>
      </c>
      <c r="Z486">
        <v>3</v>
      </c>
      <c r="AA486" t="s">
        <v>6923</v>
      </c>
      <c r="AB486">
        <v>1</v>
      </c>
      <c r="AC486">
        <v>13</v>
      </c>
      <c r="AD486">
        <v>3.788</v>
      </c>
      <c r="AF486" t="s">
        <v>6937</v>
      </c>
      <c r="AI486">
        <v>0</v>
      </c>
      <c r="AJ486">
        <v>0</v>
      </c>
      <c r="AK486" t="s">
        <v>10235</v>
      </c>
      <c r="AL486" t="s">
        <v>10235</v>
      </c>
      <c r="AM486" t="s">
        <v>10344</v>
      </c>
    </row>
    <row r="487" spans="1:39">
      <c r="A487" t="s">
        <v>6223</v>
      </c>
      <c r="B487" t="s">
        <v>8259</v>
      </c>
      <c r="C487" t="s">
        <v>6009</v>
      </c>
      <c r="D487">
        <v>260</v>
      </c>
      <c r="E487" t="s">
        <v>6010</v>
      </c>
      <c r="F487">
        <v>6.58</v>
      </c>
      <c r="K487" t="s">
        <v>6535</v>
      </c>
      <c r="L487" t="s">
        <v>6536</v>
      </c>
      <c r="M487" t="s">
        <v>8668</v>
      </c>
      <c r="N487">
        <v>9</v>
      </c>
      <c r="O487" t="s">
        <v>8839</v>
      </c>
      <c r="P487" t="s">
        <v>6619</v>
      </c>
      <c r="Q487">
        <v>6</v>
      </c>
      <c r="R487">
        <v>1</v>
      </c>
      <c r="S487">
        <v>1.93</v>
      </c>
      <c r="T487">
        <v>3.02</v>
      </c>
      <c r="U487">
        <v>357.44</v>
      </c>
      <c r="V487">
        <v>71.53</v>
      </c>
      <c r="W487">
        <v>2.49</v>
      </c>
      <c r="X487">
        <v>6.34</v>
      </c>
      <c r="Y487">
        <v>6.5</v>
      </c>
      <c r="Z487">
        <v>2</v>
      </c>
      <c r="AA487" t="s">
        <v>6923</v>
      </c>
      <c r="AB487">
        <v>0</v>
      </c>
      <c r="AC487">
        <v>7</v>
      </c>
      <c r="AD487">
        <v>5.823333333333333</v>
      </c>
      <c r="AE487" t="s">
        <v>6924</v>
      </c>
      <c r="AF487" t="s">
        <v>6937</v>
      </c>
      <c r="AG487" t="s">
        <v>6941</v>
      </c>
      <c r="AH487" t="s">
        <v>6942</v>
      </c>
      <c r="AI487">
        <v>4</v>
      </c>
      <c r="AJ487">
        <v>1</v>
      </c>
      <c r="AK487" t="s">
        <v>10271</v>
      </c>
      <c r="AL487" t="s">
        <v>10271</v>
      </c>
      <c r="AM487" t="s">
        <v>10344</v>
      </c>
    </row>
    <row r="488" spans="1:39">
      <c r="A488" t="s">
        <v>7338</v>
      </c>
      <c r="B488" t="s">
        <v>8259</v>
      </c>
      <c r="C488" t="s">
        <v>6009</v>
      </c>
      <c r="D488">
        <v>260</v>
      </c>
      <c r="E488" t="s">
        <v>6010</v>
      </c>
      <c r="F488">
        <v>6.58</v>
      </c>
      <c r="K488" t="s">
        <v>6535</v>
      </c>
      <c r="L488" t="s">
        <v>6536</v>
      </c>
      <c r="M488" t="s">
        <v>8655</v>
      </c>
      <c r="N488">
        <v>9</v>
      </c>
      <c r="O488" t="s">
        <v>8826</v>
      </c>
      <c r="P488" t="s">
        <v>9291</v>
      </c>
      <c r="Q488">
        <v>5</v>
      </c>
      <c r="R488">
        <v>1</v>
      </c>
      <c r="S488">
        <v>-0.16</v>
      </c>
      <c r="T488">
        <v>3.34</v>
      </c>
      <c r="U488">
        <v>434.49</v>
      </c>
      <c r="V488">
        <v>82.06</v>
      </c>
      <c r="W488">
        <v>4.41</v>
      </c>
      <c r="X488">
        <v>3.54</v>
      </c>
      <c r="Y488">
        <v>0</v>
      </c>
      <c r="Z488">
        <v>3</v>
      </c>
      <c r="AA488" t="s">
        <v>6923</v>
      </c>
      <c r="AB488">
        <v>0</v>
      </c>
      <c r="AC488">
        <v>12</v>
      </c>
      <c r="AD488">
        <v>5.131261904761905</v>
      </c>
      <c r="AF488" t="s">
        <v>6937</v>
      </c>
      <c r="AI488">
        <v>0</v>
      </c>
      <c r="AJ488">
        <v>0</v>
      </c>
      <c r="AK488" t="s">
        <v>10261</v>
      </c>
      <c r="AL488" t="s">
        <v>10261</v>
      </c>
      <c r="AM488" t="s">
        <v>10344</v>
      </c>
    </row>
    <row r="489" spans="1:39">
      <c r="A489" t="s">
        <v>7339</v>
      </c>
      <c r="B489" t="s">
        <v>8259</v>
      </c>
      <c r="C489" t="s">
        <v>6009</v>
      </c>
      <c r="D489">
        <v>260</v>
      </c>
      <c r="E489" t="s">
        <v>6010</v>
      </c>
      <c r="F489">
        <v>6.58</v>
      </c>
      <c r="K489" t="s">
        <v>6535</v>
      </c>
      <c r="L489" t="s">
        <v>6536</v>
      </c>
      <c r="M489" t="s">
        <v>8659</v>
      </c>
      <c r="N489">
        <v>9</v>
      </c>
      <c r="O489" t="s">
        <v>8830</v>
      </c>
      <c r="P489" t="s">
        <v>9292</v>
      </c>
      <c r="Q489">
        <v>7</v>
      </c>
      <c r="R489">
        <v>2</v>
      </c>
      <c r="S489">
        <v>2.44</v>
      </c>
      <c r="T489">
        <v>5.33</v>
      </c>
      <c r="U489">
        <v>438.82</v>
      </c>
      <c r="V489">
        <v>110.13</v>
      </c>
      <c r="W489">
        <v>4.23</v>
      </c>
      <c r="X489">
        <v>4.49</v>
      </c>
      <c r="Y489">
        <v>0</v>
      </c>
      <c r="Z489">
        <v>3</v>
      </c>
      <c r="AA489" t="s">
        <v>6923</v>
      </c>
      <c r="AB489">
        <v>0</v>
      </c>
      <c r="AC489">
        <v>1</v>
      </c>
      <c r="AD489">
        <v>3.046</v>
      </c>
      <c r="AE489" t="s">
        <v>10195</v>
      </c>
      <c r="AF489" t="s">
        <v>6937</v>
      </c>
      <c r="AI489">
        <v>0</v>
      </c>
      <c r="AJ489">
        <v>0</v>
      </c>
      <c r="AK489" t="s">
        <v>10264</v>
      </c>
      <c r="AL489" t="s">
        <v>10264</v>
      </c>
      <c r="AM489" t="s">
        <v>10344</v>
      </c>
    </row>
    <row r="490" spans="1:39">
      <c r="A490" t="s">
        <v>7340</v>
      </c>
      <c r="B490" t="s">
        <v>8259</v>
      </c>
      <c r="C490" t="s">
        <v>6009</v>
      </c>
      <c r="D490">
        <v>260</v>
      </c>
      <c r="E490" t="s">
        <v>6010</v>
      </c>
      <c r="F490">
        <v>6.58</v>
      </c>
      <c r="K490" t="s">
        <v>6535</v>
      </c>
      <c r="L490" t="s">
        <v>6536</v>
      </c>
      <c r="M490" t="s">
        <v>8660</v>
      </c>
      <c r="N490">
        <v>9</v>
      </c>
      <c r="O490" t="s">
        <v>8831</v>
      </c>
      <c r="P490" t="s">
        <v>9293</v>
      </c>
      <c r="Q490">
        <v>3</v>
      </c>
      <c r="R490">
        <v>1</v>
      </c>
      <c r="S490">
        <v>3.73</v>
      </c>
      <c r="T490">
        <v>6.69</v>
      </c>
      <c r="U490">
        <v>420.51</v>
      </c>
      <c r="V490">
        <v>55.12</v>
      </c>
      <c r="W490">
        <v>6.56</v>
      </c>
      <c r="X490">
        <v>3.84</v>
      </c>
      <c r="Y490">
        <v>6.13</v>
      </c>
      <c r="Z490">
        <v>5</v>
      </c>
      <c r="AA490" t="s">
        <v>6923</v>
      </c>
      <c r="AB490">
        <v>1</v>
      </c>
      <c r="AC490">
        <v>6</v>
      </c>
      <c r="AD490">
        <v>3.536119047619048</v>
      </c>
      <c r="AF490" t="s">
        <v>6937</v>
      </c>
      <c r="AI490">
        <v>0</v>
      </c>
      <c r="AJ490">
        <v>0</v>
      </c>
      <c r="AK490" t="s">
        <v>10265</v>
      </c>
      <c r="AL490" t="s">
        <v>10265</v>
      </c>
      <c r="AM490" t="s">
        <v>10344</v>
      </c>
    </row>
    <row r="491" spans="1:39">
      <c r="A491" t="s">
        <v>7341</v>
      </c>
      <c r="B491" t="s">
        <v>8259</v>
      </c>
      <c r="C491" t="s">
        <v>6009</v>
      </c>
      <c r="D491">
        <v>264</v>
      </c>
      <c r="E491" t="s">
        <v>6010</v>
      </c>
      <c r="F491">
        <v>6.58</v>
      </c>
      <c r="K491" t="s">
        <v>6535</v>
      </c>
      <c r="L491" t="s">
        <v>6536</v>
      </c>
      <c r="M491" t="s">
        <v>8633</v>
      </c>
      <c r="N491">
        <v>9</v>
      </c>
      <c r="O491" t="s">
        <v>8822</v>
      </c>
      <c r="P491" t="s">
        <v>9294</v>
      </c>
      <c r="Q491">
        <v>6</v>
      </c>
      <c r="R491">
        <v>1</v>
      </c>
      <c r="S491">
        <v>3.85</v>
      </c>
      <c r="T491">
        <v>5.89</v>
      </c>
      <c r="U491">
        <v>463.59</v>
      </c>
      <c r="V491">
        <v>85.17</v>
      </c>
      <c r="W491">
        <v>5.81</v>
      </c>
      <c r="X491">
        <v>4.05</v>
      </c>
      <c r="Y491">
        <v>6.96</v>
      </c>
      <c r="Z491">
        <v>5</v>
      </c>
      <c r="AA491" t="s">
        <v>6923</v>
      </c>
      <c r="AB491">
        <v>1</v>
      </c>
      <c r="AC491">
        <v>5</v>
      </c>
      <c r="AD491">
        <v>3.168404761904762</v>
      </c>
      <c r="AF491" t="s">
        <v>6937</v>
      </c>
      <c r="AI491">
        <v>0</v>
      </c>
      <c r="AJ491">
        <v>0</v>
      </c>
      <c r="AK491" t="s">
        <v>10257</v>
      </c>
      <c r="AL491" t="s">
        <v>10257</v>
      </c>
      <c r="AM491" t="s">
        <v>10344</v>
      </c>
    </row>
    <row r="492" spans="1:39">
      <c r="A492" t="s">
        <v>6223</v>
      </c>
      <c r="B492" t="s">
        <v>8259</v>
      </c>
      <c r="C492" t="s">
        <v>6009</v>
      </c>
      <c r="D492">
        <v>268</v>
      </c>
      <c r="E492" t="s">
        <v>6010</v>
      </c>
      <c r="F492">
        <v>6.57</v>
      </c>
      <c r="K492" t="s">
        <v>6535</v>
      </c>
      <c r="L492" t="s">
        <v>6536</v>
      </c>
      <c r="M492" t="s">
        <v>8655</v>
      </c>
      <c r="N492">
        <v>9</v>
      </c>
      <c r="O492" t="s">
        <v>8826</v>
      </c>
      <c r="P492" t="s">
        <v>6619</v>
      </c>
      <c r="Q492">
        <v>6</v>
      </c>
      <c r="R492">
        <v>1</v>
      </c>
      <c r="S492">
        <v>1.93</v>
      </c>
      <c r="T492">
        <v>3.02</v>
      </c>
      <c r="U492">
        <v>357.44</v>
      </c>
      <c r="V492">
        <v>71.53</v>
      </c>
      <c r="W492">
        <v>2.49</v>
      </c>
      <c r="X492">
        <v>6.34</v>
      </c>
      <c r="Y492">
        <v>6.5</v>
      </c>
      <c r="Z492">
        <v>2</v>
      </c>
      <c r="AA492" t="s">
        <v>6923</v>
      </c>
      <c r="AB492">
        <v>0</v>
      </c>
      <c r="AC492">
        <v>7</v>
      </c>
      <c r="AD492">
        <v>5.823333333333333</v>
      </c>
      <c r="AE492" t="s">
        <v>6924</v>
      </c>
      <c r="AF492" t="s">
        <v>6937</v>
      </c>
      <c r="AG492" t="s">
        <v>6941</v>
      </c>
      <c r="AH492" t="s">
        <v>6942</v>
      </c>
      <c r="AI492">
        <v>4</v>
      </c>
      <c r="AJ492">
        <v>1</v>
      </c>
      <c r="AK492" t="s">
        <v>10261</v>
      </c>
      <c r="AL492" t="s">
        <v>10261</v>
      </c>
      <c r="AM492" t="s">
        <v>10344</v>
      </c>
    </row>
    <row r="493" spans="1:39">
      <c r="A493" t="s">
        <v>7342</v>
      </c>
      <c r="B493" t="s">
        <v>8259</v>
      </c>
      <c r="C493" t="s">
        <v>6009</v>
      </c>
      <c r="D493">
        <v>279</v>
      </c>
      <c r="E493" t="s">
        <v>6010</v>
      </c>
      <c r="F493">
        <v>6.55</v>
      </c>
      <c r="K493" t="s">
        <v>6535</v>
      </c>
      <c r="L493" t="s">
        <v>6536</v>
      </c>
      <c r="M493" t="s">
        <v>8623</v>
      </c>
      <c r="N493">
        <v>9</v>
      </c>
      <c r="O493" t="s">
        <v>8792</v>
      </c>
      <c r="P493" t="s">
        <v>9295</v>
      </c>
      <c r="Q493">
        <v>4</v>
      </c>
      <c r="R493">
        <v>1</v>
      </c>
      <c r="S493">
        <v>1.09</v>
      </c>
      <c r="T493">
        <v>4.6</v>
      </c>
      <c r="U493">
        <v>397.52</v>
      </c>
      <c r="V493">
        <v>68.12</v>
      </c>
      <c r="W493">
        <v>4.96</v>
      </c>
      <c r="X493">
        <v>3.51</v>
      </c>
      <c r="Y493">
        <v>0</v>
      </c>
      <c r="Z493">
        <v>2</v>
      </c>
      <c r="AA493" t="s">
        <v>6923</v>
      </c>
      <c r="AB493">
        <v>0</v>
      </c>
      <c r="AC493">
        <v>9</v>
      </c>
      <c r="AD493">
        <v>4.765333333333334</v>
      </c>
      <c r="AF493" t="s">
        <v>6937</v>
      </c>
      <c r="AI493">
        <v>0</v>
      </c>
      <c r="AJ493">
        <v>0</v>
      </c>
      <c r="AK493" t="s">
        <v>10234</v>
      </c>
      <c r="AL493" t="s">
        <v>10234</v>
      </c>
      <c r="AM493" t="s">
        <v>10344</v>
      </c>
    </row>
    <row r="494" spans="1:39">
      <c r="A494" t="s">
        <v>7343</v>
      </c>
      <c r="B494" t="s">
        <v>8259</v>
      </c>
      <c r="C494" t="s">
        <v>6009</v>
      </c>
      <c r="D494">
        <v>280</v>
      </c>
      <c r="E494" t="s">
        <v>6010</v>
      </c>
      <c r="F494">
        <v>6.55</v>
      </c>
      <c r="K494" t="s">
        <v>6535</v>
      </c>
      <c r="L494" t="s">
        <v>6536</v>
      </c>
      <c r="M494" t="s">
        <v>8596</v>
      </c>
      <c r="N494">
        <v>9</v>
      </c>
      <c r="O494" t="s">
        <v>8765</v>
      </c>
      <c r="P494" t="s">
        <v>9296</v>
      </c>
      <c r="Q494">
        <v>5</v>
      </c>
      <c r="R494">
        <v>1</v>
      </c>
      <c r="S494">
        <v>3.66</v>
      </c>
      <c r="T494">
        <v>6.66</v>
      </c>
      <c r="U494">
        <v>528.66</v>
      </c>
      <c r="V494">
        <v>72.42</v>
      </c>
      <c r="W494">
        <v>7.67</v>
      </c>
      <c r="X494">
        <v>3.87</v>
      </c>
      <c r="Y494">
        <v>3.32</v>
      </c>
      <c r="Z494">
        <v>6</v>
      </c>
      <c r="AA494" t="s">
        <v>6923</v>
      </c>
      <c r="AB494">
        <v>2</v>
      </c>
      <c r="AC494">
        <v>9</v>
      </c>
      <c r="AD494">
        <v>3.003333333333333</v>
      </c>
      <c r="AF494" t="s">
        <v>6937</v>
      </c>
      <c r="AI494">
        <v>0</v>
      </c>
      <c r="AJ494">
        <v>0</v>
      </c>
      <c r="AK494" t="s">
        <v>10215</v>
      </c>
      <c r="AL494" t="s">
        <v>10215</v>
      </c>
      <c r="AM494" t="s">
        <v>10344</v>
      </c>
    </row>
    <row r="495" spans="1:39">
      <c r="A495" t="s">
        <v>7344</v>
      </c>
      <c r="B495" t="s">
        <v>8259</v>
      </c>
      <c r="C495" t="s">
        <v>6009</v>
      </c>
      <c r="D495">
        <v>282</v>
      </c>
      <c r="E495" t="s">
        <v>6010</v>
      </c>
      <c r="F495">
        <v>6.55</v>
      </c>
      <c r="K495" t="s">
        <v>6535</v>
      </c>
      <c r="L495" t="s">
        <v>6536</v>
      </c>
      <c r="M495" t="s">
        <v>8655</v>
      </c>
      <c r="N495">
        <v>9</v>
      </c>
      <c r="O495" t="s">
        <v>8826</v>
      </c>
      <c r="P495" t="s">
        <v>9297</v>
      </c>
      <c r="Q495">
        <v>5</v>
      </c>
      <c r="R495">
        <v>1</v>
      </c>
      <c r="S495">
        <v>1.23</v>
      </c>
      <c r="T495">
        <v>4.69</v>
      </c>
      <c r="U495">
        <v>436.5</v>
      </c>
      <c r="V495">
        <v>74.22</v>
      </c>
      <c r="W495">
        <v>5.36</v>
      </c>
      <c r="X495">
        <v>3.62</v>
      </c>
      <c r="Y495">
        <v>0</v>
      </c>
      <c r="Z495">
        <v>3</v>
      </c>
      <c r="AA495" t="s">
        <v>6923</v>
      </c>
      <c r="AB495">
        <v>1</v>
      </c>
      <c r="AC495">
        <v>13</v>
      </c>
      <c r="AD495">
        <v>4.441904761904762</v>
      </c>
      <c r="AF495" t="s">
        <v>6937</v>
      </c>
      <c r="AI495">
        <v>0</v>
      </c>
      <c r="AJ495">
        <v>0</v>
      </c>
      <c r="AK495" t="s">
        <v>10261</v>
      </c>
      <c r="AL495" t="s">
        <v>10261</v>
      </c>
      <c r="AM495" t="s">
        <v>10344</v>
      </c>
    </row>
    <row r="496" spans="1:39">
      <c r="A496" t="s">
        <v>7345</v>
      </c>
      <c r="B496" t="s">
        <v>8259</v>
      </c>
      <c r="C496" t="s">
        <v>6009</v>
      </c>
      <c r="D496">
        <v>285</v>
      </c>
      <c r="E496" t="s">
        <v>6010</v>
      </c>
      <c r="F496">
        <v>6.54</v>
      </c>
      <c r="K496" t="s">
        <v>6535</v>
      </c>
      <c r="L496" t="s">
        <v>6536</v>
      </c>
      <c r="M496" t="s">
        <v>8600</v>
      </c>
      <c r="N496">
        <v>9</v>
      </c>
      <c r="O496" t="s">
        <v>8769</v>
      </c>
      <c r="P496" t="s">
        <v>9298</v>
      </c>
      <c r="Q496">
        <v>5</v>
      </c>
      <c r="R496">
        <v>1</v>
      </c>
      <c r="S496">
        <v>0.83</v>
      </c>
      <c r="T496">
        <v>4.45</v>
      </c>
      <c r="U496">
        <v>471.55</v>
      </c>
      <c r="V496">
        <v>81.79000000000001</v>
      </c>
      <c r="W496">
        <v>6.13</v>
      </c>
      <c r="X496">
        <v>3.18</v>
      </c>
      <c r="Y496">
        <v>1.34</v>
      </c>
      <c r="Z496">
        <v>4</v>
      </c>
      <c r="AA496" t="s">
        <v>6923</v>
      </c>
      <c r="AB496">
        <v>1</v>
      </c>
      <c r="AC496">
        <v>11</v>
      </c>
      <c r="AD496">
        <v>4.311547619047619</v>
      </c>
      <c r="AF496" t="s">
        <v>6937</v>
      </c>
      <c r="AI496">
        <v>0</v>
      </c>
      <c r="AJ496">
        <v>0</v>
      </c>
      <c r="AK496" t="s">
        <v>10218</v>
      </c>
      <c r="AL496" t="s">
        <v>10218</v>
      </c>
      <c r="AM496" t="s">
        <v>10344</v>
      </c>
    </row>
    <row r="497" spans="1:39">
      <c r="A497" t="s">
        <v>7346</v>
      </c>
      <c r="B497" t="s">
        <v>8259</v>
      </c>
      <c r="C497" t="s">
        <v>6009</v>
      </c>
      <c r="D497">
        <v>290</v>
      </c>
      <c r="E497" t="s">
        <v>6010</v>
      </c>
      <c r="F497">
        <v>6.54</v>
      </c>
      <c r="K497" t="s">
        <v>6535</v>
      </c>
      <c r="L497" t="s">
        <v>6536</v>
      </c>
      <c r="M497" t="s">
        <v>8599</v>
      </c>
      <c r="N497">
        <v>9</v>
      </c>
      <c r="O497" t="s">
        <v>8768</v>
      </c>
      <c r="P497" t="s">
        <v>9299</v>
      </c>
      <c r="Q497">
        <v>4</v>
      </c>
      <c r="R497">
        <v>1</v>
      </c>
      <c r="S497">
        <v>3.44</v>
      </c>
      <c r="T497">
        <v>6.33</v>
      </c>
      <c r="U497">
        <v>481.59</v>
      </c>
      <c r="V497">
        <v>72.56</v>
      </c>
      <c r="W497">
        <v>7.08</v>
      </c>
      <c r="X497">
        <v>4.45</v>
      </c>
      <c r="Y497">
        <v>1.35</v>
      </c>
      <c r="Z497">
        <v>4</v>
      </c>
      <c r="AA497" t="s">
        <v>6923</v>
      </c>
      <c r="AB497">
        <v>1</v>
      </c>
      <c r="AC497">
        <v>9</v>
      </c>
      <c r="AD497">
        <v>3.244833333333334</v>
      </c>
      <c r="AF497" t="s">
        <v>6937</v>
      </c>
      <c r="AI497">
        <v>0</v>
      </c>
      <c r="AJ497">
        <v>0</v>
      </c>
      <c r="AK497" t="s">
        <v>10217</v>
      </c>
      <c r="AL497" t="s">
        <v>10217</v>
      </c>
      <c r="AM497" t="s">
        <v>10344</v>
      </c>
    </row>
    <row r="498" spans="1:39">
      <c r="A498" t="s">
        <v>7347</v>
      </c>
      <c r="B498" t="s">
        <v>8259</v>
      </c>
      <c r="C498" t="s">
        <v>6009</v>
      </c>
      <c r="D498">
        <v>290</v>
      </c>
      <c r="E498" t="s">
        <v>6010</v>
      </c>
      <c r="F498">
        <v>6.54</v>
      </c>
      <c r="K498" t="s">
        <v>6535</v>
      </c>
      <c r="L498" t="s">
        <v>6536</v>
      </c>
      <c r="M498" t="s">
        <v>8602</v>
      </c>
      <c r="N498">
        <v>9</v>
      </c>
      <c r="O498" t="s">
        <v>8771</v>
      </c>
      <c r="P498" t="s">
        <v>9300</v>
      </c>
      <c r="Q498">
        <v>4</v>
      </c>
      <c r="R498">
        <v>1</v>
      </c>
      <c r="S498">
        <v>5.55</v>
      </c>
      <c r="T498">
        <v>5.55</v>
      </c>
      <c r="U498">
        <v>472.94</v>
      </c>
      <c r="V498">
        <v>60.45</v>
      </c>
      <c r="W498">
        <v>6.57</v>
      </c>
      <c r="Y498">
        <v>0</v>
      </c>
      <c r="Z498">
        <v>2</v>
      </c>
      <c r="AA498" t="s">
        <v>6923</v>
      </c>
      <c r="AB498">
        <v>1</v>
      </c>
      <c r="AC498">
        <v>11</v>
      </c>
      <c r="AD498">
        <v>3.026619047619048</v>
      </c>
      <c r="AF498" t="s">
        <v>6939</v>
      </c>
      <c r="AI498">
        <v>0</v>
      </c>
      <c r="AJ498">
        <v>0</v>
      </c>
      <c r="AK498" t="s">
        <v>10220</v>
      </c>
      <c r="AL498" t="s">
        <v>10220</v>
      </c>
      <c r="AM498" t="s">
        <v>10344</v>
      </c>
    </row>
    <row r="499" spans="1:39">
      <c r="A499" t="s">
        <v>7348</v>
      </c>
      <c r="B499" t="s">
        <v>8259</v>
      </c>
      <c r="C499" t="s">
        <v>6009</v>
      </c>
      <c r="D499">
        <v>292</v>
      </c>
      <c r="E499" t="s">
        <v>6010</v>
      </c>
      <c r="F499">
        <v>6.54</v>
      </c>
      <c r="K499" t="s">
        <v>6535</v>
      </c>
      <c r="L499" t="s">
        <v>6536</v>
      </c>
      <c r="M499" t="s">
        <v>8633</v>
      </c>
      <c r="N499">
        <v>9</v>
      </c>
      <c r="O499" t="s">
        <v>8802</v>
      </c>
      <c r="P499" t="s">
        <v>9301</v>
      </c>
      <c r="Q499">
        <v>7</v>
      </c>
      <c r="R499">
        <v>1</v>
      </c>
      <c r="S499">
        <v>2.49</v>
      </c>
      <c r="T499">
        <v>4.47</v>
      </c>
      <c r="U499">
        <v>513.61</v>
      </c>
      <c r="V499">
        <v>94.28</v>
      </c>
      <c r="W499">
        <v>5.19</v>
      </c>
      <c r="Y499">
        <v>4.15</v>
      </c>
      <c r="Z499">
        <v>6</v>
      </c>
      <c r="AA499" t="s">
        <v>6923</v>
      </c>
      <c r="AB499">
        <v>2</v>
      </c>
      <c r="AC499">
        <v>6</v>
      </c>
      <c r="AD499">
        <v>3.710666666666667</v>
      </c>
      <c r="AF499" t="s">
        <v>6939</v>
      </c>
      <c r="AI499">
        <v>0</v>
      </c>
      <c r="AJ499">
        <v>0</v>
      </c>
      <c r="AK499" t="s">
        <v>10242</v>
      </c>
      <c r="AL499" t="s">
        <v>10242</v>
      </c>
      <c r="AM499" t="s">
        <v>10344</v>
      </c>
    </row>
    <row r="500" spans="1:39">
      <c r="A500" t="s">
        <v>7349</v>
      </c>
      <c r="B500" t="s">
        <v>8259</v>
      </c>
      <c r="C500" t="s">
        <v>6009</v>
      </c>
      <c r="D500">
        <v>294</v>
      </c>
      <c r="E500" t="s">
        <v>6010</v>
      </c>
      <c r="F500">
        <v>6.53</v>
      </c>
      <c r="K500" t="s">
        <v>6535</v>
      </c>
      <c r="L500" t="s">
        <v>6536</v>
      </c>
      <c r="M500" t="s">
        <v>8599</v>
      </c>
      <c r="N500">
        <v>9</v>
      </c>
      <c r="O500" t="s">
        <v>8768</v>
      </c>
      <c r="P500" t="s">
        <v>9302</v>
      </c>
      <c r="Q500">
        <v>4</v>
      </c>
      <c r="R500">
        <v>1</v>
      </c>
      <c r="S500">
        <v>2.35</v>
      </c>
      <c r="T500">
        <v>5.22</v>
      </c>
      <c r="U500">
        <v>439.94</v>
      </c>
      <c r="V500">
        <v>72.56</v>
      </c>
      <c r="W500">
        <v>6.07</v>
      </c>
      <c r="X500">
        <v>4.46</v>
      </c>
      <c r="Y500">
        <v>1.29</v>
      </c>
      <c r="Z500">
        <v>3</v>
      </c>
      <c r="AA500" t="s">
        <v>6923</v>
      </c>
      <c r="AB500">
        <v>1</v>
      </c>
      <c r="AC500">
        <v>8</v>
      </c>
      <c r="AD500">
        <v>4.087333333333333</v>
      </c>
      <c r="AF500" t="s">
        <v>6937</v>
      </c>
      <c r="AI500">
        <v>0</v>
      </c>
      <c r="AJ500">
        <v>0</v>
      </c>
      <c r="AK500" t="s">
        <v>10217</v>
      </c>
      <c r="AL500" t="s">
        <v>10217</v>
      </c>
      <c r="AM500" t="s">
        <v>10344</v>
      </c>
    </row>
    <row r="501" spans="1:39">
      <c r="A501" t="s">
        <v>7350</v>
      </c>
      <c r="B501" t="s">
        <v>8259</v>
      </c>
      <c r="C501" t="s">
        <v>6009</v>
      </c>
      <c r="D501">
        <v>295</v>
      </c>
      <c r="E501" t="s">
        <v>6010</v>
      </c>
      <c r="F501">
        <v>6.53</v>
      </c>
      <c r="K501" t="s">
        <v>6535</v>
      </c>
      <c r="L501" t="s">
        <v>6536</v>
      </c>
      <c r="M501" t="s">
        <v>8633</v>
      </c>
      <c r="N501">
        <v>9</v>
      </c>
      <c r="O501" t="s">
        <v>8802</v>
      </c>
      <c r="P501" t="s">
        <v>9303</v>
      </c>
      <c r="Q501">
        <v>8</v>
      </c>
      <c r="R501">
        <v>1</v>
      </c>
      <c r="S501">
        <v>2.77</v>
      </c>
      <c r="T501">
        <v>4.75</v>
      </c>
      <c r="U501">
        <v>552.64</v>
      </c>
      <c r="V501">
        <v>118.07</v>
      </c>
      <c r="W501">
        <v>5.37</v>
      </c>
      <c r="Y501">
        <v>4.22</v>
      </c>
      <c r="Z501">
        <v>6</v>
      </c>
      <c r="AA501" t="s">
        <v>6923</v>
      </c>
      <c r="AB501">
        <v>2</v>
      </c>
      <c r="AC501">
        <v>6</v>
      </c>
      <c r="AD501">
        <v>2.637666666666667</v>
      </c>
      <c r="AF501" t="s">
        <v>6939</v>
      </c>
      <c r="AI501">
        <v>0</v>
      </c>
      <c r="AJ501">
        <v>0</v>
      </c>
      <c r="AK501" t="s">
        <v>10242</v>
      </c>
      <c r="AL501" t="s">
        <v>10242</v>
      </c>
      <c r="AM501" t="s">
        <v>10344</v>
      </c>
    </row>
    <row r="502" spans="1:39">
      <c r="A502" t="s">
        <v>7351</v>
      </c>
      <c r="B502" t="s">
        <v>8259</v>
      </c>
      <c r="C502" t="s">
        <v>6009</v>
      </c>
      <c r="D502">
        <v>295</v>
      </c>
      <c r="E502" t="s">
        <v>6010</v>
      </c>
      <c r="F502">
        <v>6.53</v>
      </c>
      <c r="K502" t="s">
        <v>6535</v>
      </c>
      <c r="L502" t="s">
        <v>6536</v>
      </c>
      <c r="M502" t="s">
        <v>8633</v>
      </c>
      <c r="N502">
        <v>9</v>
      </c>
      <c r="O502" t="s">
        <v>8822</v>
      </c>
      <c r="P502" t="s">
        <v>9304</v>
      </c>
      <c r="Q502">
        <v>6</v>
      </c>
      <c r="R502">
        <v>1</v>
      </c>
      <c r="S502">
        <v>3.34</v>
      </c>
      <c r="T502">
        <v>5.38</v>
      </c>
      <c r="U502">
        <v>449.56</v>
      </c>
      <c r="V502">
        <v>85.17</v>
      </c>
      <c r="W502">
        <v>5.55</v>
      </c>
      <c r="X502">
        <v>4.05</v>
      </c>
      <c r="Y502">
        <v>6.96</v>
      </c>
      <c r="Z502">
        <v>5</v>
      </c>
      <c r="AA502" t="s">
        <v>6923</v>
      </c>
      <c r="AB502">
        <v>1</v>
      </c>
      <c r="AC502">
        <v>4</v>
      </c>
      <c r="AD502">
        <v>3.523619047619048</v>
      </c>
      <c r="AF502" t="s">
        <v>6937</v>
      </c>
      <c r="AI502">
        <v>0</v>
      </c>
      <c r="AJ502">
        <v>0</v>
      </c>
      <c r="AK502" t="s">
        <v>10257</v>
      </c>
      <c r="AL502" t="s">
        <v>10257</v>
      </c>
      <c r="AM502" t="s">
        <v>10344</v>
      </c>
    </row>
    <row r="503" spans="1:39">
      <c r="A503" t="s">
        <v>6500</v>
      </c>
      <c r="B503" t="s">
        <v>8259</v>
      </c>
      <c r="C503" t="s">
        <v>6009</v>
      </c>
      <c r="D503">
        <v>300</v>
      </c>
      <c r="E503" t="s">
        <v>6010</v>
      </c>
      <c r="F503">
        <v>6.52</v>
      </c>
      <c r="K503" t="s">
        <v>6535</v>
      </c>
      <c r="L503" t="s">
        <v>6536</v>
      </c>
      <c r="M503" t="s">
        <v>8669</v>
      </c>
      <c r="N503">
        <v>9</v>
      </c>
      <c r="O503" t="s">
        <v>8840</v>
      </c>
      <c r="P503" t="s">
        <v>6896</v>
      </c>
      <c r="Q503">
        <v>5</v>
      </c>
      <c r="R503">
        <v>1</v>
      </c>
      <c r="S503">
        <v>2.45</v>
      </c>
      <c r="T503">
        <v>3.5</v>
      </c>
      <c r="U503">
        <v>356.45</v>
      </c>
      <c r="V503">
        <v>68.29000000000001</v>
      </c>
      <c r="W503">
        <v>3.16</v>
      </c>
      <c r="X503">
        <v>6.35</v>
      </c>
      <c r="Y503">
        <v>5.53</v>
      </c>
      <c r="Z503">
        <v>2</v>
      </c>
      <c r="AA503" t="s">
        <v>6923</v>
      </c>
      <c r="AB503">
        <v>0</v>
      </c>
      <c r="AC503">
        <v>7</v>
      </c>
      <c r="AD503">
        <v>5.358333333333333</v>
      </c>
      <c r="AE503" t="s">
        <v>6936</v>
      </c>
      <c r="AF503" t="s">
        <v>6937</v>
      </c>
      <c r="AG503" t="s">
        <v>6941</v>
      </c>
      <c r="AH503" t="s">
        <v>6942</v>
      </c>
      <c r="AI503">
        <v>4</v>
      </c>
      <c r="AJ503">
        <v>1</v>
      </c>
      <c r="AK503" t="s">
        <v>10272</v>
      </c>
      <c r="AL503" t="s">
        <v>10272</v>
      </c>
      <c r="AM503" t="s">
        <v>10344</v>
      </c>
    </row>
    <row r="504" spans="1:39">
      <c r="A504" t="s">
        <v>6500</v>
      </c>
      <c r="B504" t="s">
        <v>8259</v>
      </c>
      <c r="C504" t="s">
        <v>6009</v>
      </c>
      <c r="D504">
        <v>300</v>
      </c>
      <c r="E504" t="s">
        <v>6010</v>
      </c>
      <c r="F504">
        <v>6.52</v>
      </c>
      <c r="K504" t="s">
        <v>6535</v>
      </c>
      <c r="L504" t="s">
        <v>6536</v>
      </c>
      <c r="M504" t="s">
        <v>8643</v>
      </c>
      <c r="N504">
        <v>9</v>
      </c>
      <c r="O504" t="s">
        <v>8812</v>
      </c>
      <c r="P504" t="s">
        <v>6896</v>
      </c>
      <c r="Q504">
        <v>5</v>
      </c>
      <c r="R504">
        <v>1</v>
      </c>
      <c r="S504">
        <v>2.45</v>
      </c>
      <c r="T504">
        <v>3.5</v>
      </c>
      <c r="U504">
        <v>356.45</v>
      </c>
      <c r="V504">
        <v>68.29000000000001</v>
      </c>
      <c r="W504">
        <v>3.16</v>
      </c>
      <c r="X504">
        <v>6.35</v>
      </c>
      <c r="Y504">
        <v>5.53</v>
      </c>
      <c r="Z504">
        <v>2</v>
      </c>
      <c r="AA504" t="s">
        <v>6923</v>
      </c>
      <c r="AB504">
        <v>0</v>
      </c>
      <c r="AC504">
        <v>7</v>
      </c>
      <c r="AD504">
        <v>5.358333333333333</v>
      </c>
      <c r="AE504" t="s">
        <v>6936</v>
      </c>
      <c r="AF504" t="s">
        <v>6937</v>
      </c>
      <c r="AG504" t="s">
        <v>6941</v>
      </c>
      <c r="AH504" t="s">
        <v>6942</v>
      </c>
      <c r="AI504">
        <v>4</v>
      </c>
      <c r="AJ504">
        <v>1</v>
      </c>
      <c r="AK504" t="s">
        <v>10250</v>
      </c>
      <c r="AL504" t="s">
        <v>10250</v>
      </c>
      <c r="AM504" t="s">
        <v>10344</v>
      </c>
    </row>
    <row r="505" spans="1:39">
      <c r="A505" t="s">
        <v>7352</v>
      </c>
      <c r="B505" t="s">
        <v>8259</v>
      </c>
      <c r="C505" t="s">
        <v>6009</v>
      </c>
      <c r="D505">
        <v>300</v>
      </c>
      <c r="E505" t="s">
        <v>6010</v>
      </c>
      <c r="F505">
        <v>6.52</v>
      </c>
      <c r="K505" t="s">
        <v>6535</v>
      </c>
      <c r="L505" t="s">
        <v>6536</v>
      </c>
      <c r="M505" t="s">
        <v>8627</v>
      </c>
      <c r="N505">
        <v>9</v>
      </c>
      <c r="O505" t="s">
        <v>8796</v>
      </c>
      <c r="P505" t="s">
        <v>9305</v>
      </c>
      <c r="Q505">
        <v>6</v>
      </c>
      <c r="R505">
        <v>1</v>
      </c>
      <c r="S505">
        <v>5.65</v>
      </c>
      <c r="T505">
        <v>7.09</v>
      </c>
      <c r="U505">
        <v>495.57</v>
      </c>
      <c r="V505">
        <v>73.86</v>
      </c>
      <c r="W505">
        <v>6.44</v>
      </c>
      <c r="X505">
        <v>5.84</v>
      </c>
      <c r="Y505">
        <v>0</v>
      </c>
      <c r="Z505">
        <v>3</v>
      </c>
      <c r="AA505" t="s">
        <v>6923</v>
      </c>
      <c r="AB505">
        <v>1</v>
      </c>
      <c r="AC505">
        <v>11</v>
      </c>
      <c r="AD505">
        <v>2.864976190476191</v>
      </c>
      <c r="AF505" t="s">
        <v>6937</v>
      </c>
      <c r="AI505">
        <v>0</v>
      </c>
      <c r="AJ505">
        <v>0</v>
      </c>
      <c r="AK505" t="s">
        <v>10237</v>
      </c>
      <c r="AL505" t="s">
        <v>10237</v>
      </c>
      <c r="AM505" t="s">
        <v>10344</v>
      </c>
    </row>
    <row r="506" spans="1:39">
      <c r="A506" t="s">
        <v>7073</v>
      </c>
      <c r="B506" t="s">
        <v>8259</v>
      </c>
      <c r="C506" t="s">
        <v>6009</v>
      </c>
      <c r="D506">
        <v>300</v>
      </c>
      <c r="E506" t="s">
        <v>6010</v>
      </c>
      <c r="F506">
        <v>6.52</v>
      </c>
      <c r="K506" t="s">
        <v>6535</v>
      </c>
      <c r="L506" t="s">
        <v>6536</v>
      </c>
      <c r="M506" t="s">
        <v>8670</v>
      </c>
      <c r="N506">
        <v>9</v>
      </c>
      <c r="O506" t="s">
        <v>8841</v>
      </c>
      <c r="P506" t="s">
        <v>9026</v>
      </c>
      <c r="Q506">
        <v>6</v>
      </c>
      <c r="R506">
        <v>1</v>
      </c>
      <c r="S506">
        <v>5.92</v>
      </c>
      <c r="T506">
        <v>7.16</v>
      </c>
      <c r="U506">
        <v>477.58</v>
      </c>
      <c r="V506">
        <v>73.86</v>
      </c>
      <c r="W506">
        <v>6.3</v>
      </c>
      <c r="X506">
        <v>6.1</v>
      </c>
      <c r="Y506">
        <v>0</v>
      </c>
      <c r="Z506">
        <v>3</v>
      </c>
      <c r="AA506" t="s">
        <v>6923</v>
      </c>
      <c r="AB506">
        <v>1</v>
      </c>
      <c r="AC506">
        <v>11</v>
      </c>
      <c r="AD506">
        <v>2.993476190476191</v>
      </c>
      <c r="AF506" t="s">
        <v>6937</v>
      </c>
      <c r="AI506">
        <v>0</v>
      </c>
      <c r="AJ506">
        <v>0</v>
      </c>
      <c r="AK506" t="s">
        <v>10273</v>
      </c>
      <c r="AL506" t="s">
        <v>10273</v>
      </c>
      <c r="AM506" t="s">
        <v>10344</v>
      </c>
    </row>
    <row r="507" spans="1:39">
      <c r="A507" t="s">
        <v>6231</v>
      </c>
      <c r="B507" t="s">
        <v>8259</v>
      </c>
      <c r="C507" t="s">
        <v>6009</v>
      </c>
      <c r="D507">
        <v>300</v>
      </c>
      <c r="E507" t="s">
        <v>6010</v>
      </c>
      <c r="F507">
        <v>6.52</v>
      </c>
      <c r="K507" t="s">
        <v>6535</v>
      </c>
      <c r="M507" t="s">
        <v>8661</v>
      </c>
      <c r="N507">
        <v>8</v>
      </c>
      <c r="O507" t="s">
        <v>8832</v>
      </c>
      <c r="P507" t="s">
        <v>6627</v>
      </c>
      <c r="Q507">
        <v>3</v>
      </c>
      <c r="R507">
        <v>1</v>
      </c>
      <c r="S507">
        <v>3.69</v>
      </c>
      <c r="T507">
        <v>7.17</v>
      </c>
      <c r="U507">
        <v>554.6900000000001</v>
      </c>
      <c r="V507">
        <v>55.76</v>
      </c>
      <c r="W507">
        <v>8.56</v>
      </c>
      <c r="X507">
        <v>3.6</v>
      </c>
      <c r="Y507">
        <v>0</v>
      </c>
      <c r="Z507">
        <v>5</v>
      </c>
      <c r="AA507" t="s">
        <v>6923</v>
      </c>
      <c r="AB507">
        <v>2</v>
      </c>
      <c r="AC507">
        <v>12</v>
      </c>
      <c r="AD507">
        <v>2.988333333333333</v>
      </c>
      <c r="AF507" t="s">
        <v>6937</v>
      </c>
      <c r="AI507">
        <v>0</v>
      </c>
      <c r="AJ507">
        <v>0</v>
      </c>
      <c r="AK507" t="s">
        <v>10266</v>
      </c>
      <c r="AL507" t="s">
        <v>10266</v>
      </c>
      <c r="AM507" t="s">
        <v>10344</v>
      </c>
    </row>
    <row r="508" spans="1:39">
      <c r="A508" t="s">
        <v>6337</v>
      </c>
      <c r="B508" t="s">
        <v>8259</v>
      </c>
      <c r="C508" t="s">
        <v>6009</v>
      </c>
      <c r="D508">
        <v>300</v>
      </c>
      <c r="E508" t="s">
        <v>6010</v>
      </c>
      <c r="F508">
        <v>6.52</v>
      </c>
      <c r="K508" t="s">
        <v>6535</v>
      </c>
      <c r="L508" t="s">
        <v>6536</v>
      </c>
      <c r="M508" t="s">
        <v>6572</v>
      </c>
      <c r="N508">
        <v>9</v>
      </c>
      <c r="O508" t="s">
        <v>6609</v>
      </c>
      <c r="P508" t="s">
        <v>6733</v>
      </c>
      <c r="Q508">
        <v>5</v>
      </c>
      <c r="R508">
        <v>1</v>
      </c>
      <c r="S508">
        <v>3.33</v>
      </c>
      <c r="T508">
        <v>6.97</v>
      </c>
      <c r="U508">
        <v>570.63</v>
      </c>
      <c r="V508">
        <v>64.98999999999999</v>
      </c>
      <c r="W508">
        <v>7.57</v>
      </c>
      <c r="X508">
        <v>3.14</v>
      </c>
      <c r="Y508">
        <v>0</v>
      </c>
      <c r="Z508">
        <v>3</v>
      </c>
      <c r="AA508" t="s">
        <v>6923</v>
      </c>
      <c r="AB508">
        <v>2</v>
      </c>
      <c r="AC508">
        <v>10</v>
      </c>
      <c r="AD508">
        <v>3.168333333333333</v>
      </c>
      <c r="AF508" t="s">
        <v>6937</v>
      </c>
      <c r="AI508">
        <v>0</v>
      </c>
      <c r="AJ508">
        <v>0</v>
      </c>
      <c r="AK508" t="s">
        <v>6970</v>
      </c>
      <c r="AL508" t="s">
        <v>6970</v>
      </c>
      <c r="AM508" t="s">
        <v>10344</v>
      </c>
    </row>
    <row r="509" spans="1:39">
      <c r="A509" t="s">
        <v>7353</v>
      </c>
      <c r="B509" t="s">
        <v>8259</v>
      </c>
      <c r="C509" t="s">
        <v>6009</v>
      </c>
      <c r="D509">
        <v>300</v>
      </c>
      <c r="E509" t="s">
        <v>6010</v>
      </c>
      <c r="F509">
        <v>6.52</v>
      </c>
      <c r="K509" t="s">
        <v>6535</v>
      </c>
      <c r="L509" t="s">
        <v>6536</v>
      </c>
      <c r="M509" t="s">
        <v>8601</v>
      </c>
      <c r="N509">
        <v>9</v>
      </c>
      <c r="O509" t="s">
        <v>8770</v>
      </c>
      <c r="P509" t="s">
        <v>9306</v>
      </c>
      <c r="Q509">
        <v>3</v>
      </c>
      <c r="R509">
        <v>2</v>
      </c>
      <c r="S509">
        <v>2.5</v>
      </c>
      <c r="T509">
        <v>5.5</v>
      </c>
      <c r="U509">
        <v>488.59</v>
      </c>
      <c r="V509">
        <v>71.33</v>
      </c>
      <c r="W509">
        <v>6.6</v>
      </c>
      <c r="X509">
        <v>3.88</v>
      </c>
      <c r="Y509">
        <v>0</v>
      </c>
      <c r="Z509">
        <v>5</v>
      </c>
      <c r="AA509" t="s">
        <v>6923</v>
      </c>
      <c r="AB509">
        <v>1</v>
      </c>
      <c r="AC509">
        <v>7</v>
      </c>
      <c r="AD509">
        <v>3.3315</v>
      </c>
      <c r="AF509" t="s">
        <v>6937</v>
      </c>
      <c r="AI509">
        <v>0</v>
      </c>
      <c r="AJ509">
        <v>0</v>
      </c>
      <c r="AK509" t="s">
        <v>10219</v>
      </c>
      <c r="AL509" t="s">
        <v>10219</v>
      </c>
      <c r="AM509" t="s">
        <v>10344</v>
      </c>
    </row>
    <row r="510" spans="1:39">
      <c r="A510" t="s">
        <v>7354</v>
      </c>
      <c r="B510" t="s">
        <v>8259</v>
      </c>
      <c r="C510" t="s">
        <v>6009</v>
      </c>
      <c r="D510">
        <v>300</v>
      </c>
      <c r="E510" t="s">
        <v>6010</v>
      </c>
      <c r="F510">
        <v>6.52</v>
      </c>
      <c r="K510" t="s">
        <v>6535</v>
      </c>
      <c r="L510" t="s">
        <v>6536</v>
      </c>
      <c r="M510" t="s">
        <v>8617</v>
      </c>
      <c r="N510">
        <v>9</v>
      </c>
      <c r="O510" t="s">
        <v>8786</v>
      </c>
      <c r="P510" t="s">
        <v>9307</v>
      </c>
      <c r="Q510">
        <v>5</v>
      </c>
      <c r="R510">
        <v>1</v>
      </c>
      <c r="S510">
        <v>2.36</v>
      </c>
      <c r="T510">
        <v>4.2</v>
      </c>
      <c r="U510">
        <v>506.19</v>
      </c>
      <c r="V510">
        <v>85.36</v>
      </c>
      <c r="W510">
        <v>6.49</v>
      </c>
      <c r="X510">
        <v>5.14</v>
      </c>
      <c r="Y510">
        <v>1.39</v>
      </c>
      <c r="Z510">
        <v>3</v>
      </c>
      <c r="AA510" t="s">
        <v>6923</v>
      </c>
      <c r="AB510">
        <v>2</v>
      </c>
      <c r="AC510">
        <v>6</v>
      </c>
      <c r="AD510">
        <v>4.053333333333333</v>
      </c>
      <c r="AF510" t="s">
        <v>6937</v>
      </c>
      <c r="AI510">
        <v>0</v>
      </c>
      <c r="AJ510">
        <v>0</v>
      </c>
      <c r="AK510" t="s">
        <v>6951</v>
      </c>
      <c r="AL510" t="s">
        <v>6951</v>
      </c>
      <c r="AM510" t="s">
        <v>10344</v>
      </c>
    </row>
    <row r="511" spans="1:39">
      <c r="A511" t="s">
        <v>7355</v>
      </c>
      <c r="B511" t="s">
        <v>8259</v>
      </c>
      <c r="C511" t="s">
        <v>6009</v>
      </c>
      <c r="D511">
        <v>300</v>
      </c>
      <c r="E511" t="s">
        <v>6010</v>
      </c>
      <c r="F511">
        <v>6.52</v>
      </c>
      <c r="K511" t="s">
        <v>6535</v>
      </c>
      <c r="L511" t="s">
        <v>6536</v>
      </c>
      <c r="M511" t="s">
        <v>8617</v>
      </c>
      <c r="N511">
        <v>9</v>
      </c>
      <c r="O511" t="s">
        <v>8786</v>
      </c>
      <c r="P511" t="s">
        <v>9308</v>
      </c>
      <c r="Q511">
        <v>4</v>
      </c>
      <c r="R511">
        <v>1</v>
      </c>
      <c r="S511">
        <v>4.05</v>
      </c>
      <c r="T511">
        <v>5.21</v>
      </c>
      <c r="U511">
        <v>497.71</v>
      </c>
      <c r="V511">
        <v>68.29000000000001</v>
      </c>
      <c r="W511">
        <v>6.65</v>
      </c>
      <c r="X511">
        <v>6.29</v>
      </c>
      <c r="Y511">
        <v>1.73</v>
      </c>
      <c r="Z511">
        <v>3</v>
      </c>
      <c r="AA511" t="s">
        <v>6923</v>
      </c>
      <c r="AB511">
        <v>1</v>
      </c>
      <c r="AC511">
        <v>5</v>
      </c>
      <c r="AD511">
        <v>2.849690476190477</v>
      </c>
      <c r="AF511" t="s">
        <v>6937</v>
      </c>
      <c r="AI511">
        <v>0</v>
      </c>
      <c r="AJ511">
        <v>0</v>
      </c>
      <c r="AK511" t="s">
        <v>6951</v>
      </c>
      <c r="AL511" t="s">
        <v>6951</v>
      </c>
      <c r="AM511" t="s">
        <v>10344</v>
      </c>
    </row>
    <row r="512" spans="1:39">
      <c r="A512" t="s">
        <v>7356</v>
      </c>
      <c r="B512" t="s">
        <v>8259</v>
      </c>
      <c r="C512" t="s">
        <v>6009</v>
      </c>
      <c r="D512">
        <v>300</v>
      </c>
      <c r="E512" t="s">
        <v>6010</v>
      </c>
      <c r="F512">
        <v>6.52</v>
      </c>
      <c r="K512" t="s">
        <v>6535</v>
      </c>
      <c r="L512" t="s">
        <v>6536</v>
      </c>
      <c r="M512" t="s">
        <v>8617</v>
      </c>
      <c r="N512">
        <v>9</v>
      </c>
      <c r="O512" t="s">
        <v>8786</v>
      </c>
      <c r="P512" t="s">
        <v>9309</v>
      </c>
      <c r="Q512">
        <v>5</v>
      </c>
      <c r="R512">
        <v>1</v>
      </c>
      <c r="S512">
        <v>2.72</v>
      </c>
      <c r="T512">
        <v>4.17</v>
      </c>
      <c r="U512">
        <v>454.72</v>
      </c>
      <c r="V512">
        <v>92.08</v>
      </c>
      <c r="W512">
        <v>5.51</v>
      </c>
      <c r="X512">
        <v>5.91</v>
      </c>
      <c r="Y512">
        <v>1.66</v>
      </c>
      <c r="Z512">
        <v>3</v>
      </c>
      <c r="AA512" t="s">
        <v>6923</v>
      </c>
      <c r="AB512">
        <v>1</v>
      </c>
      <c r="AC512">
        <v>5</v>
      </c>
      <c r="AD512">
        <v>4.142428571428571</v>
      </c>
      <c r="AF512" t="s">
        <v>6937</v>
      </c>
      <c r="AI512">
        <v>0</v>
      </c>
      <c r="AJ512">
        <v>0</v>
      </c>
      <c r="AK512" t="s">
        <v>6951</v>
      </c>
      <c r="AL512" t="s">
        <v>6951</v>
      </c>
      <c r="AM512" t="s">
        <v>10344</v>
      </c>
    </row>
    <row r="513" spans="1:39">
      <c r="A513" t="s">
        <v>7357</v>
      </c>
      <c r="B513" t="s">
        <v>8259</v>
      </c>
      <c r="C513" t="s">
        <v>6009</v>
      </c>
      <c r="D513">
        <v>300</v>
      </c>
      <c r="E513" t="s">
        <v>6010</v>
      </c>
      <c r="F513">
        <v>6.52</v>
      </c>
      <c r="K513" t="s">
        <v>6535</v>
      </c>
      <c r="L513" t="s">
        <v>6536</v>
      </c>
      <c r="M513" t="s">
        <v>8620</v>
      </c>
      <c r="N513">
        <v>9</v>
      </c>
      <c r="O513" t="s">
        <v>8789</v>
      </c>
      <c r="P513" t="s">
        <v>9310</v>
      </c>
      <c r="Q513">
        <v>6</v>
      </c>
      <c r="R513">
        <v>1</v>
      </c>
      <c r="S513">
        <v>0.91</v>
      </c>
      <c r="T513">
        <v>3.82</v>
      </c>
      <c r="U513">
        <v>478.55</v>
      </c>
      <c r="V513">
        <v>102.1</v>
      </c>
      <c r="W513">
        <v>4.6</v>
      </c>
      <c r="X513">
        <v>4.42</v>
      </c>
      <c r="Y513">
        <v>1.36</v>
      </c>
      <c r="Z513">
        <v>3</v>
      </c>
      <c r="AA513" t="s">
        <v>6923</v>
      </c>
      <c r="AB513">
        <v>0</v>
      </c>
      <c r="AC513">
        <v>9</v>
      </c>
      <c r="AD513">
        <v>4.173214285714286</v>
      </c>
      <c r="AF513" t="s">
        <v>6937</v>
      </c>
      <c r="AI513">
        <v>0</v>
      </c>
      <c r="AJ513">
        <v>0</v>
      </c>
      <c r="AK513" t="s">
        <v>10231</v>
      </c>
      <c r="AL513" t="s">
        <v>10231</v>
      </c>
      <c r="AM513" t="s">
        <v>10344</v>
      </c>
    </row>
    <row r="514" spans="1:39">
      <c r="A514" t="s">
        <v>7358</v>
      </c>
      <c r="B514" t="s">
        <v>8259</v>
      </c>
      <c r="C514" t="s">
        <v>6009</v>
      </c>
      <c r="D514">
        <v>300</v>
      </c>
      <c r="E514" t="s">
        <v>6010</v>
      </c>
      <c r="F514">
        <v>6.52</v>
      </c>
      <c r="K514" t="s">
        <v>6535</v>
      </c>
      <c r="L514" t="s">
        <v>6536</v>
      </c>
      <c r="M514" t="s">
        <v>8665</v>
      </c>
      <c r="N514">
        <v>9</v>
      </c>
      <c r="O514" t="s">
        <v>8836</v>
      </c>
      <c r="P514" t="s">
        <v>9311</v>
      </c>
      <c r="Q514">
        <v>3</v>
      </c>
      <c r="R514">
        <v>2</v>
      </c>
      <c r="S514">
        <v>1.24</v>
      </c>
      <c r="T514">
        <v>4</v>
      </c>
      <c r="U514">
        <v>403.48</v>
      </c>
      <c r="V514">
        <v>75.63</v>
      </c>
      <c r="W514">
        <v>5.06</v>
      </c>
      <c r="X514">
        <v>4.61</v>
      </c>
      <c r="Y514">
        <v>0</v>
      </c>
      <c r="Z514">
        <v>3</v>
      </c>
      <c r="AA514" t="s">
        <v>6923</v>
      </c>
      <c r="AB514">
        <v>1</v>
      </c>
      <c r="AC514">
        <v>9</v>
      </c>
      <c r="AD514">
        <v>4.689428571428572</v>
      </c>
      <c r="AF514" t="s">
        <v>6937</v>
      </c>
      <c r="AI514">
        <v>0</v>
      </c>
      <c r="AJ514">
        <v>0</v>
      </c>
      <c r="AK514" t="s">
        <v>10269</v>
      </c>
      <c r="AL514" t="s">
        <v>10269</v>
      </c>
      <c r="AM514" t="s">
        <v>10344</v>
      </c>
    </row>
    <row r="515" spans="1:39">
      <c r="A515" t="s">
        <v>7359</v>
      </c>
      <c r="B515" t="s">
        <v>8259</v>
      </c>
      <c r="C515" t="s">
        <v>6009</v>
      </c>
      <c r="D515">
        <v>300</v>
      </c>
      <c r="E515" t="s">
        <v>6010</v>
      </c>
      <c r="F515">
        <v>6.52</v>
      </c>
      <c r="K515" t="s">
        <v>6535</v>
      </c>
      <c r="L515" t="s">
        <v>6536</v>
      </c>
      <c r="M515" t="s">
        <v>8665</v>
      </c>
      <c r="N515">
        <v>9</v>
      </c>
      <c r="O515" t="s">
        <v>8836</v>
      </c>
      <c r="P515" t="s">
        <v>9312</v>
      </c>
      <c r="Q515">
        <v>3</v>
      </c>
      <c r="R515">
        <v>2</v>
      </c>
      <c r="S515">
        <v>0.09</v>
      </c>
      <c r="T515">
        <v>2.85</v>
      </c>
      <c r="U515">
        <v>409.4</v>
      </c>
      <c r="V515">
        <v>75.63</v>
      </c>
      <c r="W515">
        <v>4.3</v>
      </c>
      <c r="X515">
        <v>4.61</v>
      </c>
      <c r="Y515">
        <v>0</v>
      </c>
      <c r="Z515">
        <v>2</v>
      </c>
      <c r="AA515" t="s">
        <v>6923</v>
      </c>
      <c r="AB515">
        <v>0</v>
      </c>
      <c r="AC515">
        <v>8</v>
      </c>
      <c r="AD515">
        <v>5.147142857142857</v>
      </c>
      <c r="AF515" t="s">
        <v>6937</v>
      </c>
      <c r="AI515">
        <v>0</v>
      </c>
      <c r="AJ515">
        <v>0</v>
      </c>
      <c r="AK515" t="s">
        <v>10269</v>
      </c>
      <c r="AL515" t="s">
        <v>10269</v>
      </c>
      <c r="AM515" t="s">
        <v>10344</v>
      </c>
    </row>
    <row r="516" spans="1:39">
      <c r="A516" t="s">
        <v>7360</v>
      </c>
      <c r="B516" t="s">
        <v>8259</v>
      </c>
      <c r="C516" t="s">
        <v>6009</v>
      </c>
      <c r="D516">
        <v>305</v>
      </c>
      <c r="E516" t="s">
        <v>6010</v>
      </c>
      <c r="F516">
        <v>6.52</v>
      </c>
      <c r="K516" t="s">
        <v>6535</v>
      </c>
      <c r="L516" t="s">
        <v>6536</v>
      </c>
      <c r="M516" t="s">
        <v>8655</v>
      </c>
      <c r="N516">
        <v>9</v>
      </c>
      <c r="O516" t="s">
        <v>8826</v>
      </c>
      <c r="P516" t="s">
        <v>9313</v>
      </c>
      <c r="Q516">
        <v>5</v>
      </c>
      <c r="R516">
        <v>1</v>
      </c>
      <c r="S516">
        <v>0.41</v>
      </c>
      <c r="T516">
        <v>3.94</v>
      </c>
      <c r="U516">
        <v>468.93</v>
      </c>
      <c r="V516">
        <v>82.06</v>
      </c>
      <c r="W516">
        <v>5.06</v>
      </c>
      <c r="X516">
        <v>3.46</v>
      </c>
      <c r="Y516">
        <v>0</v>
      </c>
      <c r="Z516">
        <v>3</v>
      </c>
      <c r="AA516" t="s">
        <v>6923</v>
      </c>
      <c r="AB516">
        <v>1</v>
      </c>
      <c r="AC516">
        <v>12</v>
      </c>
      <c r="AD516">
        <v>4.585261904761905</v>
      </c>
      <c r="AF516" t="s">
        <v>6937</v>
      </c>
      <c r="AI516">
        <v>0</v>
      </c>
      <c r="AJ516">
        <v>0</v>
      </c>
      <c r="AK516" t="s">
        <v>10261</v>
      </c>
      <c r="AL516" t="s">
        <v>10261</v>
      </c>
      <c r="AM516" t="s">
        <v>10344</v>
      </c>
    </row>
    <row r="517" spans="1:39">
      <c r="A517" t="s">
        <v>7361</v>
      </c>
      <c r="B517" t="s">
        <v>8259</v>
      </c>
      <c r="C517" t="s">
        <v>6009</v>
      </c>
      <c r="D517">
        <v>306</v>
      </c>
      <c r="E517" t="s">
        <v>6010</v>
      </c>
      <c r="F517">
        <v>6.51</v>
      </c>
      <c r="K517" t="s">
        <v>6535</v>
      </c>
      <c r="L517" t="s">
        <v>6536</v>
      </c>
      <c r="M517" t="s">
        <v>8599</v>
      </c>
      <c r="N517">
        <v>9</v>
      </c>
      <c r="O517" t="s">
        <v>8768</v>
      </c>
      <c r="P517" t="s">
        <v>9314</v>
      </c>
      <c r="Q517">
        <v>4</v>
      </c>
      <c r="R517">
        <v>1</v>
      </c>
      <c r="S517">
        <v>2.32</v>
      </c>
      <c r="T517">
        <v>5.15</v>
      </c>
      <c r="U517">
        <v>391.47</v>
      </c>
      <c r="V517">
        <v>72.56</v>
      </c>
      <c r="W517">
        <v>5.1</v>
      </c>
      <c r="X517">
        <v>4.52</v>
      </c>
      <c r="Y517">
        <v>0.72</v>
      </c>
      <c r="Z517">
        <v>3</v>
      </c>
      <c r="AA517" t="s">
        <v>6923</v>
      </c>
      <c r="AB517">
        <v>1</v>
      </c>
      <c r="AC517">
        <v>8</v>
      </c>
      <c r="AD517">
        <v>4.448547619047619</v>
      </c>
      <c r="AF517" t="s">
        <v>6937</v>
      </c>
      <c r="AI517">
        <v>0</v>
      </c>
      <c r="AJ517">
        <v>0</v>
      </c>
      <c r="AK517" t="s">
        <v>10217</v>
      </c>
      <c r="AL517" t="s">
        <v>10217</v>
      </c>
      <c r="AM517" t="s">
        <v>10344</v>
      </c>
    </row>
    <row r="518" spans="1:39">
      <c r="A518" t="s">
        <v>6223</v>
      </c>
      <c r="B518" t="s">
        <v>8259</v>
      </c>
      <c r="C518" t="s">
        <v>6009</v>
      </c>
      <c r="D518">
        <v>308</v>
      </c>
      <c r="E518" t="s">
        <v>6010</v>
      </c>
      <c r="F518">
        <v>6.51</v>
      </c>
      <c r="K518" t="s">
        <v>6535</v>
      </c>
      <c r="L518" t="s">
        <v>6536</v>
      </c>
      <c r="M518" t="s">
        <v>8605</v>
      </c>
      <c r="N518">
        <v>9</v>
      </c>
      <c r="O518" t="s">
        <v>8774</v>
      </c>
      <c r="P518" t="s">
        <v>6619</v>
      </c>
      <c r="Q518">
        <v>6</v>
      </c>
      <c r="R518">
        <v>1</v>
      </c>
      <c r="S518">
        <v>1.93</v>
      </c>
      <c r="T518">
        <v>3.02</v>
      </c>
      <c r="U518">
        <v>357.44</v>
      </c>
      <c r="V518">
        <v>71.53</v>
      </c>
      <c r="W518">
        <v>2.49</v>
      </c>
      <c r="X518">
        <v>6.34</v>
      </c>
      <c r="Y518">
        <v>6.5</v>
      </c>
      <c r="Z518">
        <v>2</v>
      </c>
      <c r="AA518" t="s">
        <v>6923</v>
      </c>
      <c r="AB518">
        <v>0</v>
      </c>
      <c r="AC518">
        <v>7</v>
      </c>
      <c r="AD518">
        <v>5.823333333333333</v>
      </c>
      <c r="AE518" t="s">
        <v>6924</v>
      </c>
      <c r="AF518" t="s">
        <v>6937</v>
      </c>
      <c r="AG518" t="s">
        <v>6941</v>
      </c>
      <c r="AH518" t="s">
        <v>6942</v>
      </c>
      <c r="AI518">
        <v>4</v>
      </c>
      <c r="AJ518">
        <v>1</v>
      </c>
      <c r="AK518" t="s">
        <v>10221</v>
      </c>
      <c r="AL518" t="s">
        <v>10221</v>
      </c>
      <c r="AM518" t="s">
        <v>10344</v>
      </c>
    </row>
    <row r="519" spans="1:39">
      <c r="A519" t="s">
        <v>6223</v>
      </c>
      <c r="B519" t="s">
        <v>8259</v>
      </c>
      <c r="C519" t="s">
        <v>6009</v>
      </c>
      <c r="D519">
        <v>310</v>
      </c>
      <c r="E519" t="s">
        <v>6010</v>
      </c>
      <c r="F519">
        <v>6.51</v>
      </c>
      <c r="K519" t="s">
        <v>6535</v>
      </c>
      <c r="L519" t="s">
        <v>6536</v>
      </c>
      <c r="M519" t="s">
        <v>8671</v>
      </c>
      <c r="N519">
        <v>9</v>
      </c>
      <c r="O519" t="s">
        <v>8842</v>
      </c>
      <c r="P519" t="s">
        <v>6619</v>
      </c>
      <c r="Q519">
        <v>6</v>
      </c>
      <c r="R519">
        <v>1</v>
      </c>
      <c r="S519">
        <v>1.93</v>
      </c>
      <c r="T519">
        <v>3.02</v>
      </c>
      <c r="U519">
        <v>357.44</v>
      </c>
      <c r="V519">
        <v>71.53</v>
      </c>
      <c r="W519">
        <v>2.49</v>
      </c>
      <c r="X519">
        <v>6.34</v>
      </c>
      <c r="Y519">
        <v>6.5</v>
      </c>
      <c r="Z519">
        <v>2</v>
      </c>
      <c r="AA519" t="s">
        <v>6923</v>
      </c>
      <c r="AB519">
        <v>0</v>
      </c>
      <c r="AC519">
        <v>7</v>
      </c>
      <c r="AD519">
        <v>5.823333333333333</v>
      </c>
      <c r="AE519" t="s">
        <v>6924</v>
      </c>
      <c r="AF519" t="s">
        <v>6937</v>
      </c>
      <c r="AG519" t="s">
        <v>6941</v>
      </c>
      <c r="AH519" t="s">
        <v>6942</v>
      </c>
      <c r="AI519">
        <v>4</v>
      </c>
      <c r="AJ519">
        <v>1</v>
      </c>
      <c r="AK519" t="s">
        <v>10274</v>
      </c>
      <c r="AL519" t="s">
        <v>10274</v>
      </c>
      <c r="AM519" t="s">
        <v>10344</v>
      </c>
    </row>
    <row r="520" spans="1:39">
      <c r="A520" t="s">
        <v>7362</v>
      </c>
      <c r="B520" t="s">
        <v>8259</v>
      </c>
      <c r="C520" t="s">
        <v>6009</v>
      </c>
      <c r="D520">
        <v>310</v>
      </c>
      <c r="E520" t="s">
        <v>6010</v>
      </c>
      <c r="F520">
        <v>6.51</v>
      </c>
      <c r="K520" t="s">
        <v>6535</v>
      </c>
      <c r="L520" t="s">
        <v>6536</v>
      </c>
      <c r="M520" t="s">
        <v>8634</v>
      </c>
      <c r="N520">
        <v>9</v>
      </c>
      <c r="O520" t="s">
        <v>8803</v>
      </c>
      <c r="P520" t="s">
        <v>9315</v>
      </c>
      <c r="Q520">
        <v>5</v>
      </c>
      <c r="R520">
        <v>1</v>
      </c>
      <c r="S520">
        <v>0.3</v>
      </c>
      <c r="T520">
        <v>3.96</v>
      </c>
      <c r="U520">
        <v>565.76</v>
      </c>
      <c r="V520">
        <v>92.87</v>
      </c>
      <c r="W520">
        <v>5.52</v>
      </c>
      <c r="X520">
        <v>3</v>
      </c>
      <c r="Y520">
        <v>2.22</v>
      </c>
      <c r="Z520">
        <v>2</v>
      </c>
      <c r="AA520" t="s">
        <v>6923</v>
      </c>
      <c r="AB520">
        <v>1</v>
      </c>
      <c r="AC520">
        <v>11</v>
      </c>
      <c r="AD520">
        <v>4.257666666666667</v>
      </c>
      <c r="AF520" t="s">
        <v>6937</v>
      </c>
      <c r="AI520">
        <v>0</v>
      </c>
      <c r="AJ520">
        <v>0</v>
      </c>
      <c r="AK520" t="s">
        <v>10243</v>
      </c>
      <c r="AL520" t="s">
        <v>10243</v>
      </c>
      <c r="AM520" t="s">
        <v>10344</v>
      </c>
    </row>
    <row r="521" spans="1:39">
      <c r="A521" t="s">
        <v>7363</v>
      </c>
      <c r="B521" t="s">
        <v>8259</v>
      </c>
      <c r="C521" t="s">
        <v>6009</v>
      </c>
      <c r="D521">
        <v>316.23</v>
      </c>
      <c r="E521" t="s">
        <v>6010</v>
      </c>
      <c r="F521">
        <v>6.5</v>
      </c>
      <c r="K521" t="s">
        <v>6535</v>
      </c>
      <c r="L521" t="s">
        <v>6536</v>
      </c>
      <c r="M521" t="s">
        <v>8621</v>
      </c>
      <c r="N521">
        <v>9</v>
      </c>
      <c r="O521" t="s">
        <v>8790</v>
      </c>
      <c r="P521" t="s">
        <v>9316</v>
      </c>
      <c r="Q521">
        <v>2</v>
      </c>
      <c r="R521">
        <v>1</v>
      </c>
      <c r="S521">
        <v>1.68</v>
      </c>
      <c r="T521">
        <v>5.33</v>
      </c>
      <c r="U521">
        <v>339.22</v>
      </c>
      <c r="V521">
        <v>46.53</v>
      </c>
      <c r="W521">
        <v>4.85</v>
      </c>
      <c r="X521">
        <v>3.07</v>
      </c>
      <c r="Y521">
        <v>0</v>
      </c>
      <c r="Z521">
        <v>2</v>
      </c>
      <c r="AA521" t="s">
        <v>6923</v>
      </c>
      <c r="AB521">
        <v>0</v>
      </c>
      <c r="AC521">
        <v>7</v>
      </c>
      <c r="AD521">
        <v>4.833333333333334</v>
      </c>
      <c r="AF521" t="s">
        <v>6937</v>
      </c>
      <c r="AI521">
        <v>0</v>
      </c>
      <c r="AJ521">
        <v>0</v>
      </c>
      <c r="AK521" t="s">
        <v>10232</v>
      </c>
      <c r="AL521" t="s">
        <v>10232</v>
      </c>
      <c r="AM521" t="s">
        <v>10344</v>
      </c>
    </row>
    <row r="522" spans="1:39">
      <c r="A522" t="s">
        <v>6500</v>
      </c>
      <c r="B522" t="s">
        <v>8259</v>
      </c>
      <c r="C522" t="s">
        <v>6009</v>
      </c>
      <c r="D522">
        <v>320</v>
      </c>
      <c r="E522" t="s">
        <v>6010</v>
      </c>
      <c r="F522">
        <v>6.5</v>
      </c>
      <c r="K522" t="s">
        <v>6535</v>
      </c>
      <c r="L522" t="s">
        <v>6536</v>
      </c>
      <c r="M522" t="s">
        <v>8662</v>
      </c>
      <c r="N522">
        <v>9</v>
      </c>
      <c r="O522" t="s">
        <v>8833</v>
      </c>
      <c r="P522" t="s">
        <v>6896</v>
      </c>
      <c r="Q522">
        <v>5</v>
      </c>
      <c r="R522">
        <v>1</v>
      </c>
      <c r="S522">
        <v>2.45</v>
      </c>
      <c r="T522">
        <v>3.5</v>
      </c>
      <c r="U522">
        <v>356.45</v>
      </c>
      <c r="V522">
        <v>68.29000000000001</v>
      </c>
      <c r="W522">
        <v>3.16</v>
      </c>
      <c r="X522">
        <v>6.35</v>
      </c>
      <c r="Y522">
        <v>5.53</v>
      </c>
      <c r="Z522">
        <v>2</v>
      </c>
      <c r="AA522" t="s">
        <v>6923</v>
      </c>
      <c r="AB522">
        <v>0</v>
      </c>
      <c r="AC522">
        <v>7</v>
      </c>
      <c r="AD522">
        <v>5.358333333333333</v>
      </c>
      <c r="AE522" t="s">
        <v>6936</v>
      </c>
      <c r="AF522" t="s">
        <v>6937</v>
      </c>
      <c r="AG522" t="s">
        <v>6941</v>
      </c>
      <c r="AH522" t="s">
        <v>6942</v>
      </c>
      <c r="AI522">
        <v>4</v>
      </c>
      <c r="AJ522">
        <v>1</v>
      </c>
      <c r="AK522" t="s">
        <v>10267</v>
      </c>
      <c r="AL522" t="s">
        <v>10267</v>
      </c>
      <c r="AM522" t="s">
        <v>10344</v>
      </c>
    </row>
    <row r="523" spans="1:39">
      <c r="A523" t="s">
        <v>7364</v>
      </c>
      <c r="B523" t="s">
        <v>8259</v>
      </c>
      <c r="C523" t="s">
        <v>6009</v>
      </c>
      <c r="D523">
        <v>320</v>
      </c>
      <c r="E523" t="s">
        <v>6010</v>
      </c>
      <c r="F523">
        <v>6.5</v>
      </c>
      <c r="K523" t="s">
        <v>6535</v>
      </c>
      <c r="L523" t="s">
        <v>6536</v>
      </c>
      <c r="M523" t="s">
        <v>8656</v>
      </c>
      <c r="N523">
        <v>9</v>
      </c>
      <c r="O523" t="s">
        <v>8827</v>
      </c>
      <c r="P523" t="s">
        <v>9317</v>
      </c>
      <c r="Q523">
        <v>6</v>
      </c>
      <c r="R523">
        <v>2</v>
      </c>
      <c r="S523">
        <v>1.04</v>
      </c>
      <c r="T523">
        <v>5.79</v>
      </c>
      <c r="U523">
        <v>678.8200000000001</v>
      </c>
      <c r="V523">
        <v>111.52</v>
      </c>
      <c r="W523">
        <v>8.380000000000001</v>
      </c>
      <c r="X523">
        <v>3.31</v>
      </c>
      <c r="Y523">
        <v>0</v>
      </c>
      <c r="Z523">
        <v>4</v>
      </c>
      <c r="AA523" t="s">
        <v>6923</v>
      </c>
      <c r="AB523">
        <v>2</v>
      </c>
      <c r="AC523">
        <v>19</v>
      </c>
      <c r="AD523">
        <v>2.782666666666667</v>
      </c>
      <c r="AF523" t="s">
        <v>6937</v>
      </c>
      <c r="AI523">
        <v>0</v>
      </c>
      <c r="AJ523">
        <v>0</v>
      </c>
      <c r="AK523" t="s">
        <v>10262</v>
      </c>
      <c r="AL523" t="s">
        <v>10262</v>
      </c>
      <c r="AM523" t="s">
        <v>10344</v>
      </c>
    </row>
    <row r="524" spans="1:39">
      <c r="A524" t="s">
        <v>7365</v>
      </c>
      <c r="B524" t="s">
        <v>8259</v>
      </c>
      <c r="C524" t="s">
        <v>6009</v>
      </c>
      <c r="D524">
        <v>320</v>
      </c>
      <c r="E524" t="s">
        <v>6010</v>
      </c>
      <c r="F524">
        <v>6.5</v>
      </c>
      <c r="K524" t="s">
        <v>6535</v>
      </c>
      <c r="L524" t="s">
        <v>6536</v>
      </c>
      <c r="M524" t="s">
        <v>8672</v>
      </c>
      <c r="N524">
        <v>9</v>
      </c>
      <c r="O524" t="s">
        <v>8843</v>
      </c>
      <c r="P524" t="s">
        <v>9318</v>
      </c>
      <c r="Q524">
        <v>4</v>
      </c>
      <c r="R524">
        <v>2</v>
      </c>
      <c r="S524">
        <v>3.84</v>
      </c>
      <c r="T524">
        <v>7.23</v>
      </c>
      <c r="U524">
        <v>526.74</v>
      </c>
      <c r="V524">
        <v>78.87</v>
      </c>
      <c r="W524">
        <v>7.48</v>
      </c>
      <c r="X524">
        <v>3.78</v>
      </c>
      <c r="Y524">
        <v>1.42</v>
      </c>
      <c r="Z524">
        <v>2</v>
      </c>
      <c r="AA524" t="s">
        <v>6923</v>
      </c>
      <c r="AB524">
        <v>2</v>
      </c>
      <c r="AC524">
        <v>13</v>
      </c>
      <c r="AD524">
        <v>2.58</v>
      </c>
      <c r="AF524" t="s">
        <v>6937</v>
      </c>
      <c r="AI524">
        <v>0</v>
      </c>
      <c r="AJ524">
        <v>0</v>
      </c>
      <c r="AK524" t="s">
        <v>10275</v>
      </c>
      <c r="AL524" t="s">
        <v>10275</v>
      </c>
      <c r="AM524" t="s">
        <v>10344</v>
      </c>
    </row>
    <row r="525" spans="1:39">
      <c r="A525" t="s">
        <v>7115</v>
      </c>
      <c r="B525" t="s">
        <v>8259</v>
      </c>
      <c r="C525" t="s">
        <v>6009</v>
      </c>
      <c r="D525">
        <v>320</v>
      </c>
      <c r="E525" t="s">
        <v>6010</v>
      </c>
      <c r="F525">
        <v>6.5</v>
      </c>
      <c r="K525" t="s">
        <v>6535</v>
      </c>
      <c r="L525" t="s">
        <v>6536</v>
      </c>
      <c r="M525" t="s">
        <v>8621</v>
      </c>
      <c r="N525">
        <v>9</v>
      </c>
      <c r="O525" t="s">
        <v>8790</v>
      </c>
      <c r="P525" t="s">
        <v>9068</v>
      </c>
      <c r="Q525">
        <v>3</v>
      </c>
      <c r="R525">
        <v>1</v>
      </c>
      <c r="S525">
        <v>0.96</v>
      </c>
      <c r="T525">
        <v>4.64</v>
      </c>
      <c r="U525">
        <v>368.82</v>
      </c>
      <c r="V525">
        <v>55.76</v>
      </c>
      <c r="W525">
        <v>5.21</v>
      </c>
      <c r="X525">
        <v>2.91</v>
      </c>
      <c r="Y525">
        <v>0</v>
      </c>
      <c r="Z525">
        <v>3</v>
      </c>
      <c r="AA525" t="s">
        <v>6923</v>
      </c>
      <c r="AB525">
        <v>1</v>
      </c>
      <c r="AC525">
        <v>7</v>
      </c>
      <c r="AD525">
        <v>4.950333333333333</v>
      </c>
      <c r="AF525" t="s">
        <v>6937</v>
      </c>
      <c r="AI525">
        <v>0</v>
      </c>
      <c r="AJ525">
        <v>0</v>
      </c>
      <c r="AK525" t="s">
        <v>10232</v>
      </c>
      <c r="AL525" t="s">
        <v>10232</v>
      </c>
      <c r="AM525" t="s">
        <v>10344</v>
      </c>
    </row>
    <row r="526" spans="1:39">
      <c r="A526" t="s">
        <v>7366</v>
      </c>
      <c r="B526" t="s">
        <v>8259</v>
      </c>
      <c r="C526" t="s">
        <v>6009</v>
      </c>
      <c r="D526">
        <v>320</v>
      </c>
      <c r="E526" t="s">
        <v>6010</v>
      </c>
      <c r="F526">
        <v>6.5</v>
      </c>
      <c r="K526" t="s">
        <v>6535</v>
      </c>
      <c r="L526" t="s">
        <v>6536</v>
      </c>
      <c r="M526" t="s">
        <v>8602</v>
      </c>
      <c r="N526">
        <v>9</v>
      </c>
      <c r="O526" t="s">
        <v>8771</v>
      </c>
      <c r="P526" t="s">
        <v>9319</v>
      </c>
      <c r="Q526">
        <v>8</v>
      </c>
      <c r="R526">
        <v>1</v>
      </c>
      <c r="S526">
        <v>1.94</v>
      </c>
      <c r="T526">
        <v>3.93</v>
      </c>
      <c r="U526">
        <v>613.08</v>
      </c>
      <c r="V526">
        <v>128.73</v>
      </c>
      <c r="W526">
        <v>5.01</v>
      </c>
      <c r="X526">
        <v>3.76</v>
      </c>
      <c r="Y526">
        <v>0</v>
      </c>
      <c r="Z526">
        <v>2</v>
      </c>
      <c r="AA526" t="s">
        <v>6923</v>
      </c>
      <c r="AB526">
        <v>2</v>
      </c>
      <c r="AC526">
        <v>14</v>
      </c>
      <c r="AD526">
        <v>3.368333333333334</v>
      </c>
      <c r="AF526" t="s">
        <v>6937</v>
      </c>
      <c r="AI526">
        <v>0</v>
      </c>
      <c r="AJ526">
        <v>0</v>
      </c>
      <c r="AK526" t="s">
        <v>10220</v>
      </c>
      <c r="AL526" t="s">
        <v>10220</v>
      </c>
      <c r="AM526" t="s">
        <v>10344</v>
      </c>
    </row>
    <row r="527" spans="1:39">
      <c r="A527" t="s">
        <v>7326</v>
      </c>
      <c r="B527" t="s">
        <v>8259</v>
      </c>
      <c r="C527" t="s">
        <v>6009</v>
      </c>
      <c r="D527">
        <v>325</v>
      </c>
      <c r="E527" t="s">
        <v>6010</v>
      </c>
      <c r="F527">
        <v>6.49</v>
      </c>
      <c r="K527" t="s">
        <v>6535</v>
      </c>
      <c r="L527" t="s">
        <v>6536</v>
      </c>
      <c r="M527" t="s">
        <v>8635</v>
      </c>
      <c r="N527">
        <v>9</v>
      </c>
      <c r="O527" t="s">
        <v>8804</v>
      </c>
      <c r="P527" t="s">
        <v>9279</v>
      </c>
      <c r="Q527">
        <v>4</v>
      </c>
      <c r="R527">
        <v>2</v>
      </c>
      <c r="S527">
        <v>0.65</v>
      </c>
      <c r="T527">
        <v>2.77</v>
      </c>
      <c r="U527">
        <v>372.83</v>
      </c>
      <c r="V527">
        <v>67.43000000000001</v>
      </c>
      <c r="W527">
        <v>2.83</v>
      </c>
      <c r="X527">
        <v>5.01</v>
      </c>
      <c r="Y527">
        <v>0</v>
      </c>
      <c r="Z527">
        <v>2</v>
      </c>
      <c r="AA527" t="s">
        <v>6923</v>
      </c>
      <c r="AB527">
        <v>0</v>
      </c>
      <c r="AC527">
        <v>4</v>
      </c>
      <c r="AD527">
        <v>5.408357142857144</v>
      </c>
      <c r="AF527" t="s">
        <v>6937</v>
      </c>
      <c r="AI527">
        <v>0</v>
      </c>
      <c r="AJ527">
        <v>0</v>
      </c>
      <c r="AK527" t="s">
        <v>10226</v>
      </c>
      <c r="AL527" t="s">
        <v>10226</v>
      </c>
      <c r="AM527" t="s">
        <v>10344</v>
      </c>
    </row>
    <row r="528" spans="1:39">
      <c r="A528" t="s">
        <v>7367</v>
      </c>
      <c r="B528" t="s">
        <v>8259</v>
      </c>
      <c r="C528" t="s">
        <v>6009</v>
      </c>
      <c r="D528">
        <v>330</v>
      </c>
      <c r="E528" t="s">
        <v>6010</v>
      </c>
      <c r="F528">
        <v>6.48</v>
      </c>
      <c r="K528" t="s">
        <v>6535</v>
      </c>
      <c r="L528" t="s">
        <v>6536</v>
      </c>
      <c r="M528" t="s">
        <v>8663</v>
      </c>
      <c r="N528">
        <v>9</v>
      </c>
      <c r="O528" t="s">
        <v>8834</v>
      </c>
      <c r="P528" t="s">
        <v>9320</v>
      </c>
      <c r="Q528">
        <v>6</v>
      </c>
      <c r="R528">
        <v>1</v>
      </c>
      <c r="S528">
        <v>4.83</v>
      </c>
      <c r="T528">
        <v>5.87</v>
      </c>
      <c r="U528">
        <v>460.56</v>
      </c>
      <c r="V528">
        <v>76.98999999999999</v>
      </c>
      <c r="W528">
        <v>5.07</v>
      </c>
      <c r="X528">
        <v>6.35</v>
      </c>
      <c r="Y528">
        <v>0</v>
      </c>
      <c r="Z528">
        <v>3</v>
      </c>
      <c r="AA528" t="s">
        <v>6923</v>
      </c>
      <c r="AB528">
        <v>1</v>
      </c>
      <c r="AC528">
        <v>9</v>
      </c>
      <c r="AD528">
        <v>3.115047619047619</v>
      </c>
      <c r="AF528" t="s">
        <v>6937</v>
      </c>
      <c r="AI528">
        <v>0</v>
      </c>
      <c r="AJ528">
        <v>0</v>
      </c>
      <c r="AK528" t="s">
        <v>10237</v>
      </c>
      <c r="AL528" t="s">
        <v>10237</v>
      </c>
      <c r="AM528" t="s">
        <v>10344</v>
      </c>
    </row>
    <row r="529" spans="1:39">
      <c r="A529" t="s">
        <v>7368</v>
      </c>
      <c r="B529" t="s">
        <v>8259</v>
      </c>
      <c r="C529" t="s">
        <v>6009</v>
      </c>
      <c r="D529">
        <v>330</v>
      </c>
      <c r="E529" t="s">
        <v>6010</v>
      </c>
      <c r="F529">
        <v>6.48</v>
      </c>
      <c r="K529" t="s">
        <v>6535</v>
      </c>
      <c r="L529" t="s">
        <v>6536</v>
      </c>
      <c r="M529" t="s">
        <v>8591</v>
      </c>
      <c r="N529">
        <v>9</v>
      </c>
      <c r="O529" t="s">
        <v>8760</v>
      </c>
      <c r="P529" t="s">
        <v>9321</v>
      </c>
      <c r="Q529">
        <v>4</v>
      </c>
      <c r="R529">
        <v>1</v>
      </c>
      <c r="S529">
        <v>1.79</v>
      </c>
      <c r="T529">
        <v>5.25</v>
      </c>
      <c r="U529">
        <v>482.37</v>
      </c>
      <c r="V529">
        <v>60.69</v>
      </c>
      <c r="W529">
        <v>5.67</v>
      </c>
      <c r="X529">
        <v>3.62</v>
      </c>
      <c r="Y529">
        <v>0</v>
      </c>
      <c r="Z529">
        <v>4</v>
      </c>
      <c r="AA529" t="s">
        <v>6923</v>
      </c>
      <c r="AB529">
        <v>1</v>
      </c>
      <c r="AC529">
        <v>9</v>
      </c>
      <c r="AD529">
        <v>3.959261904761905</v>
      </c>
      <c r="AF529" t="s">
        <v>6937</v>
      </c>
      <c r="AI529">
        <v>0</v>
      </c>
      <c r="AJ529">
        <v>0</v>
      </c>
      <c r="AK529" t="s">
        <v>10212</v>
      </c>
      <c r="AL529" t="s">
        <v>10212</v>
      </c>
      <c r="AM529" t="s">
        <v>10344</v>
      </c>
    </row>
    <row r="530" spans="1:39">
      <c r="A530" t="s">
        <v>7369</v>
      </c>
      <c r="B530" t="s">
        <v>8259</v>
      </c>
      <c r="C530" t="s">
        <v>6009</v>
      </c>
      <c r="D530">
        <v>330</v>
      </c>
      <c r="E530" t="s">
        <v>6010</v>
      </c>
      <c r="F530">
        <v>6.48</v>
      </c>
      <c r="K530" t="s">
        <v>6535</v>
      </c>
      <c r="L530" t="s">
        <v>6536</v>
      </c>
      <c r="M530" t="s">
        <v>8599</v>
      </c>
      <c r="N530">
        <v>9</v>
      </c>
      <c r="O530" t="s">
        <v>8768</v>
      </c>
      <c r="P530" t="s">
        <v>9322</v>
      </c>
      <c r="Q530">
        <v>4</v>
      </c>
      <c r="R530">
        <v>1</v>
      </c>
      <c r="S530">
        <v>1.71</v>
      </c>
      <c r="T530">
        <v>4.54</v>
      </c>
      <c r="U530">
        <v>419.52</v>
      </c>
      <c r="V530">
        <v>72.56</v>
      </c>
      <c r="W530">
        <v>5.34</v>
      </c>
      <c r="X530">
        <v>4.52</v>
      </c>
      <c r="Y530">
        <v>2.74</v>
      </c>
      <c r="Z530">
        <v>3</v>
      </c>
      <c r="AA530" t="s">
        <v>6923</v>
      </c>
      <c r="AB530">
        <v>1</v>
      </c>
      <c r="AC530">
        <v>9</v>
      </c>
      <c r="AD530">
        <v>4.638190476190477</v>
      </c>
      <c r="AF530" t="s">
        <v>6937</v>
      </c>
      <c r="AI530">
        <v>0</v>
      </c>
      <c r="AJ530">
        <v>0</v>
      </c>
      <c r="AK530" t="s">
        <v>10217</v>
      </c>
      <c r="AL530" t="s">
        <v>10217</v>
      </c>
      <c r="AM530" t="s">
        <v>10344</v>
      </c>
    </row>
    <row r="531" spans="1:39">
      <c r="A531" t="s">
        <v>7368</v>
      </c>
      <c r="B531" t="s">
        <v>8259</v>
      </c>
      <c r="C531" t="s">
        <v>6009</v>
      </c>
      <c r="D531">
        <v>331.13</v>
      </c>
      <c r="E531" t="s">
        <v>6010</v>
      </c>
      <c r="F531">
        <v>6.48</v>
      </c>
      <c r="K531" t="s">
        <v>6535</v>
      </c>
      <c r="L531" t="s">
        <v>6536</v>
      </c>
      <c r="M531" t="s">
        <v>8590</v>
      </c>
      <c r="N531">
        <v>9</v>
      </c>
      <c r="O531" t="s">
        <v>8759</v>
      </c>
      <c r="P531" t="s">
        <v>9321</v>
      </c>
      <c r="Q531">
        <v>4</v>
      </c>
      <c r="R531">
        <v>1</v>
      </c>
      <c r="S531">
        <v>1.79</v>
      </c>
      <c r="T531">
        <v>5.25</v>
      </c>
      <c r="U531">
        <v>482.37</v>
      </c>
      <c r="V531">
        <v>60.69</v>
      </c>
      <c r="W531">
        <v>5.67</v>
      </c>
      <c r="X531">
        <v>3.62</v>
      </c>
      <c r="Y531">
        <v>0</v>
      </c>
      <c r="Z531">
        <v>4</v>
      </c>
      <c r="AA531" t="s">
        <v>6923</v>
      </c>
      <c r="AB531">
        <v>1</v>
      </c>
      <c r="AC531">
        <v>9</v>
      </c>
      <c r="AD531">
        <v>3.959261904761905</v>
      </c>
      <c r="AF531" t="s">
        <v>6937</v>
      </c>
      <c r="AI531">
        <v>0</v>
      </c>
      <c r="AJ531">
        <v>0</v>
      </c>
      <c r="AK531" t="s">
        <v>10211</v>
      </c>
      <c r="AL531" t="s">
        <v>10211</v>
      </c>
      <c r="AM531" t="s">
        <v>10344</v>
      </c>
    </row>
    <row r="532" spans="1:39">
      <c r="A532" t="s">
        <v>7368</v>
      </c>
      <c r="B532" t="s">
        <v>8259</v>
      </c>
      <c r="C532" t="s">
        <v>6009</v>
      </c>
      <c r="D532">
        <v>331.13</v>
      </c>
      <c r="E532" t="s">
        <v>6010</v>
      </c>
      <c r="F532">
        <v>6.48</v>
      </c>
      <c r="K532" t="s">
        <v>6535</v>
      </c>
      <c r="L532" t="s">
        <v>6536</v>
      </c>
      <c r="M532" t="s">
        <v>8591</v>
      </c>
      <c r="N532">
        <v>9</v>
      </c>
      <c r="O532" t="s">
        <v>8760</v>
      </c>
      <c r="P532" t="s">
        <v>9321</v>
      </c>
      <c r="Q532">
        <v>4</v>
      </c>
      <c r="R532">
        <v>1</v>
      </c>
      <c r="S532">
        <v>1.79</v>
      </c>
      <c r="T532">
        <v>5.25</v>
      </c>
      <c r="U532">
        <v>482.37</v>
      </c>
      <c r="V532">
        <v>60.69</v>
      </c>
      <c r="W532">
        <v>5.67</v>
      </c>
      <c r="X532">
        <v>3.62</v>
      </c>
      <c r="Y532">
        <v>0</v>
      </c>
      <c r="Z532">
        <v>4</v>
      </c>
      <c r="AA532" t="s">
        <v>6923</v>
      </c>
      <c r="AB532">
        <v>1</v>
      </c>
      <c r="AC532">
        <v>9</v>
      </c>
      <c r="AD532">
        <v>3.959261904761905</v>
      </c>
      <c r="AF532" t="s">
        <v>6937</v>
      </c>
      <c r="AI532">
        <v>0</v>
      </c>
      <c r="AJ532">
        <v>0</v>
      </c>
      <c r="AK532" t="s">
        <v>10212</v>
      </c>
      <c r="AL532" t="s">
        <v>10212</v>
      </c>
      <c r="AM532" t="s">
        <v>10344</v>
      </c>
    </row>
    <row r="533" spans="1:39">
      <c r="A533" t="s">
        <v>7370</v>
      </c>
      <c r="B533" t="s">
        <v>8259</v>
      </c>
      <c r="C533" t="s">
        <v>6009</v>
      </c>
      <c r="D533">
        <v>334</v>
      </c>
      <c r="E533" t="s">
        <v>6010</v>
      </c>
      <c r="F533">
        <v>6.48</v>
      </c>
      <c r="K533" t="s">
        <v>6535</v>
      </c>
      <c r="L533" t="s">
        <v>6536</v>
      </c>
      <c r="M533" t="s">
        <v>8601</v>
      </c>
      <c r="N533">
        <v>9</v>
      </c>
      <c r="O533" t="s">
        <v>8770</v>
      </c>
      <c r="P533" t="s">
        <v>9323</v>
      </c>
      <c r="Q533">
        <v>3</v>
      </c>
      <c r="R533">
        <v>2</v>
      </c>
      <c r="S533">
        <v>3.69</v>
      </c>
      <c r="T533">
        <v>6.69</v>
      </c>
      <c r="U533">
        <v>530.67</v>
      </c>
      <c r="V533">
        <v>71.33</v>
      </c>
      <c r="W533">
        <v>7.73</v>
      </c>
      <c r="X533">
        <v>3.87</v>
      </c>
      <c r="Y533">
        <v>0</v>
      </c>
      <c r="Z533">
        <v>5</v>
      </c>
      <c r="AA533" t="s">
        <v>6923</v>
      </c>
      <c r="AB533">
        <v>2</v>
      </c>
      <c r="AC533">
        <v>8</v>
      </c>
      <c r="AD533">
        <v>2.655</v>
      </c>
      <c r="AF533" t="s">
        <v>6937</v>
      </c>
      <c r="AI533">
        <v>0</v>
      </c>
      <c r="AJ533">
        <v>0</v>
      </c>
      <c r="AK533" t="s">
        <v>10219</v>
      </c>
      <c r="AL533" t="s">
        <v>10219</v>
      </c>
      <c r="AM533" t="s">
        <v>10344</v>
      </c>
    </row>
    <row r="534" spans="1:39">
      <c r="A534" t="s">
        <v>7371</v>
      </c>
      <c r="B534" t="s">
        <v>8259</v>
      </c>
      <c r="C534" t="s">
        <v>6009</v>
      </c>
      <c r="D534">
        <v>344</v>
      </c>
      <c r="E534" t="s">
        <v>6010</v>
      </c>
      <c r="F534">
        <v>6.46</v>
      </c>
      <c r="K534" t="s">
        <v>6535</v>
      </c>
      <c r="L534" t="s">
        <v>6536</v>
      </c>
      <c r="M534" t="s">
        <v>8601</v>
      </c>
      <c r="N534">
        <v>9</v>
      </c>
      <c r="O534" t="s">
        <v>8770</v>
      </c>
      <c r="P534" t="s">
        <v>9324</v>
      </c>
      <c r="Q534">
        <v>3</v>
      </c>
      <c r="R534">
        <v>2</v>
      </c>
      <c r="S534">
        <v>3.29</v>
      </c>
      <c r="T534">
        <v>6.28</v>
      </c>
      <c r="U534">
        <v>516.64</v>
      </c>
      <c r="V534">
        <v>71.33</v>
      </c>
      <c r="W534">
        <v>7.47</v>
      </c>
      <c r="X534">
        <v>3.87</v>
      </c>
      <c r="Y534">
        <v>0</v>
      </c>
      <c r="Z534">
        <v>5</v>
      </c>
      <c r="AA534" t="s">
        <v>6923</v>
      </c>
      <c r="AB534">
        <v>2</v>
      </c>
      <c r="AC534">
        <v>7</v>
      </c>
      <c r="AD534">
        <v>2.855</v>
      </c>
      <c r="AF534" t="s">
        <v>6937</v>
      </c>
      <c r="AI534">
        <v>0</v>
      </c>
      <c r="AJ534">
        <v>0</v>
      </c>
      <c r="AK534" t="s">
        <v>10219</v>
      </c>
      <c r="AL534" t="s">
        <v>10219</v>
      </c>
      <c r="AM534" t="s">
        <v>10344</v>
      </c>
    </row>
    <row r="535" spans="1:39">
      <c r="A535" t="s">
        <v>7372</v>
      </c>
      <c r="B535" t="s">
        <v>8259</v>
      </c>
      <c r="C535" t="s">
        <v>6009</v>
      </c>
      <c r="D535">
        <v>347</v>
      </c>
      <c r="E535" t="s">
        <v>6010</v>
      </c>
      <c r="F535">
        <v>6.46</v>
      </c>
      <c r="K535" t="s">
        <v>6535</v>
      </c>
      <c r="L535" t="s">
        <v>6536</v>
      </c>
      <c r="M535" t="s">
        <v>8599</v>
      </c>
      <c r="N535">
        <v>9</v>
      </c>
      <c r="O535" t="s">
        <v>8768</v>
      </c>
      <c r="P535" t="s">
        <v>9325</v>
      </c>
      <c r="Q535">
        <v>4</v>
      </c>
      <c r="R535">
        <v>1</v>
      </c>
      <c r="S535">
        <v>3.27</v>
      </c>
      <c r="T535">
        <v>6.1</v>
      </c>
      <c r="U535">
        <v>433.55</v>
      </c>
      <c r="V535">
        <v>72.56</v>
      </c>
      <c r="W535">
        <v>6.23</v>
      </c>
      <c r="X535">
        <v>4.52</v>
      </c>
      <c r="Y535">
        <v>1.26</v>
      </c>
      <c r="Z535">
        <v>3</v>
      </c>
      <c r="AA535" t="s">
        <v>6923</v>
      </c>
      <c r="AB535">
        <v>1</v>
      </c>
      <c r="AC535">
        <v>9</v>
      </c>
      <c r="AD535">
        <v>3.672976190476191</v>
      </c>
      <c r="AF535" t="s">
        <v>6937</v>
      </c>
      <c r="AI535">
        <v>0</v>
      </c>
      <c r="AJ535">
        <v>0</v>
      </c>
      <c r="AK535" t="s">
        <v>10217</v>
      </c>
      <c r="AL535" t="s">
        <v>10217</v>
      </c>
      <c r="AM535" t="s">
        <v>10344</v>
      </c>
    </row>
    <row r="536" spans="1:39">
      <c r="A536" t="s">
        <v>7373</v>
      </c>
      <c r="B536" t="s">
        <v>8259</v>
      </c>
      <c r="C536" t="s">
        <v>6009</v>
      </c>
      <c r="D536">
        <v>350</v>
      </c>
      <c r="E536" t="s">
        <v>6010</v>
      </c>
      <c r="F536">
        <v>6.46</v>
      </c>
      <c r="K536" t="s">
        <v>6535</v>
      </c>
      <c r="L536" t="s">
        <v>6536</v>
      </c>
      <c r="M536" t="s">
        <v>8596</v>
      </c>
      <c r="N536">
        <v>9</v>
      </c>
      <c r="O536" t="s">
        <v>8765</v>
      </c>
      <c r="P536" t="s">
        <v>9326</v>
      </c>
      <c r="Q536">
        <v>2</v>
      </c>
      <c r="R536">
        <v>3</v>
      </c>
      <c r="S536">
        <v>3.78</v>
      </c>
      <c r="T536">
        <v>6.78</v>
      </c>
      <c r="U536">
        <v>530.67</v>
      </c>
      <c r="V536">
        <v>82.19</v>
      </c>
      <c r="W536">
        <v>7.96</v>
      </c>
      <c r="X536">
        <v>3.88</v>
      </c>
      <c r="Y536">
        <v>0</v>
      </c>
      <c r="Z536">
        <v>5</v>
      </c>
      <c r="AA536" t="s">
        <v>6923</v>
      </c>
      <c r="AB536">
        <v>2</v>
      </c>
      <c r="AC536">
        <v>10</v>
      </c>
      <c r="AD536">
        <v>2.276666666666667</v>
      </c>
      <c r="AF536" t="s">
        <v>6937</v>
      </c>
      <c r="AI536">
        <v>0</v>
      </c>
      <c r="AJ536">
        <v>0</v>
      </c>
      <c r="AK536" t="s">
        <v>10215</v>
      </c>
      <c r="AL536" t="s">
        <v>10215</v>
      </c>
      <c r="AM536" t="s">
        <v>10344</v>
      </c>
    </row>
    <row r="537" spans="1:39">
      <c r="A537" t="s">
        <v>7374</v>
      </c>
      <c r="B537" t="s">
        <v>8259</v>
      </c>
      <c r="C537" t="s">
        <v>6009</v>
      </c>
      <c r="D537">
        <v>350</v>
      </c>
      <c r="E537" t="s">
        <v>6010</v>
      </c>
      <c r="F537">
        <v>6.46</v>
      </c>
      <c r="K537" t="s">
        <v>6535</v>
      </c>
      <c r="L537" t="s">
        <v>6536</v>
      </c>
      <c r="M537" t="s">
        <v>8634</v>
      </c>
      <c r="N537">
        <v>9</v>
      </c>
      <c r="O537" t="s">
        <v>8803</v>
      </c>
      <c r="P537" t="s">
        <v>9327</v>
      </c>
      <c r="Q537">
        <v>5</v>
      </c>
      <c r="R537">
        <v>1</v>
      </c>
      <c r="S537">
        <v>-0.65</v>
      </c>
      <c r="T537">
        <v>3.01</v>
      </c>
      <c r="U537">
        <v>537.7</v>
      </c>
      <c r="V537">
        <v>92.87</v>
      </c>
      <c r="W537">
        <v>4.89</v>
      </c>
      <c r="X537">
        <v>3</v>
      </c>
      <c r="Y537">
        <v>2.69</v>
      </c>
      <c r="Z537">
        <v>2</v>
      </c>
      <c r="AA537" t="s">
        <v>6923</v>
      </c>
      <c r="AB537">
        <v>0</v>
      </c>
      <c r="AC537">
        <v>9</v>
      </c>
      <c r="AD537">
        <v>4.732666666666667</v>
      </c>
      <c r="AF537" t="s">
        <v>6937</v>
      </c>
      <c r="AI537">
        <v>0</v>
      </c>
      <c r="AJ537">
        <v>0</v>
      </c>
      <c r="AK537" t="s">
        <v>10243</v>
      </c>
      <c r="AL537" t="s">
        <v>10243</v>
      </c>
      <c r="AM537" t="s">
        <v>10344</v>
      </c>
    </row>
    <row r="538" spans="1:39">
      <c r="A538" t="s">
        <v>7375</v>
      </c>
      <c r="B538" t="s">
        <v>8259</v>
      </c>
      <c r="C538" t="s">
        <v>6009</v>
      </c>
      <c r="D538">
        <v>355</v>
      </c>
      <c r="E538" t="s">
        <v>6010</v>
      </c>
      <c r="F538">
        <v>6.45</v>
      </c>
      <c r="K538" t="s">
        <v>6535</v>
      </c>
      <c r="L538" t="s">
        <v>6536</v>
      </c>
      <c r="M538" t="s">
        <v>8601</v>
      </c>
      <c r="N538">
        <v>9</v>
      </c>
      <c r="O538" t="s">
        <v>8770</v>
      </c>
      <c r="P538" t="s">
        <v>9328</v>
      </c>
      <c r="Q538">
        <v>3</v>
      </c>
      <c r="R538">
        <v>2</v>
      </c>
      <c r="S538">
        <v>4.94</v>
      </c>
      <c r="T538">
        <v>7.93</v>
      </c>
      <c r="U538">
        <v>558.72</v>
      </c>
      <c r="V538">
        <v>71.33</v>
      </c>
      <c r="W538">
        <v>8.460000000000001</v>
      </c>
      <c r="X538">
        <v>3.87</v>
      </c>
      <c r="Y538">
        <v>0</v>
      </c>
      <c r="Z538">
        <v>5</v>
      </c>
      <c r="AA538" t="s">
        <v>6923</v>
      </c>
      <c r="AB538">
        <v>2</v>
      </c>
      <c r="AC538">
        <v>7</v>
      </c>
      <c r="AD538">
        <v>2.5</v>
      </c>
      <c r="AF538" t="s">
        <v>6937</v>
      </c>
      <c r="AI538">
        <v>0</v>
      </c>
      <c r="AJ538">
        <v>0</v>
      </c>
      <c r="AK538" t="s">
        <v>10219</v>
      </c>
      <c r="AL538" t="s">
        <v>10219</v>
      </c>
      <c r="AM538" t="s">
        <v>10344</v>
      </c>
    </row>
    <row r="539" spans="1:39">
      <c r="A539" t="s">
        <v>7376</v>
      </c>
      <c r="B539" t="s">
        <v>8259</v>
      </c>
      <c r="C539" t="s">
        <v>6009</v>
      </c>
      <c r="D539">
        <v>360</v>
      </c>
      <c r="E539" t="s">
        <v>6010</v>
      </c>
      <c r="F539">
        <v>6.44</v>
      </c>
      <c r="K539" t="s">
        <v>6535</v>
      </c>
      <c r="L539" t="s">
        <v>6536</v>
      </c>
      <c r="M539" t="s">
        <v>8649</v>
      </c>
      <c r="N539">
        <v>9</v>
      </c>
      <c r="O539" t="s">
        <v>8819</v>
      </c>
      <c r="P539" t="s">
        <v>9329</v>
      </c>
      <c r="Q539">
        <v>5</v>
      </c>
      <c r="R539">
        <v>1</v>
      </c>
      <c r="S539">
        <v>2.72</v>
      </c>
      <c r="T539">
        <v>6.35</v>
      </c>
      <c r="U539">
        <v>468.93</v>
      </c>
      <c r="V539">
        <v>74.22</v>
      </c>
      <c r="W539">
        <v>6.15</v>
      </c>
      <c r="X539">
        <v>3.15</v>
      </c>
      <c r="Y539">
        <v>0</v>
      </c>
      <c r="Z539">
        <v>3</v>
      </c>
      <c r="AA539" t="s">
        <v>6923</v>
      </c>
      <c r="AB539">
        <v>1</v>
      </c>
      <c r="AC539">
        <v>9</v>
      </c>
      <c r="AD539">
        <v>3.695261904761905</v>
      </c>
      <c r="AF539" t="s">
        <v>6937</v>
      </c>
      <c r="AI539">
        <v>0</v>
      </c>
      <c r="AJ539">
        <v>0</v>
      </c>
      <c r="AK539" t="s">
        <v>10240</v>
      </c>
      <c r="AL539" t="s">
        <v>10240</v>
      </c>
      <c r="AM539" t="s">
        <v>10344</v>
      </c>
    </row>
    <row r="540" spans="1:39">
      <c r="A540" t="s">
        <v>7377</v>
      </c>
      <c r="B540" t="s">
        <v>8259</v>
      </c>
      <c r="C540" t="s">
        <v>6009</v>
      </c>
      <c r="D540">
        <v>361</v>
      </c>
      <c r="E540" t="s">
        <v>6010</v>
      </c>
      <c r="F540">
        <v>6.44</v>
      </c>
      <c r="K540" t="s">
        <v>6535</v>
      </c>
      <c r="L540" t="s">
        <v>6536</v>
      </c>
      <c r="M540" t="s">
        <v>8655</v>
      </c>
      <c r="N540">
        <v>9</v>
      </c>
      <c r="O540" t="s">
        <v>8826</v>
      </c>
      <c r="P540" t="s">
        <v>9330</v>
      </c>
      <c r="Q540">
        <v>5</v>
      </c>
      <c r="R540">
        <v>1</v>
      </c>
      <c r="S540">
        <v>0.68</v>
      </c>
      <c r="T540">
        <v>4.18</v>
      </c>
      <c r="U540">
        <v>422.48</v>
      </c>
      <c r="V540">
        <v>74.22</v>
      </c>
      <c r="W540">
        <v>4.97</v>
      </c>
      <c r="X540">
        <v>3.54</v>
      </c>
      <c r="Y540">
        <v>0</v>
      </c>
      <c r="Z540">
        <v>3</v>
      </c>
      <c r="AA540" t="s">
        <v>6923</v>
      </c>
      <c r="AB540">
        <v>0</v>
      </c>
      <c r="AC540">
        <v>12</v>
      </c>
      <c r="AD540">
        <v>4.797047619047619</v>
      </c>
      <c r="AE540" t="s">
        <v>10196</v>
      </c>
      <c r="AF540" t="s">
        <v>6937</v>
      </c>
      <c r="AH540" t="s">
        <v>6943</v>
      </c>
      <c r="AI540">
        <v>2</v>
      </c>
      <c r="AJ540">
        <v>0</v>
      </c>
      <c r="AK540" t="s">
        <v>10261</v>
      </c>
      <c r="AL540" t="s">
        <v>10261</v>
      </c>
      <c r="AM540" t="s">
        <v>10344</v>
      </c>
    </row>
    <row r="541" spans="1:39">
      <c r="A541" t="s">
        <v>7378</v>
      </c>
      <c r="B541" t="s">
        <v>8259</v>
      </c>
      <c r="C541" t="s">
        <v>6009</v>
      </c>
      <c r="D541">
        <v>363</v>
      </c>
      <c r="E541" t="s">
        <v>6010</v>
      </c>
      <c r="F541">
        <v>6.44</v>
      </c>
      <c r="K541" t="s">
        <v>6535</v>
      </c>
      <c r="L541" t="s">
        <v>6536</v>
      </c>
      <c r="M541" t="s">
        <v>8601</v>
      </c>
      <c r="N541">
        <v>9</v>
      </c>
      <c r="O541" t="s">
        <v>8770</v>
      </c>
      <c r="P541" t="s">
        <v>9331</v>
      </c>
      <c r="Q541">
        <v>3</v>
      </c>
      <c r="R541">
        <v>2</v>
      </c>
      <c r="S541">
        <v>3.05</v>
      </c>
      <c r="T541">
        <v>6.05</v>
      </c>
      <c r="U541">
        <v>502.61</v>
      </c>
      <c r="V541">
        <v>71.33</v>
      </c>
      <c r="W541">
        <v>6.91</v>
      </c>
      <c r="X541">
        <v>3.87</v>
      </c>
      <c r="Y541">
        <v>0</v>
      </c>
      <c r="Z541">
        <v>5</v>
      </c>
      <c r="AA541" t="s">
        <v>6923</v>
      </c>
      <c r="AB541">
        <v>2</v>
      </c>
      <c r="AC541">
        <v>7</v>
      </c>
      <c r="AD541">
        <v>2.975</v>
      </c>
      <c r="AF541" t="s">
        <v>6937</v>
      </c>
      <c r="AI541">
        <v>0</v>
      </c>
      <c r="AJ541">
        <v>0</v>
      </c>
      <c r="AK541" t="s">
        <v>10219</v>
      </c>
      <c r="AL541" t="s">
        <v>10219</v>
      </c>
      <c r="AM541" t="s">
        <v>10344</v>
      </c>
    </row>
    <row r="542" spans="1:39">
      <c r="A542" t="s">
        <v>7379</v>
      </c>
      <c r="B542" t="s">
        <v>8259</v>
      </c>
      <c r="C542" t="s">
        <v>6009</v>
      </c>
      <c r="D542">
        <v>368</v>
      </c>
      <c r="E542" t="s">
        <v>6010</v>
      </c>
      <c r="F542">
        <v>6.43</v>
      </c>
      <c r="K542" t="s">
        <v>6535</v>
      </c>
      <c r="L542" t="s">
        <v>6536</v>
      </c>
      <c r="M542" t="s">
        <v>8599</v>
      </c>
      <c r="N542">
        <v>9</v>
      </c>
      <c r="O542" t="s">
        <v>8768</v>
      </c>
      <c r="P542" t="s">
        <v>9332</v>
      </c>
      <c r="Q542">
        <v>4</v>
      </c>
      <c r="R542">
        <v>1</v>
      </c>
      <c r="S542">
        <v>1.16</v>
      </c>
      <c r="T542">
        <v>3.98</v>
      </c>
      <c r="U542">
        <v>441.47</v>
      </c>
      <c r="V542">
        <v>72.56</v>
      </c>
      <c r="W542">
        <v>5.69</v>
      </c>
      <c r="X542">
        <v>4.52</v>
      </c>
      <c r="Y542">
        <v>0</v>
      </c>
      <c r="Z542">
        <v>3</v>
      </c>
      <c r="AA542" t="s">
        <v>6923</v>
      </c>
      <c r="AB542">
        <v>1</v>
      </c>
      <c r="AC542">
        <v>8</v>
      </c>
      <c r="AD542">
        <v>4.761404761904762</v>
      </c>
      <c r="AF542" t="s">
        <v>6937</v>
      </c>
      <c r="AI542">
        <v>0</v>
      </c>
      <c r="AJ542">
        <v>0</v>
      </c>
      <c r="AK542" t="s">
        <v>10217</v>
      </c>
      <c r="AL542" t="s">
        <v>10217</v>
      </c>
      <c r="AM542" t="s">
        <v>10344</v>
      </c>
    </row>
    <row r="543" spans="1:39">
      <c r="A543" t="s">
        <v>7380</v>
      </c>
      <c r="B543" t="s">
        <v>8259</v>
      </c>
      <c r="C543" t="s">
        <v>6009</v>
      </c>
      <c r="D543">
        <v>380.19</v>
      </c>
      <c r="E543" t="s">
        <v>6010</v>
      </c>
      <c r="F543">
        <v>6.42</v>
      </c>
      <c r="K543" t="s">
        <v>6535</v>
      </c>
      <c r="L543" t="s">
        <v>6536</v>
      </c>
      <c r="M543" t="s">
        <v>8590</v>
      </c>
      <c r="N543">
        <v>9</v>
      </c>
      <c r="O543" t="s">
        <v>8759</v>
      </c>
      <c r="P543" t="s">
        <v>9333</v>
      </c>
      <c r="Q543">
        <v>5</v>
      </c>
      <c r="R543">
        <v>1</v>
      </c>
      <c r="S543">
        <v>0.32</v>
      </c>
      <c r="T543">
        <v>3.94</v>
      </c>
      <c r="U543">
        <v>457.53</v>
      </c>
      <c r="V543">
        <v>81.79000000000001</v>
      </c>
      <c r="W543">
        <v>5.74</v>
      </c>
      <c r="X543">
        <v>3.18</v>
      </c>
      <c r="Y543">
        <v>1.34</v>
      </c>
      <c r="Z543">
        <v>4</v>
      </c>
      <c r="AA543" t="s">
        <v>6923</v>
      </c>
      <c r="AB543">
        <v>1</v>
      </c>
      <c r="AC543">
        <v>10</v>
      </c>
      <c r="AD543">
        <v>4.666690476190476</v>
      </c>
      <c r="AF543" t="s">
        <v>6937</v>
      </c>
      <c r="AI543">
        <v>0</v>
      </c>
      <c r="AJ543">
        <v>0</v>
      </c>
      <c r="AK543" t="s">
        <v>10211</v>
      </c>
      <c r="AL543" t="s">
        <v>10211</v>
      </c>
      <c r="AM543" t="s">
        <v>10344</v>
      </c>
    </row>
    <row r="544" spans="1:39">
      <c r="A544" t="s">
        <v>7380</v>
      </c>
      <c r="B544" t="s">
        <v>8259</v>
      </c>
      <c r="C544" t="s">
        <v>6009</v>
      </c>
      <c r="D544">
        <v>382</v>
      </c>
      <c r="E544" t="s">
        <v>6010</v>
      </c>
      <c r="F544">
        <v>6.42</v>
      </c>
      <c r="K544" t="s">
        <v>6535</v>
      </c>
      <c r="L544" t="s">
        <v>6536</v>
      </c>
      <c r="M544" t="s">
        <v>8600</v>
      </c>
      <c r="N544">
        <v>9</v>
      </c>
      <c r="O544" t="s">
        <v>8769</v>
      </c>
      <c r="P544" t="s">
        <v>9333</v>
      </c>
      <c r="Q544">
        <v>5</v>
      </c>
      <c r="R544">
        <v>1</v>
      </c>
      <c r="S544">
        <v>0.32</v>
      </c>
      <c r="T544">
        <v>3.94</v>
      </c>
      <c r="U544">
        <v>457.53</v>
      </c>
      <c r="V544">
        <v>81.79000000000001</v>
      </c>
      <c r="W544">
        <v>5.74</v>
      </c>
      <c r="X544">
        <v>3.18</v>
      </c>
      <c r="Y544">
        <v>1.34</v>
      </c>
      <c r="Z544">
        <v>4</v>
      </c>
      <c r="AA544" t="s">
        <v>6923</v>
      </c>
      <c r="AB544">
        <v>1</v>
      </c>
      <c r="AC544">
        <v>10</v>
      </c>
      <c r="AD544">
        <v>4.666690476190476</v>
      </c>
      <c r="AF544" t="s">
        <v>6937</v>
      </c>
      <c r="AI544">
        <v>0</v>
      </c>
      <c r="AJ544">
        <v>0</v>
      </c>
      <c r="AK544" t="s">
        <v>10218</v>
      </c>
      <c r="AL544" t="s">
        <v>10218</v>
      </c>
      <c r="AM544" t="s">
        <v>10344</v>
      </c>
    </row>
    <row r="545" spans="1:39">
      <c r="A545" t="s">
        <v>6500</v>
      </c>
      <c r="B545" t="s">
        <v>8259</v>
      </c>
      <c r="C545" t="s">
        <v>6009</v>
      </c>
      <c r="D545">
        <v>390</v>
      </c>
      <c r="E545" t="s">
        <v>6010</v>
      </c>
      <c r="F545">
        <v>6.41</v>
      </c>
      <c r="K545" t="s">
        <v>6535</v>
      </c>
      <c r="L545" t="s">
        <v>6536</v>
      </c>
      <c r="M545" t="s">
        <v>8673</v>
      </c>
      <c r="N545">
        <v>9</v>
      </c>
      <c r="O545" t="s">
        <v>8844</v>
      </c>
      <c r="P545" t="s">
        <v>6896</v>
      </c>
      <c r="Q545">
        <v>5</v>
      </c>
      <c r="R545">
        <v>1</v>
      </c>
      <c r="S545">
        <v>2.45</v>
      </c>
      <c r="T545">
        <v>3.5</v>
      </c>
      <c r="U545">
        <v>356.45</v>
      </c>
      <c r="V545">
        <v>68.29000000000001</v>
      </c>
      <c r="W545">
        <v>3.16</v>
      </c>
      <c r="X545">
        <v>6.35</v>
      </c>
      <c r="Y545">
        <v>5.53</v>
      </c>
      <c r="Z545">
        <v>2</v>
      </c>
      <c r="AA545" t="s">
        <v>6923</v>
      </c>
      <c r="AB545">
        <v>0</v>
      </c>
      <c r="AC545">
        <v>7</v>
      </c>
      <c r="AD545">
        <v>5.358333333333333</v>
      </c>
      <c r="AE545" t="s">
        <v>6936</v>
      </c>
      <c r="AF545" t="s">
        <v>6937</v>
      </c>
      <c r="AG545" t="s">
        <v>6941</v>
      </c>
      <c r="AH545" t="s">
        <v>6942</v>
      </c>
      <c r="AI545">
        <v>4</v>
      </c>
      <c r="AJ545">
        <v>1</v>
      </c>
      <c r="AK545" t="s">
        <v>10276</v>
      </c>
      <c r="AL545" t="s">
        <v>10276</v>
      </c>
      <c r="AM545" t="s">
        <v>10344</v>
      </c>
    </row>
    <row r="546" spans="1:39">
      <c r="A546" t="s">
        <v>7381</v>
      </c>
      <c r="B546" t="s">
        <v>8259</v>
      </c>
      <c r="C546" t="s">
        <v>6009</v>
      </c>
      <c r="D546">
        <v>390</v>
      </c>
      <c r="E546" t="s">
        <v>6010</v>
      </c>
      <c r="F546">
        <v>6.41</v>
      </c>
      <c r="K546" t="s">
        <v>6535</v>
      </c>
      <c r="L546" t="s">
        <v>6536</v>
      </c>
      <c r="M546" t="s">
        <v>8596</v>
      </c>
      <c r="N546">
        <v>9</v>
      </c>
      <c r="O546" t="s">
        <v>8765</v>
      </c>
      <c r="P546" t="s">
        <v>9334</v>
      </c>
      <c r="Q546">
        <v>4</v>
      </c>
      <c r="R546">
        <v>2</v>
      </c>
      <c r="S546">
        <v>3.76</v>
      </c>
      <c r="T546">
        <v>6.76</v>
      </c>
      <c r="U546">
        <v>531.66</v>
      </c>
      <c r="V546">
        <v>83.7</v>
      </c>
      <c r="W546">
        <v>7.12</v>
      </c>
      <c r="X546">
        <v>3.87</v>
      </c>
      <c r="Y546">
        <v>2.6</v>
      </c>
      <c r="Z546">
        <v>5</v>
      </c>
      <c r="AA546" t="s">
        <v>6923</v>
      </c>
      <c r="AB546">
        <v>2</v>
      </c>
      <c r="AC546">
        <v>10</v>
      </c>
      <c r="AD546">
        <v>2.62</v>
      </c>
      <c r="AF546" t="s">
        <v>6937</v>
      </c>
      <c r="AI546">
        <v>0</v>
      </c>
      <c r="AJ546">
        <v>0</v>
      </c>
      <c r="AK546" t="s">
        <v>10215</v>
      </c>
      <c r="AL546" t="s">
        <v>10215</v>
      </c>
      <c r="AM546" t="s">
        <v>10344</v>
      </c>
    </row>
    <row r="547" spans="1:39">
      <c r="A547" t="s">
        <v>7382</v>
      </c>
      <c r="B547" t="s">
        <v>8259</v>
      </c>
      <c r="C547" t="s">
        <v>6009</v>
      </c>
      <c r="D547">
        <v>390</v>
      </c>
      <c r="E547" t="s">
        <v>6010</v>
      </c>
      <c r="F547">
        <v>6.41</v>
      </c>
      <c r="K547" t="s">
        <v>6535</v>
      </c>
      <c r="L547" t="s">
        <v>6536</v>
      </c>
      <c r="M547" t="s">
        <v>8600</v>
      </c>
      <c r="N547">
        <v>9</v>
      </c>
      <c r="O547" t="s">
        <v>8769</v>
      </c>
      <c r="P547" t="s">
        <v>9335</v>
      </c>
      <c r="Q547">
        <v>5</v>
      </c>
      <c r="R547">
        <v>1</v>
      </c>
      <c r="S547">
        <v>-0.1</v>
      </c>
      <c r="T547">
        <v>3.53</v>
      </c>
      <c r="U547">
        <v>443.5</v>
      </c>
      <c r="V547">
        <v>81.79000000000001</v>
      </c>
      <c r="W547">
        <v>5.35</v>
      </c>
      <c r="X547">
        <v>3.14</v>
      </c>
      <c r="Y547">
        <v>1.34</v>
      </c>
      <c r="Z547">
        <v>4</v>
      </c>
      <c r="AA547" t="s">
        <v>6923</v>
      </c>
      <c r="AB547">
        <v>1</v>
      </c>
      <c r="AC547">
        <v>10</v>
      </c>
      <c r="AD547">
        <v>4.971904761904762</v>
      </c>
      <c r="AF547" t="s">
        <v>6937</v>
      </c>
      <c r="AI547">
        <v>0</v>
      </c>
      <c r="AJ547">
        <v>0</v>
      </c>
      <c r="AK547" t="s">
        <v>10218</v>
      </c>
      <c r="AL547" t="s">
        <v>10218</v>
      </c>
      <c r="AM547" t="s">
        <v>10344</v>
      </c>
    </row>
    <row r="548" spans="1:39">
      <c r="A548" t="s">
        <v>6404</v>
      </c>
      <c r="B548" t="s">
        <v>8259</v>
      </c>
      <c r="C548" t="s">
        <v>6009</v>
      </c>
      <c r="D548">
        <v>390</v>
      </c>
      <c r="E548" t="s">
        <v>6010</v>
      </c>
      <c r="F548">
        <v>6.41</v>
      </c>
      <c r="K548" t="s">
        <v>6535</v>
      </c>
      <c r="L548" t="s">
        <v>6536</v>
      </c>
      <c r="M548" t="s">
        <v>6572</v>
      </c>
      <c r="N548">
        <v>9</v>
      </c>
      <c r="O548" t="s">
        <v>6609</v>
      </c>
      <c r="P548" t="s">
        <v>6800</v>
      </c>
      <c r="Q548">
        <v>5</v>
      </c>
      <c r="R548">
        <v>1</v>
      </c>
      <c r="S548">
        <v>1.62</v>
      </c>
      <c r="T548">
        <v>5.25</v>
      </c>
      <c r="U548">
        <v>480.63</v>
      </c>
      <c r="V548">
        <v>64.98999999999999</v>
      </c>
      <c r="W548">
        <v>5.9</v>
      </c>
      <c r="X548">
        <v>3.14</v>
      </c>
      <c r="Y548">
        <v>0</v>
      </c>
      <c r="Z548">
        <v>2</v>
      </c>
      <c r="AA548" t="s">
        <v>6923</v>
      </c>
      <c r="AB548">
        <v>1</v>
      </c>
      <c r="AC548">
        <v>11</v>
      </c>
      <c r="AD548">
        <v>3.971690476190477</v>
      </c>
      <c r="AF548" t="s">
        <v>6937</v>
      </c>
      <c r="AI548">
        <v>0</v>
      </c>
      <c r="AJ548">
        <v>0</v>
      </c>
      <c r="AK548" t="s">
        <v>6970</v>
      </c>
      <c r="AL548" t="s">
        <v>6970</v>
      </c>
      <c r="AM548" t="s">
        <v>10344</v>
      </c>
    </row>
    <row r="549" spans="1:39">
      <c r="A549" t="s">
        <v>7383</v>
      </c>
      <c r="B549" t="s">
        <v>8259</v>
      </c>
      <c r="C549" t="s">
        <v>6009</v>
      </c>
      <c r="D549">
        <v>396</v>
      </c>
      <c r="E549" t="s">
        <v>6010</v>
      </c>
      <c r="F549">
        <v>6.4</v>
      </c>
      <c r="K549" t="s">
        <v>6535</v>
      </c>
      <c r="L549" t="s">
        <v>6536</v>
      </c>
      <c r="M549" t="s">
        <v>8599</v>
      </c>
      <c r="N549">
        <v>9</v>
      </c>
      <c r="O549" t="s">
        <v>8768</v>
      </c>
      <c r="P549" t="s">
        <v>9336</v>
      </c>
      <c r="Q549">
        <v>5</v>
      </c>
      <c r="R549">
        <v>1</v>
      </c>
      <c r="S549">
        <v>1.24</v>
      </c>
      <c r="T549">
        <v>4.06</v>
      </c>
      <c r="U549">
        <v>395.46</v>
      </c>
      <c r="V549">
        <v>85.7</v>
      </c>
      <c r="W549">
        <v>5.01</v>
      </c>
      <c r="X549">
        <v>4.52</v>
      </c>
      <c r="Y549">
        <v>1.44</v>
      </c>
      <c r="Z549">
        <v>3</v>
      </c>
      <c r="AA549" t="s">
        <v>6923</v>
      </c>
      <c r="AB549">
        <v>1</v>
      </c>
      <c r="AC549">
        <v>8</v>
      </c>
      <c r="AD549">
        <v>5.05004761904762</v>
      </c>
      <c r="AF549" t="s">
        <v>6937</v>
      </c>
      <c r="AI549">
        <v>0</v>
      </c>
      <c r="AJ549">
        <v>0</v>
      </c>
      <c r="AK549" t="s">
        <v>10217</v>
      </c>
      <c r="AL549" t="s">
        <v>10217</v>
      </c>
      <c r="AM549" t="s">
        <v>10344</v>
      </c>
    </row>
    <row r="550" spans="1:39">
      <c r="A550" t="s">
        <v>7384</v>
      </c>
      <c r="B550" t="s">
        <v>8259</v>
      </c>
      <c r="C550" t="s">
        <v>6009</v>
      </c>
      <c r="D550">
        <v>398.11</v>
      </c>
      <c r="E550" t="s">
        <v>6010</v>
      </c>
      <c r="F550">
        <v>6.4</v>
      </c>
      <c r="K550" t="s">
        <v>6535</v>
      </c>
      <c r="L550" t="s">
        <v>6536</v>
      </c>
      <c r="M550" t="s">
        <v>8621</v>
      </c>
      <c r="N550">
        <v>9</v>
      </c>
      <c r="O550" t="s">
        <v>8790</v>
      </c>
      <c r="P550" t="s">
        <v>9337</v>
      </c>
      <c r="Q550">
        <v>2</v>
      </c>
      <c r="R550">
        <v>1</v>
      </c>
      <c r="S550">
        <v>0.74</v>
      </c>
      <c r="T550">
        <v>4.36</v>
      </c>
      <c r="U550">
        <v>346.43</v>
      </c>
      <c r="V550">
        <v>46.53</v>
      </c>
      <c r="W550">
        <v>4.55</v>
      </c>
      <c r="X550">
        <v>3.21</v>
      </c>
      <c r="Y550">
        <v>0</v>
      </c>
      <c r="Z550">
        <v>3</v>
      </c>
      <c r="AA550" t="s">
        <v>6923</v>
      </c>
      <c r="AB550">
        <v>0</v>
      </c>
      <c r="AC550">
        <v>8</v>
      </c>
      <c r="AD550">
        <v>5.153333333333333</v>
      </c>
      <c r="AF550" t="s">
        <v>6937</v>
      </c>
      <c r="AI550">
        <v>0</v>
      </c>
      <c r="AJ550">
        <v>0</v>
      </c>
      <c r="AK550" t="s">
        <v>10232</v>
      </c>
      <c r="AL550" t="s">
        <v>10232</v>
      </c>
      <c r="AM550" t="s">
        <v>10344</v>
      </c>
    </row>
    <row r="551" spans="1:39">
      <c r="A551" t="s">
        <v>6463</v>
      </c>
      <c r="B551" t="s">
        <v>8259</v>
      </c>
      <c r="C551" t="s">
        <v>6009</v>
      </c>
      <c r="D551">
        <v>400</v>
      </c>
      <c r="E551" t="s">
        <v>6010</v>
      </c>
      <c r="F551">
        <v>6.4</v>
      </c>
      <c r="K551" t="s">
        <v>6535</v>
      </c>
      <c r="L551" t="s">
        <v>6536</v>
      </c>
      <c r="M551" t="s">
        <v>8674</v>
      </c>
      <c r="N551">
        <v>9</v>
      </c>
      <c r="O551" t="s">
        <v>8845</v>
      </c>
      <c r="P551" t="s">
        <v>6859</v>
      </c>
      <c r="Q551">
        <v>6</v>
      </c>
      <c r="R551">
        <v>2</v>
      </c>
      <c r="S551">
        <v>3.65</v>
      </c>
      <c r="T551">
        <v>4.69</v>
      </c>
      <c r="U551">
        <v>441.55</v>
      </c>
      <c r="V551">
        <v>84.86</v>
      </c>
      <c r="W551">
        <v>4.37</v>
      </c>
      <c r="X551">
        <v>6.34</v>
      </c>
      <c r="Y551">
        <v>0</v>
      </c>
      <c r="Z551">
        <v>2</v>
      </c>
      <c r="AA551" t="s">
        <v>6923</v>
      </c>
      <c r="AB551">
        <v>0</v>
      </c>
      <c r="AC551">
        <v>5</v>
      </c>
      <c r="AD551">
        <v>3.2475</v>
      </c>
      <c r="AE551" t="s">
        <v>6935</v>
      </c>
      <c r="AF551" t="s">
        <v>6937</v>
      </c>
      <c r="AG551" t="s">
        <v>6941</v>
      </c>
      <c r="AH551" t="s">
        <v>6942</v>
      </c>
      <c r="AI551">
        <v>4</v>
      </c>
      <c r="AJ551">
        <v>1</v>
      </c>
      <c r="AK551" t="s">
        <v>10277</v>
      </c>
      <c r="AL551" t="s">
        <v>10277</v>
      </c>
      <c r="AM551" t="s">
        <v>10344</v>
      </c>
    </row>
    <row r="552" spans="1:39">
      <c r="A552" t="s">
        <v>6463</v>
      </c>
      <c r="B552" t="s">
        <v>8259</v>
      </c>
      <c r="C552" t="s">
        <v>6009</v>
      </c>
      <c r="D552">
        <v>400</v>
      </c>
      <c r="E552" t="s">
        <v>6010</v>
      </c>
      <c r="F552">
        <v>6.4</v>
      </c>
      <c r="K552" t="s">
        <v>6535</v>
      </c>
      <c r="L552" t="s">
        <v>6536</v>
      </c>
      <c r="M552" t="s">
        <v>8675</v>
      </c>
      <c r="N552">
        <v>9</v>
      </c>
      <c r="O552" t="s">
        <v>8846</v>
      </c>
      <c r="P552" t="s">
        <v>6859</v>
      </c>
      <c r="Q552">
        <v>6</v>
      </c>
      <c r="R552">
        <v>2</v>
      </c>
      <c r="S552">
        <v>3.65</v>
      </c>
      <c r="T552">
        <v>4.69</v>
      </c>
      <c r="U552">
        <v>441.55</v>
      </c>
      <c r="V552">
        <v>84.86</v>
      </c>
      <c r="W552">
        <v>4.37</v>
      </c>
      <c r="X552">
        <v>6.34</v>
      </c>
      <c r="Y552">
        <v>0</v>
      </c>
      <c r="Z552">
        <v>2</v>
      </c>
      <c r="AA552" t="s">
        <v>6923</v>
      </c>
      <c r="AB552">
        <v>0</v>
      </c>
      <c r="AC552">
        <v>5</v>
      </c>
      <c r="AD552">
        <v>3.2475</v>
      </c>
      <c r="AE552" t="s">
        <v>6935</v>
      </c>
      <c r="AF552" t="s">
        <v>6937</v>
      </c>
      <c r="AG552" t="s">
        <v>6941</v>
      </c>
      <c r="AH552" t="s">
        <v>6942</v>
      </c>
      <c r="AI552">
        <v>4</v>
      </c>
      <c r="AJ552">
        <v>1</v>
      </c>
      <c r="AK552" t="s">
        <v>10278</v>
      </c>
      <c r="AL552" t="s">
        <v>10278</v>
      </c>
      <c r="AM552" t="s">
        <v>10344</v>
      </c>
    </row>
    <row r="553" spans="1:39">
      <c r="A553" t="s">
        <v>7385</v>
      </c>
      <c r="B553" t="s">
        <v>8259</v>
      </c>
      <c r="C553" t="s">
        <v>6009</v>
      </c>
      <c r="D553">
        <v>400</v>
      </c>
      <c r="E553" t="s">
        <v>6010</v>
      </c>
      <c r="F553">
        <v>6.4</v>
      </c>
      <c r="K553" t="s">
        <v>6535</v>
      </c>
      <c r="M553" t="s">
        <v>8676</v>
      </c>
      <c r="N553">
        <v>8</v>
      </c>
      <c r="O553" t="s">
        <v>8847</v>
      </c>
      <c r="P553" t="s">
        <v>9338</v>
      </c>
      <c r="Q553">
        <v>3</v>
      </c>
      <c r="R553">
        <v>2</v>
      </c>
      <c r="S553">
        <v>-0.33</v>
      </c>
      <c r="T553">
        <v>2.36</v>
      </c>
      <c r="U553">
        <v>409.4</v>
      </c>
      <c r="V553">
        <v>75.63</v>
      </c>
      <c r="W553">
        <v>4.3</v>
      </c>
      <c r="X553">
        <v>4.68</v>
      </c>
      <c r="Y553">
        <v>0</v>
      </c>
      <c r="Z553">
        <v>2</v>
      </c>
      <c r="AA553" t="s">
        <v>6923</v>
      </c>
      <c r="AB553">
        <v>0</v>
      </c>
      <c r="AC553">
        <v>8</v>
      </c>
      <c r="AD553">
        <v>5.147142857142857</v>
      </c>
      <c r="AF553" t="s">
        <v>6937</v>
      </c>
      <c r="AI553">
        <v>0</v>
      </c>
      <c r="AJ553">
        <v>0</v>
      </c>
      <c r="AK553" t="s">
        <v>10279</v>
      </c>
      <c r="AL553" t="s">
        <v>10279</v>
      </c>
      <c r="AM553" t="s">
        <v>10344</v>
      </c>
    </row>
    <row r="554" spans="1:39">
      <c r="A554" t="s">
        <v>7386</v>
      </c>
      <c r="B554" t="s">
        <v>8259</v>
      </c>
      <c r="C554" t="s">
        <v>6009</v>
      </c>
      <c r="D554">
        <v>400</v>
      </c>
      <c r="E554" t="s">
        <v>6010</v>
      </c>
      <c r="F554">
        <v>6.4</v>
      </c>
      <c r="K554" t="s">
        <v>6535</v>
      </c>
      <c r="L554" t="s">
        <v>6536</v>
      </c>
      <c r="M554" t="s">
        <v>8627</v>
      </c>
      <c r="N554">
        <v>9</v>
      </c>
      <c r="O554" t="s">
        <v>8796</v>
      </c>
      <c r="P554" t="s">
        <v>9339</v>
      </c>
      <c r="Q554">
        <v>7</v>
      </c>
      <c r="R554">
        <v>1</v>
      </c>
      <c r="S554">
        <v>5.27</v>
      </c>
      <c r="T554">
        <v>6.66</v>
      </c>
      <c r="U554">
        <v>507.61</v>
      </c>
      <c r="V554">
        <v>83.09</v>
      </c>
      <c r="W554">
        <v>6.31</v>
      </c>
      <c r="X554">
        <v>5.91</v>
      </c>
      <c r="Y554">
        <v>0</v>
      </c>
      <c r="Z554">
        <v>3</v>
      </c>
      <c r="AA554" t="s">
        <v>6923</v>
      </c>
      <c r="AB554">
        <v>2</v>
      </c>
      <c r="AC554">
        <v>12</v>
      </c>
      <c r="AD554">
        <v>2.833333333333333</v>
      </c>
      <c r="AF554" t="s">
        <v>6937</v>
      </c>
      <c r="AI554">
        <v>0</v>
      </c>
      <c r="AJ554">
        <v>0</v>
      </c>
      <c r="AK554" t="s">
        <v>10237</v>
      </c>
      <c r="AL554" t="s">
        <v>10237</v>
      </c>
      <c r="AM554" t="s">
        <v>10344</v>
      </c>
    </row>
    <row r="555" spans="1:39">
      <c r="A555" t="s">
        <v>7387</v>
      </c>
      <c r="B555" t="s">
        <v>8259</v>
      </c>
      <c r="C555" t="s">
        <v>6009</v>
      </c>
      <c r="D555">
        <v>400</v>
      </c>
      <c r="E555" t="s">
        <v>6010</v>
      </c>
      <c r="F555">
        <v>6.4</v>
      </c>
      <c r="K555" t="s">
        <v>6535</v>
      </c>
      <c r="M555" t="s">
        <v>6563</v>
      </c>
      <c r="N555">
        <v>8</v>
      </c>
      <c r="O555" t="s">
        <v>8848</v>
      </c>
      <c r="P555" t="s">
        <v>9340</v>
      </c>
      <c r="Q555">
        <v>2</v>
      </c>
      <c r="R555">
        <v>1</v>
      </c>
      <c r="S555">
        <v>3.5</v>
      </c>
      <c r="T555">
        <v>4.49</v>
      </c>
      <c r="U555">
        <v>277.37</v>
      </c>
      <c r="V555">
        <v>21.26</v>
      </c>
      <c r="W555">
        <v>4.01</v>
      </c>
      <c r="Y555">
        <v>8.34</v>
      </c>
      <c r="Z555">
        <v>3</v>
      </c>
      <c r="AA555" t="s">
        <v>6923</v>
      </c>
      <c r="AB555">
        <v>0</v>
      </c>
      <c r="AC555">
        <v>6</v>
      </c>
      <c r="AD555">
        <v>3.231333333333334</v>
      </c>
      <c r="AF555" t="s">
        <v>6939</v>
      </c>
      <c r="AI555">
        <v>0</v>
      </c>
      <c r="AJ555">
        <v>0</v>
      </c>
      <c r="AK555" t="s">
        <v>10280</v>
      </c>
      <c r="AL555" t="s">
        <v>10280</v>
      </c>
      <c r="AM555" t="s">
        <v>10344</v>
      </c>
    </row>
    <row r="556" spans="1:39">
      <c r="A556" t="s">
        <v>7388</v>
      </c>
      <c r="B556" t="s">
        <v>8259</v>
      </c>
      <c r="C556" t="s">
        <v>6009</v>
      </c>
      <c r="D556">
        <v>400</v>
      </c>
      <c r="E556" t="s">
        <v>6010</v>
      </c>
      <c r="F556">
        <v>6.4</v>
      </c>
      <c r="K556" t="s">
        <v>6535</v>
      </c>
      <c r="L556" t="s">
        <v>6536</v>
      </c>
      <c r="M556" t="s">
        <v>8660</v>
      </c>
      <c r="N556">
        <v>9</v>
      </c>
      <c r="O556" t="s">
        <v>8831</v>
      </c>
      <c r="P556" t="s">
        <v>9341</v>
      </c>
      <c r="Q556">
        <v>3</v>
      </c>
      <c r="R556">
        <v>1</v>
      </c>
      <c r="S556">
        <v>3.29</v>
      </c>
      <c r="T556">
        <v>6.29</v>
      </c>
      <c r="U556">
        <v>449.35</v>
      </c>
      <c r="V556">
        <v>55.12</v>
      </c>
      <c r="W556">
        <v>6.16</v>
      </c>
      <c r="X556">
        <v>3.83</v>
      </c>
      <c r="Y556">
        <v>4.71</v>
      </c>
      <c r="Z556">
        <v>4</v>
      </c>
      <c r="AA556" t="s">
        <v>6923</v>
      </c>
      <c r="AB556">
        <v>1</v>
      </c>
      <c r="AC556">
        <v>6</v>
      </c>
      <c r="AD556">
        <v>3.550119047619047</v>
      </c>
      <c r="AF556" t="s">
        <v>6937</v>
      </c>
      <c r="AI556">
        <v>0</v>
      </c>
      <c r="AJ556">
        <v>0</v>
      </c>
      <c r="AK556" t="s">
        <v>10265</v>
      </c>
      <c r="AL556" t="s">
        <v>10265</v>
      </c>
      <c r="AM556" t="s">
        <v>10344</v>
      </c>
    </row>
    <row r="557" spans="1:39">
      <c r="A557" t="s">
        <v>7389</v>
      </c>
      <c r="B557" t="s">
        <v>8259</v>
      </c>
      <c r="C557" t="s">
        <v>6009</v>
      </c>
      <c r="D557">
        <v>400</v>
      </c>
      <c r="E557" t="s">
        <v>6010</v>
      </c>
      <c r="F557">
        <v>6.4</v>
      </c>
      <c r="K557" t="s">
        <v>6535</v>
      </c>
      <c r="L557" t="s">
        <v>6536</v>
      </c>
      <c r="M557" t="s">
        <v>8660</v>
      </c>
      <c r="N557">
        <v>9</v>
      </c>
      <c r="O557" t="s">
        <v>8831</v>
      </c>
      <c r="P557" t="s">
        <v>9342</v>
      </c>
      <c r="Q557">
        <v>3</v>
      </c>
      <c r="R557">
        <v>1</v>
      </c>
      <c r="S557">
        <v>3.81</v>
      </c>
      <c r="T557">
        <v>6.81</v>
      </c>
      <c r="U557">
        <v>528.24</v>
      </c>
      <c r="V557">
        <v>55.12</v>
      </c>
      <c r="W557">
        <v>6.93</v>
      </c>
      <c r="X557">
        <v>3.85</v>
      </c>
      <c r="Y557">
        <v>3.71</v>
      </c>
      <c r="Z557">
        <v>4</v>
      </c>
      <c r="AA557" t="s">
        <v>6923</v>
      </c>
      <c r="AB557">
        <v>2</v>
      </c>
      <c r="AC557">
        <v>6</v>
      </c>
      <c r="AD557">
        <v>2.928333333333333</v>
      </c>
      <c r="AF557" t="s">
        <v>6937</v>
      </c>
      <c r="AI557">
        <v>0</v>
      </c>
      <c r="AJ557">
        <v>0</v>
      </c>
      <c r="AK557" t="s">
        <v>10265</v>
      </c>
      <c r="AL557" t="s">
        <v>10265</v>
      </c>
      <c r="AM557" t="s">
        <v>10344</v>
      </c>
    </row>
    <row r="558" spans="1:39">
      <c r="A558" t="s">
        <v>7384</v>
      </c>
      <c r="B558" t="s">
        <v>8259</v>
      </c>
      <c r="C558" t="s">
        <v>6009</v>
      </c>
      <c r="D558">
        <v>400</v>
      </c>
      <c r="E558" t="s">
        <v>6010</v>
      </c>
      <c r="F558">
        <v>6.4</v>
      </c>
      <c r="K558" t="s">
        <v>6535</v>
      </c>
      <c r="L558" t="s">
        <v>6536</v>
      </c>
      <c r="M558" t="s">
        <v>8638</v>
      </c>
      <c r="N558">
        <v>9</v>
      </c>
      <c r="O558" t="s">
        <v>8807</v>
      </c>
      <c r="P558" t="s">
        <v>9337</v>
      </c>
      <c r="Q558">
        <v>2</v>
      </c>
      <c r="R558">
        <v>1</v>
      </c>
      <c r="S558">
        <v>0.74</v>
      </c>
      <c r="T558">
        <v>4.36</v>
      </c>
      <c r="U558">
        <v>346.43</v>
      </c>
      <c r="V558">
        <v>46.53</v>
      </c>
      <c r="W558">
        <v>4.55</v>
      </c>
      <c r="X558">
        <v>3.21</v>
      </c>
      <c r="Y558">
        <v>0</v>
      </c>
      <c r="Z558">
        <v>3</v>
      </c>
      <c r="AA558" t="s">
        <v>6923</v>
      </c>
      <c r="AB558">
        <v>0</v>
      </c>
      <c r="AC558">
        <v>8</v>
      </c>
      <c r="AD558">
        <v>5.153333333333333</v>
      </c>
      <c r="AF558" t="s">
        <v>6937</v>
      </c>
      <c r="AI558">
        <v>0</v>
      </c>
      <c r="AJ558">
        <v>0</v>
      </c>
      <c r="AK558" t="s">
        <v>10245</v>
      </c>
      <c r="AL558" t="s">
        <v>10245</v>
      </c>
      <c r="AM558" t="s">
        <v>10344</v>
      </c>
    </row>
    <row r="559" spans="1:39">
      <c r="A559" t="s">
        <v>7390</v>
      </c>
      <c r="B559" t="s">
        <v>8259</v>
      </c>
      <c r="C559" t="s">
        <v>6009</v>
      </c>
      <c r="D559">
        <v>400</v>
      </c>
      <c r="E559" t="s">
        <v>6010</v>
      </c>
      <c r="F559">
        <v>6.4</v>
      </c>
      <c r="K559" t="s">
        <v>6535</v>
      </c>
      <c r="L559" t="s">
        <v>6536</v>
      </c>
      <c r="M559" t="s">
        <v>8638</v>
      </c>
      <c r="N559">
        <v>9</v>
      </c>
      <c r="O559" t="s">
        <v>8807</v>
      </c>
      <c r="P559" t="s">
        <v>9343</v>
      </c>
      <c r="Q559">
        <v>3</v>
      </c>
      <c r="R559">
        <v>1</v>
      </c>
      <c r="S559">
        <v>-0.01</v>
      </c>
      <c r="T559">
        <v>3.62</v>
      </c>
      <c r="U559">
        <v>364.47</v>
      </c>
      <c r="V559">
        <v>46.53</v>
      </c>
      <c r="W559">
        <v>5.05</v>
      </c>
      <c r="X559">
        <v>3.17</v>
      </c>
      <c r="Y559">
        <v>0</v>
      </c>
      <c r="Z559">
        <v>3</v>
      </c>
      <c r="AA559" t="s">
        <v>6923</v>
      </c>
      <c r="AB559">
        <v>1</v>
      </c>
      <c r="AC559">
        <v>8</v>
      </c>
      <c r="AD559">
        <v>5.491404761904762</v>
      </c>
      <c r="AF559" t="s">
        <v>6937</v>
      </c>
      <c r="AI559">
        <v>0</v>
      </c>
      <c r="AJ559">
        <v>0</v>
      </c>
      <c r="AK559" t="s">
        <v>10245</v>
      </c>
      <c r="AL559" t="s">
        <v>10245</v>
      </c>
      <c r="AM559" t="s">
        <v>10344</v>
      </c>
    </row>
    <row r="560" spans="1:39">
      <c r="A560" t="s">
        <v>7391</v>
      </c>
      <c r="B560" t="s">
        <v>8259</v>
      </c>
      <c r="C560" t="s">
        <v>6009</v>
      </c>
      <c r="D560">
        <v>400</v>
      </c>
      <c r="E560" t="s">
        <v>6010</v>
      </c>
      <c r="F560">
        <v>6.4</v>
      </c>
      <c r="K560" t="s">
        <v>6535</v>
      </c>
      <c r="L560" t="s">
        <v>6536</v>
      </c>
      <c r="M560" t="s">
        <v>8617</v>
      </c>
      <c r="N560">
        <v>9</v>
      </c>
      <c r="O560" t="s">
        <v>8786</v>
      </c>
      <c r="P560" t="s">
        <v>9344</v>
      </c>
      <c r="Q560">
        <v>7</v>
      </c>
      <c r="R560">
        <v>2</v>
      </c>
      <c r="S560">
        <v>2.46</v>
      </c>
      <c r="T560">
        <v>3.42</v>
      </c>
      <c r="U560">
        <v>476.9</v>
      </c>
      <c r="V560">
        <v>140.53</v>
      </c>
      <c r="W560">
        <v>3.99</v>
      </c>
      <c r="X560">
        <v>6.6</v>
      </c>
      <c r="Y560">
        <v>1.75</v>
      </c>
      <c r="Z560">
        <v>3</v>
      </c>
      <c r="AA560" t="s">
        <v>6923</v>
      </c>
      <c r="AB560">
        <v>0</v>
      </c>
      <c r="AC560">
        <v>8</v>
      </c>
      <c r="AD560">
        <v>3.225</v>
      </c>
      <c r="AF560" t="s">
        <v>6939</v>
      </c>
      <c r="AI560">
        <v>0</v>
      </c>
      <c r="AJ560">
        <v>0</v>
      </c>
      <c r="AK560" t="s">
        <v>6951</v>
      </c>
      <c r="AL560" t="s">
        <v>6951</v>
      </c>
      <c r="AM560" t="s">
        <v>10344</v>
      </c>
    </row>
    <row r="561" spans="1:39">
      <c r="A561" t="s">
        <v>7392</v>
      </c>
      <c r="B561" t="s">
        <v>8259</v>
      </c>
      <c r="C561" t="s">
        <v>6009</v>
      </c>
      <c r="D561">
        <v>400</v>
      </c>
      <c r="E561" t="s">
        <v>6010</v>
      </c>
      <c r="F561">
        <v>6.4</v>
      </c>
      <c r="K561" t="s">
        <v>6535</v>
      </c>
      <c r="L561" t="s">
        <v>6536</v>
      </c>
      <c r="M561" t="s">
        <v>8617</v>
      </c>
      <c r="N561">
        <v>9</v>
      </c>
      <c r="O561" t="s">
        <v>8786</v>
      </c>
      <c r="P561" t="s">
        <v>9345</v>
      </c>
      <c r="Q561">
        <v>4</v>
      </c>
      <c r="R561">
        <v>1</v>
      </c>
      <c r="S561">
        <v>3.53</v>
      </c>
      <c r="T561">
        <v>4.82</v>
      </c>
      <c r="U561">
        <v>464.16</v>
      </c>
      <c r="V561">
        <v>68.29000000000001</v>
      </c>
      <c r="W561">
        <v>6.29</v>
      </c>
      <c r="X561">
        <v>6.13</v>
      </c>
      <c r="Y561">
        <v>1.65</v>
      </c>
      <c r="Z561">
        <v>3</v>
      </c>
      <c r="AA561" t="s">
        <v>6923</v>
      </c>
      <c r="AB561">
        <v>1</v>
      </c>
      <c r="AC561">
        <v>5</v>
      </c>
      <c r="AD561">
        <v>3.414333333333333</v>
      </c>
      <c r="AF561" t="s">
        <v>6937</v>
      </c>
      <c r="AI561">
        <v>0</v>
      </c>
      <c r="AJ561">
        <v>0</v>
      </c>
      <c r="AK561" t="s">
        <v>6951</v>
      </c>
      <c r="AL561" t="s">
        <v>6951</v>
      </c>
      <c r="AM561" t="s">
        <v>10344</v>
      </c>
    </row>
    <row r="562" spans="1:39">
      <c r="A562" t="s">
        <v>7393</v>
      </c>
      <c r="B562" t="s">
        <v>8259</v>
      </c>
      <c r="C562" t="s">
        <v>6009</v>
      </c>
      <c r="D562">
        <v>400</v>
      </c>
      <c r="E562" t="s">
        <v>6010</v>
      </c>
      <c r="F562">
        <v>6.4</v>
      </c>
      <c r="K562" t="s">
        <v>6535</v>
      </c>
      <c r="L562" t="s">
        <v>6536</v>
      </c>
      <c r="M562" t="s">
        <v>8662</v>
      </c>
      <c r="N562">
        <v>9</v>
      </c>
      <c r="O562" t="s">
        <v>8833</v>
      </c>
      <c r="P562" t="s">
        <v>9346</v>
      </c>
      <c r="Q562">
        <v>3</v>
      </c>
      <c r="R562">
        <v>1</v>
      </c>
      <c r="S562">
        <v>3.54</v>
      </c>
      <c r="T562">
        <v>6.52</v>
      </c>
      <c r="U562">
        <v>398.51</v>
      </c>
      <c r="V562">
        <v>55.12</v>
      </c>
      <c r="W562">
        <v>6.18</v>
      </c>
      <c r="X562">
        <v>3.84</v>
      </c>
      <c r="Y562">
        <v>5.53</v>
      </c>
      <c r="Z562">
        <v>4</v>
      </c>
      <c r="AA562" t="s">
        <v>6923</v>
      </c>
      <c r="AB562">
        <v>1</v>
      </c>
      <c r="AC562">
        <v>8</v>
      </c>
      <c r="AD562">
        <v>3.788261904761905</v>
      </c>
      <c r="AF562" t="s">
        <v>6937</v>
      </c>
      <c r="AI562">
        <v>0</v>
      </c>
      <c r="AJ562">
        <v>0</v>
      </c>
      <c r="AK562" t="s">
        <v>10267</v>
      </c>
      <c r="AL562" t="s">
        <v>10267</v>
      </c>
      <c r="AM562" t="s">
        <v>10344</v>
      </c>
    </row>
    <row r="563" spans="1:39">
      <c r="A563" t="s">
        <v>7394</v>
      </c>
      <c r="B563" t="s">
        <v>8259</v>
      </c>
      <c r="C563" t="s">
        <v>6009</v>
      </c>
      <c r="D563">
        <v>414</v>
      </c>
      <c r="E563" t="s">
        <v>6010</v>
      </c>
      <c r="F563">
        <v>6.38</v>
      </c>
      <c r="K563" t="s">
        <v>6535</v>
      </c>
      <c r="L563" t="s">
        <v>6536</v>
      </c>
      <c r="M563" t="s">
        <v>8677</v>
      </c>
      <c r="N563">
        <v>9</v>
      </c>
      <c r="O563" t="s">
        <v>8849</v>
      </c>
      <c r="P563" t="s">
        <v>9347</v>
      </c>
      <c r="Q563">
        <v>6</v>
      </c>
      <c r="R563">
        <v>1</v>
      </c>
      <c r="S563">
        <v>0.67</v>
      </c>
      <c r="T563">
        <v>3.98</v>
      </c>
      <c r="U563">
        <v>484.52</v>
      </c>
      <c r="V563">
        <v>102.1</v>
      </c>
      <c r="W563">
        <v>5.32</v>
      </c>
      <c r="X563">
        <v>3.9</v>
      </c>
      <c r="Y563">
        <v>0.7</v>
      </c>
      <c r="Z563">
        <v>3</v>
      </c>
      <c r="AA563" t="s">
        <v>6923</v>
      </c>
      <c r="AB563">
        <v>1</v>
      </c>
      <c r="AC563">
        <v>8</v>
      </c>
      <c r="AD563">
        <v>4.050571428571429</v>
      </c>
      <c r="AF563" t="s">
        <v>6937</v>
      </c>
      <c r="AI563">
        <v>0</v>
      </c>
      <c r="AJ563">
        <v>0</v>
      </c>
      <c r="AK563" t="s">
        <v>10281</v>
      </c>
      <c r="AL563" t="s">
        <v>10281</v>
      </c>
      <c r="AM563" t="s">
        <v>10344</v>
      </c>
    </row>
    <row r="564" spans="1:39">
      <c r="A564" t="s">
        <v>7395</v>
      </c>
      <c r="B564" t="s">
        <v>8259</v>
      </c>
      <c r="C564" t="s">
        <v>6009</v>
      </c>
      <c r="D564">
        <v>416.87</v>
      </c>
      <c r="E564" t="s">
        <v>6010</v>
      </c>
      <c r="F564">
        <v>6.38</v>
      </c>
      <c r="K564" t="s">
        <v>6535</v>
      </c>
      <c r="L564" t="s">
        <v>6536</v>
      </c>
      <c r="M564" t="s">
        <v>8621</v>
      </c>
      <c r="N564">
        <v>9</v>
      </c>
      <c r="O564" t="s">
        <v>8790</v>
      </c>
      <c r="P564" t="s">
        <v>9348</v>
      </c>
      <c r="Q564">
        <v>2</v>
      </c>
      <c r="R564">
        <v>1</v>
      </c>
      <c r="S564">
        <v>-0.04</v>
      </c>
      <c r="T564">
        <v>3.65</v>
      </c>
      <c r="U564">
        <v>344.72</v>
      </c>
      <c r="V564">
        <v>46.53</v>
      </c>
      <c r="W564">
        <v>4.43</v>
      </c>
      <c r="X564">
        <v>2.81</v>
      </c>
      <c r="Y564">
        <v>0</v>
      </c>
      <c r="Z564">
        <v>2</v>
      </c>
      <c r="AA564" t="s">
        <v>6923</v>
      </c>
      <c r="AB564">
        <v>0</v>
      </c>
      <c r="AC564">
        <v>5</v>
      </c>
      <c r="AD564">
        <v>5.508333333333333</v>
      </c>
      <c r="AF564" t="s">
        <v>6937</v>
      </c>
      <c r="AI564">
        <v>0</v>
      </c>
      <c r="AJ564">
        <v>0</v>
      </c>
      <c r="AK564" t="s">
        <v>10232</v>
      </c>
      <c r="AL564" t="s">
        <v>10232</v>
      </c>
      <c r="AM564" t="s">
        <v>10344</v>
      </c>
    </row>
    <row r="565" spans="1:39">
      <c r="A565" t="s">
        <v>7396</v>
      </c>
      <c r="B565" t="s">
        <v>8259</v>
      </c>
      <c r="C565" t="s">
        <v>6009</v>
      </c>
      <c r="D565">
        <v>425</v>
      </c>
      <c r="E565" t="s">
        <v>6010</v>
      </c>
      <c r="F565">
        <v>6.37</v>
      </c>
      <c r="K565" t="s">
        <v>6535</v>
      </c>
      <c r="L565" t="s">
        <v>6536</v>
      </c>
      <c r="M565" t="s">
        <v>8657</v>
      </c>
      <c r="N565">
        <v>9</v>
      </c>
      <c r="O565" t="s">
        <v>8828</v>
      </c>
      <c r="P565" t="s">
        <v>9349</v>
      </c>
      <c r="Q565">
        <v>3</v>
      </c>
      <c r="R565">
        <v>2</v>
      </c>
      <c r="S565">
        <v>2.36</v>
      </c>
      <c r="T565">
        <v>5.95</v>
      </c>
      <c r="U565">
        <v>490.59</v>
      </c>
      <c r="V565">
        <v>78.87</v>
      </c>
      <c r="W565">
        <v>6.64</v>
      </c>
      <c r="X565">
        <v>3.29</v>
      </c>
      <c r="Y565">
        <v>0.2</v>
      </c>
      <c r="Z565">
        <v>2</v>
      </c>
      <c r="AA565" t="s">
        <v>6923</v>
      </c>
      <c r="AB565">
        <v>1</v>
      </c>
      <c r="AC565">
        <v>14</v>
      </c>
      <c r="AD565">
        <v>3.387214285714286</v>
      </c>
      <c r="AF565" t="s">
        <v>6937</v>
      </c>
      <c r="AI565">
        <v>0</v>
      </c>
      <c r="AJ565">
        <v>0</v>
      </c>
      <c r="AK565" t="s">
        <v>10263</v>
      </c>
      <c r="AL565" t="s">
        <v>10263</v>
      </c>
      <c r="AM565" t="s">
        <v>10344</v>
      </c>
    </row>
    <row r="566" spans="1:39">
      <c r="A566" t="s">
        <v>7397</v>
      </c>
      <c r="B566" t="s">
        <v>8259</v>
      </c>
      <c r="C566" t="s">
        <v>6009</v>
      </c>
      <c r="D566">
        <v>437</v>
      </c>
      <c r="E566" t="s">
        <v>6010</v>
      </c>
      <c r="F566">
        <v>6.36</v>
      </c>
      <c r="K566" t="s">
        <v>6535</v>
      </c>
      <c r="L566" t="s">
        <v>6536</v>
      </c>
      <c r="M566" t="s">
        <v>8614</v>
      </c>
      <c r="N566">
        <v>9</v>
      </c>
      <c r="O566" t="s">
        <v>8783</v>
      </c>
      <c r="P566" t="s">
        <v>9350</v>
      </c>
      <c r="Q566">
        <v>6</v>
      </c>
      <c r="R566">
        <v>1</v>
      </c>
      <c r="S566">
        <v>2.07</v>
      </c>
      <c r="T566">
        <v>5.13</v>
      </c>
      <c r="U566">
        <v>479.54</v>
      </c>
      <c r="V566">
        <v>90.38</v>
      </c>
      <c r="W566">
        <v>5.75</v>
      </c>
      <c r="X566">
        <v>3.62</v>
      </c>
      <c r="Y566">
        <v>1.35</v>
      </c>
      <c r="Z566">
        <v>5</v>
      </c>
      <c r="AA566" t="s">
        <v>6923</v>
      </c>
      <c r="AB566">
        <v>1</v>
      </c>
      <c r="AC566">
        <v>9</v>
      </c>
      <c r="AD566">
        <v>3.931809523809524</v>
      </c>
      <c r="AF566" t="s">
        <v>6937</v>
      </c>
      <c r="AI566">
        <v>0</v>
      </c>
      <c r="AJ566">
        <v>0</v>
      </c>
      <c r="AK566" t="s">
        <v>10227</v>
      </c>
      <c r="AL566" t="s">
        <v>10227</v>
      </c>
      <c r="AM566" t="s">
        <v>10344</v>
      </c>
    </row>
    <row r="567" spans="1:39">
      <c r="A567" t="s">
        <v>7398</v>
      </c>
      <c r="B567" t="s">
        <v>8259</v>
      </c>
      <c r="C567" t="s">
        <v>6009</v>
      </c>
      <c r="D567">
        <v>449</v>
      </c>
      <c r="E567" t="s">
        <v>6010</v>
      </c>
      <c r="F567">
        <v>6.35</v>
      </c>
      <c r="K567" t="s">
        <v>6535</v>
      </c>
      <c r="L567" t="s">
        <v>6536</v>
      </c>
      <c r="M567" t="s">
        <v>8633</v>
      </c>
      <c r="N567">
        <v>9</v>
      </c>
      <c r="O567" t="s">
        <v>8802</v>
      </c>
      <c r="P567" t="s">
        <v>9351</v>
      </c>
      <c r="Q567">
        <v>7</v>
      </c>
      <c r="R567">
        <v>1</v>
      </c>
      <c r="S567">
        <v>3.35</v>
      </c>
      <c r="T567">
        <v>5.33</v>
      </c>
      <c r="U567">
        <v>581.6</v>
      </c>
      <c r="V567">
        <v>94.28</v>
      </c>
      <c r="W567">
        <v>6.21</v>
      </c>
      <c r="X567">
        <v>4.1</v>
      </c>
      <c r="Y567">
        <v>3.58</v>
      </c>
      <c r="Z567">
        <v>6</v>
      </c>
      <c r="AA567" t="s">
        <v>6923</v>
      </c>
      <c r="AB567">
        <v>2</v>
      </c>
      <c r="AC567">
        <v>6</v>
      </c>
      <c r="AD567">
        <v>3.015666666666666</v>
      </c>
      <c r="AF567" t="s">
        <v>6937</v>
      </c>
      <c r="AI567">
        <v>0</v>
      </c>
      <c r="AJ567">
        <v>0</v>
      </c>
      <c r="AK567" t="s">
        <v>10242</v>
      </c>
      <c r="AL567" t="s">
        <v>10242</v>
      </c>
      <c r="AM567" t="s">
        <v>10344</v>
      </c>
    </row>
    <row r="568" spans="1:39">
      <c r="A568" t="s">
        <v>6228</v>
      </c>
      <c r="B568" t="s">
        <v>8259</v>
      </c>
      <c r="C568" t="s">
        <v>6009</v>
      </c>
      <c r="D568">
        <v>458</v>
      </c>
      <c r="E568" t="s">
        <v>6010</v>
      </c>
      <c r="F568">
        <v>6.34</v>
      </c>
      <c r="K568" t="s">
        <v>6535</v>
      </c>
      <c r="L568" t="s">
        <v>6536</v>
      </c>
      <c r="M568" t="s">
        <v>8613</v>
      </c>
      <c r="N568">
        <v>9</v>
      </c>
      <c r="O568" t="s">
        <v>8782</v>
      </c>
      <c r="P568" t="s">
        <v>6624</v>
      </c>
      <c r="Q568">
        <v>3</v>
      </c>
      <c r="R568">
        <v>2</v>
      </c>
      <c r="S568">
        <v>3.8</v>
      </c>
      <c r="T568">
        <v>6.95</v>
      </c>
      <c r="U568">
        <v>340.42</v>
      </c>
      <c r="V568">
        <v>66.76000000000001</v>
      </c>
      <c r="W568">
        <v>4.39</v>
      </c>
      <c r="X568">
        <v>3.31</v>
      </c>
      <c r="Y568">
        <v>0</v>
      </c>
      <c r="Z568">
        <v>2</v>
      </c>
      <c r="AA568" t="s">
        <v>6923</v>
      </c>
      <c r="AB568">
        <v>0</v>
      </c>
      <c r="AC568">
        <v>7</v>
      </c>
      <c r="AD568">
        <v>3.6</v>
      </c>
      <c r="AE568" t="s">
        <v>6926</v>
      </c>
      <c r="AF568" t="s">
        <v>6937</v>
      </c>
      <c r="AI568">
        <v>0</v>
      </c>
      <c r="AJ568">
        <v>0</v>
      </c>
      <c r="AK568" t="s">
        <v>6945</v>
      </c>
      <c r="AL568" t="s">
        <v>6945</v>
      </c>
      <c r="AM568" t="s">
        <v>10344</v>
      </c>
    </row>
    <row r="569" spans="1:39">
      <c r="A569" t="s">
        <v>6228</v>
      </c>
      <c r="B569" t="s">
        <v>8259</v>
      </c>
      <c r="C569" t="s">
        <v>6009</v>
      </c>
      <c r="D569">
        <v>458</v>
      </c>
      <c r="E569" t="s">
        <v>6010</v>
      </c>
      <c r="F569">
        <v>6.34</v>
      </c>
      <c r="K569" t="s">
        <v>6535</v>
      </c>
      <c r="L569" t="s">
        <v>6536</v>
      </c>
      <c r="M569" t="s">
        <v>8646</v>
      </c>
      <c r="N569">
        <v>9</v>
      </c>
      <c r="O569" t="s">
        <v>8815</v>
      </c>
      <c r="P569" t="s">
        <v>6624</v>
      </c>
      <c r="Q569">
        <v>3</v>
      </c>
      <c r="R569">
        <v>2</v>
      </c>
      <c r="S569">
        <v>3.8</v>
      </c>
      <c r="T569">
        <v>6.95</v>
      </c>
      <c r="U569">
        <v>340.42</v>
      </c>
      <c r="V569">
        <v>66.76000000000001</v>
      </c>
      <c r="W569">
        <v>4.39</v>
      </c>
      <c r="X569">
        <v>3.31</v>
      </c>
      <c r="Y569">
        <v>0</v>
      </c>
      <c r="Z569">
        <v>2</v>
      </c>
      <c r="AA569" t="s">
        <v>6923</v>
      </c>
      <c r="AB569">
        <v>0</v>
      </c>
      <c r="AC569">
        <v>7</v>
      </c>
      <c r="AD569">
        <v>3.6</v>
      </c>
      <c r="AE569" t="s">
        <v>6926</v>
      </c>
      <c r="AF569" t="s">
        <v>6937</v>
      </c>
      <c r="AI569">
        <v>0</v>
      </c>
      <c r="AJ569">
        <v>0</v>
      </c>
      <c r="AK569" t="s">
        <v>10214</v>
      </c>
      <c r="AL569" t="s">
        <v>10214</v>
      </c>
      <c r="AM569" t="s">
        <v>10344</v>
      </c>
    </row>
    <row r="570" spans="1:39">
      <c r="A570" t="s">
        <v>7399</v>
      </c>
      <c r="B570" t="s">
        <v>8259</v>
      </c>
      <c r="C570" t="s">
        <v>6009</v>
      </c>
      <c r="D570">
        <v>460</v>
      </c>
      <c r="E570" t="s">
        <v>6010</v>
      </c>
      <c r="F570">
        <v>6.34</v>
      </c>
      <c r="K570" t="s">
        <v>6535</v>
      </c>
      <c r="L570" t="s">
        <v>6536</v>
      </c>
      <c r="M570" t="s">
        <v>8639</v>
      </c>
      <c r="N570">
        <v>9</v>
      </c>
      <c r="O570" t="s">
        <v>8808</v>
      </c>
      <c r="P570" t="s">
        <v>9352</v>
      </c>
      <c r="Q570">
        <v>2</v>
      </c>
      <c r="R570">
        <v>1</v>
      </c>
      <c r="S570">
        <v>0.6899999999999999</v>
      </c>
      <c r="T570">
        <v>4.31</v>
      </c>
      <c r="U570">
        <v>332.4</v>
      </c>
      <c r="V570">
        <v>46.53</v>
      </c>
      <c r="W570">
        <v>4.74</v>
      </c>
      <c r="X570">
        <v>3.18</v>
      </c>
      <c r="Y570">
        <v>0</v>
      </c>
      <c r="Z570">
        <v>3</v>
      </c>
      <c r="AA570" t="s">
        <v>6923</v>
      </c>
      <c r="AB570">
        <v>0</v>
      </c>
      <c r="AC570">
        <v>6</v>
      </c>
      <c r="AD570">
        <v>5.178333333333334</v>
      </c>
      <c r="AF570" t="s">
        <v>6937</v>
      </c>
      <c r="AI570">
        <v>0</v>
      </c>
      <c r="AJ570">
        <v>0</v>
      </c>
      <c r="AK570" t="s">
        <v>10246</v>
      </c>
      <c r="AL570" t="s">
        <v>10246</v>
      </c>
      <c r="AM570" t="s">
        <v>10344</v>
      </c>
    </row>
    <row r="571" spans="1:39">
      <c r="A571" t="s">
        <v>7400</v>
      </c>
      <c r="B571" t="s">
        <v>8259</v>
      </c>
      <c r="C571" t="s">
        <v>6009</v>
      </c>
      <c r="D571">
        <v>470</v>
      </c>
      <c r="E571" t="s">
        <v>6010</v>
      </c>
      <c r="F571">
        <v>6.33</v>
      </c>
      <c r="K571" t="s">
        <v>6535</v>
      </c>
      <c r="L571" t="s">
        <v>6536</v>
      </c>
      <c r="M571" t="s">
        <v>8647</v>
      </c>
      <c r="N571">
        <v>9</v>
      </c>
      <c r="O571" t="s">
        <v>8816</v>
      </c>
      <c r="P571" t="s">
        <v>9353</v>
      </c>
      <c r="Q571">
        <v>5</v>
      </c>
      <c r="R571">
        <v>1</v>
      </c>
      <c r="S571">
        <v>5.62</v>
      </c>
      <c r="T571">
        <v>8.039999999999999</v>
      </c>
      <c r="U571">
        <v>549.67</v>
      </c>
      <c r="V571">
        <v>77.76000000000001</v>
      </c>
      <c r="W571">
        <v>7.69</v>
      </c>
      <c r="X571">
        <v>4.95</v>
      </c>
      <c r="Y571">
        <v>0</v>
      </c>
      <c r="Z571">
        <v>5</v>
      </c>
      <c r="AA571" t="s">
        <v>6923</v>
      </c>
      <c r="AB571">
        <v>2</v>
      </c>
      <c r="AC571">
        <v>12</v>
      </c>
      <c r="AD571">
        <v>2.833333333333333</v>
      </c>
      <c r="AF571" t="s">
        <v>6937</v>
      </c>
      <c r="AI571">
        <v>0</v>
      </c>
      <c r="AJ571">
        <v>0</v>
      </c>
      <c r="AK571" t="s">
        <v>10253</v>
      </c>
      <c r="AL571" t="s">
        <v>10253</v>
      </c>
      <c r="AM571" t="s">
        <v>10344</v>
      </c>
    </row>
    <row r="572" spans="1:39">
      <c r="A572" t="s">
        <v>7401</v>
      </c>
      <c r="B572" t="s">
        <v>8259</v>
      </c>
      <c r="C572" t="s">
        <v>6009</v>
      </c>
      <c r="D572">
        <v>470</v>
      </c>
      <c r="E572" t="s">
        <v>6010</v>
      </c>
      <c r="F572">
        <v>6.33</v>
      </c>
      <c r="K572" t="s">
        <v>6535</v>
      </c>
      <c r="L572" t="s">
        <v>6536</v>
      </c>
      <c r="M572" t="s">
        <v>8660</v>
      </c>
      <c r="N572">
        <v>9</v>
      </c>
      <c r="O572" t="s">
        <v>8831</v>
      </c>
      <c r="P572" t="s">
        <v>9354</v>
      </c>
      <c r="Q572">
        <v>3</v>
      </c>
      <c r="R572">
        <v>1</v>
      </c>
      <c r="S572">
        <v>3.2</v>
      </c>
      <c r="T572">
        <v>6.2</v>
      </c>
      <c r="U572">
        <v>449.35</v>
      </c>
      <c r="V572">
        <v>55.12</v>
      </c>
      <c r="W572">
        <v>6.16</v>
      </c>
      <c r="X572">
        <v>3.83</v>
      </c>
      <c r="Y572">
        <v>4.62</v>
      </c>
      <c r="Z572">
        <v>4</v>
      </c>
      <c r="AA572" t="s">
        <v>6923</v>
      </c>
      <c r="AB572">
        <v>1</v>
      </c>
      <c r="AC572">
        <v>6</v>
      </c>
      <c r="AD572">
        <v>3.595119047619047</v>
      </c>
      <c r="AF572" t="s">
        <v>6937</v>
      </c>
      <c r="AI572">
        <v>0</v>
      </c>
      <c r="AJ572">
        <v>0</v>
      </c>
      <c r="AK572" t="s">
        <v>10265</v>
      </c>
      <c r="AL572" t="s">
        <v>10265</v>
      </c>
      <c r="AM572" t="s">
        <v>10344</v>
      </c>
    </row>
    <row r="573" spans="1:39">
      <c r="A573" t="s">
        <v>7402</v>
      </c>
      <c r="B573" t="s">
        <v>8259</v>
      </c>
      <c r="C573" t="s">
        <v>6009</v>
      </c>
      <c r="D573">
        <v>470</v>
      </c>
      <c r="E573" t="s">
        <v>6010</v>
      </c>
      <c r="F573">
        <v>6.33</v>
      </c>
      <c r="I573" t="s">
        <v>8276</v>
      </c>
      <c r="K573" t="s">
        <v>6535</v>
      </c>
      <c r="M573" t="s">
        <v>8615</v>
      </c>
      <c r="N573">
        <v>8</v>
      </c>
      <c r="O573" t="s">
        <v>8784</v>
      </c>
      <c r="P573" t="s">
        <v>9355</v>
      </c>
      <c r="Q573">
        <v>6</v>
      </c>
      <c r="R573">
        <v>1</v>
      </c>
      <c r="S573">
        <v>1.77</v>
      </c>
      <c r="T573">
        <v>5.24</v>
      </c>
      <c r="U573">
        <v>533.62</v>
      </c>
      <c r="V573">
        <v>89.63</v>
      </c>
      <c r="W573">
        <v>6.05</v>
      </c>
      <c r="X573">
        <v>3.61</v>
      </c>
      <c r="Y573">
        <v>0.29</v>
      </c>
      <c r="Z573">
        <v>4</v>
      </c>
      <c r="AA573" t="s">
        <v>6923</v>
      </c>
      <c r="AB573">
        <v>2</v>
      </c>
      <c r="AC573">
        <v>12</v>
      </c>
      <c r="AD573">
        <v>3.833333333333333</v>
      </c>
      <c r="AF573" t="s">
        <v>6937</v>
      </c>
      <c r="AI573">
        <v>0</v>
      </c>
      <c r="AJ573">
        <v>0</v>
      </c>
      <c r="AM573" t="s">
        <v>10344</v>
      </c>
    </row>
    <row r="574" spans="1:39">
      <c r="A574" t="s">
        <v>7403</v>
      </c>
      <c r="B574" t="s">
        <v>8259</v>
      </c>
      <c r="C574" t="s">
        <v>6009</v>
      </c>
      <c r="D574">
        <v>480</v>
      </c>
      <c r="E574" t="s">
        <v>6010</v>
      </c>
      <c r="F574">
        <v>6.32</v>
      </c>
      <c r="K574" t="s">
        <v>6535</v>
      </c>
      <c r="L574" t="s">
        <v>6536</v>
      </c>
      <c r="M574" t="s">
        <v>8641</v>
      </c>
      <c r="N574">
        <v>9</v>
      </c>
      <c r="O574" t="s">
        <v>8810</v>
      </c>
      <c r="P574" t="s">
        <v>9356</v>
      </c>
      <c r="Q574">
        <v>2</v>
      </c>
      <c r="R574">
        <v>1</v>
      </c>
      <c r="S574">
        <v>0.14</v>
      </c>
      <c r="T574">
        <v>3.77</v>
      </c>
      <c r="U574">
        <v>318.37</v>
      </c>
      <c r="V574">
        <v>46.53</v>
      </c>
      <c r="W574">
        <v>4.43</v>
      </c>
      <c r="X574">
        <v>3.17</v>
      </c>
      <c r="Y574">
        <v>0</v>
      </c>
      <c r="Z574">
        <v>3</v>
      </c>
      <c r="AA574" t="s">
        <v>6923</v>
      </c>
      <c r="AB574">
        <v>0</v>
      </c>
      <c r="AC574">
        <v>6</v>
      </c>
      <c r="AD574">
        <v>5.448333333333333</v>
      </c>
      <c r="AF574" t="s">
        <v>6937</v>
      </c>
      <c r="AI574">
        <v>0</v>
      </c>
      <c r="AJ574">
        <v>0</v>
      </c>
      <c r="AK574" t="s">
        <v>10248</v>
      </c>
      <c r="AL574" t="s">
        <v>10248</v>
      </c>
      <c r="AM574" t="s">
        <v>10344</v>
      </c>
    </row>
    <row r="575" spans="1:39">
      <c r="A575" t="s">
        <v>7403</v>
      </c>
      <c r="B575" t="s">
        <v>8259</v>
      </c>
      <c r="C575" t="s">
        <v>6009</v>
      </c>
      <c r="D575">
        <v>480</v>
      </c>
      <c r="E575" t="s">
        <v>6010</v>
      </c>
      <c r="F575">
        <v>6.32</v>
      </c>
      <c r="K575" t="s">
        <v>6535</v>
      </c>
      <c r="L575" t="s">
        <v>6536</v>
      </c>
      <c r="M575" t="s">
        <v>8642</v>
      </c>
      <c r="N575">
        <v>9</v>
      </c>
      <c r="O575" t="s">
        <v>8811</v>
      </c>
      <c r="P575" t="s">
        <v>9356</v>
      </c>
      <c r="Q575">
        <v>2</v>
      </c>
      <c r="R575">
        <v>1</v>
      </c>
      <c r="S575">
        <v>0.14</v>
      </c>
      <c r="T575">
        <v>3.77</v>
      </c>
      <c r="U575">
        <v>318.37</v>
      </c>
      <c r="V575">
        <v>46.53</v>
      </c>
      <c r="W575">
        <v>4.43</v>
      </c>
      <c r="X575">
        <v>3.17</v>
      </c>
      <c r="Y575">
        <v>0</v>
      </c>
      <c r="Z575">
        <v>3</v>
      </c>
      <c r="AA575" t="s">
        <v>6923</v>
      </c>
      <c r="AB575">
        <v>0</v>
      </c>
      <c r="AC575">
        <v>6</v>
      </c>
      <c r="AD575">
        <v>5.448333333333333</v>
      </c>
      <c r="AF575" t="s">
        <v>6937</v>
      </c>
      <c r="AI575">
        <v>0</v>
      </c>
      <c r="AJ575">
        <v>0</v>
      </c>
      <c r="AK575" t="s">
        <v>10249</v>
      </c>
      <c r="AL575" t="s">
        <v>10249</v>
      </c>
      <c r="AM575" t="s">
        <v>10344</v>
      </c>
    </row>
    <row r="576" spans="1:39">
      <c r="A576" t="s">
        <v>7404</v>
      </c>
      <c r="B576" t="s">
        <v>8259</v>
      </c>
      <c r="C576" t="s">
        <v>6009</v>
      </c>
      <c r="D576">
        <v>480</v>
      </c>
      <c r="E576" t="s">
        <v>6010</v>
      </c>
      <c r="F576">
        <v>6.32</v>
      </c>
      <c r="K576" t="s">
        <v>6535</v>
      </c>
      <c r="L576" t="s">
        <v>6536</v>
      </c>
      <c r="M576" t="s">
        <v>8678</v>
      </c>
      <c r="N576">
        <v>9</v>
      </c>
      <c r="O576" t="s">
        <v>8850</v>
      </c>
      <c r="P576" t="s">
        <v>9357</v>
      </c>
      <c r="Q576">
        <v>5</v>
      </c>
      <c r="R576">
        <v>1</v>
      </c>
      <c r="S576">
        <v>1.45</v>
      </c>
      <c r="T576">
        <v>5.07</v>
      </c>
      <c r="U576">
        <v>325.37</v>
      </c>
      <c r="V576">
        <v>77.23999999999999</v>
      </c>
      <c r="W576">
        <v>3.28</v>
      </c>
      <c r="X576">
        <v>3.2</v>
      </c>
      <c r="Y576">
        <v>1.47</v>
      </c>
      <c r="Z576">
        <v>3</v>
      </c>
      <c r="AA576" t="s">
        <v>6923</v>
      </c>
      <c r="AB576">
        <v>0</v>
      </c>
      <c r="AC576">
        <v>4</v>
      </c>
      <c r="AD576">
        <v>4.833333333333334</v>
      </c>
      <c r="AF576" t="s">
        <v>6937</v>
      </c>
      <c r="AI576">
        <v>0</v>
      </c>
      <c r="AJ576">
        <v>0</v>
      </c>
      <c r="AK576" t="s">
        <v>10282</v>
      </c>
      <c r="AL576" t="s">
        <v>10282</v>
      </c>
      <c r="AM576" t="s">
        <v>10344</v>
      </c>
    </row>
    <row r="577" spans="1:39">
      <c r="A577" t="s">
        <v>7405</v>
      </c>
      <c r="B577" t="s">
        <v>8259</v>
      </c>
      <c r="C577" t="s">
        <v>6009</v>
      </c>
      <c r="D577">
        <v>490</v>
      </c>
      <c r="E577" t="s">
        <v>6010</v>
      </c>
      <c r="F577">
        <v>6.31</v>
      </c>
      <c r="K577" t="s">
        <v>6535</v>
      </c>
      <c r="L577" t="s">
        <v>6536</v>
      </c>
      <c r="M577" t="s">
        <v>8614</v>
      </c>
      <c r="N577">
        <v>9</v>
      </c>
      <c r="O577" t="s">
        <v>8783</v>
      </c>
      <c r="P577" t="s">
        <v>9358</v>
      </c>
      <c r="Q577">
        <v>6</v>
      </c>
      <c r="R577">
        <v>1</v>
      </c>
      <c r="S577">
        <v>1.91</v>
      </c>
      <c r="T577">
        <v>4.97</v>
      </c>
      <c r="U577">
        <v>479.54</v>
      </c>
      <c r="V577">
        <v>90.38</v>
      </c>
      <c r="W577">
        <v>5.75</v>
      </c>
      <c r="X577">
        <v>3.65</v>
      </c>
      <c r="Y577">
        <v>1.34</v>
      </c>
      <c r="Z577">
        <v>5</v>
      </c>
      <c r="AA577" t="s">
        <v>6923</v>
      </c>
      <c r="AB577">
        <v>1</v>
      </c>
      <c r="AC577">
        <v>9</v>
      </c>
      <c r="AD577">
        <v>3.981809523809524</v>
      </c>
      <c r="AF577" t="s">
        <v>6937</v>
      </c>
      <c r="AI577">
        <v>0</v>
      </c>
      <c r="AJ577">
        <v>0</v>
      </c>
      <c r="AK577" t="s">
        <v>10227</v>
      </c>
      <c r="AL577" t="s">
        <v>10227</v>
      </c>
      <c r="AM577" t="s">
        <v>10344</v>
      </c>
    </row>
    <row r="578" spans="1:39">
      <c r="A578" t="s">
        <v>6386</v>
      </c>
      <c r="B578" t="s">
        <v>8259</v>
      </c>
      <c r="C578" t="s">
        <v>6009</v>
      </c>
      <c r="D578">
        <v>490</v>
      </c>
      <c r="E578" t="s">
        <v>6010</v>
      </c>
      <c r="F578">
        <v>6.31</v>
      </c>
      <c r="K578" t="s">
        <v>6535</v>
      </c>
      <c r="L578" t="s">
        <v>6536</v>
      </c>
      <c r="M578" t="s">
        <v>6572</v>
      </c>
      <c r="N578">
        <v>9</v>
      </c>
      <c r="O578" t="s">
        <v>6609</v>
      </c>
      <c r="P578" t="s">
        <v>6782</v>
      </c>
      <c r="Q578">
        <v>6</v>
      </c>
      <c r="R578">
        <v>1</v>
      </c>
      <c r="S578">
        <v>3.17</v>
      </c>
      <c r="T578">
        <v>6.8</v>
      </c>
      <c r="U578">
        <v>571.62</v>
      </c>
      <c r="V578">
        <v>77.88</v>
      </c>
      <c r="W578">
        <v>6.97</v>
      </c>
      <c r="X578">
        <v>3.14</v>
      </c>
      <c r="Y578">
        <v>1.14</v>
      </c>
      <c r="Z578">
        <v>3</v>
      </c>
      <c r="AA578" t="s">
        <v>6923</v>
      </c>
      <c r="AB578">
        <v>2</v>
      </c>
      <c r="AC578">
        <v>10</v>
      </c>
      <c r="AD578">
        <v>3.248333333333334</v>
      </c>
      <c r="AF578" t="s">
        <v>6937</v>
      </c>
      <c r="AI578">
        <v>0</v>
      </c>
      <c r="AJ578">
        <v>0</v>
      </c>
      <c r="AK578" t="s">
        <v>6970</v>
      </c>
      <c r="AL578" t="s">
        <v>6970</v>
      </c>
      <c r="AM578" t="s">
        <v>10344</v>
      </c>
    </row>
    <row r="579" spans="1:39">
      <c r="A579" t="s">
        <v>7406</v>
      </c>
      <c r="B579" t="s">
        <v>8259</v>
      </c>
      <c r="C579" t="s">
        <v>6009</v>
      </c>
      <c r="D579">
        <v>490</v>
      </c>
      <c r="E579" t="s">
        <v>6010</v>
      </c>
      <c r="F579">
        <v>6.31</v>
      </c>
      <c r="K579" t="s">
        <v>6535</v>
      </c>
      <c r="L579" t="s">
        <v>6536</v>
      </c>
      <c r="M579" t="s">
        <v>8679</v>
      </c>
      <c r="N579">
        <v>9</v>
      </c>
      <c r="O579" t="s">
        <v>8851</v>
      </c>
      <c r="P579" t="s">
        <v>9359</v>
      </c>
      <c r="Q579">
        <v>5</v>
      </c>
      <c r="R579">
        <v>2</v>
      </c>
      <c r="S579">
        <v>4.78</v>
      </c>
      <c r="T579">
        <v>8.449999999999999</v>
      </c>
      <c r="U579">
        <v>470.04</v>
      </c>
      <c r="V579">
        <v>75.11</v>
      </c>
      <c r="W579">
        <v>6.98</v>
      </c>
      <c r="X579">
        <v>3.04</v>
      </c>
      <c r="Y579">
        <v>0.53</v>
      </c>
      <c r="Z579">
        <v>3</v>
      </c>
      <c r="AA579" t="s">
        <v>6923</v>
      </c>
      <c r="AB579">
        <v>1</v>
      </c>
      <c r="AC579">
        <v>12</v>
      </c>
      <c r="AD579">
        <v>2.714</v>
      </c>
      <c r="AF579" t="s">
        <v>6937</v>
      </c>
      <c r="AI579">
        <v>0</v>
      </c>
      <c r="AJ579">
        <v>0</v>
      </c>
      <c r="AK579" t="s">
        <v>10283</v>
      </c>
      <c r="AL579" t="s">
        <v>10283</v>
      </c>
      <c r="AM579" t="s">
        <v>10344</v>
      </c>
    </row>
    <row r="580" spans="1:39">
      <c r="A580" t="s">
        <v>7407</v>
      </c>
      <c r="B580" t="s">
        <v>8259</v>
      </c>
      <c r="C580" t="s">
        <v>6009</v>
      </c>
      <c r="D580">
        <v>494</v>
      </c>
      <c r="E580" t="s">
        <v>6010</v>
      </c>
      <c r="F580">
        <v>6.31</v>
      </c>
      <c r="K580" t="s">
        <v>6535</v>
      </c>
      <c r="L580" t="s">
        <v>6536</v>
      </c>
      <c r="M580" t="s">
        <v>8633</v>
      </c>
      <c r="N580">
        <v>9</v>
      </c>
      <c r="O580" t="s">
        <v>8822</v>
      </c>
      <c r="P580" t="s">
        <v>9360</v>
      </c>
      <c r="Q580">
        <v>6</v>
      </c>
      <c r="R580">
        <v>1</v>
      </c>
      <c r="S580">
        <v>3.48</v>
      </c>
      <c r="T580">
        <v>5.54</v>
      </c>
      <c r="U580">
        <v>449.56</v>
      </c>
      <c r="V580">
        <v>85.17</v>
      </c>
      <c r="W580">
        <v>5.25</v>
      </c>
      <c r="X580">
        <v>4.05</v>
      </c>
      <c r="Y580">
        <v>7.12</v>
      </c>
      <c r="Z580">
        <v>5</v>
      </c>
      <c r="AA580" t="s">
        <v>6923</v>
      </c>
      <c r="AB580">
        <v>1</v>
      </c>
      <c r="AC580">
        <v>5</v>
      </c>
      <c r="AD580">
        <v>3.453619047619048</v>
      </c>
      <c r="AF580" t="s">
        <v>6937</v>
      </c>
      <c r="AI580">
        <v>0</v>
      </c>
      <c r="AJ580">
        <v>0</v>
      </c>
      <c r="AK580" t="s">
        <v>10257</v>
      </c>
      <c r="AL580" t="s">
        <v>10257</v>
      </c>
      <c r="AM580" t="s">
        <v>10344</v>
      </c>
    </row>
    <row r="581" spans="1:39">
      <c r="A581" t="s">
        <v>7408</v>
      </c>
      <c r="B581" t="s">
        <v>8259</v>
      </c>
      <c r="C581" t="s">
        <v>6009</v>
      </c>
      <c r="D581">
        <v>499</v>
      </c>
      <c r="E581" t="s">
        <v>6010</v>
      </c>
      <c r="F581">
        <v>6.3</v>
      </c>
      <c r="K581" t="s">
        <v>6535</v>
      </c>
      <c r="L581" t="s">
        <v>6536</v>
      </c>
      <c r="M581" t="s">
        <v>8601</v>
      </c>
      <c r="N581">
        <v>9</v>
      </c>
      <c r="O581" t="s">
        <v>8770</v>
      </c>
      <c r="P581" t="s">
        <v>9361</v>
      </c>
      <c r="Q581">
        <v>3</v>
      </c>
      <c r="R581">
        <v>2</v>
      </c>
      <c r="S581">
        <v>4.15</v>
      </c>
      <c r="T581">
        <v>7.15</v>
      </c>
      <c r="U581">
        <v>558.72</v>
      </c>
      <c r="V581">
        <v>71.33</v>
      </c>
      <c r="W581">
        <v>8.460000000000001</v>
      </c>
      <c r="X581">
        <v>3.87</v>
      </c>
      <c r="Y581">
        <v>0</v>
      </c>
      <c r="Z581">
        <v>5</v>
      </c>
      <c r="AA581" t="s">
        <v>6923</v>
      </c>
      <c r="AB581">
        <v>2</v>
      </c>
      <c r="AC581">
        <v>7</v>
      </c>
      <c r="AD581">
        <v>2.5</v>
      </c>
      <c r="AF581" t="s">
        <v>6937</v>
      </c>
      <c r="AI581">
        <v>0</v>
      </c>
      <c r="AJ581">
        <v>0</v>
      </c>
      <c r="AK581" t="s">
        <v>10219</v>
      </c>
      <c r="AL581" t="s">
        <v>10219</v>
      </c>
      <c r="AM581" t="s">
        <v>10344</v>
      </c>
    </row>
    <row r="582" spans="1:39">
      <c r="A582" t="s">
        <v>6500</v>
      </c>
      <c r="B582" t="s">
        <v>8259</v>
      </c>
      <c r="C582" t="s">
        <v>6009</v>
      </c>
      <c r="D582">
        <v>500</v>
      </c>
      <c r="E582" t="s">
        <v>6010</v>
      </c>
      <c r="F582">
        <v>6.3</v>
      </c>
      <c r="K582" t="s">
        <v>6535</v>
      </c>
      <c r="L582" t="s">
        <v>6536</v>
      </c>
      <c r="M582" t="s">
        <v>8680</v>
      </c>
      <c r="N582">
        <v>9</v>
      </c>
      <c r="O582" t="s">
        <v>8852</v>
      </c>
      <c r="P582" t="s">
        <v>6896</v>
      </c>
      <c r="Q582">
        <v>5</v>
      </c>
      <c r="R582">
        <v>1</v>
      </c>
      <c r="S582">
        <v>2.45</v>
      </c>
      <c r="T582">
        <v>3.5</v>
      </c>
      <c r="U582">
        <v>356.45</v>
      </c>
      <c r="V582">
        <v>68.29000000000001</v>
      </c>
      <c r="W582">
        <v>3.16</v>
      </c>
      <c r="X582">
        <v>6.35</v>
      </c>
      <c r="Y582">
        <v>5.53</v>
      </c>
      <c r="Z582">
        <v>2</v>
      </c>
      <c r="AA582" t="s">
        <v>6923</v>
      </c>
      <c r="AB582">
        <v>0</v>
      </c>
      <c r="AC582">
        <v>7</v>
      </c>
      <c r="AD582">
        <v>5.358333333333333</v>
      </c>
      <c r="AE582" t="s">
        <v>6936</v>
      </c>
      <c r="AF582" t="s">
        <v>6937</v>
      </c>
      <c r="AG582" t="s">
        <v>6941</v>
      </c>
      <c r="AH582" t="s">
        <v>6942</v>
      </c>
      <c r="AI582">
        <v>4</v>
      </c>
      <c r="AJ582">
        <v>1</v>
      </c>
      <c r="AK582" t="s">
        <v>10284</v>
      </c>
      <c r="AL582" t="s">
        <v>10284</v>
      </c>
      <c r="AM582" t="s">
        <v>10344</v>
      </c>
    </row>
    <row r="583" spans="1:39">
      <c r="A583" t="s">
        <v>7403</v>
      </c>
      <c r="B583" t="s">
        <v>8259</v>
      </c>
      <c r="C583" t="s">
        <v>6009</v>
      </c>
      <c r="D583">
        <v>500</v>
      </c>
      <c r="E583" t="s">
        <v>6010</v>
      </c>
      <c r="F583">
        <v>6.3</v>
      </c>
      <c r="K583" t="s">
        <v>6535</v>
      </c>
      <c r="L583" t="s">
        <v>6536</v>
      </c>
      <c r="M583" t="s">
        <v>8637</v>
      </c>
      <c r="N583">
        <v>9</v>
      </c>
      <c r="O583" t="s">
        <v>8806</v>
      </c>
      <c r="P583" t="s">
        <v>9356</v>
      </c>
      <c r="Q583">
        <v>2</v>
      </c>
      <c r="R583">
        <v>1</v>
      </c>
      <c r="S583">
        <v>0.14</v>
      </c>
      <c r="T583">
        <v>3.77</v>
      </c>
      <c r="U583">
        <v>318.37</v>
      </c>
      <c r="V583">
        <v>46.53</v>
      </c>
      <c r="W583">
        <v>4.43</v>
      </c>
      <c r="X583">
        <v>3.17</v>
      </c>
      <c r="Y583">
        <v>0</v>
      </c>
      <c r="Z583">
        <v>3</v>
      </c>
      <c r="AA583" t="s">
        <v>6923</v>
      </c>
      <c r="AB583">
        <v>0</v>
      </c>
      <c r="AC583">
        <v>6</v>
      </c>
      <c r="AD583">
        <v>5.448333333333333</v>
      </c>
      <c r="AF583" t="s">
        <v>6937</v>
      </c>
      <c r="AI583">
        <v>0</v>
      </c>
      <c r="AJ583">
        <v>0</v>
      </c>
      <c r="AK583" t="s">
        <v>10244</v>
      </c>
      <c r="AL583" t="s">
        <v>10244</v>
      </c>
      <c r="AM583" t="s">
        <v>10344</v>
      </c>
    </row>
    <row r="584" spans="1:39">
      <c r="A584" t="s">
        <v>7409</v>
      </c>
      <c r="B584" t="s">
        <v>8259</v>
      </c>
      <c r="C584" t="s">
        <v>6009</v>
      </c>
      <c r="D584">
        <v>500</v>
      </c>
      <c r="E584" t="s">
        <v>6010</v>
      </c>
      <c r="F584">
        <v>6.3</v>
      </c>
      <c r="K584" t="s">
        <v>6535</v>
      </c>
      <c r="L584" t="s">
        <v>6536</v>
      </c>
      <c r="M584" t="s">
        <v>8627</v>
      </c>
      <c r="N584">
        <v>9</v>
      </c>
      <c r="O584" t="s">
        <v>8796</v>
      </c>
      <c r="P584" t="s">
        <v>9362</v>
      </c>
      <c r="Q584">
        <v>8</v>
      </c>
      <c r="R584">
        <v>2</v>
      </c>
      <c r="S584">
        <v>6.28</v>
      </c>
      <c r="T584">
        <v>7.52</v>
      </c>
      <c r="U584">
        <v>646.79</v>
      </c>
      <c r="V584">
        <v>120.03</v>
      </c>
      <c r="W584">
        <v>7.41</v>
      </c>
      <c r="X584">
        <v>6.1</v>
      </c>
      <c r="Y584">
        <v>0</v>
      </c>
      <c r="Z584">
        <v>4</v>
      </c>
      <c r="AA584" t="s">
        <v>6923</v>
      </c>
      <c r="AB584">
        <v>2</v>
      </c>
      <c r="AC584">
        <v>14</v>
      </c>
      <c r="AD584">
        <v>1.5</v>
      </c>
      <c r="AF584" t="s">
        <v>6937</v>
      </c>
      <c r="AI584">
        <v>0</v>
      </c>
      <c r="AJ584">
        <v>0</v>
      </c>
      <c r="AK584" t="s">
        <v>10237</v>
      </c>
      <c r="AL584" t="s">
        <v>10237</v>
      </c>
      <c r="AM584" t="s">
        <v>10344</v>
      </c>
    </row>
    <row r="585" spans="1:39">
      <c r="A585" t="s">
        <v>6380</v>
      </c>
      <c r="B585" t="s">
        <v>8259</v>
      </c>
      <c r="C585" t="s">
        <v>6009</v>
      </c>
      <c r="D585">
        <v>500</v>
      </c>
      <c r="E585" t="s">
        <v>6010</v>
      </c>
      <c r="F585">
        <v>6.3</v>
      </c>
      <c r="K585" t="s">
        <v>6535</v>
      </c>
      <c r="L585" t="s">
        <v>6536</v>
      </c>
      <c r="M585" t="s">
        <v>6572</v>
      </c>
      <c r="N585">
        <v>9</v>
      </c>
      <c r="O585" t="s">
        <v>6609</v>
      </c>
      <c r="P585" t="s">
        <v>6776</v>
      </c>
      <c r="Q585">
        <v>5</v>
      </c>
      <c r="R585">
        <v>1</v>
      </c>
      <c r="S585">
        <v>2.16</v>
      </c>
      <c r="T585">
        <v>5.8</v>
      </c>
      <c r="U585">
        <v>494.65</v>
      </c>
      <c r="V585">
        <v>64.98999999999999</v>
      </c>
      <c r="W585">
        <v>6.43</v>
      </c>
      <c r="X585">
        <v>3.14</v>
      </c>
      <c r="Y585">
        <v>0</v>
      </c>
      <c r="Z585">
        <v>2</v>
      </c>
      <c r="AA585" t="s">
        <v>6923</v>
      </c>
      <c r="AB585">
        <v>1</v>
      </c>
      <c r="AC585">
        <v>10</v>
      </c>
      <c r="AD585">
        <v>3.791547619047619</v>
      </c>
      <c r="AF585" t="s">
        <v>6937</v>
      </c>
      <c r="AI585">
        <v>0</v>
      </c>
      <c r="AJ585">
        <v>0</v>
      </c>
      <c r="AK585" t="s">
        <v>6970</v>
      </c>
      <c r="AL585" t="s">
        <v>6970</v>
      </c>
      <c r="AM585" t="s">
        <v>10344</v>
      </c>
    </row>
    <row r="586" spans="1:39">
      <c r="A586" t="s">
        <v>7410</v>
      </c>
      <c r="B586" t="s">
        <v>8259</v>
      </c>
      <c r="C586" t="s">
        <v>6009</v>
      </c>
      <c r="D586">
        <v>500</v>
      </c>
      <c r="E586" t="s">
        <v>6010</v>
      </c>
      <c r="F586">
        <v>6.3</v>
      </c>
      <c r="K586" t="s">
        <v>6535</v>
      </c>
      <c r="L586" t="s">
        <v>6536</v>
      </c>
      <c r="M586" t="s">
        <v>8681</v>
      </c>
      <c r="N586">
        <v>9</v>
      </c>
      <c r="O586" t="s">
        <v>8853</v>
      </c>
      <c r="P586" t="s">
        <v>9363</v>
      </c>
      <c r="Q586">
        <v>2</v>
      </c>
      <c r="R586">
        <v>1</v>
      </c>
      <c r="S586">
        <v>-0.01</v>
      </c>
      <c r="T586">
        <v>3.69</v>
      </c>
      <c r="U586">
        <v>329.15</v>
      </c>
      <c r="V586">
        <v>46.53</v>
      </c>
      <c r="W586">
        <v>4.21</v>
      </c>
      <c r="X586">
        <v>2.79</v>
      </c>
      <c r="Y586">
        <v>0</v>
      </c>
      <c r="Z586">
        <v>2</v>
      </c>
      <c r="AA586" t="s">
        <v>6923</v>
      </c>
      <c r="AB586">
        <v>0</v>
      </c>
      <c r="AC586">
        <v>5</v>
      </c>
      <c r="AD586">
        <v>5.488333333333333</v>
      </c>
      <c r="AF586" t="s">
        <v>6937</v>
      </c>
      <c r="AI586">
        <v>0</v>
      </c>
      <c r="AJ586">
        <v>0</v>
      </c>
      <c r="AK586" t="s">
        <v>10285</v>
      </c>
      <c r="AL586" t="s">
        <v>10285</v>
      </c>
      <c r="AM586" t="s">
        <v>10344</v>
      </c>
    </row>
    <row r="587" spans="1:39">
      <c r="A587" t="s">
        <v>7411</v>
      </c>
      <c r="B587" t="s">
        <v>8259</v>
      </c>
      <c r="C587" t="s">
        <v>6009</v>
      </c>
      <c r="D587">
        <v>500</v>
      </c>
      <c r="E587" t="s">
        <v>6010</v>
      </c>
      <c r="F587">
        <v>6.3</v>
      </c>
      <c r="K587" t="s">
        <v>6535</v>
      </c>
      <c r="L587" t="s">
        <v>6536</v>
      </c>
      <c r="M587" t="s">
        <v>8682</v>
      </c>
      <c r="N587">
        <v>9</v>
      </c>
      <c r="O587" t="s">
        <v>8854</v>
      </c>
      <c r="P587" t="s">
        <v>9364</v>
      </c>
      <c r="Q587">
        <v>5</v>
      </c>
      <c r="R587">
        <v>1</v>
      </c>
      <c r="S587">
        <v>4.96</v>
      </c>
      <c r="T587">
        <v>7.76</v>
      </c>
      <c r="U587">
        <v>556.0599999999999</v>
      </c>
      <c r="V587">
        <v>69.92</v>
      </c>
      <c r="W587">
        <v>7.4</v>
      </c>
      <c r="X587">
        <v>4.55</v>
      </c>
      <c r="Y587">
        <v>0</v>
      </c>
      <c r="Z587">
        <v>5</v>
      </c>
      <c r="AA587" t="s">
        <v>6923</v>
      </c>
      <c r="AB587">
        <v>2</v>
      </c>
      <c r="AC587">
        <v>13</v>
      </c>
      <c r="AD587">
        <v>2.833333333333333</v>
      </c>
      <c r="AF587" t="s">
        <v>6937</v>
      </c>
      <c r="AI587">
        <v>0</v>
      </c>
      <c r="AJ587">
        <v>0</v>
      </c>
      <c r="AK587" t="s">
        <v>10286</v>
      </c>
      <c r="AL587" t="s">
        <v>10286</v>
      </c>
      <c r="AM587" t="s">
        <v>10344</v>
      </c>
    </row>
    <row r="588" spans="1:39">
      <c r="A588" t="s">
        <v>7412</v>
      </c>
      <c r="B588" t="s">
        <v>8259</v>
      </c>
      <c r="C588" t="s">
        <v>6009</v>
      </c>
      <c r="D588">
        <v>503</v>
      </c>
      <c r="E588" t="s">
        <v>6010</v>
      </c>
      <c r="F588">
        <v>6.3</v>
      </c>
      <c r="K588" t="s">
        <v>6535</v>
      </c>
      <c r="L588" t="s">
        <v>6536</v>
      </c>
      <c r="M588" t="s">
        <v>8601</v>
      </c>
      <c r="N588">
        <v>9</v>
      </c>
      <c r="O588" t="s">
        <v>8770</v>
      </c>
      <c r="P588" t="s">
        <v>9365</v>
      </c>
      <c r="Q588">
        <v>5</v>
      </c>
      <c r="R588">
        <v>2</v>
      </c>
      <c r="S588">
        <v>2.7</v>
      </c>
      <c r="T588">
        <v>5.7</v>
      </c>
      <c r="U588">
        <v>547.61</v>
      </c>
      <c r="V588">
        <v>114.47</v>
      </c>
      <c r="W588">
        <v>7.07</v>
      </c>
      <c r="X588">
        <v>3.87</v>
      </c>
      <c r="Y588">
        <v>0</v>
      </c>
      <c r="Z588">
        <v>5</v>
      </c>
      <c r="AA588" t="s">
        <v>6923</v>
      </c>
      <c r="AB588">
        <v>2</v>
      </c>
      <c r="AC588">
        <v>8</v>
      </c>
      <c r="AD588">
        <v>2.334333333333333</v>
      </c>
      <c r="AF588" t="s">
        <v>6937</v>
      </c>
      <c r="AI588">
        <v>0</v>
      </c>
      <c r="AJ588">
        <v>0</v>
      </c>
      <c r="AK588" t="s">
        <v>10219</v>
      </c>
      <c r="AL588" t="s">
        <v>10219</v>
      </c>
      <c r="AM588" t="s">
        <v>10344</v>
      </c>
    </row>
    <row r="589" spans="1:39">
      <c r="A589" t="s">
        <v>7413</v>
      </c>
      <c r="B589" t="s">
        <v>8259</v>
      </c>
      <c r="C589" t="s">
        <v>6009</v>
      </c>
      <c r="D589">
        <v>516</v>
      </c>
      <c r="E589" t="s">
        <v>6010</v>
      </c>
      <c r="F589">
        <v>6.29</v>
      </c>
      <c r="K589" t="s">
        <v>6535</v>
      </c>
      <c r="L589" t="s">
        <v>6536</v>
      </c>
      <c r="M589" t="s">
        <v>8601</v>
      </c>
      <c r="N589">
        <v>9</v>
      </c>
      <c r="O589" t="s">
        <v>8770</v>
      </c>
      <c r="P589" t="s">
        <v>9366</v>
      </c>
      <c r="Q589">
        <v>3</v>
      </c>
      <c r="R589">
        <v>2</v>
      </c>
      <c r="S589">
        <v>3.89</v>
      </c>
      <c r="T589">
        <v>6.89</v>
      </c>
      <c r="U589">
        <v>581.51</v>
      </c>
      <c r="V589">
        <v>71.33</v>
      </c>
      <c r="W589">
        <v>7.93</v>
      </c>
      <c r="X589">
        <v>3.87</v>
      </c>
      <c r="Y589">
        <v>0</v>
      </c>
      <c r="Z589">
        <v>5</v>
      </c>
      <c r="AA589" t="s">
        <v>6923</v>
      </c>
      <c r="AB589">
        <v>2</v>
      </c>
      <c r="AC589">
        <v>7</v>
      </c>
      <c r="AD589">
        <v>2.555</v>
      </c>
      <c r="AF589" t="s">
        <v>6937</v>
      </c>
      <c r="AI589">
        <v>0</v>
      </c>
      <c r="AJ589">
        <v>0</v>
      </c>
      <c r="AK589" t="s">
        <v>10219</v>
      </c>
      <c r="AL589" t="s">
        <v>10219</v>
      </c>
      <c r="AM589" t="s">
        <v>10344</v>
      </c>
    </row>
    <row r="590" spans="1:39">
      <c r="A590" t="s">
        <v>7414</v>
      </c>
      <c r="B590" t="s">
        <v>8259</v>
      </c>
      <c r="C590" t="s">
        <v>6009</v>
      </c>
      <c r="D590">
        <v>516</v>
      </c>
      <c r="E590" t="s">
        <v>6010</v>
      </c>
      <c r="F590">
        <v>6.29</v>
      </c>
      <c r="K590" t="s">
        <v>6535</v>
      </c>
      <c r="L590" t="s">
        <v>6536</v>
      </c>
      <c r="M590" t="s">
        <v>8601</v>
      </c>
      <c r="N590">
        <v>9</v>
      </c>
      <c r="O590" t="s">
        <v>8770</v>
      </c>
      <c r="P590" t="s">
        <v>9367</v>
      </c>
      <c r="Q590">
        <v>3</v>
      </c>
      <c r="R590">
        <v>2</v>
      </c>
      <c r="S590">
        <v>3.37</v>
      </c>
      <c r="T590">
        <v>6.37</v>
      </c>
      <c r="U590">
        <v>567.48</v>
      </c>
      <c r="V590">
        <v>71.33</v>
      </c>
      <c r="W590">
        <v>7.36</v>
      </c>
      <c r="X590">
        <v>3.87</v>
      </c>
      <c r="Y590">
        <v>0</v>
      </c>
      <c r="Z590">
        <v>5</v>
      </c>
      <c r="AA590" t="s">
        <v>6923</v>
      </c>
      <c r="AB590">
        <v>2</v>
      </c>
      <c r="AC590">
        <v>7</v>
      </c>
      <c r="AD590">
        <v>2.815</v>
      </c>
      <c r="AF590" t="s">
        <v>6937</v>
      </c>
      <c r="AI590">
        <v>0</v>
      </c>
      <c r="AJ590">
        <v>0</v>
      </c>
      <c r="AK590" t="s">
        <v>10219</v>
      </c>
      <c r="AL590" t="s">
        <v>10219</v>
      </c>
      <c r="AM590" t="s">
        <v>10344</v>
      </c>
    </row>
    <row r="591" spans="1:39">
      <c r="A591" t="s">
        <v>7415</v>
      </c>
      <c r="B591" t="s">
        <v>8259</v>
      </c>
      <c r="C591" t="s">
        <v>6009</v>
      </c>
      <c r="D591">
        <v>523</v>
      </c>
      <c r="E591" t="s">
        <v>6010</v>
      </c>
      <c r="F591">
        <v>6.28</v>
      </c>
      <c r="K591" t="s">
        <v>6535</v>
      </c>
      <c r="L591" t="s">
        <v>6536</v>
      </c>
      <c r="M591" t="s">
        <v>8599</v>
      </c>
      <c r="N591">
        <v>9</v>
      </c>
      <c r="O591" t="s">
        <v>8768</v>
      </c>
      <c r="P591" t="s">
        <v>9368</v>
      </c>
      <c r="Q591">
        <v>4</v>
      </c>
      <c r="R591">
        <v>1</v>
      </c>
      <c r="S591">
        <v>1.8</v>
      </c>
      <c r="T591">
        <v>4.63</v>
      </c>
      <c r="U591">
        <v>437.51</v>
      </c>
      <c r="V591">
        <v>72.56</v>
      </c>
      <c r="W591">
        <v>5.48</v>
      </c>
      <c r="X591">
        <v>4.52</v>
      </c>
      <c r="Y591">
        <v>2.61</v>
      </c>
      <c r="Z591">
        <v>3</v>
      </c>
      <c r="AA591" t="s">
        <v>6923</v>
      </c>
      <c r="AB591">
        <v>1</v>
      </c>
      <c r="AC591">
        <v>9</v>
      </c>
      <c r="AD591">
        <v>4.464690476190476</v>
      </c>
      <c r="AF591" t="s">
        <v>6937</v>
      </c>
      <c r="AI591">
        <v>0</v>
      </c>
      <c r="AJ591">
        <v>0</v>
      </c>
      <c r="AK591" t="s">
        <v>10217</v>
      </c>
      <c r="AL591" t="s">
        <v>10217</v>
      </c>
      <c r="AM591" t="s">
        <v>10344</v>
      </c>
    </row>
    <row r="592" spans="1:39">
      <c r="A592" t="s">
        <v>7416</v>
      </c>
      <c r="B592" t="s">
        <v>8259</v>
      </c>
      <c r="C592" t="s">
        <v>6009</v>
      </c>
      <c r="D592">
        <v>527</v>
      </c>
      <c r="E592" t="s">
        <v>6010</v>
      </c>
      <c r="F592">
        <v>6.28</v>
      </c>
      <c r="K592" t="s">
        <v>6535</v>
      </c>
      <c r="L592" t="s">
        <v>6536</v>
      </c>
      <c r="M592" t="s">
        <v>8605</v>
      </c>
      <c r="N592">
        <v>9</v>
      </c>
      <c r="O592" t="s">
        <v>8774</v>
      </c>
      <c r="P592" t="s">
        <v>9369</v>
      </c>
      <c r="Q592">
        <v>6</v>
      </c>
      <c r="R592">
        <v>2</v>
      </c>
      <c r="S592">
        <v>-1.5</v>
      </c>
      <c r="T592">
        <v>1.18</v>
      </c>
      <c r="U592">
        <v>534.63</v>
      </c>
      <c r="V592">
        <v>118.73</v>
      </c>
      <c r="W592">
        <v>4.91</v>
      </c>
      <c r="X592">
        <v>4.69</v>
      </c>
      <c r="Y592">
        <v>1.35</v>
      </c>
      <c r="Z592">
        <v>4</v>
      </c>
      <c r="AA592" t="s">
        <v>6923</v>
      </c>
      <c r="AB592">
        <v>1</v>
      </c>
      <c r="AC592">
        <v>13</v>
      </c>
      <c r="AD592">
        <v>3.542333333333333</v>
      </c>
      <c r="AF592" t="s">
        <v>6937</v>
      </c>
      <c r="AI592">
        <v>0</v>
      </c>
      <c r="AJ592">
        <v>0</v>
      </c>
      <c r="AK592" t="s">
        <v>10221</v>
      </c>
      <c r="AL592" t="s">
        <v>10221</v>
      </c>
      <c r="AM592" t="s">
        <v>10344</v>
      </c>
    </row>
    <row r="593" spans="1:39">
      <c r="A593" t="s">
        <v>7417</v>
      </c>
      <c r="B593" t="s">
        <v>8259</v>
      </c>
      <c r="C593" t="s">
        <v>6009</v>
      </c>
      <c r="D593">
        <v>530</v>
      </c>
      <c r="E593" t="s">
        <v>6010</v>
      </c>
      <c r="F593">
        <v>6.28</v>
      </c>
      <c r="K593" t="s">
        <v>6535</v>
      </c>
      <c r="M593" t="s">
        <v>8650</v>
      </c>
      <c r="N593">
        <v>8</v>
      </c>
      <c r="O593" t="s">
        <v>8820</v>
      </c>
      <c r="P593" t="s">
        <v>9370</v>
      </c>
      <c r="Q593">
        <v>6</v>
      </c>
      <c r="R593">
        <v>0</v>
      </c>
      <c r="S593">
        <v>4.54</v>
      </c>
      <c r="T593">
        <v>4.54</v>
      </c>
      <c r="U593">
        <v>408.45</v>
      </c>
      <c r="V593">
        <v>71.06</v>
      </c>
      <c r="W593">
        <v>3.8</v>
      </c>
      <c r="X593">
        <v>12.47</v>
      </c>
      <c r="Y593">
        <v>0</v>
      </c>
      <c r="Z593">
        <v>3</v>
      </c>
      <c r="AA593" t="s">
        <v>6923</v>
      </c>
      <c r="AB593">
        <v>0</v>
      </c>
      <c r="AC593">
        <v>9</v>
      </c>
      <c r="AD593">
        <v>3.883928571428572</v>
      </c>
      <c r="AF593" t="s">
        <v>6939</v>
      </c>
      <c r="AI593">
        <v>0</v>
      </c>
      <c r="AJ593">
        <v>0</v>
      </c>
      <c r="AK593" t="s">
        <v>10255</v>
      </c>
      <c r="AL593" t="s">
        <v>10255</v>
      </c>
      <c r="AM593" t="s">
        <v>10344</v>
      </c>
    </row>
    <row r="594" spans="1:39">
      <c r="A594" t="s">
        <v>7418</v>
      </c>
      <c r="B594" t="s">
        <v>8259</v>
      </c>
      <c r="C594" t="s">
        <v>6009</v>
      </c>
      <c r="D594">
        <v>540</v>
      </c>
      <c r="E594" t="s">
        <v>6010</v>
      </c>
      <c r="F594">
        <v>6.27</v>
      </c>
      <c r="K594" t="s">
        <v>6535</v>
      </c>
      <c r="L594" t="s">
        <v>6536</v>
      </c>
      <c r="M594" t="s">
        <v>8634</v>
      </c>
      <c r="N594">
        <v>9</v>
      </c>
      <c r="O594" t="s">
        <v>8803</v>
      </c>
      <c r="P594" t="s">
        <v>9371</v>
      </c>
      <c r="Q594">
        <v>5</v>
      </c>
      <c r="R594">
        <v>1</v>
      </c>
      <c r="S594">
        <v>-0.31</v>
      </c>
      <c r="T594">
        <v>3.36</v>
      </c>
      <c r="U594">
        <v>551.73</v>
      </c>
      <c r="V594">
        <v>92.87</v>
      </c>
      <c r="W594">
        <v>5.13</v>
      </c>
      <c r="X594">
        <v>3</v>
      </c>
      <c r="Y594">
        <v>2.3</v>
      </c>
      <c r="Z594">
        <v>2</v>
      </c>
      <c r="AA594" t="s">
        <v>6923</v>
      </c>
      <c r="AB594">
        <v>1</v>
      </c>
      <c r="AC594">
        <v>8</v>
      </c>
      <c r="AD594">
        <v>4.557666666666667</v>
      </c>
      <c r="AF594" t="s">
        <v>6937</v>
      </c>
      <c r="AI594">
        <v>0</v>
      </c>
      <c r="AJ594">
        <v>0</v>
      </c>
      <c r="AK594" t="s">
        <v>10243</v>
      </c>
      <c r="AL594" t="s">
        <v>10243</v>
      </c>
      <c r="AM594" t="s">
        <v>10344</v>
      </c>
    </row>
    <row r="595" spans="1:39">
      <c r="A595" t="s">
        <v>7419</v>
      </c>
      <c r="B595" t="s">
        <v>8259</v>
      </c>
      <c r="C595" t="s">
        <v>6009</v>
      </c>
      <c r="D595">
        <v>540</v>
      </c>
      <c r="E595" t="s">
        <v>6010</v>
      </c>
      <c r="F595">
        <v>6.27</v>
      </c>
      <c r="K595" t="s">
        <v>6535</v>
      </c>
      <c r="L595" t="s">
        <v>6536</v>
      </c>
      <c r="M595" t="s">
        <v>8638</v>
      </c>
      <c r="N595">
        <v>9</v>
      </c>
      <c r="O595" t="s">
        <v>8807</v>
      </c>
      <c r="P595" t="s">
        <v>9372</v>
      </c>
      <c r="Q595">
        <v>2</v>
      </c>
      <c r="R595">
        <v>1</v>
      </c>
      <c r="S595">
        <v>1.13</v>
      </c>
      <c r="T595">
        <v>4.77</v>
      </c>
      <c r="U595">
        <v>342.39</v>
      </c>
      <c r="V595">
        <v>46.53</v>
      </c>
      <c r="W595">
        <v>4.16</v>
      </c>
      <c r="X595">
        <v>3.13</v>
      </c>
      <c r="Y595">
        <v>0</v>
      </c>
      <c r="Z595">
        <v>3</v>
      </c>
      <c r="AA595" t="s">
        <v>6923</v>
      </c>
      <c r="AB595">
        <v>0</v>
      </c>
      <c r="AC595">
        <v>5</v>
      </c>
      <c r="AD595">
        <v>4.948333333333334</v>
      </c>
      <c r="AF595" t="s">
        <v>6937</v>
      </c>
      <c r="AI595">
        <v>0</v>
      </c>
      <c r="AJ595">
        <v>0</v>
      </c>
      <c r="AK595" t="s">
        <v>10245</v>
      </c>
      <c r="AL595" t="s">
        <v>10245</v>
      </c>
      <c r="AM595" t="s">
        <v>10344</v>
      </c>
    </row>
    <row r="596" spans="1:39">
      <c r="A596" t="s">
        <v>7420</v>
      </c>
      <c r="B596" t="s">
        <v>8259</v>
      </c>
      <c r="C596" t="s">
        <v>6009</v>
      </c>
      <c r="D596">
        <v>540</v>
      </c>
      <c r="E596" t="s">
        <v>6010</v>
      </c>
      <c r="F596">
        <v>6.27</v>
      </c>
      <c r="K596" t="s">
        <v>6535</v>
      </c>
      <c r="L596" t="s">
        <v>6536</v>
      </c>
      <c r="M596" t="s">
        <v>8620</v>
      </c>
      <c r="N596">
        <v>9</v>
      </c>
      <c r="O596" t="s">
        <v>8789</v>
      </c>
      <c r="P596" t="s">
        <v>9373</v>
      </c>
      <c r="Q596">
        <v>6</v>
      </c>
      <c r="R596">
        <v>1</v>
      </c>
      <c r="S596">
        <v>1.42</v>
      </c>
      <c r="T596">
        <v>4.31</v>
      </c>
      <c r="U596">
        <v>492.57</v>
      </c>
      <c r="V596">
        <v>102.1</v>
      </c>
      <c r="W596">
        <v>4.99</v>
      </c>
      <c r="X596">
        <v>4.45</v>
      </c>
      <c r="Y596">
        <v>1.36</v>
      </c>
      <c r="Z596">
        <v>3</v>
      </c>
      <c r="AA596" t="s">
        <v>6923</v>
      </c>
      <c r="AB596">
        <v>0</v>
      </c>
      <c r="AC596">
        <v>10</v>
      </c>
      <c r="AD596">
        <v>3.828071428571429</v>
      </c>
      <c r="AF596" t="s">
        <v>6937</v>
      </c>
      <c r="AI596">
        <v>0</v>
      </c>
      <c r="AJ596">
        <v>0</v>
      </c>
      <c r="AK596" t="s">
        <v>10231</v>
      </c>
      <c r="AL596" t="s">
        <v>10231</v>
      </c>
      <c r="AM596" t="s">
        <v>10344</v>
      </c>
    </row>
    <row r="597" spans="1:39">
      <c r="A597" t="s">
        <v>7403</v>
      </c>
      <c r="B597" t="s">
        <v>8259</v>
      </c>
      <c r="C597" t="s">
        <v>6009</v>
      </c>
      <c r="D597">
        <v>550</v>
      </c>
      <c r="E597" t="s">
        <v>6010</v>
      </c>
      <c r="F597">
        <v>6.26</v>
      </c>
      <c r="K597" t="s">
        <v>6535</v>
      </c>
      <c r="L597" t="s">
        <v>6536</v>
      </c>
      <c r="M597" t="s">
        <v>8639</v>
      </c>
      <c r="N597">
        <v>9</v>
      </c>
      <c r="O597" t="s">
        <v>8808</v>
      </c>
      <c r="P597" t="s">
        <v>9356</v>
      </c>
      <c r="Q597">
        <v>2</v>
      </c>
      <c r="R597">
        <v>1</v>
      </c>
      <c r="S597">
        <v>0.14</v>
      </c>
      <c r="T597">
        <v>3.77</v>
      </c>
      <c r="U597">
        <v>318.37</v>
      </c>
      <c r="V597">
        <v>46.53</v>
      </c>
      <c r="W597">
        <v>4.43</v>
      </c>
      <c r="X597">
        <v>3.17</v>
      </c>
      <c r="Y597">
        <v>0</v>
      </c>
      <c r="Z597">
        <v>3</v>
      </c>
      <c r="AA597" t="s">
        <v>6923</v>
      </c>
      <c r="AB597">
        <v>0</v>
      </c>
      <c r="AC597">
        <v>6</v>
      </c>
      <c r="AD597">
        <v>5.448333333333333</v>
      </c>
      <c r="AF597" t="s">
        <v>6937</v>
      </c>
      <c r="AI597">
        <v>0</v>
      </c>
      <c r="AJ597">
        <v>0</v>
      </c>
      <c r="AK597" t="s">
        <v>10246</v>
      </c>
      <c r="AL597" t="s">
        <v>10246</v>
      </c>
      <c r="AM597" t="s">
        <v>10344</v>
      </c>
    </row>
    <row r="598" spans="1:39">
      <c r="A598" t="s">
        <v>7421</v>
      </c>
      <c r="B598" t="s">
        <v>8259</v>
      </c>
      <c r="C598" t="s">
        <v>6009</v>
      </c>
      <c r="D598">
        <v>550</v>
      </c>
      <c r="E598" t="s">
        <v>6010</v>
      </c>
      <c r="F598">
        <v>6.26</v>
      </c>
      <c r="K598" t="s">
        <v>6535</v>
      </c>
      <c r="L598" t="s">
        <v>6536</v>
      </c>
      <c r="M598" t="s">
        <v>8614</v>
      </c>
      <c r="N598">
        <v>9</v>
      </c>
      <c r="O598" t="s">
        <v>8783</v>
      </c>
      <c r="P598" t="s">
        <v>9374</v>
      </c>
      <c r="Q598">
        <v>5</v>
      </c>
      <c r="R598">
        <v>1</v>
      </c>
      <c r="S598">
        <v>3.69</v>
      </c>
      <c r="T598">
        <v>5.82</v>
      </c>
      <c r="U598">
        <v>478.55</v>
      </c>
      <c r="V598">
        <v>77.48999999999999</v>
      </c>
      <c r="W598">
        <v>6.35</v>
      </c>
      <c r="X598">
        <v>5.24</v>
      </c>
      <c r="Y598">
        <v>1.36</v>
      </c>
      <c r="Z598">
        <v>5</v>
      </c>
      <c r="AA598" t="s">
        <v>6923</v>
      </c>
      <c r="AB598">
        <v>1</v>
      </c>
      <c r="AC598">
        <v>9</v>
      </c>
      <c r="AD598">
        <v>3.141547619047619</v>
      </c>
      <c r="AF598" t="s">
        <v>6937</v>
      </c>
      <c r="AI598">
        <v>0</v>
      </c>
      <c r="AJ598">
        <v>0</v>
      </c>
      <c r="AK598" t="s">
        <v>10227</v>
      </c>
      <c r="AL598" t="s">
        <v>10227</v>
      </c>
      <c r="AM598" t="s">
        <v>10344</v>
      </c>
    </row>
    <row r="599" spans="1:39">
      <c r="A599" t="s">
        <v>7403</v>
      </c>
      <c r="B599" t="s">
        <v>8259</v>
      </c>
      <c r="C599" t="s">
        <v>6009</v>
      </c>
      <c r="D599">
        <v>560</v>
      </c>
      <c r="E599" t="s">
        <v>6010</v>
      </c>
      <c r="F599">
        <v>6.25</v>
      </c>
      <c r="K599" t="s">
        <v>6535</v>
      </c>
      <c r="L599" t="s">
        <v>6536</v>
      </c>
      <c r="M599" t="s">
        <v>8638</v>
      </c>
      <c r="N599">
        <v>9</v>
      </c>
      <c r="O599" t="s">
        <v>8807</v>
      </c>
      <c r="P599" t="s">
        <v>9356</v>
      </c>
      <c r="Q599">
        <v>2</v>
      </c>
      <c r="R599">
        <v>1</v>
      </c>
      <c r="S599">
        <v>0.14</v>
      </c>
      <c r="T599">
        <v>3.77</v>
      </c>
      <c r="U599">
        <v>318.37</v>
      </c>
      <c r="V599">
        <v>46.53</v>
      </c>
      <c r="W599">
        <v>4.43</v>
      </c>
      <c r="X599">
        <v>3.17</v>
      </c>
      <c r="Y599">
        <v>0</v>
      </c>
      <c r="Z599">
        <v>3</v>
      </c>
      <c r="AA599" t="s">
        <v>6923</v>
      </c>
      <c r="AB599">
        <v>0</v>
      </c>
      <c r="AC599">
        <v>6</v>
      </c>
      <c r="AD599">
        <v>5.448333333333333</v>
      </c>
      <c r="AF599" t="s">
        <v>6937</v>
      </c>
      <c r="AI599">
        <v>0</v>
      </c>
      <c r="AJ599">
        <v>0</v>
      </c>
      <c r="AK599" t="s">
        <v>10245</v>
      </c>
      <c r="AL599" t="s">
        <v>10245</v>
      </c>
      <c r="AM599" t="s">
        <v>10344</v>
      </c>
    </row>
    <row r="600" spans="1:39">
      <c r="A600" t="s">
        <v>6349</v>
      </c>
      <c r="B600" t="s">
        <v>8259</v>
      </c>
      <c r="C600" t="s">
        <v>6009</v>
      </c>
      <c r="D600">
        <v>560</v>
      </c>
      <c r="E600" t="s">
        <v>6010</v>
      </c>
      <c r="F600">
        <v>6.25</v>
      </c>
      <c r="K600" t="s">
        <v>6535</v>
      </c>
      <c r="L600" t="s">
        <v>6536</v>
      </c>
      <c r="M600" t="s">
        <v>6572</v>
      </c>
      <c r="N600">
        <v>9</v>
      </c>
      <c r="O600" t="s">
        <v>6609</v>
      </c>
      <c r="P600" t="s">
        <v>6745</v>
      </c>
      <c r="Q600">
        <v>5</v>
      </c>
      <c r="R600">
        <v>1</v>
      </c>
      <c r="S600">
        <v>3.3</v>
      </c>
      <c r="T600">
        <v>6.93</v>
      </c>
      <c r="U600">
        <v>537.08</v>
      </c>
      <c r="V600">
        <v>64.98999999999999</v>
      </c>
      <c r="W600">
        <v>7.2</v>
      </c>
      <c r="X600">
        <v>3.14</v>
      </c>
      <c r="Y600">
        <v>0</v>
      </c>
      <c r="Z600">
        <v>3</v>
      </c>
      <c r="AA600" t="s">
        <v>6923</v>
      </c>
      <c r="AB600">
        <v>2</v>
      </c>
      <c r="AC600">
        <v>10</v>
      </c>
      <c r="AD600">
        <v>3.183333333333334</v>
      </c>
      <c r="AF600" t="s">
        <v>6937</v>
      </c>
      <c r="AI600">
        <v>0</v>
      </c>
      <c r="AJ600">
        <v>0</v>
      </c>
      <c r="AK600" t="s">
        <v>6970</v>
      </c>
      <c r="AL600" t="s">
        <v>6970</v>
      </c>
      <c r="AM600" t="s">
        <v>10344</v>
      </c>
    </row>
    <row r="601" spans="1:39">
      <c r="A601" t="s">
        <v>7422</v>
      </c>
      <c r="B601" t="s">
        <v>8259</v>
      </c>
      <c r="C601" t="s">
        <v>6009</v>
      </c>
      <c r="D601">
        <v>560</v>
      </c>
      <c r="E601" t="s">
        <v>6010</v>
      </c>
      <c r="F601">
        <v>6.25</v>
      </c>
      <c r="K601" t="s">
        <v>6535</v>
      </c>
      <c r="L601" t="s">
        <v>6536</v>
      </c>
      <c r="M601" t="s">
        <v>8614</v>
      </c>
      <c r="N601">
        <v>9</v>
      </c>
      <c r="O601" t="s">
        <v>8783</v>
      </c>
      <c r="P601" t="s">
        <v>9375</v>
      </c>
      <c r="Q601">
        <v>7</v>
      </c>
      <c r="R601">
        <v>1</v>
      </c>
      <c r="S601">
        <v>0.84</v>
      </c>
      <c r="T601">
        <v>3.94</v>
      </c>
      <c r="U601">
        <v>480.52</v>
      </c>
      <c r="V601">
        <v>103.27</v>
      </c>
      <c r="W601">
        <v>5.15</v>
      </c>
      <c r="X601">
        <v>3.69</v>
      </c>
      <c r="Y601">
        <v>1.29</v>
      </c>
      <c r="Z601">
        <v>5</v>
      </c>
      <c r="AA601" t="s">
        <v>6923</v>
      </c>
      <c r="AB601">
        <v>1</v>
      </c>
      <c r="AC601">
        <v>9</v>
      </c>
      <c r="AD601">
        <v>4.060142857142858</v>
      </c>
      <c r="AF601" t="s">
        <v>6937</v>
      </c>
      <c r="AI601">
        <v>0</v>
      </c>
      <c r="AJ601">
        <v>0</v>
      </c>
      <c r="AK601" t="s">
        <v>10227</v>
      </c>
      <c r="AL601" t="s">
        <v>10227</v>
      </c>
      <c r="AM601" t="s">
        <v>10344</v>
      </c>
    </row>
    <row r="602" spans="1:39">
      <c r="A602" t="s">
        <v>7403</v>
      </c>
      <c r="B602" t="s">
        <v>8259</v>
      </c>
      <c r="C602" t="s">
        <v>6009</v>
      </c>
      <c r="D602">
        <v>562.34</v>
      </c>
      <c r="E602" t="s">
        <v>6010</v>
      </c>
      <c r="F602">
        <v>6.25</v>
      </c>
      <c r="K602" t="s">
        <v>6535</v>
      </c>
      <c r="L602" t="s">
        <v>6536</v>
      </c>
      <c r="M602" t="s">
        <v>8621</v>
      </c>
      <c r="N602">
        <v>9</v>
      </c>
      <c r="O602" t="s">
        <v>8790</v>
      </c>
      <c r="P602" t="s">
        <v>9356</v>
      </c>
      <c r="Q602">
        <v>2</v>
      </c>
      <c r="R602">
        <v>1</v>
      </c>
      <c r="S602">
        <v>0.14</v>
      </c>
      <c r="T602">
        <v>3.77</v>
      </c>
      <c r="U602">
        <v>318.37</v>
      </c>
      <c r="V602">
        <v>46.53</v>
      </c>
      <c r="W602">
        <v>4.43</v>
      </c>
      <c r="X602">
        <v>3.17</v>
      </c>
      <c r="Y602">
        <v>0</v>
      </c>
      <c r="Z602">
        <v>3</v>
      </c>
      <c r="AA602" t="s">
        <v>6923</v>
      </c>
      <c r="AB602">
        <v>0</v>
      </c>
      <c r="AC602">
        <v>6</v>
      </c>
      <c r="AD602">
        <v>5.448333333333333</v>
      </c>
      <c r="AF602" t="s">
        <v>6937</v>
      </c>
      <c r="AI602">
        <v>0</v>
      </c>
      <c r="AJ602">
        <v>0</v>
      </c>
      <c r="AK602" t="s">
        <v>10232</v>
      </c>
      <c r="AL602" t="s">
        <v>10232</v>
      </c>
      <c r="AM602" t="s">
        <v>10344</v>
      </c>
    </row>
    <row r="603" spans="1:39">
      <c r="A603" t="s">
        <v>7423</v>
      </c>
      <c r="B603" t="s">
        <v>8259</v>
      </c>
      <c r="C603" t="s">
        <v>6009</v>
      </c>
      <c r="D603">
        <v>570</v>
      </c>
      <c r="E603" t="s">
        <v>6010</v>
      </c>
      <c r="F603">
        <v>6.24</v>
      </c>
      <c r="K603" t="s">
        <v>6535</v>
      </c>
      <c r="M603" t="s">
        <v>8661</v>
      </c>
      <c r="N603">
        <v>8</v>
      </c>
      <c r="O603" t="s">
        <v>8832</v>
      </c>
      <c r="P603" t="s">
        <v>9376</v>
      </c>
      <c r="Q603">
        <v>4</v>
      </c>
      <c r="R603">
        <v>0</v>
      </c>
      <c r="S603">
        <v>5.8</v>
      </c>
      <c r="T603">
        <v>5.8</v>
      </c>
      <c r="U603">
        <v>360.84</v>
      </c>
      <c r="V603">
        <v>52.6</v>
      </c>
      <c r="W603">
        <v>4.68</v>
      </c>
      <c r="Y603">
        <v>0</v>
      </c>
      <c r="Z603">
        <v>2</v>
      </c>
      <c r="AA603" t="s">
        <v>6923</v>
      </c>
      <c r="AB603">
        <v>0</v>
      </c>
      <c r="AC603">
        <v>6</v>
      </c>
      <c r="AD603">
        <v>3.994</v>
      </c>
      <c r="AE603" t="s">
        <v>10197</v>
      </c>
      <c r="AH603" t="s">
        <v>10208</v>
      </c>
      <c r="AI603">
        <v>4</v>
      </c>
      <c r="AJ603">
        <v>1</v>
      </c>
      <c r="AK603" t="s">
        <v>10266</v>
      </c>
      <c r="AL603" t="s">
        <v>10266</v>
      </c>
      <c r="AM603" t="s">
        <v>10344</v>
      </c>
    </row>
    <row r="604" spans="1:39">
      <c r="A604" t="s">
        <v>6500</v>
      </c>
      <c r="B604" t="s">
        <v>8259</v>
      </c>
      <c r="C604" t="s">
        <v>6009</v>
      </c>
      <c r="D604">
        <v>570</v>
      </c>
      <c r="E604" t="s">
        <v>6010</v>
      </c>
      <c r="F604">
        <v>6.24</v>
      </c>
      <c r="K604" t="s">
        <v>6535</v>
      </c>
      <c r="L604" t="s">
        <v>6536</v>
      </c>
      <c r="M604" t="s">
        <v>8681</v>
      </c>
      <c r="N604">
        <v>9</v>
      </c>
      <c r="O604" t="s">
        <v>8853</v>
      </c>
      <c r="P604" t="s">
        <v>6896</v>
      </c>
      <c r="Q604">
        <v>5</v>
      </c>
      <c r="R604">
        <v>1</v>
      </c>
      <c r="S604">
        <v>2.45</v>
      </c>
      <c r="T604">
        <v>3.5</v>
      </c>
      <c r="U604">
        <v>356.45</v>
      </c>
      <c r="V604">
        <v>68.29000000000001</v>
      </c>
      <c r="W604">
        <v>3.16</v>
      </c>
      <c r="X604">
        <v>6.35</v>
      </c>
      <c r="Y604">
        <v>5.53</v>
      </c>
      <c r="Z604">
        <v>2</v>
      </c>
      <c r="AA604" t="s">
        <v>6923</v>
      </c>
      <c r="AB604">
        <v>0</v>
      </c>
      <c r="AC604">
        <v>7</v>
      </c>
      <c r="AD604">
        <v>5.358333333333333</v>
      </c>
      <c r="AE604" t="s">
        <v>6936</v>
      </c>
      <c r="AF604" t="s">
        <v>6937</v>
      </c>
      <c r="AG604" t="s">
        <v>6941</v>
      </c>
      <c r="AH604" t="s">
        <v>6942</v>
      </c>
      <c r="AI604">
        <v>4</v>
      </c>
      <c r="AJ604">
        <v>1</v>
      </c>
      <c r="AK604" t="s">
        <v>10285</v>
      </c>
      <c r="AL604" t="s">
        <v>10285</v>
      </c>
      <c r="AM604" t="s">
        <v>10344</v>
      </c>
    </row>
    <row r="605" spans="1:39">
      <c r="A605" t="s">
        <v>6391</v>
      </c>
      <c r="B605" t="s">
        <v>8259</v>
      </c>
      <c r="C605" t="s">
        <v>6009</v>
      </c>
      <c r="D605">
        <v>570</v>
      </c>
      <c r="E605" t="s">
        <v>6010</v>
      </c>
      <c r="F605">
        <v>6.24</v>
      </c>
      <c r="K605" t="s">
        <v>6535</v>
      </c>
      <c r="M605" t="s">
        <v>8661</v>
      </c>
      <c r="N605">
        <v>8</v>
      </c>
      <c r="O605" t="s">
        <v>8832</v>
      </c>
      <c r="P605" t="s">
        <v>6787</v>
      </c>
      <c r="Q605">
        <v>5</v>
      </c>
      <c r="R605">
        <v>1</v>
      </c>
      <c r="S605">
        <v>0.63</v>
      </c>
      <c r="T605">
        <v>4.1</v>
      </c>
      <c r="U605">
        <v>419.48</v>
      </c>
      <c r="V605">
        <v>68.23</v>
      </c>
      <c r="W605">
        <v>5.04</v>
      </c>
      <c r="X605">
        <v>3.61</v>
      </c>
      <c r="Y605">
        <v>1.11</v>
      </c>
      <c r="Z605">
        <v>3</v>
      </c>
      <c r="AA605" t="s">
        <v>6923</v>
      </c>
      <c r="AB605">
        <v>1</v>
      </c>
      <c r="AC605">
        <v>9</v>
      </c>
      <c r="AD605">
        <v>4.858476190476191</v>
      </c>
      <c r="AE605" t="s">
        <v>6932</v>
      </c>
      <c r="AF605" t="s">
        <v>6937</v>
      </c>
      <c r="AH605" t="s">
        <v>6943</v>
      </c>
      <c r="AI605">
        <v>0</v>
      </c>
      <c r="AJ605">
        <v>0</v>
      </c>
      <c r="AK605" t="s">
        <v>10266</v>
      </c>
      <c r="AL605" t="s">
        <v>10266</v>
      </c>
      <c r="AM605" t="s">
        <v>10344</v>
      </c>
    </row>
    <row r="606" spans="1:39">
      <c r="A606" t="s">
        <v>6391</v>
      </c>
      <c r="B606" t="s">
        <v>8259</v>
      </c>
      <c r="C606" t="s">
        <v>6009</v>
      </c>
      <c r="D606">
        <v>570</v>
      </c>
      <c r="E606" t="s">
        <v>6010</v>
      </c>
      <c r="F606">
        <v>6.24</v>
      </c>
      <c r="K606" t="s">
        <v>6535</v>
      </c>
      <c r="L606" t="s">
        <v>6536</v>
      </c>
      <c r="M606" t="s">
        <v>8592</v>
      </c>
      <c r="N606">
        <v>9</v>
      </c>
      <c r="O606" t="s">
        <v>8761</v>
      </c>
      <c r="P606" t="s">
        <v>6787</v>
      </c>
      <c r="Q606">
        <v>5</v>
      </c>
      <c r="R606">
        <v>1</v>
      </c>
      <c r="S606">
        <v>0.63</v>
      </c>
      <c r="T606">
        <v>4.1</v>
      </c>
      <c r="U606">
        <v>419.48</v>
      </c>
      <c r="V606">
        <v>68.23</v>
      </c>
      <c r="W606">
        <v>5.04</v>
      </c>
      <c r="X606">
        <v>3.61</v>
      </c>
      <c r="Y606">
        <v>1.11</v>
      </c>
      <c r="Z606">
        <v>3</v>
      </c>
      <c r="AA606" t="s">
        <v>6923</v>
      </c>
      <c r="AB606">
        <v>1</v>
      </c>
      <c r="AC606">
        <v>9</v>
      </c>
      <c r="AD606">
        <v>4.858476190476191</v>
      </c>
      <c r="AE606" t="s">
        <v>6932</v>
      </c>
      <c r="AF606" t="s">
        <v>6937</v>
      </c>
      <c r="AH606" t="s">
        <v>6943</v>
      </c>
      <c r="AI606">
        <v>0</v>
      </c>
      <c r="AJ606">
        <v>0</v>
      </c>
      <c r="AK606" t="s">
        <v>6956</v>
      </c>
      <c r="AL606" t="s">
        <v>6956</v>
      </c>
      <c r="AM606" t="s">
        <v>10344</v>
      </c>
    </row>
    <row r="607" spans="1:39">
      <c r="A607" t="s">
        <v>6391</v>
      </c>
      <c r="B607" t="s">
        <v>8259</v>
      </c>
      <c r="C607" t="s">
        <v>6009</v>
      </c>
      <c r="D607">
        <v>570</v>
      </c>
      <c r="E607" t="s">
        <v>6010</v>
      </c>
      <c r="F607">
        <v>6.24</v>
      </c>
      <c r="K607" t="s">
        <v>6535</v>
      </c>
      <c r="L607" t="s">
        <v>6536</v>
      </c>
      <c r="M607" t="s">
        <v>8591</v>
      </c>
      <c r="N607">
        <v>9</v>
      </c>
      <c r="O607" t="s">
        <v>8760</v>
      </c>
      <c r="P607" t="s">
        <v>6787</v>
      </c>
      <c r="Q607">
        <v>5</v>
      </c>
      <c r="R607">
        <v>1</v>
      </c>
      <c r="S607">
        <v>0.63</v>
      </c>
      <c r="T607">
        <v>4.1</v>
      </c>
      <c r="U607">
        <v>419.48</v>
      </c>
      <c r="V607">
        <v>68.23</v>
      </c>
      <c r="W607">
        <v>5.04</v>
      </c>
      <c r="X607">
        <v>3.61</v>
      </c>
      <c r="Y607">
        <v>1.11</v>
      </c>
      <c r="Z607">
        <v>3</v>
      </c>
      <c r="AA607" t="s">
        <v>6923</v>
      </c>
      <c r="AB607">
        <v>1</v>
      </c>
      <c r="AC607">
        <v>9</v>
      </c>
      <c r="AD607">
        <v>4.858476190476191</v>
      </c>
      <c r="AE607" t="s">
        <v>6932</v>
      </c>
      <c r="AF607" t="s">
        <v>6937</v>
      </c>
      <c r="AH607" t="s">
        <v>6943</v>
      </c>
      <c r="AI607">
        <v>0</v>
      </c>
      <c r="AJ607">
        <v>0</v>
      </c>
      <c r="AK607" t="s">
        <v>10212</v>
      </c>
      <c r="AL607" t="s">
        <v>10212</v>
      </c>
      <c r="AM607" t="s">
        <v>10344</v>
      </c>
    </row>
    <row r="608" spans="1:39">
      <c r="A608" t="s">
        <v>7424</v>
      </c>
      <c r="B608" t="s">
        <v>8259</v>
      </c>
      <c r="C608" t="s">
        <v>6009</v>
      </c>
      <c r="D608">
        <v>572</v>
      </c>
      <c r="E608" t="s">
        <v>6010</v>
      </c>
      <c r="F608">
        <v>6.24</v>
      </c>
      <c r="K608" t="s">
        <v>6535</v>
      </c>
      <c r="L608" t="s">
        <v>6536</v>
      </c>
      <c r="M608" t="s">
        <v>8638</v>
      </c>
      <c r="N608">
        <v>9</v>
      </c>
      <c r="O608" t="s">
        <v>8807</v>
      </c>
      <c r="P608" t="s">
        <v>9377</v>
      </c>
      <c r="Q608">
        <v>2</v>
      </c>
      <c r="R608">
        <v>1</v>
      </c>
      <c r="S608">
        <v>0.21</v>
      </c>
      <c r="T608">
        <v>3.82</v>
      </c>
      <c r="U608">
        <v>332.4</v>
      </c>
      <c r="V608">
        <v>46.53</v>
      </c>
      <c r="W608">
        <v>4.35</v>
      </c>
      <c r="X608">
        <v>3.21</v>
      </c>
      <c r="Y608">
        <v>0</v>
      </c>
      <c r="Z608">
        <v>3</v>
      </c>
      <c r="AA608" t="s">
        <v>6923</v>
      </c>
      <c r="AB608">
        <v>0</v>
      </c>
      <c r="AC608">
        <v>7</v>
      </c>
      <c r="AD608">
        <v>5.423333333333333</v>
      </c>
      <c r="AF608" t="s">
        <v>6937</v>
      </c>
      <c r="AI608">
        <v>0</v>
      </c>
      <c r="AJ608">
        <v>0</v>
      </c>
      <c r="AK608" t="s">
        <v>10245</v>
      </c>
      <c r="AL608" t="s">
        <v>10245</v>
      </c>
      <c r="AM608" t="s">
        <v>10344</v>
      </c>
    </row>
    <row r="609" spans="1:39">
      <c r="A609" t="s">
        <v>7425</v>
      </c>
      <c r="B609" t="s">
        <v>8259</v>
      </c>
      <c r="C609" t="s">
        <v>6009</v>
      </c>
      <c r="D609">
        <v>574</v>
      </c>
      <c r="E609" t="s">
        <v>6010</v>
      </c>
      <c r="F609">
        <v>6.24</v>
      </c>
      <c r="K609" t="s">
        <v>6535</v>
      </c>
      <c r="L609" t="s">
        <v>6536</v>
      </c>
      <c r="M609" t="s">
        <v>8633</v>
      </c>
      <c r="N609">
        <v>9</v>
      </c>
      <c r="O609" t="s">
        <v>8822</v>
      </c>
      <c r="P609" t="s">
        <v>9378</v>
      </c>
      <c r="Q609">
        <v>6</v>
      </c>
      <c r="R609">
        <v>1</v>
      </c>
      <c r="S609">
        <v>3.9</v>
      </c>
      <c r="T609">
        <v>5.94</v>
      </c>
      <c r="U609">
        <v>435.54</v>
      </c>
      <c r="V609">
        <v>85.17</v>
      </c>
      <c r="W609">
        <v>4.99</v>
      </c>
      <c r="X609">
        <v>4.05</v>
      </c>
      <c r="Y609">
        <v>6.82</v>
      </c>
      <c r="Z609">
        <v>5</v>
      </c>
      <c r="AA609" t="s">
        <v>6923</v>
      </c>
      <c r="AB609">
        <v>0</v>
      </c>
      <c r="AC609">
        <v>4</v>
      </c>
      <c r="AD609">
        <v>3.343761904761905</v>
      </c>
      <c r="AF609" t="s">
        <v>6937</v>
      </c>
      <c r="AI609">
        <v>0</v>
      </c>
      <c r="AJ609">
        <v>0</v>
      </c>
      <c r="AK609" t="s">
        <v>10257</v>
      </c>
      <c r="AL609" t="s">
        <v>10257</v>
      </c>
      <c r="AM609" t="s">
        <v>10344</v>
      </c>
    </row>
    <row r="610" spans="1:39">
      <c r="A610" t="s">
        <v>6391</v>
      </c>
      <c r="B610" t="s">
        <v>8259</v>
      </c>
      <c r="C610" t="s">
        <v>6009</v>
      </c>
      <c r="D610">
        <v>575.4400000000001</v>
      </c>
      <c r="E610" t="s">
        <v>6010</v>
      </c>
      <c r="F610">
        <v>6.24</v>
      </c>
      <c r="K610" t="s">
        <v>6535</v>
      </c>
      <c r="L610" t="s">
        <v>6536</v>
      </c>
      <c r="M610" t="s">
        <v>8590</v>
      </c>
      <c r="N610">
        <v>9</v>
      </c>
      <c r="O610" t="s">
        <v>8759</v>
      </c>
      <c r="P610" t="s">
        <v>6787</v>
      </c>
      <c r="Q610">
        <v>5</v>
      </c>
      <c r="R610">
        <v>1</v>
      </c>
      <c r="S610">
        <v>0.63</v>
      </c>
      <c r="T610">
        <v>4.1</v>
      </c>
      <c r="U610">
        <v>419.48</v>
      </c>
      <c r="V610">
        <v>68.23</v>
      </c>
      <c r="W610">
        <v>5.04</v>
      </c>
      <c r="X610">
        <v>3.61</v>
      </c>
      <c r="Y610">
        <v>1.11</v>
      </c>
      <c r="Z610">
        <v>3</v>
      </c>
      <c r="AA610" t="s">
        <v>6923</v>
      </c>
      <c r="AB610">
        <v>1</v>
      </c>
      <c r="AC610">
        <v>9</v>
      </c>
      <c r="AD610">
        <v>4.858476190476191</v>
      </c>
      <c r="AE610" t="s">
        <v>6932</v>
      </c>
      <c r="AF610" t="s">
        <v>6937</v>
      </c>
      <c r="AH610" t="s">
        <v>6943</v>
      </c>
      <c r="AI610">
        <v>0</v>
      </c>
      <c r="AJ610">
        <v>0</v>
      </c>
      <c r="AK610" t="s">
        <v>10211</v>
      </c>
      <c r="AL610" t="s">
        <v>10211</v>
      </c>
      <c r="AM610" t="s">
        <v>10344</v>
      </c>
    </row>
    <row r="611" spans="1:39">
      <c r="A611" t="s">
        <v>6391</v>
      </c>
      <c r="B611" t="s">
        <v>8259</v>
      </c>
      <c r="C611" t="s">
        <v>6009</v>
      </c>
      <c r="D611">
        <v>575.4400000000001</v>
      </c>
      <c r="E611" t="s">
        <v>6010</v>
      </c>
      <c r="F611">
        <v>6.24</v>
      </c>
      <c r="K611" t="s">
        <v>6535</v>
      </c>
      <c r="L611" t="s">
        <v>6536</v>
      </c>
      <c r="M611" t="s">
        <v>8591</v>
      </c>
      <c r="N611">
        <v>9</v>
      </c>
      <c r="O611" t="s">
        <v>8760</v>
      </c>
      <c r="P611" t="s">
        <v>6787</v>
      </c>
      <c r="Q611">
        <v>5</v>
      </c>
      <c r="R611">
        <v>1</v>
      </c>
      <c r="S611">
        <v>0.63</v>
      </c>
      <c r="T611">
        <v>4.1</v>
      </c>
      <c r="U611">
        <v>419.48</v>
      </c>
      <c r="V611">
        <v>68.23</v>
      </c>
      <c r="W611">
        <v>5.04</v>
      </c>
      <c r="X611">
        <v>3.61</v>
      </c>
      <c r="Y611">
        <v>1.11</v>
      </c>
      <c r="Z611">
        <v>3</v>
      </c>
      <c r="AA611" t="s">
        <v>6923</v>
      </c>
      <c r="AB611">
        <v>1</v>
      </c>
      <c r="AC611">
        <v>9</v>
      </c>
      <c r="AD611">
        <v>4.858476190476191</v>
      </c>
      <c r="AE611" t="s">
        <v>6932</v>
      </c>
      <c r="AF611" t="s">
        <v>6937</v>
      </c>
      <c r="AH611" t="s">
        <v>6943</v>
      </c>
      <c r="AI611">
        <v>0</v>
      </c>
      <c r="AJ611">
        <v>0</v>
      </c>
      <c r="AK611" t="s">
        <v>10212</v>
      </c>
      <c r="AL611" t="s">
        <v>10212</v>
      </c>
      <c r="AM611" t="s">
        <v>10344</v>
      </c>
    </row>
    <row r="612" spans="1:39">
      <c r="A612" t="s">
        <v>7424</v>
      </c>
      <c r="B612" t="s">
        <v>8259</v>
      </c>
      <c r="C612" t="s">
        <v>6009</v>
      </c>
      <c r="D612">
        <v>575.4400000000001</v>
      </c>
      <c r="E612" t="s">
        <v>6010</v>
      </c>
      <c r="F612">
        <v>6.24</v>
      </c>
      <c r="K612" t="s">
        <v>6535</v>
      </c>
      <c r="L612" t="s">
        <v>6536</v>
      </c>
      <c r="M612" t="s">
        <v>8621</v>
      </c>
      <c r="N612">
        <v>9</v>
      </c>
      <c r="O612" t="s">
        <v>8790</v>
      </c>
      <c r="P612" t="s">
        <v>9377</v>
      </c>
      <c r="Q612">
        <v>2</v>
      </c>
      <c r="R612">
        <v>1</v>
      </c>
      <c r="S612">
        <v>0.21</v>
      </c>
      <c r="T612">
        <v>3.82</v>
      </c>
      <c r="U612">
        <v>332.4</v>
      </c>
      <c r="V612">
        <v>46.53</v>
      </c>
      <c r="W612">
        <v>4.35</v>
      </c>
      <c r="X612">
        <v>3.21</v>
      </c>
      <c r="Y612">
        <v>0</v>
      </c>
      <c r="Z612">
        <v>3</v>
      </c>
      <c r="AA612" t="s">
        <v>6923</v>
      </c>
      <c r="AB612">
        <v>0</v>
      </c>
      <c r="AC612">
        <v>7</v>
      </c>
      <c r="AD612">
        <v>5.423333333333333</v>
      </c>
      <c r="AF612" t="s">
        <v>6937</v>
      </c>
      <c r="AI612">
        <v>0</v>
      </c>
      <c r="AJ612">
        <v>0</v>
      </c>
      <c r="AK612" t="s">
        <v>10232</v>
      </c>
      <c r="AL612" t="s">
        <v>10232</v>
      </c>
      <c r="AM612" t="s">
        <v>10344</v>
      </c>
    </row>
    <row r="613" spans="1:39">
      <c r="A613" t="s">
        <v>7426</v>
      </c>
      <c r="B613" t="s">
        <v>8259</v>
      </c>
      <c r="C613" t="s">
        <v>6009</v>
      </c>
      <c r="D613">
        <v>580</v>
      </c>
      <c r="E613" t="s">
        <v>6010</v>
      </c>
      <c r="F613">
        <v>6.24</v>
      </c>
      <c r="K613" t="s">
        <v>6535</v>
      </c>
      <c r="L613" t="s">
        <v>6536</v>
      </c>
      <c r="M613" t="s">
        <v>8592</v>
      </c>
      <c r="N613">
        <v>9</v>
      </c>
      <c r="O613" t="s">
        <v>8761</v>
      </c>
      <c r="P613" t="s">
        <v>9379</v>
      </c>
      <c r="Q613">
        <v>4</v>
      </c>
      <c r="R613">
        <v>1</v>
      </c>
      <c r="S613">
        <v>3.61</v>
      </c>
      <c r="T613">
        <v>4.65</v>
      </c>
      <c r="U613">
        <v>355.46</v>
      </c>
      <c r="V613">
        <v>55.4</v>
      </c>
      <c r="W613">
        <v>3.76</v>
      </c>
      <c r="X613">
        <v>6.35</v>
      </c>
      <c r="Y613">
        <v>0</v>
      </c>
      <c r="Z613">
        <v>2</v>
      </c>
      <c r="AA613" t="s">
        <v>6923</v>
      </c>
      <c r="AB613">
        <v>0</v>
      </c>
      <c r="AC613">
        <v>7</v>
      </c>
      <c r="AD613">
        <v>4.203333333333333</v>
      </c>
      <c r="AE613" t="s">
        <v>10198</v>
      </c>
      <c r="AF613" t="s">
        <v>6937</v>
      </c>
      <c r="AI613">
        <v>0</v>
      </c>
      <c r="AJ613">
        <v>0</v>
      </c>
      <c r="AK613" t="s">
        <v>6956</v>
      </c>
      <c r="AL613" t="s">
        <v>6956</v>
      </c>
      <c r="AM613" t="s">
        <v>10344</v>
      </c>
    </row>
    <row r="614" spans="1:39">
      <c r="A614" t="s">
        <v>7427</v>
      </c>
      <c r="B614" t="s">
        <v>8259</v>
      </c>
      <c r="C614" t="s">
        <v>6009</v>
      </c>
      <c r="D614">
        <v>580</v>
      </c>
      <c r="E614" t="s">
        <v>6010</v>
      </c>
      <c r="F614">
        <v>6.24</v>
      </c>
      <c r="K614" t="s">
        <v>6535</v>
      </c>
      <c r="L614" t="s">
        <v>6536</v>
      </c>
      <c r="M614" t="s">
        <v>8660</v>
      </c>
      <c r="N614">
        <v>9</v>
      </c>
      <c r="O614" t="s">
        <v>8831</v>
      </c>
      <c r="P614" t="s">
        <v>9380</v>
      </c>
      <c r="Q614">
        <v>4</v>
      </c>
      <c r="R614">
        <v>1</v>
      </c>
      <c r="S614">
        <v>4.01</v>
      </c>
      <c r="T614">
        <v>7</v>
      </c>
      <c r="U614">
        <v>474.56</v>
      </c>
      <c r="V614">
        <v>72.19</v>
      </c>
      <c r="W614">
        <v>6.63</v>
      </c>
      <c r="X614">
        <v>3.84</v>
      </c>
      <c r="Y614">
        <v>4.52</v>
      </c>
      <c r="Z614">
        <v>5</v>
      </c>
      <c r="AA614" t="s">
        <v>6923</v>
      </c>
      <c r="AB614">
        <v>1</v>
      </c>
      <c r="AC614">
        <v>8</v>
      </c>
      <c r="AD614">
        <v>3.015047619047619</v>
      </c>
      <c r="AF614" t="s">
        <v>6937</v>
      </c>
      <c r="AI614">
        <v>0</v>
      </c>
      <c r="AJ614">
        <v>0</v>
      </c>
      <c r="AK614" t="s">
        <v>10265</v>
      </c>
      <c r="AL614" t="s">
        <v>10265</v>
      </c>
      <c r="AM614" t="s">
        <v>10344</v>
      </c>
    </row>
    <row r="615" spans="1:39">
      <c r="A615" t="s">
        <v>7428</v>
      </c>
      <c r="B615" t="s">
        <v>8259</v>
      </c>
      <c r="C615" t="s">
        <v>6009</v>
      </c>
      <c r="D615">
        <v>580</v>
      </c>
      <c r="E615" t="s">
        <v>6010</v>
      </c>
      <c r="F615">
        <v>6.24</v>
      </c>
      <c r="K615" t="s">
        <v>6535</v>
      </c>
      <c r="L615" t="s">
        <v>6536</v>
      </c>
      <c r="M615" t="s">
        <v>8638</v>
      </c>
      <c r="N615">
        <v>9</v>
      </c>
      <c r="O615" t="s">
        <v>8807</v>
      </c>
      <c r="P615" t="s">
        <v>9381</v>
      </c>
      <c r="Q615">
        <v>2</v>
      </c>
      <c r="R615">
        <v>1</v>
      </c>
      <c r="S615">
        <v>0.21</v>
      </c>
      <c r="T615">
        <v>3.82</v>
      </c>
      <c r="U615">
        <v>332.4</v>
      </c>
      <c r="V615">
        <v>46.53</v>
      </c>
      <c r="W615">
        <v>4.35</v>
      </c>
      <c r="X615">
        <v>3.21</v>
      </c>
      <c r="Y615">
        <v>0</v>
      </c>
      <c r="Z615">
        <v>3</v>
      </c>
      <c r="AA615" t="s">
        <v>6923</v>
      </c>
      <c r="AB615">
        <v>0</v>
      </c>
      <c r="AC615">
        <v>7</v>
      </c>
      <c r="AD615">
        <v>5.423333333333333</v>
      </c>
      <c r="AF615" t="s">
        <v>6937</v>
      </c>
      <c r="AI615">
        <v>0</v>
      </c>
      <c r="AJ615">
        <v>0</v>
      </c>
      <c r="AK615" t="s">
        <v>10245</v>
      </c>
      <c r="AL615" t="s">
        <v>10245</v>
      </c>
      <c r="AM615" t="s">
        <v>10344</v>
      </c>
    </row>
    <row r="616" spans="1:39">
      <c r="A616" t="s">
        <v>7429</v>
      </c>
      <c r="B616" t="s">
        <v>8259</v>
      </c>
      <c r="C616" t="s">
        <v>6009</v>
      </c>
      <c r="D616">
        <v>590</v>
      </c>
      <c r="E616" t="s">
        <v>6010</v>
      </c>
      <c r="F616">
        <v>6.23</v>
      </c>
      <c r="K616" t="s">
        <v>6535</v>
      </c>
      <c r="L616" t="s">
        <v>6536</v>
      </c>
      <c r="M616" t="s">
        <v>8671</v>
      </c>
      <c r="N616">
        <v>9</v>
      </c>
      <c r="O616" t="s">
        <v>8842</v>
      </c>
      <c r="P616" t="s">
        <v>9382</v>
      </c>
      <c r="Q616">
        <v>3</v>
      </c>
      <c r="R616">
        <v>1</v>
      </c>
      <c r="S616">
        <v>1.54</v>
      </c>
      <c r="T616">
        <v>5.01</v>
      </c>
      <c r="U616">
        <v>560.28</v>
      </c>
      <c r="V616">
        <v>55.76</v>
      </c>
      <c r="W616">
        <v>6.75</v>
      </c>
      <c r="X616">
        <v>3.6</v>
      </c>
      <c r="Y616">
        <v>0</v>
      </c>
      <c r="Z616">
        <v>3</v>
      </c>
      <c r="AA616" t="s">
        <v>6923</v>
      </c>
      <c r="AB616">
        <v>2</v>
      </c>
      <c r="AC616">
        <v>10</v>
      </c>
      <c r="AD616">
        <v>3.833333333333333</v>
      </c>
      <c r="AF616" t="s">
        <v>6937</v>
      </c>
      <c r="AI616">
        <v>0</v>
      </c>
      <c r="AJ616">
        <v>0</v>
      </c>
      <c r="AK616" t="s">
        <v>10274</v>
      </c>
      <c r="AL616" t="s">
        <v>10274</v>
      </c>
      <c r="AM616" t="s">
        <v>10344</v>
      </c>
    </row>
    <row r="617" spans="1:39">
      <c r="A617" t="s">
        <v>7199</v>
      </c>
      <c r="B617" t="s">
        <v>8259</v>
      </c>
      <c r="C617" t="s">
        <v>6009</v>
      </c>
      <c r="D617">
        <v>590</v>
      </c>
      <c r="E617" t="s">
        <v>6010</v>
      </c>
      <c r="F617">
        <v>6.23</v>
      </c>
      <c r="K617" t="s">
        <v>6535</v>
      </c>
      <c r="L617" t="s">
        <v>6536</v>
      </c>
      <c r="M617" t="s">
        <v>8683</v>
      </c>
      <c r="N617">
        <v>9</v>
      </c>
      <c r="O617" t="s">
        <v>8855</v>
      </c>
      <c r="P617" t="s">
        <v>9152</v>
      </c>
      <c r="Q617">
        <v>3</v>
      </c>
      <c r="R617">
        <v>1</v>
      </c>
      <c r="S617">
        <v>0.84</v>
      </c>
      <c r="T617">
        <v>4.52</v>
      </c>
      <c r="U617">
        <v>358.85</v>
      </c>
      <c r="V617">
        <v>46.53</v>
      </c>
      <c r="W617">
        <v>5.14</v>
      </c>
      <c r="X617">
        <v>2.9</v>
      </c>
      <c r="Y617">
        <v>0</v>
      </c>
      <c r="Z617">
        <v>3</v>
      </c>
      <c r="AA617" t="s">
        <v>6923</v>
      </c>
      <c r="AB617">
        <v>1</v>
      </c>
      <c r="AC617">
        <v>6</v>
      </c>
      <c r="AD617">
        <v>5.073333333333333</v>
      </c>
      <c r="AF617" t="s">
        <v>6937</v>
      </c>
      <c r="AI617">
        <v>0</v>
      </c>
      <c r="AJ617">
        <v>0</v>
      </c>
      <c r="AK617" t="s">
        <v>10287</v>
      </c>
      <c r="AL617" t="s">
        <v>10287</v>
      </c>
      <c r="AM617" t="s">
        <v>10344</v>
      </c>
    </row>
    <row r="618" spans="1:39">
      <c r="A618" t="s">
        <v>6522</v>
      </c>
      <c r="B618" t="s">
        <v>8259</v>
      </c>
      <c r="C618" t="s">
        <v>6009</v>
      </c>
      <c r="D618">
        <v>590</v>
      </c>
      <c r="E618" t="s">
        <v>6010</v>
      </c>
      <c r="F618">
        <v>6.23</v>
      </c>
      <c r="K618" t="s">
        <v>6535</v>
      </c>
      <c r="L618" t="s">
        <v>6536</v>
      </c>
      <c r="M618" t="s">
        <v>8632</v>
      </c>
      <c r="N618">
        <v>9</v>
      </c>
      <c r="O618" t="s">
        <v>8801</v>
      </c>
      <c r="P618" t="s">
        <v>6918</v>
      </c>
      <c r="Q618">
        <v>5</v>
      </c>
      <c r="R618">
        <v>1</v>
      </c>
      <c r="S618">
        <v>3.54</v>
      </c>
      <c r="T618">
        <v>7.13</v>
      </c>
      <c r="U618">
        <v>452.6</v>
      </c>
      <c r="V618">
        <v>75.8</v>
      </c>
      <c r="W618">
        <v>6.48</v>
      </c>
      <c r="X618">
        <v>3.3</v>
      </c>
      <c r="Y618">
        <v>3.41</v>
      </c>
      <c r="Z618">
        <v>3</v>
      </c>
      <c r="AA618" t="s">
        <v>6923</v>
      </c>
      <c r="AB618">
        <v>1</v>
      </c>
      <c r="AC618">
        <v>14</v>
      </c>
      <c r="AD618">
        <v>3.401904761904762</v>
      </c>
      <c r="AF618" t="s">
        <v>6937</v>
      </c>
      <c r="AI618">
        <v>0</v>
      </c>
      <c r="AJ618">
        <v>0</v>
      </c>
      <c r="AK618" t="s">
        <v>6947</v>
      </c>
      <c r="AL618" t="s">
        <v>6947</v>
      </c>
      <c r="AM618" t="s">
        <v>10344</v>
      </c>
    </row>
    <row r="619" spans="1:39">
      <c r="A619" t="s">
        <v>7430</v>
      </c>
      <c r="B619" t="s">
        <v>8259</v>
      </c>
      <c r="C619" t="s">
        <v>6009</v>
      </c>
      <c r="D619">
        <v>590</v>
      </c>
      <c r="E619" t="s">
        <v>6010</v>
      </c>
      <c r="F619">
        <v>6.23</v>
      </c>
      <c r="K619" t="s">
        <v>6535</v>
      </c>
      <c r="L619" t="s">
        <v>6536</v>
      </c>
      <c r="M619" t="s">
        <v>8639</v>
      </c>
      <c r="N619">
        <v>9</v>
      </c>
      <c r="O619" t="s">
        <v>8808</v>
      </c>
      <c r="P619" t="s">
        <v>9383</v>
      </c>
      <c r="Q619">
        <v>2</v>
      </c>
      <c r="R619">
        <v>1</v>
      </c>
      <c r="S619">
        <v>0.6899999999999999</v>
      </c>
      <c r="T619">
        <v>4.31</v>
      </c>
      <c r="U619">
        <v>332.4</v>
      </c>
      <c r="V619">
        <v>46.53</v>
      </c>
      <c r="W619">
        <v>4.74</v>
      </c>
      <c r="X619">
        <v>3.18</v>
      </c>
      <c r="Y619">
        <v>0</v>
      </c>
      <c r="Z619">
        <v>3</v>
      </c>
      <c r="AA619" t="s">
        <v>6923</v>
      </c>
      <c r="AB619">
        <v>0</v>
      </c>
      <c r="AC619">
        <v>6</v>
      </c>
      <c r="AD619">
        <v>5.178333333333334</v>
      </c>
      <c r="AF619" t="s">
        <v>6937</v>
      </c>
      <c r="AI619">
        <v>0</v>
      </c>
      <c r="AJ619">
        <v>0</v>
      </c>
      <c r="AK619" t="s">
        <v>10246</v>
      </c>
      <c r="AL619" t="s">
        <v>10246</v>
      </c>
      <c r="AM619" t="s">
        <v>10344</v>
      </c>
    </row>
    <row r="620" spans="1:39">
      <c r="A620" t="s">
        <v>7431</v>
      </c>
      <c r="B620" t="s">
        <v>8259</v>
      </c>
      <c r="C620" t="s">
        <v>6009</v>
      </c>
      <c r="D620">
        <v>591</v>
      </c>
      <c r="E620" t="s">
        <v>6010</v>
      </c>
      <c r="F620">
        <v>6.23</v>
      </c>
      <c r="K620" t="s">
        <v>6535</v>
      </c>
      <c r="L620" t="s">
        <v>6536</v>
      </c>
      <c r="M620" t="s">
        <v>8633</v>
      </c>
      <c r="N620">
        <v>9</v>
      </c>
      <c r="O620" t="s">
        <v>8822</v>
      </c>
      <c r="P620" t="s">
        <v>9384</v>
      </c>
      <c r="Q620">
        <v>6</v>
      </c>
      <c r="R620">
        <v>1</v>
      </c>
      <c r="S620">
        <v>2.97</v>
      </c>
      <c r="T620">
        <v>5.03</v>
      </c>
      <c r="U620">
        <v>435.54</v>
      </c>
      <c r="V620">
        <v>85.17</v>
      </c>
      <c r="W620">
        <v>4.99</v>
      </c>
      <c r="X620">
        <v>4.05</v>
      </c>
      <c r="Y620">
        <v>7.12</v>
      </c>
      <c r="Z620">
        <v>5</v>
      </c>
      <c r="AA620" t="s">
        <v>6923</v>
      </c>
      <c r="AB620">
        <v>0</v>
      </c>
      <c r="AC620">
        <v>4</v>
      </c>
      <c r="AD620">
        <v>3.808761904761905</v>
      </c>
      <c r="AF620" t="s">
        <v>6937</v>
      </c>
      <c r="AI620">
        <v>0</v>
      </c>
      <c r="AJ620">
        <v>0</v>
      </c>
      <c r="AK620" t="s">
        <v>10257</v>
      </c>
      <c r="AL620" t="s">
        <v>10257</v>
      </c>
      <c r="AM620" t="s">
        <v>10344</v>
      </c>
    </row>
    <row r="621" spans="1:39">
      <c r="A621" t="s">
        <v>6522</v>
      </c>
      <c r="B621" t="s">
        <v>8259</v>
      </c>
      <c r="C621" t="s">
        <v>6009</v>
      </c>
      <c r="D621">
        <v>593</v>
      </c>
      <c r="E621" t="s">
        <v>6010</v>
      </c>
      <c r="F621">
        <v>6.23</v>
      </c>
      <c r="K621" t="s">
        <v>6535</v>
      </c>
      <c r="L621" t="s">
        <v>6536</v>
      </c>
      <c r="M621" t="s">
        <v>8612</v>
      </c>
      <c r="N621">
        <v>9</v>
      </c>
      <c r="O621" t="s">
        <v>8781</v>
      </c>
      <c r="P621" t="s">
        <v>6918</v>
      </c>
      <c r="Q621">
        <v>5</v>
      </c>
      <c r="R621">
        <v>1</v>
      </c>
      <c r="S621">
        <v>3.54</v>
      </c>
      <c r="T621">
        <v>7.13</v>
      </c>
      <c r="U621">
        <v>452.6</v>
      </c>
      <c r="V621">
        <v>75.8</v>
      </c>
      <c r="W621">
        <v>6.48</v>
      </c>
      <c r="X621">
        <v>3.3</v>
      </c>
      <c r="Y621">
        <v>3.41</v>
      </c>
      <c r="Z621">
        <v>3</v>
      </c>
      <c r="AA621" t="s">
        <v>6923</v>
      </c>
      <c r="AB621">
        <v>1</v>
      </c>
      <c r="AC621">
        <v>14</v>
      </c>
      <c r="AD621">
        <v>3.401904761904762</v>
      </c>
      <c r="AF621" t="s">
        <v>6937</v>
      </c>
      <c r="AI621">
        <v>0</v>
      </c>
      <c r="AJ621">
        <v>0</v>
      </c>
      <c r="AK621" t="s">
        <v>6946</v>
      </c>
      <c r="AL621" t="s">
        <v>6946</v>
      </c>
      <c r="AM621" t="s">
        <v>10344</v>
      </c>
    </row>
    <row r="622" spans="1:39">
      <c r="A622" t="s">
        <v>6500</v>
      </c>
      <c r="B622" t="s">
        <v>8259</v>
      </c>
      <c r="C622" t="s">
        <v>6009</v>
      </c>
      <c r="D622">
        <v>600</v>
      </c>
      <c r="E622" t="s">
        <v>6010</v>
      </c>
      <c r="F622">
        <v>6.22</v>
      </c>
      <c r="K622" t="s">
        <v>6535</v>
      </c>
      <c r="L622" t="s">
        <v>6536</v>
      </c>
      <c r="M622" t="s">
        <v>8627</v>
      </c>
      <c r="N622">
        <v>9</v>
      </c>
      <c r="O622" t="s">
        <v>8796</v>
      </c>
      <c r="P622" t="s">
        <v>6896</v>
      </c>
      <c r="Q622">
        <v>5</v>
      </c>
      <c r="R622">
        <v>1</v>
      </c>
      <c r="S622">
        <v>2.45</v>
      </c>
      <c r="T622">
        <v>3.5</v>
      </c>
      <c r="U622">
        <v>356.45</v>
      </c>
      <c r="V622">
        <v>68.29000000000001</v>
      </c>
      <c r="W622">
        <v>3.16</v>
      </c>
      <c r="X622">
        <v>6.35</v>
      </c>
      <c r="Y622">
        <v>5.53</v>
      </c>
      <c r="Z622">
        <v>2</v>
      </c>
      <c r="AA622" t="s">
        <v>6923</v>
      </c>
      <c r="AB622">
        <v>0</v>
      </c>
      <c r="AC622">
        <v>7</v>
      </c>
      <c r="AD622">
        <v>5.358333333333333</v>
      </c>
      <c r="AE622" t="s">
        <v>6936</v>
      </c>
      <c r="AF622" t="s">
        <v>6937</v>
      </c>
      <c r="AG622" t="s">
        <v>6941</v>
      </c>
      <c r="AH622" t="s">
        <v>6942</v>
      </c>
      <c r="AI622">
        <v>4</v>
      </c>
      <c r="AJ622">
        <v>1</v>
      </c>
      <c r="AK622" t="s">
        <v>10237</v>
      </c>
      <c r="AL622" t="s">
        <v>10237</v>
      </c>
      <c r="AM622" t="s">
        <v>10344</v>
      </c>
    </row>
    <row r="623" spans="1:39">
      <c r="A623" t="s">
        <v>7432</v>
      </c>
      <c r="B623" t="s">
        <v>8259</v>
      </c>
      <c r="C623" t="s">
        <v>6009</v>
      </c>
      <c r="D623">
        <v>600</v>
      </c>
      <c r="E623" t="s">
        <v>6010</v>
      </c>
      <c r="F623">
        <v>6.22</v>
      </c>
      <c r="K623" t="s">
        <v>6535</v>
      </c>
      <c r="M623" t="s">
        <v>8661</v>
      </c>
      <c r="N623">
        <v>8</v>
      </c>
      <c r="O623" t="s">
        <v>8832</v>
      </c>
      <c r="P623" t="s">
        <v>9385</v>
      </c>
      <c r="Q623">
        <v>3</v>
      </c>
      <c r="R623">
        <v>1</v>
      </c>
      <c r="S623">
        <v>1.79</v>
      </c>
      <c r="T623">
        <v>5.26</v>
      </c>
      <c r="U623">
        <v>478.59</v>
      </c>
      <c r="V623">
        <v>55.76</v>
      </c>
      <c r="W623">
        <v>6.9</v>
      </c>
      <c r="X623">
        <v>3.6</v>
      </c>
      <c r="Y623">
        <v>0</v>
      </c>
      <c r="Z623">
        <v>4</v>
      </c>
      <c r="AA623" t="s">
        <v>6923</v>
      </c>
      <c r="AB623">
        <v>1</v>
      </c>
      <c r="AC623">
        <v>11</v>
      </c>
      <c r="AD623">
        <v>3.986261904761905</v>
      </c>
      <c r="AF623" t="s">
        <v>6937</v>
      </c>
      <c r="AI623">
        <v>0</v>
      </c>
      <c r="AJ623">
        <v>0</v>
      </c>
      <c r="AK623" t="s">
        <v>10266</v>
      </c>
      <c r="AL623" t="s">
        <v>10266</v>
      </c>
      <c r="AM623" t="s">
        <v>10344</v>
      </c>
    </row>
    <row r="624" spans="1:39">
      <c r="A624" t="s">
        <v>7432</v>
      </c>
      <c r="B624" t="s">
        <v>8259</v>
      </c>
      <c r="C624" t="s">
        <v>6009</v>
      </c>
      <c r="D624">
        <v>600</v>
      </c>
      <c r="E624" t="s">
        <v>6010</v>
      </c>
      <c r="F624">
        <v>6.22</v>
      </c>
      <c r="K624" t="s">
        <v>6535</v>
      </c>
      <c r="L624" t="s">
        <v>6536</v>
      </c>
      <c r="M624" t="s">
        <v>8591</v>
      </c>
      <c r="N624">
        <v>9</v>
      </c>
      <c r="O624" t="s">
        <v>8760</v>
      </c>
      <c r="P624" t="s">
        <v>9385</v>
      </c>
      <c r="Q624">
        <v>3</v>
      </c>
      <c r="R624">
        <v>1</v>
      </c>
      <c r="S624">
        <v>1.79</v>
      </c>
      <c r="T624">
        <v>5.26</v>
      </c>
      <c r="U624">
        <v>478.59</v>
      </c>
      <c r="V624">
        <v>55.76</v>
      </c>
      <c r="W624">
        <v>6.9</v>
      </c>
      <c r="X624">
        <v>3.6</v>
      </c>
      <c r="Y624">
        <v>0</v>
      </c>
      <c r="Z624">
        <v>4</v>
      </c>
      <c r="AA624" t="s">
        <v>6923</v>
      </c>
      <c r="AB624">
        <v>1</v>
      </c>
      <c r="AC624">
        <v>11</v>
      </c>
      <c r="AD624">
        <v>3.986261904761905</v>
      </c>
      <c r="AF624" t="s">
        <v>6937</v>
      </c>
      <c r="AI624">
        <v>0</v>
      </c>
      <c r="AJ624">
        <v>0</v>
      </c>
      <c r="AK624" t="s">
        <v>10212</v>
      </c>
      <c r="AL624" t="s">
        <v>10212</v>
      </c>
      <c r="AM624" t="s">
        <v>10344</v>
      </c>
    </row>
    <row r="625" spans="1:39">
      <c r="A625" t="s">
        <v>7433</v>
      </c>
      <c r="B625" t="s">
        <v>8259</v>
      </c>
      <c r="C625" t="s">
        <v>6009</v>
      </c>
      <c r="D625">
        <v>600</v>
      </c>
      <c r="E625" t="s">
        <v>6010</v>
      </c>
      <c r="F625">
        <v>6.22</v>
      </c>
      <c r="K625" t="s">
        <v>6535</v>
      </c>
      <c r="L625" t="s">
        <v>6536</v>
      </c>
      <c r="M625" t="s">
        <v>8654</v>
      </c>
      <c r="N625">
        <v>9</v>
      </c>
      <c r="O625" t="s">
        <v>8825</v>
      </c>
      <c r="P625" t="s">
        <v>9386</v>
      </c>
      <c r="Q625">
        <v>7</v>
      </c>
      <c r="R625">
        <v>1</v>
      </c>
      <c r="S625">
        <v>0.46</v>
      </c>
      <c r="T625">
        <v>4.07</v>
      </c>
      <c r="U625">
        <v>598.5700000000001</v>
      </c>
      <c r="V625">
        <v>111.33</v>
      </c>
      <c r="W625">
        <v>6.74</v>
      </c>
      <c r="X625">
        <v>3.24</v>
      </c>
      <c r="Y625">
        <v>0</v>
      </c>
      <c r="Z625">
        <v>4</v>
      </c>
      <c r="AA625" t="s">
        <v>6923</v>
      </c>
      <c r="AB625">
        <v>2</v>
      </c>
      <c r="AC625">
        <v>11</v>
      </c>
      <c r="AD625">
        <v>3.587333333333333</v>
      </c>
      <c r="AF625" t="s">
        <v>6937</v>
      </c>
      <c r="AI625">
        <v>0</v>
      </c>
      <c r="AJ625">
        <v>0</v>
      </c>
      <c r="AK625" t="s">
        <v>10260</v>
      </c>
      <c r="AL625" t="s">
        <v>10260</v>
      </c>
      <c r="AM625" t="s">
        <v>10344</v>
      </c>
    </row>
    <row r="626" spans="1:39">
      <c r="A626" t="s">
        <v>7424</v>
      </c>
      <c r="B626" t="s">
        <v>8259</v>
      </c>
      <c r="C626" t="s">
        <v>6009</v>
      </c>
      <c r="D626">
        <v>600</v>
      </c>
      <c r="E626" t="s">
        <v>6010</v>
      </c>
      <c r="F626">
        <v>6.22</v>
      </c>
      <c r="K626" t="s">
        <v>6535</v>
      </c>
      <c r="L626" t="s">
        <v>6536</v>
      </c>
      <c r="M626" t="s">
        <v>8621</v>
      </c>
      <c r="N626">
        <v>9</v>
      </c>
      <c r="O626" t="s">
        <v>8790</v>
      </c>
      <c r="P626" t="s">
        <v>9377</v>
      </c>
      <c r="Q626">
        <v>2</v>
      </c>
      <c r="R626">
        <v>1</v>
      </c>
      <c r="S626">
        <v>0.21</v>
      </c>
      <c r="T626">
        <v>3.82</v>
      </c>
      <c r="U626">
        <v>332.4</v>
      </c>
      <c r="V626">
        <v>46.53</v>
      </c>
      <c r="W626">
        <v>4.35</v>
      </c>
      <c r="X626">
        <v>3.21</v>
      </c>
      <c r="Y626">
        <v>0</v>
      </c>
      <c r="Z626">
        <v>3</v>
      </c>
      <c r="AA626" t="s">
        <v>6923</v>
      </c>
      <c r="AB626">
        <v>0</v>
      </c>
      <c r="AC626">
        <v>7</v>
      </c>
      <c r="AD626">
        <v>5.423333333333333</v>
      </c>
      <c r="AF626" t="s">
        <v>6937</v>
      </c>
      <c r="AI626">
        <v>0</v>
      </c>
      <c r="AJ626">
        <v>0</v>
      </c>
      <c r="AK626" t="s">
        <v>10232</v>
      </c>
      <c r="AL626" t="s">
        <v>10232</v>
      </c>
      <c r="AM626" t="s">
        <v>10344</v>
      </c>
    </row>
    <row r="627" spans="1:39">
      <c r="A627" t="s">
        <v>7434</v>
      </c>
      <c r="B627" t="s">
        <v>8259</v>
      </c>
      <c r="C627" t="s">
        <v>6009</v>
      </c>
      <c r="D627">
        <v>600</v>
      </c>
      <c r="E627" t="s">
        <v>6010</v>
      </c>
      <c r="F627">
        <v>6.22</v>
      </c>
      <c r="K627" t="s">
        <v>6535</v>
      </c>
      <c r="L627" t="s">
        <v>6536</v>
      </c>
      <c r="M627" t="s">
        <v>8617</v>
      </c>
      <c r="N627">
        <v>9</v>
      </c>
      <c r="O627" t="s">
        <v>8786</v>
      </c>
      <c r="P627" t="s">
        <v>9387</v>
      </c>
      <c r="Q627">
        <v>4</v>
      </c>
      <c r="R627">
        <v>1</v>
      </c>
      <c r="S627">
        <v>3.97</v>
      </c>
      <c r="T627">
        <v>4.43</v>
      </c>
      <c r="U627">
        <v>443.74</v>
      </c>
      <c r="V627">
        <v>68.29000000000001</v>
      </c>
      <c r="W627">
        <v>5.94</v>
      </c>
      <c r="X627">
        <v>7.21</v>
      </c>
      <c r="Y627">
        <v>1.9</v>
      </c>
      <c r="Z627">
        <v>3</v>
      </c>
      <c r="AA627" t="s">
        <v>6923</v>
      </c>
      <c r="AB627">
        <v>1</v>
      </c>
      <c r="AC627">
        <v>5</v>
      </c>
      <c r="AD627">
        <v>3.535190476190476</v>
      </c>
      <c r="AF627" t="s">
        <v>6939</v>
      </c>
      <c r="AI627">
        <v>0</v>
      </c>
      <c r="AJ627">
        <v>0</v>
      </c>
      <c r="AK627" t="s">
        <v>6951</v>
      </c>
      <c r="AL627" t="s">
        <v>6951</v>
      </c>
      <c r="AM627" t="s">
        <v>10344</v>
      </c>
    </row>
    <row r="628" spans="1:39">
      <c r="A628" t="s">
        <v>7435</v>
      </c>
      <c r="B628" t="s">
        <v>8259</v>
      </c>
      <c r="C628" t="s">
        <v>6009</v>
      </c>
      <c r="D628">
        <v>600</v>
      </c>
      <c r="E628" t="s">
        <v>6010</v>
      </c>
      <c r="F628">
        <v>6.22</v>
      </c>
      <c r="K628" t="s">
        <v>6535</v>
      </c>
      <c r="L628" t="s">
        <v>6536</v>
      </c>
      <c r="M628" t="s">
        <v>8617</v>
      </c>
      <c r="N628">
        <v>9</v>
      </c>
      <c r="O628" t="s">
        <v>8786</v>
      </c>
      <c r="P628" t="s">
        <v>9388</v>
      </c>
      <c r="Q628">
        <v>6</v>
      </c>
      <c r="R628">
        <v>1</v>
      </c>
      <c r="S628">
        <v>1.6</v>
      </c>
      <c r="T628">
        <v>3.08</v>
      </c>
      <c r="U628">
        <v>507.8</v>
      </c>
      <c r="V628">
        <v>102.43</v>
      </c>
      <c r="W628">
        <v>5.04</v>
      </c>
      <c r="X628">
        <v>5.87</v>
      </c>
      <c r="Y628">
        <v>1.65</v>
      </c>
      <c r="Z628">
        <v>3</v>
      </c>
      <c r="AA628" t="s">
        <v>6923</v>
      </c>
      <c r="AB628">
        <v>2</v>
      </c>
      <c r="AC628">
        <v>6</v>
      </c>
      <c r="AD628">
        <v>4.379</v>
      </c>
      <c r="AF628" t="s">
        <v>6937</v>
      </c>
      <c r="AI628">
        <v>0</v>
      </c>
      <c r="AJ628">
        <v>0</v>
      </c>
      <c r="AK628" t="s">
        <v>6951</v>
      </c>
      <c r="AL628" t="s">
        <v>6951</v>
      </c>
      <c r="AM628" t="s">
        <v>10344</v>
      </c>
    </row>
    <row r="629" spans="1:39">
      <c r="A629" t="s">
        <v>7436</v>
      </c>
      <c r="B629" t="s">
        <v>8259</v>
      </c>
      <c r="C629" t="s">
        <v>6009</v>
      </c>
      <c r="D629">
        <v>600</v>
      </c>
      <c r="E629" t="s">
        <v>6010</v>
      </c>
      <c r="F629">
        <v>6.22</v>
      </c>
      <c r="K629" t="s">
        <v>6535</v>
      </c>
      <c r="L629" t="s">
        <v>6536</v>
      </c>
      <c r="M629" t="s">
        <v>8665</v>
      </c>
      <c r="N629">
        <v>9</v>
      </c>
      <c r="O629" t="s">
        <v>8836</v>
      </c>
      <c r="P629" t="s">
        <v>9389</v>
      </c>
      <c r="Q629">
        <v>2</v>
      </c>
      <c r="R629">
        <v>2</v>
      </c>
      <c r="S629">
        <v>0.21</v>
      </c>
      <c r="T629">
        <v>2.97</v>
      </c>
      <c r="U629">
        <v>397.37</v>
      </c>
      <c r="V629">
        <v>66.40000000000001</v>
      </c>
      <c r="W629">
        <v>4.43</v>
      </c>
      <c r="X629">
        <v>4.61</v>
      </c>
      <c r="Y629">
        <v>0</v>
      </c>
      <c r="Z629">
        <v>2</v>
      </c>
      <c r="AA629" t="s">
        <v>6923</v>
      </c>
      <c r="AB629">
        <v>0</v>
      </c>
      <c r="AC629">
        <v>7</v>
      </c>
      <c r="AD629">
        <v>5.233071428571429</v>
      </c>
      <c r="AF629" t="s">
        <v>6937</v>
      </c>
      <c r="AI629">
        <v>0</v>
      </c>
      <c r="AJ629">
        <v>0</v>
      </c>
      <c r="AK629" t="s">
        <v>10269</v>
      </c>
      <c r="AL629" t="s">
        <v>10269</v>
      </c>
      <c r="AM629" t="s">
        <v>10344</v>
      </c>
    </row>
    <row r="630" spans="1:39">
      <c r="A630" t="s">
        <v>7437</v>
      </c>
      <c r="B630" t="s">
        <v>8259</v>
      </c>
      <c r="C630" t="s">
        <v>6009</v>
      </c>
      <c r="D630">
        <v>600</v>
      </c>
      <c r="E630" t="s">
        <v>6010</v>
      </c>
      <c r="F630">
        <v>6.22</v>
      </c>
      <c r="K630" t="s">
        <v>6535</v>
      </c>
      <c r="L630" t="s">
        <v>6536</v>
      </c>
      <c r="M630" t="s">
        <v>8684</v>
      </c>
      <c r="N630">
        <v>9</v>
      </c>
      <c r="O630" t="s">
        <v>8856</v>
      </c>
      <c r="P630" t="s">
        <v>9390</v>
      </c>
      <c r="Q630">
        <v>4</v>
      </c>
      <c r="R630">
        <v>2</v>
      </c>
      <c r="S630">
        <v>6.62</v>
      </c>
      <c r="T630">
        <v>7.15</v>
      </c>
      <c r="U630">
        <v>614.59</v>
      </c>
      <c r="V630">
        <v>92.34</v>
      </c>
      <c r="W630">
        <v>6.92</v>
      </c>
      <c r="X630">
        <v>7.16</v>
      </c>
      <c r="Y630">
        <v>0</v>
      </c>
      <c r="Z630">
        <v>4</v>
      </c>
      <c r="AA630" t="s">
        <v>6923</v>
      </c>
      <c r="AB630">
        <v>2</v>
      </c>
      <c r="AC630">
        <v>8</v>
      </c>
      <c r="AD630">
        <v>2.422</v>
      </c>
      <c r="AF630" t="s">
        <v>6939</v>
      </c>
      <c r="AI630">
        <v>0</v>
      </c>
      <c r="AJ630">
        <v>0</v>
      </c>
      <c r="AK630" t="s">
        <v>10284</v>
      </c>
      <c r="AL630" t="s">
        <v>10284</v>
      </c>
      <c r="AM630" t="s">
        <v>10344</v>
      </c>
    </row>
    <row r="631" spans="1:39">
      <c r="A631" t="s">
        <v>7432</v>
      </c>
      <c r="B631" t="s">
        <v>8259</v>
      </c>
      <c r="C631" t="s">
        <v>6009</v>
      </c>
      <c r="D631">
        <v>602.5599999999999</v>
      </c>
      <c r="E631" t="s">
        <v>6010</v>
      </c>
      <c r="F631">
        <v>6.22</v>
      </c>
      <c r="K631" t="s">
        <v>6535</v>
      </c>
      <c r="L631" t="s">
        <v>6536</v>
      </c>
      <c r="M631" t="s">
        <v>8591</v>
      </c>
      <c r="N631">
        <v>9</v>
      </c>
      <c r="O631" t="s">
        <v>8760</v>
      </c>
      <c r="P631" t="s">
        <v>9385</v>
      </c>
      <c r="Q631">
        <v>3</v>
      </c>
      <c r="R631">
        <v>1</v>
      </c>
      <c r="S631">
        <v>1.79</v>
      </c>
      <c r="T631">
        <v>5.26</v>
      </c>
      <c r="U631">
        <v>478.59</v>
      </c>
      <c r="V631">
        <v>55.76</v>
      </c>
      <c r="W631">
        <v>6.9</v>
      </c>
      <c r="X631">
        <v>3.6</v>
      </c>
      <c r="Y631">
        <v>0</v>
      </c>
      <c r="Z631">
        <v>4</v>
      </c>
      <c r="AA631" t="s">
        <v>6923</v>
      </c>
      <c r="AB631">
        <v>1</v>
      </c>
      <c r="AC631">
        <v>11</v>
      </c>
      <c r="AD631">
        <v>3.986261904761905</v>
      </c>
      <c r="AF631" t="s">
        <v>6937</v>
      </c>
      <c r="AI631">
        <v>0</v>
      </c>
      <c r="AJ631">
        <v>0</v>
      </c>
      <c r="AK631" t="s">
        <v>10212</v>
      </c>
      <c r="AL631" t="s">
        <v>10212</v>
      </c>
      <c r="AM631" t="s">
        <v>10344</v>
      </c>
    </row>
    <row r="632" spans="1:39">
      <c r="A632" t="s">
        <v>7438</v>
      </c>
      <c r="B632" t="s">
        <v>8259</v>
      </c>
      <c r="C632" t="s">
        <v>6009</v>
      </c>
      <c r="D632">
        <v>605</v>
      </c>
      <c r="E632" t="s">
        <v>6010</v>
      </c>
      <c r="F632">
        <v>6.22</v>
      </c>
      <c r="K632" t="s">
        <v>6535</v>
      </c>
      <c r="L632" t="s">
        <v>6536</v>
      </c>
      <c r="M632" t="s">
        <v>8599</v>
      </c>
      <c r="N632">
        <v>9</v>
      </c>
      <c r="O632" t="s">
        <v>8768</v>
      </c>
      <c r="P632" t="s">
        <v>9391</v>
      </c>
      <c r="Q632">
        <v>4</v>
      </c>
      <c r="R632">
        <v>1</v>
      </c>
      <c r="S632">
        <v>1.88</v>
      </c>
      <c r="T632">
        <v>4.71</v>
      </c>
      <c r="U632">
        <v>405.49</v>
      </c>
      <c r="V632">
        <v>72.56</v>
      </c>
      <c r="W632">
        <v>5.41</v>
      </c>
      <c r="X632">
        <v>4.52</v>
      </c>
      <c r="Y632">
        <v>1.37</v>
      </c>
      <c r="Z632">
        <v>3</v>
      </c>
      <c r="AA632" t="s">
        <v>6923</v>
      </c>
      <c r="AB632">
        <v>1</v>
      </c>
      <c r="AC632">
        <v>8</v>
      </c>
      <c r="AD632">
        <v>4.653404761904762</v>
      </c>
      <c r="AF632" t="s">
        <v>6937</v>
      </c>
      <c r="AI632">
        <v>0</v>
      </c>
      <c r="AJ632">
        <v>0</v>
      </c>
      <c r="AK632" t="s">
        <v>10217</v>
      </c>
      <c r="AL632" t="s">
        <v>10217</v>
      </c>
      <c r="AM632" t="s">
        <v>10344</v>
      </c>
    </row>
    <row r="633" spans="1:39">
      <c r="A633" t="s">
        <v>7439</v>
      </c>
      <c r="B633" t="s">
        <v>8259</v>
      </c>
      <c r="C633" t="s">
        <v>6009</v>
      </c>
      <c r="D633">
        <v>606</v>
      </c>
      <c r="E633" t="s">
        <v>6010</v>
      </c>
      <c r="F633">
        <v>6.22</v>
      </c>
      <c r="K633" t="s">
        <v>6535</v>
      </c>
      <c r="L633" t="s">
        <v>6536</v>
      </c>
      <c r="M633" t="s">
        <v>8623</v>
      </c>
      <c r="N633">
        <v>9</v>
      </c>
      <c r="O633" t="s">
        <v>8792</v>
      </c>
      <c r="P633" t="s">
        <v>9392</v>
      </c>
      <c r="Q633">
        <v>4</v>
      </c>
      <c r="R633">
        <v>1</v>
      </c>
      <c r="S633">
        <v>-0.77</v>
      </c>
      <c r="T633">
        <v>2.75</v>
      </c>
      <c r="U633">
        <v>465.29</v>
      </c>
      <c r="V633">
        <v>68.12</v>
      </c>
      <c r="W633">
        <v>4.19</v>
      </c>
      <c r="X633">
        <v>3.5</v>
      </c>
      <c r="Y633">
        <v>0</v>
      </c>
      <c r="Z633">
        <v>2</v>
      </c>
      <c r="AA633" t="s">
        <v>6923</v>
      </c>
      <c r="AB633">
        <v>0</v>
      </c>
      <c r="AC633">
        <v>7</v>
      </c>
      <c r="AD633">
        <v>5.081261904761904</v>
      </c>
      <c r="AF633" t="s">
        <v>6937</v>
      </c>
      <c r="AI633">
        <v>0</v>
      </c>
      <c r="AJ633">
        <v>0</v>
      </c>
      <c r="AK633" t="s">
        <v>10234</v>
      </c>
      <c r="AL633" t="s">
        <v>10234</v>
      </c>
      <c r="AM633" t="s">
        <v>10344</v>
      </c>
    </row>
    <row r="634" spans="1:39">
      <c r="A634" t="s">
        <v>6421</v>
      </c>
      <c r="B634" t="s">
        <v>8259</v>
      </c>
      <c r="C634" t="s">
        <v>6009</v>
      </c>
      <c r="D634">
        <v>610</v>
      </c>
      <c r="E634" t="s">
        <v>6010</v>
      </c>
      <c r="F634">
        <v>6.21</v>
      </c>
      <c r="K634" t="s">
        <v>6535</v>
      </c>
      <c r="L634" t="s">
        <v>6536</v>
      </c>
      <c r="M634" t="s">
        <v>6572</v>
      </c>
      <c r="N634">
        <v>9</v>
      </c>
      <c r="O634" t="s">
        <v>6609</v>
      </c>
      <c r="P634" t="s">
        <v>6817</v>
      </c>
      <c r="Q634">
        <v>5</v>
      </c>
      <c r="R634">
        <v>1</v>
      </c>
      <c r="S634">
        <v>3.84</v>
      </c>
      <c r="T634">
        <v>7.47</v>
      </c>
      <c r="U634">
        <v>551.1</v>
      </c>
      <c r="V634">
        <v>64.98999999999999</v>
      </c>
      <c r="W634">
        <v>7.51</v>
      </c>
      <c r="X634">
        <v>3.14</v>
      </c>
      <c r="Y634">
        <v>0</v>
      </c>
      <c r="Z634">
        <v>3</v>
      </c>
      <c r="AA634" t="s">
        <v>6923</v>
      </c>
      <c r="AB634">
        <v>2</v>
      </c>
      <c r="AC634">
        <v>10</v>
      </c>
      <c r="AD634">
        <v>2.913333333333334</v>
      </c>
      <c r="AF634" t="s">
        <v>6937</v>
      </c>
      <c r="AI634">
        <v>0</v>
      </c>
      <c r="AJ634">
        <v>0</v>
      </c>
      <c r="AK634" t="s">
        <v>6970</v>
      </c>
      <c r="AL634" t="s">
        <v>6970</v>
      </c>
      <c r="AM634" t="s">
        <v>10344</v>
      </c>
    </row>
    <row r="635" spans="1:39">
      <c r="A635" t="s">
        <v>6326</v>
      </c>
      <c r="B635" t="s">
        <v>8259</v>
      </c>
      <c r="C635" t="s">
        <v>6009</v>
      </c>
      <c r="D635">
        <v>610</v>
      </c>
      <c r="E635" t="s">
        <v>6010</v>
      </c>
      <c r="F635">
        <v>6.21</v>
      </c>
      <c r="K635" t="s">
        <v>6535</v>
      </c>
      <c r="L635" t="s">
        <v>6536</v>
      </c>
      <c r="M635" t="s">
        <v>6572</v>
      </c>
      <c r="N635">
        <v>9</v>
      </c>
      <c r="O635" t="s">
        <v>6609</v>
      </c>
      <c r="P635" t="s">
        <v>6722</v>
      </c>
      <c r="Q635">
        <v>6</v>
      </c>
      <c r="R635">
        <v>1</v>
      </c>
      <c r="S635">
        <v>2.46</v>
      </c>
      <c r="T635">
        <v>6.09</v>
      </c>
      <c r="U635">
        <v>586.63</v>
      </c>
      <c r="V635">
        <v>74.22</v>
      </c>
      <c r="W635">
        <v>6.81</v>
      </c>
      <c r="X635">
        <v>3.14</v>
      </c>
      <c r="Y635">
        <v>0</v>
      </c>
      <c r="Z635">
        <v>3</v>
      </c>
      <c r="AA635" t="s">
        <v>6923</v>
      </c>
      <c r="AB635">
        <v>2</v>
      </c>
      <c r="AC635">
        <v>11</v>
      </c>
      <c r="AD635">
        <v>3.603333333333333</v>
      </c>
      <c r="AF635" t="s">
        <v>6937</v>
      </c>
      <c r="AI635">
        <v>0</v>
      </c>
      <c r="AJ635">
        <v>0</v>
      </c>
      <c r="AK635" t="s">
        <v>6970</v>
      </c>
      <c r="AL635" t="s">
        <v>6970</v>
      </c>
      <c r="AM635" t="s">
        <v>10344</v>
      </c>
    </row>
    <row r="636" spans="1:39">
      <c r="A636" t="s">
        <v>7440</v>
      </c>
      <c r="B636" t="s">
        <v>8259</v>
      </c>
      <c r="C636" t="s">
        <v>6009</v>
      </c>
      <c r="D636">
        <v>617</v>
      </c>
      <c r="E636" t="s">
        <v>6010</v>
      </c>
      <c r="F636">
        <v>6.21</v>
      </c>
      <c r="K636" t="s">
        <v>6535</v>
      </c>
      <c r="L636" t="s">
        <v>6536</v>
      </c>
      <c r="M636" t="s">
        <v>8599</v>
      </c>
      <c r="N636">
        <v>9</v>
      </c>
      <c r="O636" t="s">
        <v>8768</v>
      </c>
      <c r="P636" t="s">
        <v>9393</v>
      </c>
      <c r="Q636">
        <v>4</v>
      </c>
      <c r="R636">
        <v>1</v>
      </c>
      <c r="S636">
        <v>4.18</v>
      </c>
      <c r="T636">
        <v>7</v>
      </c>
      <c r="U636">
        <v>467.57</v>
      </c>
      <c r="V636">
        <v>72.56</v>
      </c>
      <c r="W636">
        <v>6.77</v>
      </c>
      <c r="X636">
        <v>4.52</v>
      </c>
      <c r="Y636">
        <v>0.72</v>
      </c>
      <c r="Z636">
        <v>4</v>
      </c>
      <c r="AA636" t="s">
        <v>6923</v>
      </c>
      <c r="AB636">
        <v>1</v>
      </c>
      <c r="AC636">
        <v>9</v>
      </c>
      <c r="AD636">
        <v>3.064976190476191</v>
      </c>
      <c r="AF636" t="s">
        <v>6937</v>
      </c>
      <c r="AI636">
        <v>0</v>
      </c>
      <c r="AJ636">
        <v>0</v>
      </c>
      <c r="AK636" t="s">
        <v>10217</v>
      </c>
      <c r="AL636" t="s">
        <v>10217</v>
      </c>
      <c r="AM636" t="s">
        <v>10344</v>
      </c>
    </row>
    <row r="637" spans="1:39">
      <c r="A637" t="s">
        <v>7441</v>
      </c>
      <c r="B637" t="s">
        <v>8259</v>
      </c>
      <c r="C637" t="s">
        <v>6009</v>
      </c>
      <c r="D637">
        <v>620</v>
      </c>
      <c r="E637" t="s">
        <v>6010</v>
      </c>
      <c r="F637">
        <v>6.21</v>
      </c>
      <c r="K637" t="s">
        <v>6535</v>
      </c>
      <c r="L637" t="s">
        <v>6536</v>
      </c>
      <c r="M637" t="s">
        <v>8660</v>
      </c>
      <c r="N637">
        <v>9</v>
      </c>
      <c r="O637" t="s">
        <v>8831</v>
      </c>
      <c r="P637" t="s">
        <v>9394</v>
      </c>
      <c r="Q637">
        <v>4</v>
      </c>
      <c r="R637">
        <v>1</v>
      </c>
      <c r="S637">
        <v>3.54</v>
      </c>
      <c r="T637">
        <v>6.54</v>
      </c>
      <c r="U637">
        <v>474.56</v>
      </c>
      <c r="V637">
        <v>72.19</v>
      </c>
      <c r="W637">
        <v>6.63</v>
      </c>
      <c r="X637">
        <v>3.84</v>
      </c>
      <c r="Y637">
        <v>4.52</v>
      </c>
      <c r="Z637">
        <v>5</v>
      </c>
      <c r="AA637" t="s">
        <v>6923</v>
      </c>
      <c r="AB637">
        <v>1</v>
      </c>
      <c r="AC637">
        <v>8</v>
      </c>
      <c r="AD637">
        <v>3.245047619047619</v>
      </c>
      <c r="AF637" t="s">
        <v>6937</v>
      </c>
      <c r="AI637">
        <v>0</v>
      </c>
      <c r="AJ637">
        <v>0</v>
      </c>
      <c r="AK637" t="s">
        <v>10265</v>
      </c>
      <c r="AL637" t="s">
        <v>10265</v>
      </c>
      <c r="AM637" t="s">
        <v>10344</v>
      </c>
    </row>
    <row r="638" spans="1:39">
      <c r="A638" t="s">
        <v>7442</v>
      </c>
      <c r="B638" t="s">
        <v>8259</v>
      </c>
      <c r="C638" t="s">
        <v>6009</v>
      </c>
      <c r="D638">
        <v>620</v>
      </c>
      <c r="E638" t="s">
        <v>6010</v>
      </c>
      <c r="F638">
        <v>6.21</v>
      </c>
      <c r="K638" t="s">
        <v>6535</v>
      </c>
      <c r="M638" t="s">
        <v>8644</v>
      </c>
      <c r="N638">
        <v>8</v>
      </c>
      <c r="O638" t="s">
        <v>8813</v>
      </c>
      <c r="P638" t="s">
        <v>9395</v>
      </c>
      <c r="Q638">
        <v>3</v>
      </c>
      <c r="R638">
        <v>1</v>
      </c>
      <c r="S638">
        <v>1.72</v>
      </c>
      <c r="T638">
        <v>4.31</v>
      </c>
      <c r="U638">
        <v>327.46</v>
      </c>
      <c r="V638">
        <v>80.44</v>
      </c>
      <c r="W638">
        <v>5.71</v>
      </c>
      <c r="X638">
        <v>4.78</v>
      </c>
      <c r="Y638">
        <v>0</v>
      </c>
      <c r="Z638">
        <v>0</v>
      </c>
      <c r="AA638" t="s">
        <v>6923</v>
      </c>
      <c r="AB638">
        <v>1</v>
      </c>
      <c r="AC638">
        <v>16</v>
      </c>
      <c r="AD638">
        <v>5.178333333333334</v>
      </c>
      <c r="AF638" t="s">
        <v>6937</v>
      </c>
      <c r="AI638">
        <v>0</v>
      </c>
      <c r="AJ638">
        <v>0</v>
      </c>
      <c r="AK638" t="s">
        <v>10251</v>
      </c>
      <c r="AL638" t="s">
        <v>10251</v>
      </c>
      <c r="AM638" t="s">
        <v>10344</v>
      </c>
    </row>
    <row r="639" spans="1:39">
      <c r="A639" t="s">
        <v>7443</v>
      </c>
      <c r="B639" t="s">
        <v>8259</v>
      </c>
      <c r="C639" t="s">
        <v>6009</v>
      </c>
      <c r="D639">
        <v>630</v>
      </c>
      <c r="E639" t="s">
        <v>6010</v>
      </c>
      <c r="F639">
        <v>6.2</v>
      </c>
      <c r="K639" t="s">
        <v>6535</v>
      </c>
      <c r="L639" t="s">
        <v>6536</v>
      </c>
      <c r="M639" t="s">
        <v>8620</v>
      </c>
      <c r="N639">
        <v>9</v>
      </c>
      <c r="O639" t="s">
        <v>8789</v>
      </c>
      <c r="P639" t="s">
        <v>9396</v>
      </c>
      <c r="Q639">
        <v>7</v>
      </c>
      <c r="R639">
        <v>1</v>
      </c>
      <c r="S639">
        <v>0.92</v>
      </c>
      <c r="T639">
        <v>4.18</v>
      </c>
      <c r="U639">
        <v>498.58</v>
      </c>
      <c r="V639">
        <v>101.58</v>
      </c>
      <c r="W639">
        <v>4.75</v>
      </c>
      <c r="X639">
        <v>3.95</v>
      </c>
      <c r="Y639">
        <v>4.36</v>
      </c>
      <c r="Z639">
        <v>4</v>
      </c>
      <c r="AA639" t="s">
        <v>6923</v>
      </c>
      <c r="AB639">
        <v>0</v>
      </c>
      <c r="AC639">
        <v>9</v>
      </c>
      <c r="AD639">
        <v>3.867476190476191</v>
      </c>
      <c r="AF639" t="s">
        <v>6937</v>
      </c>
      <c r="AI639">
        <v>0</v>
      </c>
      <c r="AJ639">
        <v>0</v>
      </c>
      <c r="AK639" t="s">
        <v>10231</v>
      </c>
      <c r="AL639" t="s">
        <v>10231</v>
      </c>
      <c r="AM639" t="s">
        <v>10344</v>
      </c>
    </row>
    <row r="640" spans="1:39">
      <c r="A640" t="s">
        <v>7444</v>
      </c>
      <c r="B640" t="s">
        <v>8259</v>
      </c>
      <c r="C640" t="s">
        <v>6009</v>
      </c>
      <c r="D640">
        <v>630</v>
      </c>
      <c r="E640" t="s">
        <v>6010</v>
      </c>
      <c r="F640">
        <v>6.2</v>
      </c>
      <c r="K640" t="s">
        <v>6535</v>
      </c>
      <c r="L640" t="s">
        <v>6536</v>
      </c>
      <c r="M640" t="s">
        <v>8620</v>
      </c>
      <c r="N640">
        <v>9</v>
      </c>
      <c r="O640" t="s">
        <v>8789</v>
      </c>
      <c r="P640" t="s">
        <v>9397</v>
      </c>
      <c r="Q640">
        <v>6</v>
      </c>
      <c r="R640">
        <v>1</v>
      </c>
      <c r="S640">
        <v>3.16</v>
      </c>
      <c r="T640">
        <v>6.1</v>
      </c>
      <c r="U640">
        <v>540.62</v>
      </c>
      <c r="V640">
        <v>102.1</v>
      </c>
      <c r="W640">
        <v>6.04</v>
      </c>
      <c r="X640">
        <v>4.38</v>
      </c>
      <c r="Y640">
        <v>1.37</v>
      </c>
      <c r="Z640">
        <v>4</v>
      </c>
      <c r="AA640" t="s">
        <v>6923</v>
      </c>
      <c r="AB640">
        <v>2</v>
      </c>
      <c r="AC640">
        <v>10</v>
      </c>
      <c r="AD640">
        <v>2.850000000000001</v>
      </c>
      <c r="AF640" t="s">
        <v>6937</v>
      </c>
      <c r="AI640">
        <v>0</v>
      </c>
      <c r="AJ640">
        <v>0</v>
      </c>
      <c r="AK640" t="s">
        <v>10231</v>
      </c>
      <c r="AL640" t="s">
        <v>10231</v>
      </c>
      <c r="AM640" t="s">
        <v>10344</v>
      </c>
    </row>
    <row r="641" spans="1:39">
      <c r="A641" t="s">
        <v>6372</v>
      </c>
      <c r="B641" t="s">
        <v>8259</v>
      </c>
      <c r="C641" t="s">
        <v>6009</v>
      </c>
      <c r="D641">
        <v>630.96</v>
      </c>
      <c r="E641" t="s">
        <v>6010</v>
      </c>
      <c r="F641">
        <v>6.2</v>
      </c>
      <c r="K641" t="s">
        <v>6535</v>
      </c>
      <c r="L641" t="s">
        <v>6536</v>
      </c>
      <c r="M641" t="s">
        <v>8595</v>
      </c>
      <c r="N641">
        <v>9</v>
      </c>
      <c r="O641" t="s">
        <v>8764</v>
      </c>
      <c r="P641" t="s">
        <v>6768</v>
      </c>
      <c r="Q641">
        <v>6</v>
      </c>
      <c r="R641">
        <v>2</v>
      </c>
      <c r="S641">
        <v>5.72</v>
      </c>
      <c r="T641">
        <v>5.72</v>
      </c>
      <c r="U641">
        <v>599.73</v>
      </c>
      <c r="V641">
        <v>93.45999999999999</v>
      </c>
      <c r="W641">
        <v>7.05</v>
      </c>
      <c r="Y641">
        <v>3.08</v>
      </c>
      <c r="Z641">
        <v>5</v>
      </c>
      <c r="AA641" t="s">
        <v>6923</v>
      </c>
      <c r="AB641">
        <v>2</v>
      </c>
      <c r="AC641">
        <v>14</v>
      </c>
      <c r="AD641">
        <v>2.384666666666667</v>
      </c>
      <c r="AF641" t="s">
        <v>6939</v>
      </c>
      <c r="AI641">
        <v>0</v>
      </c>
      <c r="AJ641">
        <v>0</v>
      </c>
      <c r="AK641" t="s">
        <v>6971</v>
      </c>
      <c r="AL641" t="s">
        <v>6971</v>
      </c>
      <c r="AM641" t="s">
        <v>10344</v>
      </c>
    </row>
    <row r="642" spans="1:39">
      <c r="A642" t="s">
        <v>6389</v>
      </c>
      <c r="B642" t="s">
        <v>8259</v>
      </c>
      <c r="C642" t="s">
        <v>6009</v>
      </c>
      <c r="D642">
        <v>630.96</v>
      </c>
      <c r="E642" t="s">
        <v>6010</v>
      </c>
      <c r="F642">
        <v>6.2</v>
      </c>
      <c r="K642" t="s">
        <v>6535</v>
      </c>
      <c r="L642" t="s">
        <v>6536</v>
      </c>
      <c r="M642" t="s">
        <v>8595</v>
      </c>
      <c r="N642">
        <v>9</v>
      </c>
      <c r="O642" t="s">
        <v>8764</v>
      </c>
      <c r="P642" t="s">
        <v>6785</v>
      </c>
      <c r="Q642">
        <v>6</v>
      </c>
      <c r="R642">
        <v>2</v>
      </c>
      <c r="S642">
        <v>6.35</v>
      </c>
      <c r="T642">
        <v>6.35</v>
      </c>
      <c r="U642">
        <v>601.75</v>
      </c>
      <c r="V642">
        <v>93.45999999999999</v>
      </c>
      <c r="W642">
        <v>7.44</v>
      </c>
      <c r="Y642">
        <v>3.07</v>
      </c>
      <c r="Z642">
        <v>5</v>
      </c>
      <c r="AA642" t="s">
        <v>6923</v>
      </c>
      <c r="AB642">
        <v>2</v>
      </c>
      <c r="AC642">
        <v>15</v>
      </c>
      <c r="AD642">
        <v>2.384666666666667</v>
      </c>
      <c r="AF642" t="s">
        <v>6939</v>
      </c>
      <c r="AI642">
        <v>0</v>
      </c>
      <c r="AJ642">
        <v>0</v>
      </c>
      <c r="AK642" t="s">
        <v>6971</v>
      </c>
      <c r="AL642" t="s">
        <v>6971</v>
      </c>
      <c r="AM642" t="s">
        <v>10344</v>
      </c>
    </row>
    <row r="643" spans="1:39">
      <c r="A643" t="s">
        <v>7445</v>
      </c>
      <c r="B643" t="s">
        <v>8259</v>
      </c>
      <c r="C643" t="s">
        <v>6009</v>
      </c>
      <c r="D643">
        <v>630.96</v>
      </c>
      <c r="E643" t="s">
        <v>6010</v>
      </c>
      <c r="F643">
        <v>6.2</v>
      </c>
      <c r="K643" t="s">
        <v>6535</v>
      </c>
      <c r="L643" t="s">
        <v>6536</v>
      </c>
      <c r="M643" t="s">
        <v>8590</v>
      </c>
      <c r="N643">
        <v>9</v>
      </c>
      <c r="O643" t="s">
        <v>8759</v>
      </c>
      <c r="P643" t="s">
        <v>9398</v>
      </c>
      <c r="Q643">
        <v>6</v>
      </c>
      <c r="R643">
        <v>1</v>
      </c>
      <c r="S643">
        <v>0.19</v>
      </c>
      <c r="T643">
        <v>3.66</v>
      </c>
      <c r="U643">
        <v>518.41</v>
      </c>
      <c r="V643">
        <v>94.68000000000001</v>
      </c>
      <c r="W643">
        <v>5.77</v>
      </c>
      <c r="X643">
        <v>3.61</v>
      </c>
      <c r="Y643">
        <v>0</v>
      </c>
      <c r="Z643">
        <v>3</v>
      </c>
      <c r="AA643" t="s">
        <v>6923</v>
      </c>
      <c r="AB643">
        <v>2</v>
      </c>
      <c r="AC643">
        <v>9</v>
      </c>
      <c r="AD643">
        <v>4.347333333333333</v>
      </c>
      <c r="AF643" t="s">
        <v>6937</v>
      </c>
      <c r="AI643">
        <v>0</v>
      </c>
      <c r="AJ643">
        <v>0</v>
      </c>
      <c r="AK643" t="s">
        <v>10211</v>
      </c>
      <c r="AL643" t="s">
        <v>10211</v>
      </c>
      <c r="AM643" t="s">
        <v>10344</v>
      </c>
    </row>
    <row r="644" spans="1:39">
      <c r="A644" t="s">
        <v>7446</v>
      </c>
      <c r="B644" t="s">
        <v>8259</v>
      </c>
      <c r="C644" t="s">
        <v>6009</v>
      </c>
      <c r="D644">
        <v>632</v>
      </c>
      <c r="E644" t="s">
        <v>6010</v>
      </c>
      <c r="F644">
        <v>6.2</v>
      </c>
      <c r="K644" t="s">
        <v>6535</v>
      </c>
      <c r="L644" t="s">
        <v>6536</v>
      </c>
      <c r="M644" t="s">
        <v>8599</v>
      </c>
      <c r="N644">
        <v>9</v>
      </c>
      <c r="O644" t="s">
        <v>8768</v>
      </c>
      <c r="P644" t="s">
        <v>9399</v>
      </c>
      <c r="Q644">
        <v>4</v>
      </c>
      <c r="R644">
        <v>1</v>
      </c>
      <c r="S644">
        <v>1.4</v>
      </c>
      <c r="T644">
        <v>4.23</v>
      </c>
      <c r="U644">
        <v>391.47</v>
      </c>
      <c r="V644">
        <v>72.56</v>
      </c>
      <c r="W644">
        <v>5.37</v>
      </c>
      <c r="X644">
        <v>4.51</v>
      </c>
      <c r="Y644">
        <v>0.74</v>
      </c>
      <c r="Z644">
        <v>3</v>
      </c>
      <c r="AA644" t="s">
        <v>6923</v>
      </c>
      <c r="AB644">
        <v>1</v>
      </c>
      <c r="AC644">
        <v>7</v>
      </c>
      <c r="AD644">
        <v>4.993547619047619</v>
      </c>
      <c r="AF644" t="s">
        <v>6937</v>
      </c>
      <c r="AI644">
        <v>0</v>
      </c>
      <c r="AJ644">
        <v>0</v>
      </c>
      <c r="AK644" t="s">
        <v>10217</v>
      </c>
      <c r="AL644" t="s">
        <v>10217</v>
      </c>
      <c r="AM644" t="s">
        <v>10344</v>
      </c>
    </row>
    <row r="645" spans="1:39">
      <c r="A645" t="s">
        <v>7447</v>
      </c>
      <c r="B645" t="s">
        <v>8259</v>
      </c>
      <c r="C645" t="s">
        <v>6009</v>
      </c>
      <c r="D645">
        <v>632</v>
      </c>
      <c r="E645" t="s">
        <v>6010</v>
      </c>
      <c r="F645">
        <v>6.2</v>
      </c>
      <c r="K645" t="s">
        <v>6535</v>
      </c>
      <c r="L645" t="s">
        <v>6536</v>
      </c>
      <c r="M645" t="s">
        <v>8601</v>
      </c>
      <c r="N645">
        <v>9</v>
      </c>
      <c r="O645" t="s">
        <v>8770</v>
      </c>
      <c r="P645" t="s">
        <v>9400</v>
      </c>
      <c r="Q645">
        <v>3</v>
      </c>
      <c r="R645">
        <v>2</v>
      </c>
      <c r="S645">
        <v>2.96</v>
      </c>
      <c r="T645">
        <v>5.96</v>
      </c>
      <c r="U645">
        <v>502.61</v>
      </c>
      <c r="V645">
        <v>71.33</v>
      </c>
      <c r="W645">
        <v>6.91</v>
      </c>
      <c r="X645">
        <v>3.87</v>
      </c>
      <c r="Y645">
        <v>0</v>
      </c>
      <c r="Z645">
        <v>5</v>
      </c>
      <c r="AA645" t="s">
        <v>6923</v>
      </c>
      <c r="AB645">
        <v>2</v>
      </c>
      <c r="AC645">
        <v>7</v>
      </c>
      <c r="AD645">
        <v>3.02</v>
      </c>
      <c r="AF645" t="s">
        <v>6937</v>
      </c>
      <c r="AI645">
        <v>0</v>
      </c>
      <c r="AJ645">
        <v>0</v>
      </c>
      <c r="AK645" t="s">
        <v>10219</v>
      </c>
      <c r="AL645" t="s">
        <v>10219</v>
      </c>
      <c r="AM645" t="s">
        <v>10344</v>
      </c>
    </row>
    <row r="646" spans="1:39">
      <c r="A646" t="s">
        <v>7448</v>
      </c>
      <c r="B646" t="s">
        <v>8259</v>
      </c>
      <c r="C646" t="s">
        <v>6009</v>
      </c>
      <c r="D646">
        <v>638</v>
      </c>
      <c r="E646" t="s">
        <v>6010</v>
      </c>
      <c r="F646">
        <v>6.2</v>
      </c>
      <c r="K646" t="s">
        <v>6535</v>
      </c>
      <c r="L646" t="s">
        <v>6536</v>
      </c>
      <c r="M646" t="s">
        <v>8601</v>
      </c>
      <c r="N646">
        <v>9</v>
      </c>
      <c r="O646" t="s">
        <v>8770</v>
      </c>
      <c r="P646" t="s">
        <v>9401</v>
      </c>
      <c r="Q646">
        <v>3</v>
      </c>
      <c r="R646">
        <v>2</v>
      </c>
      <c r="S646">
        <v>3.14</v>
      </c>
      <c r="T646">
        <v>6.14</v>
      </c>
      <c r="U646">
        <v>520.6</v>
      </c>
      <c r="V646">
        <v>71.33</v>
      </c>
      <c r="W646">
        <v>7.3</v>
      </c>
      <c r="X646">
        <v>3.87</v>
      </c>
      <c r="Y646">
        <v>0</v>
      </c>
      <c r="Z646">
        <v>5</v>
      </c>
      <c r="AA646" t="s">
        <v>6923</v>
      </c>
      <c r="AB646">
        <v>2</v>
      </c>
      <c r="AC646">
        <v>7</v>
      </c>
      <c r="AD646">
        <v>2.93</v>
      </c>
      <c r="AF646" t="s">
        <v>6937</v>
      </c>
      <c r="AI646">
        <v>0</v>
      </c>
      <c r="AJ646">
        <v>0</v>
      </c>
      <c r="AK646" t="s">
        <v>10219</v>
      </c>
      <c r="AL646" t="s">
        <v>10219</v>
      </c>
      <c r="AM646" t="s">
        <v>10344</v>
      </c>
    </row>
    <row r="647" spans="1:39">
      <c r="A647" t="s">
        <v>7449</v>
      </c>
      <c r="B647" t="s">
        <v>8259</v>
      </c>
      <c r="C647" t="s">
        <v>6009</v>
      </c>
      <c r="D647">
        <v>640</v>
      </c>
      <c r="E647" t="s">
        <v>6010</v>
      </c>
      <c r="F647">
        <v>6.19</v>
      </c>
      <c r="K647" t="s">
        <v>6535</v>
      </c>
      <c r="L647" t="s">
        <v>6536</v>
      </c>
      <c r="M647" t="s">
        <v>8596</v>
      </c>
      <c r="N647">
        <v>9</v>
      </c>
      <c r="O647" t="s">
        <v>8765</v>
      </c>
      <c r="P647" t="s">
        <v>9402</v>
      </c>
      <c r="Q647">
        <v>5</v>
      </c>
      <c r="R647">
        <v>1</v>
      </c>
      <c r="S647">
        <v>4.38</v>
      </c>
      <c r="T647">
        <v>7.37</v>
      </c>
      <c r="U647">
        <v>542.6799999999999</v>
      </c>
      <c r="V647">
        <v>72.94</v>
      </c>
      <c r="W647">
        <v>8.220000000000001</v>
      </c>
      <c r="X647">
        <v>3.87</v>
      </c>
      <c r="Y647">
        <v>5</v>
      </c>
      <c r="Z647">
        <v>6</v>
      </c>
      <c r="AA647" t="s">
        <v>6923</v>
      </c>
      <c r="AB647">
        <v>2</v>
      </c>
      <c r="AC647">
        <v>10</v>
      </c>
      <c r="AD647">
        <v>2.833333333333333</v>
      </c>
      <c r="AF647" t="s">
        <v>6937</v>
      </c>
      <c r="AI647">
        <v>0</v>
      </c>
      <c r="AJ647">
        <v>0</v>
      </c>
      <c r="AK647" t="s">
        <v>10215</v>
      </c>
      <c r="AL647" t="s">
        <v>10215</v>
      </c>
      <c r="AM647" t="s">
        <v>10344</v>
      </c>
    </row>
    <row r="648" spans="1:39">
      <c r="A648" t="s">
        <v>7450</v>
      </c>
      <c r="B648" t="s">
        <v>8259</v>
      </c>
      <c r="C648" t="s">
        <v>6009</v>
      </c>
      <c r="D648">
        <v>640</v>
      </c>
      <c r="E648" t="s">
        <v>6010</v>
      </c>
      <c r="F648">
        <v>6.19</v>
      </c>
      <c r="K648" t="s">
        <v>6535</v>
      </c>
      <c r="L648" t="s">
        <v>6536</v>
      </c>
      <c r="M648" t="s">
        <v>8663</v>
      </c>
      <c r="N648">
        <v>9</v>
      </c>
      <c r="O648" t="s">
        <v>8834</v>
      </c>
      <c r="P648" t="s">
        <v>9403</v>
      </c>
      <c r="Q648">
        <v>7</v>
      </c>
      <c r="R648">
        <v>1</v>
      </c>
      <c r="S648">
        <v>3.89</v>
      </c>
      <c r="T648">
        <v>4.93</v>
      </c>
      <c r="U648">
        <v>461.54</v>
      </c>
      <c r="V648">
        <v>89.88</v>
      </c>
      <c r="W648">
        <v>4.46</v>
      </c>
      <c r="X648">
        <v>6.35</v>
      </c>
      <c r="Y648">
        <v>4.34</v>
      </c>
      <c r="Z648">
        <v>3</v>
      </c>
      <c r="AA648" t="s">
        <v>6923</v>
      </c>
      <c r="AB648">
        <v>0</v>
      </c>
      <c r="AC648">
        <v>9</v>
      </c>
      <c r="AD648">
        <v>3.198047619047619</v>
      </c>
      <c r="AF648" t="s">
        <v>6937</v>
      </c>
      <c r="AI648">
        <v>0</v>
      </c>
      <c r="AJ648">
        <v>0</v>
      </c>
      <c r="AK648" t="s">
        <v>10237</v>
      </c>
      <c r="AL648" t="s">
        <v>10237</v>
      </c>
      <c r="AM648" t="s">
        <v>10344</v>
      </c>
    </row>
    <row r="649" spans="1:39">
      <c r="A649" t="s">
        <v>7451</v>
      </c>
      <c r="B649" t="s">
        <v>8259</v>
      </c>
      <c r="C649" t="s">
        <v>6009</v>
      </c>
      <c r="D649">
        <v>640</v>
      </c>
      <c r="E649" t="s">
        <v>6010</v>
      </c>
      <c r="F649">
        <v>6.19</v>
      </c>
      <c r="K649" t="s">
        <v>6535</v>
      </c>
      <c r="L649" t="s">
        <v>6536</v>
      </c>
      <c r="M649" t="s">
        <v>8639</v>
      </c>
      <c r="N649">
        <v>9</v>
      </c>
      <c r="O649" t="s">
        <v>8808</v>
      </c>
      <c r="P649" t="s">
        <v>9404</v>
      </c>
      <c r="Q649">
        <v>2</v>
      </c>
      <c r="R649">
        <v>1</v>
      </c>
      <c r="S649">
        <v>1.29</v>
      </c>
      <c r="T649">
        <v>4.91</v>
      </c>
      <c r="U649">
        <v>346.43</v>
      </c>
      <c r="V649">
        <v>46.53</v>
      </c>
      <c r="W649">
        <v>5.05</v>
      </c>
      <c r="X649">
        <v>3.18</v>
      </c>
      <c r="Y649">
        <v>0</v>
      </c>
      <c r="Z649">
        <v>3</v>
      </c>
      <c r="AA649" t="s">
        <v>6923</v>
      </c>
      <c r="AB649">
        <v>1</v>
      </c>
      <c r="AC649">
        <v>6</v>
      </c>
      <c r="AD649">
        <v>4.878333333333334</v>
      </c>
      <c r="AF649" t="s">
        <v>6937</v>
      </c>
      <c r="AI649">
        <v>0</v>
      </c>
      <c r="AJ649">
        <v>0</v>
      </c>
      <c r="AK649" t="s">
        <v>10246</v>
      </c>
      <c r="AL649" t="s">
        <v>10246</v>
      </c>
      <c r="AM649" t="s">
        <v>10344</v>
      </c>
    </row>
    <row r="650" spans="1:39">
      <c r="A650" t="s">
        <v>7452</v>
      </c>
      <c r="B650" t="s">
        <v>8259</v>
      </c>
      <c r="C650" t="s">
        <v>6009</v>
      </c>
      <c r="D650">
        <v>640</v>
      </c>
      <c r="E650" t="s">
        <v>6010</v>
      </c>
      <c r="F650">
        <v>6.19</v>
      </c>
      <c r="K650" t="s">
        <v>6535</v>
      </c>
      <c r="L650" t="s">
        <v>6536</v>
      </c>
      <c r="M650" t="s">
        <v>8625</v>
      </c>
      <c r="N650">
        <v>9</v>
      </c>
      <c r="O650" t="s">
        <v>8794</v>
      </c>
      <c r="P650" t="s">
        <v>9405</v>
      </c>
      <c r="Q650">
        <v>4</v>
      </c>
      <c r="R650">
        <v>2</v>
      </c>
      <c r="S650">
        <v>1.54</v>
      </c>
      <c r="T650">
        <v>5.21</v>
      </c>
      <c r="U650">
        <v>533.62</v>
      </c>
      <c r="V650">
        <v>84.86</v>
      </c>
      <c r="W650">
        <v>6.14</v>
      </c>
      <c r="X650">
        <v>3.1</v>
      </c>
      <c r="Y650">
        <v>0</v>
      </c>
      <c r="Z650">
        <v>4</v>
      </c>
      <c r="AA650" t="s">
        <v>6923</v>
      </c>
      <c r="AB650">
        <v>2</v>
      </c>
      <c r="AC650">
        <v>13</v>
      </c>
      <c r="AD650">
        <v>3.5</v>
      </c>
      <c r="AF650" t="s">
        <v>6937</v>
      </c>
      <c r="AI650">
        <v>0</v>
      </c>
      <c r="AJ650">
        <v>0</v>
      </c>
      <c r="AK650" t="s">
        <v>10235</v>
      </c>
      <c r="AL650" t="s">
        <v>10235</v>
      </c>
      <c r="AM650" t="s">
        <v>10344</v>
      </c>
    </row>
    <row r="651" spans="1:39">
      <c r="A651" t="s">
        <v>7134</v>
      </c>
      <c r="B651" t="s">
        <v>8259</v>
      </c>
      <c r="C651" t="s">
        <v>6009</v>
      </c>
      <c r="D651">
        <v>640</v>
      </c>
      <c r="E651" t="s">
        <v>6010</v>
      </c>
      <c r="F651">
        <v>6.19</v>
      </c>
      <c r="K651" t="s">
        <v>6535</v>
      </c>
      <c r="L651" t="s">
        <v>6536</v>
      </c>
      <c r="M651" t="s">
        <v>8620</v>
      </c>
      <c r="N651">
        <v>9</v>
      </c>
      <c r="O651" t="s">
        <v>8789</v>
      </c>
      <c r="P651" t="s">
        <v>9087</v>
      </c>
      <c r="Q651">
        <v>6</v>
      </c>
      <c r="R651">
        <v>1</v>
      </c>
      <c r="S651">
        <v>2.49</v>
      </c>
      <c r="T651">
        <v>5.46</v>
      </c>
      <c r="U651">
        <v>526.59</v>
      </c>
      <c r="V651">
        <v>102.1</v>
      </c>
      <c r="W651">
        <v>5.65</v>
      </c>
      <c r="X651">
        <v>4.35</v>
      </c>
      <c r="Y651">
        <v>1.36</v>
      </c>
      <c r="Z651">
        <v>4</v>
      </c>
      <c r="AA651" t="s">
        <v>6923</v>
      </c>
      <c r="AB651">
        <v>2</v>
      </c>
      <c r="AC651">
        <v>9</v>
      </c>
      <c r="AD651">
        <v>3.185</v>
      </c>
      <c r="AF651" t="s">
        <v>6937</v>
      </c>
      <c r="AI651">
        <v>0</v>
      </c>
      <c r="AJ651">
        <v>0</v>
      </c>
      <c r="AK651" t="s">
        <v>10231</v>
      </c>
      <c r="AL651" t="s">
        <v>10231</v>
      </c>
      <c r="AM651" t="s">
        <v>10344</v>
      </c>
    </row>
    <row r="652" spans="1:39">
      <c r="A652" t="s">
        <v>7453</v>
      </c>
      <c r="B652" t="s">
        <v>8259</v>
      </c>
      <c r="C652" t="s">
        <v>6009</v>
      </c>
      <c r="D652">
        <v>650</v>
      </c>
      <c r="E652" t="s">
        <v>6010</v>
      </c>
      <c r="F652">
        <v>6.19</v>
      </c>
      <c r="K652" t="s">
        <v>6535</v>
      </c>
      <c r="L652" t="s">
        <v>6536</v>
      </c>
      <c r="M652" t="s">
        <v>8685</v>
      </c>
      <c r="N652">
        <v>9</v>
      </c>
      <c r="O652" t="s">
        <v>8857</v>
      </c>
      <c r="P652" t="s">
        <v>9406</v>
      </c>
      <c r="Q652">
        <v>3</v>
      </c>
      <c r="R652">
        <v>2</v>
      </c>
      <c r="S652">
        <v>1.9</v>
      </c>
      <c r="T652">
        <v>4.53</v>
      </c>
      <c r="U652">
        <v>455.45</v>
      </c>
      <c r="V652">
        <v>75.63</v>
      </c>
      <c r="W652">
        <v>5.22</v>
      </c>
      <c r="X652">
        <v>4.74</v>
      </c>
      <c r="Y652">
        <v>0</v>
      </c>
      <c r="Z652">
        <v>2</v>
      </c>
      <c r="AA652" t="s">
        <v>6923</v>
      </c>
      <c r="AB652">
        <v>1</v>
      </c>
      <c r="AC652">
        <v>10</v>
      </c>
      <c r="AD652">
        <v>4.053214285714286</v>
      </c>
      <c r="AF652" t="s">
        <v>6937</v>
      </c>
      <c r="AI652">
        <v>0</v>
      </c>
      <c r="AJ652">
        <v>0</v>
      </c>
      <c r="AK652" t="s">
        <v>10288</v>
      </c>
      <c r="AL652" t="s">
        <v>10288</v>
      </c>
      <c r="AM652" t="s">
        <v>10344</v>
      </c>
    </row>
    <row r="653" spans="1:39">
      <c r="A653" t="s">
        <v>7454</v>
      </c>
      <c r="B653" t="s">
        <v>8259</v>
      </c>
      <c r="C653" t="s">
        <v>6009</v>
      </c>
      <c r="D653">
        <v>650</v>
      </c>
      <c r="E653" t="s">
        <v>6010</v>
      </c>
      <c r="F653">
        <v>6.19</v>
      </c>
      <c r="K653" t="s">
        <v>6535</v>
      </c>
      <c r="L653" t="s">
        <v>6536</v>
      </c>
      <c r="M653" t="s">
        <v>8647</v>
      </c>
      <c r="N653">
        <v>9</v>
      </c>
      <c r="O653" t="s">
        <v>8816</v>
      </c>
      <c r="P653" t="s">
        <v>9407</v>
      </c>
      <c r="Q653">
        <v>5</v>
      </c>
      <c r="R653">
        <v>1</v>
      </c>
      <c r="S653">
        <v>5.59</v>
      </c>
      <c r="T653">
        <v>8.039999999999999</v>
      </c>
      <c r="U653">
        <v>549.67</v>
      </c>
      <c r="V653">
        <v>77.76000000000001</v>
      </c>
      <c r="W653">
        <v>7.69</v>
      </c>
      <c r="X653">
        <v>4.92</v>
      </c>
      <c r="Y653">
        <v>0</v>
      </c>
      <c r="Z653">
        <v>5</v>
      </c>
      <c r="AA653" t="s">
        <v>6923</v>
      </c>
      <c r="AB653">
        <v>2</v>
      </c>
      <c r="AC653">
        <v>12</v>
      </c>
      <c r="AD653">
        <v>2.833333333333333</v>
      </c>
      <c r="AF653" t="s">
        <v>6937</v>
      </c>
      <c r="AI653">
        <v>0</v>
      </c>
      <c r="AJ653">
        <v>0</v>
      </c>
      <c r="AK653" t="s">
        <v>10253</v>
      </c>
      <c r="AL653" t="s">
        <v>10253</v>
      </c>
      <c r="AM653" t="s">
        <v>10344</v>
      </c>
    </row>
    <row r="654" spans="1:39">
      <c r="A654" t="s">
        <v>6223</v>
      </c>
      <c r="B654" t="s">
        <v>8259</v>
      </c>
      <c r="C654" t="s">
        <v>6009</v>
      </c>
      <c r="D654">
        <v>657</v>
      </c>
      <c r="E654" t="s">
        <v>6010</v>
      </c>
      <c r="F654">
        <v>6.18</v>
      </c>
      <c r="K654" t="s">
        <v>6535</v>
      </c>
      <c r="L654" t="s">
        <v>6536</v>
      </c>
      <c r="M654" t="s">
        <v>8618</v>
      </c>
      <c r="N654">
        <v>9</v>
      </c>
      <c r="O654" t="s">
        <v>8787</v>
      </c>
      <c r="P654" t="s">
        <v>6619</v>
      </c>
      <c r="Q654">
        <v>6</v>
      </c>
      <c r="R654">
        <v>1</v>
      </c>
      <c r="S654">
        <v>1.93</v>
      </c>
      <c r="T654">
        <v>3.02</v>
      </c>
      <c r="U654">
        <v>357.44</v>
      </c>
      <c r="V654">
        <v>71.53</v>
      </c>
      <c r="W654">
        <v>2.49</v>
      </c>
      <c r="X654">
        <v>6.34</v>
      </c>
      <c r="Y654">
        <v>6.5</v>
      </c>
      <c r="Z654">
        <v>2</v>
      </c>
      <c r="AA654" t="s">
        <v>6923</v>
      </c>
      <c r="AB654">
        <v>0</v>
      </c>
      <c r="AC654">
        <v>7</v>
      </c>
      <c r="AD654">
        <v>5.823333333333333</v>
      </c>
      <c r="AE654" t="s">
        <v>6924</v>
      </c>
      <c r="AF654" t="s">
        <v>6937</v>
      </c>
      <c r="AG654" t="s">
        <v>6941</v>
      </c>
      <c r="AH654" t="s">
        <v>6942</v>
      </c>
      <c r="AI654">
        <v>4</v>
      </c>
      <c r="AJ654">
        <v>1</v>
      </c>
      <c r="AK654" t="s">
        <v>10229</v>
      </c>
      <c r="AL654" t="s">
        <v>10229</v>
      </c>
      <c r="AM654" t="s">
        <v>10344</v>
      </c>
    </row>
    <row r="655" spans="1:39">
      <c r="A655" t="s">
        <v>6223</v>
      </c>
      <c r="B655" t="s">
        <v>8259</v>
      </c>
      <c r="C655" t="s">
        <v>6009</v>
      </c>
      <c r="D655">
        <v>657</v>
      </c>
      <c r="E655" t="s">
        <v>6010</v>
      </c>
      <c r="F655">
        <v>6.18</v>
      </c>
      <c r="K655" t="s">
        <v>6535</v>
      </c>
      <c r="L655" t="s">
        <v>6536</v>
      </c>
      <c r="M655" t="s">
        <v>8607</v>
      </c>
      <c r="N655">
        <v>9</v>
      </c>
      <c r="O655" t="s">
        <v>8776</v>
      </c>
      <c r="P655" t="s">
        <v>6619</v>
      </c>
      <c r="Q655">
        <v>6</v>
      </c>
      <c r="R655">
        <v>1</v>
      </c>
      <c r="S655">
        <v>1.93</v>
      </c>
      <c r="T655">
        <v>3.02</v>
      </c>
      <c r="U655">
        <v>357.44</v>
      </c>
      <c r="V655">
        <v>71.53</v>
      </c>
      <c r="W655">
        <v>2.49</v>
      </c>
      <c r="X655">
        <v>6.34</v>
      </c>
      <c r="Y655">
        <v>6.5</v>
      </c>
      <c r="Z655">
        <v>2</v>
      </c>
      <c r="AA655" t="s">
        <v>6923</v>
      </c>
      <c r="AB655">
        <v>0</v>
      </c>
      <c r="AC655">
        <v>7</v>
      </c>
      <c r="AD655">
        <v>5.823333333333333</v>
      </c>
      <c r="AE655" t="s">
        <v>6924</v>
      </c>
      <c r="AF655" t="s">
        <v>6937</v>
      </c>
      <c r="AG655" t="s">
        <v>6941</v>
      </c>
      <c r="AH655" t="s">
        <v>6942</v>
      </c>
      <c r="AI655">
        <v>4</v>
      </c>
      <c r="AJ655">
        <v>1</v>
      </c>
      <c r="AK655" t="s">
        <v>10222</v>
      </c>
      <c r="AL655" t="s">
        <v>10222</v>
      </c>
      <c r="AM655" t="s">
        <v>10344</v>
      </c>
    </row>
    <row r="656" spans="1:39">
      <c r="A656" t="s">
        <v>7455</v>
      </c>
      <c r="B656" t="s">
        <v>8259</v>
      </c>
      <c r="C656" t="s">
        <v>6009</v>
      </c>
      <c r="D656">
        <v>670</v>
      </c>
      <c r="E656" t="s">
        <v>6010</v>
      </c>
      <c r="F656">
        <v>6.17</v>
      </c>
      <c r="K656" t="s">
        <v>6535</v>
      </c>
      <c r="L656" t="s">
        <v>6536</v>
      </c>
      <c r="M656" t="s">
        <v>8634</v>
      </c>
      <c r="N656">
        <v>9</v>
      </c>
      <c r="O656" t="s">
        <v>8803</v>
      </c>
      <c r="P656" t="s">
        <v>9408</v>
      </c>
      <c r="Q656">
        <v>5</v>
      </c>
      <c r="R656">
        <v>1</v>
      </c>
      <c r="S656">
        <v>-0.72</v>
      </c>
      <c r="T656">
        <v>2.94</v>
      </c>
      <c r="U656">
        <v>537.7</v>
      </c>
      <c r="V656">
        <v>92.87</v>
      </c>
      <c r="W656">
        <v>4.74</v>
      </c>
      <c r="X656">
        <v>3</v>
      </c>
      <c r="Y656">
        <v>2.27</v>
      </c>
      <c r="Z656">
        <v>2</v>
      </c>
      <c r="AA656" t="s">
        <v>6923</v>
      </c>
      <c r="AB656">
        <v>0</v>
      </c>
      <c r="AC656">
        <v>9</v>
      </c>
      <c r="AD656">
        <v>4.737666666666667</v>
      </c>
      <c r="AF656" t="s">
        <v>6937</v>
      </c>
      <c r="AI656">
        <v>0</v>
      </c>
      <c r="AJ656">
        <v>0</v>
      </c>
      <c r="AK656" t="s">
        <v>10243</v>
      </c>
      <c r="AL656" t="s">
        <v>10243</v>
      </c>
      <c r="AM656" t="s">
        <v>10344</v>
      </c>
    </row>
    <row r="657" spans="1:39">
      <c r="A657" t="s">
        <v>7456</v>
      </c>
      <c r="B657" t="s">
        <v>8259</v>
      </c>
      <c r="C657" t="s">
        <v>6009</v>
      </c>
      <c r="D657">
        <v>670</v>
      </c>
      <c r="E657" t="s">
        <v>6010</v>
      </c>
      <c r="F657">
        <v>6.17</v>
      </c>
      <c r="K657" t="s">
        <v>6535</v>
      </c>
      <c r="M657" t="s">
        <v>8630</v>
      </c>
      <c r="N657">
        <v>8</v>
      </c>
      <c r="O657" t="s">
        <v>8799</v>
      </c>
      <c r="P657" t="s">
        <v>9409</v>
      </c>
      <c r="Q657">
        <v>5</v>
      </c>
      <c r="R657">
        <v>1</v>
      </c>
      <c r="S657">
        <v>5.22</v>
      </c>
      <c r="T657">
        <v>8.85</v>
      </c>
      <c r="U657">
        <v>525.04</v>
      </c>
      <c r="V657">
        <v>74.22</v>
      </c>
      <c r="W657">
        <v>7.49</v>
      </c>
      <c r="X657">
        <v>3.15</v>
      </c>
      <c r="Y657">
        <v>0</v>
      </c>
      <c r="Z657">
        <v>3</v>
      </c>
      <c r="AA657" t="s">
        <v>6923</v>
      </c>
      <c r="AB657">
        <v>2</v>
      </c>
      <c r="AC657">
        <v>12</v>
      </c>
      <c r="AD657">
        <v>2.833333333333333</v>
      </c>
      <c r="AF657" t="s">
        <v>6937</v>
      </c>
      <c r="AI657">
        <v>0</v>
      </c>
      <c r="AJ657">
        <v>0</v>
      </c>
      <c r="AK657" t="s">
        <v>10240</v>
      </c>
      <c r="AL657" t="s">
        <v>10240</v>
      </c>
      <c r="AM657" t="s">
        <v>10344</v>
      </c>
    </row>
    <row r="658" spans="1:39">
      <c r="A658" t="s">
        <v>7457</v>
      </c>
      <c r="B658" t="s">
        <v>8259</v>
      </c>
      <c r="C658" t="s">
        <v>6009</v>
      </c>
      <c r="D658">
        <v>680</v>
      </c>
      <c r="E658" t="s">
        <v>6010</v>
      </c>
      <c r="F658">
        <v>6.17</v>
      </c>
      <c r="K658" t="s">
        <v>6535</v>
      </c>
      <c r="L658" t="s">
        <v>6536</v>
      </c>
      <c r="M658" t="s">
        <v>8642</v>
      </c>
      <c r="N658">
        <v>9</v>
      </c>
      <c r="O658" t="s">
        <v>8811</v>
      </c>
      <c r="P658" t="s">
        <v>9410</v>
      </c>
      <c r="Q658">
        <v>4</v>
      </c>
      <c r="R658">
        <v>1</v>
      </c>
      <c r="S658">
        <v>0.8</v>
      </c>
      <c r="T658">
        <v>4.45</v>
      </c>
      <c r="U658">
        <v>403.48</v>
      </c>
      <c r="V658">
        <v>68.12</v>
      </c>
      <c r="W658">
        <v>4.94</v>
      </c>
      <c r="X658">
        <v>3.09</v>
      </c>
      <c r="Y658">
        <v>0</v>
      </c>
      <c r="Z658">
        <v>3</v>
      </c>
      <c r="AA658" t="s">
        <v>6923</v>
      </c>
      <c r="AB658">
        <v>0</v>
      </c>
      <c r="AC658">
        <v>10</v>
      </c>
      <c r="AD658">
        <v>4.797761904761904</v>
      </c>
      <c r="AF658" t="s">
        <v>6937</v>
      </c>
      <c r="AI658">
        <v>0</v>
      </c>
      <c r="AJ658">
        <v>0</v>
      </c>
      <c r="AK658" t="s">
        <v>10249</v>
      </c>
      <c r="AL658" t="s">
        <v>10249</v>
      </c>
      <c r="AM658" t="s">
        <v>10344</v>
      </c>
    </row>
    <row r="659" spans="1:39">
      <c r="A659" t="s">
        <v>7458</v>
      </c>
      <c r="B659" t="s">
        <v>8259</v>
      </c>
      <c r="C659" t="s">
        <v>6009</v>
      </c>
      <c r="D659">
        <v>685</v>
      </c>
      <c r="E659" t="s">
        <v>6010</v>
      </c>
      <c r="F659">
        <v>6.16</v>
      </c>
      <c r="K659" t="s">
        <v>6535</v>
      </c>
      <c r="L659" t="s">
        <v>6536</v>
      </c>
      <c r="M659" t="s">
        <v>8633</v>
      </c>
      <c r="N659">
        <v>9</v>
      </c>
      <c r="O659" t="s">
        <v>8802</v>
      </c>
      <c r="P659" t="s">
        <v>9411</v>
      </c>
      <c r="Q659">
        <v>8</v>
      </c>
      <c r="R659">
        <v>1</v>
      </c>
      <c r="S659">
        <v>2.3</v>
      </c>
      <c r="T659">
        <v>4.27</v>
      </c>
      <c r="U659">
        <v>538.62</v>
      </c>
      <c r="V659">
        <v>118.07</v>
      </c>
      <c r="W659">
        <v>5.06</v>
      </c>
      <c r="X659">
        <v>4.1</v>
      </c>
      <c r="Y659">
        <v>3.52</v>
      </c>
      <c r="Z659">
        <v>6</v>
      </c>
      <c r="AA659" t="s">
        <v>6923</v>
      </c>
      <c r="AB659">
        <v>2</v>
      </c>
      <c r="AC659">
        <v>6</v>
      </c>
      <c r="AD659">
        <v>3.112666666666668</v>
      </c>
      <c r="AF659" t="s">
        <v>6937</v>
      </c>
      <c r="AI659">
        <v>0</v>
      </c>
      <c r="AJ659">
        <v>0</v>
      </c>
      <c r="AK659" t="s">
        <v>10242</v>
      </c>
      <c r="AL659" t="s">
        <v>10242</v>
      </c>
      <c r="AM659" t="s">
        <v>10344</v>
      </c>
    </row>
    <row r="660" spans="1:39">
      <c r="A660" t="s">
        <v>7459</v>
      </c>
      <c r="B660" t="s">
        <v>8259</v>
      </c>
      <c r="C660" t="s">
        <v>6009</v>
      </c>
      <c r="D660">
        <v>690</v>
      </c>
      <c r="E660" t="s">
        <v>6010</v>
      </c>
      <c r="F660">
        <v>6.16</v>
      </c>
      <c r="K660" t="s">
        <v>6535</v>
      </c>
      <c r="M660" t="s">
        <v>8650</v>
      </c>
      <c r="N660">
        <v>8</v>
      </c>
      <c r="O660" t="s">
        <v>8820</v>
      </c>
      <c r="P660" t="s">
        <v>9412</v>
      </c>
      <c r="Q660">
        <v>5</v>
      </c>
      <c r="R660">
        <v>1</v>
      </c>
      <c r="S660">
        <v>0.36</v>
      </c>
      <c r="T660">
        <v>3.9</v>
      </c>
      <c r="U660">
        <v>398.46</v>
      </c>
      <c r="V660">
        <v>82.06</v>
      </c>
      <c r="W660">
        <v>3.44</v>
      </c>
      <c r="X660">
        <v>3.45</v>
      </c>
      <c r="Y660">
        <v>0</v>
      </c>
      <c r="Z660">
        <v>2</v>
      </c>
      <c r="AA660" t="s">
        <v>6923</v>
      </c>
      <c r="AB660">
        <v>0</v>
      </c>
      <c r="AC660">
        <v>9</v>
      </c>
      <c r="AD660">
        <v>5.108619047619047</v>
      </c>
      <c r="AF660" t="s">
        <v>6937</v>
      </c>
      <c r="AI660">
        <v>0</v>
      </c>
      <c r="AJ660">
        <v>0</v>
      </c>
      <c r="AK660" t="s">
        <v>10255</v>
      </c>
      <c r="AL660" t="s">
        <v>10255</v>
      </c>
      <c r="AM660" t="s">
        <v>10344</v>
      </c>
    </row>
    <row r="661" spans="1:39">
      <c r="A661" t="s">
        <v>7460</v>
      </c>
      <c r="B661" t="s">
        <v>8259</v>
      </c>
      <c r="C661" t="s">
        <v>6009</v>
      </c>
      <c r="D661">
        <v>690</v>
      </c>
      <c r="E661" t="s">
        <v>6010</v>
      </c>
      <c r="F661">
        <v>6.16</v>
      </c>
      <c r="K661" t="s">
        <v>6535</v>
      </c>
      <c r="L661" t="s">
        <v>6536</v>
      </c>
      <c r="M661" t="s">
        <v>8639</v>
      </c>
      <c r="N661">
        <v>9</v>
      </c>
      <c r="O661" t="s">
        <v>8808</v>
      </c>
      <c r="P661" t="s">
        <v>9413</v>
      </c>
      <c r="Q661">
        <v>2</v>
      </c>
      <c r="R661">
        <v>1</v>
      </c>
      <c r="S661">
        <v>0.17</v>
      </c>
      <c r="T661">
        <v>3.81</v>
      </c>
      <c r="U661">
        <v>336.36</v>
      </c>
      <c r="V661">
        <v>46.53</v>
      </c>
      <c r="W661">
        <v>4.57</v>
      </c>
      <c r="X661">
        <v>3.12</v>
      </c>
      <c r="Y661">
        <v>0</v>
      </c>
      <c r="Z661">
        <v>3</v>
      </c>
      <c r="AA661" t="s">
        <v>6923</v>
      </c>
      <c r="AB661">
        <v>0</v>
      </c>
      <c r="AC661">
        <v>6</v>
      </c>
      <c r="AD661">
        <v>5.428333333333333</v>
      </c>
      <c r="AF661" t="s">
        <v>6937</v>
      </c>
      <c r="AI661">
        <v>0</v>
      </c>
      <c r="AJ661">
        <v>0</v>
      </c>
      <c r="AK661" t="s">
        <v>10246</v>
      </c>
      <c r="AL661" t="s">
        <v>10246</v>
      </c>
      <c r="AM661" t="s">
        <v>10344</v>
      </c>
    </row>
    <row r="662" spans="1:39">
      <c r="A662" t="s">
        <v>7461</v>
      </c>
      <c r="B662" t="s">
        <v>8259</v>
      </c>
      <c r="C662" t="s">
        <v>6009</v>
      </c>
      <c r="D662">
        <v>690</v>
      </c>
      <c r="E662" t="s">
        <v>6010</v>
      </c>
      <c r="F662">
        <v>6.16</v>
      </c>
      <c r="K662" t="s">
        <v>6535</v>
      </c>
      <c r="L662" t="s">
        <v>6536</v>
      </c>
      <c r="M662" t="s">
        <v>8679</v>
      </c>
      <c r="N662">
        <v>9</v>
      </c>
      <c r="O662" t="s">
        <v>8851</v>
      </c>
      <c r="P662" t="s">
        <v>9414</v>
      </c>
      <c r="Q662">
        <v>6</v>
      </c>
      <c r="R662">
        <v>3</v>
      </c>
      <c r="S662">
        <v>3.92</v>
      </c>
      <c r="T662">
        <v>7.59</v>
      </c>
      <c r="U662">
        <v>471.03</v>
      </c>
      <c r="V662">
        <v>87.14</v>
      </c>
      <c r="W662">
        <v>7.13</v>
      </c>
      <c r="X662">
        <v>3.04</v>
      </c>
      <c r="Y662">
        <v>0.88</v>
      </c>
      <c r="Z662">
        <v>3</v>
      </c>
      <c r="AA662" t="s">
        <v>6923</v>
      </c>
      <c r="AB662">
        <v>1</v>
      </c>
      <c r="AC662">
        <v>12</v>
      </c>
      <c r="AD662">
        <v>2.413595238095239</v>
      </c>
      <c r="AF662" t="s">
        <v>6937</v>
      </c>
      <c r="AI662">
        <v>0</v>
      </c>
      <c r="AJ662">
        <v>0</v>
      </c>
      <c r="AK662" t="s">
        <v>10283</v>
      </c>
      <c r="AL662" t="s">
        <v>10283</v>
      </c>
      <c r="AM662" t="s">
        <v>10344</v>
      </c>
    </row>
    <row r="663" spans="1:39">
      <c r="A663" t="s">
        <v>7461</v>
      </c>
      <c r="B663" t="s">
        <v>8259</v>
      </c>
      <c r="C663" t="s">
        <v>6009</v>
      </c>
      <c r="D663">
        <v>690</v>
      </c>
      <c r="E663" t="s">
        <v>6010</v>
      </c>
      <c r="F663">
        <v>6.16</v>
      </c>
      <c r="K663" t="s">
        <v>6535</v>
      </c>
      <c r="L663" t="s">
        <v>6536</v>
      </c>
      <c r="M663" t="s">
        <v>8686</v>
      </c>
      <c r="N663">
        <v>9</v>
      </c>
      <c r="O663" t="s">
        <v>8858</v>
      </c>
      <c r="P663" t="s">
        <v>9414</v>
      </c>
      <c r="Q663">
        <v>6</v>
      </c>
      <c r="R663">
        <v>3</v>
      </c>
      <c r="S663">
        <v>3.92</v>
      </c>
      <c r="T663">
        <v>7.59</v>
      </c>
      <c r="U663">
        <v>471.03</v>
      </c>
      <c r="V663">
        <v>87.14</v>
      </c>
      <c r="W663">
        <v>7.13</v>
      </c>
      <c r="X663">
        <v>3.04</v>
      </c>
      <c r="Y663">
        <v>0.88</v>
      </c>
      <c r="Z663">
        <v>3</v>
      </c>
      <c r="AA663" t="s">
        <v>6923</v>
      </c>
      <c r="AB663">
        <v>1</v>
      </c>
      <c r="AC663">
        <v>12</v>
      </c>
      <c r="AD663">
        <v>2.413595238095239</v>
      </c>
      <c r="AF663" t="s">
        <v>6937</v>
      </c>
      <c r="AI663">
        <v>0</v>
      </c>
      <c r="AJ663">
        <v>0</v>
      </c>
      <c r="AK663" t="s">
        <v>10289</v>
      </c>
      <c r="AL663" t="s">
        <v>10289</v>
      </c>
      <c r="AM663" t="s">
        <v>10344</v>
      </c>
    </row>
    <row r="664" spans="1:39">
      <c r="A664" t="s">
        <v>7462</v>
      </c>
      <c r="B664" t="s">
        <v>8259</v>
      </c>
      <c r="C664" t="s">
        <v>6009</v>
      </c>
      <c r="D664">
        <v>692</v>
      </c>
      <c r="E664" t="s">
        <v>6010</v>
      </c>
      <c r="F664">
        <v>6.16</v>
      </c>
      <c r="I664" t="s">
        <v>8277</v>
      </c>
      <c r="K664" t="s">
        <v>6535</v>
      </c>
      <c r="L664" t="s">
        <v>6536</v>
      </c>
      <c r="M664" t="s">
        <v>8598</v>
      </c>
      <c r="N664">
        <v>8</v>
      </c>
      <c r="O664" t="s">
        <v>8767</v>
      </c>
      <c r="P664" t="s">
        <v>9415</v>
      </c>
      <c r="Q664">
        <v>4</v>
      </c>
      <c r="R664">
        <v>1</v>
      </c>
      <c r="S664">
        <v>1.75</v>
      </c>
      <c r="T664">
        <v>4.38</v>
      </c>
      <c r="U664">
        <v>433.43</v>
      </c>
      <c r="V664">
        <v>72.56</v>
      </c>
      <c r="W664">
        <v>5.56</v>
      </c>
      <c r="X664">
        <v>4.74</v>
      </c>
      <c r="Y664">
        <v>0</v>
      </c>
      <c r="Z664">
        <v>3</v>
      </c>
      <c r="AA664" t="s">
        <v>6923</v>
      </c>
      <c r="AB664">
        <v>1</v>
      </c>
      <c r="AC664">
        <v>9</v>
      </c>
      <c r="AD664">
        <v>4.618833333333333</v>
      </c>
      <c r="AF664" t="s">
        <v>6937</v>
      </c>
      <c r="AI664">
        <v>0</v>
      </c>
      <c r="AJ664">
        <v>0</v>
      </c>
      <c r="AM664" t="s">
        <v>10344</v>
      </c>
    </row>
    <row r="665" spans="1:39">
      <c r="A665" t="s">
        <v>7463</v>
      </c>
      <c r="B665" t="s">
        <v>8259</v>
      </c>
      <c r="C665" t="s">
        <v>6009</v>
      </c>
      <c r="D665">
        <v>700</v>
      </c>
      <c r="E665" t="s">
        <v>6010</v>
      </c>
      <c r="F665">
        <v>6.16</v>
      </c>
      <c r="K665" t="s">
        <v>6535</v>
      </c>
      <c r="L665" t="s">
        <v>6536</v>
      </c>
      <c r="M665" t="s">
        <v>8684</v>
      </c>
      <c r="N665">
        <v>9</v>
      </c>
      <c r="O665" t="s">
        <v>8856</v>
      </c>
      <c r="P665" t="s">
        <v>9416</v>
      </c>
      <c r="Q665">
        <v>5</v>
      </c>
      <c r="R665">
        <v>1</v>
      </c>
      <c r="S665">
        <v>3.49</v>
      </c>
      <c r="T665">
        <v>6.48</v>
      </c>
      <c r="U665">
        <v>514.63</v>
      </c>
      <c r="V665">
        <v>72.94</v>
      </c>
      <c r="W665">
        <v>7.26</v>
      </c>
      <c r="X665">
        <v>3.86</v>
      </c>
      <c r="Y665">
        <v>5</v>
      </c>
      <c r="Z665">
        <v>6</v>
      </c>
      <c r="AA665" t="s">
        <v>6923</v>
      </c>
      <c r="AB665">
        <v>2</v>
      </c>
      <c r="AC665">
        <v>7</v>
      </c>
      <c r="AD665">
        <v>3.088333333333333</v>
      </c>
      <c r="AE665" t="s">
        <v>10199</v>
      </c>
      <c r="AF665" t="s">
        <v>6937</v>
      </c>
      <c r="AG665" t="s">
        <v>10207</v>
      </c>
      <c r="AH665" t="s">
        <v>10209</v>
      </c>
      <c r="AI665">
        <v>4</v>
      </c>
      <c r="AJ665">
        <v>1</v>
      </c>
      <c r="AK665" t="s">
        <v>10284</v>
      </c>
      <c r="AL665" t="s">
        <v>10284</v>
      </c>
      <c r="AM665" t="s">
        <v>10344</v>
      </c>
    </row>
    <row r="666" spans="1:39">
      <c r="A666" t="s">
        <v>7464</v>
      </c>
      <c r="B666" t="s">
        <v>8259</v>
      </c>
      <c r="C666" t="s">
        <v>6009</v>
      </c>
      <c r="D666">
        <v>700</v>
      </c>
      <c r="E666" t="s">
        <v>6010</v>
      </c>
      <c r="F666">
        <v>6.16</v>
      </c>
      <c r="K666" t="s">
        <v>6535</v>
      </c>
      <c r="L666" t="s">
        <v>6536</v>
      </c>
      <c r="M666" t="s">
        <v>8627</v>
      </c>
      <c r="N666">
        <v>9</v>
      </c>
      <c r="O666" t="s">
        <v>8796</v>
      </c>
      <c r="P666" t="s">
        <v>9417</v>
      </c>
      <c r="Q666">
        <v>6</v>
      </c>
      <c r="R666">
        <v>1</v>
      </c>
      <c r="S666">
        <v>6.21</v>
      </c>
      <c r="T666">
        <v>7.63</v>
      </c>
      <c r="U666">
        <v>512.03</v>
      </c>
      <c r="V666">
        <v>73.86</v>
      </c>
      <c r="W666">
        <v>6.96</v>
      </c>
      <c r="X666">
        <v>5.87</v>
      </c>
      <c r="Y666">
        <v>0</v>
      </c>
      <c r="Z666">
        <v>3</v>
      </c>
      <c r="AA666" t="s">
        <v>6923</v>
      </c>
      <c r="AB666">
        <v>2</v>
      </c>
      <c r="AC666">
        <v>11</v>
      </c>
      <c r="AD666">
        <v>2.833333333333333</v>
      </c>
      <c r="AF666" t="s">
        <v>6937</v>
      </c>
      <c r="AI666">
        <v>0</v>
      </c>
      <c r="AJ666">
        <v>0</v>
      </c>
      <c r="AK666" t="s">
        <v>10237</v>
      </c>
      <c r="AL666" t="s">
        <v>10237</v>
      </c>
      <c r="AM666" t="s">
        <v>10344</v>
      </c>
    </row>
    <row r="667" spans="1:39">
      <c r="A667" t="s">
        <v>6381</v>
      </c>
      <c r="B667" t="s">
        <v>8259</v>
      </c>
      <c r="C667" t="s">
        <v>6009</v>
      </c>
      <c r="D667">
        <v>700</v>
      </c>
      <c r="E667" t="s">
        <v>6010</v>
      </c>
      <c r="F667">
        <v>6.16</v>
      </c>
      <c r="K667" t="s">
        <v>6535</v>
      </c>
      <c r="L667" t="s">
        <v>6536</v>
      </c>
      <c r="M667" t="s">
        <v>6572</v>
      </c>
      <c r="N667">
        <v>9</v>
      </c>
      <c r="O667" t="s">
        <v>6609</v>
      </c>
      <c r="P667" t="s">
        <v>6777</v>
      </c>
      <c r="Q667">
        <v>5</v>
      </c>
      <c r="R667">
        <v>1</v>
      </c>
      <c r="S667">
        <v>3.12</v>
      </c>
      <c r="T667">
        <v>6.75</v>
      </c>
      <c r="U667">
        <v>556.6</v>
      </c>
      <c r="V667">
        <v>64.98999999999999</v>
      </c>
      <c r="W667">
        <v>7.18</v>
      </c>
      <c r="X667">
        <v>3.14</v>
      </c>
      <c r="Y667">
        <v>0</v>
      </c>
      <c r="Z667">
        <v>3</v>
      </c>
      <c r="AA667" t="s">
        <v>6923</v>
      </c>
      <c r="AB667">
        <v>2</v>
      </c>
      <c r="AC667">
        <v>10</v>
      </c>
      <c r="AD667">
        <v>3.273333333333333</v>
      </c>
      <c r="AF667" t="s">
        <v>6937</v>
      </c>
      <c r="AI667">
        <v>0</v>
      </c>
      <c r="AJ667">
        <v>0</v>
      </c>
      <c r="AK667" t="s">
        <v>6970</v>
      </c>
      <c r="AL667" t="s">
        <v>6970</v>
      </c>
      <c r="AM667" t="s">
        <v>10344</v>
      </c>
    </row>
    <row r="668" spans="1:39">
      <c r="A668" t="s">
        <v>7465</v>
      </c>
      <c r="B668" t="s">
        <v>8259</v>
      </c>
      <c r="C668" t="s">
        <v>6009</v>
      </c>
      <c r="D668">
        <v>700</v>
      </c>
      <c r="E668" t="s">
        <v>6010</v>
      </c>
      <c r="F668">
        <v>6.16</v>
      </c>
      <c r="K668" t="s">
        <v>6535</v>
      </c>
      <c r="L668" t="s">
        <v>6536</v>
      </c>
      <c r="M668" t="s">
        <v>8639</v>
      </c>
      <c r="N668">
        <v>9</v>
      </c>
      <c r="O668" t="s">
        <v>8808</v>
      </c>
      <c r="P668" t="s">
        <v>9418</v>
      </c>
      <c r="Q668">
        <v>2</v>
      </c>
      <c r="R668">
        <v>1</v>
      </c>
      <c r="S668">
        <v>0.68</v>
      </c>
      <c r="T668">
        <v>4.29</v>
      </c>
      <c r="U668">
        <v>332.4</v>
      </c>
      <c r="V668">
        <v>46.53</v>
      </c>
      <c r="W668">
        <v>4.74</v>
      </c>
      <c r="X668">
        <v>3.22</v>
      </c>
      <c r="Y668">
        <v>0</v>
      </c>
      <c r="Z668">
        <v>3</v>
      </c>
      <c r="AA668" t="s">
        <v>6923</v>
      </c>
      <c r="AB668">
        <v>0</v>
      </c>
      <c r="AC668">
        <v>6</v>
      </c>
      <c r="AD668">
        <v>5.188333333333333</v>
      </c>
      <c r="AF668" t="s">
        <v>6937</v>
      </c>
      <c r="AI668">
        <v>0</v>
      </c>
      <c r="AJ668">
        <v>0</v>
      </c>
      <c r="AK668" t="s">
        <v>10246</v>
      </c>
      <c r="AL668" t="s">
        <v>10246</v>
      </c>
      <c r="AM668" t="s">
        <v>10344</v>
      </c>
    </row>
    <row r="669" spans="1:39">
      <c r="A669" t="s">
        <v>7466</v>
      </c>
      <c r="B669" t="s">
        <v>8259</v>
      </c>
      <c r="C669" t="s">
        <v>6009</v>
      </c>
      <c r="D669">
        <v>700</v>
      </c>
      <c r="E669" t="s">
        <v>6010</v>
      </c>
      <c r="F669">
        <v>6.16</v>
      </c>
      <c r="K669" t="s">
        <v>6535</v>
      </c>
      <c r="L669" t="s">
        <v>6536</v>
      </c>
      <c r="M669" t="s">
        <v>8639</v>
      </c>
      <c r="N669">
        <v>9</v>
      </c>
      <c r="O669" t="s">
        <v>8808</v>
      </c>
      <c r="P669" t="s">
        <v>9419</v>
      </c>
      <c r="Q669">
        <v>2</v>
      </c>
      <c r="R669">
        <v>1</v>
      </c>
      <c r="S669">
        <v>0.74</v>
      </c>
      <c r="T669">
        <v>4.37</v>
      </c>
      <c r="U669">
        <v>332.4</v>
      </c>
      <c r="V669">
        <v>46.53</v>
      </c>
      <c r="W669">
        <v>4.74</v>
      </c>
      <c r="X669">
        <v>3.18</v>
      </c>
      <c r="Y669">
        <v>0</v>
      </c>
      <c r="Z669">
        <v>3</v>
      </c>
      <c r="AA669" t="s">
        <v>6923</v>
      </c>
      <c r="AB669">
        <v>0</v>
      </c>
      <c r="AC669">
        <v>6</v>
      </c>
      <c r="AD669">
        <v>5.148333333333333</v>
      </c>
      <c r="AF669" t="s">
        <v>6937</v>
      </c>
      <c r="AI669">
        <v>0</v>
      </c>
      <c r="AJ669">
        <v>0</v>
      </c>
      <c r="AK669" t="s">
        <v>10246</v>
      </c>
      <c r="AL669" t="s">
        <v>10246</v>
      </c>
      <c r="AM669" t="s">
        <v>10344</v>
      </c>
    </row>
    <row r="670" spans="1:39">
      <c r="A670" t="s">
        <v>6315</v>
      </c>
      <c r="B670" t="s">
        <v>8259</v>
      </c>
      <c r="C670" t="s">
        <v>6009</v>
      </c>
      <c r="D670">
        <v>704</v>
      </c>
      <c r="E670" t="s">
        <v>6010</v>
      </c>
      <c r="F670">
        <v>6.15</v>
      </c>
      <c r="K670" t="s">
        <v>6535</v>
      </c>
      <c r="L670" t="s">
        <v>6536</v>
      </c>
      <c r="M670" t="s">
        <v>8623</v>
      </c>
      <c r="N670">
        <v>9</v>
      </c>
      <c r="O670" t="s">
        <v>8792</v>
      </c>
      <c r="P670" t="s">
        <v>6711</v>
      </c>
      <c r="Q670">
        <v>6</v>
      </c>
      <c r="R670">
        <v>1</v>
      </c>
      <c r="S670">
        <v>-1.92</v>
      </c>
      <c r="T670">
        <v>1.55</v>
      </c>
      <c r="U670">
        <v>408.47</v>
      </c>
      <c r="V670">
        <v>99.13</v>
      </c>
      <c r="W670">
        <v>2.68</v>
      </c>
      <c r="X670">
        <v>3.62</v>
      </c>
      <c r="Y670">
        <v>0</v>
      </c>
      <c r="Z670">
        <v>2</v>
      </c>
      <c r="AA670" t="s">
        <v>6923</v>
      </c>
      <c r="AB670">
        <v>0</v>
      </c>
      <c r="AC670">
        <v>11</v>
      </c>
      <c r="AD670">
        <v>5.182785714285714</v>
      </c>
      <c r="AE670" t="s">
        <v>6930</v>
      </c>
      <c r="AF670" t="s">
        <v>6937</v>
      </c>
      <c r="AH670" t="s">
        <v>6943</v>
      </c>
      <c r="AI670">
        <v>3</v>
      </c>
      <c r="AJ670">
        <v>0</v>
      </c>
      <c r="AK670" t="s">
        <v>10234</v>
      </c>
      <c r="AL670" t="s">
        <v>10234</v>
      </c>
      <c r="AM670" t="s">
        <v>10344</v>
      </c>
    </row>
    <row r="671" spans="1:39">
      <c r="A671" t="s">
        <v>7467</v>
      </c>
      <c r="B671" t="s">
        <v>8259</v>
      </c>
      <c r="C671" t="s">
        <v>6009</v>
      </c>
      <c r="D671">
        <v>710</v>
      </c>
      <c r="E671" t="s">
        <v>6010</v>
      </c>
      <c r="F671">
        <v>6.15</v>
      </c>
      <c r="K671" t="s">
        <v>6535</v>
      </c>
      <c r="L671" t="s">
        <v>6536</v>
      </c>
      <c r="M671" t="s">
        <v>8620</v>
      </c>
      <c r="N671">
        <v>9</v>
      </c>
      <c r="O671" t="s">
        <v>8789</v>
      </c>
      <c r="P671" t="s">
        <v>9420</v>
      </c>
      <c r="Q671">
        <v>6</v>
      </c>
      <c r="R671">
        <v>1</v>
      </c>
      <c r="S671">
        <v>1.58</v>
      </c>
      <c r="T671">
        <v>4.47</v>
      </c>
      <c r="U671">
        <v>492.57</v>
      </c>
      <c r="V671">
        <v>102.1</v>
      </c>
      <c r="W671">
        <v>4.99</v>
      </c>
      <c r="X671">
        <v>4.45</v>
      </c>
      <c r="Y671">
        <v>1.37</v>
      </c>
      <c r="Z671">
        <v>3</v>
      </c>
      <c r="AA671" t="s">
        <v>6923</v>
      </c>
      <c r="AB671">
        <v>0</v>
      </c>
      <c r="AC671">
        <v>10</v>
      </c>
      <c r="AD671">
        <v>3.748071428571429</v>
      </c>
      <c r="AF671" t="s">
        <v>6937</v>
      </c>
      <c r="AI671">
        <v>0</v>
      </c>
      <c r="AJ671">
        <v>0</v>
      </c>
      <c r="AK671" t="s">
        <v>10231</v>
      </c>
      <c r="AL671" t="s">
        <v>10231</v>
      </c>
      <c r="AM671" t="s">
        <v>10344</v>
      </c>
    </row>
    <row r="672" spans="1:39">
      <c r="A672" t="s">
        <v>7468</v>
      </c>
      <c r="B672" t="s">
        <v>8259</v>
      </c>
      <c r="C672" t="s">
        <v>6009</v>
      </c>
      <c r="D672">
        <v>713.9</v>
      </c>
      <c r="E672" t="s">
        <v>6010</v>
      </c>
      <c r="F672">
        <v>6.15</v>
      </c>
      <c r="K672" t="s">
        <v>6535</v>
      </c>
      <c r="L672" t="s">
        <v>6536</v>
      </c>
      <c r="M672" t="s">
        <v>8608</v>
      </c>
      <c r="N672">
        <v>9</v>
      </c>
      <c r="O672" t="s">
        <v>8777</v>
      </c>
      <c r="P672" t="s">
        <v>9421</v>
      </c>
      <c r="Q672">
        <v>5</v>
      </c>
      <c r="R672">
        <v>2</v>
      </c>
      <c r="S672">
        <v>1.19</v>
      </c>
      <c r="T672">
        <v>3.85</v>
      </c>
      <c r="U672">
        <v>509.61</v>
      </c>
      <c r="V672">
        <v>101.41</v>
      </c>
      <c r="W672">
        <v>5.35</v>
      </c>
      <c r="X672">
        <v>4.71</v>
      </c>
      <c r="Y672">
        <v>0.26</v>
      </c>
      <c r="Z672">
        <v>4</v>
      </c>
      <c r="AA672" t="s">
        <v>6923</v>
      </c>
      <c r="AB672">
        <v>2</v>
      </c>
      <c r="AC672">
        <v>12</v>
      </c>
      <c r="AD672">
        <v>3.694666666666667</v>
      </c>
      <c r="AF672" t="s">
        <v>6937</v>
      </c>
      <c r="AI672">
        <v>0</v>
      </c>
      <c r="AJ672">
        <v>0</v>
      </c>
      <c r="AK672" t="s">
        <v>10223</v>
      </c>
      <c r="AL672" t="s">
        <v>10223</v>
      </c>
      <c r="AM672" t="s">
        <v>10344</v>
      </c>
    </row>
    <row r="673" spans="1:39">
      <c r="A673" t="s">
        <v>6463</v>
      </c>
      <c r="B673" t="s">
        <v>8259</v>
      </c>
      <c r="C673" t="s">
        <v>6009</v>
      </c>
      <c r="D673">
        <v>720</v>
      </c>
      <c r="E673" t="s">
        <v>6010</v>
      </c>
      <c r="F673">
        <v>6.14</v>
      </c>
      <c r="K673" t="s">
        <v>6535</v>
      </c>
      <c r="L673" t="s">
        <v>6536</v>
      </c>
      <c r="M673" t="s">
        <v>8687</v>
      </c>
      <c r="N673">
        <v>9</v>
      </c>
      <c r="O673" t="s">
        <v>8859</v>
      </c>
      <c r="P673" t="s">
        <v>6859</v>
      </c>
      <c r="Q673">
        <v>6</v>
      </c>
      <c r="R673">
        <v>2</v>
      </c>
      <c r="S673">
        <v>3.65</v>
      </c>
      <c r="T673">
        <v>4.69</v>
      </c>
      <c r="U673">
        <v>441.55</v>
      </c>
      <c r="V673">
        <v>84.86</v>
      </c>
      <c r="W673">
        <v>4.37</v>
      </c>
      <c r="X673">
        <v>6.34</v>
      </c>
      <c r="Y673">
        <v>0</v>
      </c>
      <c r="Z673">
        <v>2</v>
      </c>
      <c r="AA673" t="s">
        <v>6923</v>
      </c>
      <c r="AB673">
        <v>0</v>
      </c>
      <c r="AC673">
        <v>5</v>
      </c>
      <c r="AD673">
        <v>3.2475</v>
      </c>
      <c r="AE673" t="s">
        <v>6935</v>
      </c>
      <c r="AF673" t="s">
        <v>6937</v>
      </c>
      <c r="AG673" t="s">
        <v>6941</v>
      </c>
      <c r="AH673" t="s">
        <v>6942</v>
      </c>
      <c r="AI673">
        <v>4</v>
      </c>
      <c r="AJ673">
        <v>1</v>
      </c>
      <c r="AK673" t="s">
        <v>10290</v>
      </c>
      <c r="AL673" t="s">
        <v>10290</v>
      </c>
      <c r="AM673" t="s">
        <v>10344</v>
      </c>
    </row>
    <row r="674" spans="1:39">
      <c r="A674" t="s">
        <v>7469</v>
      </c>
      <c r="B674" t="s">
        <v>8259</v>
      </c>
      <c r="C674" t="s">
        <v>6009</v>
      </c>
      <c r="D674">
        <v>720</v>
      </c>
      <c r="E674" t="s">
        <v>6010</v>
      </c>
      <c r="F674">
        <v>6.14</v>
      </c>
      <c r="K674" t="s">
        <v>6535</v>
      </c>
      <c r="L674" t="s">
        <v>6536</v>
      </c>
      <c r="M674" t="s">
        <v>8688</v>
      </c>
      <c r="N674">
        <v>9</v>
      </c>
      <c r="O674" t="s">
        <v>8860</v>
      </c>
      <c r="P674" t="s">
        <v>9422</v>
      </c>
      <c r="Q674">
        <v>3</v>
      </c>
      <c r="R674">
        <v>1</v>
      </c>
      <c r="S674">
        <v>5.56</v>
      </c>
      <c r="T674">
        <v>8.18</v>
      </c>
      <c r="U674">
        <v>470.49</v>
      </c>
      <c r="V674">
        <v>55.76</v>
      </c>
      <c r="W674">
        <v>7.73</v>
      </c>
      <c r="X674">
        <v>4.74</v>
      </c>
      <c r="Y674">
        <v>0</v>
      </c>
      <c r="Z674">
        <v>3</v>
      </c>
      <c r="AA674" t="s">
        <v>6923</v>
      </c>
      <c r="AB674">
        <v>1</v>
      </c>
      <c r="AC674">
        <v>10</v>
      </c>
      <c r="AD674">
        <v>3.044119047619048</v>
      </c>
      <c r="AF674" t="s">
        <v>6937</v>
      </c>
      <c r="AI674">
        <v>0</v>
      </c>
      <c r="AJ674">
        <v>0</v>
      </c>
      <c r="AK674" t="s">
        <v>10291</v>
      </c>
      <c r="AL674" t="s">
        <v>10291</v>
      </c>
      <c r="AM674" t="s">
        <v>10344</v>
      </c>
    </row>
    <row r="675" spans="1:39">
      <c r="A675" t="s">
        <v>7470</v>
      </c>
      <c r="B675" t="s">
        <v>8259</v>
      </c>
      <c r="C675" t="s">
        <v>6009</v>
      </c>
      <c r="D675">
        <v>720</v>
      </c>
      <c r="E675" t="s">
        <v>6010</v>
      </c>
      <c r="F675">
        <v>6.14</v>
      </c>
      <c r="K675" t="s">
        <v>6535</v>
      </c>
      <c r="L675" t="s">
        <v>6536</v>
      </c>
      <c r="M675" t="s">
        <v>8638</v>
      </c>
      <c r="N675">
        <v>9</v>
      </c>
      <c r="O675" t="s">
        <v>8807</v>
      </c>
      <c r="P675" t="s">
        <v>9423</v>
      </c>
      <c r="Q675">
        <v>2</v>
      </c>
      <c r="R675">
        <v>1</v>
      </c>
      <c r="S675">
        <v>0.18</v>
      </c>
      <c r="T675">
        <v>3.8</v>
      </c>
      <c r="U675">
        <v>344.41</v>
      </c>
      <c r="V675">
        <v>46.53</v>
      </c>
      <c r="W675">
        <v>4.93</v>
      </c>
      <c r="X675">
        <v>3.19</v>
      </c>
      <c r="Y675">
        <v>0</v>
      </c>
      <c r="Z675">
        <v>3</v>
      </c>
      <c r="AA675" t="s">
        <v>6923</v>
      </c>
      <c r="AB675">
        <v>0</v>
      </c>
      <c r="AC675">
        <v>7</v>
      </c>
      <c r="AD675">
        <v>5.433333333333334</v>
      </c>
      <c r="AF675" t="s">
        <v>6937</v>
      </c>
      <c r="AI675">
        <v>0</v>
      </c>
      <c r="AJ675">
        <v>0</v>
      </c>
      <c r="AK675" t="s">
        <v>10245</v>
      </c>
      <c r="AL675" t="s">
        <v>10245</v>
      </c>
      <c r="AM675" t="s">
        <v>10344</v>
      </c>
    </row>
    <row r="676" spans="1:39">
      <c r="A676" t="s">
        <v>6463</v>
      </c>
      <c r="B676" t="s">
        <v>8259</v>
      </c>
      <c r="C676" t="s">
        <v>6009</v>
      </c>
      <c r="D676">
        <v>730</v>
      </c>
      <c r="E676" t="s">
        <v>6010</v>
      </c>
      <c r="F676">
        <v>6.14</v>
      </c>
      <c r="K676" t="s">
        <v>6535</v>
      </c>
      <c r="M676" t="s">
        <v>8689</v>
      </c>
      <c r="N676">
        <v>8</v>
      </c>
      <c r="O676" t="s">
        <v>8861</v>
      </c>
      <c r="P676" t="s">
        <v>6859</v>
      </c>
      <c r="Q676">
        <v>6</v>
      </c>
      <c r="R676">
        <v>2</v>
      </c>
      <c r="S676">
        <v>3.65</v>
      </c>
      <c r="T676">
        <v>4.69</v>
      </c>
      <c r="U676">
        <v>441.55</v>
      </c>
      <c r="V676">
        <v>84.86</v>
      </c>
      <c r="W676">
        <v>4.37</v>
      </c>
      <c r="X676">
        <v>6.34</v>
      </c>
      <c r="Y676">
        <v>0</v>
      </c>
      <c r="Z676">
        <v>2</v>
      </c>
      <c r="AA676" t="s">
        <v>6923</v>
      </c>
      <c r="AB676">
        <v>0</v>
      </c>
      <c r="AC676">
        <v>5</v>
      </c>
      <c r="AD676">
        <v>3.2475</v>
      </c>
      <c r="AE676" t="s">
        <v>6935</v>
      </c>
      <c r="AF676" t="s">
        <v>6937</v>
      </c>
      <c r="AG676" t="s">
        <v>6941</v>
      </c>
      <c r="AH676" t="s">
        <v>6942</v>
      </c>
      <c r="AI676">
        <v>4</v>
      </c>
      <c r="AJ676">
        <v>1</v>
      </c>
      <c r="AK676" t="s">
        <v>10292</v>
      </c>
      <c r="AL676" t="s">
        <v>10292</v>
      </c>
      <c r="AM676" t="s">
        <v>10344</v>
      </c>
    </row>
    <row r="677" spans="1:39">
      <c r="A677" t="s">
        <v>7193</v>
      </c>
      <c r="B677" t="s">
        <v>8259</v>
      </c>
      <c r="C677" t="s">
        <v>6009</v>
      </c>
      <c r="D677">
        <v>735</v>
      </c>
      <c r="E677" t="s">
        <v>6010</v>
      </c>
      <c r="F677">
        <v>6.13</v>
      </c>
      <c r="K677" t="s">
        <v>6535</v>
      </c>
      <c r="L677" t="s">
        <v>6536</v>
      </c>
      <c r="M677" t="s">
        <v>8690</v>
      </c>
      <c r="N677">
        <v>9</v>
      </c>
      <c r="O677" t="s">
        <v>8862</v>
      </c>
      <c r="P677" t="s">
        <v>9146</v>
      </c>
      <c r="Q677">
        <v>6</v>
      </c>
      <c r="R677">
        <v>1</v>
      </c>
      <c r="S677">
        <v>6.16</v>
      </c>
      <c r="T677">
        <v>7.4</v>
      </c>
      <c r="U677">
        <v>495.57</v>
      </c>
      <c r="V677">
        <v>73.86</v>
      </c>
      <c r="W677">
        <v>6.44</v>
      </c>
      <c r="X677">
        <v>6.1</v>
      </c>
      <c r="Y677">
        <v>0</v>
      </c>
      <c r="Z677">
        <v>3</v>
      </c>
      <c r="AA677" t="s">
        <v>6923</v>
      </c>
      <c r="AB677">
        <v>1</v>
      </c>
      <c r="AC677">
        <v>11</v>
      </c>
      <c r="AD677">
        <v>2.864976190476191</v>
      </c>
      <c r="AF677" t="s">
        <v>6937</v>
      </c>
      <c r="AI677">
        <v>0</v>
      </c>
      <c r="AJ677">
        <v>0</v>
      </c>
      <c r="AK677" t="s">
        <v>10293</v>
      </c>
      <c r="AL677" t="s">
        <v>10293</v>
      </c>
      <c r="AM677" t="s">
        <v>10344</v>
      </c>
    </row>
    <row r="678" spans="1:39">
      <c r="A678" t="s">
        <v>7471</v>
      </c>
      <c r="B678" t="s">
        <v>8259</v>
      </c>
      <c r="C678" t="s">
        <v>6009</v>
      </c>
      <c r="D678">
        <v>738</v>
      </c>
      <c r="E678" t="s">
        <v>6010</v>
      </c>
      <c r="F678">
        <v>6.13</v>
      </c>
      <c r="K678" t="s">
        <v>6535</v>
      </c>
      <c r="L678" t="s">
        <v>6536</v>
      </c>
      <c r="M678" t="s">
        <v>8599</v>
      </c>
      <c r="N678">
        <v>9</v>
      </c>
      <c r="O678" t="s">
        <v>8768</v>
      </c>
      <c r="P678" t="s">
        <v>9424</v>
      </c>
      <c r="Q678">
        <v>4</v>
      </c>
      <c r="R678">
        <v>1</v>
      </c>
      <c r="S678">
        <v>2.93</v>
      </c>
      <c r="T678">
        <v>5.75</v>
      </c>
      <c r="U678">
        <v>474.38</v>
      </c>
      <c r="V678">
        <v>72.56</v>
      </c>
      <c r="W678">
        <v>6.72</v>
      </c>
      <c r="X678">
        <v>4.52</v>
      </c>
      <c r="Y678">
        <v>0</v>
      </c>
      <c r="Z678">
        <v>3</v>
      </c>
      <c r="AA678" t="s">
        <v>6923</v>
      </c>
      <c r="AB678">
        <v>1</v>
      </c>
      <c r="AC678">
        <v>8</v>
      </c>
      <c r="AD678">
        <v>3.551333333333333</v>
      </c>
      <c r="AF678" t="s">
        <v>6937</v>
      </c>
      <c r="AI678">
        <v>0</v>
      </c>
      <c r="AJ678">
        <v>0</v>
      </c>
      <c r="AK678" t="s">
        <v>10217</v>
      </c>
      <c r="AL678" t="s">
        <v>10217</v>
      </c>
      <c r="AM678" t="s">
        <v>10344</v>
      </c>
    </row>
    <row r="679" spans="1:39">
      <c r="A679" t="s">
        <v>7472</v>
      </c>
      <c r="B679" t="s">
        <v>8259</v>
      </c>
      <c r="C679" t="s">
        <v>6009</v>
      </c>
      <c r="D679">
        <v>740</v>
      </c>
      <c r="E679" t="s">
        <v>6010</v>
      </c>
      <c r="F679">
        <v>6.13</v>
      </c>
      <c r="K679" t="s">
        <v>6535</v>
      </c>
      <c r="L679" t="s">
        <v>6536</v>
      </c>
      <c r="M679" t="s">
        <v>8623</v>
      </c>
      <c r="N679">
        <v>9</v>
      </c>
      <c r="O679" t="s">
        <v>8792</v>
      </c>
      <c r="P679" t="s">
        <v>9425</v>
      </c>
      <c r="Q679">
        <v>4</v>
      </c>
      <c r="R679">
        <v>1</v>
      </c>
      <c r="S679">
        <v>-0.96</v>
      </c>
      <c r="T679">
        <v>2.55</v>
      </c>
      <c r="U679">
        <v>418.29</v>
      </c>
      <c r="V679">
        <v>68.12</v>
      </c>
      <c r="W679">
        <v>4.35</v>
      </c>
      <c r="X679">
        <v>3.5</v>
      </c>
      <c r="Y679">
        <v>0</v>
      </c>
      <c r="Z679">
        <v>2</v>
      </c>
      <c r="AA679" t="s">
        <v>6923</v>
      </c>
      <c r="AB679">
        <v>0</v>
      </c>
      <c r="AC679">
        <v>7</v>
      </c>
      <c r="AD679">
        <v>5.41697619047619</v>
      </c>
      <c r="AF679" t="s">
        <v>6937</v>
      </c>
      <c r="AI679">
        <v>0</v>
      </c>
      <c r="AJ679">
        <v>0</v>
      </c>
      <c r="AK679" t="s">
        <v>10234</v>
      </c>
      <c r="AL679" t="s">
        <v>10234</v>
      </c>
      <c r="AM679" t="s">
        <v>10344</v>
      </c>
    </row>
    <row r="680" spans="1:39">
      <c r="A680" t="s">
        <v>7473</v>
      </c>
      <c r="B680" t="s">
        <v>8259</v>
      </c>
      <c r="C680" t="s">
        <v>6009</v>
      </c>
      <c r="D680">
        <v>750</v>
      </c>
      <c r="E680" t="s">
        <v>6010</v>
      </c>
      <c r="F680">
        <v>6.12</v>
      </c>
      <c r="K680" t="s">
        <v>6535</v>
      </c>
      <c r="M680" t="s">
        <v>8630</v>
      </c>
      <c r="N680">
        <v>8</v>
      </c>
      <c r="O680" t="s">
        <v>8799</v>
      </c>
      <c r="P680" t="s">
        <v>9426</v>
      </c>
      <c r="Q680">
        <v>5</v>
      </c>
      <c r="R680">
        <v>1</v>
      </c>
      <c r="S680">
        <v>4.83</v>
      </c>
      <c r="T680">
        <v>8.460000000000001</v>
      </c>
      <c r="U680">
        <v>508.59</v>
      </c>
      <c r="V680">
        <v>74.22</v>
      </c>
      <c r="W680">
        <v>6.98</v>
      </c>
      <c r="X680">
        <v>3.15</v>
      </c>
      <c r="Y680">
        <v>0</v>
      </c>
      <c r="Z680">
        <v>3</v>
      </c>
      <c r="AA680" t="s">
        <v>6923</v>
      </c>
      <c r="AB680">
        <v>2</v>
      </c>
      <c r="AC680">
        <v>12</v>
      </c>
      <c r="AD680">
        <v>2.833333333333333</v>
      </c>
      <c r="AF680" t="s">
        <v>6937</v>
      </c>
      <c r="AI680">
        <v>0</v>
      </c>
      <c r="AJ680">
        <v>0</v>
      </c>
      <c r="AK680" t="s">
        <v>10240</v>
      </c>
      <c r="AL680" t="s">
        <v>10240</v>
      </c>
      <c r="AM680" t="s">
        <v>10344</v>
      </c>
    </row>
    <row r="681" spans="1:39">
      <c r="A681" t="s">
        <v>7056</v>
      </c>
      <c r="B681" t="s">
        <v>8259</v>
      </c>
      <c r="C681" t="s">
        <v>6009</v>
      </c>
      <c r="D681">
        <v>750</v>
      </c>
      <c r="E681" t="s">
        <v>6010</v>
      </c>
      <c r="F681">
        <v>6.12</v>
      </c>
      <c r="K681" t="s">
        <v>6535</v>
      </c>
      <c r="L681" t="s">
        <v>6536</v>
      </c>
      <c r="M681" t="s">
        <v>8620</v>
      </c>
      <c r="N681">
        <v>9</v>
      </c>
      <c r="O681" t="s">
        <v>8789</v>
      </c>
      <c r="P681" t="s">
        <v>9009</v>
      </c>
      <c r="Q681">
        <v>6</v>
      </c>
      <c r="R681">
        <v>1</v>
      </c>
      <c r="S681">
        <v>1.06</v>
      </c>
      <c r="T681">
        <v>3.98</v>
      </c>
      <c r="U681">
        <v>478.55</v>
      </c>
      <c r="V681">
        <v>102.1</v>
      </c>
      <c r="W681">
        <v>4.6</v>
      </c>
      <c r="X681">
        <v>4.4</v>
      </c>
      <c r="Y681">
        <v>1.37</v>
      </c>
      <c r="Z681">
        <v>3</v>
      </c>
      <c r="AA681" t="s">
        <v>6923</v>
      </c>
      <c r="AB681">
        <v>0</v>
      </c>
      <c r="AC681">
        <v>9</v>
      </c>
      <c r="AD681">
        <v>4.093214285714286</v>
      </c>
      <c r="AF681" t="s">
        <v>6937</v>
      </c>
      <c r="AI681">
        <v>0</v>
      </c>
      <c r="AJ681">
        <v>0</v>
      </c>
      <c r="AK681" t="s">
        <v>10231</v>
      </c>
      <c r="AL681" t="s">
        <v>10231</v>
      </c>
      <c r="AM681" t="s">
        <v>10344</v>
      </c>
    </row>
    <row r="682" spans="1:39">
      <c r="A682" t="s">
        <v>7474</v>
      </c>
      <c r="B682" t="s">
        <v>8259</v>
      </c>
      <c r="C682" t="s">
        <v>6009</v>
      </c>
      <c r="D682">
        <v>752</v>
      </c>
      <c r="E682" t="s">
        <v>6010</v>
      </c>
      <c r="F682">
        <v>6.12</v>
      </c>
      <c r="K682" t="s">
        <v>6535</v>
      </c>
      <c r="L682" t="s">
        <v>6536</v>
      </c>
      <c r="M682" t="s">
        <v>8614</v>
      </c>
      <c r="N682">
        <v>9</v>
      </c>
      <c r="O682" t="s">
        <v>8783</v>
      </c>
      <c r="P682" t="s">
        <v>9427</v>
      </c>
      <c r="Q682">
        <v>6</v>
      </c>
      <c r="R682">
        <v>1</v>
      </c>
      <c r="S682">
        <v>1.91</v>
      </c>
      <c r="T682">
        <v>4.97</v>
      </c>
      <c r="U682">
        <v>479.54</v>
      </c>
      <c r="V682">
        <v>90.38</v>
      </c>
      <c r="W682">
        <v>5.75</v>
      </c>
      <c r="X682">
        <v>3.65</v>
      </c>
      <c r="Y682">
        <v>1.33</v>
      </c>
      <c r="Z682">
        <v>5</v>
      </c>
      <c r="AA682" t="s">
        <v>6923</v>
      </c>
      <c r="AB682">
        <v>1</v>
      </c>
      <c r="AC682">
        <v>9</v>
      </c>
      <c r="AD682">
        <v>3.981809523809524</v>
      </c>
      <c r="AF682" t="s">
        <v>6937</v>
      </c>
      <c r="AI682">
        <v>0</v>
      </c>
      <c r="AJ682">
        <v>0</v>
      </c>
      <c r="AK682" t="s">
        <v>10227</v>
      </c>
      <c r="AL682" t="s">
        <v>10227</v>
      </c>
      <c r="AM682" t="s">
        <v>10344</v>
      </c>
    </row>
    <row r="683" spans="1:39">
      <c r="A683" t="s">
        <v>7475</v>
      </c>
      <c r="B683" t="s">
        <v>8259</v>
      </c>
      <c r="C683" t="s">
        <v>6009</v>
      </c>
      <c r="D683">
        <v>760</v>
      </c>
      <c r="E683" t="s">
        <v>6010</v>
      </c>
      <c r="F683">
        <v>6.12</v>
      </c>
      <c r="K683" t="s">
        <v>6535</v>
      </c>
      <c r="L683" t="s">
        <v>6536</v>
      </c>
      <c r="M683" t="s">
        <v>8634</v>
      </c>
      <c r="N683">
        <v>9</v>
      </c>
      <c r="O683" t="s">
        <v>8803</v>
      </c>
      <c r="P683" t="s">
        <v>9428</v>
      </c>
      <c r="Q683">
        <v>5</v>
      </c>
      <c r="R683">
        <v>1</v>
      </c>
      <c r="S683">
        <v>0.2</v>
      </c>
      <c r="T683">
        <v>3.87</v>
      </c>
      <c r="U683">
        <v>565.76</v>
      </c>
      <c r="V683">
        <v>92.87</v>
      </c>
      <c r="W683">
        <v>5.52</v>
      </c>
      <c r="X683">
        <v>3</v>
      </c>
      <c r="Y683">
        <v>2.33</v>
      </c>
      <c r="Z683">
        <v>2</v>
      </c>
      <c r="AA683" t="s">
        <v>6923</v>
      </c>
      <c r="AB683">
        <v>1</v>
      </c>
      <c r="AC683">
        <v>10</v>
      </c>
      <c r="AD683">
        <v>4.302666666666667</v>
      </c>
      <c r="AF683" t="s">
        <v>6937</v>
      </c>
      <c r="AI683">
        <v>0</v>
      </c>
      <c r="AJ683">
        <v>0</v>
      </c>
      <c r="AK683" t="s">
        <v>10243</v>
      </c>
      <c r="AL683" t="s">
        <v>10243</v>
      </c>
      <c r="AM683" t="s">
        <v>10344</v>
      </c>
    </row>
    <row r="684" spans="1:39">
      <c r="A684" t="s">
        <v>7476</v>
      </c>
      <c r="B684" t="s">
        <v>8259</v>
      </c>
      <c r="C684" t="s">
        <v>6009</v>
      </c>
      <c r="D684">
        <v>760</v>
      </c>
      <c r="E684" t="s">
        <v>6010</v>
      </c>
      <c r="F684">
        <v>6.12</v>
      </c>
      <c r="K684" t="s">
        <v>6535</v>
      </c>
      <c r="L684" t="s">
        <v>6536</v>
      </c>
      <c r="M684" t="s">
        <v>8634</v>
      </c>
      <c r="N684">
        <v>9</v>
      </c>
      <c r="O684" t="s">
        <v>8803</v>
      </c>
      <c r="P684" t="s">
        <v>9429</v>
      </c>
      <c r="Q684">
        <v>5</v>
      </c>
      <c r="R684">
        <v>1</v>
      </c>
      <c r="S684">
        <v>0.3</v>
      </c>
      <c r="T684">
        <v>3.96</v>
      </c>
      <c r="U684">
        <v>565.76</v>
      </c>
      <c r="V684">
        <v>92.87</v>
      </c>
      <c r="W684">
        <v>5.52</v>
      </c>
      <c r="X684">
        <v>3</v>
      </c>
      <c r="Y684">
        <v>2.22</v>
      </c>
      <c r="Z684">
        <v>2</v>
      </c>
      <c r="AA684" t="s">
        <v>6923</v>
      </c>
      <c r="AB684">
        <v>1</v>
      </c>
      <c r="AC684">
        <v>11</v>
      </c>
      <c r="AD684">
        <v>4.257666666666667</v>
      </c>
      <c r="AF684" t="s">
        <v>6937</v>
      </c>
      <c r="AI684">
        <v>0</v>
      </c>
      <c r="AJ684">
        <v>0</v>
      </c>
      <c r="AK684" t="s">
        <v>10243</v>
      </c>
      <c r="AL684" t="s">
        <v>10243</v>
      </c>
      <c r="AM684" t="s">
        <v>10344</v>
      </c>
    </row>
    <row r="685" spans="1:39">
      <c r="A685" t="s">
        <v>7477</v>
      </c>
      <c r="B685" t="s">
        <v>8259</v>
      </c>
      <c r="C685" t="s">
        <v>6009</v>
      </c>
      <c r="D685">
        <v>760</v>
      </c>
      <c r="E685" t="s">
        <v>6010</v>
      </c>
      <c r="F685">
        <v>6.12</v>
      </c>
      <c r="I685" t="s">
        <v>8278</v>
      </c>
      <c r="K685" t="s">
        <v>6535</v>
      </c>
      <c r="M685" t="s">
        <v>8615</v>
      </c>
      <c r="N685">
        <v>8</v>
      </c>
      <c r="O685" t="s">
        <v>8784</v>
      </c>
      <c r="P685" t="s">
        <v>9430</v>
      </c>
      <c r="Q685">
        <v>4</v>
      </c>
      <c r="R685">
        <v>1</v>
      </c>
      <c r="S685">
        <v>2.36</v>
      </c>
      <c r="T685">
        <v>5.37</v>
      </c>
      <c r="U685">
        <v>460.47</v>
      </c>
      <c r="V685">
        <v>63.6</v>
      </c>
      <c r="W685">
        <v>5.98</v>
      </c>
      <c r="X685">
        <v>3.85</v>
      </c>
      <c r="Y685">
        <v>0</v>
      </c>
      <c r="Z685">
        <v>3</v>
      </c>
      <c r="AA685" t="s">
        <v>6923</v>
      </c>
      <c r="AB685">
        <v>1</v>
      </c>
      <c r="AC685">
        <v>8</v>
      </c>
      <c r="AD685">
        <v>3.935690476190476</v>
      </c>
      <c r="AF685" t="s">
        <v>6937</v>
      </c>
      <c r="AI685">
        <v>0</v>
      </c>
      <c r="AJ685">
        <v>0</v>
      </c>
      <c r="AM685" t="s">
        <v>10344</v>
      </c>
    </row>
    <row r="686" spans="1:39">
      <c r="A686" t="s">
        <v>7478</v>
      </c>
      <c r="B686" t="s">
        <v>8259</v>
      </c>
      <c r="C686" t="s">
        <v>6009</v>
      </c>
      <c r="D686">
        <v>762</v>
      </c>
      <c r="E686" t="s">
        <v>6010</v>
      </c>
      <c r="F686">
        <v>6.12</v>
      </c>
      <c r="K686" t="s">
        <v>6535</v>
      </c>
      <c r="L686" t="s">
        <v>6536</v>
      </c>
      <c r="M686" t="s">
        <v>8633</v>
      </c>
      <c r="N686">
        <v>9</v>
      </c>
      <c r="O686" t="s">
        <v>8822</v>
      </c>
      <c r="P686" t="s">
        <v>9431</v>
      </c>
      <c r="Q686">
        <v>6</v>
      </c>
      <c r="R686">
        <v>1</v>
      </c>
      <c r="S686">
        <v>3.62</v>
      </c>
      <c r="T686">
        <v>5.65</v>
      </c>
      <c r="U686">
        <v>447.55</v>
      </c>
      <c r="V686">
        <v>85.17</v>
      </c>
      <c r="W686">
        <v>5.31</v>
      </c>
      <c r="X686">
        <v>4.05</v>
      </c>
      <c r="Y686">
        <v>7.34</v>
      </c>
      <c r="Z686">
        <v>5</v>
      </c>
      <c r="AA686" t="s">
        <v>6923</v>
      </c>
      <c r="AB686">
        <v>1</v>
      </c>
      <c r="AC686">
        <v>4</v>
      </c>
      <c r="AD686">
        <v>3.39797619047619</v>
      </c>
      <c r="AF686" t="s">
        <v>6937</v>
      </c>
      <c r="AI686">
        <v>0</v>
      </c>
      <c r="AJ686">
        <v>0</v>
      </c>
      <c r="AK686" t="s">
        <v>10257</v>
      </c>
      <c r="AL686" t="s">
        <v>10257</v>
      </c>
      <c r="AM686" t="s">
        <v>10344</v>
      </c>
    </row>
    <row r="687" spans="1:39">
      <c r="A687" t="s">
        <v>7479</v>
      </c>
      <c r="B687" t="s">
        <v>8259</v>
      </c>
      <c r="C687" t="s">
        <v>6009</v>
      </c>
      <c r="D687">
        <v>762</v>
      </c>
      <c r="E687" t="s">
        <v>6010</v>
      </c>
      <c r="F687">
        <v>6.12</v>
      </c>
      <c r="K687" t="s">
        <v>6535</v>
      </c>
      <c r="L687" t="s">
        <v>6536</v>
      </c>
      <c r="M687" t="s">
        <v>8599</v>
      </c>
      <c r="N687">
        <v>9</v>
      </c>
      <c r="O687" t="s">
        <v>8768</v>
      </c>
      <c r="P687" t="s">
        <v>9432</v>
      </c>
      <c r="Q687">
        <v>6</v>
      </c>
      <c r="R687">
        <v>1</v>
      </c>
      <c r="S687">
        <v>1.34</v>
      </c>
      <c r="T687">
        <v>4.17</v>
      </c>
      <c r="U687">
        <v>410.47</v>
      </c>
      <c r="V687">
        <v>98.59</v>
      </c>
      <c r="W687">
        <v>4.71</v>
      </c>
      <c r="X687">
        <v>4.52</v>
      </c>
      <c r="Y687">
        <v>0</v>
      </c>
      <c r="Z687">
        <v>3</v>
      </c>
      <c r="AA687" t="s">
        <v>6923</v>
      </c>
      <c r="AB687">
        <v>0</v>
      </c>
      <c r="AC687">
        <v>8</v>
      </c>
      <c r="AD687">
        <v>4.6015</v>
      </c>
      <c r="AF687" t="s">
        <v>6937</v>
      </c>
      <c r="AI687">
        <v>0</v>
      </c>
      <c r="AJ687">
        <v>0</v>
      </c>
      <c r="AK687" t="s">
        <v>10217</v>
      </c>
      <c r="AL687" t="s">
        <v>10217</v>
      </c>
      <c r="AM687" t="s">
        <v>10344</v>
      </c>
    </row>
    <row r="688" spans="1:39">
      <c r="A688" t="s">
        <v>6500</v>
      </c>
      <c r="B688" t="s">
        <v>8259</v>
      </c>
      <c r="C688" t="s">
        <v>6009</v>
      </c>
      <c r="D688">
        <v>800</v>
      </c>
      <c r="E688" t="s">
        <v>6010</v>
      </c>
      <c r="F688">
        <v>6.1</v>
      </c>
      <c r="K688" t="s">
        <v>6535</v>
      </c>
      <c r="L688" t="s">
        <v>6536</v>
      </c>
      <c r="M688" t="s">
        <v>8691</v>
      </c>
      <c r="N688">
        <v>9</v>
      </c>
      <c r="O688" t="s">
        <v>8863</v>
      </c>
      <c r="P688" t="s">
        <v>6896</v>
      </c>
      <c r="Q688">
        <v>5</v>
      </c>
      <c r="R688">
        <v>1</v>
      </c>
      <c r="S688">
        <v>2.45</v>
      </c>
      <c r="T688">
        <v>3.5</v>
      </c>
      <c r="U688">
        <v>356.45</v>
      </c>
      <c r="V688">
        <v>68.29000000000001</v>
      </c>
      <c r="W688">
        <v>3.16</v>
      </c>
      <c r="X688">
        <v>6.35</v>
      </c>
      <c r="Y688">
        <v>5.53</v>
      </c>
      <c r="Z688">
        <v>2</v>
      </c>
      <c r="AA688" t="s">
        <v>6923</v>
      </c>
      <c r="AB688">
        <v>0</v>
      </c>
      <c r="AC688">
        <v>7</v>
      </c>
      <c r="AD688">
        <v>5.358333333333333</v>
      </c>
      <c r="AE688" t="s">
        <v>6936</v>
      </c>
      <c r="AF688" t="s">
        <v>6937</v>
      </c>
      <c r="AG688" t="s">
        <v>6941</v>
      </c>
      <c r="AH688" t="s">
        <v>6942</v>
      </c>
      <c r="AI688">
        <v>4</v>
      </c>
      <c r="AJ688">
        <v>1</v>
      </c>
      <c r="AK688" t="s">
        <v>10294</v>
      </c>
      <c r="AL688" t="s">
        <v>10294</v>
      </c>
      <c r="AM688" t="s">
        <v>10344</v>
      </c>
    </row>
    <row r="689" spans="1:39">
      <c r="A689" t="s">
        <v>7480</v>
      </c>
      <c r="B689" t="s">
        <v>8259</v>
      </c>
      <c r="C689" t="s">
        <v>6009</v>
      </c>
      <c r="D689">
        <v>800</v>
      </c>
      <c r="E689" t="s">
        <v>6010</v>
      </c>
      <c r="F689">
        <v>6.1</v>
      </c>
      <c r="K689" t="s">
        <v>6535</v>
      </c>
      <c r="L689" t="s">
        <v>6536</v>
      </c>
      <c r="M689" t="s">
        <v>8663</v>
      </c>
      <c r="N689">
        <v>9</v>
      </c>
      <c r="O689" t="s">
        <v>8834</v>
      </c>
      <c r="P689" t="s">
        <v>9433</v>
      </c>
      <c r="Q689">
        <v>7</v>
      </c>
      <c r="R689">
        <v>1</v>
      </c>
      <c r="S689">
        <v>3.81</v>
      </c>
      <c r="T689">
        <v>4.85</v>
      </c>
      <c r="U689">
        <v>461.54</v>
      </c>
      <c r="V689">
        <v>89.88</v>
      </c>
      <c r="W689">
        <v>4.46</v>
      </c>
      <c r="X689">
        <v>6.35</v>
      </c>
      <c r="Y689">
        <v>4.64</v>
      </c>
      <c r="Z689">
        <v>3</v>
      </c>
      <c r="AA689" t="s">
        <v>6923</v>
      </c>
      <c r="AB689">
        <v>0</v>
      </c>
      <c r="AC689">
        <v>9</v>
      </c>
      <c r="AD689">
        <v>3.278047619047619</v>
      </c>
      <c r="AF689" t="s">
        <v>6937</v>
      </c>
      <c r="AI689">
        <v>0</v>
      </c>
      <c r="AJ689">
        <v>0</v>
      </c>
      <c r="AK689" t="s">
        <v>10237</v>
      </c>
      <c r="AL689" t="s">
        <v>10237</v>
      </c>
      <c r="AM689" t="s">
        <v>10344</v>
      </c>
    </row>
    <row r="690" spans="1:39">
      <c r="A690" t="s">
        <v>6232</v>
      </c>
      <c r="B690" t="s">
        <v>8259</v>
      </c>
      <c r="C690" t="s">
        <v>6009</v>
      </c>
      <c r="D690">
        <v>800</v>
      </c>
      <c r="E690" t="s">
        <v>6010</v>
      </c>
      <c r="F690">
        <v>6.1</v>
      </c>
      <c r="K690" t="s">
        <v>6535</v>
      </c>
      <c r="M690" t="s">
        <v>8676</v>
      </c>
      <c r="N690">
        <v>8</v>
      </c>
      <c r="O690" t="s">
        <v>8847</v>
      </c>
      <c r="P690" t="s">
        <v>6628</v>
      </c>
      <c r="Q690">
        <v>5</v>
      </c>
      <c r="R690">
        <v>2</v>
      </c>
      <c r="S690">
        <v>1.14</v>
      </c>
      <c r="T690">
        <v>2.23</v>
      </c>
      <c r="U690">
        <v>438.43</v>
      </c>
      <c r="V690">
        <v>84.5</v>
      </c>
      <c r="W690">
        <v>3.54</v>
      </c>
      <c r="X690">
        <v>6.28</v>
      </c>
      <c r="Y690">
        <v>0</v>
      </c>
      <c r="Z690">
        <v>2</v>
      </c>
      <c r="AA690" t="s">
        <v>6923</v>
      </c>
      <c r="AB690">
        <v>0</v>
      </c>
      <c r="AC690">
        <v>6</v>
      </c>
      <c r="AD690">
        <v>4.939785714285714</v>
      </c>
      <c r="AF690" t="s">
        <v>6937</v>
      </c>
      <c r="AI690">
        <v>0</v>
      </c>
      <c r="AJ690">
        <v>0</v>
      </c>
      <c r="AK690" t="s">
        <v>10279</v>
      </c>
      <c r="AL690" t="s">
        <v>10279</v>
      </c>
      <c r="AM690" t="s">
        <v>10344</v>
      </c>
    </row>
    <row r="691" spans="1:39">
      <c r="A691" t="s">
        <v>6232</v>
      </c>
      <c r="B691" t="s">
        <v>8259</v>
      </c>
      <c r="C691" t="s">
        <v>6009</v>
      </c>
      <c r="D691">
        <v>800</v>
      </c>
      <c r="E691" t="s">
        <v>6010</v>
      </c>
      <c r="F691">
        <v>6.1</v>
      </c>
      <c r="K691" t="s">
        <v>6535</v>
      </c>
      <c r="L691" t="s">
        <v>6536</v>
      </c>
      <c r="M691" t="s">
        <v>8592</v>
      </c>
      <c r="N691">
        <v>9</v>
      </c>
      <c r="O691" t="s">
        <v>8761</v>
      </c>
      <c r="P691" t="s">
        <v>6628</v>
      </c>
      <c r="Q691">
        <v>5</v>
      </c>
      <c r="R691">
        <v>2</v>
      </c>
      <c r="S691">
        <v>1.14</v>
      </c>
      <c r="T691">
        <v>2.23</v>
      </c>
      <c r="U691">
        <v>438.43</v>
      </c>
      <c r="V691">
        <v>84.5</v>
      </c>
      <c r="W691">
        <v>3.54</v>
      </c>
      <c r="X691">
        <v>6.28</v>
      </c>
      <c r="Y691">
        <v>0</v>
      </c>
      <c r="Z691">
        <v>2</v>
      </c>
      <c r="AA691" t="s">
        <v>6923</v>
      </c>
      <c r="AB691">
        <v>0</v>
      </c>
      <c r="AC691">
        <v>6</v>
      </c>
      <c r="AD691">
        <v>4.939785714285714</v>
      </c>
      <c r="AF691" t="s">
        <v>6937</v>
      </c>
      <c r="AI691">
        <v>0</v>
      </c>
      <c r="AJ691">
        <v>0</v>
      </c>
      <c r="AK691" t="s">
        <v>6956</v>
      </c>
      <c r="AL691" t="s">
        <v>6956</v>
      </c>
      <c r="AM691" t="s">
        <v>10344</v>
      </c>
    </row>
    <row r="692" spans="1:39">
      <c r="A692" t="s">
        <v>7481</v>
      </c>
      <c r="B692" t="s">
        <v>8259</v>
      </c>
      <c r="C692" t="s">
        <v>6009</v>
      </c>
      <c r="D692">
        <v>800</v>
      </c>
      <c r="E692" t="s">
        <v>6010</v>
      </c>
      <c r="F692">
        <v>6.1</v>
      </c>
      <c r="K692" t="s">
        <v>6535</v>
      </c>
      <c r="M692" t="s">
        <v>8661</v>
      </c>
      <c r="N692">
        <v>8</v>
      </c>
      <c r="O692" t="s">
        <v>8832</v>
      </c>
      <c r="P692" t="s">
        <v>9434</v>
      </c>
      <c r="Q692">
        <v>4</v>
      </c>
      <c r="R692">
        <v>1</v>
      </c>
      <c r="S692">
        <v>1.5</v>
      </c>
      <c r="T692">
        <v>4.97</v>
      </c>
      <c r="U692">
        <v>468.55</v>
      </c>
      <c r="V692">
        <v>68.90000000000001</v>
      </c>
      <c r="W692">
        <v>6.49</v>
      </c>
      <c r="X692">
        <v>3.6</v>
      </c>
      <c r="Y692">
        <v>0</v>
      </c>
      <c r="Z692">
        <v>4</v>
      </c>
      <c r="AA692" t="s">
        <v>6923</v>
      </c>
      <c r="AB692">
        <v>1</v>
      </c>
      <c r="AC692">
        <v>11</v>
      </c>
      <c r="AD692">
        <v>4.07297619047619</v>
      </c>
      <c r="AF692" t="s">
        <v>6937</v>
      </c>
      <c r="AI692">
        <v>0</v>
      </c>
      <c r="AJ692">
        <v>0</v>
      </c>
      <c r="AK692" t="s">
        <v>10266</v>
      </c>
      <c r="AL692" t="s">
        <v>10266</v>
      </c>
      <c r="AM692" t="s">
        <v>10344</v>
      </c>
    </row>
    <row r="693" spans="1:39">
      <c r="A693" t="s">
        <v>7482</v>
      </c>
      <c r="B693" t="s">
        <v>8259</v>
      </c>
      <c r="C693" t="s">
        <v>6009</v>
      </c>
      <c r="D693">
        <v>800</v>
      </c>
      <c r="E693" t="s">
        <v>6010</v>
      </c>
      <c r="F693">
        <v>6.1</v>
      </c>
      <c r="K693" t="s">
        <v>6535</v>
      </c>
      <c r="L693" t="s">
        <v>6536</v>
      </c>
      <c r="M693" t="s">
        <v>8692</v>
      </c>
      <c r="N693">
        <v>9</v>
      </c>
      <c r="O693" t="s">
        <v>8864</v>
      </c>
      <c r="P693" t="s">
        <v>9435</v>
      </c>
      <c r="Q693">
        <v>4</v>
      </c>
      <c r="R693">
        <v>2</v>
      </c>
      <c r="S693">
        <v>0.42</v>
      </c>
      <c r="T693">
        <v>3.94</v>
      </c>
      <c r="U693">
        <v>499.39</v>
      </c>
      <c r="V693">
        <v>78.87</v>
      </c>
      <c r="W693">
        <v>5.33</v>
      </c>
      <c r="X693">
        <v>3.16</v>
      </c>
      <c r="Y693">
        <v>6</v>
      </c>
      <c r="Z693">
        <v>3</v>
      </c>
      <c r="AA693" t="s">
        <v>6923</v>
      </c>
      <c r="AB693">
        <v>1</v>
      </c>
      <c r="AC693">
        <v>7</v>
      </c>
      <c r="AD693">
        <v>4.034357142857143</v>
      </c>
      <c r="AF693" t="s">
        <v>6937</v>
      </c>
      <c r="AI693">
        <v>0</v>
      </c>
      <c r="AJ693">
        <v>0</v>
      </c>
      <c r="AK693" t="s">
        <v>10295</v>
      </c>
      <c r="AL693" t="s">
        <v>10295</v>
      </c>
      <c r="AM693" t="s">
        <v>10344</v>
      </c>
    </row>
    <row r="694" spans="1:39">
      <c r="A694" t="s">
        <v>7483</v>
      </c>
      <c r="B694" t="s">
        <v>8259</v>
      </c>
      <c r="C694" t="s">
        <v>6009</v>
      </c>
      <c r="D694">
        <v>800</v>
      </c>
      <c r="E694" t="s">
        <v>6010</v>
      </c>
      <c r="F694">
        <v>6.1</v>
      </c>
      <c r="K694" t="s">
        <v>6535</v>
      </c>
      <c r="L694" t="s">
        <v>6536</v>
      </c>
      <c r="M694" t="s">
        <v>8691</v>
      </c>
      <c r="N694">
        <v>9</v>
      </c>
      <c r="O694" t="s">
        <v>8863</v>
      </c>
      <c r="P694" t="s">
        <v>9436</v>
      </c>
      <c r="Q694">
        <v>4</v>
      </c>
      <c r="R694">
        <v>1</v>
      </c>
      <c r="S694">
        <v>1.3</v>
      </c>
      <c r="T694">
        <v>4.9</v>
      </c>
      <c r="U694">
        <v>378.42</v>
      </c>
      <c r="V694">
        <v>64.98999999999999</v>
      </c>
      <c r="W694">
        <v>5.3</v>
      </c>
      <c r="X694">
        <v>3.25</v>
      </c>
      <c r="Y694">
        <v>0</v>
      </c>
      <c r="Z694">
        <v>3</v>
      </c>
      <c r="AA694" t="s">
        <v>6923</v>
      </c>
      <c r="AB694">
        <v>1</v>
      </c>
      <c r="AC694">
        <v>8</v>
      </c>
      <c r="AD694">
        <v>4.751761904761905</v>
      </c>
      <c r="AF694" t="s">
        <v>6937</v>
      </c>
      <c r="AI694">
        <v>0</v>
      </c>
      <c r="AJ694">
        <v>0</v>
      </c>
      <c r="AK694" t="s">
        <v>10294</v>
      </c>
      <c r="AL694" t="s">
        <v>10294</v>
      </c>
      <c r="AM694" t="s">
        <v>10344</v>
      </c>
    </row>
    <row r="695" spans="1:39">
      <c r="A695" t="s">
        <v>7484</v>
      </c>
      <c r="B695" t="s">
        <v>8259</v>
      </c>
      <c r="C695" t="s">
        <v>6009</v>
      </c>
      <c r="D695">
        <v>800</v>
      </c>
      <c r="E695" t="s">
        <v>6010</v>
      </c>
      <c r="F695">
        <v>6.1</v>
      </c>
      <c r="K695" t="s">
        <v>6535</v>
      </c>
      <c r="L695" t="s">
        <v>6536</v>
      </c>
      <c r="M695" t="s">
        <v>8691</v>
      </c>
      <c r="N695">
        <v>9</v>
      </c>
      <c r="O695" t="s">
        <v>8863</v>
      </c>
      <c r="P695" t="s">
        <v>9437</v>
      </c>
      <c r="Q695">
        <v>3</v>
      </c>
      <c r="R695">
        <v>1</v>
      </c>
      <c r="S695">
        <v>2.01</v>
      </c>
      <c r="T695">
        <v>5.6</v>
      </c>
      <c r="U695">
        <v>416.52</v>
      </c>
      <c r="V695">
        <v>55.76</v>
      </c>
      <c r="W695">
        <v>6.11</v>
      </c>
      <c r="X695">
        <v>3.3</v>
      </c>
      <c r="Y695">
        <v>0</v>
      </c>
      <c r="Z695">
        <v>3</v>
      </c>
      <c r="AA695" t="s">
        <v>6923</v>
      </c>
      <c r="AB695">
        <v>1</v>
      </c>
      <c r="AC695">
        <v>10</v>
      </c>
      <c r="AD695">
        <v>4.424619047619048</v>
      </c>
      <c r="AF695" t="s">
        <v>6937</v>
      </c>
      <c r="AI695">
        <v>0</v>
      </c>
      <c r="AJ695">
        <v>0</v>
      </c>
      <c r="AK695" t="s">
        <v>10294</v>
      </c>
      <c r="AL695" t="s">
        <v>10294</v>
      </c>
      <c r="AM695" t="s">
        <v>10344</v>
      </c>
    </row>
    <row r="696" spans="1:39">
      <c r="A696" t="s">
        <v>7485</v>
      </c>
      <c r="B696" t="s">
        <v>8259</v>
      </c>
      <c r="C696" t="s">
        <v>6009</v>
      </c>
      <c r="D696">
        <v>800</v>
      </c>
      <c r="E696" t="s">
        <v>6010</v>
      </c>
      <c r="F696">
        <v>6.1</v>
      </c>
      <c r="K696" t="s">
        <v>6535</v>
      </c>
      <c r="L696" t="s">
        <v>6536</v>
      </c>
      <c r="M696" t="s">
        <v>8691</v>
      </c>
      <c r="N696">
        <v>9</v>
      </c>
      <c r="O696" t="s">
        <v>8863</v>
      </c>
      <c r="P696" t="s">
        <v>9438</v>
      </c>
      <c r="Q696">
        <v>4</v>
      </c>
      <c r="R696">
        <v>1</v>
      </c>
      <c r="S696">
        <v>1.29</v>
      </c>
      <c r="T696">
        <v>4.88</v>
      </c>
      <c r="U696">
        <v>444.53</v>
      </c>
      <c r="V696">
        <v>72.83</v>
      </c>
      <c r="W696">
        <v>5.84</v>
      </c>
      <c r="X696">
        <v>3.3</v>
      </c>
      <c r="Y696">
        <v>0</v>
      </c>
      <c r="Z696">
        <v>3</v>
      </c>
      <c r="AA696" t="s">
        <v>6923</v>
      </c>
      <c r="AB696">
        <v>1</v>
      </c>
      <c r="AC696">
        <v>11</v>
      </c>
      <c r="AD696">
        <v>4.289547619047619</v>
      </c>
      <c r="AF696" t="s">
        <v>6937</v>
      </c>
      <c r="AI696">
        <v>0</v>
      </c>
      <c r="AJ696">
        <v>0</v>
      </c>
      <c r="AK696" t="s">
        <v>10294</v>
      </c>
      <c r="AL696" t="s">
        <v>10294</v>
      </c>
      <c r="AM696" t="s">
        <v>10344</v>
      </c>
    </row>
    <row r="697" spans="1:39">
      <c r="A697" t="s">
        <v>7486</v>
      </c>
      <c r="B697" t="s">
        <v>8259</v>
      </c>
      <c r="C697" t="s">
        <v>6009</v>
      </c>
      <c r="D697">
        <v>800</v>
      </c>
      <c r="E697" t="s">
        <v>6010</v>
      </c>
      <c r="F697">
        <v>6.1</v>
      </c>
      <c r="K697" t="s">
        <v>6535</v>
      </c>
      <c r="L697" t="s">
        <v>6536</v>
      </c>
      <c r="M697" t="s">
        <v>8632</v>
      </c>
      <c r="N697">
        <v>9</v>
      </c>
      <c r="O697" t="s">
        <v>8801</v>
      </c>
      <c r="P697" t="s">
        <v>9439</v>
      </c>
      <c r="Q697">
        <v>5</v>
      </c>
      <c r="R697">
        <v>1</v>
      </c>
      <c r="S697">
        <v>2.24</v>
      </c>
      <c r="T697">
        <v>5.86</v>
      </c>
      <c r="U697">
        <v>432.5</v>
      </c>
      <c r="V697">
        <v>75.8</v>
      </c>
      <c r="W697">
        <v>5.31</v>
      </c>
      <c r="X697">
        <v>3.2</v>
      </c>
      <c r="Y697">
        <v>3.41</v>
      </c>
      <c r="Z697">
        <v>3</v>
      </c>
      <c r="AA697" t="s">
        <v>6923</v>
      </c>
      <c r="AB697">
        <v>1</v>
      </c>
      <c r="AC697">
        <v>13</v>
      </c>
      <c r="AD697">
        <v>4.195476190476191</v>
      </c>
      <c r="AF697" t="s">
        <v>6937</v>
      </c>
      <c r="AI697">
        <v>0</v>
      </c>
      <c r="AJ697">
        <v>0</v>
      </c>
      <c r="AK697" t="s">
        <v>6947</v>
      </c>
      <c r="AL697" t="s">
        <v>6947</v>
      </c>
      <c r="AM697" t="s">
        <v>10344</v>
      </c>
    </row>
    <row r="698" spans="1:39">
      <c r="A698" t="s">
        <v>7487</v>
      </c>
      <c r="B698" t="s">
        <v>8259</v>
      </c>
      <c r="C698" t="s">
        <v>6009</v>
      </c>
      <c r="D698">
        <v>810</v>
      </c>
      <c r="E698" t="s">
        <v>6010</v>
      </c>
      <c r="F698">
        <v>6.09</v>
      </c>
      <c r="I698" t="s">
        <v>8279</v>
      </c>
      <c r="K698" t="s">
        <v>6535</v>
      </c>
      <c r="M698" t="s">
        <v>8615</v>
      </c>
      <c r="N698">
        <v>8</v>
      </c>
      <c r="O698" t="s">
        <v>8784</v>
      </c>
      <c r="P698" t="s">
        <v>9440</v>
      </c>
      <c r="Q698">
        <v>6</v>
      </c>
      <c r="R698">
        <v>1</v>
      </c>
      <c r="S698">
        <v>-0.45</v>
      </c>
      <c r="T698">
        <v>2.31</v>
      </c>
      <c r="U698">
        <v>474.6</v>
      </c>
      <c r="V698">
        <v>70.08</v>
      </c>
      <c r="W698">
        <v>3.09</v>
      </c>
      <c r="X698">
        <v>3.61</v>
      </c>
      <c r="Y698">
        <v>7.42</v>
      </c>
      <c r="Z698">
        <v>2</v>
      </c>
      <c r="AA698" t="s">
        <v>6923</v>
      </c>
      <c r="AB698">
        <v>0</v>
      </c>
      <c r="AC698">
        <v>11</v>
      </c>
      <c r="AD698">
        <v>5.014761904761905</v>
      </c>
      <c r="AF698" t="s">
        <v>6937</v>
      </c>
      <c r="AI698">
        <v>0</v>
      </c>
      <c r="AJ698">
        <v>0</v>
      </c>
      <c r="AM698" t="s">
        <v>10344</v>
      </c>
    </row>
    <row r="699" spans="1:39">
      <c r="A699" t="s">
        <v>7488</v>
      </c>
      <c r="B699" t="s">
        <v>8259</v>
      </c>
      <c r="C699" t="s">
        <v>6009</v>
      </c>
      <c r="D699">
        <v>816</v>
      </c>
      <c r="E699" t="s">
        <v>6010</v>
      </c>
      <c r="F699">
        <v>6.09</v>
      </c>
      <c r="K699" t="s">
        <v>6535</v>
      </c>
      <c r="L699" t="s">
        <v>6536</v>
      </c>
      <c r="M699" t="s">
        <v>8623</v>
      </c>
      <c r="N699">
        <v>9</v>
      </c>
      <c r="O699" t="s">
        <v>8792</v>
      </c>
      <c r="P699" t="s">
        <v>9441</v>
      </c>
      <c r="Q699">
        <v>4</v>
      </c>
      <c r="R699">
        <v>1</v>
      </c>
      <c r="S699">
        <v>-1.23</v>
      </c>
      <c r="T699">
        <v>2.28</v>
      </c>
      <c r="U699">
        <v>373.84</v>
      </c>
      <c r="V699">
        <v>68.12</v>
      </c>
      <c r="W699">
        <v>4.24</v>
      </c>
      <c r="X699">
        <v>3.5</v>
      </c>
      <c r="Y699">
        <v>0</v>
      </c>
      <c r="Z699">
        <v>2</v>
      </c>
      <c r="AA699" t="s">
        <v>6923</v>
      </c>
      <c r="AB699">
        <v>0</v>
      </c>
      <c r="AC699">
        <v>7</v>
      </c>
      <c r="AD699">
        <v>5.73447619047619</v>
      </c>
      <c r="AF699" t="s">
        <v>6937</v>
      </c>
      <c r="AI699">
        <v>0</v>
      </c>
      <c r="AJ699">
        <v>0</v>
      </c>
      <c r="AK699" t="s">
        <v>10234</v>
      </c>
      <c r="AL699" t="s">
        <v>10234</v>
      </c>
      <c r="AM699" t="s">
        <v>10344</v>
      </c>
    </row>
    <row r="700" spans="1:39">
      <c r="A700" t="s">
        <v>7489</v>
      </c>
      <c r="B700" t="s">
        <v>8259</v>
      </c>
      <c r="C700" t="s">
        <v>6009</v>
      </c>
      <c r="D700">
        <v>822</v>
      </c>
      <c r="E700" t="s">
        <v>6010</v>
      </c>
      <c r="F700">
        <v>6.08</v>
      </c>
      <c r="K700" t="s">
        <v>6535</v>
      </c>
      <c r="L700" t="s">
        <v>6536</v>
      </c>
      <c r="M700" t="s">
        <v>8601</v>
      </c>
      <c r="N700">
        <v>9</v>
      </c>
      <c r="O700" t="s">
        <v>8770</v>
      </c>
      <c r="P700" t="s">
        <v>9442</v>
      </c>
      <c r="Q700">
        <v>5</v>
      </c>
      <c r="R700">
        <v>2</v>
      </c>
      <c r="S700">
        <v>2.45</v>
      </c>
      <c r="T700">
        <v>5.45</v>
      </c>
      <c r="U700">
        <v>533.58</v>
      </c>
      <c r="V700">
        <v>114.47</v>
      </c>
      <c r="W700">
        <v>6.51</v>
      </c>
      <c r="X700">
        <v>3.87</v>
      </c>
      <c r="Y700">
        <v>0</v>
      </c>
      <c r="Z700">
        <v>5</v>
      </c>
      <c r="AA700" t="s">
        <v>6923</v>
      </c>
      <c r="AB700">
        <v>2</v>
      </c>
      <c r="AC700">
        <v>8</v>
      </c>
      <c r="AD700">
        <v>2.459333333333333</v>
      </c>
      <c r="AF700" t="s">
        <v>6937</v>
      </c>
      <c r="AI700">
        <v>0</v>
      </c>
      <c r="AJ700">
        <v>0</v>
      </c>
      <c r="AK700" t="s">
        <v>10219</v>
      </c>
      <c r="AL700" t="s">
        <v>10219</v>
      </c>
      <c r="AM700" t="s">
        <v>10344</v>
      </c>
    </row>
    <row r="701" spans="1:39">
      <c r="A701" t="s">
        <v>7490</v>
      </c>
      <c r="B701" t="s">
        <v>8259</v>
      </c>
      <c r="C701" t="s">
        <v>6009</v>
      </c>
      <c r="D701">
        <v>830</v>
      </c>
      <c r="E701" t="s">
        <v>6010</v>
      </c>
      <c r="F701">
        <v>6.08</v>
      </c>
      <c r="K701" t="s">
        <v>6535</v>
      </c>
      <c r="M701" t="s">
        <v>8650</v>
      </c>
      <c r="N701">
        <v>8</v>
      </c>
      <c r="O701" t="s">
        <v>8820</v>
      </c>
      <c r="P701" t="s">
        <v>9443</v>
      </c>
      <c r="Q701">
        <v>5</v>
      </c>
      <c r="R701">
        <v>1</v>
      </c>
      <c r="S701">
        <v>6.12</v>
      </c>
      <c r="T701">
        <v>6.12</v>
      </c>
      <c r="U701">
        <v>453.58</v>
      </c>
      <c r="V701">
        <v>87.84999999999999</v>
      </c>
      <c r="W701">
        <v>4.31</v>
      </c>
      <c r="Y701">
        <v>0</v>
      </c>
      <c r="Z701">
        <v>2</v>
      </c>
      <c r="AA701" t="s">
        <v>6923</v>
      </c>
      <c r="AB701">
        <v>0</v>
      </c>
      <c r="AC701">
        <v>9</v>
      </c>
      <c r="AD701">
        <v>3.164904761904762</v>
      </c>
      <c r="AF701" t="s">
        <v>6939</v>
      </c>
      <c r="AI701">
        <v>0</v>
      </c>
      <c r="AJ701">
        <v>0</v>
      </c>
      <c r="AK701" t="s">
        <v>10255</v>
      </c>
      <c r="AL701" t="s">
        <v>10255</v>
      </c>
      <c r="AM701" t="s">
        <v>10344</v>
      </c>
    </row>
    <row r="702" spans="1:39">
      <c r="A702" t="s">
        <v>7491</v>
      </c>
      <c r="B702" t="s">
        <v>8259</v>
      </c>
      <c r="C702" t="s">
        <v>6009</v>
      </c>
      <c r="D702">
        <v>830</v>
      </c>
      <c r="E702" t="s">
        <v>6010</v>
      </c>
      <c r="F702">
        <v>6.08</v>
      </c>
      <c r="K702" t="s">
        <v>6535</v>
      </c>
      <c r="M702" t="s">
        <v>8630</v>
      </c>
      <c r="N702">
        <v>8</v>
      </c>
      <c r="O702" t="s">
        <v>8799</v>
      </c>
      <c r="P702" t="s">
        <v>9444</v>
      </c>
      <c r="Q702">
        <v>5</v>
      </c>
      <c r="R702">
        <v>1</v>
      </c>
      <c r="S702">
        <v>5.09</v>
      </c>
      <c r="T702">
        <v>8.720000000000001</v>
      </c>
      <c r="U702">
        <v>504.62</v>
      </c>
      <c r="V702">
        <v>74.22</v>
      </c>
      <c r="W702">
        <v>7.23</v>
      </c>
      <c r="X702">
        <v>3.15</v>
      </c>
      <c r="Y702">
        <v>0</v>
      </c>
      <c r="Z702">
        <v>3</v>
      </c>
      <c r="AA702" t="s">
        <v>6923</v>
      </c>
      <c r="AB702">
        <v>2</v>
      </c>
      <c r="AC702">
        <v>13</v>
      </c>
      <c r="AD702">
        <v>2.833333333333333</v>
      </c>
      <c r="AF702" t="s">
        <v>6937</v>
      </c>
      <c r="AI702">
        <v>0</v>
      </c>
      <c r="AJ702">
        <v>0</v>
      </c>
      <c r="AK702" t="s">
        <v>10240</v>
      </c>
      <c r="AL702" t="s">
        <v>10240</v>
      </c>
      <c r="AM702" t="s">
        <v>10344</v>
      </c>
    </row>
    <row r="703" spans="1:39">
      <c r="A703" t="s">
        <v>7492</v>
      </c>
      <c r="B703" t="s">
        <v>8259</v>
      </c>
      <c r="C703" t="s">
        <v>6009</v>
      </c>
      <c r="D703">
        <v>831</v>
      </c>
      <c r="E703" t="s">
        <v>6010</v>
      </c>
      <c r="F703">
        <v>6.08</v>
      </c>
      <c r="K703" t="s">
        <v>6535</v>
      </c>
      <c r="L703" t="s">
        <v>6536</v>
      </c>
      <c r="M703" t="s">
        <v>8601</v>
      </c>
      <c r="N703">
        <v>9</v>
      </c>
      <c r="O703" t="s">
        <v>8770</v>
      </c>
      <c r="P703" t="s">
        <v>9445</v>
      </c>
      <c r="Q703">
        <v>5</v>
      </c>
      <c r="R703">
        <v>2</v>
      </c>
      <c r="S703">
        <v>2.68</v>
      </c>
      <c r="T703">
        <v>5.67</v>
      </c>
      <c r="U703">
        <v>533.58</v>
      </c>
      <c r="V703">
        <v>114.47</v>
      </c>
      <c r="W703">
        <v>6.51</v>
      </c>
      <c r="X703">
        <v>3.87</v>
      </c>
      <c r="Y703">
        <v>0</v>
      </c>
      <c r="Z703">
        <v>5</v>
      </c>
      <c r="AA703" t="s">
        <v>6923</v>
      </c>
      <c r="AB703">
        <v>2</v>
      </c>
      <c r="AC703">
        <v>8</v>
      </c>
      <c r="AD703">
        <v>2.344333333333334</v>
      </c>
      <c r="AF703" t="s">
        <v>6937</v>
      </c>
      <c r="AI703">
        <v>0</v>
      </c>
      <c r="AJ703">
        <v>0</v>
      </c>
      <c r="AK703" t="s">
        <v>10219</v>
      </c>
      <c r="AL703" t="s">
        <v>10219</v>
      </c>
      <c r="AM703" t="s">
        <v>10344</v>
      </c>
    </row>
    <row r="704" spans="1:39">
      <c r="A704" t="s">
        <v>7402</v>
      </c>
      <c r="B704" t="s">
        <v>8259</v>
      </c>
      <c r="C704" t="s">
        <v>6009</v>
      </c>
      <c r="D704">
        <v>840</v>
      </c>
      <c r="E704" t="s">
        <v>6010</v>
      </c>
      <c r="F704">
        <v>6.08</v>
      </c>
      <c r="I704" t="s">
        <v>8280</v>
      </c>
      <c r="K704" t="s">
        <v>6535</v>
      </c>
      <c r="M704" t="s">
        <v>8615</v>
      </c>
      <c r="N704">
        <v>8</v>
      </c>
      <c r="O704" t="s">
        <v>8784</v>
      </c>
      <c r="P704" t="s">
        <v>9355</v>
      </c>
      <c r="Q704">
        <v>6</v>
      </c>
      <c r="R704">
        <v>1</v>
      </c>
      <c r="S704">
        <v>1.77</v>
      </c>
      <c r="T704">
        <v>5.24</v>
      </c>
      <c r="U704">
        <v>533.62</v>
      </c>
      <c r="V704">
        <v>89.63</v>
      </c>
      <c r="W704">
        <v>6.05</v>
      </c>
      <c r="X704">
        <v>3.61</v>
      </c>
      <c r="Y704">
        <v>0.29</v>
      </c>
      <c r="Z704">
        <v>4</v>
      </c>
      <c r="AA704" t="s">
        <v>6923</v>
      </c>
      <c r="AB704">
        <v>2</v>
      </c>
      <c r="AC704">
        <v>12</v>
      </c>
      <c r="AD704">
        <v>3.833333333333333</v>
      </c>
      <c r="AF704" t="s">
        <v>6937</v>
      </c>
      <c r="AI704">
        <v>0</v>
      </c>
      <c r="AJ704">
        <v>0</v>
      </c>
      <c r="AM704" t="s">
        <v>10344</v>
      </c>
    </row>
    <row r="705" spans="1:39">
      <c r="A705" t="s">
        <v>7493</v>
      </c>
      <c r="B705" t="s">
        <v>8259</v>
      </c>
      <c r="C705" t="s">
        <v>6009</v>
      </c>
      <c r="D705">
        <v>840</v>
      </c>
      <c r="E705" t="s">
        <v>6010</v>
      </c>
      <c r="F705">
        <v>6.08</v>
      </c>
      <c r="K705" t="s">
        <v>6535</v>
      </c>
      <c r="L705" t="s">
        <v>6536</v>
      </c>
      <c r="M705" t="s">
        <v>8662</v>
      </c>
      <c r="N705">
        <v>9</v>
      </c>
      <c r="O705" t="s">
        <v>8833</v>
      </c>
      <c r="P705" t="s">
        <v>9446</v>
      </c>
      <c r="Q705">
        <v>3</v>
      </c>
      <c r="R705">
        <v>1</v>
      </c>
      <c r="S705">
        <v>7.98</v>
      </c>
      <c r="T705">
        <v>7.98</v>
      </c>
      <c r="U705">
        <v>425.58</v>
      </c>
      <c r="V705">
        <v>60.91</v>
      </c>
      <c r="W705">
        <v>6.36</v>
      </c>
      <c r="Y705">
        <v>5.5</v>
      </c>
      <c r="Z705">
        <v>4</v>
      </c>
      <c r="AA705" t="s">
        <v>6923</v>
      </c>
      <c r="AB705">
        <v>1</v>
      </c>
      <c r="AC705">
        <v>10</v>
      </c>
      <c r="AD705">
        <v>3.364904761904762</v>
      </c>
      <c r="AF705" t="s">
        <v>6939</v>
      </c>
      <c r="AI705">
        <v>0</v>
      </c>
      <c r="AJ705">
        <v>0</v>
      </c>
      <c r="AK705" t="s">
        <v>10267</v>
      </c>
      <c r="AL705" t="s">
        <v>10267</v>
      </c>
      <c r="AM705" t="s">
        <v>10344</v>
      </c>
    </row>
    <row r="706" spans="1:39">
      <c r="A706" t="s">
        <v>7494</v>
      </c>
      <c r="B706" t="s">
        <v>8259</v>
      </c>
      <c r="C706" t="s">
        <v>6009</v>
      </c>
      <c r="D706">
        <v>844</v>
      </c>
      <c r="E706" t="s">
        <v>6010</v>
      </c>
      <c r="F706">
        <v>6.07</v>
      </c>
      <c r="K706" t="s">
        <v>6535</v>
      </c>
      <c r="L706" t="s">
        <v>6536</v>
      </c>
      <c r="M706" t="s">
        <v>8608</v>
      </c>
      <c r="N706">
        <v>9</v>
      </c>
      <c r="O706" t="s">
        <v>8777</v>
      </c>
      <c r="P706" t="s">
        <v>9447</v>
      </c>
      <c r="Q706">
        <v>4</v>
      </c>
      <c r="R706">
        <v>2</v>
      </c>
      <c r="S706">
        <v>1.88</v>
      </c>
      <c r="T706">
        <v>4.55</v>
      </c>
      <c r="U706">
        <v>508.62</v>
      </c>
      <c r="V706">
        <v>88.52</v>
      </c>
      <c r="W706">
        <v>5.95</v>
      </c>
      <c r="X706">
        <v>4.71</v>
      </c>
      <c r="Y706">
        <v>4.51</v>
      </c>
      <c r="Z706">
        <v>4</v>
      </c>
      <c r="AA706" t="s">
        <v>6923</v>
      </c>
      <c r="AB706">
        <v>2</v>
      </c>
      <c r="AC706">
        <v>12</v>
      </c>
      <c r="AD706">
        <v>3.725</v>
      </c>
      <c r="AF706" t="s">
        <v>6937</v>
      </c>
      <c r="AI706">
        <v>0</v>
      </c>
      <c r="AJ706">
        <v>0</v>
      </c>
      <c r="AK706" t="s">
        <v>10223</v>
      </c>
      <c r="AL706" t="s">
        <v>10223</v>
      </c>
      <c r="AM706" t="s">
        <v>10344</v>
      </c>
    </row>
    <row r="707" spans="1:39">
      <c r="A707" t="s">
        <v>6232</v>
      </c>
      <c r="B707" t="s">
        <v>8259</v>
      </c>
      <c r="C707" t="s">
        <v>6009</v>
      </c>
      <c r="D707">
        <v>850</v>
      </c>
      <c r="E707" t="s">
        <v>6010</v>
      </c>
      <c r="F707">
        <v>6.07</v>
      </c>
      <c r="K707" t="s">
        <v>6535</v>
      </c>
      <c r="L707" t="s">
        <v>6536</v>
      </c>
      <c r="M707" t="s">
        <v>8627</v>
      </c>
      <c r="N707">
        <v>9</v>
      </c>
      <c r="O707" t="s">
        <v>8796</v>
      </c>
      <c r="P707" t="s">
        <v>6628</v>
      </c>
      <c r="Q707">
        <v>5</v>
      </c>
      <c r="R707">
        <v>2</v>
      </c>
      <c r="S707">
        <v>1.14</v>
      </c>
      <c r="T707">
        <v>2.23</v>
      </c>
      <c r="U707">
        <v>438.43</v>
      </c>
      <c r="V707">
        <v>84.5</v>
      </c>
      <c r="W707">
        <v>3.54</v>
      </c>
      <c r="X707">
        <v>6.28</v>
      </c>
      <c r="Y707">
        <v>0</v>
      </c>
      <c r="Z707">
        <v>2</v>
      </c>
      <c r="AA707" t="s">
        <v>6923</v>
      </c>
      <c r="AB707">
        <v>0</v>
      </c>
      <c r="AC707">
        <v>6</v>
      </c>
      <c r="AD707">
        <v>4.939785714285714</v>
      </c>
      <c r="AF707" t="s">
        <v>6937</v>
      </c>
      <c r="AI707">
        <v>0</v>
      </c>
      <c r="AJ707">
        <v>0</v>
      </c>
      <c r="AK707" t="s">
        <v>10237</v>
      </c>
      <c r="AL707" t="s">
        <v>10237</v>
      </c>
      <c r="AM707" t="s">
        <v>10344</v>
      </c>
    </row>
    <row r="708" spans="1:39">
      <c r="A708" t="s">
        <v>7495</v>
      </c>
      <c r="B708" t="s">
        <v>8259</v>
      </c>
      <c r="C708" t="s">
        <v>6009</v>
      </c>
      <c r="D708">
        <v>850</v>
      </c>
      <c r="E708" t="s">
        <v>6010</v>
      </c>
      <c r="F708">
        <v>6.07</v>
      </c>
      <c r="K708" t="s">
        <v>6535</v>
      </c>
      <c r="L708" t="s">
        <v>6536</v>
      </c>
      <c r="M708" t="s">
        <v>8693</v>
      </c>
      <c r="N708">
        <v>9</v>
      </c>
      <c r="O708" t="s">
        <v>8865</v>
      </c>
      <c r="P708" t="s">
        <v>9448</v>
      </c>
      <c r="Q708">
        <v>5</v>
      </c>
      <c r="R708">
        <v>1</v>
      </c>
      <c r="S708">
        <v>1.18</v>
      </c>
      <c r="T708">
        <v>4.81</v>
      </c>
      <c r="U708">
        <v>453.51</v>
      </c>
      <c r="V708">
        <v>59.42</v>
      </c>
      <c r="W708">
        <v>6.2</v>
      </c>
      <c r="X708">
        <v>3.17</v>
      </c>
      <c r="Y708">
        <v>1.92</v>
      </c>
      <c r="Z708">
        <v>3</v>
      </c>
      <c r="AA708" t="s">
        <v>6923</v>
      </c>
      <c r="AB708">
        <v>1</v>
      </c>
      <c r="AC708">
        <v>7</v>
      </c>
      <c r="AD708">
        <v>4.260404761904763</v>
      </c>
      <c r="AE708" t="s">
        <v>10200</v>
      </c>
      <c r="AF708" t="s">
        <v>6937</v>
      </c>
      <c r="AI708">
        <v>0</v>
      </c>
      <c r="AJ708">
        <v>0</v>
      </c>
      <c r="AK708" t="s">
        <v>10296</v>
      </c>
      <c r="AL708" t="s">
        <v>10296</v>
      </c>
      <c r="AM708" t="s">
        <v>10344</v>
      </c>
    </row>
    <row r="709" spans="1:39">
      <c r="A709" t="s">
        <v>7496</v>
      </c>
      <c r="B709" t="s">
        <v>8259</v>
      </c>
      <c r="C709" t="s">
        <v>6009</v>
      </c>
      <c r="D709">
        <v>852</v>
      </c>
      <c r="E709" t="s">
        <v>6010</v>
      </c>
      <c r="F709">
        <v>6.07</v>
      </c>
      <c r="K709" t="s">
        <v>6535</v>
      </c>
      <c r="L709" t="s">
        <v>6536</v>
      </c>
      <c r="M709" t="s">
        <v>8601</v>
      </c>
      <c r="N709">
        <v>9</v>
      </c>
      <c r="O709" t="s">
        <v>8770</v>
      </c>
      <c r="P709" t="s">
        <v>9449</v>
      </c>
      <c r="Q709">
        <v>3</v>
      </c>
      <c r="R709">
        <v>2</v>
      </c>
      <c r="S709">
        <v>3.74</v>
      </c>
      <c r="T709">
        <v>6.74</v>
      </c>
      <c r="U709">
        <v>544.7</v>
      </c>
      <c r="V709">
        <v>71.33</v>
      </c>
      <c r="W709">
        <v>8.289999999999999</v>
      </c>
      <c r="X709">
        <v>3.87</v>
      </c>
      <c r="Y709">
        <v>0</v>
      </c>
      <c r="Z709">
        <v>5</v>
      </c>
      <c r="AA709" t="s">
        <v>6923</v>
      </c>
      <c r="AB709">
        <v>2</v>
      </c>
      <c r="AC709">
        <v>8</v>
      </c>
      <c r="AD709">
        <v>2.63</v>
      </c>
      <c r="AF709" t="s">
        <v>6937</v>
      </c>
      <c r="AI709">
        <v>0</v>
      </c>
      <c r="AJ709">
        <v>0</v>
      </c>
      <c r="AK709" t="s">
        <v>10219</v>
      </c>
      <c r="AL709" t="s">
        <v>10219</v>
      </c>
      <c r="AM709" t="s">
        <v>10344</v>
      </c>
    </row>
    <row r="710" spans="1:39">
      <c r="A710" t="s">
        <v>7497</v>
      </c>
      <c r="B710" t="s">
        <v>8259</v>
      </c>
      <c r="C710" t="s">
        <v>6009</v>
      </c>
      <c r="D710">
        <v>860</v>
      </c>
      <c r="E710" t="s">
        <v>6010</v>
      </c>
      <c r="F710">
        <v>6.07</v>
      </c>
      <c r="K710" t="s">
        <v>6535</v>
      </c>
      <c r="L710" t="s">
        <v>6536</v>
      </c>
      <c r="M710" t="s">
        <v>8638</v>
      </c>
      <c r="N710">
        <v>9</v>
      </c>
      <c r="O710" t="s">
        <v>8807</v>
      </c>
      <c r="P710" t="s">
        <v>9450</v>
      </c>
      <c r="Q710">
        <v>2</v>
      </c>
      <c r="R710">
        <v>1</v>
      </c>
      <c r="S710">
        <v>0.74</v>
      </c>
      <c r="T710">
        <v>4.36</v>
      </c>
      <c r="U710">
        <v>346.43</v>
      </c>
      <c r="V710">
        <v>46.53</v>
      </c>
      <c r="W710">
        <v>4.55</v>
      </c>
      <c r="X710">
        <v>3.21</v>
      </c>
      <c r="Y710">
        <v>0</v>
      </c>
      <c r="Z710">
        <v>3</v>
      </c>
      <c r="AA710" t="s">
        <v>6923</v>
      </c>
      <c r="AB710">
        <v>0</v>
      </c>
      <c r="AC710">
        <v>8</v>
      </c>
      <c r="AD710">
        <v>5.153333333333333</v>
      </c>
      <c r="AF710" t="s">
        <v>6937</v>
      </c>
      <c r="AI710">
        <v>0</v>
      </c>
      <c r="AJ710">
        <v>0</v>
      </c>
      <c r="AK710" t="s">
        <v>10245</v>
      </c>
      <c r="AL710" t="s">
        <v>10245</v>
      </c>
      <c r="AM710" t="s">
        <v>10344</v>
      </c>
    </row>
    <row r="711" spans="1:39">
      <c r="A711" t="s">
        <v>7115</v>
      </c>
      <c r="B711" t="s">
        <v>8259</v>
      </c>
      <c r="C711" t="s">
        <v>6009</v>
      </c>
      <c r="D711">
        <v>870</v>
      </c>
      <c r="E711" t="s">
        <v>6010</v>
      </c>
      <c r="F711">
        <v>6.06</v>
      </c>
      <c r="K711" t="s">
        <v>6535</v>
      </c>
      <c r="L711" t="s">
        <v>6536</v>
      </c>
      <c r="M711" t="s">
        <v>8683</v>
      </c>
      <c r="N711">
        <v>9</v>
      </c>
      <c r="O711" t="s">
        <v>8855</v>
      </c>
      <c r="P711" t="s">
        <v>9068</v>
      </c>
      <c r="Q711">
        <v>3</v>
      </c>
      <c r="R711">
        <v>1</v>
      </c>
      <c r="S711">
        <v>0.96</v>
      </c>
      <c r="T711">
        <v>4.64</v>
      </c>
      <c r="U711">
        <v>368.82</v>
      </c>
      <c r="V711">
        <v>55.76</v>
      </c>
      <c r="W711">
        <v>5.21</v>
      </c>
      <c r="X711">
        <v>2.91</v>
      </c>
      <c r="Y711">
        <v>0</v>
      </c>
      <c r="Z711">
        <v>3</v>
      </c>
      <c r="AA711" t="s">
        <v>6923</v>
      </c>
      <c r="AB711">
        <v>1</v>
      </c>
      <c r="AC711">
        <v>7</v>
      </c>
      <c r="AD711">
        <v>4.950333333333333</v>
      </c>
      <c r="AF711" t="s">
        <v>6937</v>
      </c>
      <c r="AI711">
        <v>0</v>
      </c>
      <c r="AJ711">
        <v>0</v>
      </c>
      <c r="AK711" t="s">
        <v>10287</v>
      </c>
      <c r="AL711" t="s">
        <v>10287</v>
      </c>
      <c r="AM711" t="s">
        <v>10344</v>
      </c>
    </row>
    <row r="712" spans="1:39">
      <c r="A712" t="s">
        <v>7498</v>
      </c>
      <c r="B712" t="s">
        <v>8259</v>
      </c>
      <c r="C712" t="s">
        <v>6009</v>
      </c>
      <c r="D712">
        <v>870</v>
      </c>
      <c r="E712" t="s">
        <v>6010</v>
      </c>
      <c r="F712">
        <v>6.06</v>
      </c>
      <c r="K712" t="s">
        <v>6535</v>
      </c>
      <c r="L712" t="s">
        <v>6536</v>
      </c>
      <c r="M712" t="s">
        <v>8638</v>
      </c>
      <c r="N712">
        <v>9</v>
      </c>
      <c r="O712" t="s">
        <v>8807</v>
      </c>
      <c r="P712" t="s">
        <v>9451</v>
      </c>
      <c r="Q712">
        <v>2</v>
      </c>
      <c r="R712">
        <v>1</v>
      </c>
      <c r="S712">
        <v>1.18</v>
      </c>
      <c r="T712">
        <v>4.79</v>
      </c>
      <c r="U712">
        <v>360.45</v>
      </c>
      <c r="V712">
        <v>46.53</v>
      </c>
      <c r="W712">
        <v>4.94</v>
      </c>
      <c r="X712">
        <v>3.22</v>
      </c>
      <c r="Y712">
        <v>0</v>
      </c>
      <c r="Z712">
        <v>3</v>
      </c>
      <c r="AA712" t="s">
        <v>6923</v>
      </c>
      <c r="AB712">
        <v>0</v>
      </c>
      <c r="AC712">
        <v>9</v>
      </c>
      <c r="AD712">
        <v>4.935119047619049</v>
      </c>
      <c r="AF712" t="s">
        <v>6937</v>
      </c>
      <c r="AI712">
        <v>0</v>
      </c>
      <c r="AJ712">
        <v>0</v>
      </c>
      <c r="AK712" t="s">
        <v>10245</v>
      </c>
      <c r="AL712" t="s">
        <v>10245</v>
      </c>
      <c r="AM712" t="s">
        <v>10344</v>
      </c>
    </row>
    <row r="713" spans="1:39">
      <c r="A713" t="s">
        <v>6490</v>
      </c>
      <c r="B713" t="s">
        <v>8259</v>
      </c>
      <c r="C713" t="s">
        <v>6009</v>
      </c>
      <c r="D713">
        <v>880</v>
      </c>
      <c r="E713" t="s">
        <v>6010</v>
      </c>
      <c r="F713">
        <v>6.06</v>
      </c>
      <c r="K713" t="s">
        <v>6535</v>
      </c>
      <c r="L713" t="s">
        <v>6536</v>
      </c>
      <c r="M713" t="s">
        <v>8592</v>
      </c>
      <c r="N713">
        <v>9</v>
      </c>
      <c r="O713" t="s">
        <v>8761</v>
      </c>
      <c r="P713" t="s">
        <v>6886</v>
      </c>
      <c r="Q713">
        <v>5</v>
      </c>
      <c r="R713">
        <v>1</v>
      </c>
      <c r="S713">
        <v>1.06</v>
      </c>
      <c r="T713">
        <v>4.65</v>
      </c>
      <c r="U713">
        <v>457.53</v>
      </c>
      <c r="V713">
        <v>81.79000000000001</v>
      </c>
      <c r="W713">
        <v>6.18</v>
      </c>
      <c r="X713">
        <v>3.32</v>
      </c>
      <c r="Y713">
        <v>2.03</v>
      </c>
      <c r="Z713">
        <v>4</v>
      </c>
      <c r="AA713" t="s">
        <v>6923</v>
      </c>
      <c r="AB713">
        <v>1</v>
      </c>
      <c r="AC713">
        <v>9</v>
      </c>
      <c r="AD713">
        <v>4.311690476190476</v>
      </c>
      <c r="AF713" t="s">
        <v>6937</v>
      </c>
      <c r="AI713">
        <v>0</v>
      </c>
      <c r="AJ713">
        <v>0</v>
      </c>
      <c r="AK713" t="s">
        <v>6956</v>
      </c>
      <c r="AL713" t="s">
        <v>6956</v>
      </c>
      <c r="AM713" t="s">
        <v>10344</v>
      </c>
    </row>
    <row r="714" spans="1:39">
      <c r="A714" t="s">
        <v>6490</v>
      </c>
      <c r="B714" t="s">
        <v>8259</v>
      </c>
      <c r="C714" t="s">
        <v>6009</v>
      </c>
      <c r="D714">
        <v>882</v>
      </c>
      <c r="E714" t="s">
        <v>6010</v>
      </c>
      <c r="F714">
        <v>6.05</v>
      </c>
      <c r="K714" t="s">
        <v>6535</v>
      </c>
      <c r="L714" t="s">
        <v>6536</v>
      </c>
      <c r="M714" t="s">
        <v>8618</v>
      </c>
      <c r="N714">
        <v>9</v>
      </c>
      <c r="O714" t="s">
        <v>8787</v>
      </c>
      <c r="P714" t="s">
        <v>6886</v>
      </c>
      <c r="Q714">
        <v>5</v>
      </c>
      <c r="R714">
        <v>1</v>
      </c>
      <c r="S714">
        <v>1.06</v>
      </c>
      <c r="T714">
        <v>4.65</v>
      </c>
      <c r="U714">
        <v>457.53</v>
      </c>
      <c r="V714">
        <v>81.79000000000001</v>
      </c>
      <c r="W714">
        <v>6.18</v>
      </c>
      <c r="X714">
        <v>3.32</v>
      </c>
      <c r="Y714">
        <v>2.03</v>
      </c>
      <c r="Z714">
        <v>4</v>
      </c>
      <c r="AA714" t="s">
        <v>6923</v>
      </c>
      <c r="AB714">
        <v>1</v>
      </c>
      <c r="AC714">
        <v>9</v>
      </c>
      <c r="AD714">
        <v>4.311690476190476</v>
      </c>
      <c r="AF714" t="s">
        <v>6937</v>
      </c>
      <c r="AI714">
        <v>0</v>
      </c>
      <c r="AJ714">
        <v>0</v>
      </c>
      <c r="AK714" t="s">
        <v>10229</v>
      </c>
      <c r="AL714" t="s">
        <v>10229</v>
      </c>
      <c r="AM714" t="s">
        <v>10344</v>
      </c>
    </row>
    <row r="715" spans="1:39">
      <c r="A715" t="s">
        <v>7499</v>
      </c>
      <c r="B715" t="s">
        <v>8259</v>
      </c>
      <c r="C715" t="s">
        <v>6009</v>
      </c>
      <c r="D715">
        <v>890</v>
      </c>
      <c r="E715" t="s">
        <v>6010</v>
      </c>
      <c r="F715">
        <v>6.05</v>
      </c>
      <c r="K715" t="s">
        <v>6535</v>
      </c>
      <c r="M715" t="s">
        <v>8630</v>
      </c>
      <c r="N715">
        <v>8</v>
      </c>
      <c r="O715" t="s">
        <v>8799</v>
      </c>
      <c r="P715" t="s">
        <v>9452</v>
      </c>
      <c r="Q715">
        <v>6</v>
      </c>
      <c r="R715">
        <v>1</v>
      </c>
      <c r="S715">
        <v>4.68</v>
      </c>
      <c r="T715">
        <v>8.31</v>
      </c>
      <c r="U715">
        <v>520.62</v>
      </c>
      <c r="V715">
        <v>83.45</v>
      </c>
      <c r="W715">
        <v>6.85</v>
      </c>
      <c r="X715">
        <v>3.15</v>
      </c>
      <c r="Y715">
        <v>0</v>
      </c>
      <c r="Z715">
        <v>3</v>
      </c>
      <c r="AA715" t="s">
        <v>6923</v>
      </c>
      <c r="AB715">
        <v>2</v>
      </c>
      <c r="AC715">
        <v>13</v>
      </c>
      <c r="AD715">
        <v>2.833333333333333</v>
      </c>
      <c r="AF715" t="s">
        <v>6937</v>
      </c>
      <c r="AI715">
        <v>0</v>
      </c>
      <c r="AJ715">
        <v>0</v>
      </c>
      <c r="AK715" t="s">
        <v>10240</v>
      </c>
      <c r="AL715" t="s">
        <v>10240</v>
      </c>
      <c r="AM715" t="s">
        <v>10344</v>
      </c>
    </row>
    <row r="716" spans="1:39">
      <c r="A716" t="s">
        <v>7500</v>
      </c>
      <c r="B716" t="s">
        <v>8259</v>
      </c>
      <c r="C716" t="s">
        <v>6009</v>
      </c>
      <c r="D716">
        <v>891.25</v>
      </c>
      <c r="E716" t="s">
        <v>6010</v>
      </c>
      <c r="F716">
        <v>6.05</v>
      </c>
      <c r="K716" t="s">
        <v>6535</v>
      </c>
      <c r="L716" t="s">
        <v>6536</v>
      </c>
      <c r="M716" t="s">
        <v>8621</v>
      </c>
      <c r="N716">
        <v>9</v>
      </c>
      <c r="O716" t="s">
        <v>8790</v>
      </c>
      <c r="P716" t="s">
        <v>9453</v>
      </c>
      <c r="Q716">
        <v>2</v>
      </c>
      <c r="R716">
        <v>1</v>
      </c>
      <c r="S716">
        <v>-0.53</v>
      </c>
      <c r="T716">
        <v>3.13</v>
      </c>
      <c r="U716">
        <v>310.27</v>
      </c>
      <c r="V716">
        <v>46.53</v>
      </c>
      <c r="W716">
        <v>3.78</v>
      </c>
      <c r="X716">
        <v>3.01</v>
      </c>
      <c r="Y716">
        <v>0</v>
      </c>
      <c r="Z716">
        <v>2</v>
      </c>
      <c r="AA716" t="s">
        <v>6923</v>
      </c>
      <c r="AB716">
        <v>0</v>
      </c>
      <c r="AC716">
        <v>5</v>
      </c>
      <c r="AD716">
        <v>5.768333333333334</v>
      </c>
      <c r="AF716" t="s">
        <v>6937</v>
      </c>
      <c r="AI716">
        <v>0</v>
      </c>
      <c r="AJ716">
        <v>0</v>
      </c>
      <c r="AK716" t="s">
        <v>10232</v>
      </c>
      <c r="AL716" t="s">
        <v>10232</v>
      </c>
      <c r="AM716" t="s">
        <v>10344</v>
      </c>
    </row>
    <row r="717" spans="1:39">
      <c r="A717" t="s">
        <v>7429</v>
      </c>
      <c r="B717" t="s">
        <v>8259</v>
      </c>
      <c r="C717" t="s">
        <v>6009</v>
      </c>
      <c r="D717">
        <v>891.25</v>
      </c>
      <c r="E717" t="s">
        <v>6010</v>
      </c>
      <c r="F717">
        <v>6.05</v>
      </c>
      <c r="K717" t="s">
        <v>6535</v>
      </c>
      <c r="L717" t="s">
        <v>6536</v>
      </c>
      <c r="M717" t="s">
        <v>8590</v>
      </c>
      <c r="N717">
        <v>9</v>
      </c>
      <c r="O717" t="s">
        <v>8759</v>
      </c>
      <c r="P717" t="s">
        <v>9382</v>
      </c>
      <c r="Q717">
        <v>3</v>
      </c>
      <c r="R717">
        <v>1</v>
      </c>
      <c r="S717">
        <v>1.54</v>
      </c>
      <c r="T717">
        <v>5.01</v>
      </c>
      <c r="U717">
        <v>560.28</v>
      </c>
      <c r="V717">
        <v>55.76</v>
      </c>
      <c r="W717">
        <v>6.75</v>
      </c>
      <c r="X717">
        <v>3.6</v>
      </c>
      <c r="Y717">
        <v>0</v>
      </c>
      <c r="Z717">
        <v>3</v>
      </c>
      <c r="AA717" t="s">
        <v>6923</v>
      </c>
      <c r="AB717">
        <v>2</v>
      </c>
      <c r="AC717">
        <v>10</v>
      </c>
      <c r="AD717">
        <v>3.833333333333333</v>
      </c>
      <c r="AF717" t="s">
        <v>6937</v>
      </c>
      <c r="AI717">
        <v>0</v>
      </c>
      <c r="AJ717">
        <v>0</v>
      </c>
      <c r="AK717" t="s">
        <v>10211</v>
      </c>
      <c r="AL717" t="s">
        <v>10211</v>
      </c>
      <c r="AM717" t="s">
        <v>10344</v>
      </c>
    </row>
    <row r="718" spans="1:39">
      <c r="A718" t="s">
        <v>7429</v>
      </c>
      <c r="B718" t="s">
        <v>8259</v>
      </c>
      <c r="C718" t="s">
        <v>6009</v>
      </c>
      <c r="D718">
        <v>891.25</v>
      </c>
      <c r="E718" t="s">
        <v>6010</v>
      </c>
      <c r="F718">
        <v>6.05</v>
      </c>
      <c r="K718" t="s">
        <v>6535</v>
      </c>
      <c r="L718" t="s">
        <v>6536</v>
      </c>
      <c r="M718" t="s">
        <v>8591</v>
      </c>
      <c r="N718">
        <v>9</v>
      </c>
      <c r="O718" t="s">
        <v>8760</v>
      </c>
      <c r="P718" t="s">
        <v>9382</v>
      </c>
      <c r="Q718">
        <v>3</v>
      </c>
      <c r="R718">
        <v>1</v>
      </c>
      <c r="S718">
        <v>1.54</v>
      </c>
      <c r="T718">
        <v>5.01</v>
      </c>
      <c r="U718">
        <v>560.28</v>
      </c>
      <c r="V718">
        <v>55.76</v>
      </c>
      <c r="W718">
        <v>6.75</v>
      </c>
      <c r="X718">
        <v>3.6</v>
      </c>
      <c r="Y718">
        <v>0</v>
      </c>
      <c r="Z718">
        <v>3</v>
      </c>
      <c r="AA718" t="s">
        <v>6923</v>
      </c>
      <c r="AB718">
        <v>2</v>
      </c>
      <c r="AC718">
        <v>10</v>
      </c>
      <c r="AD718">
        <v>3.833333333333333</v>
      </c>
      <c r="AF718" t="s">
        <v>6937</v>
      </c>
      <c r="AI718">
        <v>0</v>
      </c>
      <c r="AJ718">
        <v>0</v>
      </c>
      <c r="AK718" t="s">
        <v>10212</v>
      </c>
      <c r="AL718" t="s">
        <v>10212</v>
      </c>
      <c r="AM718" t="s">
        <v>10344</v>
      </c>
    </row>
    <row r="719" spans="1:39">
      <c r="A719" t="s">
        <v>7501</v>
      </c>
      <c r="B719" t="s">
        <v>8259</v>
      </c>
      <c r="C719" t="s">
        <v>6009</v>
      </c>
      <c r="D719">
        <v>900</v>
      </c>
      <c r="E719" t="s">
        <v>6010</v>
      </c>
      <c r="F719">
        <v>6.05</v>
      </c>
      <c r="K719" t="s">
        <v>6535</v>
      </c>
      <c r="L719" t="s">
        <v>6536</v>
      </c>
      <c r="M719" t="s">
        <v>8596</v>
      </c>
      <c r="N719">
        <v>9</v>
      </c>
      <c r="O719" t="s">
        <v>8765</v>
      </c>
      <c r="P719" t="s">
        <v>9454</v>
      </c>
      <c r="Q719">
        <v>4</v>
      </c>
      <c r="R719">
        <v>2</v>
      </c>
      <c r="S719">
        <v>3.45</v>
      </c>
      <c r="T719">
        <v>6.45</v>
      </c>
      <c r="U719">
        <v>531.66</v>
      </c>
      <c r="V719">
        <v>84.22</v>
      </c>
      <c r="W719">
        <v>7.28</v>
      </c>
      <c r="X719">
        <v>3.84</v>
      </c>
      <c r="Y719">
        <v>4.62</v>
      </c>
      <c r="Z719">
        <v>5</v>
      </c>
      <c r="AA719" t="s">
        <v>6923</v>
      </c>
      <c r="AB719">
        <v>2</v>
      </c>
      <c r="AC719">
        <v>10</v>
      </c>
      <c r="AD719">
        <v>2.775</v>
      </c>
      <c r="AF719" t="s">
        <v>6937</v>
      </c>
      <c r="AI719">
        <v>0</v>
      </c>
      <c r="AJ719">
        <v>0</v>
      </c>
      <c r="AK719" t="s">
        <v>10215</v>
      </c>
      <c r="AL719" t="s">
        <v>10215</v>
      </c>
      <c r="AM719" t="s">
        <v>10344</v>
      </c>
    </row>
    <row r="720" spans="1:39">
      <c r="A720" t="s">
        <v>7500</v>
      </c>
      <c r="B720" t="s">
        <v>8259</v>
      </c>
      <c r="C720" t="s">
        <v>6009</v>
      </c>
      <c r="D720">
        <v>900</v>
      </c>
      <c r="E720" t="s">
        <v>6010</v>
      </c>
      <c r="F720">
        <v>6.05</v>
      </c>
      <c r="K720" t="s">
        <v>6535</v>
      </c>
      <c r="L720" t="s">
        <v>6536</v>
      </c>
      <c r="M720" t="s">
        <v>8637</v>
      </c>
      <c r="N720">
        <v>9</v>
      </c>
      <c r="O720" t="s">
        <v>8806</v>
      </c>
      <c r="P720" t="s">
        <v>9453</v>
      </c>
      <c r="Q720">
        <v>2</v>
      </c>
      <c r="R720">
        <v>1</v>
      </c>
      <c r="S720">
        <v>-0.53</v>
      </c>
      <c r="T720">
        <v>3.13</v>
      </c>
      <c r="U720">
        <v>310.27</v>
      </c>
      <c r="V720">
        <v>46.53</v>
      </c>
      <c r="W720">
        <v>3.78</v>
      </c>
      <c r="X720">
        <v>3.01</v>
      </c>
      <c r="Y720">
        <v>0</v>
      </c>
      <c r="Z720">
        <v>2</v>
      </c>
      <c r="AA720" t="s">
        <v>6923</v>
      </c>
      <c r="AB720">
        <v>0</v>
      </c>
      <c r="AC720">
        <v>5</v>
      </c>
      <c r="AD720">
        <v>5.768333333333334</v>
      </c>
      <c r="AF720" t="s">
        <v>6937</v>
      </c>
      <c r="AI720">
        <v>0</v>
      </c>
      <c r="AJ720">
        <v>0</v>
      </c>
      <c r="AK720" t="s">
        <v>10244</v>
      </c>
      <c r="AL720" t="s">
        <v>10244</v>
      </c>
      <c r="AM720" t="s">
        <v>10344</v>
      </c>
    </row>
    <row r="721" spans="1:39">
      <c r="A721" t="s">
        <v>7500</v>
      </c>
      <c r="B721" t="s">
        <v>8259</v>
      </c>
      <c r="C721" t="s">
        <v>6009</v>
      </c>
      <c r="D721">
        <v>900</v>
      </c>
      <c r="E721" t="s">
        <v>6010</v>
      </c>
      <c r="F721">
        <v>6.05</v>
      </c>
      <c r="K721" t="s">
        <v>6535</v>
      </c>
      <c r="L721" t="s">
        <v>6536</v>
      </c>
      <c r="M721" t="s">
        <v>8681</v>
      </c>
      <c r="N721">
        <v>9</v>
      </c>
      <c r="O721" t="s">
        <v>8853</v>
      </c>
      <c r="P721" t="s">
        <v>9453</v>
      </c>
      <c r="Q721">
        <v>2</v>
      </c>
      <c r="R721">
        <v>1</v>
      </c>
      <c r="S721">
        <v>-0.53</v>
      </c>
      <c r="T721">
        <v>3.13</v>
      </c>
      <c r="U721">
        <v>310.27</v>
      </c>
      <c r="V721">
        <v>46.53</v>
      </c>
      <c r="W721">
        <v>3.78</v>
      </c>
      <c r="X721">
        <v>3.01</v>
      </c>
      <c r="Y721">
        <v>0</v>
      </c>
      <c r="Z721">
        <v>2</v>
      </c>
      <c r="AA721" t="s">
        <v>6923</v>
      </c>
      <c r="AB721">
        <v>0</v>
      </c>
      <c r="AC721">
        <v>5</v>
      </c>
      <c r="AD721">
        <v>5.768333333333334</v>
      </c>
      <c r="AF721" t="s">
        <v>6937</v>
      </c>
      <c r="AI721">
        <v>0</v>
      </c>
      <c r="AJ721">
        <v>0</v>
      </c>
      <c r="AK721" t="s">
        <v>10285</v>
      </c>
      <c r="AL721" t="s">
        <v>10285</v>
      </c>
      <c r="AM721" t="s">
        <v>10344</v>
      </c>
    </row>
    <row r="722" spans="1:39">
      <c r="A722" t="s">
        <v>7429</v>
      </c>
      <c r="B722" t="s">
        <v>8259</v>
      </c>
      <c r="C722" t="s">
        <v>6009</v>
      </c>
      <c r="D722">
        <v>900</v>
      </c>
      <c r="E722" t="s">
        <v>6010</v>
      </c>
      <c r="F722">
        <v>6.05</v>
      </c>
      <c r="K722" t="s">
        <v>6535</v>
      </c>
      <c r="M722" t="s">
        <v>8661</v>
      </c>
      <c r="N722">
        <v>8</v>
      </c>
      <c r="O722" t="s">
        <v>8832</v>
      </c>
      <c r="P722" t="s">
        <v>9382</v>
      </c>
      <c r="Q722">
        <v>3</v>
      </c>
      <c r="R722">
        <v>1</v>
      </c>
      <c r="S722">
        <v>1.54</v>
      </c>
      <c r="T722">
        <v>5.01</v>
      </c>
      <c r="U722">
        <v>560.28</v>
      </c>
      <c r="V722">
        <v>55.76</v>
      </c>
      <c r="W722">
        <v>6.75</v>
      </c>
      <c r="X722">
        <v>3.6</v>
      </c>
      <c r="Y722">
        <v>0</v>
      </c>
      <c r="Z722">
        <v>3</v>
      </c>
      <c r="AA722" t="s">
        <v>6923</v>
      </c>
      <c r="AB722">
        <v>2</v>
      </c>
      <c r="AC722">
        <v>10</v>
      </c>
      <c r="AD722">
        <v>3.833333333333333</v>
      </c>
      <c r="AF722" t="s">
        <v>6937</v>
      </c>
      <c r="AI722">
        <v>0</v>
      </c>
      <c r="AJ722">
        <v>0</v>
      </c>
      <c r="AK722" t="s">
        <v>10266</v>
      </c>
      <c r="AL722" t="s">
        <v>10266</v>
      </c>
      <c r="AM722" t="s">
        <v>10344</v>
      </c>
    </row>
    <row r="723" spans="1:39">
      <c r="A723" t="s">
        <v>7429</v>
      </c>
      <c r="B723" t="s">
        <v>8259</v>
      </c>
      <c r="C723" t="s">
        <v>6009</v>
      </c>
      <c r="D723">
        <v>900</v>
      </c>
      <c r="E723" t="s">
        <v>6010</v>
      </c>
      <c r="F723">
        <v>6.05</v>
      </c>
      <c r="K723" t="s">
        <v>6535</v>
      </c>
      <c r="L723" t="s">
        <v>6536</v>
      </c>
      <c r="M723" t="s">
        <v>8591</v>
      </c>
      <c r="N723">
        <v>9</v>
      </c>
      <c r="O723" t="s">
        <v>8760</v>
      </c>
      <c r="P723" t="s">
        <v>9382</v>
      </c>
      <c r="Q723">
        <v>3</v>
      </c>
      <c r="R723">
        <v>1</v>
      </c>
      <c r="S723">
        <v>1.54</v>
      </c>
      <c r="T723">
        <v>5.01</v>
      </c>
      <c r="U723">
        <v>560.28</v>
      </c>
      <c r="V723">
        <v>55.76</v>
      </c>
      <c r="W723">
        <v>6.75</v>
      </c>
      <c r="X723">
        <v>3.6</v>
      </c>
      <c r="Y723">
        <v>0</v>
      </c>
      <c r="Z723">
        <v>3</v>
      </c>
      <c r="AA723" t="s">
        <v>6923</v>
      </c>
      <c r="AB723">
        <v>2</v>
      </c>
      <c r="AC723">
        <v>10</v>
      </c>
      <c r="AD723">
        <v>3.833333333333333</v>
      </c>
      <c r="AF723" t="s">
        <v>6937</v>
      </c>
      <c r="AI723">
        <v>0</v>
      </c>
      <c r="AJ723">
        <v>0</v>
      </c>
      <c r="AK723" t="s">
        <v>10212</v>
      </c>
      <c r="AL723" t="s">
        <v>10212</v>
      </c>
      <c r="AM723" t="s">
        <v>10344</v>
      </c>
    </row>
    <row r="724" spans="1:39">
      <c r="A724" t="s">
        <v>7502</v>
      </c>
      <c r="B724" t="s">
        <v>8259</v>
      </c>
      <c r="C724" t="s">
        <v>6009</v>
      </c>
      <c r="D724">
        <v>900</v>
      </c>
      <c r="E724" t="s">
        <v>6010</v>
      </c>
      <c r="F724">
        <v>6.05</v>
      </c>
      <c r="K724" t="s">
        <v>6535</v>
      </c>
      <c r="L724" t="s">
        <v>6536</v>
      </c>
      <c r="M724" t="s">
        <v>8681</v>
      </c>
      <c r="N724">
        <v>9</v>
      </c>
      <c r="O724" t="s">
        <v>8853</v>
      </c>
      <c r="P724" t="s">
        <v>9455</v>
      </c>
      <c r="Q724">
        <v>2</v>
      </c>
      <c r="R724">
        <v>1</v>
      </c>
      <c r="S724">
        <v>-0.01</v>
      </c>
      <c r="T724">
        <v>3.69</v>
      </c>
      <c r="U724">
        <v>329.15</v>
      </c>
      <c r="V724">
        <v>46.53</v>
      </c>
      <c r="W724">
        <v>4.21</v>
      </c>
      <c r="X724">
        <v>2.79</v>
      </c>
      <c r="Y724">
        <v>0</v>
      </c>
      <c r="Z724">
        <v>2</v>
      </c>
      <c r="AA724" t="s">
        <v>6923</v>
      </c>
      <c r="AB724">
        <v>0</v>
      </c>
      <c r="AC724">
        <v>5</v>
      </c>
      <c r="AD724">
        <v>5.488333333333333</v>
      </c>
      <c r="AF724" t="s">
        <v>6937</v>
      </c>
      <c r="AI724">
        <v>0</v>
      </c>
      <c r="AJ724">
        <v>0</v>
      </c>
      <c r="AK724" t="s">
        <v>10285</v>
      </c>
      <c r="AL724" t="s">
        <v>10285</v>
      </c>
      <c r="AM724" t="s">
        <v>10344</v>
      </c>
    </row>
    <row r="725" spans="1:39">
      <c r="A725" t="s">
        <v>7503</v>
      </c>
      <c r="B725" t="s">
        <v>8259</v>
      </c>
      <c r="C725" t="s">
        <v>6009</v>
      </c>
      <c r="D725">
        <v>900</v>
      </c>
      <c r="E725" t="s">
        <v>6010</v>
      </c>
      <c r="F725">
        <v>6.05</v>
      </c>
      <c r="K725" t="s">
        <v>6535</v>
      </c>
      <c r="L725" t="s">
        <v>6536</v>
      </c>
      <c r="M725" t="s">
        <v>8665</v>
      </c>
      <c r="N725">
        <v>9</v>
      </c>
      <c r="O725" t="s">
        <v>8836</v>
      </c>
      <c r="P725" t="s">
        <v>9456</v>
      </c>
      <c r="Q725">
        <v>3</v>
      </c>
      <c r="R725">
        <v>1</v>
      </c>
      <c r="S725">
        <v>5.2</v>
      </c>
      <c r="T725">
        <v>5.2</v>
      </c>
      <c r="U725">
        <v>421.46</v>
      </c>
      <c r="V725">
        <v>55.4</v>
      </c>
      <c r="W725">
        <v>5.16</v>
      </c>
      <c r="Y725">
        <v>0</v>
      </c>
      <c r="Z725">
        <v>2</v>
      </c>
      <c r="AA725" t="s">
        <v>6923</v>
      </c>
      <c r="AB725">
        <v>1</v>
      </c>
      <c r="AC725">
        <v>9</v>
      </c>
      <c r="AD725">
        <v>3.394333333333333</v>
      </c>
      <c r="AF725" t="s">
        <v>6939</v>
      </c>
      <c r="AI725">
        <v>0</v>
      </c>
      <c r="AJ725">
        <v>0</v>
      </c>
      <c r="AK725" t="s">
        <v>10269</v>
      </c>
      <c r="AL725" t="s">
        <v>10269</v>
      </c>
      <c r="AM725" t="s">
        <v>10344</v>
      </c>
    </row>
    <row r="726" spans="1:39">
      <c r="A726" t="s">
        <v>7495</v>
      </c>
      <c r="B726" t="s">
        <v>8259</v>
      </c>
      <c r="C726" t="s">
        <v>6009</v>
      </c>
      <c r="D726">
        <v>912</v>
      </c>
      <c r="E726" t="s">
        <v>6010</v>
      </c>
      <c r="F726">
        <v>6.04</v>
      </c>
      <c r="K726" t="s">
        <v>6535</v>
      </c>
      <c r="L726" t="s">
        <v>6536</v>
      </c>
      <c r="M726" t="s">
        <v>8645</v>
      </c>
      <c r="N726">
        <v>9</v>
      </c>
      <c r="O726" t="s">
        <v>8814</v>
      </c>
      <c r="P726" t="s">
        <v>9448</v>
      </c>
      <c r="Q726">
        <v>5</v>
      </c>
      <c r="R726">
        <v>1</v>
      </c>
      <c r="S726">
        <v>1.18</v>
      </c>
      <c r="T726">
        <v>4.81</v>
      </c>
      <c r="U726">
        <v>453.51</v>
      </c>
      <c r="V726">
        <v>59.42</v>
      </c>
      <c r="W726">
        <v>6.2</v>
      </c>
      <c r="X726">
        <v>3.17</v>
      </c>
      <c r="Y726">
        <v>1.92</v>
      </c>
      <c r="Z726">
        <v>3</v>
      </c>
      <c r="AA726" t="s">
        <v>6923</v>
      </c>
      <c r="AB726">
        <v>1</v>
      </c>
      <c r="AC726">
        <v>7</v>
      </c>
      <c r="AD726">
        <v>4.260404761904763</v>
      </c>
      <c r="AE726" t="s">
        <v>10200</v>
      </c>
      <c r="AF726" t="s">
        <v>6937</v>
      </c>
      <c r="AI726">
        <v>0</v>
      </c>
      <c r="AJ726">
        <v>0</v>
      </c>
      <c r="AK726" t="s">
        <v>10252</v>
      </c>
      <c r="AL726" t="s">
        <v>10252</v>
      </c>
      <c r="AM726" t="s">
        <v>10344</v>
      </c>
    </row>
    <row r="727" spans="1:39">
      <c r="A727" t="s">
        <v>7504</v>
      </c>
      <c r="B727" t="s">
        <v>8259</v>
      </c>
      <c r="C727" t="s">
        <v>6009</v>
      </c>
      <c r="D727">
        <v>912.01</v>
      </c>
      <c r="E727" t="s">
        <v>6010</v>
      </c>
      <c r="F727">
        <v>6.04</v>
      </c>
      <c r="K727" t="s">
        <v>6535</v>
      </c>
      <c r="L727" t="s">
        <v>6536</v>
      </c>
      <c r="M727" t="s">
        <v>8621</v>
      </c>
      <c r="N727">
        <v>9</v>
      </c>
      <c r="O727" t="s">
        <v>8790</v>
      </c>
      <c r="P727" t="s">
        <v>9457</v>
      </c>
      <c r="Q727">
        <v>2</v>
      </c>
      <c r="R727">
        <v>1</v>
      </c>
      <c r="S727">
        <v>1.1</v>
      </c>
      <c r="T727">
        <v>4.75</v>
      </c>
      <c r="U727">
        <v>304.77</v>
      </c>
      <c r="V727">
        <v>46.53</v>
      </c>
      <c r="W727">
        <v>4.19</v>
      </c>
      <c r="X727">
        <v>3.07</v>
      </c>
      <c r="Y727">
        <v>0</v>
      </c>
      <c r="Z727">
        <v>2</v>
      </c>
      <c r="AA727" t="s">
        <v>6923</v>
      </c>
      <c r="AB727">
        <v>0</v>
      </c>
      <c r="AC727">
        <v>7</v>
      </c>
      <c r="AD727">
        <v>4.958333333333334</v>
      </c>
      <c r="AF727" t="s">
        <v>6937</v>
      </c>
      <c r="AI727">
        <v>0</v>
      </c>
      <c r="AJ727">
        <v>0</v>
      </c>
      <c r="AK727" t="s">
        <v>10232</v>
      </c>
      <c r="AL727" t="s">
        <v>10232</v>
      </c>
      <c r="AM727" t="s">
        <v>10344</v>
      </c>
    </row>
    <row r="728" spans="1:39">
      <c r="A728" t="s">
        <v>7505</v>
      </c>
      <c r="B728" t="s">
        <v>8259</v>
      </c>
      <c r="C728" t="s">
        <v>6009</v>
      </c>
      <c r="D728">
        <v>930</v>
      </c>
      <c r="E728" t="s">
        <v>6010</v>
      </c>
      <c r="F728">
        <v>6.03</v>
      </c>
      <c r="I728" t="s">
        <v>8281</v>
      </c>
      <c r="K728" t="s">
        <v>6535</v>
      </c>
      <c r="M728" t="s">
        <v>8615</v>
      </c>
      <c r="N728">
        <v>8</v>
      </c>
      <c r="O728" t="s">
        <v>8784</v>
      </c>
      <c r="P728" t="s">
        <v>9458</v>
      </c>
      <c r="Q728">
        <v>4</v>
      </c>
      <c r="R728">
        <v>1</v>
      </c>
      <c r="S728">
        <v>4.02</v>
      </c>
      <c r="T728">
        <v>7.49</v>
      </c>
      <c r="U728">
        <v>522.6799999999999</v>
      </c>
      <c r="V728">
        <v>63.6</v>
      </c>
      <c r="W728">
        <v>6.84</v>
      </c>
      <c r="X728">
        <v>3.61</v>
      </c>
      <c r="Y728">
        <v>0</v>
      </c>
      <c r="Z728">
        <v>3</v>
      </c>
      <c r="AA728" t="s">
        <v>6923</v>
      </c>
      <c r="AB728">
        <v>2</v>
      </c>
      <c r="AC728">
        <v>13</v>
      </c>
      <c r="AD728">
        <v>2.833333333333333</v>
      </c>
      <c r="AF728" t="s">
        <v>6937</v>
      </c>
      <c r="AI728">
        <v>0</v>
      </c>
      <c r="AJ728">
        <v>0</v>
      </c>
      <c r="AM728" t="s">
        <v>10344</v>
      </c>
    </row>
    <row r="729" spans="1:39">
      <c r="A729" t="s">
        <v>7506</v>
      </c>
      <c r="B729" t="s">
        <v>8259</v>
      </c>
      <c r="C729" t="s">
        <v>6009</v>
      </c>
      <c r="D729">
        <v>942</v>
      </c>
      <c r="E729" t="s">
        <v>6010</v>
      </c>
      <c r="F729">
        <v>6.03</v>
      </c>
      <c r="K729" t="s">
        <v>6535</v>
      </c>
      <c r="L729" t="s">
        <v>6536</v>
      </c>
      <c r="M729" t="s">
        <v>8633</v>
      </c>
      <c r="N729">
        <v>9</v>
      </c>
      <c r="O729" t="s">
        <v>8802</v>
      </c>
      <c r="P729" t="s">
        <v>9459</v>
      </c>
      <c r="Q729">
        <v>7</v>
      </c>
      <c r="R729">
        <v>1</v>
      </c>
      <c r="S729">
        <v>3.44</v>
      </c>
      <c r="T729">
        <v>5.41</v>
      </c>
      <c r="U729">
        <v>519.65</v>
      </c>
      <c r="V729">
        <v>94.28</v>
      </c>
      <c r="W729">
        <v>5.72</v>
      </c>
      <c r="Y729">
        <v>4.28</v>
      </c>
      <c r="Z729">
        <v>5</v>
      </c>
      <c r="AA729" t="s">
        <v>6923</v>
      </c>
      <c r="AB729">
        <v>2</v>
      </c>
      <c r="AC729">
        <v>6</v>
      </c>
      <c r="AD729">
        <v>2.970666666666666</v>
      </c>
      <c r="AF729" t="s">
        <v>6939</v>
      </c>
      <c r="AI729">
        <v>0</v>
      </c>
      <c r="AJ729">
        <v>0</v>
      </c>
      <c r="AK729" t="s">
        <v>10242</v>
      </c>
      <c r="AL729" t="s">
        <v>10242</v>
      </c>
      <c r="AM729" t="s">
        <v>10344</v>
      </c>
    </row>
    <row r="730" spans="1:39">
      <c r="A730" t="s">
        <v>6500</v>
      </c>
      <c r="B730" t="s">
        <v>8259</v>
      </c>
      <c r="C730" t="s">
        <v>6009</v>
      </c>
      <c r="D730">
        <v>970</v>
      </c>
      <c r="E730" t="s">
        <v>6010</v>
      </c>
      <c r="F730">
        <v>6.01</v>
      </c>
      <c r="K730" t="s">
        <v>6535</v>
      </c>
      <c r="L730" t="s">
        <v>6536</v>
      </c>
      <c r="M730" t="s">
        <v>8656</v>
      </c>
      <c r="N730">
        <v>9</v>
      </c>
      <c r="O730" t="s">
        <v>8827</v>
      </c>
      <c r="P730" t="s">
        <v>6896</v>
      </c>
      <c r="Q730">
        <v>5</v>
      </c>
      <c r="R730">
        <v>1</v>
      </c>
      <c r="S730">
        <v>2.45</v>
      </c>
      <c r="T730">
        <v>3.5</v>
      </c>
      <c r="U730">
        <v>356.45</v>
      </c>
      <c r="V730">
        <v>68.29000000000001</v>
      </c>
      <c r="W730">
        <v>3.16</v>
      </c>
      <c r="X730">
        <v>6.35</v>
      </c>
      <c r="Y730">
        <v>5.53</v>
      </c>
      <c r="Z730">
        <v>2</v>
      </c>
      <c r="AA730" t="s">
        <v>6923</v>
      </c>
      <c r="AB730">
        <v>0</v>
      </c>
      <c r="AC730">
        <v>7</v>
      </c>
      <c r="AD730">
        <v>5.358333333333333</v>
      </c>
      <c r="AE730" t="s">
        <v>6936</v>
      </c>
      <c r="AF730" t="s">
        <v>6937</v>
      </c>
      <c r="AG730" t="s">
        <v>6941</v>
      </c>
      <c r="AH730" t="s">
        <v>6942</v>
      </c>
      <c r="AI730">
        <v>4</v>
      </c>
      <c r="AJ730">
        <v>1</v>
      </c>
      <c r="AK730" t="s">
        <v>10262</v>
      </c>
      <c r="AL730" t="s">
        <v>10262</v>
      </c>
      <c r="AM730" t="s">
        <v>10344</v>
      </c>
    </row>
    <row r="731" spans="1:39">
      <c r="A731" t="s">
        <v>7507</v>
      </c>
      <c r="B731" t="s">
        <v>8259</v>
      </c>
      <c r="C731" t="s">
        <v>6009</v>
      </c>
      <c r="D731">
        <v>980</v>
      </c>
      <c r="E731" t="s">
        <v>6010</v>
      </c>
      <c r="F731">
        <v>6.01</v>
      </c>
      <c r="K731" t="s">
        <v>6535</v>
      </c>
      <c r="L731" t="s">
        <v>6536</v>
      </c>
      <c r="M731" t="s">
        <v>8654</v>
      </c>
      <c r="N731">
        <v>9</v>
      </c>
      <c r="O731" t="s">
        <v>8825</v>
      </c>
      <c r="P731" t="s">
        <v>9460</v>
      </c>
      <c r="Q731">
        <v>9</v>
      </c>
      <c r="R731">
        <v>1</v>
      </c>
      <c r="S731">
        <v>0.18</v>
      </c>
      <c r="T731">
        <v>3.79</v>
      </c>
      <c r="U731">
        <v>559.5</v>
      </c>
      <c r="V731">
        <v>126.03</v>
      </c>
      <c r="W731">
        <v>5.84</v>
      </c>
      <c r="X731">
        <v>3.24</v>
      </c>
      <c r="Y731">
        <v>0</v>
      </c>
      <c r="Z731">
        <v>4</v>
      </c>
      <c r="AA731" t="s">
        <v>6923</v>
      </c>
      <c r="AB731">
        <v>2</v>
      </c>
      <c r="AC731">
        <v>11</v>
      </c>
      <c r="AD731">
        <v>3.438333333333333</v>
      </c>
      <c r="AF731" t="s">
        <v>6937</v>
      </c>
      <c r="AI731">
        <v>0</v>
      </c>
      <c r="AJ731">
        <v>0</v>
      </c>
      <c r="AK731" t="s">
        <v>10260</v>
      </c>
      <c r="AL731" t="s">
        <v>10260</v>
      </c>
      <c r="AM731" t="s">
        <v>10344</v>
      </c>
    </row>
    <row r="732" spans="1:39">
      <c r="A732" t="s">
        <v>6463</v>
      </c>
      <c r="B732" t="s">
        <v>8259</v>
      </c>
      <c r="C732" t="s">
        <v>6009</v>
      </c>
      <c r="D732">
        <v>1000</v>
      </c>
      <c r="E732" t="s">
        <v>6010</v>
      </c>
      <c r="F732">
        <v>6</v>
      </c>
      <c r="K732" t="s">
        <v>6535</v>
      </c>
      <c r="L732" t="s">
        <v>6536</v>
      </c>
      <c r="M732" t="s">
        <v>8694</v>
      </c>
      <c r="N732">
        <v>9</v>
      </c>
      <c r="O732" t="s">
        <v>8866</v>
      </c>
      <c r="P732" t="s">
        <v>6859</v>
      </c>
      <c r="Q732">
        <v>6</v>
      </c>
      <c r="R732">
        <v>2</v>
      </c>
      <c r="S732">
        <v>3.65</v>
      </c>
      <c r="T732">
        <v>4.69</v>
      </c>
      <c r="U732">
        <v>441.55</v>
      </c>
      <c r="V732">
        <v>84.86</v>
      </c>
      <c r="W732">
        <v>4.37</v>
      </c>
      <c r="X732">
        <v>6.34</v>
      </c>
      <c r="Y732">
        <v>0</v>
      </c>
      <c r="Z732">
        <v>2</v>
      </c>
      <c r="AA732" t="s">
        <v>6923</v>
      </c>
      <c r="AB732">
        <v>0</v>
      </c>
      <c r="AC732">
        <v>5</v>
      </c>
      <c r="AD732">
        <v>3.2475</v>
      </c>
      <c r="AE732" t="s">
        <v>6935</v>
      </c>
      <c r="AF732" t="s">
        <v>6937</v>
      </c>
      <c r="AG732" t="s">
        <v>6941</v>
      </c>
      <c r="AH732" t="s">
        <v>6942</v>
      </c>
      <c r="AI732">
        <v>4</v>
      </c>
      <c r="AJ732">
        <v>1</v>
      </c>
      <c r="AK732" t="s">
        <v>10297</v>
      </c>
      <c r="AL732" t="s">
        <v>10297</v>
      </c>
      <c r="AM732" t="s">
        <v>10344</v>
      </c>
    </row>
    <row r="733" spans="1:39">
      <c r="A733" t="s">
        <v>7335</v>
      </c>
      <c r="B733" t="s">
        <v>8259</v>
      </c>
      <c r="C733" t="s">
        <v>6009</v>
      </c>
      <c r="D733">
        <v>1000</v>
      </c>
      <c r="E733" t="s">
        <v>6010</v>
      </c>
      <c r="F733">
        <v>6</v>
      </c>
      <c r="K733" t="s">
        <v>6535</v>
      </c>
      <c r="L733" t="s">
        <v>6536</v>
      </c>
      <c r="M733" t="s">
        <v>8672</v>
      </c>
      <c r="N733">
        <v>9</v>
      </c>
      <c r="O733" t="s">
        <v>8843</v>
      </c>
      <c r="P733" t="s">
        <v>9288</v>
      </c>
      <c r="Q733">
        <v>3</v>
      </c>
      <c r="R733">
        <v>2</v>
      </c>
      <c r="S733">
        <v>3.07</v>
      </c>
      <c r="T733">
        <v>6.46</v>
      </c>
      <c r="U733">
        <v>492.63</v>
      </c>
      <c r="V733">
        <v>69.64</v>
      </c>
      <c r="W733">
        <v>6.97</v>
      </c>
      <c r="X733">
        <v>3.77</v>
      </c>
      <c r="Y733">
        <v>0.2</v>
      </c>
      <c r="Z733">
        <v>2</v>
      </c>
      <c r="AA733" t="s">
        <v>6923</v>
      </c>
      <c r="AB733">
        <v>1</v>
      </c>
      <c r="AC733">
        <v>13</v>
      </c>
      <c r="AD733">
        <v>3.017642857142858</v>
      </c>
      <c r="AE733" t="s">
        <v>10194</v>
      </c>
      <c r="AF733" t="s">
        <v>6937</v>
      </c>
      <c r="AI733">
        <v>0</v>
      </c>
      <c r="AJ733">
        <v>0</v>
      </c>
      <c r="AK733" t="s">
        <v>10275</v>
      </c>
      <c r="AL733" t="s">
        <v>10275</v>
      </c>
      <c r="AM733" t="s">
        <v>10344</v>
      </c>
    </row>
    <row r="734" spans="1:39">
      <c r="A734" t="s">
        <v>7508</v>
      </c>
      <c r="B734" t="s">
        <v>8259</v>
      </c>
      <c r="C734" t="s">
        <v>6009</v>
      </c>
      <c r="D734">
        <v>1000</v>
      </c>
      <c r="E734" t="s">
        <v>6010</v>
      </c>
      <c r="F734">
        <v>6</v>
      </c>
      <c r="K734" t="s">
        <v>6535</v>
      </c>
      <c r="M734" t="s">
        <v>8630</v>
      </c>
      <c r="N734">
        <v>8</v>
      </c>
      <c r="O734" t="s">
        <v>8799</v>
      </c>
      <c r="P734" t="s">
        <v>9461</v>
      </c>
      <c r="Q734">
        <v>5</v>
      </c>
      <c r="R734">
        <v>1</v>
      </c>
      <c r="S734">
        <v>4.58</v>
      </c>
      <c r="T734">
        <v>8.220000000000001</v>
      </c>
      <c r="U734">
        <v>490.6</v>
      </c>
      <c r="V734">
        <v>74.22</v>
      </c>
      <c r="W734">
        <v>6.84</v>
      </c>
      <c r="X734">
        <v>3.15</v>
      </c>
      <c r="Y734">
        <v>0</v>
      </c>
      <c r="Z734">
        <v>3</v>
      </c>
      <c r="AA734" t="s">
        <v>6923</v>
      </c>
      <c r="AB734">
        <v>1</v>
      </c>
      <c r="AC734">
        <v>12</v>
      </c>
      <c r="AD734">
        <v>2.900476190476191</v>
      </c>
      <c r="AF734" t="s">
        <v>6937</v>
      </c>
      <c r="AI734">
        <v>0</v>
      </c>
      <c r="AJ734">
        <v>0</v>
      </c>
      <c r="AK734" t="s">
        <v>10240</v>
      </c>
      <c r="AL734" t="s">
        <v>10240</v>
      </c>
      <c r="AM734" t="s">
        <v>10344</v>
      </c>
    </row>
    <row r="735" spans="1:39">
      <c r="A735" t="s">
        <v>7509</v>
      </c>
      <c r="B735" t="s">
        <v>8259</v>
      </c>
      <c r="C735" t="s">
        <v>6009</v>
      </c>
      <c r="D735">
        <v>1000</v>
      </c>
      <c r="E735" t="s">
        <v>6010</v>
      </c>
      <c r="F735">
        <v>6</v>
      </c>
      <c r="K735" t="s">
        <v>6535</v>
      </c>
      <c r="L735" t="s">
        <v>6536</v>
      </c>
      <c r="M735" t="s">
        <v>8649</v>
      </c>
      <c r="N735">
        <v>9</v>
      </c>
      <c r="O735" t="s">
        <v>8819</v>
      </c>
      <c r="P735" t="s">
        <v>9462</v>
      </c>
      <c r="Q735">
        <v>5</v>
      </c>
      <c r="R735">
        <v>1</v>
      </c>
      <c r="S735">
        <v>2.53</v>
      </c>
      <c r="T735">
        <v>6.16</v>
      </c>
      <c r="U735">
        <v>466.51</v>
      </c>
      <c r="V735">
        <v>74.22</v>
      </c>
      <c r="W735">
        <v>6.02</v>
      </c>
      <c r="X735">
        <v>3.15</v>
      </c>
      <c r="Y735">
        <v>0</v>
      </c>
      <c r="Z735">
        <v>3</v>
      </c>
      <c r="AA735" t="s">
        <v>6923</v>
      </c>
      <c r="AB735">
        <v>1</v>
      </c>
      <c r="AC735">
        <v>10</v>
      </c>
      <c r="AD735">
        <v>3.807547619047619</v>
      </c>
      <c r="AF735" t="s">
        <v>6937</v>
      </c>
      <c r="AI735">
        <v>0</v>
      </c>
      <c r="AJ735">
        <v>0</v>
      </c>
      <c r="AK735" t="s">
        <v>10240</v>
      </c>
      <c r="AL735" t="s">
        <v>10240</v>
      </c>
      <c r="AM735" t="s">
        <v>10344</v>
      </c>
    </row>
    <row r="736" spans="1:39">
      <c r="A736" t="s">
        <v>7510</v>
      </c>
      <c r="B736" t="s">
        <v>8259</v>
      </c>
      <c r="C736" t="s">
        <v>6009</v>
      </c>
      <c r="D736">
        <v>1000</v>
      </c>
      <c r="E736" t="s">
        <v>6010</v>
      </c>
      <c r="F736">
        <v>6</v>
      </c>
      <c r="K736" t="s">
        <v>6535</v>
      </c>
      <c r="L736" t="s">
        <v>6536</v>
      </c>
      <c r="M736" t="s">
        <v>8672</v>
      </c>
      <c r="N736">
        <v>9</v>
      </c>
      <c r="O736" t="s">
        <v>8843</v>
      </c>
      <c r="P736" t="s">
        <v>9463</v>
      </c>
      <c r="Q736">
        <v>4</v>
      </c>
      <c r="R736">
        <v>2</v>
      </c>
      <c r="S736">
        <v>4.01</v>
      </c>
      <c r="T736">
        <v>7.41</v>
      </c>
      <c r="U736">
        <v>521.73</v>
      </c>
      <c r="V736">
        <v>93.43000000000001</v>
      </c>
      <c r="W736">
        <v>7.34</v>
      </c>
      <c r="X736">
        <v>3.77</v>
      </c>
      <c r="Y736">
        <v>0</v>
      </c>
      <c r="Z736">
        <v>2</v>
      </c>
      <c r="AA736" t="s">
        <v>6923</v>
      </c>
      <c r="AB736">
        <v>2</v>
      </c>
      <c r="AC736">
        <v>12</v>
      </c>
      <c r="AD736">
        <v>2.385666666666666</v>
      </c>
      <c r="AF736" t="s">
        <v>6937</v>
      </c>
      <c r="AI736">
        <v>0</v>
      </c>
      <c r="AJ736">
        <v>0</v>
      </c>
      <c r="AK736" t="s">
        <v>10275</v>
      </c>
      <c r="AL736" t="s">
        <v>10275</v>
      </c>
      <c r="AM736" t="s">
        <v>10344</v>
      </c>
    </row>
    <row r="737" spans="1:39">
      <c r="A737" t="s">
        <v>7511</v>
      </c>
      <c r="B737" t="s">
        <v>8259</v>
      </c>
      <c r="C737" t="s">
        <v>6009</v>
      </c>
      <c r="D737">
        <v>1000</v>
      </c>
      <c r="E737" t="s">
        <v>6010</v>
      </c>
      <c r="F737">
        <v>6</v>
      </c>
      <c r="K737" t="s">
        <v>6535</v>
      </c>
      <c r="L737" t="s">
        <v>6536</v>
      </c>
      <c r="M737" t="s">
        <v>8672</v>
      </c>
      <c r="N737">
        <v>9</v>
      </c>
      <c r="O737" t="s">
        <v>8843</v>
      </c>
      <c r="P737" t="s">
        <v>9464</v>
      </c>
      <c r="Q737">
        <v>3</v>
      </c>
      <c r="R737">
        <v>2</v>
      </c>
      <c r="S737">
        <v>5.98</v>
      </c>
      <c r="T737">
        <v>9.380000000000001</v>
      </c>
      <c r="U737">
        <v>565.61</v>
      </c>
      <c r="V737">
        <v>69.64</v>
      </c>
      <c r="W737">
        <v>8.779999999999999</v>
      </c>
      <c r="X737">
        <v>3.77</v>
      </c>
      <c r="Y737">
        <v>0</v>
      </c>
      <c r="Z737">
        <v>2</v>
      </c>
      <c r="AA737" t="s">
        <v>6923</v>
      </c>
      <c r="AB737">
        <v>2</v>
      </c>
      <c r="AC737">
        <v>12</v>
      </c>
      <c r="AD737">
        <v>2.5</v>
      </c>
      <c r="AF737" t="s">
        <v>6937</v>
      </c>
      <c r="AI737">
        <v>0</v>
      </c>
      <c r="AJ737">
        <v>0</v>
      </c>
      <c r="AK737" t="s">
        <v>10275</v>
      </c>
      <c r="AL737" t="s">
        <v>10275</v>
      </c>
      <c r="AM737" t="s">
        <v>10344</v>
      </c>
    </row>
    <row r="738" spans="1:39">
      <c r="A738" t="s">
        <v>7512</v>
      </c>
      <c r="B738" t="s">
        <v>8259</v>
      </c>
      <c r="C738" t="s">
        <v>6009</v>
      </c>
      <c r="D738">
        <v>1000</v>
      </c>
      <c r="E738" t="s">
        <v>6010</v>
      </c>
      <c r="F738">
        <v>6</v>
      </c>
      <c r="K738" t="s">
        <v>6535</v>
      </c>
      <c r="L738" t="s">
        <v>6536</v>
      </c>
      <c r="M738" t="s">
        <v>8627</v>
      </c>
      <c r="N738">
        <v>9</v>
      </c>
      <c r="O738" t="s">
        <v>8796</v>
      </c>
      <c r="P738" t="s">
        <v>9465</v>
      </c>
      <c r="Q738">
        <v>6</v>
      </c>
      <c r="R738">
        <v>1</v>
      </c>
      <c r="S738">
        <v>6.35</v>
      </c>
      <c r="T738">
        <v>7.58</v>
      </c>
      <c r="U738">
        <v>491.61</v>
      </c>
      <c r="V738">
        <v>73.86</v>
      </c>
      <c r="W738">
        <v>6.69</v>
      </c>
      <c r="X738">
        <v>6.11</v>
      </c>
      <c r="Y738">
        <v>0</v>
      </c>
      <c r="Z738">
        <v>3</v>
      </c>
      <c r="AA738" t="s">
        <v>6923</v>
      </c>
      <c r="AB738">
        <v>1</v>
      </c>
      <c r="AC738">
        <v>12</v>
      </c>
      <c r="AD738">
        <v>2.893261904761905</v>
      </c>
      <c r="AF738" t="s">
        <v>6937</v>
      </c>
      <c r="AI738">
        <v>0</v>
      </c>
      <c r="AJ738">
        <v>0</v>
      </c>
      <c r="AK738" t="s">
        <v>10237</v>
      </c>
      <c r="AL738" t="s">
        <v>10237</v>
      </c>
      <c r="AM738" t="s">
        <v>10344</v>
      </c>
    </row>
    <row r="739" spans="1:39">
      <c r="A739" t="s">
        <v>7513</v>
      </c>
      <c r="B739" t="s">
        <v>8259</v>
      </c>
      <c r="C739" t="s">
        <v>6009</v>
      </c>
      <c r="D739">
        <v>1000</v>
      </c>
      <c r="E739" t="s">
        <v>6010</v>
      </c>
      <c r="F739">
        <v>6</v>
      </c>
      <c r="K739" t="s">
        <v>6535</v>
      </c>
      <c r="M739" t="s">
        <v>8630</v>
      </c>
      <c r="N739">
        <v>8</v>
      </c>
      <c r="O739" t="s">
        <v>8799</v>
      </c>
      <c r="P739" t="s">
        <v>9466</v>
      </c>
      <c r="Q739">
        <v>5</v>
      </c>
      <c r="R739">
        <v>1</v>
      </c>
      <c r="S739">
        <v>4.08</v>
      </c>
      <c r="T739">
        <v>7.71</v>
      </c>
      <c r="U739">
        <v>476.57</v>
      </c>
      <c r="V739">
        <v>74.22</v>
      </c>
      <c r="W739">
        <v>6.45</v>
      </c>
      <c r="X739">
        <v>3.15</v>
      </c>
      <c r="Y739">
        <v>0</v>
      </c>
      <c r="Z739">
        <v>3</v>
      </c>
      <c r="AA739" t="s">
        <v>6923</v>
      </c>
      <c r="AB739">
        <v>1</v>
      </c>
      <c r="AC739">
        <v>11</v>
      </c>
      <c r="AD739">
        <v>3.000690476190476</v>
      </c>
      <c r="AF739" t="s">
        <v>6937</v>
      </c>
      <c r="AI739">
        <v>0</v>
      </c>
      <c r="AJ739">
        <v>0</v>
      </c>
      <c r="AK739" t="s">
        <v>10240</v>
      </c>
      <c r="AL739" t="s">
        <v>10240</v>
      </c>
      <c r="AM739" t="s">
        <v>10344</v>
      </c>
    </row>
    <row r="740" spans="1:39">
      <c r="A740" t="s">
        <v>7514</v>
      </c>
      <c r="B740" t="s">
        <v>8259</v>
      </c>
      <c r="C740" t="s">
        <v>6009</v>
      </c>
      <c r="D740">
        <v>1000</v>
      </c>
      <c r="E740" t="s">
        <v>6010</v>
      </c>
      <c r="F740">
        <v>6</v>
      </c>
      <c r="K740" t="s">
        <v>6535</v>
      </c>
      <c r="L740" t="s">
        <v>6536</v>
      </c>
      <c r="M740" t="s">
        <v>8685</v>
      </c>
      <c r="N740">
        <v>9</v>
      </c>
      <c r="O740" t="s">
        <v>8857</v>
      </c>
      <c r="P740" t="s">
        <v>9467</v>
      </c>
      <c r="Q740">
        <v>3</v>
      </c>
      <c r="R740">
        <v>2</v>
      </c>
      <c r="S740">
        <v>1.9</v>
      </c>
      <c r="T740">
        <v>4.53</v>
      </c>
      <c r="U740">
        <v>455.45</v>
      </c>
      <c r="V740">
        <v>75.63</v>
      </c>
      <c r="W740">
        <v>5.22</v>
      </c>
      <c r="X740">
        <v>4.74</v>
      </c>
      <c r="Y740">
        <v>0</v>
      </c>
      <c r="Z740">
        <v>2</v>
      </c>
      <c r="AA740" t="s">
        <v>6923</v>
      </c>
      <c r="AB740">
        <v>1</v>
      </c>
      <c r="AC740">
        <v>10</v>
      </c>
      <c r="AD740">
        <v>4.053214285714286</v>
      </c>
      <c r="AF740" t="s">
        <v>6937</v>
      </c>
      <c r="AI740">
        <v>0</v>
      </c>
      <c r="AJ740">
        <v>0</v>
      </c>
      <c r="AK740" t="s">
        <v>10288</v>
      </c>
      <c r="AL740" t="s">
        <v>10288</v>
      </c>
      <c r="AM740" t="s">
        <v>10344</v>
      </c>
    </row>
    <row r="741" spans="1:39">
      <c r="A741" t="s">
        <v>7515</v>
      </c>
      <c r="B741" t="s">
        <v>8259</v>
      </c>
      <c r="C741" t="s">
        <v>6009</v>
      </c>
      <c r="D741">
        <v>1000</v>
      </c>
      <c r="E741" t="s">
        <v>6010</v>
      </c>
      <c r="F741">
        <v>6</v>
      </c>
      <c r="K741" t="s">
        <v>6535</v>
      </c>
      <c r="L741" t="s">
        <v>6536</v>
      </c>
      <c r="M741" t="s">
        <v>8685</v>
      </c>
      <c r="N741">
        <v>9</v>
      </c>
      <c r="O741" t="s">
        <v>8857</v>
      </c>
      <c r="P741" t="s">
        <v>9468</v>
      </c>
      <c r="Q741">
        <v>3</v>
      </c>
      <c r="R741">
        <v>2</v>
      </c>
      <c r="S741">
        <v>2.92</v>
      </c>
      <c r="T741">
        <v>5.55</v>
      </c>
      <c r="U741">
        <v>483.5</v>
      </c>
      <c r="V741">
        <v>75.63</v>
      </c>
      <c r="W741">
        <v>6</v>
      </c>
      <c r="X741">
        <v>4.74</v>
      </c>
      <c r="Y741">
        <v>0</v>
      </c>
      <c r="Z741">
        <v>2</v>
      </c>
      <c r="AA741" t="s">
        <v>6923</v>
      </c>
      <c r="AB741">
        <v>1</v>
      </c>
      <c r="AC741">
        <v>12</v>
      </c>
      <c r="AD741">
        <v>3.157857142857143</v>
      </c>
      <c r="AF741" t="s">
        <v>6937</v>
      </c>
      <c r="AI741">
        <v>0</v>
      </c>
      <c r="AJ741">
        <v>0</v>
      </c>
      <c r="AK741" t="s">
        <v>10288</v>
      </c>
      <c r="AL741" t="s">
        <v>10288</v>
      </c>
      <c r="AM741" t="s">
        <v>10344</v>
      </c>
    </row>
    <row r="742" spans="1:39">
      <c r="A742" t="s">
        <v>6415</v>
      </c>
      <c r="B742" t="s">
        <v>8259</v>
      </c>
      <c r="C742" t="s">
        <v>6009</v>
      </c>
      <c r="D742">
        <v>1000</v>
      </c>
      <c r="E742" t="s">
        <v>6010</v>
      </c>
      <c r="F742">
        <v>6</v>
      </c>
      <c r="K742" t="s">
        <v>6535</v>
      </c>
      <c r="L742" t="s">
        <v>6536</v>
      </c>
      <c r="M742" t="s">
        <v>8595</v>
      </c>
      <c r="N742">
        <v>9</v>
      </c>
      <c r="O742" t="s">
        <v>8764</v>
      </c>
      <c r="P742" t="s">
        <v>6811</v>
      </c>
      <c r="Q742">
        <v>6</v>
      </c>
      <c r="R742">
        <v>2</v>
      </c>
      <c r="S742">
        <v>5.33</v>
      </c>
      <c r="T742">
        <v>5.33</v>
      </c>
      <c r="U742">
        <v>573.6900000000001</v>
      </c>
      <c r="V742">
        <v>93.45999999999999</v>
      </c>
      <c r="W742">
        <v>6.66</v>
      </c>
      <c r="Y742">
        <v>3.02</v>
      </c>
      <c r="Z742">
        <v>5</v>
      </c>
      <c r="AA742" t="s">
        <v>6923</v>
      </c>
      <c r="AB742">
        <v>2</v>
      </c>
      <c r="AC742">
        <v>13</v>
      </c>
      <c r="AD742">
        <v>2.384666666666667</v>
      </c>
      <c r="AF742" t="s">
        <v>6939</v>
      </c>
      <c r="AI742">
        <v>0</v>
      </c>
      <c r="AJ742">
        <v>0</v>
      </c>
      <c r="AK742" t="s">
        <v>6971</v>
      </c>
      <c r="AL742" t="s">
        <v>6971</v>
      </c>
      <c r="AM742" t="s">
        <v>10344</v>
      </c>
    </row>
    <row r="743" spans="1:39">
      <c r="A743" t="s">
        <v>7516</v>
      </c>
      <c r="B743" t="s">
        <v>8259</v>
      </c>
      <c r="C743" t="s">
        <v>6009</v>
      </c>
      <c r="D743">
        <v>1000</v>
      </c>
      <c r="E743" t="s">
        <v>6010</v>
      </c>
      <c r="F743">
        <v>6</v>
      </c>
      <c r="K743" t="s">
        <v>6535</v>
      </c>
      <c r="L743" t="s">
        <v>6536</v>
      </c>
      <c r="M743" t="s">
        <v>8627</v>
      </c>
      <c r="N743">
        <v>9</v>
      </c>
      <c r="O743" t="s">
        <v>8796</v>
      </c>
      <c r="P743" t="s">
        <v>9469</v>
      </c>
      <c r="Q743">
        <v>4</v>
      </c>
      <c r="R743">
        <v>1</v>
      </c>
      <c r="S743">
        <v>3.27</v>
      </c>
      <c r="T743">
        <v>4.32</v>
      </c>
      <c r="U743">
        <v>353.44</v>
      </c>
      <c r="V743">
        <v>55.4</v>
      </c>
      <c r="W743">
        <v>3.52</v>
      </c>
      <c r="X743">
        <v>6.33</v>
      </c>
      <c r="Y743">
        <v>0</v>
      </c>
      <c r="Z743">
        <v>2</v>
      </c>
      <c r="AA743" t="s">
        <v>6923</v>
      </c>
      <c r="AB743">
        <v>0</v>
      </c>
      <c r="AC743">
        <v>4</v>
      </c>
      <c r="AD743">
        <v>4.538333333333334</v>
      </c>
      <c r="AE743" t="s">
        <v>10201</v>
      </c>
      <c r="AF743" t="s">
        <v>6937</v>
      </c>
      <c r="AH743" t="s">
        <v>6942</v>
      </c>
      <c r="AI743">
        <v>0</v>
      </c>
      <c r="AJ743">
        <v>0</v>
      </c>
      <c r="AK743" t="s">
        <v>10237</v>
      </c>
      <c r="AL743" t="s">
        <v>10237</v>
      </c>
      <c r="AM743" t="s">
        <v>10344</v>
      </c>
    </row>
    <row r="744" spans="1:39">
      <c r="A744" t="s">
        <v>7517</v>
      </c>
      <c r="B744" t="s">
        <v>8259</v>
      </c>
      <c r="C744" t="s">
        <v>6009</v>
      </c>
      <c r="D744">
        <v>1000</v>
      </c>
      <c r="E744" t="s">
        <v>6010</v>
      </c>
      <c r="F744">
        <v>6</v>
      </c>
      <c r="K744" t="s">
        <v>6535</v>
      </c>
      <c r="L744" t="s">
        <v>6536</v>
      </c>
      <c r="M744" t="s">
        <v>8639</v>
      </c>
      <c r="N744">
        <v>9</v>
      </c>
      <c r="O744" t="s">
        <v>8808</v>
      </c>
      <c r="P744" t="s">
        <v>9470</v>
      </c>
      <c r="Q744">
        <v>2</v>
      </c>
      <c r="R744">
        <v>1</v>
      </c>
      <c r="S744">
        <v>1.54</v>
      </c>
      <c r="T744">
        <v>5.17</v>
      </c>
      <c r="U744">
        <v>360.45</v>
      </c>
      <c r="V744">
        <v>46.53</v>
      </c>
      <c r="W744">
        <v>5.55</v>
      </c>
      <c r="X744">
        <v>3.17</v>
      </c>
      <c r="Y744">
        <v>0</v>
      </c>
      <c r="Z744">
        <v>3</v>
      </c>
      <c r="AA744" t="s">
        <v>6923</v>
      </c>
      <c r="AB744">
        <v>1</v>
      </c>
      <c r="AC744">
        <v>7</v>
      </c>
      <c r="AD744">
        <v>4.830119047619048</v>
      </c>
      <c r="AF744" t="s">
        <v>6937</v>
      </c>
      <c r="AI744">
        <v>0</v>
      </c>
      <c r="AJ744">
        <v>0</v>
      </c>
      <c r="AK744" t="s">
        <v>10246</v>
      </c>
      <c r="AL744" t="s">
        <v>10246</v>
      </c>
      <c r="AM744" t="s">
        <v>10344</v>
      </c>
    </row>
    <row r="745" spans="1:39">
      <c r="A745" t="s">
        <v>7518</v>
      </c>
      <c r="B745" t="s">
        <v>8259</v>
      </c>
      <c r="C745" t="s">
        <v>6009</v>
      </c>
      <c r="D745">
        <v>1000</v>
      </c>
      <c r="E745" t="s">
        <v>6010</v>
      </c>
      <c r="F745">
        <v>6</v>
      </c>
      <c r="K745" t="s">
        <v>6535</v>
      </c>
      <c r="L745" t="s">
        <v>6536</v>
      </c>
      <c r="M745" t="s">
        <v>8639</v>
      </c>
      <c r="N745">
        <v>9</v>
      </c>
      <c r="O745" t="s">
        <v>8808</v>
      </c>
      <c r="P745" t="s">
        <v>9471</v>
      </c>
      <c r="Q745">
        <v>2</v>
      </c>
      <c r="R745">
        <v>1</v>
      </c>
      <c r="S745">
        <v>0.84</v>
      </c>
      <c r="T745">
        <v>4.48</v>
      </c>
      <c r="U745">
        <v>386.37</v>
      </c>
      <c r="V745">
        <v>46.53</v>
      </c>
      <c r="W745">
        <v>5.45</v>
      </c>
      <c r="X745">
        <v>3.13</v>
      </c>
      <c r="Y745">
        <v>0</v>
      </c>
      <c r="Z745">
        <v>3</v>
      </c>
      <c r="AA745" t="s">
        <v>6923</v>
      </c>
      <c r="AB745">
        <v>1</v>
      </c>
      <c r="AC745">
        <v>6</v>
      </c>
      <c r="AD745">
        <v>4.904976190476191</v>
      </c>
      <c r="AF745" t="s">
        <v>6937</v>
      </c>
      <c r="AI745">
        <v>0</v>
      </c>
      <c r="AJ745">
        <v>0</v>
      </c>
      <c r="AK745" t="s">
        <v>10246</v>
      </c>
      <c r="AL745" t="s">
        <v>10246</v>
      </c>
      <c r="AM745" t="s">
        <v>10344</v>
      </c>
    </row>
    <row r="746" spans="1:39">
      <c r="A746" t="s">
        <v>7519</v>
      </c>
      <c r="B746" t="s">
        <v>8259</v>
      </c>
      <c r="C746" t="s">
        <v>6009</v>
      </c>
      <c r="D746">
        <v>1000</v>
      </c>
      <c r="E746" t="s">
        <v>6010</v>
      </c>
      <c r="F746">
        <v>6</v>
      </c>
      <c r="K746" t="s">
        <v>6535</v>
      </c>
      <c r="L746" t="s">
        <v>6536</v>
      </c>
      <c r="M746" t="s">
        <v>8617</v>
      </c>
      <c r="N746">
        <v>9</v>
      </c>
      <c r="O746" t="s">
        <v>8786</v>
      </c>
      <c r="P746" t="s">
        <v>9472</v>
      </c>
      <c r="Q746">
        <v>4</v>
      </c>
      <c r="R746">
        <v>1</v>
      </c>
      <c r="S746">
        <v>2.65</v>
      </c>
      <c r="T746">
        <v>4.05</v>
      </c>
      <c r="U746">
        <v>447.7</v>
      </c>
      <c r="V746">
        <v>68.29000000000001</v>
      </c>
      <c r="W746">
        <v>5.77</v>
      </c>
      <c r="X746">
        <v>5.98</v>
      </c>
      <c r="Y746">
        <v>1.67</v>
      </c>
      <c r="Z746">
        <v>3</v>
      </c>
      <c r="AA746" t="s">
        <v>6923</v>
      </c>
      <c r="AB746">
        <v>1</v>
      </c>
      <c r="AC746">
        <v>5</v>
      </c>
      <c r="AD746">
        <v>4.356904761904763</v>
      </c>
      <c r="AF746" t="s">
        <v>6937</v>
      </c>
      <c r="AI746">
        <v>0</v>
      </c>
      <c r="AJ746">
        <v>0</v>
      </c>
      <c r="AK746" t="s">
        <v>6951</v>
      </c>
      <c r="AL746" t="s">
        <v>6951</v>
      </c>
      <c r="AM746" t="s">
        <v>10344</v>
      </c>
    </row>
    <row r="747" spans="1:39">
      <c r="A747" t="s">
        <v>7520</v>
      </c>
      <c r="B747" t="s">
        <v>8259</v>
      </c>
      <c r="C747" t="s">
        <v>6009</v>
      </c>
      <c r="D747">
        <v>1000</v>
      </c>
      <c r="E747" t="s">
        <v>6010</v>
      </c>
      <c r="F747">
        <v>6</v>
      </c>
      <c r="K747" t="s">
        <v>6535</v>
      </c>
      <c r="L747" t="s">
        <v>6536</v>
      </c>
      <c r="M747" t="s">
        <v>8642</v>
      </c>
      <c r="N747">
        <v>9</v>
      </c>
      <c r="O747" t="s">
        <v>8811</v>
      </c>
      <c r="P747" t="s">
        <v>9473</v>
      </c>
      <c r="Q747">
        <v>4</v>
      </c>
      <c r="R747">
        <v>1</v>
      </c>
      <c r="S747">
        <v>0.8</v>
      </c>
      <c r="T747">
        <v>4.45</v>
      </c>
      <c r="U747">
        <v>403.48</v>
      </c>
      <c r="V747">
        <v>68.12</v>
      </c>
      <c r="W747">
        <v>4.94</v>
      </c>
      <c r="X747">
        <v>3.09</v>
      </c>
      <c r="Y747">
        <v>0</v>
      </c>
      <c r="Z747">
        <v>3</v>
      </c>
      <c r="AA747" t="s">
        <v>6923</v>
      </c>
      <c r="AB747">
        <v>0</v>
      </c>
      <c r="AC747">
        <v>10</v>
      </c>
      <c r="AD747">
        <v>4.797761904761904</v>
      </c>
      <c r="AF747" t="s">
        <v>6937</v>
      </c>
      <c r="AI747">
        <v>0</v>
      </c>
      <c r="AJ747">
        <v>0</v>
      </c>
      <c r="AK747" t="s">
        <v>10249</v>
      </c>
      <c r="AL747" t="s">
        <v>10249</v>
      </c>
      <c r="AM747" t="s">
        <v>10344</v>
      </c>
    </row>
    <row r="748" spans="1:39">
      <c r="A748" t="s">
        <v>7521</v>
      </c>
      <c r="B748" t="s">
        <v>6007</v>
      </c>
      <c r="C748" t="s">
        <v>6009</v>
      </c>
      <c r="D748">
        <v>0.06</v>
      </c>
      <c r="E748" t="s">
        <v>6010</v>
      </c>
      <c r="F748">
        <v>10.22</v>
      </c>
      <c r="I748" t="s">
        <v>8282</v>
      </c>
      <c r="K748" t="s">
        <v>6535</v>
      </c>
      <c r="L748" t="s">
        <v>6536</v>
      </c>
      <c r="M748" t="s">
        <v>8695</v>
      </c>
      <c r="N748">
        <v>9</v>
      </c>
      <c r="O748" t="s">
        <v>8867</v>
      </c>
      <c r="P748" t="s">
        <v>9474</v>
      </c>
      <c r="Q748">
        <v>4</v>
      </c>
      <c r="R748">
        <v>2</v>
      </c>
      <c r="S748">
        <v>2.39</v>
      </c>
      <c r="T748">
        <v>6.02</v>
      </c>
      <c r="U748">
        <v>547.1</v>
      </c>
      <c r="V748">
        <v>80.56</v>
      </c>
      <c r="W748">
        <v>7.43</v>
      </c>
      <c r="X748">
        <v>3.14</v>
      </c>
      <c r="Y748">
        <v>0</v>
      </c>
      <c r="Z748">
        <v>4</v>
      </c>
      <c r="AA748" t="s">
        <v>6923</v>
      </c>
      <c r="AB748">
        <v>2</v>
      </c>
      <c r="AC748">
        <v>9</v>
      </c>
      <c r="AD748">
        <v>3.305</v>
      </c>
      <c r="AF748" t="s">
        <v>6937</v>
      </c>
      <c r="AI748">
        <v>0</v>
      </c>
      <c r="AJ748">
        <v>0</v>
      </c>
      <c r="AM748" t="s">
        <v>10344</v>
      </c>
    </row>
    <row r="749" spans="1:39">
      <c r="A749" t="s">
        <v>7015</v>
      </c>
      <c r="B749" t="s">
        <v>6007</v>
      </c>
      <c r="C749" t="s">
        <v>6009</v>
      </c>
      <c r="D749">
        <v>0.1</v>
      </c>
      <c r="E749" t="s">
        <v>6010</v>
      </c>
      <c r="F749">
        <v>10</v>
      </c>
      <c r="I749" t="s">
        <v>8283</v>
      </c>
      <c r="K749" t="s">
        <v>6535</v>
      </c>
      <c r="L749" t="s">
        <v>6536</v>
      </c>
      <c r="M749" t="s">
        <v>8696</v>
      </c>
      <c r="N749">
        <v>9</v>
      </c>
      <c r="O749" t="s">
        <v>8868</v>
      </c>
      <c r="P749" t="s">
        <v>8968</v>
      </c>
      <c r="Q749">
        <v>3</v>
      </c>
      <c r="R749">
        <v>2</v>
      </c>
      <c r="S749">
        <v>3.37</v>
      </c>
      <c r="T749">
        <v>6.36</v>
      </c>
      <c r="U749">
        <v>516.64</v>
      </c>
      <c r="V749">
        <v>71.33</v>
      </c>
      <c r="W749">
        <v>7.55</v>
      </c>
      <c r="X749">
        <v>3.87</v>
      </c>
      <c r="Y749">
        <v>0</v>
      </c>
      <c r="Z749">
        <v>5</v>
      </c>
      <c r="AA749" t="s">
        <v>6923</v>
      </c>
      <c r="AB749">
        <v>2</v>
      </c>
      <c r="AC749">
        <v>8</v>
      </c>
      <c r="AD749">
        <v>2.815</v>
      </c>
      <c r="AF749" t="s">
        <v>6937</v>
      </c>
      <c r="AI749">
        <v>0</v>
      </c>
      <c r="AJ749">
        <v>0</v>
      </c>
      <c r="AM749" t="s">
        <v>10344</v>
      </c>
    </row>
    <row r="750" spans="1:39">
      <c r="A750" t="s">
        <v>7015</v>
      </c>
      <c r="B750" t="s">
        <v>6007</v>
      </c>
      <c r="C750" t="s">
        <v>6009</v>
      </c>
      <c r="D750">
        <v>0.13</v>
      </c>
      <c r="E750" t="s">
        <v>6010</v>
      </c>
      <c r="F750">
        <v>9.890000000000001</v>
      </c>
      <c r="K750" t="s">
        <v>6535</v>
      </c>
      <c r="L750" t="s">
        <v>6536</v>
      </c>
      <c r="M750" t="s">
        <v>8697</v>
      </c>
      <c r="N750">
        <v>9</v>
      </c>
      <c r="O750" t="s">
        <v>8869</v>
      </c>
      <c r="P750" t="s">
        <v>8968</v>
      </c>
      <c r="Q750">
        <v>3</v>
      </c>
      <c r="R750">
        <v>2</v>
      </c>
      <c r="S750">
        <v>3.37</v>
      </c>
      <c r="T750">
        <v>6.36</v>
      </c>
      <c r="U750">
        <v>516.64</v>
      </c>
      <c r="V750">
        <v>71.33</v>
      </c>
      <c r="W750">
        <v>7.55</v>
      </c>
      <c r="X750">
        <v>3.87</v>
      </c>
      <c r="Y750">
        <v>0</v>
      </c>
      <c r="Z750">
        <v>5</v>
      </c>
      <c r="AA750" t="s">
        <v>6923</v>
      </c>
      <c r="AB750">
        <v>2</v>
      </c>
      <c r="AC750">
        <v>8</v>
      </c>
      <c r="AD750">
        <v>2.815</v>
      </c>
      <c r="AF750" t="s">
        <v>6937</v>
      </c>
      <c r="AI750">
        <v>0</v>
      </c>
      <c r="AJ750">
        <v>0</v>
      </c>
      <c r="AK750" t="s">
        <v>10219</v>
      </c>
      <c r="AL750" t="s">
        <v>10219</v>
      </c>
      <c r="AM750" t="s">
        <v>10344</v>
      </c>
    </row>
    <row r="751" spans="1:39">
      <c r="A751" t="s">
        <v>7522</v>
      </c>
      <c r="B751" t="s">
        <v>6007</v>
      </c>
      <c r="C751" t="s">
        <v>6009</v>
      </c>
      <c r="D751">
        <v>0.2</v>
      </c>
      <c r="E751" t="s">
        <v>6010</v>
      </c>
      <c r="F751">
        <v>9.699999999999999</v>
      </c>
      <c r="I751" t="s">
        <v>8284</v>
      </c>
      <c r="K751" t="s">
        <v>6535</v>
      </c>
      <c r="L751" t="s">
        <v>6536</v>
      </c>
      <c r="M751" t="s">
        <v>8695</v>
      </c>
      <c r="N751">
        <v>9</v>
      </c>
      <c r="O751" t="s">
        <v>8867</v>
      </c>
      <c r="P751" t="s">
        <v>9475</v>
      </c>
      <c r="Q751">
        <v>4</v>
      </c>
      <c r="R751">
        <v>2</v>
      </c>
      <c r="S751">
        <v>3.5</v>
      </c>
      <c r="T751">
        <v>7.13</v>
      </c>
      <c r="U751">
        <v>561.12</v>
      </c>
      <c r="V751">
        <v>80.56</v>
      </c>
      <c r="W751">
        <v>7.6</v>
      </c>
      <c r="X751">
        <v>3.11</v>
      </c>
      <c r="Y751">
        <v>0</v>
      </c>
      <c r="Z751">
        <v>4</v>
      </c>
      <c r="AA751" t="s">
        <v>6923</v>
      </c>
      <c r="AB751">
        <v>2</v>
      </c>
      <c r="AC751">
        <v>8</v>
      </c>
      <c r="AD751">
        <v>2.75</v>
      </c>
      <c r="AF751" t="s">
        <v>6937</v>
      </c>
      <c r="AI751">
        <v>0</v>
      </c>
      <c r="AJ751">
        <v>0</v>
      </c>
      <c r="AM751" t="s">
        <v>10344</v>
      </c>
    </row>
    <row r="752" spans="1:39">
      <c r="A752" t="s">
        <v>7523</v>
      </c>
      <c r="B752" t="s">
        <v>6007</v>
      </c>
      <c r="C752" t="s">
        <v>6009</v>
      </c>
      <c r="D752">
        <v>0.2</v>
      </c>
      <c r="E752" t="s">
        <v>6010</v>
      </c>
      <c r="F752">
        <v>9.699999999999999</v>
      </c>
      <c r="I752" t="s">
        <v>8285</v>
      </c>
      <c r="K752" t="s">
        <v>6535</v>
      </c>
      <c r="L752" t="s">
        <v>6536</v>
      </c>
      <c r="M752" t="s">
        <v>8695</v>
      </c>
      <c r="N752">
        <v>9</v>
      </c>
      <c r="O752" t="s">
        <v>8867</v>
      </c>
      <c r="P752" t="s">
        <v>9476</v>
      </c>
      <c r="Q752">
        <v>4</v>
      </c>
      <c r="R752">
        <v>2</v>
      </c>
      <c r="S752">
        <v>3.58</v>
      </c>
      <c r="T752">
        <v>7.21</v>
      </c>
      <c r="U752">
        <v>561.12</v>
      </c>
      <c r="V752">
        <v>80.56</v>
      </c>
      <c r="W752">
        <v>7.6</v>
      </c>
      <c r="X752">
        <v>3.14</v>
      </c>
      <c r="Y752">
        <v>0</v>
      </c>
      <c r="Z752">
        <v>4</v>
      </c>
      <c r="AA752" t="s">
        <v>6923</v>
      </c>
      <c r="AB752">
        <v>2</v>
      </c>
      <c r="AC752">
        <v>8</v>
      </c>
      <c r="AD752">
        <v>2.71</v>
      </c>
      <c r="AF752" t="s">
        <v>6937</v>
      </c>
      <c r="AI752">
        <v>0</v>
      </c>
      <c r="AJ752">
        <v>0</v>
      </c>
      <c r="AM752" t="s">
        <v>10344</v>
      </c>
    </row>
    <row r="753" spans="1:39">
      <c r="A753" t="s">
        <v>7524</v>
      </c>
      <c r="B753" t="s">
        <v>6007</v>
      </c>
      <c r="C753" t="s">
        <v>6009</v>
      </c>
      <c r="D753">
        <v>0.3</v>
      </c>
      <c r="E753" t="s">
        <v>6010</v>
      </c>
      <c r="F753">
        <v>9.52</v>
      </c>
      <c r="I753" t="s">
        <v>8286</v>
      </c>
      <c r="K753" t="s">
        <v>6535</v>
      </c>
      <c r="L753" t="s">
        <v>6536</v>
      </c>
      <c r="M753" t="s">
        <v>8695</v>
      </c>
      <c r="N753">
        <v>9</v>
      </c>
      <c r="O753" t="s">
        <v>8867</v>
      </c>
      <c r="P753" t="s">
        <v>9477</v>
      </c>
      <c r="Q753">
        <v>4</v>
      </c>
      <c r="R753">
        <v>2</v>
      </c>
      <c r="S753">
        <v>2.53</v>
      </c>
      <c r="T753">
        <v>6.17</v>
      </c>
      <c r="U753">
        <v>583.91</v>
      </c>
      <c r="V753">
        <v>80.56</v>
      </c>
      <c r="W753">
        <v>7.07</v>
      </c>
      <c r="X753">
        <v>3.14</v>
      </c>
      <c r="Y753">
        <v>0</v>
      </c>
      <c r="Z753">
        <v>4</v>
      </c>
      <c r="AA753" t="s">
        <v>6923</v>
      </c>
      <c r="AB753">
        <v>2</v>
      </c>
      <c r="AC753">
        <v>8</v>
      </c>
      <c r="AD753">
        <v>3.235</v>
      </c>
      <c r="AF753" t="s">
        <v>6937</v>
      </c>
      <c r="AI753">
        <v>0</v>
      </c>
      <c r="AJ753">
        <v>0</v>
      </c>
      <c r="AM753" t="s">
        <v>10344</v>
      </c>
    </row>
    <row r="754" spans="1:39">
      <c r="A754" t="s">
        <v>6995</v>
      </c>
      <c r="B754" t="s">
        <v>6007</v>
      </c>
      <c r="C754" t="s">
        <v>6009</v>
      </c>
      <c r="D754">
        <v>0.37</v>
      </c>
      <c r="E754" t="s">
        <v>6010</v>
      </c>
      <c r="F754">
        <v>9.43</v>
      </c>
      <c r="K754" t="s">
        <v>6535</v>
      </c>
      <c r="L754" t="s">
        <v>6536</v>
      </c>
      <c r="M754" t="s">
        <v>8697</v>
      </c>
      <c r="N754">
        <v>9</v>
      </c>
      <c r="O754" t="s">
        <v>8869</v>
      </c>
      <c r="P754" t="s">
        <v>8948</v>
      </c>
      <c r="Q754">
        <v>3</v>
      </c>
      <c r="R754">
        <v>2</v>
      </c>
      <c r="S754">
        <v>3.37</v>
      </c>
      <c r="T754">
        <v>6.36</v>
      </c>
      <c r="U754">
        <v>516.64</v>
      </c>
      <c r="V754">
        <v>71.33</v>
      </c>
      <c r="W754">
        <v>7.55</v>
      </c>
      <c r="X754">
        <v>3.87</v>
      </c>
      <c r="Y754">
        <v>0</v>
      </c>
      <c r="Z754">
        <v>5</v>
      </c>
      <c r="AA754" t="s">
        <v>6923</v>
      </c>
      <c r="AB754">
        <v>2</v>
      </c>
      <c r="AC754">
        <v>8</v>
      </c>
      <c r="AD754">
        <v>2.815</v>
      </c>
      <c r="AF754" t="s">
        <v>6937</v>
      </c>
      <c r="AI754">
        <v>0</v>
      </c>
      <c r="AJ754">
        <v>0</v>
      </c>
      <c r="AK754" t="s">
        <v>10219</v>
      </c>
      <c r="AL754" t="s">
        <v>10219</v>
      </c>
      <c r="AM754" t="s">
        <v>10344</v>
      </c>
    </row>
    <row r="755" spans="1:39">
      <c r="A755" t="s">
        <v>7186</v>
      </c>
      <c r="B755" t="s">
        <v>6007</v>
      </c>
      <c r="C755" t="s">
        <v>6009</v>
      </c>
      <c r="D755">
        <v>0.5</v>
      </c>
      <c r="E755" t="s">
        <v>6010</v>
      </c>
      <c r="F755">
        <v>9.300000000000001</v>
      </c>
      <c r="I755" t="s">
        <v>8287</v>
      </c>
      <c r="K755" t="s">
        <v>6535</v>
      </c>
      <c r="L755" t="s">
        <v>6536</v>
      </c>
      <c r="M755" t="s">
        <v>8696</v>
      </c>
      <c r="N755">
        <v>9</v>
      </c>
      <c r="O755" t="s">
        <v>8868</v>
      </c>
      <c r="P755" t="s">
        <v>9139</v>
      </c>
      <c r="Q755">
        <v>4</v>
      </c>
      <c r="R755">
        <v>2</v>
      </c>
      <c r="S755">
        <v>2.99</v>
      </c>
      <c r="T755">
        <v>5.99</v>
      </c>
      <c r="U755">
        <v>532.64</v>
      </c>
      <c r="V755">
        <v>80.56</v>
      </c>
      <c r="W755">
        <v>7.17</v>
      </c>
      <c r="X755">
        <v>3.87</v>
      </c>
      <c r="Y755">
        <v>0</v>
      </c>
      <c r="Z755">
        <v>5</v>
      </c>
      <c r="AA755" t="s">
        <v>6923</v>
      </c>
      <c r="AB755">
        <v>2</v>
      </c>
      <c r="AC755">
        <v>8</v>
      </c>
      <c r="AD755">
        <v>3.005</v>
      </c>
      <c r="AF755" t="s">
        <v>6937</v>
      </c>
      <c r="AI755">
        <v>0</v>
      </c>
      <c r="AJ755">
        <v>0</v>
      </c>
      <c r="AM755" t="s">
        <v>10344</v>
      </c>
    </row>
    <row r="756" spans="1:39">
      <c r="A756" t="s">
        <v>7525</v>
      </c>
      <c r="B756" t="s">
        <v>6007</v>
      </c>
      <c r="C756" t="s">
        <v>6009</v>
      </c>
      <c r="D756">
        <v>0.5</v>
      </c>
      <c r="E756" t="s">
        <v>6010</v>
      </c>
      <c r="F756">
        <v>9.300000000000001</v>
      </c>
      <c r="I756" t="s">
        <v>8288</v>
      </c>
      <c r="K756" t="s">
        <v>6535</v>
      </c>
      <c r="L756" t="s">
        <v>6536</v>
      </c>
      <c r="M756" t="s">
        <v>8696</v>
      </c>
      <c r="N756">
        <v>9</v>
      </c>
      <c r="O756" t="s">
        <v>8868</v>
      </c>
      <c r="P756" t="s">
        <v>9478</v>
      </c>
      <c r="Q756">
        <v>3</v>
      </c>
      <c r="R756">
        <v>2</v>
      </c>
      <c r="S756">
        <v>3.27</v>
      </c>
      <c r="T756">
        <v>6.26</v>
      </c>
      <c r="U756">
        <v>516.64</v>
      </c>
      <c r="V756">
        <v>71.33</v>
      </c>
      <c r="W756">
        <v>7.34</v>
      </c>
      <c r="X756">
        <v>3.87</v>
      </c>
      <c r="Y756">
        <v>0</v>
      </c>
      <c r="Z756">
        <v>5</v>
      </c>
      <c r="AA756" t="s">
        <v>6923</v>
      </c>
      <c r="AB756">
        <v>2</v>
      </c>
      <c r="AC756">
        <v>7</v>
      </c>
      <c r="AD756">
        <v>2.865</v>
      </c>
      <c r="AF756" t="s">
        <v>6937</v>
      </c>
      <c r="AI756">
        <v>0</v>
      </c>
      <c r="AJ756">
        <v>0</v>
      </c>
      <c r="AM756" t="s">
        <v>10344</v>
      </c>
    </row>
    <row r="757" spans="1:39">
      <c r="A757" t="s">
        <v>7186</v>
      </c>
      <c r="B757" t="s">
        <v>6007</v>
      </c>
      <c r="C757" t="s">
        <v>6009</v>
      </c>
      <c r="D757">
        <v>0.54</v>
      </c>
      <c r="E757" t="s">
        <v>6010</v>
      </c>
      <c r="F757">
        <v>9.27</v>
      </c>
      <c r="K757" t="s">
        <v>6535</v>
      </c>
      <c r="L757" t="s">
        <v>6536</v>
      </c>
      <c r="M757" t="s">
        <v>8697</v>
      </c>
      <c r="N757">
        <v>9</v>
      </c>
      <c r="O757" t="s">
        <v>8869</v>
      </c>
      <c r="P757" t="s">
        <v>9139</v>
      </c>
      <c r="Q757">
        <v>4</v>
      </c>
      <c r="R757">
        <v>2</v>
      </c>
      <c r="S757">
        <v>2.99</v>
      </c>
      <c r="T757">
        <v>5.99</v>
      </c>
      <c r="U757">
        <v>532.64</v>
      </c>
      <c r="V757">
        <v>80.56</v>
      </c>
      <c r="W757">
        <v>7.17</v>
      </c>
      <c r="X757">
        <v>3.87</v>
      </c>
      <c r="Y757">
        <v>0</v>
      </c>
      <c r="Z757">
        <v>5</v>
      </c>
      <c r="AA757" t="s">
        <v>6923</v>
      </c>
      <c r="AB757">
        <v>2</v>
      </c>
      <c r="AC757">
        <v>8</v>
      </c>
      <c r="AD757">
        <v>3.005</v>
      </c>
      <c r="AF757" t="s">
        <v>6937</v>
      </c>
      <c r="AI757">
        <v>0</v>
      </c>
      <c r="AJ757">
        <v>0</v>
      </c>
      <c r="AK757" t="s">
        <v>10219</v>
      </c>
      <c r="AL757" t="s">
        <v>10219</v>
      </c>
      <c r="AM757" t="s">
        <v>10344</v>
      </c>
    </row>
    <row r="758" spans="1:39">
      <c r="A758" t="s">
        <v>7526</v>
      </c>
      <c r="B758" t="s">
        <v>6007</v>
      </c>
      <c r="C758" t="s">
        <v>6009</v>
      </c>
      <c r="D758">
        <v>0.54</v>
      </c>
      <c r="E758" t="s">
        <v>6010</v>
      </c>
      <c r="F758">
        <v>9.27</v>
      </c>
      <c r="I758" t="s">
        <v>8289</v>
      </c>
      <c r="K758" t="s">
        <v>6535</v>
      </c>
      <c r="L758" t="s">
        <v>6536</v>
      </c>
      <c r="M758" t="s">
        <v>8696</v>
      </c>
      <c r="N758">
        <v>9</v>
      </c>
      <c r="O758" t="s">
        <v>8868</v>
      </c>
      <c r="P758" t="s">
        <v>9479</v>
      </c>
      <c r="Q758">
        <v>3</v>
      </c>
      <c r="R758">
        <v>1</v>
      </c>
      <c r="S758">
        <v>6.94</v>
      </c>
      <c r="T758">
        <v>6.94</v>
      </c>
      <c r="U758">
        <v>497.64</v>
      </c>
      <c r="V758">
        <v>57.82</v>
      </c>
      <c r="W758">
        <v>7.73</v>
      </c>
      <c r="Y758">
        <v>0</v>
      </c>
      <c r="Z758">
        <v>5</v>
      </c>
      <c r="AA758" t="s">
        <v>6923</v>
      </c>
      <c r="AB758">
        <v>1</v>
      </c>
      <c r="AC758">
        <v>7</v>
      </c>
      <c r="AD758">
        <v>2.850190476190476</v>
      </c>
      <c r="AF758" t="s">
        <v>6939</v>
      </c>
      <c r="AI758">
        <v>0</v>
      </c>
      <c r="AJ758">
        <v>0</v>
      </c>
      <c r="AM758" t="s">
        <v>10344</v>
      </c>
    </row>
    <row r="759" spans="1:39">
      <c r="A759" t="s">
        <v>7527</v>
      </c>
      <c r="B759" t="s">
        <v>6007</v>
      </c>
      <c r="C759" t="s">
        <v>6009</v>
      </c>
      <c r="D759">
        <v>0.6</v>
      </c>
      <c r="E759" t="s">
        <v>6010</v>
      </c>
      <c r="F759">
        <v>9.220000000000001</v>
      </c>
      <c r="I759" t="s">
        <v>8290</v>
      </c>
      <c r="K759" t="s">
        <v>6535</v>
      </c>
      <c r="L759" t="s">
        <v>6536</v>
      </c>
      <c r="M759" t="s">
        <v>8695</v>
      </c>
      <c r="N759">
        <v>9</v>
      </c>
      <c r="O759" t="s">
        <v>8867</v>
      </c>
      <c r="P759" t="s">
        <v>9480</v>
      </c>
      <c r="Q759">
        <v>4</v>
      </c>
      <c r="R759">
        <v>2</v>
      </c>
      <c r="S759">
        <v>2.3</v>
      </c>
      <c r="T759">
        <v>5.94</v>
      </c>
      <c r="U759">
        <v>547.1</v>
      </c>
      <c r="V759">
        <v>80.56</v>
      </c>
      <c r="W759">
        <v>7.43</v>
      </c>
      <c r="X759">
        <v>3.11</v>
      </c>
      <c r="Y759">
        <v>0</v>
      </c>
      <c r="Z759">
        <v>4</v>
      </c>
      <c r="AA759" t="s">
        <v>6923</v>
      </c>
      <c r="AB759">
        <v>2</v>
      </c>
      <c r="AC759">
        <v>9</v>
      </c>
      <c r="AD759">
        <v>3.35</v>
      </c>
      <c r="AF759" t="s">
        <v>6937</v>
      </c>
      <c r="AI759">
        <v>0</v>
      </c>
      <c r="AJ759">
        <v>0</v>
      </c>
      <c r="AM759" t="s">
        <v>10344</v>
      </c>
    </row>
    <row r="760" spans="1:39">
      <c r="A760" t="s">
        <v>7528</v>
      </c>
      <c r="B760" t="s">
        <v>6007</v>
      </c>
      <c r="C760" t="s">
        <v>6009</v>
      </c>
      <c r="D760">
        <v>0.6</v>
      </c>
      <c r="E760" t="s">
        <v>6010</v>
      </c>
      <c r="F760">
        <v>9.220000000000001</v>
      </c>
      <c r="I760" t="s">
        <v>8291</v>
      </c>
      <c r="K760" t="s">
        <v>6535</v>
      </c>
      <c r="L760" t="s">
        <v>6536</v>
      </c>
      <c r="M760" t="s">
        <v>8695</v>
      </c>
      <c r="N760">
        <v>9</v>
      </c>
      <c r="O760" t="s">
        <v>8867</v>
      </c>
      <c r="P760" t="s">
        <v>9481</v>
      </c>
      <c r="Q760">
        <v>4</v>
      </c>
      <c r="R760">
        <v>2</v>
      </c>
      <c r="S760">
        <v>2.52</v>
      </c>
      <c r="T760">
        <v>6.16</v>
      </c>
      <c r="U760">
        <v>545.08</v>
      </c>
      <c r="V760">
        <v>80.56</v>
      </c>
      <c r="W760">
        <v>7.18</v>
      </c>
      <c r="X760">
        <v>3.11</v>
      </c>
      <c r="Y760">
        <v>0</v>
      </c>
      <c r="Z760">
        <v>4</v>
      </c>
      <c r="AA760" t="s">
        <v>6923</v>
      </c>
      <c r="AB760">
        <v>2</v>
      </c>
      <c r="AC760">
        <v>9</v>
      </c>
      <c r="AD760">
        <v>3.24</v>
      </c>
      <c r="AF760" t="s">
        <v>6937</v>
      </c>
      <c r="AI760">
        <v>0</v>
      </c>
      <c r="AJ760">
        <v>0</v>
      </c>
      <c r="AM760" t="s">
        <v>10344</v>
      </c>
    </row>
    <row r="761" spans="1:39">
      <c r="A761" t="s">
        <v>7529</v>
      </c>
      <c r="B761" t="s">
        <v>6007</v>
      </c>
      <c r="C761" t="s">
        <v>6009</v>
      </c>
      <c r="D761">
        <v>0.6</v>
      </c>
      <c r="E761" t="s">
        <v>6010</v>
      </c>
      <c r="F761">
        <v>9.220000000000001</v>
      </c>
      <c r="I761" t="s">
        <v>8292</v>
      </c>
      <c r="K761" t="s">
        <v>6535</v>
      </c>
      <c r="L761" t="s">
        <v>6536</v>
      </c>
      <c r="M761" t="s">
        <v>8695</v>
      </c>
      <c r="N761">
        <v>9</v>
      </c>
      <c r="O761" t="s">
        <v>8867</v>
      </c>
      <c r="P761" t="s">
        <v>9482</v>
      </c>
      <c r="Q761">
        <v>4</v>
      </c>
      <c r="R761">
        <v>2</v>
      </c>
      <c r="S761">
        <v>2.61</v>
      </c>
      <c r="T761">
        <v>6.24</v>
      </c>
      <c r="U761">
        <v>545.08</v>
      </c>
      <c r="V761">
        <v>80.56</v>
      </c>
      <c r="W761">
        <v>7.18</v>
      </c>
      <c r="X761">
        <v>3.14</v>
      </c>
      <c r="Y761">
        <v>0</v>
      </c>
      <c r="Z761">
        <v>4</v>
      </c>
      <c r="AA761" t="s">
        <v>6923</v>
      </c>
      <c r="AB761">
        <v>2</v>
      </c>
      <c r="AC761">
        <v>9</v>
      </c>
      <c r="AD761">
        <v>3.195</v>
      </c>
      <c r="AF761" t="s">
        <v>6937</v>
      </c>
      <c r="AI761">
        <v>0</v>
      </c>
      <c r="AJ761">
        <v>0</v>
      </c>
      <c r="AM761" t="s">
        <v>10344</v>
      </c>
    </row>
    <row r="762" spans="1:39">
      <c r="A762" t="s">
        <v>7268</v>
      </c>
      <c r="B762" t="s">
        <v>6007</v>
      </c>
      <c r="C762" t="s">
        <v>6009</v>
      </c>
      <c r="D762">
        <v>0.7</v>
      </c>
      <c r="E762" t="s">
        <v>6010</v>
      </c>
      <c r="F762">
        <v>9.15</v>
      </c>
      <c r="I762" t="s">
        <v>8293</v>
      </c>
      <c r="K762" t="s">
        <v>6535</v>
      </c>
      <c r="L762" t="s">
        <v>6536</v>
      </c>
      <c r="M762" t="s">
        <v>8696</v>
      </c>
      <c r="N762">
        <v>9</v>
      </c>
      <c r="O762" t="s">
        <v>8868</v>
      </c>
      <c r="P762" t="s">
        <v>9221</v>
      </c>
      <c r="Q762">
        <v>3</v>
      </c>
      <c r="R762">
        <v>2</v>
      </c>
      <c r="S762">
        <v>3.89</v>
      </c>
      <c r="T762">
        <v>6.89</v>
      </c>
      <c r="U762">
        <v>581.51</v>
      </c>
      <c r="V762">
        <v>71.33</v>
      </c>
      <c r="W762">
        <v>7.93</v>
      </c>
      <c r="X762">
        <v>3.87</v>
      </c>
      <c r="Y762">
        <v>0</v>
      </c>
      <c r="Z762">
        <v>5</v>
      </c>
      <c r="AA762" t="s">
        <v>6923</v>
      </c>
      <c r="AB762">
        <v>2</v>
      </c>
      <c r="AC762">
        <v>7</v>
      </c>
      <c r="AD762">
        <v>2.555</v>
      </c>
      <c r="AF762" t="s">
        <v>6937</v>
      </c>
      <c r="AI762">
        <v>0</v>
      </c>
      <c r="AJ762">
        <v>0</v>
      </c>
      <c r="AM762" t="s">
        <v>10344</v>
      </c>
    </row>
    <row r="763" spans="1:39">
      <c r="A763" t="s">
        <v>7530</v>
      </c>
      <c r="B763" t="s">
        <v>6007</v>
      </c>
      <c r="C763" t="s">
        <v>6009</v>
      </c>
      <c r="D763">
        <v>0.7</v>
      </c>
      <c r="E763" t="s">
        <v>6010</v>
      </c>
      <c r="F763">
        <v>9.15</v>
      </c>
      <c r="I763" t="s">
        <v>8294</v>
      </c>
      <c r="K763" t="s">
        <v>6535</v>
      </c>
      <c r="L763" t="s">
        <v>6536</v>
      </c>
      <c r="M763" t="s">
        <v>8695</v>
      </c>
      <c r="N763">
        <v>9</v>
      </c>
      <c r="O763" t="s">
        <v>8867</v>
      </c>
      <c r="P763" t="s">
        <v>9483</v>
      </c>
      <c r="Q763">
        <v>4</v>
      </c>
      <c r="R763">
        <v>2</v>
      </c>
      <c r="S763">
        <v>2.45</v>
      </c>
      <c r="T763">
        <v>6.09</v>
      </c>
      <c r="U763">
        <v>583.91</v>
      </c>
      <c r="V763">
        <v>80.56</v>
      </c>
      <c r="W763">
        <v>7.07</v>
      </c>
      <c r="X763">
        <v>3.11</v>
      </c>
      <c r="Y763">
        <v>0</v>
      </c>
      <c r="Z763">
        <v>4</v>
      </c>
      <c r="AA763" t="s">
        <v>6923</v>
      </c>
      <c r="AB763">
        <v>2</v>
      </c>
      <c r="AC763">
        <v>8</v>
      </c>
      <c r="AD763">
        <v>3.275</v>
      </c>
      <c r="AF763" t="s">
        <v>6937</v>
      </c>
      <c r="AI763">
        <v>0</v>
      </c>
      <c r="AJ763">
        <v>0</v>
      </c>
      <c r="AM763" t="s">
        <v>10344</v>
      </c>
    </row>
    <row r="764" spans="1:39">
      <c r="A764" t="s">
        <v>7268</v>
      </c>
      <c r="B764" t="s">
        <v>6007</v>
      </c>
      <c r="C764" t="s">
        <v>6009</v>
      </c>
      <c r="D764">
        <v>0.73</v>
      </c>
      <c r="E764" t="s">
        <v>6010</v>
      </c>
      <c r="F764">
        <v>9.140000000000001</v>
      </c>
      <c r="K764" t="s">
        <v>6535</v>
      </c>
      <c r="L764" t="s">
        <v>6536</v>
      </c>
      <c r="M764" t="s">
        <v>8697</v>
      </c>
      <c r="N764">
        <v>9</v>
      </c>
      <c r="O764" t="s">
        <v>8869</v>
      </c>
      <c r="P764" t="s">
        <v>9221</v>
      </c>
      <c r="Q764">
        <v>3</v>
      </c>
      <c r="R764">
        <v>2</v>
      </c>
      <c r="S764">
        <v>3.89</v>
      </c>
      <c r="T764">
        <v>6.89</v>
      </c>
      <c r="U764">
        <v>581.51</v>
      </c>
      <c r="V764">
        <v>71.33</v>
      </c>
      <c r="W764">
        <v>7.93</v>
      </c>
      <c r="X764">
        <v>3.87</v>
      </c>
      <c r="Y764">
        <v>0</v>
      </c>
      <c r="Z764">
        <v>5</v>
      </c>
      <c r="AA764" t="s">
        <v>6923</v>
      </c>
      <c r="AB764">
        <v>2</v>
      </c>
      <c r="AC764">
        <v>7</v>
      </c>
      <c r="AD764">
        <v>2.555</v>
      </c>
      <c r="AF764" t="s">
        <v>6937</v>
      </c>
      <c r="AI764">
        <v>0</v>
      </c>
      <c r="AJ764">
        <v>0</v>
      </c>
      <c r="AK764" t="s">
        <v>10219</v>
      </c>
      <c r="AL764" t="s">
        <v>10219</v>
      </c>
      <c r="AM764" t="s">
        <v>10344</v>
      </c>
    </row>
    <row r="765" spans="1:39">
      <c r="A765" t="s">
        <v>7175</v>
      </c>
      <c r="B765" t="s">
        <v>6007</v>
      </c>
      <c r="C765" t="s">
        <v>6009</v>
      </c>
      <c r="D765">
        <v>0.79</v>
      </c>
      <c r="E765" t="s">
        <v>6010</v>
      </c>
      <c r="F765">
        <v>9.1</v>
      </c>
      <c r="K765" t="s">
        <v>6535</v>
      </c>
      <c r="L765" t="s">
        <v>6536</v>
      </c>
      <c r="M765" t="s">
        <v>8697</v>
      </c>
      <c r="N765">
        <v>9</v>
      </c>
      <c r="O765" t="s">
        <v>8869</v>
      </c>
      <c r="P765" t="s">
        <v>9128</v>
      </c>
      <c r="Q765">
        <v>3</v>
      </c>
      <c r="R765">
        <v>2</v>
      </c>
      <c r="S765">
        <v>3.14</v>
      </c>
      <c r="T765">
        <v>6.14</v>
      </c>
      <c r="U765">
        <v>520.6</v>
      </c>
      <c r="V765">
        <v>71.33</v>
      </c>
      <c r="W765">
        <v>7.3</v>
      </c>
      <c r="X765">
        <v>3.87</v>
      </c>
      <c r="Y765">
        <v>0</v>
      </c>
      <c r="Z765">
        <v>5</v>
      </c>
      <c r="AA765" t="s">
        <v>6923</v>
      </c>
      <c r="AB765">
        <v>2</v>
      </c>
      <c r="AC765">
        <v>7</v>
      </c>
      <c r="AD765">
        <v>2.93</v>
      </c>
      <c r="AF765" t="s">
        <v>6937</v>
      </c>
      <c r="AI765">
        <v>0</v>
      </c>
      <c r="AJ765">
        <v>0</v>
      </c>
      <c r="AK765" t="s">
        <v>10219</v>
      </c>
      <c r="AL765" t="s">
        <v>10219</v>
      </c>
      <c r="AM765" t="s">
        <v>10344</v>
      </c>
    </row>
    <row r="766" spans="1:39">
      <c r="A766" t="s">
        <v>7175</v>
      </c>
      <c r="B766" t="s">
        <v>6007</v>
      </c>
      <c r="C766" t="s">
        <v>6009</v>
      </c>
      <c r="D766">
        <v>0.8</v>
      </c>
      <c r="E766" t="s">
        <v>6010</v>
      </c>
      <c r="F766">
        <v>9.1</v>
      </c>
      <c r="I766" t="s">
        <v>8295</v>
      </c>
      <c r="K766" t="s">
        <v>6535</v>
      </c>
      <c r="L766" t="s">
        <v>6536</v>
      </c>
      <c r="M766" t="s">
        <v>8696</v>
      </c>
      <c r="N766">
        <v>9</v>
      </c>
      <c r="O766" t="s">
        <v>8868</v>
      </c>
      <c r="P766" t="s">
        <v>9128</v>
      </c>
      <c r="Q766">
        <v>3</v>
      </c>
      <c r="R766">
        <v>2</v>
      </c>
      <c r="S766">
        <v>3.14</v>
      </c>
      <c r="T766">
        <v>6.14</v>
      </c>
      <c r="U766">
        <v>520.6</v>
      </c>
      <c r="V766">
        <v>71.33</v>
      </c>
      <c r="W766">
        <v>7.3</v>
      </c>
      <c r="X766">
        <v>3.87</v>
      </c>
      <c r="Y766">
        <v>0</v>
      </c>
      <c r="Z766">
        <v>5</v>
      </c>
      <c r="AA766" t="s">
        <v>6923</v>
      </c>
      <c r="AB766">
        <v>2</v>
      </c>
      <c r="AC766">
        <v>7</v>
      </c>
      <c r="AD766">
        <v>2.93</v>
      </c>
      <c r="AF766" t="s">
        <v>6937</v>
      </c>
      <c r="AI766">
        <v>0</v>
      </c>
      <c r="AJ766">
        <v>0</v>
      </c>
      <c r="AM766" t="s">
        <v>10344</v>
      </c>
    </row>
    <row r="767" spans="1:39">
      <c r="A767" t="s">
        <v>7531</v>
      </c>
      <c r="B767" t="s">
        <v>6007</v>
      </c>
      <c r="C767" t="s">
        <v>6009</v>
      </c>
      <c r="D767">
        <v>0.8</v>
      </c>
      <c r="E767" t="s">
        <v>6010</v>
      </c>
      <c r="F767">
        <v>9.1</v>
      </c>
      <c r="I767" t="s">
        <v>8296</v>
      </c>
      <c r="K767" t="s">
        <v>6535</v>
      </c>
      <c r="L767" t="s">
        <v>6536</v>
      </c>
      <c r="M767" t="s">
        <v>8696</v>
      </c>
      <c r="N767">
        <v>9</v>
      </c>
      <c r="O767" t="s">
        <v>8868</v>
      </c>
      <c r="P767" t="s">
        <v>9484</v>
      </c>
      <c r="Q767">
        <v>3</v>
      </c>
      <c r="R767">
        <v>2</v>
      </c>
      <c r="S767">
        <v>3.87</v>
      </c>
      <c r="T767">
        <v>6.87</v>
      </c>
      <c r="U767">
        <v>530.67</v>
      </c>
      <c r="V767">
        <v>71.33</v>
      </c>
      <c r="W767">
        <v>7.94</v>
      </c>
      <c r="X767">
        <v>3.87</v>
      </c>
      <c r="Y767">
        <v>0</v>
      </c>
      <c r="Z767">
        <v>5</v>
      </c>
      <c r="AA767" t="s">
        <v>6923</v>
      </c>
      <c r="AB767">
        <v>2</v>
      </c>
      <c r="AC767">
        <v>9</v>
      </c>
      <c r="AD767">
        <v>2.565</v>
      </c>
      <c r="AF767" t="s">
        <v>6937</v>
      </c>
      <c r="AI767">
        <v>0</v>
      </c>
      <c r="AJ767">
        <v>0</v>
      </c>
      <c r="AM767" t="s">
        <v>10344</v>
      </c>
    </row>
    <row r="768" spans="1:39">
      <c r="A768" t="s">
        <v>7532</v>
      </c>
      <c r="B768" t="s">
        <v>6007</v>
      </c>
      <c r="C768" t="s">
        <v>6009</v>
      </c>
      <c r="D768">
        <v>0.9</v>
      </c>
      <c r="E768" t="s">
        <v>6010</v>
      </c>
      <c r="F768">
        <v>9.050000000000001</v>
      </c>
      <c r="K768" t="s">
        <v>6535</v>
      </c>
      <c r="L768" t="s">
        <v>6536</v>
      </c>
      <c r="M768" t="s">
        <v>8697</v>
      </c>
      <c r="N768">
        <v>9</v>
      </c>
      <c r="O768" t="s">
        <v>8869</v>
      </c>
      <c r="P768" t="s">
        <v>9485</v>
      </c>
      <c r="Q768">
        <v>4</v>
      </c>
      <c r="R768">
        <v>2</v>
      </c>
      <c r="S768">
        <v>2.99</v>
      </c>
      <c r="T768">
        <v>5.99</v>
      </c>
      <c r="U768">
        <v>532.64</v>
      </c>
      <c r="V768">
        <v>80.56</v>
      </c>
      <c r="W768">
        <v>7.17</v>
      </c>
      <c r="X768">
        <v>3.87</v>
      </c>
      <c r="Y768">
        <v>0</v>
      </c>
      <c r="Z768">
        <v>5</v>
      </c>
      <c r="AA768" t="s">
        <v>6923</v>
      </c>
      <c r="AB768">
        <v>2</v>
      </c>
      <c r="AC768">
        <v>8</v>
      </c>
      <c r="AD768">
        <v>3.005</v>
      </c>
      <c r="AF768" t="s">
        <v>6937</v>
      </c>
      <c r="AI768">
        <v>0</v>
      </c>
      <c r="AJ768">
        <v>0</v>
      </c>
      <c r="AK768" t="s">
        <v>10219</v>
      </c>
      <c r="AL768" t="s">
        <v>10219</v>
      </c>
      <c r="AM768" t="s">
        <v>10344</v>
      </c>
    </row>
    <row r="769" spans="1:39">
      <c r="A769" t="s">
        <v>7532</v>
      </c>
      <c r="B769" t="s">
        <v>6007</v>
      </c>
      <c r="C769" t="s">
        <v>6009</v>
      </c>
      <c r="D769">
        <v>0.9</v>
      </c>
      <c r="E769" t="s">
        <v>6010</v>
      </c>
      <c r="F769">
        <v>9.050000000000001</v>
      </c>
      <c r="I769" t="s">
        <v>8297</v>
      </c>
      <c r="K769" t="s">
        <v>6535</v>
      </c>
      <c r="L769" t="s">
        <v>6536</v>
      </c>
      <c r="M769" t="s">
        <v>8696</v>
      </c>
      <c r="N769">
        <v>9</v>
      </c>
      <c r="O769" t="s">
        <v>8868</v>
      </c>
      <c r="P769" t="s">
        <v>9485</v>
      </c>
      <c r="Q769">
        <v>4</v>
      </c>
      <c r="R769">
        <v>2</v>
      </c>
      <c r="S769">
        <v>2.99</v>
      </c>
      <c r="T769">
        <v>5.99</v>
      </c>
      <c r="U769">
        <v>532.64</v>
      </c>
      <c r="V769">
        <v>80.56</v>
      </c>
      <c r="W769">
        <v>7.17</v>
      </c>
      <c r="X769">
        <v>3.87</v>
      </c>
      <c r="Y769">
        <v>0</v>
      </c>
      <c r="Z769">
        <v>5</v>
      </c>
      <c r="AA769" t="s">
        <v>6923</v>
      </c>
      <c r="AB769">
        <v>2</v>
      </c>
      <c r="AC769">
        <v>8</v>
      </c>
      <c r="AD769">
        <v>3.005</v>
      </c>
      <c r="AF769" t="s">
        <v>6937</v>
      </c>
      <c r="AI769">
        <v>0</v>
      </c>
      <c r="AJ769">
        <v>0</v>
      </c>
      <c r="AM769" t="s">
        <v>10344</v>
      </c>
    </row>
    <row r="770" spans="1:39">
      <c r="A770" t="s">
        <v>7005</v>
      </c>
      <c r="B770" t="s">
        <v>6007</v>
      </c>
      <c r="C770" t="s">
        <v>6009</v>
      </c>
      <c r="D770">
        <v>1</v>
      </c>
      <c r="E770" t="s">
        <v>6010</v>
      </c>
      <c r="F770">
        <v>9</v>
      </c>
      <c r="K770" t="s">
        <v>6535</v>
      </c>
      <c r="L770" t="s">
        <v>6536</v>
      </c>
      <c r="M770" t="s">
        <v>8698</v>
      </c>
      <c r="N770">
        <v>9</v>
      </c>
      <c r="O770" t="s">
        <v>8870</v>
      </c>
      <c r="P770" t="s">
        <v>8958</v>
      </c>
      <c r="Q770">
        <v>6</v>
      </c>
      <c r="R770">
        <v>1</v>
      </c>
      <c r="S770">
        <v>2.6</v>
      </c>
      <c r="T770">
        <v>6.21</v>
      </c>
      <c r="U770">
        <v>527.5</v>
      </c>
      <c r="V770">
        <v>86.98999999999999</v>
      </c>
      <c r="W770">
        <v>5.99</v>
      </c>
      <c r="X770">
        <v>3.22</v>
      </c>
      <c r="Y770">
        <v>0</v>
      </c>
      <c r="Z770">
        <v>4</v>
      </c>
      <c r="AA770" t="s">
        <v>6923</v>
      </c>
      <c r="AB770">
        <v>2</v>
      </c>
      <c r="AC770">
        <v>8</v>
      </c>
      <c r="AD770">
        <v>3.533333333333333</v>
      </c>
      <c r="AF770" t="s">
        <v>6937</v>
      </c>
      <c r="AI770">
        <v>0</v>
      </c>
      <c r="AJ770">
        <v>0</v>
      </c>
      <c r="AK770" t="s">
        <v>10298</v>
      </c>
      <c r="AL770" t="s">
        <v>10298</v>
      </c>
      <c r="AM770" t="s">
        <v>10344</v>
      </c>
    </row>
    <row r="771" spans="1:39">
      <c r="A771" t="s">
        <v>7005</v>
      </c>
      <c r="B771" t="s">
        <v>6007</v>
      </c>
      <c r="C771" t="s">
        <v>6009</v>
      </c>
      <c r="D771">
        <v>1</v>
      </c>
      <c r="E771" t="s">
        <v>6010</v>
      </c>
      <c r="F771">
        <v>9</v>
      </c>
      <c r="K771" t="s">
        <v>6535</v>
      </c>
      <c r="L771" t="s">
        <v>6536</v>
      </c>
      <c r="M771" t="s">
        <v>8699</v>
      </c>
      <c r="N771">
        <v>9</v>
      </c>
      <c r="O771" t="s">
        <v>8871</v>
      </c>
      <c r="P771" t="s">
        <v>8958</v>
      </c>
      <c r="Q771">
        <v>6</v>
      </c>
      <c r="R771">
        <v>1</v>
      </c>
      <c r="S771">
        <v>2.6</v>
      </c>
      <c r="T771">
        <v>6.21</v>
      </c>
      <c r="U771">
        <v>527.5</v>
      </c>
      <c r="V771">
        <v>86.98999999999999</v>
      </c>
      <c r="W771">
        <v>5.99</v>
      </c>
      <c r="X771">
        <v>3.22</v>
      </c>
      <c r="Y771">
        <v>0</v>
      </c>
      <c r="Z771">
        <v>4</v>
      </c>
      <c r="AA771" t="s">
        <v>6923</v>
      </c>
      <c r="AB771">
        <v>2</v>
      </c>
      <c r="AC771">
        <v>8</v>
      </c>
      <c r="AD771">
        <v>3.533333333333333</v>
      </c>
      <c r="AF771" t="s">
        <v>6937</v>
      </c>
      <c r="AI771">
        <v>0</v>
      </c>
      <c r="AJ771">
        <v>0</v>
      </c>
      <c r="AK771" t="s">
        <v>10299</v>
      </c>
      <c r="AL771" t="s">
        <v>10299</v>
      </c>
      <c r="AM771" t="s">
        <v>10344</v>
      </c>
    </row>
    <row r="772" spans="1:39">
      <c r="A772" t="s">
        <v>7533</v>
      </c>
      <c r="B772" t="s">
        <v>6007</v>
      </c>
      <c r="C772" t="s">
        <v>6009</v>
      </c>
      <c r="D772">
        <v>1</v>
      </c>
      <c r="E772" t="s">
        <v>6010</v>
      </c>
      <c r="F772">
        <v>9</v>
      </c>
      <c r="K772" t="s">
        <v>6535</v>
      </c>
      <c r="L772" t="s">
        <v>6536</v>
      </c>
      <c r="M772" t="s">
        <v>8698</v>
      </c>
      <c r="N772">
        <v>9</v>
      </c>
      <c r="O772" t="s">
        <v>8870</v>
      </c>
      <c r="P772" t="s">
        <v>9486</v>
      </c>
      <c r="Q772">
        <v>6</v>
      </c>
      <c r="R772">
        <v>1</v>
      </c>
      <c r="S772">
        <v>2.52</v>
      </c>
      <c r="T772">
        <v>6.13</v>
      </c>
      <c r="U772">
        <v>527.5</v>
      </c>
      <c r="V772">
        <v>86.98999999999999</v>
      </c>
      <c r="W772">
        <v>5.99</v>
      </c>
      <c r="X772">
        <v>3.24</v>
      </c>
      <c r="Y772">
        <v>0</v>
      </c>
      <c r="Z772">
        <v>4</v>
      </c>
      <c r="AA772" t="s">
        <v>6923</v>
      </c>
      <c r="AB772">
        <v>2</v>
      </c>
      <c r="AC772">
        <v>8</v>
      </c>
      <c r="AD772">
        <v>3.573333333333333</v>
      </c>
      <c r="AF772" t="s">
        <v>6937</v>
      </c>
      <c r="AI772">
        <v>0</v>
      </c>
      <c r="AJ772">
        <v>0</v>
      </c>
      <c r="AK772" t="s">
        <v>10298</v>
      </c>
      <c r="AL772" t="s">
        <v>10298</v>
      </c>
      <c r="AM772" t="s">
        <v>10344</v>
      </c>
    </row>
    <row r="773" spans="1:39">
      <c r="A773" t="s">
        <v>7534</v>
      </c>
      <c r="B773" t="s">
        <v>6007</v>
      </c>
      <c r="C773" t="s">
        <v>6009</v>
      </c>
      <c r="D773">
        <v>1</v>
      </c>
      <c r="E773" t="s">
        <v>6010</v>
      </c>
      <c r="F773">
        <v>9</v>
      </c>
      <c r="K773" t="s">
        <v>6535</v>
      </c>
      <c r="L773" t="s">
        <v>6536</v>
      </c>
      <c r="M773" t="s">
        <v>8700</v>
      </c>
      <c r="N773">
        <v>9</v>
      </c>
      <c r="O773" t="s">
        <v>8872</v>
      </c>
      <c r="P773" t="s">
        <v>9487</v>
      </c>
      <c r="Q773">
        <v>5</v>
      </c>
      <c r="R773">
        <v>1</v>
      </c>
      <c r="S773">
        <v>2.13</v>
      </c>
      <c r="T773">
        <v>5.74</v>
      </c>
      <c r="U773">
        <v>499.49</v>
      </c>
      <c r="V773">
        <v>69.92</v>
      </c>
      <c r="W773">
        <v>6.29</v>
      </c>
      <c r="X773">
        <v>3.23</v>
      </c>
      <c r="Y773">
        <v>0</v>
      </c>
      <c r="Z773">
        <v>4</v>
      </c>
      <c r="AA773" t="s">
        <v>6923</v>
      </c>
      <c r="AB773">
        <v>1</v>
      </c>
      <c r="AC773">
        <v>8</v>
      </c>
      <c r="AD773">
        <v>3.77197619047619</v>
      </c>
      <c r="AF773" t="s">
        <v>6937</v>
      </c>
      <c r="AI773">
        <v>0</v>
      </c>
      <c r="AJ773">
        <v>0</v>
      </c>
      <c r="AK773" t="s">
        <v>10300</v>
      </c>
      <c r="AL773" t="s">
        <v>10300</v>
      </c>
      <c r="AM773" t="s">
        <v>10344</v>
      </c>
    </row>
    <row r="774" spans="1:39">
      <c r="A774" t="s">
        <v>7535</v>
      </c>
      <c r="B774" t="s">
        <v>6007</v>
      </c>
      <c r="C774" t="s">
        <v>6009</v>
      </c>
      <c r="D774">
        <v>1</v>
      </c>
      <c r="E774" t="s">
        <v>6010</v>
      </c>
      <c r="F774">
        <v>9</v>
      </c>
      <c r="K774" t="s">
        <v>6535</v>
      </c>
      <c r="L774" t="s">
        <v>6536</v>
      </c>
      <c r="M774" t="s">
        <v>8698</v>
      </c>
      <c r="N774">
        <v>9</v>
      </c>
      <c r="O774" t="s">
        <v>8870</v>
      </c>
      <c r="P774" t="s">
        <v>9488</v>
      </c>
      <c r="Q774">
        <v>6</v>
      </c>
      <c r="R774">
        <v>1</v>
      </c>
      <c r="S774">
        <v>2.95</v>
      </c>
      <c r="T774">
        <v>6.54</v>
      </c>
      <c r="U774">
        <v>541.52</v>
      </c>
      <c r="V774">
        <v>86.98999999999999</v>
      </c>
      <c r="W774">
        <v>6.38</v>
      </c>
      <c r="X774">
        <v>3.29</v>
      </c>
      <c r="Y774">
        <v>0</v>
      </c>
      <c r="Z774">
        <v>4</v>
      </c>
      <c r="AA774" t="s">
        <v>6923</v>
      </c>
      <c r="AB774">
        <v>2</v>
      </c>
      <c r="AC774">
        <v>8</v>
      </c>
      <c r="AD774">
        <v>3.358333333333333</v>
      </c>
      <c r="AF774" t="s">
        <v>6937</v>
      </c>
      <c r="AI774">
        <v>0</v>
      </c>
      <c r="AJ774">
        <v>0</v>
      </c>
      <c r="AK774" t="s">
        <v>10298</v>
      </c>
      <c r="AL774" t="s">
        <v>10298</v>
      </c>
      <c r="AM774" t="s">
        <v>10344</v>
      </c>
    </row>
    <row r="775" spans="1:39">
      <c r="A775" t="s">
        <v>7536</v>
      </c>
      <c r="B775" t="s">
        <v>6007</v>
      </c>
      <c r="C775" t="s">
        <v>6009</v>
      </c>
      <c r="D775">
        <v>1</v>
      </c>
      <c r="E775" t="s">
        <v>6010</v>
      </c>
      <c r="F775">
        <v>9</v>
      </c>
      <c r="K775" t="s">
        <v>6535</v>
      </c>
      <c r="L775" t="s">
        <v>6536</v>
      </c>
      <c r="M775" t="s">
        <v>8700</v>
      </c>
      <c r="N775">
        <v>9</v>
      </c>
      <c r="O775" t="s">
        <v>8872</v>
      </c>
      <c r="P775" t="s">
        <v>9489</v>
      </c>
      <c r="Q775">
        <v>7</v>
      </c>
      <c r="R775">
        <v>1</v>
      </c>
      <c r="S775">
        <v>3.34</v>
      </c>
      <c r="T775">
        <v>6.99</v>
      </c>
      <c r="U775">
        <v>581.33</v>
      </c>
      <c r="V775">
        <v>95.95</v>
      </c>
      <c r="W775">
        <v>7.93</v>
      </c>
      <c r="X775">
        <v>3.06</v>
      </c>
      <c r="Y775">
        <v>0</v>
      </c>
      <c r="Z775">
        <v>5</v>
      </c>
      <c r="AA775" t="s">
        <v>6923</v>
      </c>
      <c r="AB775">
        <v>2</v>
      </c>
      <c r="AC775">
        <v>7</v>
      </c>
      <c r="AD775">
        <v>2.965</v>
      </c>
      <c r="AF775" t="s">
        <v>6937</v>
      </c>
      <c r="AI775">
        <v>0</v>
      </c>
      <c r="AJ775">
        <v>0</v>
      </c>
      <c r="AK775" t="s">
        <v>10300</v>
      </c>
      <c r="AL775" t="s">
        <v>10300</v>
      </c>
      <c r="AM775" t="s">
        <v>10344</v>
      </c>
    </row>
    <row r="776" spans="1:39">
      <c r="A776" t="s">
        <v>7537</v>
      </c>
      <c r="B776" t="s">
        <v>6007</v>
      </c>
      <c r="C776" t="s">
        <v>6009</v>
      </c>
      <c r="D776">
        <v>1</v>
      </c>
      <c r="E776" t="s">
        <v>6010</v>
      </c>
      <c r="F776">
        <v>9</v>
      </c>
      <c r="K776" t="s">
        <v>6535</v>
      </c>
      <c r="L776" t="s">
        <v>6536</v>
      </c>
      <c r="M776" t="s">
        <v>8698</v>
      </c>
      <c r="N776">
        <v>9</v>
      </c>
      <c r="O776" t="s">
        <v>8870</v>
      </c>
      <c r="P776" t="s">
        <v>9490</v>
      </c>
      <c r="Q776">
        <v>6</v>
      </c>
      <c r="R776">
        <v>1</v>
      </c>
      <c r="S776">
        <v>2.6</v>
      </c>
      <c r="T776">
        <v>6.21</v>
      </c>
      <c r="U776">
        <v>527.5</v>
      </c>
      <c r="V776">
        <v>86.98999999999999</v>
      </c>
      <c r="W776">
        <v>5.99</v>
      </c>
      <c r="X776">
        <v>3.22</v>
      </c>
      <c r="Y776">
        <v>0</v>
      </c>
      <c r="Z776">
        <v>4</v>
      </c>
      <c r="AA776" t="s">
        <v>6923</v>
      </c>
      <c r="AB776">
        <v>2</v>
      </c>
      <c r="AC776">
        <v>8</v>
      </c>
      <c r="AD776">
        <v>3.533333333333333</v>
      </c>
      <c r="AF776" t="s">
        <v>6937</v>
      </c>
      <c r="AI776">
        <v>0</v>
      </c>
      <c r="AJ776">
        <v>0</v>
      </c>
      <c r="AK776" t="s">
        <v>10298</v>
      </c>
      <c r="AL776" t="s">
        <v>10298</v>
      </c>
      <c r="AM776" t="s">
        <v>10344</v>
      </c>
    </row>
    <row r="777" spans="1:39">
      <c r="A777" t="s">
        <v>7538</v>
      </c>
      <c r="B777" t="s">
        <v>6007</v>
      </c>
      <c r="C777" t="s">
        <v>6009</v>
      </c>
      <c r="D777">
        <v>1</v>
      </c>
      <c r="E777" t="s">
        <v>6010</v>
      </c>
      <c r="F777">
        <v>9</v>
      </c>
      <c r="K777" t="s">
        <v>6535</v>
      </c>
      <c r="L777" t="s">
        <v>6536</v>
      </c>
      <c r="M777" t="s">
        <v>8701</v>
      </c>
      <c r="N777">
        <v>9</v>
      </c>
      <c r="O777" t="s">
        <v>8873</v>
      </c>
      <c r="P777" t="s">
        <v>9491</v>
      </c>
      <c r="Q777">
        <v>7</v>
      </c>
      <c r="R777">
        <v>1</v>
      </c>
      <c r="S777">
        <v>7.29</v>
      </c>
      <c r="T777">
        <v>9.24</v>
      </c>
      <c r="U777">
        <v>622.62</v>
      </c>
      <c r="V777">
        <v>103.7</v>
      </c>
      <c r="W777">
        <v>6.29</v>
      </c>
      <c r="X777">
        <v>4.42</v>
      </c>
      <c r="Y777">
        <v>0</v>
      </c>
      <c r="Z777">
        <v>5</v>
      </c>
      <c r="AA777" t="s">
        <v>6923</v>
      </c>
      <c r="AB777">
        <v>2</v>
      </c>
      <c r="AC777">
        <v>8</v>
      </c>
      <c r="AD777">
        <v>2.376666666666667</v>
      </c>
      <c r="AF777" t="s">
        <v>6937</v>
      </c>
      <c r="AI777">
        <v>0</v>
      </c>
      <c r="AJ777">
        <v>0</v>
      </c>
      <c r="AK777" t="s">
        <v>10301</v>
      </c>
      <c r="AL777" t="s">
        <v>10301</v>
      </c>
      <c r="AM777" t="s">
        <v>10344</v>
      </c>
    </row>
    <row r="778" spans="1:39">
      <c r="A778" t="s">
        <v>7539</v>
      </c>
      <c r="B778" t="s">
        <v>6007</v>
      </c>
      <c r="C778" t="s">
        <v>6009</v>
      </c>
      <c r="D778">
        <v>1</v>
      </c>
      <c r="E778" t="s">
        <v>6010</v>
      </c>
      <c r="F778">
        <v>9</v>
      </c>
      <c r="K778" t="s">
        <v>6535</v>
      </c>
      <c r="L778" t="s">
        <v>6536</v>
      </c>
      <c r="M778" t="s">
        <v>8702</v>
      </c>
      <c r="N778">
        <v>9</v>
      </c>
      <c r="O778" t="s">
        <v>8874</v>
      </c>
      <c r="P778" t="s">
        <v>9492</v>
      </c>
      <c r="Q778">
        <v>5</v>
      </c>
      <c r="R778">
        <v>1</v>
      </c>
      <c r="S778">
        <v>4.25</v>
      </c>
      <c r="T778">
        <v>7.87</v>
      </c>
      <c r="U778">
        <v>531.91</v>
      </c>
      <c r="V778">
        <v>77.76000000000001</v>
      </c>
      <c r="W778">
        <v>6.63</v>
      </c>
      <c r="X778">
        <v>3.22</v>
      </c>
      <c r="Y778">
        <v>0</v>
      </c>
      <c r="Z778">
        <v>4</v>
      </c>
      <c r="AA778" t="s">
        <v>6923</v>
      </c>
      <c r="AB778">
        <v>2</v>
      </c>
      <c r="AC778">
        <v>8</v>
      </c>
      <c r="AD778">
        <v>2.833333333333333</v>
      </c>
      <c r="AF778" t="s">
        <v>6937</v>
      </c>
      <c r="AI778">
        <v>0</v>
      </c>
      <c r="AJ778">
        <v>0</v>
      </c>
      <c r="AK778" t="s">
        <v>10302</v>
      </c>
      <c r="AL778" t="s">
        <v>10302</v>
      </c>
      <c r="AM778" t="s">
        <v>10344</v>
      </c>
    </row>
    <row r="779" spans="1:39">
      <c r="A779" t="s">
        <v>7539</v>
      </c>
      <c r="B779" t="s">
        <v>6007</v>
      </c>
      <c r="C779" t="s">
        <v>6009</v>
      </c>
      <c r="D779">
        <v>1</v>
      </c>
      <c r="E779" t="s">
        <v>6010</v>
      </c>
      <c r="F779">
        <v>9</v>
      </c>
      <c r="K779" t="s">
        <v>6535</v>
      </c>
      <c r="L779" t="s">
        <v>6536</v>
      </c>
      <c r="M779" t="s">
        <v>8703</v>
      </c>
      <c r="N779">
        <v>9</v>
      </c>
      <c r="O779" t="s">
        <v>8875</v>
      </c>
      <c r="P779" t="s">
        <v>9492</v>
      </c>
      <c r="Q779">
        <v>5</v>
      </c>
      <c r="R779">
        <v>1</v>
      </c>
      <c r="S779">
        <v>4.25</v>
      </c>
      <c r="T779">
        <v>7.87</v>
      </c>
      <c r="U779">
        <v>531.91</v>
      </c>
      <c r="V779">
        <v>77.76000000000001</v>
      </c>
      <c r="W779">
        <v>6.63</v>
      </c>
      <c r="X779">
        <v>3.22</v>
      </c>
      <c r="Y779">
        <v>0</v>
      </c>
      <c r="Z779">
        <v>4</v>
      </c>
      <c r="AA779" t="s">
        <v>6923</v>
      </c>
      <c r="AB779">
        <v>2</v>
      </c>
      <c r="AC779">
        <v>8</v>
      </c>
      <c r="AD779">
        <v>2.833333333333333</v>
      </c>
      <c r="AF779" t="s">
        <v>6937</v>
      </c>
      <c r="AI779">
        <v>0</v>
      </c>
      <c r="AJ779">
        <v>0</v>
      </c>
      <c r="AK779" t="s">
        <v>10303</v>
      </c>
      <c r="AL779" t="s">
        <v>10303</v>
      </c>
      <c r="AM779" t="s">
        <v>10344</v>
      </c>
    </row>
    <row r="780" spans="1:39">
      <c r="A780" t="s">
        <v>7540</v>
      </c>
      <c r="B780" t="s">
        <v>6007</v>
      </c>
      <c r="C780" t="s">
        <v>6009</v>
      </c>
      <c r="D780">
        <v>1</v>
      </c>
      <c r="E780" t="s">
        <v>6010</v>
      </c>
      <c r="F780">
        <v>9</v>
      </c>
      <c r="K780" t="s">
        <v>6535</v>
      </c>
      <c r="L780" t="s">
        <v>6536</v>
      </c>
      <c r="M780" t="s">
        <v>8704</v>
      </c>
      <c r="N780">
        <v>9</v>
      </c>
      <c r="O780" t="s">
        <v>8876</v>
      </c>
      <c r="P780" t="s">
        <v>9493</v>
      </c>
      <c r="Q780">
        <v>6</v>
      </c>
      <c r="R780">
        <v>2</v>
      </c>
      <c r="S780">
        <v>1.18</v>
      </c>
      <c r="T780">
        <v>4.58</v>
      </c>
      <c r="U780">
        <v>484.55</v>
      </c>
      <c r="V780">
        <v>101.66</v>
      </c>
      <c r="W780">
        <v>5.58</v>
      </c>
      <c r="X780">
        <v>3.91</v>
      </c>
      <c r="Y780">
        <v>1.34</v>
      </c>
      <c r="Z780">
        <v>4</v>
      </c>
      <c r="AA780" t="s">
        <v>6923</v>
      </c>
      <c r="AB780">
        <v>1</v>
      </c>
      <c r="AC780">
        <v>11</v>
      </c>
      <c r="AD780">
        <v>3.431690476190476</v>
      </c>
      <c r="AF780" t="s">
        <v>6937</v>
      </c>
      <c r="AI780">
        <v>0</v>
      </c>
      <c r="AJ780">
        <v>0</v>
      </c>
      <c r="AK780" t="s">
        <v>10304</v>
      </c>
      <c r="AL780" t="s">
        <v>10304</v>
      </c>
      <c r="AM780" t="s">
        <v>10344</v>
      </c>
    </row>
    <row r="781" spans="1:39">
      <c r="A781" t="s">
        <v>7541</v>
      </c>
      <c r="B781" t="s">
        <v>6007</v>
      </c>
      <c r="C781" t="s">
        <v>6009</v>
      </c>
      <c r="D781">
        <v>1</v>
      </c>
      <c r="E781" t="s">
        <v>6010</v>
      </c>
      <c r="F781">
        <v>9</v>
      </c>
      <c r="K781" t="s">
        <v>6535</v>
      </c>
      <c r="L781" t="s">
        <v>6536</v>
      </c>
      <c r="M781" t="s">
        <v>8702</v>
      </c>
      <c r="N781">
        <v>9</v>
      </c>
      <c r="O781" t="s">
        <v>8874</v>
      </c>
      <c r="P781" t="s">
        <v>9494</v>
      </c>
      <c r="Q781">
        <v>7</v>
      </c>
      <c r="R781">
        <v>1</v>
      </c>
      <c r="S781">
        <v>1.46</v>
      </c>
      <c r="T781">
        <v>5.1</v>
      </c>
      <c r="U781">
        <v>492.5</v>
      </c>
      <c r="V781">
        <v>99.88</v>
      </c>
      <c r="W781">
        <v>4.63</v>
      </c>
      <c r="X781">
        <v>3.08</v>
      </c>
      <c r="Y781">
        <v>4.5</v>
      </c>
      <c r="Z781">
        <v>4</v>
      </c>
      <c r="AA781" t="s">
        <v>6923</v>
      </c>
      <c r="AB781">
        <v>0</v>
      </c>
      <c r="AC781">
        <v>9</v>
      </c>
      <c r="AD781">
        <v>3.557571428571429</v>
      </c>
      <c r="AF781" t="s">
        <v>6937</v>
      </c>
      <c r="AI781">
        <v>0</v>
      </c>
      <c r="AJ781">
        <v>0</v>
      </c>
      <c r="AK781" t="s">
        <v>10302</v>
      </c>
      <c r="AL781" t="s">
        <v>10302</v>
      </c>
      <c r="AM781" t="s">
        <v>10344</v>
      </c>
    </row>
    <row r="782" spans="1:39">
      <c r="A782" t="s">
        <v>7542</v>
      </c>
      <c r="B782" t="s">
        <v>6007</v>
      </c>
      <c r="C782" t="s">
        <v>6009</v>
      </c>
      <c r="D782">
        <v>1</v>
      </c>
      <c r="E782" t="s">
        <v>6010</v>
      </c>
      <c r="F782">
        <v>9</v>
      </c>
      <c r="K782" t="s">
        <v>6535</v>
      </c>
      <c r="L782" t="s">
        <v>6536</v>
      </c>
      <c r="M782" t="s">
        <v>8699</v>
      </c>
      <c r="N782">
        <v>9</v>
      </c>
      <c r="O782" t="s">
        <v>8871</v>
      </c>
      <c r="P782" t="s">
        <v>9495</v>
      </c>
      <c r="Q782">
        <v>6</v>
      </c>
      <c r="R782">
        <v>1</v>
      </c>
      <c r="S782">
        <v>3.31</v>
      </c>
      <c r="T782">
        <v>6.92</v>
      </c>
      <c r="U782">
        <v>527.5</v>
      </c>
      <c r="V782">
        <v>86.98999999999999</v>
      </c>
      <c r="W782">
        <v>5.99</v>
      </c>
      <c r="X782">
        <v>3.22</v>
      </c>
      <c r="Y782">
        <v>0</v>
      </c>
      <c r="Z782">
        <v>4</v>
      </c>
      <c r="AA782" t="s">
        <v>6923</v>
      </c>
      <c r="AB782">
        <v>2</v>
      </c>
      <c r="AC782">
        <v>9</v>
      </c>
      <c r="AD782">
        <v>3.178333333333333</v>
      </c>
      <c r="AF782" t="s">
        <v>6937</v>
      </c>
      <c r="AI782">
        <v>0</v>
      </c>
      <c r="AJ782">
        <v>0</v>
      </c>
      <c r="AK782" t="s">
        <v>10299</v>
      </c>
      <c r="AL782" t="s">
        <v>10299</v>
      </c>
      <c r="AM782" t="s">
        <v>10344</v>
      </c>
    </row>
    <row r="783" spans="1:39">
      <c r="A783" t="s">
        <v>7543</v>
      </c>
      <c r="B783" t="s">
        <v>6007</v>
      </c>
      <c r="C783" t="s">
        <v>6009</v>
      </c>
      <c r="D783">
        <v>1</v>
      </c>
      <c r="E783" t="s">
        <v>6010</v>
      </c>
      <c r="F783">
        <v>9</v>
      </c>
      <c r="K783" t="s">
        <v>6535</v>
      </c>
      <c r="L783" t="s">
        <v>6536</v>
      </c>
      <c r="M783" t="s">
        <v>8699</v>
      </c>
      <c r="N783">
        <v>9</v>
      </c>
      <c r="O783" t="s">
        <v>8871</v>
      </c>
      <c r="P783" t="s">
        <v>9496</v>
      </c>
      <c r="Q783">
        <v>5</v>
      </c>
      <c r="R783">
        <v>1</v>
      </c>
      <c r="S783">
        <v>4.88</v>
      </c>
      <c r="T783">
        <v>8.52</v>
      </c>
      <c r="U783">
        <v>554.35</v>
      </c>
      <c r="V783">
        <v>69.92</v>
      </c>
      <c r="W783">
        <v>7.85</v>
      </c>
      <c r="X783">
        <v>3.1</v>
      </c>
      <c r="Y783">
        <v>0</v>
      </c>
      <c r="Z783">
        <v>4</v>
      </c>
      <c r="AA783" t="s">
        <v>6923</v>
      </c>
      <c r="AB783">
        <v>2</v>
      </c>
      <c r="AC783">
        <v>8</v>
      </c>
      <c r="AD783">
        <v>2.833333333333333</v>
      </c>
      <c r="AF783" t="s">
        <v>6937</v>
      </c>
      <c r="AI783">
        <v>0</v>
      </c>
      <c r="AJ783">
        <v>0</v>
      </c>
      <c r="AK783" t="s">
        <v>10299</v>
      </c>
      <c r="AL783" t="s">
        <v>10299</v>
      </c>
      <c r="AM783" t="s">
        <v>10344</v>
      </c>
    </row>
    <row r="784" spans="1:39">
      <c r="A784" t="s">
        <v>7544</v>
      </c>
      <c r="B784" t="s">
        <v>6007</v>
      </c>
      <c r="C784" t="s">
        <v>6009</v>
      </c>
      <c r="D784">
        <v>1</v>
      </c>
      <c r="E784" t="s">
        <v>6010</v>
      </c>
      <c r="F784">
        <v>9</v>
      </c>
      <c r="K784" t="s">
        <v>6535</v>
      </c>
      <c r="L784" t="s">
        <v>6536</v>
      </c>
      <c r="M784" t="s">
        <v>8703</v>
      </c>
      <c r="N784">
        <v>9</v>
      </c>
      <c r="O784" t="s">
        <v>8875</v>
      </c>
      <c r="P784" t="s">
        <v>9497</v>
      </c>
      <c r="Q784">
        <v>5</v>
      </c>
      <c r="R784">
        <v>1</v>
      </c>
      <c r="S784">
        <v>2.9</v>
      </c>
      <c r="T784">
        <v>6.52</v>
      </c>
      <c r="U784">
        <v>517.89</v>
      </c>
      <c r="V784">
        <v>77.76000000000001</v>
      </c>
      <c r="W784">
        <v>6.24</v>
      </c>
      <c r="X784">
        <v>3.17</v>
      </c>
      <c r="Y784">
        <v>0</v>
      </c>
      <c r="Z784">
        <v>4</v>
      </c>
      <c r="AA784" t="s">
        <v>6923</v>
      </c>
      <c r="AB784">
        <v>2</v>
      </c>
      <c r="AC784">
        <v>7</v>
      </c>
      <c r="AD784">
        <v>3.383333333333333</v>
      </c>
      <c r="AF784" t="s">
        <v>6937</v>
      </c>
      <c r="AI784">
        <v>0</v>
      </c>
      <c r="AJ784">
        <v>0</v>
      </c>
      <c r="AK784" t="s">
        <v>10303</v>
      </c>
      <c r="AL784" t="s">
        <v>10303</v>
      </c>
      <c r="AM784" t="s">
        <v>10344</v>
      </c>
    </row>
    <row r="785" spans="1:39">
      <c r="A785" t="s">
        <v>7353</v>
      </c>
      <c r="B785" t="s">
        <v>6007</v>
      </c>
      <c r="C785" t="s">
        <v>6009</v>
      </c>
      <c r="D785">
        <v>1</v>
      </c>
      <c r="E785" t="s">
        <v>6010</v>
      </c>
      <c r="F785">
        <v>9</v>
      </c>
      <c r="K785" t="s">
        <v>6535</v>
      </c>
      <c r="L785" t="s">
        <v>6536</v>
      </c>
      <c r="M785" t="s">
        <v>8697</v>
      </c>
      <c r="N785">
        <v>9</v>
      </c>
      <c r="O785" t="s">
        <v>8869</v>
      </c>
      <c r="P785" t="s">
        <v>9306</v>
      </c>
      <c r="Q785">
        <v>3</v>
      </c>
      <c r="R785">
        <v>2</v>
      </c>
      <c r="S785">
        <v>2.5</v>
      </c>
      <c r="T785">
        <v>5.5</v>
      </c>
      <c r="U785">
        <v>488.59</v>
      </c>
      <c r="V785">
        <v>71.33</v>
      </c>
      <c r="W785">
        <v>6.6</v>
      </c>
      <c r="X785">
        <v>3.88</v>
      </c>
      <c r="Y785">
        <v>0</v>
      </c>
      <c r="Z785">
        <v>5</v>
      </c>
      <c r="AA785" t="s">
        <v>6923</v>
      </c>
      <c r="AB785">
        <v>1</v>
      </c>
      <c r="AC785">
        <v>7</v>
      </c>
      <c r="AD785">
        <v>3.3315</v>
      </c>
      <c r="AF785" t="s">
        <v>6937</v>
      </c>
      <c r="AI785">
        <v>0</v>
      </c>
      <c r="AJ785">
        <v>0</v>
      </c>
      <c r="AK785" t="s">
        <v>10219</v>
      </c>
      <c r="AL785" t="s">
        <v>10219</v>
      </c>
      <c r="AM785" t="s">
        <v>10344</v>
      </c>
    </row>
    <row r="786" spans="1:39">
      <c r="A786" t="s">
        <v>7353</v>
      </c>
      <c r="B786" t="s">
        <v>6007</v>
      </c>
      <c r="C786" t="s">
        <v>6009</v>
      </c>
      <c r="D786">
        <v>1</v>
      </c>
      <c r="E786" t="s">
        <v>6010</v>
      </c>
      <c r="F786">
        <v>9</v>
      </c>
      <c r="I786" t="s">
        <v>8298</v>
      </c>
      <c r="K786" t="s">
        <v>6535</v>
      </c>
      <c r="L786" t="s">
        <v>6536</v>
      </c>
      <c r="M786" t="s">
        <v>8696</v>
      </c>
      <c r="N786">
        <v>9</v>
      </c>
      <c r="O786" t="s">
        <v>8868</v>
      </c>
      <c r="P786" t="s">
        <v>9306</v>
      </c>
      <c r="Q786">
        <v>3</v>
      </c>
      <c r="R786">
        <v>2</v>
      </c>
      <c r="S786">
        <v>2.5</v>
      </c>
      <c r="T786">
        <v>5.5</v>
      </c>
      <c r="U786">
        <v>488.59</v>
      </c>
      <c r="V786">
        <v>71.33</v>
      </c>
      <c r="W786">
        <v>6.6</v>
      </c>
      <c r="X786">
        <v>3.88</v>
      </c>
      <c r="Y786">
        <v>0</v>
      </c>
      <c r="Z786">
        <v>5</v>
      </c>
      <c r="AA786" t="s">
        <v>6923</v>
      </c>
      <c r="AB786">
        <v>1</v>
      </c>
      <c r="AC786">
        <v>7</v>
      </c>
      <c r="AD786">
        <v>3.3315</v>
      </c>
      <c r="AF786" t="s">
        <v>6937</v>
      </c>
      <c r="AI786">
        <v>0</v>
      </c>
      <c r="AJ786">
        <v>0</v>
      </c>
      <c r="AM786" t="s">
        <v>10344</v>
      </c>
    </row>
    <row r="787" spans="1:39">
      <c r="A787" t="s">
        <v>7315</v>
      </c>
      <c r="B787" t="s">
        <v>6007</v>
      </c>
      <c r="C787" t="s">
        <v>6009</v>
      </c>
      <c r="D787">
        <v>1</v>
      </c>
      <c r="E787" t="s">
        <v>6010</v>
      </c>
      <c r="F787">
        <v>9</v>
      </c>
      <c r="K787" t="s">
        <v>6535</v>
      </c>
      <c r="L787" t="s">
        <v>6536</v>
      </c>
      <c r="M787" t="s">
        <v>8697</v>
      </c>
      <c r="N787">
        <v>9</v>
      </c>
      <c r="O787" t="s">
        <v>8869</v>
      </c>
      <c r="P787" t="s">
        <v>9268</v>
      </c>
      <c r="Q787">
        <v>4</v>
      </c>
      <c r="R787">
        <v>2</v>
      </c>
      <c r="S787">
        <v>2.31</v>
      </c>
      <c r="T787">
        <v>5.31</v>
      </c>
      <c r="U787">
        <v>494.62</v>
      </c>
      <c r="V787">
        <v>71.33</v>
      </c>
      <c r="W787">
        <v>6.66</v>
      </c>
      <c r="X787">
        <v>3.87</v>
      </c>
      <c r="Y787">
        <v>0</v>
      </c>
      <c r="Z787">
        <v>5</v>
      </c>
      <c r="AA787" t="s">
        <v>6923</v>
      </c>
      <c r="AB787">
        <v>1</v>
      </c>
      <c r="AC787">
        <v>7</v>
      </c>
      <c r="AD787">
        <v>3.383428571428571</v>
      </c>
      <c r="AF787" t="s">
        <v>6937</v>
      </c>
      <c r="AI787">
        <v>0</v>
      </c>
      <c r="AJ787">
        <v>0</v>
      </c>
      <c r="AK787" t="s">
        <v>10219</v>
      </c>
      <c r="AL787" t="s">
        <v>10219</v>
      </c>
      <c r="AM787" t="s">
        <v>10344</v>
      </c>
    </row>
    <row r="788" spans="1:39">
      <c r="A788" t="s">
        <v>7315</v>
      </c>
      <c r="B788" t="s">
        <v>6007</v>
      </c>
      <c r="C788" t="s">
        <v>6009</v>
      </c>
      <c r="D788">
        <v>1</v>
      </c>
      <c r="E788" t="s">
        <v>6010</v>
      </c>
      <c r="F788">
        <v>9</v>
      </c>
      <c r="I788" t="s">
        <v>8299</v>
      </c>
      <c r="K788" t="s">
        <v>6535</v>
      </c>
      <c r="L788" t="s">
        <v>6536</v>
      </c>
      <c r="M788" t="s">
        <v>8696</v>
      </c>
      <c r="N788">
        <v>9</v>
      </c>
      <c r="O788" t="s">
        <v>8868</v>
      </c>
      <c r="P788" t="s">
        <v>9268</v>
      </c>
      <c r="Q788">
        <v>4</v>
      </c>
      <c r="R788">
        <v>2</v>
      </c>
      <c r="S788">
        <v>2.31</v>
      </c>
      <c r="T788">
        <v>5.31</v>
      </c>
      <c r="U788">
        <v>494.62</v>
      </c>
      <c r="V788">
        <v>71.33</v>
      </c>
      <c r="W788">
        <v>6.66</v>
      </c>
      <c r="X788">
        <v>3.87</v>
      </c>
      <c r="Y788">
        <v>0</v>
      </c>
      <c r="Z788">
        <v>5</v>
      </c>
      <c r="AA788" t="s">
        <v>6923</v>
      </c>
      <c r="AB788">
        <v>1</v>
      </c>
      <c r="AC788">
        <v>7</v>
      </c>
      <c r="AD788">
        <v>3.383428571428571</v>
      </c>
      <c r="AF788" t="s">
        <v>6937</v>
      </c>
      <c r="AI788">
        <v>0</v>
      </c>
      <c r="AJ788">
        <v>0</v>
      </c>
      <c r="AM788" t="s">
        <v>10344</v>
      </c>
    </row>
    <row r="789" spans="1:39">
      <c r="A789" t="s">
        <v>7545</v>
      </c>
      <c r="B789" t="s">
        <v>6007</v>
      </c>
      <c r="C789" t="s">
        <v>6009</v>
      </c>
      <c r="D789">
        <v>1</v>
      </c>
      <c r="E789" t="s">
        <v>6010</v>
      </c>
      <c r="F789">
        <v>9</v>
      </c>
      <c r="I789" t="s">
        <v>8300</v>
      </c>
      <c r="K789" t="s">
        <v>6535</v>
      </c>
      <c r="L789" t="s">
        <v>6536</v>
      </c>
      <c r="M789" t="s">
        <v>8695</v>
      </c>
      <c r="N789">
        <v>9</v>
      </c>
      <c r="O789" t="s">
        <v>8867</v>
      </c>
      <c r="P789" t="s">
        <v>9498</v>
      </c>
      <c r="Q789">
        <v>2</v>
      </c>
      <c r="R789">
        <v>1</v>
      </c>
      <c r="S789">
        <v>5.33</v>
      </c>
      <c r="T789">
        <v>5.33</v>
      </c>
      <c r="U789">
        <v>404.46</v>
      </c>
      <c r="V789">
        <v>34.03</v>
      </c>
      <c r="W789">
        <v>5.85</v>
      </c>
      <c r="X789">
        <v>13.99</v>
      </c>
      <c r="Y789">
        <v>0</v>
      </c>
      <c r="Z789">
        <v>4</v>
      </c>
      <c r="AA789" t="s">
        <v>6923</v>
      </c>
      <c r="AB789">
        <v>1</v>
      </c>
      <c r="AC789">
        <v>6</v>
      </c>
      <c r="AD789">
        <v>3.217261904761905</v>
      </c>
      <c r="AF789" t="s">
        <v>6939</v>
      </c>
      <c r="AI789">
        <v>0</v>
      </c>
      <c r="AJ789">
        <v>0</v>
      </c>
      <c r="AM789" t="s">
        <v>10344</v>
      </c>
    </row>
    <row r="790" spans="1:39">
      <c r="A790" t="s">
        <v>7546</v>
      </c>
      <c r="B790" t="s">
        <v>6007</v>
      </c>
      <c r="C790" t="s">
        <v>6009</v>
      </c>
      <c r="D790">
        <v>1</v>
      </c>
      <c r="E790" t="s">
        <v>6010</v>
      </c>
      <c r="F790">
        <v>9</v>
      </c>
      <c r="I790" t="s">
        <v>8301</v>
      </c>
      <c r="K790" t="s">
        <v>6535</v>
      </c>
      <c r="L790" t="s">
        <v>6536</v>
      </c>
      <c r="M790" t="s">
        <v>8696</v>
      </c>
      <c r="N790">
        <v>9</v>
      </c>
      <c r="O790" t="s">
        <v>8868</v>
      </c>
      <c r="P790" t="s">
        <v>9499</v>
      </c>
      <c r="Q790">
        <v>2</v>
      </c>
      <c r="R790">
        <v>1</v>
      </c>
      <c r="S790">
        <v>8.470000000000001</v>
      </c>
      <c r="T790">
        <v>8.470000000000001</v>
      </c>
      <c r="U790">
        <v>551.53</v>
      </c>
      <c r="V790">
        <v>34.03</v>
      </c>
      <c r="W790">
        <v>8.4</v>
      </c>
      <c r="X790">
        <v>13.95</v>
      </c>
      <c r="Y790">
        <v>0</v>
      </c>
      <c r="Z790">
        <v>5</v>
      </c>
      <c r="AA790" t="s">
        <v>6923</v>
      </c>
      <c r="AB790">
        <v>2</v>
      </c>
      <c r="AC790">
        <v>6</v>
      </c>
      <c r="AD790">
        <v>2.534833333333334</v>
      </c>
      <c r="AF790" t="s">
        <v>6939</v>
      </c>
      <c r="AI790">
        <v>0</v>
      </c>
      <c r="AJ790">
        <v>0</v>
      </c>
      <c r="AM790" t="s">
        <v>10344</v>
      </c>
    </row>
    <row r="791" spans="1:39">
      <c r="A791" t="s">
        <v>7547</v>
      </c>
      <c r="B791" t="s">
        <v>6007</v>
      </c>
      <c r="C791" t="s">
        <v>6009</v>
      </c>
      <c r="D791">
        <v>1</v>
      </c>
      <c r="E791" t="s">
        <v>6010</v>
      </c>
      <c r="F791">
        <v>9</v>
      </c>
      <c r="I791" t="s">
        <v>8302</v>
      </c>
      <c r="K791" t="s">
        <v>6535</v>
      </c>
      <c r="L791" t="s">
        <v>6536</v>
      </c>
      <c r="M791" t="s">
        <v>8696</v>
      </c>
      <c r="N791">
        <v>9</v>
      </c>
      <c r="O791" t="s">
        <v>8868</v>
      </c>
      <c r="Y791">
        <v>0</v>
      </c>
      <c r="AM791" t="s">
        <v>10344</v>
      </c>
    </row>
    <row r="792" spans="1:39">
      <c r="A792" t="s">
        <v>7276</v>
      </c>
      <c r="B792" t="s">
        <v>6007</v>
      </c>
      <c r="C792" t="s">
        <v>6009</v>
      </c>
      <c r="D792">
        <v>1</v>
      </c>
      <c r="E792" t="s">
        <v>6010</v>
      </c>
      <c r="F792">
        <v>9</v>
      </c>
      <c r="K792" t="s">
        <v>6535</v>
      </c>
      <c r="L792" t="s">
        <v>6536</v>
      </c>
      <c r="M792" t="s">
        <v>8697</v>
      </c>
      <c r="N792">
        <v>9</v>
      </c>
      <c r="O792" t="s">
        <v>8869</v>
      </c>
      <c r="P792" t="s">
        <v>9229</v>
      </c>
      <c r="Q792">
        <v>3</v>
      </c>
      <c r="R792">
        <v>2</v>
      </c>
      <c r="S792">
        <v>3.52</v>
      </c>
      <c r="T792">
        <v>6.52</v>
      </c>
      <c r="U792">
        <v>581.51</v>
      </c>
      <c r="V792">
        <v>71.33</v>
      </c>
      <c r="W792">
        <v>7.93</v>
      </c>
      <c r="X792">
        <v>3.87</v>
      </c>
      <c r="Y792">
        <v>0</v>
      </c>
      <c r="Z792">
        <v>5</v>
      </c>
      <c r="AA792" t="s">
        <v>6923</v>
      </c>
      <c r="AB792">
        <v>2</v>
      </c>
      <c r="AC792">
        <v>7</v>
      </c>
      <c r="AD792">
        <v>2.74</v>
      </c>
      <c r="AF792" t="s">
        <v>6937</v>
      </c>
      <c r="AI792">
        <v>0</v>
      </c>
      <c r="AJ792">
        <v>0</v>
      </c>
      <c r="AK792" t="s">
        <v>10219</v>
      </c>
      <c r="AL792" t="s">
        <v>10219</v>
      </c>
      <c r="AM792" t="s">
        <v>10344</v>
      </c>
    </row>
    <row r="793" spans="1:39">
      <c r="A793" t="s">
        <v>7276</v>
      </c>
      <c r="B793" t="s">
        <v>6007</v>
      </c>
      <c r="C793" t="s">
        <v>6009</v>
      </c>
      <c r="D793">
        <v>1</v>
      </c>
      <c r="E793" t="s">
        <v>6010</v>
      </c>
      <c r="F793">
        <v>9</v>
      </c>
      <c r="I793" t="s">
        <v>8303</v>
      </c>
      <c r="K793" t="s">
        <v>6535</v>
      </c>
      <c r="L793" t="s">
        <v>6536</v>
      </c>
      <c r="M793" t="s">
        <v>8696</v>
      </c>
      <c r="N793">
        <v>9</v>
      </c>
      <c r="O793" t="s">
        <v>8868</v>
      </c>
      <c r="P793" t="s">
        <v>9229</v>
      </c>
      <c r="Q793">
        <v>3</v>
      </c>
      <c r="R793">
        <v>2</v>
      </c>
      <c r="S793">
        <v>3.52</v>
      </c>
      <c r="T793">
        <v>6.52</v>
      </c>
      <c r="U793">
        <v>581.51</v>
      </c>
      <c r="V793">
        <v>71.33</v>
      </c>
      <c r="W793">
        <v>7.93</v>
      </c>
      <c r="X793">
        <v>3.87</v>
      </c>
      <c r="Y793">
        <v>0</v>
      </c>
      <c r="Z793">
        <v>5</v>
      </c>
      <c r="AA793" t="s">
        <v>6923</v>
      </c>
      <c r="AB793">
        <v>2</v>
      </c>
      <c r="AC793">
        <v>7</v>
      </c>
      <c r="AD793">
        <v>2.74</v>
      </c>
      <c r="AF793" t="s">
        <v>6937</v>
      </c>
      <c r="AI793">
        <v>0</v>
      </c>
      <c r="AJ793">
        <v>0</v>
      </c>
      <c r="AM793" t="s">
        <v>10344</v>
      </c>
    </row>
    <row r="794" spans="1:39">
      <c r="A794" t="s">
        <v>7548</v>
      </c>
      <c r="B794" t="s">
        <v>6007</v>
      </c>
      <c r="C794" t="s">
        <v>6009</v>
      </c>
      <c r="D794">
        <v>1.6</v>
      </c>
      <c r="E794" t="s">
        <v>6010</v>
      </c>
      <c r="F794">
        <v>8.800000000000001</v>
      </c>
      <c r="I794" t="s">
        <v>8304</v>
      </c>
      <c r="K794" t="s">
        <v>6535</v>
      </c>
      <c r="L794" t="s">
        <v>6536</v>
      </c>
      <c r="M794" t="s">
        <v>8695</v>
      </c>
      <c r="N794">
        <v>9</v>
      </c>
      <c r="O794" t="s">
        <v>8867</v>
      </c>
      <c r="P794" t="s">
        <v>9500</v>
      </c>
      <c r="Q794">
        <v>4</v>
      </c>
      <c r="R794">
        <v>2</v>
      </c>
      <c r="S794">
        <v>2.71</v>
      </c>
      <c r="T794">
        <v>6.35</v>
      </c>
      <c r="U794">
        <v>561.12</v>
      </c>
      <c r="V794">
        <v>80.56</v>
      </c>
      <c r="W794">
        <v>7.6</v>
      </c>
      <c r="X794">
        <v>3.11</v>
      </c>
      <c r="Y794">
        <v>0</v>
      </c>
      <c r="Z794">
        <v>4</v>
      </c>
      <c r="AA794" t="s">
        <v>6923</v>
      </c>
      <c r="AB794">
        <v>2</v>
      </c>
      <c r="AC794">
        <v>8</v>
      </c>
      <c r="AD794">
        <v>3.145</v>
      </c>
      <c r="AF794" t="s">
        <v>6937</v>
      </c>
      <c r="AI794">
        <v>0</v>
      </c>
      <c r="AJ794">
        <v>0</v>
      </c>
      <c r="AM794" t="s">
        <v>10344</v>
      </c>
    </row>
    <row r="795" spans="1:39">
      <c r="A795" t="s">
        <v>7549</v>
      </c>
      <c r="B795" t="s">
        <v>6007</v>
      </c>
      <c r="C795" t="s">
        <v>6009</v>
      </c>
      <c r="D795">
        <v>1.6</v>
      </c>
      <c r="E795" t="s">
        <v>6010</v>
      </c>
      <c r="F795">
        <v>8.800000000000001</v>
      </c>
      <c r="I795" t="s">
        <v>8305</v>
      </c>
      <c r="K795" t="s">
        <v>6535</v>
      </c>
      <c r="L795" t="s">
        <v>6536</v>
      </c>
      <c r="M795" t="s">
        <v>8695</v>
      </c>
      <c r="N795">
        <v>9</v>
      </c>
      <c r="O795" t="s">
        <v>8867</v>
      </c>
      <c r="P795" t="s">
        <v>9501</v>
      </c>
      <c r="Q795">
        <v>4</v>
      </c>
      <c r="R795">
        <v>2</v>
      </c>
      <c r="S795">
        <v>2.8</v>
      </c>
      <c r="T795">
        <v>6.43</v>
      </c>
      <c r="U795">
        <v>561.12</v>
      </c>
      <c r="V795">
        <v>80.56</v>
      </c>
      <c r="W795">
        <v>7.6</v>
      </c>
      <c r="X795">
        <v>3.14</v>
      </c>
      <c r="Y795">
        <v>0</v>
      </c>
      <c r="Z795">
        <v>4</v>
      </c>
      <c r="AA795" t="s">
        <v>6923</v>
      </c>
      <c r="AB795">
        <v>2</v>
      </c>
      <c r="AC795">
        <v>8</v>
      </c>
      <c r="AD795">
        <v>3.1</v>
      </c>
      <c r="AF795" t="s">
        <v>6937</v>
      </c>
      <c r="AI795">
        <v>0</v>
      </c>
      <c r="AJ795">
        <v>0</v>
      </c>
      <c r="AM795" t="s">
        <v>10344</v>
      </c>
    </row>
    <row r="796" spans="1:39">
      <c r="A796" t="s">
        <v>7005</v>
      </c>
      <c r="B796" t="s">
        <v>6007</v>
      </c>
      <c r="C796" t="s">
        <v>6009</v>
      </c>
      <c r="D796">
        <v>2</v>
      </c>
      <c r="E796" t="s">
        <v>6010</v>
      </c>
      <c r="F796">
        <v>8.699999999999999</v>
      </c>
      <c r="K796" t="s">
        <v>6535</v>
      </c>
      <c r="L796" t="s">
        <v>6536</v>
      </c>
      <c r="M796" t="s">
        <v>8700</v>
      </c>
      <c r="N796">
        <v>9</v>
      </c>
      <c r="O796" t="s">
        <v>8872</v>
      </c>
      <c r="P796" t="s">
        <v>8958</v>
      </c>
      <c r="Q796">
        <v>6</v>
      </c>
      <c r="R796">
        <v>1</v>
      </c>
      <c r="S796">
        <v>2.6</v>
      </c>
      <c r="T796">
        <v>6.21</v>
      </c>
      <c r="U796">
        <v>527.5</v>
      </c>
      <c r="V796">
        <v>86.98999999999999</v>
      </c>
      <c r="W796">
        <v>5.99</v>
      </c>
      <c r="X796">
        <v>3.22</v>
      </c>
      <c r="Y796">
        <v>0</v>
      </c>
      <c r="Z796">
        <v>4</v>
      </c>
      <c r="AA796" t="s">
        <v>6923</v>
      </c>
      <c r="AB796">
        <v>2</v>
      </c>
      <c r="AC796">
        <v>8</v>
      </c>
      <c r="AD796">
        <v>3.533333333333333</v>
      </c>
      <c r="AF796" t="s">
        <v>6937</v>
      </c>
      <c r="AI796">
        <v>0</v>
      </c>
      <c r="AJ796">
        <v>0</v>
      </c>
      <c r="AK796" t="s">
        <v>10300</v>
      </c>
      <c r="AL796" t="s">
        <v>10300</v>
      </c>
      <c r="AM796" t="s">
        <v>10344</v>
      </c>
    </row>
    <row r="797" spans="1:39">
      <c r="A797" t="s">
        <v>7550</v>
      </c>
      <c r="B797" t="s">
        <v>6007</v>
      </c>
      <c r="C797" t="s">
        <v>6009</v>
      </c>
      <c r="D797">
        <v>2</v>
      </c>
      <c r="E797" t="s">
        <v>6010</v>
      </c>
      <c r="F797">
        <v>8.699999999999999</v>
      </c>
      <c r="K797" t="s">
        <v>6535</v>
      </c>
      <c r="L797" t="s">
        <v>6536</v>
      </c>
      <c r="M797" t="s">
        <v>8698</v>
      </c>
      <c r="N797">
        <v>9</v>
      </c>
      <c r="O797" t="s">
        <v>8870</v>
      </c>
      <c r="P797" t="s">
        <v>9502</v>
      </c>
      <c r="Q797">
        <v>6</v>
      </c>
      <c r="R797">
        <v>1</v>
      </c>
      <c r="S797">
        <v>2.52</v>
      </c>
      <c r="T797">
        <v>6.13</v>
      </c>
      <c r="U797">
        <v>527.5</v>
      </c>
      <c r="V797">
        <v>86.98999999999999</v>
      </c>
      <c r="W797">
        <v>5.99</v>
      </c>
      <c r="X797">
        <v>3.24</v>
      </c>
      <c r="Y797">
        <v>0</v>
      </c>
      <c r="Z797">
        <v>4</v>
      </c>
      <c r="AA797" t="s">
        <v>6923</v>
      </c>
      <c r="AB797">
        <v>2</v>
      </c>
      <c r="AC797">
        <v>8</v>
      </c>
      <c r="AD797">
        <v>3.573333333333333</v>
      </c>
      <c r="AF797" t="s">
        <v>6937</v>
      </c>
      <c r="AI797">
        <v>0</v>
      </c>
      <c r="AJ797">
        <v>0</v>
      </c>
      <c r="AK797" t="s">
        <v>10298</v>
      </c>
      <c r="AL797" t="s">
        <v>10298</v>
      </c>
      <c r="AM797" t="s">
        <v>10344</v>
      </c>
    </row>
    <row r="798" spans="1:39">
      <c r="A798" t="s">
        <v>7551</v>
      </c>
      <c r="B798" t="s">
        <v>6007</v>
      </c>
      <c r="C798" t="s">
        <v>6009</v>
      </c>
      <c r="D798">
        <v>2</v>
      </c>
      <c r="E798" t="s">
        <v>6010</v>
      </c>
      <c r="F798">
        <v>8.699999999999999</v>
      </c>
      <c r="K798" t="s">
        <v>6535</v>
      </c>
      <c r="L798" t="s">
        <v>6536</v>
      </c>
      <c r="M798" t="s">
        <v>8705</v>
      </c>
      <c r="N798">
        <v>9</v>
      </c>
      <c r="O798" t="s">
        <v>8877</v>
      </c>
      <c r="P798" t="s">
        <v>9503</v>
      </c>
      <c r="Q798">
        <v>4</v>
      </c>
      <c r="R798">
        <v>2</v>
      </c>
      <c r="S798">
        <v>7.13</v>
      </c>
      <c r="T798">
        <v>10.05</v>
      </c>
      <c r="U798">
        <v>568.98</v>
      </c>
      <c r="V798">
        <v>76.48</v>
      </c>
      <c r="W798">
        <v>9.210000000000001</v>
      </c>
      <c r="X798">
        <v>4.12</v>
      </c>
      <c r="Y798">
        <v>0</v>
      </c>
      <c r="Z798">
        <v>5</v>
      </c>
      <c r="AA798" t="s">
        <v>6923</v>
      </c>
      <c r="AB798">
        <v>2</v>
      </c>
      <c r="AC798">
        <v>6</v>
      </c>
      <c r="AD798">
        <v>2.5</v>
      </c>
      <c r="AF798" t="s">
        <v>6937</v>
      </c>
      <c r="AI798">
        <v>0</v>
      </c>
      <c r="AJ798">
        <v>0</v>
      </c>
      <c r="AK798" t="s">
        <v>10305</v>
      </c>
      <c r="AL798" t="s">
        <v>10305</v>
      </c>
      <c r="AM798" t="s">
        <v>10344</v>
      </c>
    </row>
    <row r="799" spans="1:39">
      <c r="A799" t="s">
        <v>7552</v>
      </c>
      <c r="B799" t="s">
        <v>6007</v>
      </c>
      <c r="C799" t="s">
        <v>6009</v>
      </c>
      <c r="D799">
        <v>2</v>
      </c>
      <c r="E799" t="s">
        <v>6010</v>
      </c>
      <c r="F799">
        <v>8.699999999999999</v>
      </c>
      <c r="K799" t="s">
        <v>6535</v>
      </c>
      <c r="L799" t="s">
        <v>6536</v>
      </c>
      <c r="M799" t="s">
        <v>8700</v>
      </c>
      <c r="N799">
        <v>9</v>
      </c>
      <c r="O799" t="s">
        <v>8872</v>
      </c>
      <c r="P799" t="s">
        <v>9504</v>
      </c>
      <c r="Q799">
        <v>7</v>
      </c>
      <c r="R799">
        <v>1</v>
      </c>
      <c r="S799">
        <v>3.11</v>
      </c>
      <c r="T799">
        <v>6.74</v>
      </c>
      <c r="U799">
        <v>574.9400000000001</v>
      </c>
      <c r="V799">
        <v>95.95</v>
      </c>
      <c r="W799">
        <v>7.08</v>
      </c>
      <c r="X799">
        <v>3.14</v>
      </c>
      <c r="Y799">
        <v>0</v>
      </c>
      <c r="Z799">
        <v>5</v>
      </c>
      <c r="AA799" t="s">
        <v>6923</v>
      </c>
      <c r="AB799">
        <v>2</v>
      </c>
      <c r="AC799">
        <v>8</v>
      </c>
      <c r="AD799">
        <v>3.08</v>
      </c>
      <c r="AF799" t="s">
        <v>6937</v>
      </c>
      <c r="AI799">
        <v>0</v>
      </c>
      <c r="AJ799">
        <v>0</v>
      </c>
      <c r="AK799" t="s">
        <v>10300</v>
      </c>
      <c r="AL799" t="s">
        <v>10300</v>
      </c>
      <c r="AM799" t="s">
        <v>10344</v>
      </c>
    </row>
    <row r="800" spans="1:39">
      <c r="A800" t="s">
        <v>7553</v>
      </c>
      <c r="B800" t="s">
        <v>6007</v>
      </c>
      <c r="C800" t="s">
        <v>6009</v>
      </c>
      <c r="D800">
        <v>2</v>
      </c>
      <c r="E800" t="s">
        <v>6010</v>
      </c>
      <c r="F800">
        <v>8.699999999999999</v>
      </c>
      <c r="K800" t="s">
        <v>6535</v>
      </c>
      <c r="L800" t="s">
        <v>6536</v>
      </c>
      <c r="M800" t="s">
        <v>8701</v>
      </c>
      <c r="N800">
        <v>9</v>
      </c>
      <c r="O800" t="s">
        <v>8873</v>
      </c>
      <c r="P800" t="s">
        <v>9505</v>
      </c>
      <c r="Q800">
        <v>5</v>
      </c>
      <c r="R800">
        <v>1</v>
      </c>
      <c r="S800">
        <v>4.83</v>
      </c>
      <c r="T800">
        <v>6.83</v>
      </c>
      <c r="U800">
        <v>502.51</v>
      </c>
      <c r="V800">
        <v>77.40000000000001</v>
      </c>
      <c r="W800">
        <v>5.07</v>
      </c>
      <c r="X800">
        <v>3.48</v>
      </c>
      <c r="Y800">
        <v>0</v>
      </c>
      <c r="Z800">
        <v>4</v>
      </c>
      <c r="AA800" t="s">
        <v>6923</v>
      </c>
      <c r="AB800">
        <v>2</v>
      </c>
      <c r="AC800">
        <v>6</v>
      </c>
      <c r="AD800">
        <v>2.833333333333333</v>
      </c>
      <c r="AF800" t="s">
        <v>6937</v>
      </c>
      <c r="AI800">
        <v>0</v>
      </c>
      <c r="AJ800">
        <v>0</v>
      </c>
      <c r="AK800" t="s">
        <v>10301</v>
      </c>
      <c r="AL800" t="s">
        <v>10301</v>
      </c>
      <c r="AM800" t="s">
        <v>10344</v>
      </c>
    </row>
    <row r="801" spans="1:39">
      <c r="A801" t="s">
        <v>7554</v>
      </c>
      <c r="B801" t="s">
        <v>6007</v>
      </c>
      <c r="C801" t="s">
        <v>6009</v>
      </c>
      <c r="D801">
        <v>2</v>
      </c>
      <c r="E801" t="s">
        <v>6010</v>
      </c>
      <c r="F801">
        <v>8.699999999999999</v>
      </c>
      <c r="K801" t="s">
        <v>6535</v>
      </c>
      <c r="L801" t="s">
        <v>6536</v>
      </c>
      <c r="M801" t="s">
        <v>8704</v>
      </c>
      <c r="N801">
        <v>9</v>
      </c>
      <c r="O801" t="s">
        <v>8876</v>
      </c>
      <c r="P801" t="s">
        <v>9506</v>
      </c>
      <c r="Q801">
        <v>6</v>
      </c>
      <c r="R801">
        <v>1</v>
      </c>
      <c r="S801">
        <v>2.37</v>
      </c>
      <c r="T801">
        <v>5.83</v>
      </c>
      <c r="U801">
        <v>507.65</v>
      </c>
      <c r="V801">
        <v>81.79000000000001</v>
      </c>
      <c r="W801">
        <v>7.08</v>
      </c>
      <c r="X801">
        <v>3.62</v>
      </c>
      <c r="Y801">
        <v>1.35</v>
      </c>
      <c r="Z801">
        <v>4</v>
      </c>
      <c r="AA801" t="s">
        <v>6923</v>
      </c>
      <c r="AB801">
        <v>2</v>
      </c>
      <c r="AC801">
        <v>14</v>
      </c>
      <c r="AD801">
        <v>3.648333333333333</v>
      </c>
      <c r="AF801" t="s">
        <v>6937</v>
      </c>
      <c r="AI801">
        <v>0</v>
      </c>
      <c r="AJ801">
        <v>0</v>
      </c>
      <c r="AK801" t="s">
        <v>10304</v>
      </c>
      <c r="AL801" t="s">
        <v>10304</v>
      </c>
      <c r="AM801" t="s">
        <v>10344</v>
      </c>
    </row>
    <row r="802" spans="1:39">
      <c r="A802" t="s">
        <v>7555</v>
      </c>
      <c r="B802" t="s">
        <v>6007</v>
      </c>
      <c r="C802" t="s">
        <v>6009</v>
      </c>
      <c r="D802">
        <v>2</v>
      </c>
      <c r="E802" t="s">
        <v>6010</v>
      </c>
      <c r="F802">
        <v>8.699999999999999</v>
      </c>
      <c r="K802" t="s">
        <v>6535</v>
      </c>
      <c r="L802" t="s">
        <v>6536</v>
      </c>
      <c r="M802" t="s">
        <v>8704</v>
      </c>
      <c r="N802">
        <v>9</v>
      </c>
      <c r="O802" t="s">
        <v>8876</v>
      </c>
      <c r="P802" t="s">
        <v>9507</v>
      </c>
      <c r="Q802">
        <v>6</v>
      </c>
      <c r="R802">
        <v>1</v>
      </c>
      <c r="S802">
        <v>0.7</v>
      </c>
      <c r="T802">
        <v>4.18</v>
      </c>
      <c r="U802">
        <v>477.58</v>
      </c>
      <c r="V802">
        <v>81.79000000000001</v>
      </c>
      <c r="W802">
        <v>5.91</v>
      </c>
      <c r="X802">
        <v>3.58</v>
      </c>
      <c r="Y802">
        <v>1.35</v>
      </c>
      <c r="Z802">
        <v>4</v>
      </c>
      <c r="AA802" t="s">
        <v>6923</v>
      </c>
      <c r="AB802">
        <v>1</v>
      </c>
      <c r="AC802">
        <v>11</v>
      </c>
      <c r="AD802">
        <v>4.403476190476191</v>
      </c>
      <c r="AF802" t="s">
        <v>6937</v>
      </c>
      <c r="AI802">
        <v>0</v>
      </c>
      <c r="AJ802">
        <v>0</v>
      </c>
      <c r="AK802" t="s">
        <v>10304</v>
      </c>
      <c r="AL802" t="s">
        <v>10304</v>
      </c>
      <c r="AM802" t="s">
        <v>10344</v>
      </c>
    </row>
    <row r="803" spans="1:39">
      <c r="A803" t="s">
        <v>7556</v>
      </c>
      <c r="B803" t="s">
        <v>6007</v>
      </c>
      <c r="C803" t="s">
        <v>6009</v>
      </c>
      <c r="D803">
        <v>2</v>
      </c>
      <c r="E803" t="s">
        <v>6010</v>
      </c>
      <c r="F803">
        <v>8.699999999999999</v>
      </c>
      <c r="K803" t="s">
        <v>6535</v>
      </c>
      <c r="L803" t="s">
        <v>6536</v>
      </c>
      <c r="M803" t="s">
        <v>8704</v>
      </c>
      <c r="N803">
        <v>9</v>
      </c>
      <c r="O803" t="s">
        <v>8876</v>
      </c>
      <c r="P803" t="s">
        <v>9508</v>
      </c>
      <c r="Q803">
        <v>6</v>
      </c>
      <c r="R803">
        <v>1</v>
      </c>
      <c r="S803">
        <v>0.79</v>
      </c>
      <c r="T803">
        <v>4.29</v>
      </c>
      <c r="U803">
        <v>479.6</v>
      </c>
      <c r="V803">
        <v>81.79000000000001</v>
      </c>
      <c r="W803">
        <v>6.25</v>
      </c>
      <c r="X803">
        <v>3.54</v>
      </c>
      <c r="Y803">
        <v>1.52</v>
      </c>
      <c r="Z803">
        <v>4</v>
      </c>
      <c r="AA803" t="s">
        <v>6923</v>
      </c>
      <c r="AB803">
        <v>1</v>
      </c>
      <c r="AC803">
        <v>10</v>
      </c>
      <c r="AD803">
        <v>4.334047619047618</v>
      </c>
      <c r="AF803" t="s">
        <v>6937</v>
      </c>
      <c r="AI803">
        <v>0</v>
      </c>
      <c r="AJ803">
        <v>0</v>
      </c>
      <c r="AK803" t="s">
        <v>10304</v>
      </c>
      <c r="AL803" t="s">
        <v>10304</v>
      </c>
      <c r="AM803" t="s">
        <v>10344</v>
      </c>
    </row>
    <row r="804" spans="1:39">
      <c r="A804" t="s">
        <v>7557</v>
      </c>
      <c r="B804" t="s">
        <v>6007</v>
      </c>
      <c r="C804" t="s">
        <v>6009</v>
      </c>
      <c r="D804">
        <v>2</v>
      </c>
      <c r="E804" t="s">
        <v>6010</v>
      </c>
      <c r="F804">
        <v>8.699999999999999</v>
      </c>
      <c r="K804" t="s">
        <v>6535</v>
      </c>
      <c r="L804" t="s">
        <v>6536</v>
      </c>
      <c r="M804" t="s">
        <v>8704</v>
      </c>
      <c r="N804">
        <v>9</v>
      </c>
      <c r="O804" t="s">
        <v>8876</v>
      </c>
      <c r="P804" t="s">
        <v>9509</v>
      </c>
      <c r="Q804">
        <v>6</v>
      </c>
      <c r="R804">
        <v>1</v>
      </c>
      <c r="S804">
        <v>0.83</v>
      </c>
      <c r="T804">
        <v>4.3</v>
      </c>
      <c r="U804">
        <v>465.57</v>
      </c>
      <c r="V804">
        <v>81.79000000000001</v>
      </c>
      <c r="W804">
        <v>5.91</v>
      </c>
      <c r="X804">
        <v>3.6</v>
      </c>
      <c r="Y804">
        <v>1.35</v>
      </c>
      <c r="Z804">
        <v>4</v>
      </c>
      <c r="AA804" t="s">
        <v>6923</v>
      </c>
      <c r="AB804">
        <v>1</v>
      </c>
      <c r="AC804">
        <v>11</v>
      </c>
      <c r="AD804">
        <v>4.429261904761905</v>
      </c>
      <c r="AF804" t="s">
        <v>6937</v>
      </c>
      <c r="AI804">
        <v>0</v>
      </c>
      <c r="AJ804">
        <v>0</v>
      </c>
      <c r="AK804" t="s">
        <v>10304</v>
      </c>
      <c r="AL804" t="s">
        <v>10304</v>
      </c>
      <c r="AM804" t="s">
        <v>10344</v>
      </c>
    </row>
    <row r="805" spans="1:39">
      <c r="A805" t="s">
        <v>7558</v>
      </c>
      <c r="B805" t="s">
        <v>6007</v>
      </c>
      <c r="C805" t="s">
        <v>6009</v>
      </c>
      <c r="D805">
        <v>2</v>
      </c>
      <c r="E805" t="s">
        <v>6010</v>
      </c>
      <c r="F805">
        <v>8.699999999999999</v>
      </c>
      <c r="K805" t="s">
        <v>6535</v>
      </c>
      <c r="L805" t="s">
        <v>6536</v>
      </c>
      <c r="M805" t="s">
        <v>8702</v>
      </c>
      <c r="N805">
        <v>9</v>
      </c>
      <c r="O805" t="s">
        <v>8874</v>
      </c>
      <c r="P805" t="s">
        <v>9510</v>
      </c>
      <c r="Q805">
        <v>7</v>
      </c>
      <c r="R805">
        <v>1</v>
      </c>
      <c r="S805">
        <v>1.97</v>
      </c>
      <c r="T805">
        <v>5.61</v>
      </c>
      <c r="U805">
        <v>508.96</v>
      </c>
      <c r="V805">
        <v>99.88</v>
      </c>
      <c r="W805">
        <v>5.15</v>
      </c>
      <c r="X805">
        <v>3.07</v>
      </c>
      <c r="Y805">
        <v>4.44</v>
      </c>
      <c r="Z805">
        <v>4</v>
      </c>
      <c r="AA805" t="s">
        <v>6923</v>
      </c>
      <c r="AB805">
        <v>2</v>
      </c>
      <c r="AC805">
        <v>9</v>
      </c>
      <c r="AD805">
        <v>3.504</v>
      </c>
      <c r="AF805" t="s">
        <v>6937</v>
      </c>
      <c r="AI805">
        <v>0</v>
      </c>
      <c r="AJ805">
        <v>0</v>
      </c>
      <c r="AK805" t="s">
        <v>10302</v>
      </c>
      <c r="AL805" t="s">
        <v>10302</v>
      </c>
      <c r="AM805" t="s">
        <v>10344</v>
      </c>
    </row>
    <row r="806" spans="1:39">
      <c r="A806" t="s">
        <v>7559</v>
      </c>
      <c r="B806" t="s">
        <v>6007</v>
      </c>
      <c r="C806" t="s">
        <v>6009</v>
      </c>
      <c r="D806">
        <v>2</v>
      </c>
      <c r="E806" t="s">
        <v>6010</v>
      </c>
      <c r="F806">
        <v>8.699999999999999</v>
      </c>
      <c r="K806" t="s">
        <v>6535</v>
      </c>
      <c r="L806" t="s">
        <v>6536</v>
      </c>
      <c r="M806" t="s">
        <v>8702</v>
      </c>
      <c r="N806">
        <v>9</v>
      </c>
      <c r="O806" t="s">
        <v>8874</v>
      </c>
      <c r="P806" t="s">
        <v>9511</v>
      </c>
      <c r="Q806">
        <v>7</v>
      </c>
      <c r="R806">
        <v>1</v>
      </c>
      <c r="S806">
        <v>1.54</v>
      </c>
      <c r="T806">
        <v>5.17</v>
      </c>
      <c r="U806">
        <v>492.5</v>
      </c>
      <c r="V806">
        <v>99.88</v>
      </c>
      <c r="W806">
        <v>4.63</v>
      </c>
      <c r="X806">
        <v>3.12</v>
      </c>
      <c r="Y806">
        <v>4.43</v>
      </c>
      <c r="Z806">
        <v>4</v>
      </c>
      <c r="AA806" t="s">
        <v>6923</v>
      </c>
      <c r="AB806">
        <v>0</v>
      </c>
      <c r="AC806">
        <v>9</v>
      </c>
      <c r="AD806">
        <v>3.557571428571429</v>
      </c>
      <c r="AF806" t="s">
        <v>6937</v>
      </c>
      <c r="AI806">
        <v>0</v>
      </c>
      <c r="AJ806">
        <v>0</v>
      </c>
      <c r="AK806" t="s">
        <v>10302</v>
      </c>
      <c r="AL806" t="s">
        <v>10302</v>
      </c>
      <c r="AM806" t="s">
        <v>10344</v>
      </c>
    </row>
    <row r="807" spans="1:39">
      <c r="A807" t="s">
        <v>7560</v>
      </c>
      <c r="B807" t="s">
        <v>6007</v>
      </c>
      <c r="C807" t="s">
        <v>6009</v>
      </c>
      <c r="D807">
        <v>2</v>
      </c>
      <c r="E807" t="s">
        <v>6010</v>
      </c>
      <c r="F807">
        <v>8.699999999999999</v>
      </c>
      <c r="K807" t="s">
        <v>6535</v>
      </c>
      <c r="L807" t="s">
        <v>6536</v>
      </c>
      <c r="M807" t="s">
        <v>8699</v>
      </c>
      <c r="N807">
        <v>9</v>
      </c>
      <c r="O807" t="s">
        <v>8871</v>
      </c>
      <c r="P807" t="s">
        <v>9512</v>
      </c>
      <c r="Q807">
        <v>7</v>
      </c>
      <c r="R807">
        <v>1</v>
      </c>
      <c r="S807">
        <v>4.27</v>
      </c>
      <c r="T807">
        <v>7.9</v>
      </c>
      <c r="U807">
        <v>574.9400000000001</v>
      </c>
      <c r="V807">
        <v>95.95</v>
      </c>
      <c r="W807">
        <v>7.22</v>
      </c>
      <c r="X807">
        <v>3.13</v>
      </c>
      <c r="Y807">
        <v>0</v>
      </c>
      <c r="Z807">
        <v>5</v>
      </c>
      <c r="AA807" t="s">
        <v>6923</v>
      </c>
      <c r="AB807">
        <v>2</v>
      </c>
      <c r="AC807">
        <v>8</v>
      </c>
      <c r="AD807">
        <v>2.635</v>
      </c>
      <c r="AF807" t="s">
        <v>6937</v>
      </c>
      <c r="AI807">
        <v>0</v>
      </c>
      <c r="AJ807">
        <v>0</v>
      </c>
      <c r="AK807" t="s">
        <v>10299</v>
      </c>
      <c r="AL807" t="s">
        <v>10299</v>
      </c>
      <c r="AM807" t="s">
        <v>10344</v>
      </c>
    </row>
    <row r="808" spans="1:39">
      <c r="A808" t="s">
        <v>7561</v>
      </c>
      <c r="B808" t="s">
        <v>6007</v>
      </c>
      <c r="C808" t="s">
        <v>6009</v>
      </c>
      <c r="D808">
        <v>2</v>
      </c>
      <c r="E808" t="s">
        <v>6010</v>
      </c>
      <c r="F808">
        <v>8.699999999999999</v>
      </c>
      <c r="K808" t="s">
        <v>6535</v>
      </c>
      <c r="L808" t="s">
        <v>6536</v>
      </c>
      <c r="M808" t="s">
        <v>8703</v>
      </c>
      <c r="N808">
        <v>9</v>
      </c>
      <c r="O808" t="s">
        <v>8875</v>
      </c>
      <c r="P808" t="s">
        <v>9513</v>
      </c>
      <c r="Q808">
        <v>5</v>
      </c>
      <c r="R808">
        <v>1</v>
      </c>
      <c r="S808">
        <v>3.89</v>
      </c>
      <c r="T808">
        <v>7.51</v>
      </c>
      <c r="U808">
        <v>517.89</v>
      </c>
      <c r="V808">
        <v>77.76000000000001</v>
      </c>
      <c r="W808">
        <v>6.24</v>
      </c>
      <c r="X808">
        <v>3.17</v>
      </c>
      <c r="Y808">
        <v>0</v>
      </c>
      <c r="Z808">
        <v>4</v>
      </c>
      <c r="AA808" t="s">
        <v>6923</v>
      </c>
      <c r="AB808">
        <v>2</v>
      </c>
      <c r="AC808">
        <v>8</v>
      </c>
      <c r="AD808">
        <v>2.888333333333333</v>
      </c>
      <c r="AF808" t="s">
        <v>6937</v>
      </c>
      <c r="AI808">
        <v>0</v>
      </c>
      <c r="AJ808">
        <v>0</v>
      </c>
      <c r="AK808" t="s">
        <v>10303</v>
      </c>
      <c r="AL808" t="s">
        <v>10303</v>
      </c>
      <c r="AM808" t="s">
        <v>10344</v>
      </c>
    </row>
    <row r="809" spans="1:39">
      <c r="A809" t="s">
        <v>7562</v>
      </c>
      <c r="B809" t="s">
        <v>6007</v>
      </c>
      <c r="C809" t="s">
        <v>6009</v>
      </c>
      <c r="D809">
        <v>2</v>
      </c>
      <c r="E809" t="s">
        <v>6010</v>
      </c>
      <c r="F809">
        <v>8.699999999999999</v>
      </c>
      <c r="I809" t="s">
        <v>8306</v>
      </c>
      <c r="K809" t="s">
        <v>6535</v>
      </c>
      <c r="L809" t="s">
        <v>6536</v>
      </c>
      <c r="M809" t="s">
        <v>8696</v>
      </c>
      <c r="N809">
        <v>9</v>
      </c>
      <c r="O809" t="s">
        <v>8868</v>
      </c>
      <c r="P809" t="s">
        <v>9514</v>
      </c>
      <c r="Q809">
        <v>3</v>
      </c>
      <c r="R809">
        <v>2</v>
      </c>
      <c r="S809">
        <v>3.38</v>
      </c>
      <c r="T809">
        <v>6.38</v>
      </c>
      <c r="U809">
        <v>502.61</v>
      </c>
      <c r="V809">
        <v>71.33</v>
      </c>
      <c r="W809">
        <v>7.24</v>
      </c>
      <c r="X809">
        <v>3.87</v>
      </c>
      <c r="Y809">
        <v>0</v>
      </c>
      <c r="Z809">
        <v>5</v>
      </c>
      <c r="AA809" t="s">
        <v>6923</v>
      </c>
      <c r="AB809">
        <v>2</v>
      </c>
      <c r="AC809">
        <v>8</v>
      </c>
      <c r="AD809">
        <v>2.81</v>
      </c>
      <c r="AF809" t="s">
        <v>6937</v>
      </c>
      <c r="AI809">
        <v>0</v>
      </c>
      <c r="AJ809">
        <v>0</v>
      </c>
      <c r="AM809" t="s">
        <v>10344</v>
      </c>
    </row>
    <row r="810" spans="1:39">
      <c r="A810" t="s">
        <v>7563</v>
      </c>
      <c r="B810" t="s">
        <v>6007</v>
      </c>
      <c r="C810" t="s">
        <v>6009</v>
      </c>
      <c r="D810">
        <v>2</v>
      </c>
      <c r="E810" t="s">
        <v>6010</v>
      </c>
      <c r="F810">
        <v>8.699999999999999</v>
      </c>
      <c r="I810" t="s">
        <v>8307</v>
      </c>
      <c r="K810" t="s">
        <v>6535</v>
      </c>
      <c r="L810" t="s">
        <v>6536</v>
      </c>
      <c r="M810" t="s">
        <v>8696</v>
      </c>
      <c r="N810">
        <v>9</v>
      </c>
      <c r="O810" t="s">
        <v>8868</v>
      </c>
      <c r="P810" t="s">
        <v>9515</v>
      </c>
      <c r="Q810">
        <v>3</v>
      </c>
      <c r="R810">
        <v>2</v>
      </c>
      <c r="S810">
        <v>3.06</v>
      </c>
      <c r="T810">
        <v>6.06</v>
      </c>
      <c r="U810">
        <v>523.03</v>
      </c>
      <c r="V810">
        <v>71.33</v>
      </c>
      <c r="W810">
        <v>7.26</v>
      </c>
      <c r="X810">
        <v>3.87</v>
      </c>
      <c r="Y810">
        <v>0</v>
      </c>
      <c r="Z810">
        <v>5</v>
      </c>
      <c r="AA810" t="s">
        <v>6923</v>
      </c>
      <c r="AB810">
        <v>2</v>
      </c>
      <c r="AC810">
        <v>7</v>
      </c>
      <c r="AD810">
        <v>2.97</v>
      </c>
      <c r="AF810" t="s">
        <v>6937</v>
      </c>
      <c r="AI810">
        <v>0</v>
      </c>
      <c r="AJ810">
        <v>0</v>
      </c>
      <c r="AM810" t="s">
        <v>10344</v>
      </c>
    </row>
    <row r="811" spans="1:39">
      <c r="A811" t="s">
        <v>7564</v>
      </c>
      <c r="B811" t="s">
        <v>6007</v>
      </c>
      <c r="C811" t="s">
        <v>6009</v>
      </c>
      <c r="D811">
        <v>2</v>
      </c>
      <c r="E811" t="s">
        <v>6010</v>
      </c>
      <c r="F811">
        <v>8.699999999999999</v>
      </c>
      <c r="I811" t="s">
        <v>8308</v>
      </c>
      <c r="K811" t="s">
        <v>6535</v>
      </c>
      <c r="L811" t="s">
        <v>6536</v>
      </c>
      <c r="M811" t="s">
        <v>8696</v>
      </c>
      <c r="N811">
        <v>9</v>
      </c>
      <c r="O811" t="s">
        <v>8868</v>
      </c>
      <c r="P811" t="s">
        <v>9516</v>
      </c>
      <c r="Q811">
        <v>5</v>
      </c>
      <c r="R811">
        <v>2</v>
      </c>
      <c r="S811">
        <v>2.42</v>
      </c>
      <c r="T811">
        <v>5.42</v>
      </c>
      <c r="U811">
        <v>546.62</v>
      </c>
      <c r="V811">
        <v>97.63</v>
      </c>
      <c r="W811">
        <v>6.39</v>
      </c>
      <c r="X811">
        <v>3.87</v>
      </c>
      <c r="Y811">
        <v>0</v>
      </c>
      <c r="Z811">
        <v>5</v>
      </c>
      <c r="AA811" t="s">
        <v>6923</v>
      </c>
      <c r="AB811">
        <v>2</v>
      </c>
      <c r="AC811">
        <v>8</v>
      </c>
      <c r="AD811">
        <v>3.035666666666667</v>
      </c>
      <c r="AF811" t="s">
        <v>6937</v>
      </c>
      <c r="AI811">
        <v>0</v>
      </c>
      <c r="AJ811">
        <v>0</v>
      </c>
      <c r="AM811" t="s">
        <v>10344</v>
      </c>
    </row>
    <row r="812" spans="1:39">
      <c r="A812" t="s">
        <v>7565</v>
      </c>
      <c r="B812" t="s">
        <v>6007</v>
      </c>
      <c r="C812" t="s">
        <v>6009</v>
      </c>
      <c r="D812">
        <v>2</v>
      </c>
      <c r="E812" t="s">
        <v>6010</v>
      </c>
      <c r="F812">
        <v>8.699999999999999</v>
      </c>
      <c r="I812" t="s">
        <v>8309</v>
      </c>
      <c r="K812" t="s">
        <v>6535</v>
      </c>
      <c r="L812" t="s">
        <v>6536</v>
      </c>
      <c r="M812" t="s">
        <v>8696</v>
      </c>
      <c r="N812">
        <v>9</v>
      </c>
      <c r="O812" t="s">
        <v>8868</v>
      </c>
      <c r="P812" t="s">
        <v>9517</v>
      </c>
      <c r="Q812">
        <v>3</v>
      </c>
      <c r="R812">
        <v>2</v>
      </c>
      <c r="S812">
        <v>3.32</v>
      </c>
      <c r="T812">
        <v>6.19</v>
      </c>
      <c r="U812">
        <v>488.59</v>
      </c>
      <c r="V812">
        <v>71.33</v>
      </c>
      <c r="W812">
        <v>6.94</v>
      </c>
      <c r="X812">
        <v>4.2</v>
      </c>
      <c r="Y812">
        <v>0</v>
      </c>
      <c r="Z812">
        <v>5</v>
      </c>
      <c r="AA812" t="s">
        <v>6923</v>
      </c>
      <c r="AB812">
        <v>1</v>
      </c>
      <c r="AC812">
        <v>8</v>
      </c>
      <c r="AD812">
        <v>2.9215</v>
      </c>
      <c r="AF812" t="s">
        <v>6937</v>
      </c>
      <c r="AI812">
        <v>0</v>
      </c>
      <c r="AJ812">
        <v>0</v>
      </c>
      <c r="AM812" t="s">
        <v>10344</v>
      </c>
    </row>
    <row r="813" spans="1:39">
      <c r="A813" t="s">
        <v>7412</v>
      </c>
      <c r="B813" t="s">
        <v>6007</v>
      </c>
      <c r="C813" t="s">
        <v>6009</v>
      </c>
      <c r="D813">
        <v>2</v>
      </c>
      <c r="E813" t="s">
        <v>6010</v>
      </c>
      <c r="F813">
        <v>8.699999999999999</v>
      </c>
      <c r="K813" t="s">
        <v>6535</v>
      </c>
      <c r="L813" t="s">
        <v>6536</v>
      </c>
      <c r="M813" t="s">
        <v>8697</v>
      </c>
      <c r="N813">
        <v>9</v>
      </c>
      <c r="O813" t="s">
        <v>8869</v>
      </c>
      <c r="P813" t="s">
        <v>9365</v>
      </c>
      <c r="Q813">
        <v>5</v>
      </c>
      <c r="R813">
        <v>2</v>
      </c>
      <c r="S813">
        <v>2.7</v>
      </c>
      <c r="T813">
        <v>5.7</v>
      </c>
      <c r="U813">
        <v>547.61</v>
      </c>
      <c r="V813">
        <v>114.47</v>
      </c>
      <c r="W813">
        <v>7.07</v>
      </c>
      <c r="X813">
        <v>3.87</v>
      </c>
      <c r="Y813">
        <v>0</v>
      </c>
      <c r="Z813">
        <v>5</v>
      </c>
      <c r="AA813" t="s">
        <v>6923</v>
      </c>
      <c r="AB813">
        <v>2</v>
      </c>
      <c r="AC813">
        <v>8</v>
      </c>
      <c r="AD813">
        <v>2.334333333333333</v>
      </c>
      <c r="AF813" t="s">
        <v>6937</v>
      </c>
      <c r="AI813">
        <v>0</v>
      </c>
      <c r="AJ813">
        <v>0</v>
      </c>
      <c r="AK813" t="s">
        <v>10219</v>
      </c>
      <c r="AL813" t="s">
        <v>10219</v>
      </c>
      <c r="AM813" t="s">
        <v>10344</v>
      </c>
    </row>
    <row r="814" spans="1:39">
      <c r="A814" t="s">
        <v>7412</v>
      </c>
      <c r="B814" t="s">
        <v>6007</v>
      </c>
      <c r="C814" t="s">
        <v>6009</v>
      </c>
      <c r="D814">
        <v>2</v>
      </c>
      <c r="E814" t="s">
        <v>6010</v>
      </c>
      <c r="F814">
        <v>8.699999999999999</v>
      </c>
      <c r="I814" t="s">
        <v>8310</v>
      </c>
      <c r="K814" t="s">
        <v>6535</v>
      </c>
      <c r="L814" t="s">
        <v>6536</v>
      </c>
      <c r="M814" t="s">
        <v>8696</v>
      </c>
      <c r="N814">
        <v>9</v>
      </c>
      <c r="O814" t="s">
        <v>8868</v>
      </c>
      <c r="P814" t="s">
        <v>9365</v>
      </c>
      <c r="Q814">
        <v>5</v>
      </c>
      <c r="R814">
        <v>2</v>
      </c>
      <c r="S814">
        <v>2.7</v>
      </c>
      <c r="T814">
        <v>5.7</v>
      </c>
      <c r="U814">
        <v>547.61</v>
      </c>
      <c r="V814">
        <v>114.47</v>
      </c>
      <c r="W814">
        <v>7.07</v>
      </c>
      <c r="X814">
        <v>3.87</v>
      </c>
      <c r="Y814">
        <v>0</v>
      </c>
      <c r="Z814">
        <v>5</v>
      </c>
      <c r="AA814" t="s">
        <v>6923</v>
      </c>
      <c r="AB814">
        <v>2</v>
      </c>
      <c r="AC814">
        <v>8</v>
      </c>
      <c r="AD814">
        <v>2.334333333333333</v>
      </c>
      <c r="AF814" t="s">
        <v>6937</v>
      </c>
      <c r="AI814">
        <v>0</v>
      </c>
      <c r="AJ814">
        <v>0</v>
      </c>
      <c r="AM814" t="s">
        <v>10344</v>
      </c>
    </row>
    <row r="815" spans="1:39">
      <c r="A815" t="s">
        <v>7566</v>
      </c>
      <c r="B815" t="s">
        <v>6007</v>
      </c>
      <c r="C815" t="s">
        <v>6009</v>
      </c>
      <c r="D815">
        <v>2</v>
      </c>
      <c r="E815" t="s">
        <v>6010</v>
      </c>
      <c r="F815">
        <v>8.699999999999999</v>
      </c>
      <c r="I815" t="s">
        <v>8311</v>
      </c>
      <c r="K815" t="s">
        <v>6535</v>
      </c>
      <c r="L815" t="s">
        <v>6536</v>
      </c>
      <c r="M815" t="s">
        <v>8696</v>
      </c>
      <c r="N815">
        <v>9</v>
      </c>
      <c r="O815" t="s">
        <v>8868</v>
      </c>
      <c r="P815" t="s">
        <v>9518</v>
      </c>
      <c r="Q815">
        <v>3</v>
      </c>
      <c r="R815">
        <v>2</v>
      </c>
      <c r="S815">
        <v>4.04</v>
      </c>
      <c r="T815">
        <v>7.04</v>
      </c>
      <c r="U815">
        <v>552.67</v>
      </c>
      <c r="V815">
        <v>71.33</v>
      </c>
      <c r="W815">
        <v>8.32</v>
      </c>
      <c r="X815">
        <v>3.87</v>
      </c>
      <c r="Y815">
        <v>0</v>
      </c>
      <c r="Z815">
        <v>6</v>
      </c>
      <c r="AA815" t="s">
        <v>6923</v>
      </c>
      <c r="AB815">
        <v>2</v>
      </c>
      <c r="AC815">
        <v>7</v>
      </c>
      <c r="AD815">
        <v>2.5</v>
      </c>
      <c r="AF815" t="s">
        <v>6937</v>
      </c>
      <c r="AI815">
        <v>0</v>
      </c>
      <c r="AJ815">
        <v>0</v>
      </c>
      <c r="AM815" t="s">
        <v>10344</v>
      </c>
    </row>
    <row r="816" spans="1:39">
      <c r="A816" t="s">
        <v>7567</v>
      </c>
      <c r="B816" t="s">
        <v>6007</v>
      </c>
      <c r="C816" t="s">
        <v>6009</v>
      </c>
      <c r="D816">
        <v>2</v>
      </c>
      <c r="E816" t="s">
        <v>6010</v>
      </c>
      <c r="F816">
        <v>8.699999999999999</v>
      </c>
      <c r="I816" t="s">
        <v>8312</v>
      </c>
      <c r="K816" t="s">
        <v>6535</v>
      </c>
      <c r="L816" t="s">
        <v>6536</v>
      </c>
      <c r="M816" t="s">
        <v>8696</v>
      </c>
      <c r="N816">
        <v>9</v>
      </c>
      <c r="O816" t="s">
        <v>8868</v>
      </c>
      <c r="P816" t="s">
        <v>9519</v>
      </c>
      <c r="Q816">
        <v>3</v>
      </c>
      <c r="R816">
        <v>2</v>
      </c>
      <c r="S816">
        <v>2.94</v>
      </c>
      <c r="T816">
        <v>5.93</v>
      </c>
      <c r="U816">
        <v>502.61</v>
      </c>
      <c r="V816">
        <v>71.33</v>
      </c>
      <c r="W816">
        <v>7.24</v>
      </c>
      <c r="X816">
        <v>3.87</v>
      </c>
      <c r="Y816">
        <v>0</v>
      </c>
      <c r="Z816">
        <v>5</v>
      </c>
      <c r="AA816" t="s">
        <v>6923</v>
      </c>
      <c r="AB816">
        <v>2</v>
      </c>
      <c r="AC816">
        <v>8</v>
      </c>
      <c r="AD816">
        <v>3.03</v>
      </c>
      <c r="AF816" t="s">
        <v>6937</v>
      </c>
      <c r="AI816">
        <v>0</v>
      </c>
      <c r="AJ816">
        <v>0</v>
      </c>
      <c r="AM816" t="s">
        <v>10344</v>
      </c>
    </row>
    <row r="817" spans="1:39">
      <c r="A817" t="s">
        <v>7568</v>
      </c>
      <c r="B817" t="s">
        <v>6007</v>
      </c>
      <c r="C817" t="s">
        <v>6009</v>
      </c>
      <c r="D817">
        <v>2</v>
      </c>
      <c r="E817" t="s">
        <v>6010</v>
      </c>
      <c r="F817">
        <v>8.699999999999999</v>
      </c>
      <c r="I817" t="s">
        <v>8313</v>
      </c>
      <c r="K817" t="s">
        <v>6535</v>
      </c>
      <c r="L817" t="s">
        <v>6536</v>
      </c>
      <c r="M817" t="s">
        <v>8696</v>
      </c>
      <c r="N817">
        <v>9</v>
      </c>
      <c r="O817" t="s">
        <v>8868</v>
      </c>
      <c r="P817" t="s">
        <v>9520</v>
      </c>
      <c r="Q817">
        <v>3</v>
      </c>
      <c r="R817">
        <v>1</v>
      </c>
      <c r="S817">
        <v>6.17</v>
      </c>
      <c r="T817">
        <v>6.17</v>
      </c>
      <c r="U817">
        <v>459.59</v>
      </c>
      <c r="V817">
        <v>46.92</v>
      </c>
      <c r="W817">
        <v>6.86</v>
      </c>
      <c r="X817">
        <v>13.51</v>
      </c>
      <c r="Y817">
        <v>4.49</v>
      </c>
      <c r="Z817">
        <v>5</v>
      </c>
      <c r="AA817" t="s">
        <v>6923</v>
      </c>
      <c r="AB817">
        <v>1</v>
      </c>
      <c r="AC817">
        <v>6</v>
      </c>
      <c r="AD817">
        <v>3.121976190476191</v>
      </c>
      <c r="AF817" t="s">
        <v>6939</v>
      </c>
      <c r="AI817">
        <v>0</v>
      </c>
      <c r="AJ817">
        <v>0</v>
      </c>
      <c r="AM817" t="s">
        <v>10344</v>
      </c>
    </row>
    <row r="818" spans="1:39">
      <c r="A818" t="s">
        <v>7569</v>
      </c>
      <c r="B818" t="s">
        <v>6007</v>
      </c>
      <c r="C818" t="s">
        <v>6009</v>
      </c>
      <c r="D818">
        <v>2</v>
      </c>
      <c r="E818" t="s">
        <v>6010</v>
      </c>
      <c r="F818">
        <v>8.699999999999999</v>
      </c>
      <c r="I818" t="s">
        <v>8314</v>
      </c>
      <c r="K818" t="s">
        <v>6535</v>
      </c>
      <c r="L818" t="s">
        <v>6536</v>
      </c>
      <c r="M818" t="s">
        <v>8696</v>
      </c>
      <c r="N818">
        <v>9</v>
      </c>
      <c r="O818" t="s">
        <v>8868</v>
      </c>
      <c r="Y818">
        <v>0</v>
      </c>
      <c r="AM818" t="s">
        <v>10344</v>
      </c>
    </row>
    <row r="819" spans="1:39">
      <c r="A819" t="s">
        <v>7570</v>
      </c>
      <c r="B819" t="s">
        <v>6007</v>
      </c>
      <c r="C819" t="s">
        <v>6009</v>
      </c>
      <c r="D819">
        <v>2</v>
      </c>
      <c r="E819" t="s">
        <v>6010</v>
      </c>
      <c r="F819">
        <v>8.699999999999999</v>
      </c>
      <c r="I819" t="s">
        <v>8315</v>
      </c>
      <c r="K819" t="s">
        <v>6535</v>
      </c>
      <c r="L819" t="s">
        <v>6536</v>
      </c>
      <c r="M819" t="s">
        <v>8696</v>
      </c>
      <c r="N819">
        <v>9</v>
      </c>
      <c r="O819" t="s">
        <v>8868</v>
      </c>
      <c r="P819" t="s">
        <v>9521</v>
      </c>
      <c r="Q819">
        <v>2</v>
      </c>
      <c r="R819">
        <v>1</v>
      </c>
      <c r="S819">
        <v>7.82</v>
      </c>
      <c r="T819">
        <v>7.82</v>
      </c>
      <c r="U819">
        <v>547.02</v>
      </c>
      <c r="V819">
        <v>34.03</v>
      </c>
      <c r="W819">
        <v>8.58</v>
      </c>
      <c r="X819">
        <v>13.75</v>
      </c>
      <c r="Y819">
        <v>0</v>
      </c>
      <c r="Z819">
        <v>5</v>
      </c>
      <c r="AA819" t="s">
        <v>6923</v>
      </c>
      <c r="AB819">
        <v>2</v>
      </c>
      <c r="AC819">
        <v>6</v>
      </c>
      <c r="AD819">
        <v>2.534833333333334</v>
      </c>
      <c r="AF819" t="s">
        <v>6939</v>
      </c>
      <c r="AI819">
        <v>0</v>
      </c>
      <c r="AJ819">
        <v>0</v>
      </c>
      <c r="AM819" t="s">
        <v>10344</v>
      </c>
    </row>
    <row r="820" spans="1:39">
      <c r="A820" t="s">
        <v>7571</v>
      </c>
      <c r="B820" t="s">
        <v>6007</v>
      </c>
      <c r="C820" t="s">
        <v>6009</v>
      </c>
      <c r="D820">
        <v>2</v>
      </c>
      <c r="E820" t="s">
        <v>6010</v>
      </c>
      <c r="F820">
        <v>8.699999999999999</v>
      </c>
      <c r="I820" t="s">
        <v>8316</v>
      </c>
      <c r="K820" t="s">
        <v>6535</v>
      </c>
      <c r="L820" t="s">
        <v>6536</v>
      </c>
      <c r="M820" t="s">
        <v>8696</v>
      </c>
      <c r="N820">
        <v>9</v>
      </c>
      <c r="O820" t="s">
        <v>8868</v>
      </c>
      <c r="Y820">
        <v>0</v>
      </c>
      <c r="AM820" t="s">
        <v>10344</v>
      </c>
    </row>
    <row r="821" spans="1:39">
      <c r="A821" t="s">
        <v>7572</v>
      </c>
      <c r="B821" t="s">
        <v>6007</v>
      </c>
      <c r="C821" t="s">
        <v>6009</v>
      </c>
      <c r="D821">
        <v>2</v>
      </c>
      <c r="E821" t="s">
        <v>6010</v>
      </c>
      <c r="F821">
        <v>8.699999999999999</v>
      </c>
      <c r="I821" t="s">
        <v>8317</v>
      </c>
      <c r="K821" t="s">
        <v>6535</v>
      </c>
      <c r="L821" t="s">
        <v>6536</v>
      </c>
      <c r="M821" t="s">
        <v>8696</v>
      </c>
      <c r="N821">
        <v>9</v>
      </c>
      <c r="O821" t="s">
        <v>8868</v>
      </c>
      <c r="Y821">
        <v>0</v>
      </c>
      <c r="AM821" t="s">
        <v>10344</v>
      </c>
    </row>
    <row r="822" spans="1:39">
      <c r="A822" t="s">
        <v>7573</v>
      </c>
      <c r="B822" t="s">
        <v>6007</v>
      </c>
      <c r="C822" t="s">
        <v>6009</v>
      </c>
      <c r="D822">
        <v>2</v>
      </c>
      <c r="E822" t="s">
        <v>6010</v>
      </c>
      <c r="F822">
        <v>8.699999999999999</v>
      </c>
      <c r="I822" t="s">
        <v>8318</v>
      </c>
      <c r="K822" t="s">
        <v>6535</v>
      </c>
      <c r="L822" t="s">
        <v>6536</v>
      </c>
      <c r="M822" t="s">
        <v>8696</v>
      </c>
      <c r="N822">
        <v>9</v>
      </c>
      <c r="O822" t="s">
        <v>8868</v>
      </c>
      <c r="P822" t="s">
        <v>9522</v>
      </c>
      <c r="Q822">
        <v>4</v>
      </c>
      <c r="R822">
        <v>2</v>
      </c>
      <c r="S822">
        <v>3.1</v>
      </c>
      <c r="T822">
        <v>6.1</v>
      </c>
      <c r="U822">
        <v>582.5</v>
      </c>
      <c r="V822">
        <v>84.22</v>
      </c>
      <c r="W822">
        <v>7.32</v>
      </c>
      <c r="X822">
        <v>3.87</v>
      </c>
      <c r="Y822">
        <v>2.12</v>
      </c>
      <c r="Z822">
        <v>5</v>
      </c>
      <c r="AA822" t="s">
        <v>6923</v>
      </c>
      <c r="AB822">
        <v>2</v>
      </c>
      <c r="AC822">
        <v>7</v>
      </c>
      <c r="AD822">
        <v>2.95</v>
      </c>
      <c r="AF822" t="s">
        <v>6937</v>
      </c>
      <c r="AI822">
        <v>0</v>
      </c>
      <c r="AJ822">
        <v>0</v>
      </c>
      <c r="AM822" t="s">
        <v>10344</v>
      </c>
    </row>
    <row r="823" spans="1:39">
      <c r="A823" t="s">
        <v>7574</v>
      </c>
      <c r="B823" t="s">
        <v>6007</v>
      </c>
      <c r="C823" t="s">
        <v>6009</v>
      </c>
      <c r="D823">
        <v>2</v>
      </c>
      <c r="E823" t="s">
        <v>6010</v>
      </c>
      <c r="F823">
        <v>8.699999999999999</v>
      </c>
      <c r="I823" t="s">
        <v>8319</v>
      </c>
      <c r="K823" t="s">
        <v>6535</v>
      </c>
      <c r="L823" t="s">
        <v>6536</v>
      </c>
      <c r="M823" t="s">
        <v>8696</v>
      </c>
      <c r="N823">
        <v>9</v>
      </c>
      <c r="O823" t="s">
        <v>8868</v>
      </c>
      <c r="Y823">
        <v>0</v>
      </c>
      <c r="AM823" t="s">
        <v>10344</v>
      </c>
    </row>
    <row r="824" spans="1:39">
      <c r="A824" t="s">
        <v>7575</v>
      </c>
      <c r="B824" t="s">
        <v>6007</v>
      </c>
      <c r="C824" t="s">
        <v>6009</v>
      </c>
      <c r="D824">
        <v>2.3</v>
      </c>
      <c r="E824" t="s">
        <v>6010</v>
      </c>
      <c r="F824">
        <v>8.640000000000001</v>
      </c>
      <c r="K824" t="s">
        <v>6535</v>
      </c>
      <c r="L824" t="s">
        <v>6536</v>
      </c>
      <c r="M824" t="s">
        <v>8706</v>
      </c>
      <c r="N824">
        <v>9</v>
      </c>
      <c r="O824" t="s">
        <v>8878</v>
      </c>
      <c r="P824" t="s">
        <v>9523</v>
      </c>
      <c r="Q824">
        <v>8</v>
      </c>
      <c r="R824">
        <v>1</v>
      </c>
      <c r="S824">
        <v>1.88</v>
      </c>
      <c r="T824">
        <v>5.52</v>
      </c>
      <c r="U824">
        <v>561.9</v>
      </c>
      <c r="V824">
        <v>108.72</v>
      </c>
      <c r="W824">
        <v>5.51</v>
      </c>
      <c r="X824">
        <v>3.1</v>
      </c>
      <c r="Y824">
        <v>0</v>
      </c>
      <c r="Z824">
        <v>5</v>
      </c>
      <c r="AA824" t="s">
        <v>6923</v>
      </c>
      <c r="AB824">
        <v>2</v>
      </c>
      <c r="AC824">
        <v>7</v>
      </c>
      <c r="AD824">
        <v>3.209333333333333</v>
      </c>
      <c r="AF824" t="s">
        <v>6937</v>
      </c>
      <c r="AI824">
        <v>0</v>
      </c>
      <c r="AJ824">
        <v>0</v>
      </c>
      <c r="AK824" t="s">
        <v>10306</v>
      </c>
      <c r="AL824" t="s">
        <v>10306</v>
      </c>
      <c r="AM824" t="s">
        <v>10344</v>
      </c>
    </row>
    <row r="825" spans="1:39">
      <c r="A825" t="s">
        <v>7576</v>
      </c>
      <c r="B825" t="s">
        <v>6007</v>
      </c>
      <c r="C825" t="s">
        <v>6009</v>
      </c>
      <c r="D825">
        <v>3</v>
      </c>
      <c r="E825" t="s">
        <v>6010</v>
      </c>
      <c r="F825">
        <v>8.52</v>
      </c>
      <c r="K825" t="s">
        <v>6535</v>
      </c>
      <c r="L825" t="s">
        <v>6536</v>
      </c>
      <c r="M825" t="s">
        <v>8698</v>
      </c>
      <c r="N825">
        <v>9</v>
      </c>
      <c r="O825" t="s">
        <v>8870</v>
      </c>
      <c r="P825" t="s">
        <v>9524</v>
      </c>
      <c r="Q825">
        <v>6</v>
      </c>
      <c r="R825">
        <v>1</v>
      </c>
      <c r="S825">
        <v>3.1</v>
      </c>
      <c r="T825">
        <v>6.72</v>
      </c>
      <c r="U825">
        <v>541.52</v>
      </c>
      <c r="V825">
        <v>86.98999999999999</v>
      </c>
      <c r="W825">
        <v>6.38</v>
      </c>
      <c r="X825">
        <v>3.22</v>
      </c>
      <c r="Y825">
        <v>0</v>
      </c>
      <c r="Z825">
        <v>4</v>
      </c>
      <c r="AA825" t="s">
        <v>6923</v>
      </c>
      <c r="AB825">
        <v>2</v>
      </c>
      <c r="AC825">
        <v>9</v>
      </c>
      <c r="AD825">
        <v>3.283333333333333</v>
      </c>
      <c r="AF825" t="s">
        <v>6937</v>
      </c>
      <c r="AI825">
        <v>0</v>
      </c>
      <c r="AJ825">
        <v>0</v>
      </c>
      <c r="AK825" t="s">
        <v>10298</v>
      </c>
      <c r="AL825" t="s">
        <v>10298</v>
      </c>
      <c r="AM825" t="s">
        <v>10344</v>
      </c>
    </row>
    <row r="826" spans="1:39">
      <c r="A826" t="s">
        <v>7577</v>
      </c>
      <c r="B826" t="s">
        <v>6007</v>
      </c>
      <c r="C826" t="s">
        <v>6009</v>
      </c>
      <c r="D826">
        <v>3</v>
      </c>
      <c r="E826" t="s">
        <v>6010</v>
      </c>
      <c r="F826">
        <v>8.52</v>
      </c>
      <c r="K826" t="s">
        <v>6535</v>
      </c>
      <c r="L826" t="s">
        <v>6536</v>
      </c>
      <c r="M826" t="s">
        <v>8698</v>
      </c>
      <c r="N826">
        <v>9</v>
      </c>
      <c r="O826" t="s">
        <v>8870</v>
      </c>
      <c r="P826" t="s">
        <v>9525</v>
      </c>
      <c r="Q826">
        <v>6</v>
      </c>
      <c r="R826">
        <v>1</v>
      </c>
      <c r="S826">
        <v>3.04</v>
      </c>
      <c r="T826">
        <v>6.64</v>
      </c>
      <c r="U826">
        <v>541.52</v>
      </c>
      <c r="V826">
        <v>86.98999999999999</v>
      </c>
      <c r="W826">
        <v>6.38</v>
      </c>
      <c r="X826">
        <v>3.24</v>
      </c>
      <c r="Y826">
        <v>0</v>
      </c>
      <c r="Z826">
        <v>4</v>
      </c>
      <c r="AA826" t="s">
        <v>6923</v>
      </c>
      <c r="AB826">
        <v>2</v>
      </c>
      <c r="AC826">
        <v>9</v>
      </c>
      <c r="AD826">
        <v>3.313333333333333</v>
      </c>
      <c r="AF826" t="s">
        <v>6937</v>
      </c>
      <c r="AI826">
        <v>0</v>
      </c>
      <c r="AJ826">
        <v>0</v>
      </c>
      <c r="AK826" t="s">
        <v>10298</v>
      </c>
      <c r="AL826" t="s">
        <v>10298</v>
      </c>
      <c r="AM826" t="s">
        <v>10344</v>
      </c>
    </row>
    <row r="827" spans="1:39">
      <c r="A827" t="s">
        <v>7578</v>
      </c>
      <c r="B827" t="s">
        <v>6007</v>
      </c>
      <c r="C827" t="s">
        <v>6009</v>
      </c>
      <c r="D827">
        <v>3</v>
      </c>
      <c r="E827" t="s">
        <v>6010</v>
      </c>
      <c r="F827">
        <v>8.52</v>
      </c>
      <c r="K827" t="s">
        <v>6535</v>
      </c>
      <c r="L827" t="s">
        <v>6536</v>
      </c>
      <c r="M827" t="s">
        <v>8698</v>
      </c>
      <c r="N827">
        <v>9</v>
      </c>
      <c r="O827" t="s">
        <v>8870</v>
      </c>
      <c r="P827" t="s">
        <v>9526</v>
      </c>
      <c r="Q827">
        <v>6</v>
      </c>
      <c r="R827">
        <v>1</v>
      </c>
      <c r="S827">
        <v>3.02</v>
      </c>
      <c r="T827">
        <v>6.62</v>
      </c>
      <c r="U827">
        <v>541.52</v>
      </c>
      <c r="V827">
        <v>86.98999999999999</v>
      </c>
      <c r="W827">
        <v>6.38</v>
      </c>
      <c r="X827">
        <v>3.27</v>
      </c>
      <c r="Y827">
        <v>0</v>
      </c>
      <c r="Z827">
        <v>4</v>
      </c>
      <c r="AA827" t="s">
        <v>6923</v>
      </c>
      <c r="AB827">
        <v>2</v>
      </c>
      <c r="AC827">
        <v>8</v>
      </c>
      <c r="AD827">
        <v>3.323333333333333</v>
      </c>
      <c r="AF827" t="s">
        <v>6937</v>
      </c>
      <c r="AI827">
        <v>0</v>
      </c>
      <c r="AJ827">
        <v>0</v>
      </c>
      <c r="AK827" t="s">
        <v>10298</v>
      </c>
      <c r="AL827" t="s">
        <v>10298</v>
      </c>
      <c r="AM827" t="s">
        <v>10344</v>
      </c>
    </row>
    <row r="828" spans="1:39">
      <c r="A828" t="s">
        <v>7579</v>
      </c>
      <c r="B828" t="s">
        <v>6007</v>
      </c>
      <c r="C828" t="s">
        <v>6009</v>
      </c>
      <c r="D828">
        <v>3</v>
      </c>
      <c r="E828" t="s">
        <v>6010</v>
      </c>
      <c r="F828">
        <v>8.52</v>
      </c>
      <c r="K828" t="s">
        <v>6535</v>
      </c>
      <c r="L828" t="s">
        <v>6536</v>
      </c>
      <c r="M828" t="s">
        <v>8698</v>
      </c>
      <c r="N828">
        <v>9</v>
      </c>
      <c r="O828" t="s">
        <v>8870</v>
      </c>
      <c r="P828" t="s">
        <v>9527</v>
      </c>
      <c r="Q828">
        <v>6</v>
      </c>
      <c r="R828">
        <v>1</v>
      </c>
      <c r="S828">
        <v>2.6</v>
      </c>
      <c r="T828">
        <v>6.21</v>
      </c>
      <c r="U828">
        <v>527.5</v>
      </c>
      <c r="V828">
        <v>86.98999999999999</v>
      </c>
      <c r="W828">
        <v>5.99</v>
      </c>
      <c r="X828">
        <v>3.22</v>
      </c>
      <c r="Y828">
        <v>0</v>
      </c>
      <c r="Z828">
        <v>4</v>
      </c>
      <c r="AA828" t="s">
        <v>6923</v>
      </c>
      <c r="AB828">
        <v>2</v>
      </c>
      <c r="AC828">
        <v>8</v>
      </c>
      <c r="AD828">
        <v>3.533333333333333</v>
      </c>
      <c r="AF828" t="s">
        <v>6937</v>
      </c>
      <c r="AI828">
        <v>0</v>
      </c>
      <c r="AJ828">
        <v>0</v>
      </c>
      <c r="AK828" t="s">
        <v>10298</v>
      </c>
      <c r="AL828" t="s">
        <v>10298</v>
      </c>
      <c r="AM828" t="s">
        <v>10344</v>
      </c>
    </row>
    <row r="829" spans="1:39">
      <c r="A829" t="s">
        <v>7580</v>
      </c>
      <c r="B829" t="s">
        <v>6007</v>
      </c>
      <c r="C829" t="s">
        <v>6009</v>
      </c>
      <c r="D829">
        <v>3</v>
      </c>
      <c r="E829" t="s">
        <v>6010</v>
      </c>
      <c r="F829">
        <v>8.52</v>
      </c>
      <c r="K829" t="s">
        <v>6535</v>
      </c>
      <c r="L829" t="s">
        <v>6536</v>
      </c>
      <c r="M829" t="s">
        <v>8701</v>
      </c>
      <c r="N829">
        <v>9</v>
      </c>
      <c r="O829" t="s">
        <v>8873</v>
      </c>
      <c r="P829" t="s">
        <v>9528</v>
      </c>
      <c r="Q829">
        <v>5</v>
      </c>
      <c r="R829">
        <v>1</v>
      </c>
      <c r="S829">
        <v>7.49</v>
      </c>
      <c r="T829">
        <v>9.300000000000001</v>
      </c>
      <c r="U829">
        <v>564.59</v>
      </c>
      <c r="V829">
        <v>77.40000000000001</v>
      </c>
      <c r="W829">
        <v>6.5</v>
      </c>
      <c r="X829">
        <v>5.15</v>
      </c>
      <c r="Y829">
        <v>0</v>
      </c>
      <c r="Z829">
        <v>5</v>
      </c>
      <c r="AA829" t="s">
        <v>6923</v>
      </c>
      <c r="AB829">
        <v>2</v>
      </c>
      <c r="AC829">
        <v>7</v>
      </c>
      <c r="AD829">
        <v>2.833333333333333</v>
      </c>
      <c r="AF829" t="s">
        <v>6937</v>
      </c>
      <c r="AI829">
        <v>0</v>
      </c>
      <c r="AJ829">
        <v>0</v>
      </c>
      <c r="AK829" t="s">
        <v>10301</v>
      </c>
      <c r="AL829" t="s">
        <v>10301</v>
      </c>
      <c r="AM829" t="s">
        <v>10344</v>
      </c>
    </row>
    <row r="830" spans="1:39">
      <c r="A830" t="s">
        <v>7581</v>
      </c>
      <c r="B830" t="s">
        <v>6007</v>
      </c>
      <c r="C830" t="s">
        <v>6009</v>
      </c>
      <c r="D830">
        <v>3</v>
      </c>
      <c r="E830" t="s">
        <v>6010</v>
      </c>
      <c r="F830">
        <v>8.52</v>
      </c>
      <c r="K830" t="s">
        <v>6535</v>
      </c>
      <c r="L830" t="s">
        <v>6536</v>
      </c>
      <c r="M830" t="s">
        <v>8702</v>
      </c>
      <c r="N830">
        <v>9</v>
      </c>
      <c r="O830" t="s">
        <v>8874</v>
      </c>
      <c r="P830" t="s">
        <v>9529</v>
      </c>
      <c r="Q830">
        <v>5</v>
      </c>
      <c r="R830">
        <v>1</v>
      </c>
      <c r="S830">
        <v>1.53</v>
      </c>
      <c r="T830">
        <v>5.18</v>
      </c>
      <c r="U830">
        <v>505.79</v>
      </c>
      <c r="V830">
        <v>73.58</v>
      </c>
      <c r="W830">
        <v>7</v>
      </c>
      <c r="X830">
        <v>3.06</v>
      </c>
      <c r="Y830">
        <v>2.62</v>
      </c>
      <c r="Z830">
        <v>4</v>
      </c>
      <c r="AA830" t="s">
        <v>6923</v>
      </c>
      <c r="AB830">
        <v>2</v>
      </c>
      <c r="AC830">
        <v>7</v>
      </c>
      <c r="AD830">
        <v>3.833333333333333</v>
      </c>
      <c r="AF830" t="s">
        <v>6937</v>
      </c>
      <c r="AI830">
        <v>0</v>
      </c>
      <c r="AJ830">
        <v>0</v>
      </c>
      <c r="AK830" t="s">
        <v>10302</v>
      </c>
      <c r="AL830" t="s">
        <v>10302</v>
      </c>
      <c r="AM830" t="s">
        <v>10344</v>
      </c>
    </row>
    <row r="831" spans="1:39">
      <c r="A831" t="s">
        <v>7582</v>
      </c>
      <c r="B831" t="s">
        <v>6007</v>
      </c>
      <c r="C831" t="s">
        <v>6009</v>
      </c>
      <c r="D831">
        <v>3</v>
      </c>
      <c r="E831" t="s">
        <v>6010</v>
      </c>
      <c r="F831">
        <v>8.52</v>
      </c>
      <c r="K831" t="s">
        <v>6535</v>
      </c>
      <c r="L831" t="s">
        <v>6536</v>
      </c>
      <c r="M831" t="s">
        <v>8704</v>
      </c>
      <c r="N831">
        <v>9</v>
      </c>
      <c r="O831" t="s">
        <v>8876</v>
      </c>
      <c r="P831" t="s">
        <v>9530</v>
      </c>
      <c r="Q831">
        <v>6</v>
      </c>
      <c r="R831">
        <v>1</v>
      </c>
      <c r="S831">
        <v>1.16</v>
      </c>
      <c r="T831">
        <v>4.66</v>
      </c>
      <c r="U831">
        <v>479.6</v>
      </c>
      <c r="V831">
        <v>81.79000000000001</v>
      </c>
      <c r="W831">
        <v>6.15</v>
      </c>
      <c r="X831">
        <v>3.55</v>
      </c>
      <c r="Y831">
        <v>1.35</v>
      </c>
      <c r="Z831">
        <v>4</v>
      </c>
      <c r="AA831" t="s">
        <v>6923</v>
      </c>
      <c r="AB831">
        <v>1</v>
      </c>
      <c r="AC831">
        <v>11</v>
      </c>
      <c r="AD831">
        <v>4.149047619047619</v>
      </c>
      <c r="AF831" t="s">
        <v>6937</v>
      </c>
      <c r="AI831">
        <v>0</v>
      </c>
      <c r="AJ831">
        <v>0</v>
      </c>
      <c r="AK831" t="s">
        <v>10304</v>
      </c>
      <c r="AL831" t="s">
        <v>10304</v>
      </c>
      <c r="AM831" t="s">
        <v>10344</v>
      </c>
    </row>
    <row r="832" spans="1:39">
      <c r="A832" t="s">
        <v>7583</v>
      </c>
      <c r="B832" t="s">
        <v>6007</v>
      </c>
      <c r="C832" t="s">
        <v>6009</v>
      </c>
      <c r="D832">
        <v>3</v>
      </c>
      <c r="E832" t="s">
        <v>6010</v>
      </c>
      <c r="F832">
        <v>8.52</v>
      </c>
      <c r="K832" t="s">
        <v>6535</v>
      </c>
      <c r="L832" t="s">
        <v>6536</v>
      </c>
      <c r="M832" t="s">
        <v>8704</v>
      </c>
      <c r="N832">
        <v>9</v>
      </c>
      <c r="O832" t="s">
        <v>8876</v>
      </c>
      <c r="P832" t="s">
        <v>9531</v>
      </c>
      <c r="Q832">
        <v>6</v>
      </c>
      <c r="R832">
        <v>1</v>
      </c>
      <c r="S832">
        <v>0.95</v>
      </c>
      <c r="T832">
        <v>4.55</v>
      </c>
      <c r="U832">
        <v>505.51</v>
      </c>
      <c r="V832">
        <v>81.79000000000001</v>
      </c>
      <c r="W832">
        <v>6.06</v>
      </c>
      <c r="X832">
        <v>3.28</v>
      </c>
      <c r="Y832">
        <v>1.35</v>
      </c>
      <c r="Z832">
        <v>4</v>
      </c>
      <c r="AA832" t="s">
        <v>6923</v>
      </c>
      <c r="AB832">
        <v>2</v>
      </c>
      <c r="AC832">
        <v>10</v>
      </c>
      <c r="AD832">
        <v>4.058333333333334</v>
      </c>
      <c r="AF832" t="s">
        <v>6937</v>
      </c>
      <c r="AI832">
        <v>0</v>
      </c>
      <c r="AJ832">
        <v>0</v>
      </c>
      <c r="AK832" t="s">
        <v>10304</v>
      </c>
      <c r="AL832" t="s">
        <v>10304</v>
      </c>
      <c r="AM832" t="s">
        <v>10344</v>
      </c>
    </row>
    <row r="833" spans="1:39">
      <c r="A833" t="s">
        <v>7584</v>
      </c>
      <c r="B833" t="s">
        <v>6007</v>
      </c>
      <c r="C833" t="s">
        <v>6009</v>
      </c>
      <c r="D833">
        <v>3</v>
      </c>
      <c r="E833" t="s">
        <v>6010</v>
      </c>
      <c r="F833">
        <v>8.52</v>
      </c>
      <c r="K833" t="s">
        <v>6535</v>
      </c>
      <c r="L833" t="s">
        <v>6536</v>
      </c>
      <c r="M833" t="s">
        <v>8704</v>
      </c>
      <c r="N833">
        <v>9</v>
      </c>
      <c r="O833" t="s">
        <v>8876</v>
      </c>
      <c r="P833" t="s">
        <v>9532</v>
      </c>
      <c r="Q833">
        <v>6</v>
      </c>
      <c r="R833">
        <v>1</v>
      </c>
      <c r="S833">
        <v>1.82</v>
      </c>
      <c r="T833">
        <v>5.29</v>
      </c>
      <c r="U833">
        <v>527.64</v>
      </c>
      <c r="V833">
        <v>81.79000000000001</v>
      </c>
      <c r="W833">
        <v>7.19</v>
      </c>
      <c r="X833">
        <v>3.62</v>
      </c>
      <c r="Y833">
        <v>2.03</v>
      </c>
      <c r="Z833">
        <v>5</v>
      </c>
      <c r="AA833" t="s">
        <v>6923</v>
      </c>
      <c r="AB833">
        <v>2</v>
      </c>
      <c r="AC833">
        <v>11</v>
      </c>
      <c r="AD833">
        <v>3.833333333333333</v>
      </c>
      <c r="AF833" t="s">
        <v>6937</v>
      </c>
      <c r="AI833">
        <v>0</v>
      </c>
      <c r="AJ833">
        <v>0</v>
      </c>
      <c r="AK833" t="s">
        <v>10304</v>
      </c>
      <c r="AL833" t="s">
        <v>10304</v>
      </c>
      <c r="AM833" t="s">
        <v>10344</v>
      </c>
    </row>
    <row r="834" spans="1:39">
      <c r="A834" t="s">
        <v>7585</v>
      </c>
      <c r="B834" t="s">
        <v>6007</v>
      </c>
      <c r="C834" t="s">
        <v>6009</v>
      </c>
      <c r="D834">
        <v>3</v>
      </c>
      <c r="E834" t="s">
        <v>6010</v>
      </c>
      <c r="F834">
        <v>8.52</v>
      </c>
      <c r="K834" t="s">
        <v>6535</v>
      </c>
      <c r="L834" t="s">
        <v>6536</v>
      </c>
      <c r="M834" t="s">
        <v>8702</v>
      </c>
      <c r="N834">
        <v>9</v>
      </c>
      <c r="O834" t="s">
        <v>8874</v>
      </c>
      <c r="P834" t="s">
        <v>9533</v>
      </c>
      <c r="Q834">
        <v>5</v>
      </c>
      <c r="R834">
        <v>1</v>
      </c>
      <c r="S834">
        <v>1.67</v>
      </c>
      <c r="T834">
        <v>5.32</v>
      </c>
      <c r="U834">
        <v>489.33</v>
      </c>
      <c r="V834">
        <v>73.58</v>
      </c>
      <c r="W834">
        <v>6.48</v>
      </c>
      <c r="X834">
        <v>3.04</v>
      </c>
      <c r="Y834">
        <v>3.27</v>
      </c>
      <c r="Z834">
        <v>4</v>
      </c>
      <c r="AA834" t="s">
        <v>6923</v>
      </c>
      <c r="AB834">
        <v>1</v>
      </c>
      <c r="AC834">
        <v>7</v>
      </c>
      <c r="AD834">
        <v>3.909547619047619</v>
      </c>
      <c r="AF834" t="s">
        <v>6937</v>
      </c>
      <c r="AI834">
        <v>0</v>
      </c>
      <c r="AJ834">
        <v>0</v>
      </c>
      <c r="AK834" t="s">
        <v>10302</v>
      </c>
      <c r="AL834" t="s">
        <v>10302</v>
      </c>
      <c r="AM834" t="s">
        <v>10344</v>
      </c>
    </row>
    <row r="835" spans="1:39">
      <c r="A835" t="s">
        <v>7586</v>
      </c>
      <c r="B835" t="s">
        <v>6007</v>
      </c>
      <c r="C835" t="s">
        <v>6009</v>
      </c>
      <c r="D835">
        <v>3</v>
      </c>
      <c r="E835" t="s">
        <v>6010</v>
      </c>
      <c r="F835">
        <v>8.52</v>
      </c>
      <c r="K835" t="s">
        <v>6535</v>
      </c>
      <c r="L835" t="s">
        <v>6536</v>
      </c>
      <c r="M835" t="s">
        <v>8704</v>
      </c>
      <c r="N835">
        <v>9</v>
      </c>
      <c r="O835" t="s">
        <v>8876</v>
      </c>
      <c r="P835" t="s">
        <v>9534</v>
      </c>
      <c r="Q835">
        <v>8</v>
      </c>
      <c r="R835">
        <v>1</v>
      </c>
      <c r="S835">
        <v>-0.15</v>
      </c>
      <c r="T835">
        <v>3.35</v>
      </c>
      <c r="U835">
        <v>497.57</v>
      </c>
      <c r="V835">
        <v>100.25</v>
      </c>
      <c r="W835">
        <v>5.15</v>
      </c>
      <c r="X835">
        <v>3.54</v>
      </c>
      <c r="Y835">
        <v>0.29</v>
      </c>
      <c r="Z835">
        <v>4</v>
      </c>
      <c r="AA835" t="s">
        <v>6923</v>
      </c>
      <c r="AB835">
        <v>1</v>
      </c>
      <c r="AC835">
        <v>11</v>
      </c>
      <c r="AD835">
        <v>4.33402380952381</v>
      </c>
      <c r="AF835" t="s">
        <v>6937</v>
      </c>
      <c r="AI835">
        <v>0</v>
      </c>
      <c r="AJ835">
        <v>0</v>
      </c>
      <c r="AK835" t="s">
        <v>10304</v>
      </c>
      <c r="AL835" t="s">
        <v>10304</v>
      </c>
      <c r="AM835" t="s">
        <v>10344</v>
      </c>
    </row>
    <row r="836" spans="1:39">
      <c r="A836" t="s">
        <v>7587</v>
      </c>
      <c r="B836" t="s">
        <v>6007</v>
      </c>
      <c r="C836" t="s">
        <v>6009</v>
      </c>
      <c r="D836">
        <v>3</v>
      </c>
      <c r="E836" t="s">
        <v>6010</v>
      </c>
      <c r="F836">
        <v>8.52</v>
      </c>
      <c r="K836" t="s">
        <v>6535</v>
      </c>
      <c r="L836" t="s">
        <v>6536</v>
      </c>
      <c r="M836" t="s">
        <v>8707</v>
      </c>
      <c r="N836">
        <v>9</v>
      </c>
      <c r="O836" t="s">
        <v>8879</v>
      </c>
      <c r="P836" t="s">
        <v>9535</v>
      </c>
      <c r="Q836">
        <v>6</v>
      </c>
      <c r="R836">
        <v>1</v>
      </c>
      <c r="S836">
        <v>0.07000000000000001</v>
      </c>
      <c r="T836">
        <v>3.65</v>
      </c>
      <c r="U836">
        <v>416.48</v>
      </c>
      <c r="V836">
        <v>94.04000000000001</v>
      </c>
      <c r="W836">
        <v>4.29</v>
      </c>
      <c r="X836">
        <v>2.61</v>
      </c>
      <c r="Y836">
        <v>1.96</v>
      </c>
      <c r="Z836">
        <v>4</v>
      </c>
      <c r="AA836" t="s">
        <v>6923</v>
      </c>
      <c r="AB836">
        <v>0</v>
      </c>
      <c r="AC836">
        <v>9</v>
      </c>
      <c r="AD836">
        <v>4.970238095238095</v>
      </c>
      <c r="AF836" t="s">
        <v>6937</v>
      </c>
      <c r="AI836">
        <v>0</v>
      </c>
      <c r="AJ836">
        <v>0</v>
      </c>
      <c r="AK836" t="s">
        <v>10307</v>
      </c>
      <c r="AL836" t="s">
        <v>10307</v>
      </c>
      <c r="AM836" t="s">
        <v>10344</v>
      </c>
    </row>
    <row r="837" spans="1:39">
      <c r="A837" t="s">
        <v>7185</v>
      </c>
      <c r="B837" t="s">
        <v>6007</v>
      </c>
      <c r="C837" t="s">
        <v>6009</v>
      </c>
      <c r="D837">
        <v>3</v>
      </c>
      <c r="E837" t="s">
        <v>6010</v>
      </c>
      <c r="F837">
        <v>8.52</v>
      </c>
      <c r="K837" t="s">
        <v>6535</v>
      </c>
      <c r="L837" t="s">
        <v>6536</v>
      </c>
      <c r="M837" t="s">
        <v>8697</v>
      </c>
      <c r="N837">
        <v>9</v>
      </c>
      <c r="O837" t="s">
        <v>8869</v>
      </c>
      <c r="P837" t="s">
        <v>9138</v>
      </c>
      <c r="Q837">
        <v>3</v>
      </c>
      <c r="R837">
        <v>2</v>
      </c>
      <c r="S837">
        <v>3.37</v>
      </c>
      <c r="T837">
        <v>6.36</v>
      </c>
      <c r="U837">
        <v>516.64</v>
      </c>
      <c r="V837">
        <v>71.33</v>
      </c>
      <c r="W837">
        <v>7.55</v>
      </c>
      <c r="X837">
        <v>3.87</v>
      </c>
      <c r="Y837">
        <v>0</v>
      </c>
      <c r="Z837">
        <v>5</v>
      </c>
      <c r="AA837" t="s">
        <v>6923</v>
      </c>
      <c r="AB837">
        <v>2</v>
      </c>
      <c r="AC837">
        <v>8</v>
      </c>
      <c r="AD837">
        <v>2.815</v>
      </c>
      <c r="AF837" t="s">
        <v>6937</v>
      </c>
      <c r="AI837">
        <v>0</v>
      </c>
      <c r="AJ837">
        <v>0</v>
      </c>
      <c r="AK837" t="s">
        <v>10219</v>
      </c>
      <c r="AL837" t="s">
        <v>10219</v>
      </c>
      <c r="AM837" t="s">
        <v>10344</v>
      </c>
    </row>
    <row r="838" spans="1:39">
      <c r="A838" t="s">
        <v>7185</v>
      </c>
      <c r="B838" t="s">
        <v>6007</v>
      </c>
      <c r="C838" t="s">
        <v>6009</v>
      </c>
      <c r="D838">
        <v>3</v>
      </c>
      <c r="E838" t="s">
        <v>6010</v>
      </c>
      <c r="F838">
        <v>8.52</v>
      </c>
      <c r="I838" t="s">
        <v>8320</v>
      </c>
      <c r="K838" t="s">
        <v>6535</v>
      </c>
      <c r="L838" t="s">
        <v>6536</v>
      </c>
      <c r="M838" t="s">
        <v>8696</v>
      </c>
      <c r="N838">
        <v>9</v>
      </c>
      <c r="O838" t="s">
        <v>8868</v>
      </c>
      <c r="P838" t="s">
        <v>9138</v>
      </c>
      <c r="Q838">
        <v>3</v>
      </c>
      <c r="R838">
        <v>2</v>
      </c>
      <c r="S838">
        <v>3.37</v>
      </c>
      <c r="T838">
        <v>6.36</v>
      </c>
      <c r="U838">
        <v>516.64</v>
      </c>
      <c r="V838">
        <v>71.33</v>
      </c>
      <c r="W838">
        <v>7.55</v>
      </c>
      <c r="X838">
        <v>3.87</v>
      </c>
      <c r="Y838">
        <v>0</v>
      </c>
      <c r="Z838">
        <v>5</v>
      </c>
      <c r="AA838" t="s">
        <v>6923</v>
      </c>
      <c r="AB838">
        <v>2</v>
      </c>
      <c r="AC838">
        <v>8</v>
      </c>
      <c r="AD838">
        <v>2.815</v>
      </c>
      <c r="AF838" t="s">
        <v>6937</v>
      </c>
      <c r="AI838">
        <v>0</v>
      </c>
      <c r="AJ838">
        <v>0</v>
      </c>
      <c r="AM838" t="s">
        <v>10344</v>
      </c>
    </row>
    <row r="839" spans="1:39">
      <c r="A839" t="s">
        <v>7588</v>
      </c>
      <c r="B839" t="s">
        <v>6007</v>
      </c>
      <c r="C839" t="s">
        <v>6009</v>
      </c>
      <c r="D839">
        <v>3</v>
      </c>
      <c r="E839" t="s">
        <v>6010</v>
      </c>
      <c r="F839">
        <v>8.52</v>
      </c>
      <c r="I839" t="s">
        <v>8321</v>
      </c>
      <c r="K839" t="s">
        <v>6535</v>
      </c>
      <c r="L839" t="s">
        <v>6536</v>
      </c>
      <c r="M839" t="s">
        <v>8696</v>
      </c>
      <c r="N839">
        <v>9</v>
      </c>
      <c r="O839" t="s">
        <v>8868</v>
      </c>
      <c r="P839" t="s">
        <v>9536</v>
      </c>
      <c r="Q839">
        <v>3</v>
      </c>
      <c r="R839">
        <v>2</v>
      </c>
      <c r="S839">
        <v>3.41</v>
      </c>
      <c r="T839">
        <v>6.41</v>
      </c>
      <c r="U839">
        <v>530.67</v>
      </c>
      <c r="V839">
        <v>71.33</v>
      </c>
      <c r="W839">
        <v>7.42</v>
      </c>
      <c r="X839">
        <v>3.87</v>
      </c>
      <c r="Y839">
        <v>0</v>
      </c>
      <c r="Z839">
        <v>5</v>
      </c>
      <c r="AA839" t="s">
        <v>6923</v>
      </c>
      <c r="AB839">
        <v>2</v>
      </c>
      <c r="AC839">
        <v>9</v>
      </c>
      <c r="AD839">
        <v>2.795</v>
      </c>
      <c r="AF839" t="s">
        <v>6937</v>
      </c>
      <c r="AI839">
        <v>0</v>
      </c>
      <c r="AJ839">
        <v>0</v>
      </c>
      <c r="AM839" t="s">
        <v>10344</v>
      </c>
    </row>
    <row r="840" spans="1:39">
      <c r="A840" t="s">
        <v>7589</v>
      </c>
      <c r="B840" t="s">
        <v>6007</v>
      </c>
      <c r="C840" t="s">
        <v>6009</v>
      </c>
      <c r="D840">
        <v>3</v>
      </c>
      <c r="E840" t="s">
        <v>6010</v>
      </c>
      <c r="F840">
        <v>8.52</v>
      </c>
      <c r="I840" t="s">
        <v>8322</v>
      </c>
      <c r="K840" t="s">
        <v>6535</v>
      </c>
      <c r="L840" t="s">
        <v>6536</v>
      </c>
      <c r="M840" t="s">
        <v>8695</v>
      </c>
      <c r="N840">
        <v>9</v>
      </c>
      <c r="O840" t="s">
        <v>8867</v>
      </c>
      <c r="P840" t="s">
        <v>9537</v>
      </c>
      <c r="Q840">
        <v>3</v>
      </c>
      <c r="R840">
        <v>1</v>
      </c>
      <c r="S840">
        <v>4.69</v>
      </c>
      <c r="T840">
        <v>4.69</v>
      </c>
      <c r="U840">
        <v>403.91</v>
      </c>
      <c r="V840">
        <v>46.92</v>
      </c>
      <c r="W840">
        <v>5.62</v>
      </c>
      <c r="X840">
        <v>13.96</v>
      </c>
      <c r="Y840">
        <v>0.11</v>
      </c>
      <c r="Z840">
        <v>4</v>
      </c>
      <c r="AA840" t="s">
        <v>6923</v>
      </c>
      <c r="AB840">
        <v>1</v>
      </c>
      <c r="AC840">
        <v>6</v>
      </c>
      <c r="AD840">
        <v>3.674690476190476</v>
      </c>
      <c r="AF840" t="s">
        <v>6939</v>
      </c>
      <c r="AI840">
        <v>0</v>
      </c>
      <c r="AJ840">
        <v>0</v>
      </c>
      <c r="AM840" t="s">
        <v>10344</v>
      </c>
    </row>
    <row r="841" spans="1:39">
      <c r="A841" t="s">
        <v>7590</v>
      </c>
      <c r="B841" t="s">
        <v>6007</v>
      </c>
      <c r="C841" t="s">
        <v>6009</v>
      </c>
      <c r="D841">
        <v>3</v>
      </c>
      <c r="E841" t="s">
        <v>6010</v>
      </c>
      <c r="F841">
        <v>8.52</v>
      </c>
      <c r="I841" t="s">
        <v>8323</v>
      </c>
      <c r="K841" t="s">
        <v>6535</v>
      </c>
      <c r="L841" t="s">
        <v>6536</v>
      </c>
      <c r="M841" t="s">
        <v>8696</v>
      </c>
      <c r="N841">
        <v>9</v>
      </c>
      <c r="O841" t="s">
        <v>8868</v>
      </c>
      <c r="P841" t="s">
        <v>9538</v>
      </c>
      <c r="Q841">
        <v>2</v>
      </c>
      <c r="R841">
        <v>1</v>
      </c>
      <c r="S841">
        <v>7.58</v>
      </c>
      <c r="T841">
        <v>7.58</v>
      </c>
      <c r="U841">
        <v>493.05</v>
      </c>
      <c r="V841">
        <v>34.03</v>
      </c>
      <c r="W841">
        <v>8.119999999999999</v>
      </c>
      <c r="X841">
        <v>13.9</v>
      </c>
      <c r="Y841">
        <v>0</v>
      </c>
      <c r="Z841">
        <v>5</v>
      </c>
      <c r="AA841" t="s">
        <v>6923</v>
      </c>
      <c r="AB841">
        <v>1</v>
      </c>
      <c r="AC841">
        <v>6</v>
      </c>
      <c r="AD841">
        <v>2.584476190476191</v>
      </c>
      <c r="AF841" t="s">
        <v>6939</v>
      </c>
      <c r="AI841">
        <v>0</v>
      </c>
      <c r="AJ841">
        <v>0</v>
      </c>
      <c r="AM841" t="s">
        <v>10344</v>
      </c>
    </row>
    <row r="842" spans="1:39">
      <c r="A842" t="s">
        <v>7591</v>
      </c>
      <c r="B842" t="s">
        <v>6007</v>
      </c>
      <c r="C842" t="s">
        <v>6009</v>
      </c>
      <c r="D842">
        <v>3</v>
      </c>
      <c r="E842" t="s">
        <v>6010</v>
      </c>
      <c r="F842">
        <v>8.52</v>
      </c>
      <c r="I842" t="s">
        <v>8324</v>
      </c>
      <c r="K842" t="s">
        <v>6535</v>
      </c>
      <c r="L842" t="s">
        <v>6536</v>
      </c>
      <c r="M842" t="s">
        <v>8696</v>
      </c>
      <c r="N842">
        <v>9</v>
      </c>
      <c r="O842" t="s">
        <v>8868</v>
      </c>
      <c r="Y842">
        <v>0</v>
      </c>
      <c r="AM842" t="s">
        <v>10344</v>
      </c>
    </row>
    <row r="843" spans="1:39">
      <c r="A843" t="s">
        <v>7592</v>
      </c>
      <c r="B843" t="s">
        <v>6007</v>
      </c>
      <c r="C843" t="s">
        <v>6009</v>
      </c>
      <c r="D843">
        <v>3</v>
      </c>
      <c r="E843" t="s">
        <v>6010</v>
      </c>
      <c r="F843">
        <v>8.52</v>
      </c>
      <c r="I843" t="s">
        <v>8325</v>
      </c>
      <c r="K843" t="s">
        <v>6535</v>
      </c>
      <c r="L843" t="s">
        <v>6536</v>
      </c>
      <c r="M843" t="s">
        <v>8696</v>
      </c>
      <c r="N843">
        <v>9</v>
      </c>
      <c r="O843" t="s">
        <v>8868</v>
      </c>
      <c r="Y843">
        <v>0</v>
      </c>
      <c r="AM843" t="s">
        <v>10344</v>
      </c>
    </row>
    <row r="844" spans="1:39">
      <c r="A844" t="s">
        <v>7275</v>
      </c>
      <c r="B844" t="s">
        <v>6007</v>
      </c>
      <c r="C844" t="s">
        <v>6009</v>
      </c>
      <c r="D844">
        <v>3</v>
      </c>
      <c r="E844" t="s">
        <v>6010</v>
      </c>
      <c r="F844">
        <v>8.52</v>
      </c>
      <c r="K844" t="s">
        <v>6535</v>
      </c>
      <c r="L844" t="s">
        <v>6536</v>
      </c>
      <c r="M844" t="s">
        <v>8697</v>
      </c>
      <c r="N844">
        <v>9</v>
      </c>
      <c r="O844" t="s">
        <v>8869</v>
      </c>
      <c r="P844" t="s">
        <v>9228</v>
      </c>
      <c r="Q844">
        <v>3</v>
      </c>
      <c r="R844">
        <v>2</v>
      </c>
      <c r="S844">
        <v>3.19</v>
      </c>
      <c r="T844">
        <v>6.18</v>
      </c>
      <c r="U844">
        <v>516.64</v>
      </c>
      <c r="V844">
        <v>71.33</v>
      </c>
      <c r="W844">
        <v>7.47</v>
      </c>
      <c r="X844">
        <v>3.87</v>
      </c>
      <c r="Y844">
        <v>0</v>
      </c>
      <c r="Z844">
        <v>5</v>
      </c>
      <c r="AA844" t="s">
        <v>6923</v>
      </c>
      <c r="AB844">
        <v>2</v>
      </c>
      <c r="AC844">
        <v>7</v>
      </c>
      <c r="AD844">
        <v>2.905</v>
      </c>
      <c r="AF844" t="s">
        <v>6937</v>
      </c>
      <c r="AI844">
        <v>0</v>
      </c>
      <c r="AJ844">
        <v>0</v>
      </c>
      <c r="AK844" t="s">
        <v>10219</v>
      </c>
      <c r="AL844" t="s">
        <v>10219</v>
      </c>
      <c r="AM844" t="s">
        <v>10344</v>
      </c>
    </row>
    <row r="845" spans="1:39">
      <c r="A845" t="s">
        <v>7275</v>
      </c>
      <c r="B845" t="s">
        <v>6007</v>
      </c>
      <c r="C845" t="s">
        <v>6009</v>
      </c>
      <c r="D845">
        <v>3</v>
      </c>
      <c r="E845" t="s">
        <v>6010</v>
      </c>
      <c r="F845">
        <v>8.52</v>
      </c>
      <c r="I845" t="s">
        <v>8326</v>
      </c>
      <c r="K845" t="s">
        <v>6535</v>
      </c>
      <c r="L845" t="s">
        <v>6536</v>
      </c>
      <c r="M845" t="s">
        <v>8696</v>
      </c>
      <c r="N845">
        <v>9</v>
      </c>
      <c r="O845" t="s">
        <v>8868</v>
      </c>
      <c r="P845" t="s">
        <v>9228</v>
      </c>
      <c r="Q845">
        <v>3</v>
      </c>
      <c r="R845">
        <v>2</v>
      </c>
      <c r="S845">
        <v>3.19</v>
      </c>
      <c r="T845">
        <v>6.18</v>
      </c>
      <c r="U845">
        <v>516.64</v>
      </c>
      <c r="V845">
        <v>71.33</v>
      </c>
      <c r="W845">
        <v>7.47</v>
      </c>
      <c r="X845">
        <v>3.87</v>
      </c>
      <c r="Y845">
        <v>0</v>
      </c>
      <c r="Z845">
        <v>5</v>
      </c>
      <c r="AA845" t="s">
        <v>6923</v>
      </c>
      <c r="AB845">
        <v>2</v>
      </c>
      <c r="AC845">
        <v>7</v>
      </c>
      <c r="AD845">
        <v>2.905</v>
      </c>
      <c r="AF845" t="s">
        <v>6937</v>
      </c>
      <c r="AI845">
        <v>0</v>
      </c>
      <c r="AJ845">
        <v>0</v>
      </c>
      <c r="AM845" t="s">
        <v>10344</v>
      </c>
    </row>
    <row r="846" spans="1:39">
      <c r="A846" t="s">
        <v>7593</v>
      </c>
      <c r="B846" t="s">
        <v>6007</v>
      </c>
      <c r="C846" t="s">
        <v>6009</v>
      </c>
      <c r="D846">
        <v>3</v>
      </c>
      <c r="E846" t="s">
        <v>6010</v>
      </c>
      <c r="F846">
        <v>8.52</v>
      </c>
      <c r="I846" t="s">
        <v>8327</v>
      </c>
      <c r="K846" t="s">
        <v>6535</v>
      </c>
      <c r="L846" t="s">
        <v>6536</v>
      </c>
      <c r="M846" t="s">
        <v>8696</v>
      </c>
      <c r="N846">
        <v>9</v>
      </c>
      <c r="O846" t="s">
        <v>8868</v>
      </c>
      <c r="P846" t="s">
        <v>9539</v>
      </c>
      <c r="Q846">
        <v>3</v>
      </c>
      <c r="R846">
        <v>2</v>
      </c>
      <c r="S846">
        <v>3.96</v>
      </c>
      <c r="T846">
        <v>6.96</v>
      </c>
      <c r="U846">
        <v>605.0599999999999</v>
      </c>
      <c r="V846">
        <v>71.33</v>
      </c>
      <c r="W846">
        <v>8.83</v>
      </c>
      <c r="X846">
        <v>3.87</v>
      </c>
      <c r="Y846">
        <v>0</v>
      </c>
      <c r="Z846">
        <v>5</v>
      </c>
      <c r="AA846" t="s">
        <v>6923</v>
      </c>
      <c r="AB846">
        <v>2</v>
      </c>
      <c r="AC846">
        <v>7</v>
      </c>
      <c r="AD846">
        <v>2.52</v>
      </c>
      <c r="AF846" t="s">
        <v>6937</v>
      </c>
      <c r="AI846">
        <v>0</v>
      </c>
      <c r="AJ846">
        <v>0</v>
      </c>
      <c r="AM846" t="s">
        <v>10344</v>
      </c>
    </row>
    <row r="847" spans="1:39">
      <c r="A847" t="s">
        <v>7259</v>
      </c>
      <c r="B847" t="s">
        <v>6007</v>
      </c>
      <c r="C847" t="s">
        <v>6009</v>
      </c>
      <c r="D847">
        <v>3</v>
      </c>
      <c r="E847" t="s">
        <v>6010</v>
      </c>
      <c r="F847">
        <v>8.52</v>
      </c>
      <c r="K847" t="s">
        <v>6535</v>
      </c>
      <c r="L847" t="s">
        <v>6536</v>
      </c>
      <c r="M847" t="s">
        <v>8697</v>
      </c>
      <c r="N847">
        <v>9</v>
      </c>
      <c r="O847" t="s">
        <v>8869</v>
      </c>
      <c r="P847" t="s">
        <v>9212</v>
      </c>
      <c r="Q847">
        <v>3</v>
      </c>
      <c r="R847">
        <v>2</v>
      </c>
      <c r="S847">
        <v>3.41</v>
      </c>
      <c r="T847">
        <v>6.4</v>
      </c>
      <c r="U847">
        <v>537.0599999999999</v>
      </c>
      <c r="V847">
        <v>71.33</v>
      </c>
      <c r="W847">
        <v>7.82</v>
      </c>
      <c r="X847">
        <v>3.87</v>
      </c>
      <c r="Y847">
        <v>0</v>
      </c>
      <c r="Z847">
        <v>5</v>
      </c>
      <c r="AA847" t="s">
        <v>6923</v>
      </c>
      <c r="AB847">
        <v>2</v>
      </c>
      <c r="AC847">
        <v>7</v>
      </c>
      <c r="AD847">
        <v>2.795</v>
      </c>
      <c r="AF847" t="s">
        <v>6937</v>
      </c>
      <c r="AI847">
        <v>0</v>
      </c>
      <c r="AJ847">
        <v>0</v>
      </c>
      <c r="AK847" t="s">
        <v>10219</v>
      </c>
      <c r="AL847" t="s">
        <v>10219</v>
      </c>
      <c r="AM847" t="s">
        <v>10344</v>
      </c>
    </row>
    <row r="848" spans="1:39">
      <c r="A848" t="s">
        <v>7594</v>
      </c>
      <c r="B848" t="s">
        <v>6007</v>
      </c>
      <c r="C848" t="s">
        <v>6009</v>
      </c>
      <c r="D848">
        <v>3.2</v>
      </c>
      <c r="E848" t="s">
        <v>6010</v>
      </c>
      <c r="F848">
        <v>8.49</v>
      </c>
      <c r="K848" t="s">
        <v>6535</v>
      </c>
      <c r="L848" t="s">
        <v>6536</v>
      </c>
      <c r="M848" t="s">
        <v>8706</v>
      </c>
      <c r="N848">
        <v>9</v>
      </c>
      <c r="O848" t="s">
        <v>8878</v>
      </c>
      <c r="P848" t="s">
        <v>9540</v>
      </c>
      <c r="Q848">
        <v>9</v>
      </c>
      <c r="R848">
        <v>1</v>
      </c>
      <c r="S848">
        <v>2.27</v>
      </c>
      <c r="T848">
        <v>5.91</v>
      </c>
      <c r="U848">
        <v>577.9</v>
      </c>
      <c r="V848">
        <v>117.95</v>
      </c>
      <c r="W848">
        <v>5.39</v>
      </c>
      <c r="X848">
        <v>3.1</v>
      </c>
      <c r="Y848">
        <v>0</v>
      </c>
      <c r="Z848">
        <v>5</v>
      </c>
      <c r="AA848" t="s">
        <v>6923</v>
      </c>
      <c r="AB848">
        <v>2</v>
      </c>
      <c r="AC848">
        <v>8</v>
      </c>
      <c r="AD848">
        <v>2.766666666666667</v>
      </c>
      <c r="AF848" t="s">
        <v>6937</v>
      </c>
      <c r="AI848">
        <v>0</v>
      </c>
      <c r="AJ848">
        <v>0</v>
      </c>
      <c r="AK848" t="s">
        <v>10306</v>
      </c>
      <c r="AL848" t="s">
        <v>10306</v>
      </c>
      <c r="AM848" t="s">
        <v>10344</v>
      </c>
    </row>
    <row r="849" spans="1:39">
      <c r="A849" t="s">
        <v>7595</v>
      </c>
      <c r="B849" t="s">
        <v>6007</v>
      </c>
      <c r="C849" t="s">
        <v>6009</v>
      </c>
      <c r="D849">
        <v>4</v>
      </c>
      <c r="E849" t="s">
        <v>6010</v>
      </c>
      <c r="F849">
        <v>8.4</v>
      </c>
      <c r="K849" t="s">
        <v>6535</v>
      </c>
      <c r="L849" t="s">
        <v>6536</v>
      </c>
      <c r="M849" t="s">
        <v>8698</v>
      </c>
      <c r="N849">
        <v>9</v>
      </c>
      <c r="O849" t="s">
        <v>8870</v>
      </c>
      <c r="P849" t="s">
        <v>9541</v>
      </c>
      <c r="Q849">
        <v>6</v>
      </c>
      <c r="R849">
        <v>1</v>
      </c>
      <c r="S849">
        <v>3.62</v>
      </c>
      <c r="T849">
        <v>7.23</v>
      </c>
      <c r="U849">
        <v>555.55</v>
      </c>
      <c r="V849">
        <v>86.98999999999999</v>
      </c>
      <c r="W849">
        <v>6.77</v>
      </c>
      <c r="X849">
        <v>3.22</v>
      </c>
      <c r="Y849">
        <v>0</v>
      </c>
      <c r="Z849">
        <v>4</v>
      </c>
      <c r="AA849" t="s">
        <v>6923</v>
      </c>
      <c r="AB849">
        <v>2</v>
      </c>
      <c r="AC849">
        <v>10</v>
      </c>
      <c r="AD849">
        <v>3.023333333333333</v>
      </c>
      <c r="AF849" t="s">
        <v>6937</v>
      </c>
      <c r="AI849">
        <v>0</v>
      </c>
      <c r="AJ849">
        <v>0</v>
      </c>
      <c r="AK849" t="s">
        <v>10298</v>
      </c>
      <c r="AL849" t="s">
        <v>10298</v>
      </c>
      <c r="AM849" t="s">
        <v>10344</v>
      </c>
    </row>
    <row r="850" spans="1:39">
      <c r="A850" t="s">
        <v>7596</v>
      </c>
      <c r="B850" t="s">
        <v>6007</v>
      </c>
      <c r="C850" t="s">
        <v>6009</v>
      </c>
      <c r="D850">
        <v>4</v>
      </c>
      <c r="E850" t="s">
        <v>6010</v>
      </c>
      <c r="F850">
        <v>8.4</v>
      </c>
      <c r="K850" t="s">
        <v>6535</v>
      </c>
      <c r="L850" t="s">
        <v>6536</v>
      </c>
      <c r="M850" t="s">
        <v>8704</v>
      </c>
      <c r="N850">
        <v>9</v>
      </c>
      <c r="O850" t="s">
        <v>8876</v>
      </c>
      <c r="P850" t="s">
        <v>9542</v>
      </c>
      <c r="Q850">
        <v>6</v>
      </c>
      <c r="R850">
        <v>1</v>
      </c>
      <c r="S850">
        <v>0.83</v>
      </c>
      <c r="T850">
        <v>4.3</v>
      </c>
      <c r="U850">
        <v>465.57</v>
      </c>
      <c r="V850">
        <v>81.79000000000001</v>
      </c>
      <c r="W850">
        <v>5.91</v>
      </c>
      <c r="X850">
        <v>3.6</v>
      </c>
      <c r="Y850">
        <v>1.35</v>
      </c>
      <c r="Z850">
        <v>4</v>
      </c>
      <c r="AA850" t="s">
        <v>6923</v>
      </c>
      <c r="AB850">
        <v>1</v>
      </c>
      <c r="AC850">
        <v>11</v>
      </c>
      <c r="AD850">
        <v>4.429261904761905</v>
      </c>
      <c r="AF850" t="s">
        <v>6937</v>
      </c>
      <c r="AI850">
        <v>0</v>
      </c>
      <c r="AJ850">
        <v>0</v>
      </c>
      <c r="AK850" t="s">
        <v>10304</v>
      </c>
      <c r="AL850" t="s">
        <v>10304</v>
      </c>
      <c r="AM850" t="s">
        <v>10344</v>
      </c>
    </row>
    <row r="851" spans="1:39">
      <c r="A851" t="s">
        <v>7597</v>
      </c>
      <c r="B851" t="s">
        <v>6007</v>
      </c>
      <c r="C851" t="s">
        <v>6009</v>
      </c>
      <c r="D851">
        <v>4</v>
      </c>
      <c r="E851" t="s">
        <v>6010</v>
      </c>
      <c r="F851">
        <v>8.4</v>
      </c>
      <c r="K851" t="s">
        <v>6535</v>
      </c>
      <c r="L851" t="s">
        <v>6536</v>
      </c>
      <c r="M851" t="s">
        <v>8702</v>
      </c>
      <c r="N851">
        <v>9</v>
      </c>
      <c r="O851" t="s">
        <v>8874</v>
      </c>
      <c r="P851" t="s">
        <v>9543</v>
      </c>
      <c r="Q851">
        <v>6</v>
      </c>
      <c r="R851">
        <v>1</v>
      </c>
      <c r="S851">
        <v>0.92</v>
      </c>
      <c r="T851">
        <v>4.55</v>
      </c>
      <c r="U851">
        <v>476.5</v>
      </c>
      <c r="V851">
        <v>90.65000000000001</v>
      </c>
      <c r="W851">
        <v>4.93</v>
      </c>
      <c r="X851">
        <v>3.12</v>
      </c>
      <c r="Y851">
        <v>4.12</v>
      </c>
      <c r="Z851">
        <v>4</v>
      </c>
      <c r="AA851" t="s">
        <v>6923</v>
      </c>
      <c r="AB851">
        <v>0</v>
      </c>
      <c r="AC851">
        <v>8</v>
      </c>
      <c r="AD851">
        <v>4.20452380952381</v>
      </c>
      <c r="AF851" t="s">
        <v>6937</v>
      </c>
      <c r="AI851">
        <v>0</v>
      </c>
      <c r="AJ851">
        <v>0</v>
      </c>
      <c r="AK851" t="s">
        <v>10302</v>
      </c>
      <c r="AL851" t="s">
        <v>10302</v>
      </c>
      <c r="AM851" t="s">
        <v>10344</v>
      </c>
    </row>
    <row r="852" spans="1:39">
      <c r="A852" t="s">
        <v>7598</v>
      </c>
      <c r="B852" t="s">
        <v>6007</v>
      </c>
      <c r="C852" t="s">
        <v>6009</v>
      </c>
      <c r="D852">
        <v>4</v>
      </c>
      <c r="E852" t="s">
        <v>6010</v>
      </c>
      <c r="F852">
        <v>8.4</v>
      </c>
      <c r="K852" t="s">
        <v>6535</v>
      </c>
      <c r="L852" t="s">
        <v>6536</v>
      </c>
      <c r="M852" t="s">
        <v>8703</v>
      </c>
      <c r="N852">
        <v>9</v>
      </c>
      <c r="O852" t="s">
        <v>8875</v>
      </c>
      <c r="P852" t="s">
        <v>9544</v>
      </c>
      <c r="Q852">
        <v>5</v>
      </c>
      <c r="R852">
        <v>1</v>
      </c>
      <c r="S852">
        <v>4.76</v>
      </c>
      <c r="T852">
        <v>8.380000000000001</v>
      </c>
      <c r="U852">
        <v>545.9400000000001</v>
      </c>
      <c r="V852">
        <v>77.76000000000001</v>
      </c>
      <c r="W852">
        <v>7.02</v>
      </c>
      <c r="X852">
        <v>3.22</v>
      </c>
      <c r="Y852">
        <v>0</v>
      </c>
      <c r="Z852">
        <v>4</v>
      </c>
      <c r="AA852" t="s">
        <v>6923</v>
      </c>
      <c r="AB852">
        <v>2</v>
      </c>
      <c r="AC852">
        <v>9</v>
      </c>
      <c r="AD852">
        <v>2.833333333333333</v>
      </c>
      <c r="AF852" t="s">
        <v>6937</v>
      </c>
      <c r="AI852">
        <v>0</v>
      </c>
      <c r="AJ852">
        <v>0</v>
      </c>
      <c r="AK852" t="s">
        <v>10303</v>
      </c>
      <c r="AL852" t="s">
        <v>10303</v>
      </c>
      <c r="AM852" t="s">
        <v>10344</v>
      </c>
    </row>
    <row r="853" spans="1:39">
      <c r="A853" t="s">
        <v>7599</v>
      </c>
      <c r="B853" t="s">
        <v>6007</v>
      </c>
      <c r="C853" t="s">
        <v>6009</v>
      </c>
      <c r="D853">
        <v>4</v>
      </c>
      <c r="E853" t="s">
        <v>6010</v>
      </c>
      <c r="F853">
        <v>8.4</v>
      </c>
      <c r="I853" t="s">
        <v>8328</v>
      </c>
      <c r="K853" t="s">
        <v>6535</v>
      </c>
      <c r="L853" t="s">
        <v>6536</v>
      </c>
      <c r="M853" t="s">
        <v>8696</v>
      </c>
      <c r="N853">
        <v>9</v>
      </c>
      <c r="O853" t="s">
        <v>8868</v>
      </c>
      <c r="P853" t="s">
        <v>9545</v>
      </c>
      <c r="Q853">
        <v>3</v>
      </c>
      <c r="R853">
        <v>2</v>
      </c>
      <c r="S853">
        <v>3.71</v>
      </c>
      <c r="T853">
        <v>6.71</v>
      </c>
      <c r="U853">
        <v>614.48</v>
      </c>
      <c r="V853">
        <v>71.33</v>
      </c>
      <c r="W853">
        <v>7.21</v>
      </c>
      <c r="X853">
        <v>3.87</v>
      </c>
      <c r="Y853">
        <v>0</v>
      </c>
      <c r="Z853">
        <v>5</v>
      </c>
      <c r="AA853" t="s">
        <v>6923</v>
      </c>
      <c r="AB853">
        <v>2</v>
      </c>
      <c r="AC853">
        <v>7</v>
      </c>
      <c r="AD853">
        <v>2.645</v>
      </c>
      <c r="AF853" t="s">
        <v>6937</v>
      </c>
      <c r="AI853">
        <v>0</v>
      </c>
      <c r="AJ853">
        <v>0</v>
      </c>
      <c r="AM853" t="s">
        <v>10344</v>
      </c>
    </row>
    <row r="854" spans="1:39">
      <c r="A854" t="s">
        <v>7600</v>
      </c>
      <c r="B854" t="s">
        <v>6007</v>
      </c>
      <c r="C854" t="s">
        <v>6009</v>
      </c>
      <c r="D854">
        <v>4</v>
      </c>
      <c r="E854" t="s">
        <v>6010</v>
      </c>
      <c r="F854">
        <v>8.4</v>
      </c>
      <c r="I854" t="s">
        <v>8329</v>
      </c>
      <c r="K854" t="s">
        <v>6535</v>
      </c>
      <c r="L854" t="s">
        <v>6536</v>
      </c>
      <c r="M854" t="s">
        <v>8696</v>
      </c>
      <c r="N854">
        <v>9</v>
      </c>
      <c r="O854" t="s">
        <v>8868</v>
      </c>
      <c r="P854" t="s">
        <v>9546</v>
      </c>
      <c r="Q854">
        <v>3</v>
      </c>
      <c r="R854">
        <v>2</v>
      </c>
      <c r="S854">
        <v>3.08</v>
      </c>
      <c r="T854">
        <v>6.08</v>
      </c>
      <c r="U854">
        <v>523.03</v>
      </c>
      <c r="V854">
        <v>71.33</v>
      </c>
      <c r="W854">
        <v>7.26</v>
      </c>
      <c r="X854">
        <v>3.87</v>
      </c>
      <c r="Y854">
        <v>0</v>
      </c>
      <c r="Z854">
        <v>5</v>
      </c>
      <c r="AA854" t="s">
        <v>6923</v>
      </c>
      <c r="AB854">
        <v>2</v>
      </c>
      <c r="AC854">
        <v>7</v>
      </c>
      <c r="AD854">
        <v>2.96</v>
      </c>
      <c r="AF854" t="s">
        <v>6937</v>
      </c>
      <c r="AI854">
        <v>0</v>
      </c>
      <c r="AJ854">
        <v>0</v>
      </c>
      <c r="AM854" t="s">
        <v>10344</v>
      </c>
    </row>
    <row r="855" spans="1:39">
      <c r="A855" t="s">
        <v>7601</v>
      </c>
      <c r="B855" t="s">
        <v>6007</v>
      </c>
      <c r="C855" t="s">
        <v>6009</v>
      </c>
      <c r="D855">
        <v>4</v>
      </c>
      <c r="E855" t="s">
        <v>6010</v>
      </c>
      <c r="F855">
        <v>8.4</v>
      </c>
      <c r="I855" t="s">
        <v>8330</v>
      </c>
      <c r="K855" t="s">
        <v>6535</v>
      </c>
      <c r="L855" t="s">
        <v>6536</v>
      </c>
      <c r="M855" t="s">
        <v>8696</v>
      </c>
      <c r="N855">
        <v>9</v>
      </c>
      <c r="O855" t="s">
        <v>8868</v>
      </c>
      <c r="P855" t="s">
        <v>9547</v>
      </c>
      <c r="Q855">
        <v>3</v>
      </c>
      <c r="R855">
        <v>2</v>
      </c>
      <c r="S855">
        <v>3.31</v>
      </c>
      <c r="T855">
        <v>6.22</v>
      </c>
      <c r="U855">
        <v>488.59</v>
      </c>
      <c r="V855">
        <v>71.33</v>
      </c>
      <c r="W855">
        <v>6.94</v>
      </c>
      <c r="X855">
        <v>4.11</v>
      </c>
      <c r="Y855">
        <v>0</v>
      </c>
      <c r="Z855">
        <v>5</v>
      </c>
      <c r="AA855" t="s">
        <v>6923</v>
      </c>
      <c r="AB855">
        <v>1</v>
      </c>
      <c r="AC855">
        <v>8</v>
      </c>
      <c r="AD855">
        <v>2.9265</v>
      </c>
      <c r="AF855" t="s">
        <v>6937</v>
      </c>
      <c r="AI855">
        <v>0</v>
      </c>
      <c r="AJ855">
        <v>0</v>
      </c>
      <c r="AM855" t="s">
        <v>10344</v>
      </c>
    </row>
    <row r="856" spans="1:39">
      <c r="A856" t="s">
        <v>7602</v>
      </c>
      <c r="B856" t="s">
        <v>6007</v>
      </c>
      <c r="C856" t="s">
        <v>6009</v>
      </c>
      <c r="D856">
        <v>4</v>
      </c>
      <c r="E856" t="s">
        <v>6010</v>
      </c>
      <c r="F856">
        <v>8.4</v>
      </c>
      <c r="I856" t="s">
        <v>8331</v>
      </c>
      <c r="K856" t="s">
        <v>6535</v>
      </c>
      <c r="L856" t="s">
        <v>6536</v>
      </c>
      <c r="M856" t="s">
        <v>8696</v>
      </c>
      <c r="N856">
        <v>9</v>
      </c>
      <c r="O856" t="s">
        <v>8868</v>
      </c>
      <c r="P856" t="s">
        <v>9548</v>
      </c>
      <c r="Q856">
        <v>4</v>
      </c>
      <c r="R856">
        <v>3</v>
      </c>
      <c r="S856">
        <v>1.31</v>
      </c>
      <c r="T856">
        <v>4.31</v>
      </c>
      <c r="U856">
        <v>503.6</v>
      </c>
      <c r="V856">
        <v>97.34999999999999</v>
      </c>
      <c r="W856">
        <v>6.18</v>
      </c>
      <c r="X856">
        <v>3.87</v>
      </c>
      <c r="Y856">
        <v>4.38</v>
      </c>
      <c r="Z856">
        <v>5</v>
      </c>
      <c r="AA856" t="s">
        <v>6923</v>
      </c>
      <c r="AB856">
        <v>2</v>
      </c>
      <c r="AC856">
        <v>7</v>
      </c>
      <c r="AD856">
        <v>3.266666666666667</v>
      </c>
      <c r="AF856" t="s">
        <v>6937</v>
      </c>
      <c r="AI856">
        <v>0</v>
      </c>
      <c r="AJ856">
        <v>0</v>
      </c>
      <c r="AM856" t="s">
        <v>10344</v>
      </c>
    </row>
    <row r="857" spans="1:39">
      <c r="A857" t="s">
        <v>7311</v>
      </c>
      <c r="B857" t="s">
        <v>6007</v>
      </c>
      <c r="C857" t="s">
        <v>6009</v>
      </c>
      <c r="D857">
        <v>4</v>
      </c>
      <c r="E857" t="s">
        <v>6010</v>
      </c>
      <c r="F857">
        <v>8.4</v>
      </c>
      <c r="K857" t="s">
        <v>6535</v>
      </c>
      <c r="L857" t="s">
        <v>6536</v>
      </c>
      <c r="M857" t="s">
        <v>8697</v>
      </c>
      <c r="N857">
        <v>9</v>
      </c>
      <c r="O857" t="s">
        <v>8869</v>
      </c>
      <c r="P857" t="s">
        <v>9264</v>
      </c>
      <c r="Q857">
        <v>4</v>
      </c>
      <c r="R857">
        <v>2</v>
      </c>
      <c r="S857">
        <v>2.67</v>
      </c>
      <c r="T857">
        <v>5.67</v>
      </c>
      <c r="U857">
        <v>518.61</v>
      </c>
      <c r="V857">
        <v>80.56</v>
      </c>
      <c r="W857">
        <v>6.61</v>
      </c>
      <c r="X857">
        <v>3.87</v>
      </c>
      <c r="Y857">
        <v>0</v>
      </c>
      <c r="Z857">
        <v>5</v>
      </c>
      <c r="AA857" t="s">
        <v>6923</v>
      </c>
      <c r="AB857">
        <v>2</v>
      </c>
      <c r="AC857">
        <v>8</v>
      </c>
      <c r="AD857">
        <v>3.165</v>
      </c>
      <c r="AF857" t="s">
        <v>6937</v>
      </c>
      <c r="AI857">
        <v>0</v>
      </c>
      <c r="AJ857">
        <v>0</v>
      </c>
      <c r="AK857" t="s">
        <v>10219</v>
      </c>
      <c r="AL857" t="s">
        <v>10219</v>
      </c>
      <c r="AM857" t="s">
        <v>10344</v>
      </c>
    </row>
    <row r="858" spans="1:39">
      <c r="A858" t="s">
        <v>7311</v>
      </c>
      <c r="B858" t="s">
        <v>6007</v>
      </c>
      <c r="C858" t="s">
        <v>6009</v>
      </c>
      <c r="D858">
        <v>4</v>
      </c>
      <c r="E858" t="s">
        <v>6010</v>
      </c>
      <c r="F858">
        <v>8.4</v>
      </c>
      <c r="I858" t="s">
        <v>8332</v>
      </c>
      <c r="K858" t="s">
        <v>6535</v>
      </c>
      <c r="L858" t="s">
        <v>6536</v>
      </c>
      <c r="M858" t="s">
        <v>8696</v>
      </c>
      <c r="N858">
        <v>9</v>
      </c>
      <c r="O858" t="s">
        <v>8868</v>
      </c>
      <c r="P858" t="s">
        <v>9264</v>
      </c>
      <c r="Q858">
        <v>4</v>
      </c>
      <c r="R858">
        <v>2</v>
      </c>
      <c r="S858">
        <v>2.67</v>
      </c>
      <c r="T858">
        <v>5.67</v>
      </c>
      <c r="U858">
        <v>518.61</v>
      </c>
      <c r="V858">
        <v>80.56</v>
      </c>
      <c r="W858">
        <v>6.61</v>
      </c>
      <c r="X858">
        <v>3.87</v>
      </c>
      <c r="Y858">
        <v>0</v>
      </c>
      <c r="Z858">
        <v>5</v>
      </c>
      <c r="AA858" t="s">
        <v>6923</v>
      </c>
      <c r="AB858">
        <v>2</v>
      </c>
      <c r="AC858">
        <v>8</v>
      </c>
      <c r="AD858">
        <v>3.165</v>
      </c>
      <c r="AF858" t="s">
        <v>6937</v>
      </c>
      <c r="AI858">
        <v>0</v>
      </c>
      <c r="AJ858">
        <v>0</v>
      </c>
      <c r="AM858" t="s">
        <v>10344</v>
      </c>
    </row>
    <row r="859" spans="1:39">
      <c r="A859" t="s">
        <v>7074</v>
      </c>
      <c r="B859" t="s">
        <v>6007</v>
      </c>
      <c r="C859" t="s">
        <v>6009</v>
      </c>
      <c r="D859">
        <v>4</v>
      </c>
      <c r="E859" t="s">
        <v>6010</v>
      </c>
      <c r="F859">
        <v>8.4</v>
      </c>
      <c r="K859" t="s">
        <v>6535</v>
      </c>
      <c r="L859" t="s">
        <v>6536</v>
      </c>
      <c r="M859" t="s">
        <v>8697</v>
      </c>
      <c r="N859">
        <v>9</v>
      </c>
      <c r="O859" t="s">
        <v>8869</v>
      </c>
      <c r="P859" t="s">
        <v>9027</v>
      </c>
      <c r="Q859">
        <v>3</v>
      </c>
      <c r="R859">
        <v>2</v>
      </c>
      <c r="S859">
        <v>3.03</v>
      </c>
      <c r="T859">
        <v>6.03</v>
      </c>
      <c r="U859">
        <v>502.61</v>
      </c>
      <c r="V859">
        <v>71.33</v>
      </c>
      <c r="W859">
        <v>6.91</v>
      </c>
      <c r="X859">
        <v>3.87</v>
      </c>
      <c r="Y859">
        <v>0</v>
      </c>
      <c r="Z859">
        <v>5</v>
      </c>
      <c r="AA859" t="s">
        <v>6923</v>
      </c>
      <c r="AB859">
        <v>2</v>
      </c>
      <c r="AC859">
        <v>7</v>
      </c>
      <c r="AD859">
        <v>2.985</v>
      </c>
      <c r="AF859" t="s">
        <v>6937</v>
      </c>
      <c r="AI859">
        <v>0</v>
      </c>
      <c r="AJ859">
        <v>0</v>
      </c>
      <c r="AK859" t="s">
        <v>10219</v>
      </c>
      <c r="AL859" t="s">
        <v>10219</v>
      </c>
      <c r="AM859" t="s">
        <v>10344</v>
      </c>
    </row>
    <row r="860" spans="1:39">
      <c r="A860" t="s">
        <v>7074</v>
      </c>
      <c r="B860" t="s">
        <v>6007</v>
      </c>
      <c r="C860" t="s">
        <v>6009</v>
      </c>
      <c r="D860">
        <v>4</v>
      </c>
      <c r="E860" t="s">
        <v>6010</v>
      </c>
      <c r="F860">
        <v>8.4</v>
      </c>
      <c r="I860" t="s">
        <v>8333</v>
      </c>
      <c r="K860" t="s">
        <v>6535</v>
      </c>
      <c r="L860" t="s">
        <v>6536</v>
      </c>
      <c r="M860" t="s">
        <v>8696</v>
      </c>
      <c r="N860">
        <v>9</v>
      </c>
      <c r="O860" t="s">
        <v>8868</v>
      </c>
      <c r="P860" t="s">
        <v>9027</v>
      </c>
      <c r="Q860">
        <v>3</v>
      </c>
      <c r="R860">
        <v>2</v>
      </c>
      <c r="S860">
        <v>3.03</v>
      </c>
      <c r="T860">
        <v>6.03</v>
      </c>
      <c r="U860">
        <v>502.61</v>
      </c>
      <c r="V860">
        <v>71.33</v>
      </c>
      <c r="W860">
        <v>6.91</v>
      </c>
      <c r="X860">
        <v>3.87</v>
      </c>
      <c r="Y860">
        <v>0</v>
      </c>
      <c r="Z860">
        <v>5</v>
      </c>
      <c r="AA860" t="s">
        <v>6923</v>
      </c>
      <c r="AB860">
        <v>2</v>
      </c>
      <c r="AC860">
        <v>7</v>
      </c>
      <c r="AD860">
        <v>2.985</v>
      </c>
      <c r="AF860" t="s">
        <v>6937</v>
      </c>
      <c r="AI860">
        <v>0</v>
      </c>
      <c r="AJ860">
        <v>0</v>
      </c>
      <c r="AM860" t="s">
        <v>10344</v>
      </c>
    </row>
    <row r="861" spans="1:39">
      <c r="A861" t="s">
        <v>7603</v>
      </c>
      <c r="B861" t="s">
        <v>6007</v>
      </c>
      <c r="C861" t="s">
        <v>6009</v>
      </c>
      <c r="D861">
        <v>4</v>
      </c>
      <c r="E861" t="s">
        <v>6010</v>
      </c>
      <c r="F861">
        <v>8.4</v>
      </c>
      <c r="I861" t="s">
        <v>8334</v>
      </c>
      <c r="K861" t="s">
        <v>6535</v>
      </c>
      <c r="L861" t="s">
        <v>6536</v>
      </c>
      <c r="M861" t="s">
        <v>8695</v>
      </c>
      <c r="N861">
        <v>9</v>
      </c>
      <c r="O861" t="s">
        <v>8867</v>
      </c>
      <c r="P861" t="s">
        <v>9549</v>
      </c>
      <c r="Q861">
        <v>2</v>
      </c>
      <c r="R861">
        <v>1</v>
      </c>
      <c r="S861">
        <v>5.24</v>
      </c>
      <c r="T861">
        <v>5.24</v>
      </c>
      <c r="U861">
        <v>404.46</v>
      </c>
      <c r="V861">
        <v>34.03</v>
      </c>
      <c r="W861">
        <v>5.63</v>
      </c>
      <c r="Y861">
        <v>0</v>
      </c>
      <c r="Z861">
        <v>4</v>
      </c>
      <c r="AA861" t="s">
        <v>6923</v>
      </c>
      <c r="AB861">
        <v>1</v>
      </c>
      <c r="AC861">
        <v>5</v>
      </c>
      <c r="AD861">
        <v>3.217261904761905</v>
      </c>
      <c r="AF861" t="s">
        <v>6939</v>
      </c>
      <c r="AI861">
        <v>0</v>
      </c>
      <c r="AJ861">
        <v>0</v>
      </c>
      <c r="AM861" t="s">
        <v>10344</v>
      </c>
    </row>
    <row r="862" spans="1:39">
      <c r="A862" t="s">
        <v>7604</v>
      </c>
      <c r="B862" t="s">
        <v>6007</v>
      </c>
      <c r="C862" t="s">
        <v>6009</v>
      </c>
      <c r="D862">
        <v>4</v>
      </c>
      <c r="E862" t="s">
        <v>6010</v>
      </c>
      <c r="F862">
        <v>8.4</v>
      </c>
      <c r="I862" t="s">
        <v>8335</v>
      </c>
      <c r="K862" t="s">
        <v>6535</v>
      </c>
      <c r="L862" t="s">
        <v>6536</v>
      </c>
      <c r="M862" t="s">
        <v>8696</v>
      </c>
      <c r="N862">
        <v>9</v>
      </c>
      <c r="O862" t="s">
        <v>8868</v>
      </c>
      <c r="P862" t="s">
        <v>9550</v>
      </c>
      <c r="Q862">
        <v>2</v>
      </c>
      <c r="R862">
        <v>1</v>
      </c>
      <c r="S862">
        <v>7.67</v>
      </c>
      <c r="T862">
        <v>7.67</v>
      </c>
      <c r="U862">
        <v>511.04</v>
      </c>
      <c r="V862">
        <v>34.03</v>
      </c>
      <c r="W862">
        <v>8.26</v>
      </c>
      <c r="X862">
        <v>13.62</v>
      </c>
      <c r="Y862">
        <v>0</v>
      </c>
      <c r="Z862">
        <v>5</v>
      </c>
      <c r="AA862" t="s">
        <v>6923</v>
      </c>
      <c r="AB862">
        <v>2</v>
      </c>
      <c r="AC862">
        <v>6</v>
      </c>
      <c r="AD862">
        <v>2.534833333333334</v>
      </c>
      <c r="AF862" t="s">
        <v>6939</v>
      </c>
      <c r="AI862">
        <v>0</v>
      </c>
      <c r="AJ862">
        <v>0</v>
      </c>
      <c r="AM862" t="s">
        <v>10344</v>
      </c>
    </row>
    <row r="863" spans="1:39">
      <c r="A863" t="s">
        <v>7605</v>
      </c>
      <c r="B863" t="s">
        <v>6007</v>
      </c>
      <c r="C863" t="s">
        <v>6009</v>
      </c>
      <c r="D863">
        <v>4</v>
      </c>
      <c r="E863" t="s">
        <v>6010</v>
      </c>
      <c r="F863">
        <v>8.4</v>
      </c>
      <c r="I863" t="s">
        <v>8336</v>
      </c>
      <c r="K863" t="s">
        <v>6535</v>
      </c>
      <c r="L863" t="s">
        <v>6536</v>
      </c>
      <c r="M863" t="s">
        <v>8696</v>
      </c>
      <c r="N863">
        <v>9</v>
      </c>
      <c r="O863" t="s">
        <v>8868</v>
      </c>
      <c r="Y863">
        <v>0</v>
      </c>
      <c r="AM863" t="s">
        <v>10344</v>
      </c>
    </row>
    <row r="864" spans="1:39">
      <c r="A864" t="s">
        <v>7606</v>
      </c>
      <c r="B864" t="s">
        <v>6007</v>
      </c>
      <c r="C864" t="s">
        <v>6009</v>
      </c>
      <c r="D864">
        <v>4</v>
      </c>
      <c r="E864" t="s">
        <v>6010</v>
      </c>
      <c r="F864">
        <v>8.4</v>
      </c>
      <c r="I864" t="s">
        <v>8337</v>
      </c>
      <c r="K864" t="s">
        <v>6535</v>
      </c>
      <c r="L864" t="s">
        <v>6536</v>
      </c>
      <c r="M864" t="s">
        <v>8696</v>
      </c>
      <c r="N864">
        <v>9</v>
      </c>
      <c r="O864" t="s">
        <v>8868</v>
      </c>
      <c r="Y864">
        <v>0</v>
      </c>
      <c r="AM864" t="s">
        <v>10344</v>
      </c>
    </row>
    <row r="865" spans="1:39">
      <c r="A865" t="s">
        <v>7607</v>
      </c>
      <c r="B865" t="s">
        <v>6007</v>
      </c>
      <c r="C865" t="s">
        <v>6009</v>
      </c>
      <c r="D865">
        <v>4</v>
      </c>
      <c r="E865" t="s">
        <v>6010</v>
      </c>
      <c r="F865">
        <v>8.4</v>
      </c>
      <c r="I865" t="s">
        <v>8338</v>
      </c>
      <c r="K865" t="s">
        <v>6535</v>
      </c>
      <c r="L865" t="s">
        <v>6536</v>
      </c>
      <c r="M865" t="s">
        <v>8696</v>
      </c>
      <c r="N865">
        <v>9</v>
      </c>
      <c r="O865" t="s">
        <v>8868</v>
      </c>
      <c r="P865" t="s">
        <v>9551</v>
      </c>
      <c r="Q865">
        <v>3</v>
      </c>
      <c r="R865">
        <v>2</v>
      </c>
      <c r="S865">
        <v>3.86</v>
      </c>
      <c r="T865">
        <v>6.86</v>
      </c>
      <c r="U865">
        <v>508.66</v>
      </c>
      <c r="V865">
        <v>71.33</v>
      </c>
      <c r="W865">
        <v>7.37</v>
      </c>
      <c r="X865">
        <v>3.87</v>
      </c>
      <c r="Y865">
        <v>0</v>
      </c>
      <c r="Z865">
        <v>4</v>
      </c>
      <c r="AA865" t="s">
        <v>6923</v>
      </c>
      <c r="AB865">
        <v>2</v>
      </c>
      <c r="AC865">
        <v>7</v>
      </c>
      <c r="AD865">
        <v>2.57</v>
      </c>
      <c r="AF865" t="s">
        <v>6937</v>
      </c>
      <c r="AI865">
        <v>0</v>
      </c>
      <c r="AJ865">
        <v>0</v>
      </c>
      <c r="AM865" t="s">
        <v>10344</v>
      </c>
    </row>
    <row r="866" spans="1:39">
      <c r="A866" t="s">
        <v>7608</v>
      </c>
      <c r="B866" t="s">
        <v>6007</v>
      </c>
      <c r="C866" t="s">
        <v>6009</v>
      </c>
      <c r="D866">
        <v>4</v>
      </c>
      <c r="E866" t="s">
        <v>6010</v>
      </c>
      <c r="F866">
        <v>8.4</v>
      </c>
      <c r="I866" t="s">
        <v>8339</v>
      </c>
      <c r="K866" t="s">
        <v>6535</v>
      </c>
      <c r="L866" t="s">
        <v>6536</v>
      </c>
      <c r="M866" t="s">
        <v>8696</v>
      </c>
      <c r="N866">
        <v>9</v>
      </c>
      <c r="O866" t="s">
        <v>8868</v>
      </c>
      <c r="P866" t="s">
        <v>9552</v>
      </c>
      <c r="Q866">
        <v>4</v>
      </c>
      <c r="R866">
        <v>2</v>
      </c>
      <c r="S866">
        <v>2.98</v>
      </c>
      <c r="T866">
        <v>5.97</v>
      </c>
      <c r="U866">
        <v>543.67</v>
      </c>
      <c r="V866">
        <v>84.22</v>
      </c>
      <c r="W866">
        <v>7.44</v>
      </c>
      <c r="X866">
        <v>3.87</v>
      </c>
      <c r="Y866">
        <v>4.86</v>
      </c>
      <c r="Z866">
        <v>5</v>
      </c>
      <c r="AA866" t="s">
        <v>6923</v>
      </c>
      <c r="AB866">
        <v>2</v>
      </c>
      <c r="AC866">
        <v>8</v>
      </c>
      <c r="AD866">
        <v>3.01</v>
      </c>
      <c r="AF866" t="s">
        <v>6937</v>
      </c>
      <c r="AI866">
        <v>0</v>
      </c>
      <c r="AJ866">
        <v>0</v>
      </c>
      <c r="AM866" t="s">
        <v>10344</v>
      </c>
    </row>
    <row r="867" spans="1:39">
      <c r="A867" t="s">
        <v>7609</v>
      </c>
      <c r="B867" t="s">
        <v>6007</v>
      </c>
      <c r="C867" t="s">
        <v>6009</v>
      </c>
      <c r="D867">
        <v>4</v>
      </c>
      <c r="E867" t="s">
        <v>6010</v>
      </c>
      <c r="F867">
        <v>8.4</v>
      </c>
      <c r="I867" t="s">
        <v>8340</v>
      </c>
      <c r="K867" t="s">
        <v>6535</v>
      </c>
      <c r="L867" t="s">
        <v>6536</v>
      </c>
      <c r="M867" t="s">
        <v>8696</v>
      </c>
      <c r="N867">
        <v>9</v>
      </c>
      <c r="O867" t="s">
        <v>8868</v>
      </c>
      <c r="P867" t="s">
        <v>9553</v>
      </c>
      <c r="Q867">
        <v>4</v>
      </c>
      <c r="R867">
        <v>2</v>
      </c>
      <c r="S867">
        <v>2.48</v>
      </c>
      <c r="T867">
        <v>5.48</v>
      </c>
      <c r="U867">
        <v>538.05</v>
      </c>
      <c r="V867">
        <v>84.22</v>
      </c>
      <c r="W867">
        <v>7.21</v>
      </c>
      <c r="X867">
        <v>3.87</v>
      </c>
      <c r="Y867">
        <v>2.82</v>
      </c>
      <c r="Z867">
        <v>5</v>
      </c>
      <c r="AA867" t="s">
        <v>6923</v>
      </c>
      <c r="AB867">
        <v>2</v>
      </c>
      <c r="AC867">
        <v>7</v>
      </c>
      <c r="AD867">
        <v>3.26</v>
      </c>
      <c r="AF867" t="s">
        <v>6937</v>
      </c>
      <c r="AI867">
        <v>0</v>
      </c>
      <c r="AJ867">
        <v>0</v>
      </c>
      <c r="AM867" t="s">
        <v>10344</v>
      </c>
    </row>
    <row r="868" spans="1:39">
      <c r="A868" t="s">
        <v>7610</v>
      </c>
      <c r="B868" t="s">
        <v>6007</v>
      </c>
      <c r="C868" t="s">
        <v>6009</v>
      </c>
      <c r="D868">
        <v>4</v>
      </c>
      <c r="E868" t="s">
        <v>6010</v>
      </c>
      <c r="F868">
        <v>8.4</v>
      </c>
      <c r="I868" t="s">
        <v>8341</v>
      </c>
      <c r="K868" t="s">
        <v>6535</v>
      </c>
      <c r="L868" t="s">
        <v>6536</v>
      </c>
      <c r="M868" t="s">
        <v>8696</v>
      </c>
      <c r="N868">
        <v>9</v>
      </c>
      <c r="O868" t="s">
        <v>8868</v>
      </c>
      <c r="P868" t="s">
        <v>9554</v>
      </c>
      <c r="Q868">
        <v>3</v>
      </c>
      <c r="R868">
        <v>2</v>
      </c>
      <c r="S868">
        <v>4.18</v>
      </c>
      <c r="T868">
        <v>7.18</v>
      </c>
      <c r="U868">
        <v>571.5</v>
      </c>
      <c r="V868">
        <v>71.33</v>
      </c>
      <c r="W868">
        <v>8.470000000000001</v>
      </c>
      <c r="X868">
        <v>3.87</v>
      </c>
      <c r="Y868">
        <v>0</v>
      </c>
      <c r="Z868">
        <v>5</v>
      </c>
      <c r="AA868" t="s">
        <v>6923</v>
      </c>
      <c r="AB868">
        <v>2</v>
      </c>
      <c r="AC868">
        <v>7</v>
      </c>
      <c r="AD868">
        <v>2.5</v>
      </c>
      <c r="AF868" t="s">
        <v>6937</v>
      </c>
      <c r="AI868">
        <v>0</v>
      </c>
      <c r="AJ868">
        <v>0</v>
      </c>
      <c r="AM868" t="s">
        <v>10344</v>
      </c>
    </row>
    <row r="869" spans="1:39">
      <c r="A869" t="s">
        <v>7611</v>
      </c>
      <c r="B869" t="s">
        <v>6007</v>
      </c>
      <c r="C869" t="s">
        <v>6009</v>
      </c>
      <c r="D869">
        <v>4.1</v>
      </c>
      <c r="E869" t="s">
        <v>6010</v>
      </c>
      <c r="F869">
        <v>8.390000000000001</v>
      </c>
      <c r="K869" t="s">
        <v>6535</v>
      </c>
      <c r="L869" t="s">
        <v>6536</v>
      </c>
      <c r="M869" t="s">
        <v>8706</v>
      </c>
      <c r="N869">
        <v>9</v>
      </c>
      <c r="O869" t="s">
        <v>8878</v>
      </c>
      <c r="P869" t="s">
        <v>9555</v>
      </c>
      <c r="Q869">
        <v>8</v>
      </c>
      <c r="R869">
        <v>1</v>
      </c>
      <c r="S869">
        <v>1.88</v>
      </c>
      <c r="T869">
        <v>5.52</v>
      </c>
      <c r="U869">
        <v>561.9</v>
      </c>
      <c r="V869">
        <v>108.72</v>
      </c>
      <c r="W869">
        <v>5.51</v>
      </c>
      <c r="X869">
        <v>3.1</v>
      </c>
      <c r="Y869">
        <v>0</v>
      </c>
      <c r="Z869">
        <v>5</v>
      </c>
      <c r="AA869" t="s">
        <v>6923</v>
      </c>
      <c r="AB869">
        <v>2</v>
      </c>
      <c r="AC869">
        <v>7</v>
      </c>
      <c r="AD869">
        <v>3.209333333333333</v>
      </c>
      <c r="AF869" t="s">
        <v>6937</v>
      </c>
      <c r="AI869">
        <v>0</v>
      </c>
      <c r="AJ869">
        <v>0</v>
      </c>
      <c r="AK869" t="s">
        <v>10306</v>
      </c>
      <c r="AL869" t="s">
        <v>10306</v>
      </c>
      <c r="AM869" t="s">
        <v>10344</v>
      </c>
    </row>
    <row r="870" spans="1:39">
      <c r="A870" t="s">
        <v>7612</v>
      </c>
      <c r="B870" t="s">
        <v>6007</v>
      </c>
      <c r="C870" t="s">
        <v>6009</v>
      </c>
      <c r="D870">
        <v>4.1</v>
      </c>
      <c r="E870" t="s">
        <v>6010</v>
      </c>
      <c r="F870">
        <v>8.390000000000001</v>
      </c>
      <c r="K870" t="s">
        <v>6535</v>
      </c>
      <c r="L870" t="s">
        <v>6536</v>
      </c>
      <c r="M870" t="s">
        <v>8706</v>
      </c>
      <c r="N870">
        <v>9</v>
      </c>
      <c r="O870" t="s">
        <v>8878</v>
      </c>
      <c r="P870" t="s">
        <v>9556</v>
      </c>
      <c r="Q870">
        <v>9</v>
      </c>
      <c r="R870">
        <v>1</v>
      </c>
      <c r="S870">
        <v>2.27</v>
      </c>
      <c r="T870">
        <v>5.91</v>
      </c>
      <c r="U870">
        <v>577.9</v>
      </c>
      <c r="V870">
        <v>117.95</v>
      </c>
      <c r="W870">
        <v>5.39</v>
      </c>
      <c r="X870">
        <v>3.1</v>
      </c>
      <c r="Y870">
        <v>0</v>
      </c>
      <c r="Z870">
        <v>5</v>
      </c>
      <c r="AA870" t="s">
        <v>6923</v>
      </c>
      <c r="AB870">
        <v>2</v>
      </c>
      <c r="AC870">
        <v>8</v>
      </c>
      <c r="AD870">
        <v>2.766666666666667</v>
      </c>
      <c r="AF870" t="s">
        <v>6937</v>
      </c>
      <c r="AI870">
        <v>0</v>
      </c>
      <c r="AJ870">
        <v>0</v>
      </c>
      <c r="AK870" t="s">
        <v>10306</v>
      </c>
      <c r="AL870" t="s">
        <v>10306</v>
      </c>
      <c r="AM870" t="s">
        <v>10344</v>
      </c>
    </row>
    <row r="871" spans="1:39">
      <c r="A871" t="s">
        <v>7360</v>
      </c>
      <c r="B871" t="s">
        <v>6007</v>
      </c>
      <c r="C871" t="s">
        <v>6009</v>
      </c>
      <c r="D871">
        <v>5</v>
      </c>
      <c r="E871" t="s">
        <v>6010</v>
      </c>
      <c r="F871">
        <v>8.300000000000001</v>
      </c>
      <c r="K871" t="s">
        <v>6535</v>
      </c>
      <c r="L871" t="s">
        <v>6536</v>
      </c>
      <c r="M871" t="s">
        <v>8708</v>
      </c>
      <c r="N871">
        <v>9</v>
      </c>
      <c r="O871" t="s">
        <v>8880</v>
      </c>
      <c r="P871" t="s">
        <v>9313</v>
      </c>
      <c r="Q871">
        <v>5</v>
      </c>
      <c r="R871">
        <v>1</v>
      </c>
      <c r="S871">
        <v>0.41</v>
      </c>
      <c r="T871">
        <v>3.94</v>
      </c>
      <c r="U871">
        <v>468.93</v>
      </c>
      <c r="V871">
        <v>82.06</v>
      </c>
      <c r="W871">
        <v>5.06</v>
      </c>
      <c r="X871">
        <v>3.46</v>
      </c>
      <c r="Y871">
        <v>0</v>
      </c>
      <c r="Z871">
        <v>3</v>
      </c>
      <c r="AA871" t="s">
        <v>6923</v>
      </c>
      <c r="AB871">
        <v>1</v>
      </c>
      <c r="AC871">
        <v>12</v>
      </c>
      <c r="AD871">
        <v>4.585261904761905</v>
      </c>
      <c r="AF871" t="s">
        <v>6937</v>
      </c>
      <c r="AI871">
        <v>0</v>
      </c>
      <c r="AJ871">
        <v>0</v>
      </c>
      <c r="AK871" t="s">
        <v>10261</v>
      </c>
      <c r="AL871" t="s">
        <v>10261</v>
      </c>
      <c r="AM871" t="s">
        <v>10344</v>
      </c>
    </row>
    <row r="872" spans="1:39">
      <c r="A872" t="s">
        <v>7338</v>
      </c>
      <c r="B872" t="s">
        <v>6007</v>
      </c>
      <c r="C872" t="s">
        <v>6009</v>
      </c>
      <c r="D872">
        <v>5</v>
      </c>
      <c r="E872" t="s">
        <v>6010</v>
      </c>
      <c r="F872">
        <v>8.300000000000001</v>
      </c>
      <c r="K872" t="s">
        <v>6535</v>
      </c>
      <c r="L872" t="s">
        <v>6536</v>
      </c>
      <c r="M872" t="s">
        <v>8708</v>
      </c>
      <c r="N872">
        <v>9</v>
      </c>
      <c r="O872" t="s">
        <v>8880</v>
      </c>
      <c r="P872" t="s">
        <v>9291</v>
      </c>
      <c r="Q872">
        <v>5</v>
      </c>
      <c r="R872">
        <v>1</v>
      </c>
      <c r="S872">
        <v>-0.16</v>
      </c>
      <c r="T872">
        <v>3.34</v>
      </c>
      <c r="U872">
        <v>434.49</v>
      </c>
      <c r="V872">
        <v>82.06</v>
      </c>
      <c r="W872">
        <v>4.41</v>
      </c>
      <c r="X872">
        <v>3.54</v>
      </c>
      <c r="Y872">
        <v>0</v>
      </c>
      <c r="Z872">
        <v>3</v>
      </c>
      <c r="AA872" t="s">
        <v>6923</v>
      </c>
      <c r="AB872">
        <v>0</v>
      </c>
      <c r="AC872">
        <v>12</v>
      </c>
      <c r="AD872">
        <v>5.131261904761905</v>
      </c>
      <c r="AF872" t="s">
        <v>6937</v>
      </c>
      <c r="AI872">
        <v>0</v>
      </c>
      <c r="AJ872">
        <v>0</v>
      </c>
      <c r="AK872" t="s">
        <v>10261</v>
      </c>
      <c r="AL872" t="s">
        <v>10261</v>
      </c>
      <c r="AM872" t="s">
        <v>10344</v>
      </c>
    </row>
    <row r="873" spans="1:39">
      <c r="A873" t="s">
        <v>7613</v>
      </c>
      <c r="B873" t="s">
        <v>6007</v>
      </c>
      <c r="C873" t="s">
        <v>6009</v>
      </c>
      <c r="D873">
        <v>5</v>
      </c>
      <c r="E873" t="s">
        <v>6010</v>
      </c>
      <c r="F873">
        <v>8.300000000000001</v>
      </c>
      <c r="K873" t="s">
        <v>6535</v>
      </c>
      <c r="L873" t="s">
        <v>6536</v>
      </c>
      <c r="M873" t="s">
        <v>8700</v>
      </c>
      <c r="N873">
        <v>9</v>
      </c>
      <c r="O873" t="s">
        <v>8872</v>
      </c>
      <c r="P873" t="s">
        <v>9557</v>
      </c>
      <c r="Q873">
        <v>7</v>
      </c>
      <c r="R873">
        <v>1</v>
      </c>
      <c r="S873">
        <v>3.13</v>
      </c>
      <c r="T873">
        <v>6.78</v>
      </c>
      <c r="U873">
        <v>581.33</v>
      </c>
      <c r="V873">
        <v>95.95</v>
      </c>
      <c r="W873">
        <v>7.93</v>
      </c>
      <c r="X873">
        <v>3.08</v>
      </c>
      <c r="Y873">
        <v>0</v>
      </c>
      <c r="Z873">
        <v>5</v>
      </c>
      <c r="AA873" t="s">
        <v>6923</v>
      </c>
      <c r="AB873">
        <v>2</v>
      </c>
      <c r="AC873">
        <v>7</v>
      </c>
      <c r="AD873">
        <v>3.07</v>
      </c>
      <c r="AF873" t="s">
        <v>6937</v>
      </c>
      <c r="AI873">
        <v>0</v>
      </c>
      <c r="AJ873">
        <v>0</v>
      </c>
      <c r="AK873" t="s">
        <v>10300</v>
      </c>
      <c r="AL873" t="s">
        <v>10300</v>
      </c>
      <c r="AM873" t="s">
        <v>10344</v>
      </c>
    </row>
    <row r="874" spans="1:39">
      <c r="A874" t="s">
        <v>7614</v>
      </c>
      <c r="B874" t="s">
        <v>6007</v>
      </c>
      <c r="C874" t="s">
        <v>6009</v>
      </c>
      <c r="D874">
        <v>5</v>
      </c>
      <c r="E874" t="s">
        <v>6010</v>
      </c>
      <c r="F874">
        <v>8.300000000000001</v>
      </c>
      <c r="K874" t="s">
        <v>6535</v>
      </c>
      <c r="L874" t="s">
        <v>6536</v>
      </c>
      <c r="M874" t="s">
        <v>8705</v>
      </c>
      <c r="N874">
        <v>9</v>
      </c>
      <c r="O874" t="s">
        <v>8877</v>
      </c>
      <c r="P874" t="s">
        <v>9558</v>
      </c>
      <c r="Q874">
        <v>4</v>
      </c>
      <c r="R874">
        <v>2</v>
      </c>
      <c r="S874">
        <v>6.74</v>
      </c>
      <c r="T874">
        <v>9.66</v>
      </c>
      <c r="U874">
        <v>602.53</v>
      </c>
      <c r="V874">
        <v>76.48</v>
      </c>
      <c r="W874">
        <v>9.58</v>
      </c>
      <c r="X874">
        <v>4.13</v>
      </c>
      <c r="Y874">
        <v>0</v>
      </c>
      <c r="Z874">
        <v>5</v>
      </c>
      <c r="AA874" t="s">
        <v>6923</v>
      </c>
      <c r="AB874">
        <v>2</v>
      </c>
      <c r="AC874">
        <v>6</v>
      </c>
      <c r="AD874">
        <v>2.5</v>
      </c>
      <c r="AF874" t="s">
        <v>6937</v>
      </c>
      <c r="AI874">
        <v>0</v>
      </c>
      <c r="AJ874">
        <v>0</v>
      </c>
      <c r="AK874" t="s">
        <v>10305</v>
      </c>
      <c r="AL874" t="s">
        <v>10305</v>
      </c>
      <c r="AM874" t="s">
        <v>10344</v>
      </c>
    </row>
    <row r="875" spans="1:39">
      <c r="A875" t="s">
        <v>7615</v>
      </c>
      <c r="B875" t="s">
        <v>6007</v>
      </c>
      <c r="C875" t="s">
        <v>6009</v>
      </c>
      <c r="D875">
        <v>5</v>
      </c>
      <c r="E875" t="s">
        <v>6010</v>
      </c>
      <c r="F875">
        <v>8.300000000000001</v>
      </c>
      <c r="K875" t="s">
        <v>6535</v>
      </c>
      <c r="L875" t="s">
        <v>6536</v>
      </c>
      <c r="M875" t="s">
        <v>8709</v>
      </c>
      <c r="N875">
        <v>9</v>
      </c>
      <c r="O875" t="s">
        <v>8881</v>
      </c>
      <c r="P875" t="s">
        <v>9559</v>
      </c>
      <c r="Q875">
        <v>4</v>
      </c>
      <c r="R875">
        <v>1</v>
      </c>
      <c r="S875">
        <v>3.2</v>
      </c>
      <c r="T875">
        <v>5.82</v>
      </c>
      <c r="U875">
        <v>460.57</v>
      </c>
      <c r="V875">
        <v>72.83</v>
      </c>
      <c r="W875">
        <v>6.04</v>
      </c>
      <c r="X875">
        <v>4.75</v>
      </c>
      <c r="Y875">
        <v>0</v>
      </c>
      <c r="Z875">
        <v>3</v>
      </c>
      <c r="AA875" t="s">
        <v>6923</v>
      </c>
      <c r="AB875">
        <v>1</v>
      </c>
      <c r="AC875">
        <v>12</v>
      </c>
      <c r="AD875">
        <v>3.514976190476191</v>
      </c>
      <c r="AF875" t="s">
        <v>6937</v>
      </c>
      <c r="AI875">
        <v>0</v>
      </c>
      <c r="AJ875">
        <v>0</v>
      </c>
      <c r="AK875" t="s">
        <v>10308</v>
      </c>
      <c r="AL875" t="s">
        <v>10308</v>
      </c>
      <c r="AM875" t="s">
        <v>10344</v>
      </c>
    </row>
    <row r="876" spans="1:39">
      <c r="A876" t="s">
        <v>7615</v>
      </c>
      <c r="B876" t="s">
        <v>6007</v>
      </c>
      <c r="C876" t="s">
        <v>6009</v>
      </c>
      <c r="D876">
        <v>5</v>
      </c>
      <c r="E876" t="s">
        <v>6010</v>
      </c>
      <c r="F876">
        <v>8.300000000000001</v>
      </c>
      <c r="K876" t="s">
        <v>6535</v>
      </c>
      <c r="L876" t="s">
        <v>6536</v>
      </c>
      <c r="M876" t="s">
        <v>8710</v>
      </c>
      <c r="N876">
        <v>9</v>
      </c>
      <c r="O876" t="s">
        <v>8882</v>
      </c>
      <c r="P876" t="s">
        <v>9559</v>
      </c>
      <c r="Q876">
        <v>4</v>
      </c>
      <c r="R876">
        <v>1</v>
      </c>
      <c r="S876">
        <v>3.2</v>
      </c>
      <c r="T876">
        <v>5.82</v>
      </c>
      <c r="U876">
        <v>460.57</v>
      </c>
      <c r="V876">
        <v>72.83</v>
      </c>
      <c r="W876">
        <v>6.04</v>
      </c>
      <c r="X876">
        <v>4.75</v>
      </c>
      <c r="Y876">
        <v>0</v>
      </c>
      <c r="Z876">
        <v>3</v>
      </c>
      <c r="AA876" t="s">
        <v>6923</v>
      </c>
      <c r="AB876">
        <v>1</v>
      </c>
      <c r="AC876">
        <v>12</v>
      </c>
      <c r="AD876">
        <v>3.514976190476191</v>
      </c>
      <c r="AF876" t="s">
        <v>6937</v>
      </c>
      <c r="AI876">
        <v>0</v>
      </c>
      <c r="AJ876">
        <v>0</v>
      </c>
      <c r="AK876" t="s">
        <v>10309</v>
      </c>
      <c r="AL876" t="s">
        <v>10309</v>
      </c>
      <c r="AM876" t="s">
        <v>10344</v>
      </c>
    </row>
    <row r="877" spans="1:39">
      <c r="A877" t="s">
        <v>7616</v>
      </c>
      <c r="B877" t="s">
        <v>6007</v>
      </c>
      <c r="C877" t="s">
        <v>6009</v>
      </c>
      <c r="D877">
        <v>5</v>
      </c>
      <c r="E877" t="s">
        <v>6010</v>
      </c>
      <c r="F877">
        <v>8.300000000000001</v>
      </c>
      <c r="K877" t="s">
        <v>6535</v>
      </c>
      <c r="L877" t="s">
        <v>6536</v>
      </c>
      <c r="M877" t="s">
        <v>8711</v>
      </c>
      <c r="N877">
        <v>9</v>
      </c>
      <c r="O877" t="s">
        <v>8883</v>
      </c>
      <c r="P877" t="s">
        <v>9560</v>
      </c>
      <c r="Q877">
        <v>4</v>
      </c>
      <c r="R877">
        <v>2</v>
      </c>
      <c r="S877">
        <v>2.75</v>
      </c>
      <c r="T877">
        <v>6.33</v>
      </c>
      <c r="U877">
        <v>519.49</v>
      </c>
      <c r="V877">
        <v>84.86</v>
      </c>
      <c r="W877">
        <v>6.43</v>
      </c>
      <c r="X877">
        <v>3.35</v>
      </c>
      <c r="Y877">
        <v>0</v>
      </c>
      <c r="Z877">
        <v>3</v>
      </c>
      <c r="AA877" t="s">
        <v>6923</v>
      </c>
      <c r="AB877">
        <v>2</v>
      </c>
      <c r="AC877">
        <v>8</v>
      </c>
      <c r="AD877">
        <v>3.125</v>
      </c>
      <c r="AF877" t="s">
        <v>6937</v>
      </c>
      <c r="AI877">
        <v>0</v>
      </c>
      <c r="AJ877">
        <v>0</v>
      </c>
      <c r="AK877" t="s">
        <v>10310</v>
      </c>
      <c r="AL877" t="s">
        <v>10310</v>
      </c>
      <c r="AM877" t="s">
        <v>10344</v>
      </c>
    </row>
    <row r="878" spans="1:39">
      <c r="A878" t="s">
        <v>7617</v>
      </c>
      <c r="B878" t="s">
        <v>6007</v>
      </c>
      <c r="C878" t="s">
        <v>6009</v>
      </c>
      <c r="D878">
        <v>5</v>
      </c>
      <c r="E878" t="s">
        <v>6010</v>
      </c>
      <c r="F878">
        <v>8.300000000000001</v>
      </c>
      <c r="K878" t="s">
        <v>6535</v>
      </c>
      <c r="L878" t="s">
        <v>6536</v>
      </c>
      <c r="M878" t="s">
        <v>8704</v>
      </c>
      <c r="N878">
        <v>9</v>
      </c>
      <c r="O878" t="s">
        <v>8876</v>
      </c>
      <c r="P878" t="s">
        <v>9561</v>
      </c>
      <c r="Q878">
        <v>6</v>
      </c>
      <c r="R878">
        <v>1</v>
      </c>
      <c r="S878">
        <v>1.71</v>
      </c>
      <c r="T878">
        <v>5.19</v>
      </c>
      <c r="U878">
        <v>519.66</v>
      </c>
      <c r="V878">
        <v>81.79000000000001</v>
      </c>
      <c r="W878">
        <v>7.03</v>
      </c>
      <c r="X878">
        <v>3.58</v>
      </c>
      <c r="Y878">
        <v>1.52</v>
      </c>
      <c r="Z878">
        <v>4</v>
      </c>
      <c r="AA878" t="s">
        <v>6923</v>
      </c>
      <c r="AB878">
        <v>2</v>
      </c>
      <c r="AC878">
        <v>12</v>
      </c>
      <c r="AD878">
        <v>3.833333333333333</v>
      </c>
      <c r="AF878" t="s">
        <v>6937</v>
      </c>
      <c r="AI878">
        <v>0</v>
      </c>
      <c r="AJ878">
        <v>0</v>
      </c>
      <c r="AK878" t="s">
        <v>10304</v>
      </c>
      <c r="AL878" t="s">
        <v>10304</v>
      </c>
      <c r="AM878" t="s">
        <v>10344</v>
      </c>
    </row>
    <row r="879" spans="1:39">
      <c r="A879" t="s">
        <v>7618</v>
      </c>
      <c r="B879" t="s">
        <v>6007</v>
      </c>
      <c r="C879" t="s">
        <v>6009</v>
      </c>
      <c r="D879">
        <v>5</v>
      </c>
      <c r="E879" t="s">
        <v>6010</v>
      </c>
      <c r="F879">
        <v>8.300000000000001</v>
      </c>
      <c r="K879" t="s">
        <v>6535</v>
      </c>
      <c r="L879" t="s">
        <v>6536</v>
      </c>
      <c r="M879" t="s">
        <v>8702</v>
      </c>
      <c r="N879">
        <v>9</v>
      </c>
      <c r="O879" t="s">
        <v>8874</v>
      </c>
      <c r="P879" t="s">
        <v>9562</v>
      </c>
      <c r="Q879">
        <v>6</v>
      </c>
      <c r="R879">
        <v>1</v>
      </c>
      <c r="S879">
        <v>0.47</v>
      </c>
      <c r="T879">
        <v>4.1</v>
      </c>
      <c r="U879">
        <v>462.48</v>
      </c>
      <c r="V879">
        <v>90.65000000000001</v>
      </c>
      <c r="W879">
        <v>4.62</v>
      </c>
      <c r="X879">
        <v>3.12</v>
      </c>
      <c r="Y879">
        <v>3.35</v>
      </c>
      <c r="Z879">
        <v>4</v>
      </c>
      <c r="AA879" t="s">
        <v>6923</v>
      </c>
      <c r="AB879">
        <v>0</v>
      </c>
      <c r="AC879">
        <v>8</v>
      </c>
      <c r="AD879">
        <v>4.529666666666667</v>
      </c>
      <c r="AF879" t="s">
        <v>6937</v>
      </c>
      <c r="AI879">
        <v>0</v>
      </c>
      <c r="AJ879">
        <v>0</v>
      </c>
      <c r="AK879" t="s">
        <v>10302</v>
      </c>
      <c r="AL879" t="s">
        <v>10302</v>
      </c>
      <c r="AM879" t="s">
        <v>10344</v>
      </c>
    </row>
    <row r="880" spans="1:39">
      <c r="A880" t="s">
        <v>7025</v>
      </c>
      <c r="B880" t="s">
        <v>6007</v>
      </c>
      <c r="C880" t="s">
        <v>6009</v>
      </c>
      <c r="D880">
        <v>5</v>
      </c>
      <c r="E880" t="s">
        <v>6010</v>
      </c>
      <c r="F880">
        <v>8.300000000000001</v>
      </c>
      <c r="K880" t="s">
        <v>6535</v>
      </c>
      <c r="M880" t="s">
        <v>8636</v>
      </c>
      <c r="N880">
        <v>8</v>
      </c>
      <c r="O880" t="s">
        <v>8805</v>
      </c>
      <c r="P880" t="s">
        <v>8978</v>
      </c>
      <c r="Q880">
        <v>7</v>
      </c>
      <c r="R880">
        <v>1</v>
      </c>
      <c r="S880">
        <v>0.7</v>
      </c>
      <c r="T880">
        <v>3.78</v>
      </c>
      <c r="U880">
        <v>494.55</v>
      </c>
      <c r="V880">
        <v>103.27</v>
      </c>
      <c r="W880">
        <v>5.07</v>
      </c>
      <c r="X880">
        <v>3.74</v>
      </c>
      <c r="Y880">
        <v>1.34</v>
      </c>
      <c r="Z880">
        <v>5</v>
      </c>
      <c r="AA880" t="s">
        <v>6923</v>
      </c>
      <c r="AB880">
        <v>1</v>
      </c>
      <c r="AC880">
        <v>10</v>
      </c>
      <c r="AD880">
        <v>4.039928571428572</v>
      </c>
      <c r="AF880" t="s">
        <v>6937</v>
      </c>
      <c r="AI880">
        <v>0</v>
      </c>
      <c r="AJ880">
        <v>0</v>
      </c>
      <c r="AK880" t="s">
        <v>10227</v>
      </c>
      <c r="AL880" t="s">
        <v>10227</v>
      </c>
      <c r="AM880" t="s">
        <v>10344</v>
      </c>
    </row>
    <row r="881" spans="1:39">
      <c r="A881" t="s">
        <v>7619</v>
      </c>
      <c r="B881" t="s">
        <v>6007</v>
      </c>
      <c r="C881" t="s">
        <v>6009</v>
      </c>
      <c r="D881">
        <v>5</v>
      </c>
      <c r="E881" t="s">
        <v>6010</v>
      </c>
      <c r="F881">
        <v>8.300000000000001</v>
      </c>
      <c r="K881" t="s">
        <v>6535</v>
      </c>
      <c r="L881" t="s">
        <v>6536</v>
      </c>
      <c r="M881" t="s">
        <v>8703</v>
      </c>
      <c r="N881">
        <v>9</v>
      </c>
      <c r="O881" t="s">
        <v>8875</v>
      </c>
      <c r="P881" t="s">
        <v>9563</v>
      </c>
      <c r="Q881">
        <v>5</v>
      </c>
      <c r="R881">
        <v>1</v>
      </c>
      <c r="S881">
        <v>5.19</v>
      </c>
      <c r="T881">
        <v>8.789999999999999</v>
      </c>
      <c r="U881">
        <v>559.97</v>
      </c>
      <c r="V881">
        <v>77.76000000000001</v>
      </c>
      <c r="W881">
        <v>7.41</v>
      </c>
      <c r="X881">
        <v>3.27</v>
      </c>
      <c r="Y881">
        <v>0</v>
      </c>
      <c r="Z881">
        <v>4</v>
      </c>
      <c r="AA881" t="s">
        <v>6923</v>
      </c>
      <c r="AB881">
        <v>2</v>
      </c>
      <c r="AC881">
        <v>9</v>
      </c>
      <c r="AD881">
        <v>2.833333333333333</v>
      </c>
      <c r="AF881" t="s">
        <v>6937</v>
      </c>
      <c r="AI881">
        <v>0</v>
      </c>
      <c r="AJ881">
        <v>0</v>
      </c>
      <c r="AK881" t="s">
        <v>10303</v>
      </c>
      <c r="AL881" t="s">
        <v>10303</v>
      </c>
      <c r="AM881" t="s">
        <v>10344</v>
      </c>
    </row>
    <row r="882" spans="1:39">
      <c r="A882" t="s">
        <v>7620</v>
      </c>
      <c r="B882" t="s">
        <v>6007</v>
      </c>
      <c r="C882" t="s">
        <v>6009</v>
      </c>
      <c r="D882">
        <v>5</v>
      </c>
      <c r="E882" t="s">
        <v>6010</v>
      </c>
      <c r="F882">
        <v>8.300000000000001</v>
      </c>
      <c r="K882" t="s">
        <v>6535</v>
      </c>
      <c r="L882" t="s">
        <v>6536</v>
      </c>
      <c r="M882" t="s">
        <v>8707</v>
      </c>
      <c r="N882">
        <v>9</v>
      </c>
      <c r="O882" t="s">
        <v>8879</v>
      </c>
      <c r="P882" t="s">
        <v>9564</v>
      </c>
      <c r="Q882">
        <v>6</v>
      </c>
      <c r="R882">
        <v>1</v>
      </c>
      <c r="S882">
        <v>0.07000000000000001</v>
      </c>
      <c r="T882">
        <v>3.65</v>
      </c>
      <c r="U882">
        <v>416.48</v>
      </c>
      <c r="V882">
        <v>94.04000000000001</v>
      </c>
      <c r="W882">
        <v>4.29</v>
      </c>
      <c r="X882">
        <v>2.61</v>
      </c>
      <c r="Y882">
        <v>1.96</v>
      </c>
      <c r="Z882">
        <v>4</v>
      </c>
      <c r="AA882" t="s">
        <v>6923</v>
      </c>
      <c r="AB882">
        <v>0</v>
      </c>
      <c r="AC882">
        <v>9</v>
      </c>
      <c r="AD882">
        <v>4.970238095238095</v>
      </c>
      <c r="AF882" t="s">
        <v>6937</v>
      </c>
      <c r="AI882">
        <v>0</v>
      </c>
      <c r="AJ882">
        <v>0</v>
      </c>
      <c r="AK882" t="s">
        <v>10307</v>
      </c>
      <c r="AL882" t="s">
        <v>10307</v>
      </c>
      <c r="AM882" t="s">
        <v>10344</v>
      </c>
    </row>
    <row r="883" spans="1:39">
      <c r="A883" t="s">
        <v>7621</v>
      </c>
      <c r="B883" t="s">
        <v>6007</v>
      </c>
      <c r="C883" t="s">
        <v>6009</v>
      </c>
      <c r="D883">
        <v>5</v>
      </c>
      <c r="E883" t="s">
        <v>6010</v>
      </c>
      <c r="F883">
        <v>8.300000000000001</v>
      </c>
      <c r="I883" t="s">
        <v>8342</v>
      </c>
      <c r="K883" t="s">
        <v>6535</v>
      </c>
      <c r="L883" t="s">
        <v>6536</v>
      </c>
      <c r="M883" t="s">
        <v>8696</v>
      </c>
      <c r="N883">
        <v>9</v>
      </c>
      <c r="O883" t="s">
        <v>8868</v>
      </c>
      <c r="P883" t="s">
        <v>9565</v>
      </c>
      <c r="Q883">
        <v>2</v>
      </c>
      <c r="R883">
        <v>1</v>
      </c>
      <c r="S883">
        <v>9.109999999999999</v>
      </c>
      <c r="T883">
        <v>9.109999999999999</v>
      </c>
      <c r="U883">
        <v>514.71</v>
      </c>
      <c r="V883">
        <v>34.03</v>
      </c>
      <c r="W883">
        <v>8.76</v>
      </c>
      <c r="Y883">
        <v>0</v>
      </c>
      <c r="Z883">
        <v>5</v>
      </c>
      <c r="AA883" t="s">
        <v>6923</v>
      </c>
      <c r="AB883">
        <v>2</v>
      </c>
      <c r="AC883">
        <v>6</v>
      </c>
      <c r="AD883">
        <v>2.534833333333334</v>
      </c>
      <c r="AF883" t="s">
        <v>6939</v>
      </c>
      <c r="AI883">
        <v>0</v>
      </c>
      <c r="AJ883">
        <v>0</v>
      </c>
      <c r="AM883" t="s">
        <v>10344</v>
      </c>
    </row>
    <row r="884" spans="1:39">
      <c r="A884" t="s">
        <v>7622</v>
      </c>
      <c r="B884" t="s">
        <v>6007</v>
      </c>
      <c r="C884" t="s">
        <v>6009</v>
      </c>
      <c r="D884">
        <v>5</v>
      </c>
      <c r="E884" t="s">
        <v>6010</v>
      </c>
      <c r="F884">
        <v>8.300000000000001</v>
      </c>
      <c r="I884" t="s">
        <v>8343</v>
      </c>
      <c r="K884" t="s">
        <v>6535</v>
      </c>
      <c r="L884" t="s">
        <v>6536</v>
      </c>
      <c r="M884" t="s">
        <v>8696</v>
      </c>
      <c r="N884">
        <v>9</v>
      </c>
      <c r="O884" t="s">
        <v>8868</v>
      </c>
      <c r="P884" t="s">
        <v>9566</v>
      </c>
      <c r="Q884">
        <v>3</v>
      </c>
      <c r="R884">
        <v>2</v>
      </c>
      <c r="S884">
        <v>2.59</v>
      </c>
      <c r="T884">
        <v>5.59</v>
      </c>
      <c r="U884">
        <v>506.58</v>
      </c>
      <c r="V884">
        <v>71.33</v>
      </c>
      <c r="W884">
        <v>6.74</v>
      </c>
      <c r="X884">
        <v>3.87</v>
      </c>
      <c r="Y884">
        <v>0</v>
      </c>
      <c r="Z884">
        <v>5</v>
      </c>
      <c r="AA884" t="s">
        <v>6923</v>
      </c>
      <c r="AB884">
        <v>2</v>
      </c>
      <c r="AC884">
        <v>7</v>
      </c>
      <c r="AD884">
        <v>3.205</v>
      </c>
      <c r="AF884" t="s">
        <v>6937</v>
      </c>
      <c r="AI884">
        <v>0</v>
      </c>
      <c r="AJ884">
        <v>0</v>
      </c>
      <c r="AM884" t="s">
        <v>10344</v>
      </c>
    </row>
    <row r="885" spans="1:39">
      <c r="A885" t="s">
        <v>7378</v>
      </c>
      <c r="B885" t="s">
        <v>6007</v>
      </c>
      <c r="C885" t="s">
        <v>6009</v>
      </c>
      <c r="D885">
        <v>5</v>
      </c>
      <c r="E885" t="s">
        <v>6010</v>
      </c>
      <c r="F885">
        <v>8.300000000000001</v>
      </c>
      <c r="K885" t="s">
        <v>6535</v>
      </c>
      <c r="L885" t="s">
        <v>6536</v>
      </c>
      <c r="M885" t="s">
        <v>8697</v>
      </c>
      <c r="N885">
        <v>9</v>
      </c>
      <c r="O885" t="s">
        <v>8869</v>
      </c>
      <c r="P885" t="s">
        <v>9331</v>
      </c>
      <c r="Q885">
        <v>3</v>
      </c>
      <c r="R885">
        <v>2</v>
      </c>
      <c r="S885">
        <v>3.05</v>
      </c>
      <c r="T885">
        <v>6.05</v>
      </c>
      <c r="U885">
        <v>502.61</v>
      </c>
      <c r="V885">
        <v>71.33</v>
      </c>
      <c r="W885">
        <v>6.91</v>
      </c>
      <c r="X885">
        <v>3.87</v>
      </c>
      <c r="Y885">
        <v>0</v>
      </c>
      <c r="Z885">
        <v>5</v>
      </c>
      <c r="AA885" t="s">
        <v>6923</v>
      </c>
      <c r="AB885">
        <v>2</v>
      </c>
      <c r="AC885">
        <v>7</v>
      </c>
      <c r="AD885">
        <v>2.975</v>
      </c>
      <c r="AF885" t="s">
        <v>6937</v>
      </c>
      <c r="AI885">
        <v>0</v>
      </c>
      <c r="AJ885">
        <v>0</v>
      </c>
      <c r="AK885" t="s">
        <v>10219</v>
      </c>
      <c r="AL885" t="s">
        <v>10219</v>
      </c>
      <c r="AM885" t="s">
        <v>10344</v>
      </c>
    </row>
    <row r="886" spans="1:39">
      <c r="A886" t="s">
        <v>7378</v>
      </c>
      <c r="B886" t="s">
        <v>6007</v>
      </c>
      <c r="C886" t="s">
        <v>6009</v>
      </c>
      <c r="D886">
        <v>5</v>
      </c>
      <c r="E886" t="s">
        <v>6010</v>
      </c>
      <c r="F886">
        <v>8.300000000000001</v>
      </c>
      <c r="I886" t="s">
        <v>8344</v>
      </c>
      <c r="K886" t="s">
        <v>6535</v>
      </c>
      <c r="L886" t="s">
        <v>6536</v>
      </c>
      <c r="M886" t="s">
        <v>8696</v>
      </c>
      <c r="N886">
        <v>9</v>
      </c>
      <c r="O886" t="s">
        <v>8868</v>
      </c>
      <c r="P886" t="s">
        <v>9331</v>
      </c>
      <c r="Q886">
        <v>3</v>
      </c>
      <c r="R886">
        <v>2</v>
      </c>
      <c r="S886">
        <v>3.05</v>
      </c>
      <c r="T886">
        <v>6.05</v>
      </c>
      <c r="U886">
        <v>502.61</v>
      </c>
      <c r="V886">
        <v>71.33</v>
      </c>
      <c r="W886">
        <v>6.91</v>
      </c>
      <c r="X886">
        <v>3.87</v>
      </c>
      <c r="Y886">
        <v>0</v>
      </c>
      <c r="Z886">
        <v>5</v>
      </c>
      <c r="AA886" t="s">
        <v>6923</v>
      </c>
      <c r="AB886">
        <v>2</v>
      </c>
      <c r="AC886">
        <v>7</v>
      </c>
      <c r="AD886">
        <v>2.975</v>
      </c>
      <c r="AF886" t="s">
        <v>6937</v>
      </c>
      <c r="AI886">
        <v>0</v>
      </c>
      <c r="AJ886">
        <v>0</v>
      </c>
      <c r="AM886" t="s">
        <v>10344</v>
      </c>
    </row>
    <row r="887" spans="1:39">
      <c r="A887" t="s">
        <v>7623</v>
      </c>
      <c r="B887" t="s">
        <v>6007</v>
      </c>
      <c r="C887" t="s">
        <v>6009</v>
      </c>
      <c r="D887">
        <v>5</v>
      </c>
      <c r="E887" t="s">
        <v>6010</v>
      </c>
      <c r="F887">
        <v>8.300000000000001</v>
      </c>
      <c r="I887" t="s">
        <v>8345</v>
      </c>
      <c r="K887" t="s">
        <v>6535</v>
      </c>
      <c r="L887" t="s">
        <v>6536</v>
      </c>
      <c r="M887" t="s">
        <v>8696</v>
      </c>
      <c r="N887">
        <v>9</v>
      </c>
      <c r="O887" t="s">
        <v>8868</v>
      </c>
      <c r="P887" t="s">
        <v>9567</v>
      </c>
      <c r="Q887">
        <v>2</v>
      </c>
      <c r="R887">
        <v>1</v>
      </c>
      <c r="S887">
        <v>7.45</v>
      </c>
      <c r="T887">
        <v>7.45</v>
      </c>
      <c r="U887">
        <v>494.59</v>
      </c>
      <c r="V887">
        <v>34.03</v>
      </c>
      <c r="W887">
        <v>7.74</v>
      </c>
      <c r="X887">
        <v>13.73</v>
      </c>
      <c r="Y887">
        <v>0</v>
      </c>
      <c r="Z887">
        <v>5</v>
      </c>
      <c r="AA887" t="s">
        <v>6923</v>
      </c>
      <c r="AB887">
        <v>1</v>
      </c>
      <c r="AC887">
        <v>6</v>
      </c>
      <c r="AD887">
        <v>2.573476190476191</v>
      </c>
      <c r="AF887" t="s">
        <v>6939</v>
      </c>
      <c r="AI887">
        <v>0</v>
      </c>
      <c r="AJ887">
        <v>0</v>
      </c>
      <c r="AM887" t="s">
        <v>10344</v>
      </c>
    </row>
    <row r="888" spans="1:39">
      <c r="A888" t="s">
        <v>7624</v>
      </c>
      <c r="B888" t="s">
        <v>6007</v>
      </c>
      <c r="C888" t="s">
        <v>6009</v>
      </c>
      <c r="D888">
        <v>5</v>
      </c>
      <c r="E888" t="s">
        <v>6010</v>
      </c>
      <c r="F888">
        <v>8.300000000000001</v>
      </c>
      <c r="I888" t="s">
        <v>8346</v>
      </c>
      <c r="K888" t="s">
        <v>6535</v>
      </c>
      <c r="L888" t="s">
        <v>6536</v>
      </c>
      <c r="M888" t="s">
        <v>8695</v>
      </c>
      <c r="N888">
        <v>9</v>
      </c>
      <c r="O888" t="s">
        <v>8867</v>
      </c>
      <c r="P888" t="s">
        <v>9568</v>
      </c>
      <c r="Q888">
        <v>2</v>
      </c>
      <c r="R888">
        <v>1</v>
      </c>
      <c r="S888">
        <v>4.47</v>
      </c>
      <c r="T888">
        <v>4.47</v>
      </c>
      <c r="U888">
        <v>376.41</v>
      </c>
      <c r="V888">
        <v>34.03</v>
      </c>
      <c r="W888">
        <v>4.9</v>
      </c>
      <c r="Y888">
        <v>0</v>
      </c>
      <c r="Z888">
        <v>4</v>
      </c>
      <c r="AA888" t="s">
        <v>6923</v>
      </c>
      <c r="AB888">
        <v>0</v>
      </c>
      <c r="AC888">
        <v>5</v>
      </c>
      <c r="AD888">
        <v>3.682619047619048</v>
      </c>
      <c r="AF888" t="s">
        <v>6939</v>
      </c>
      <c r="AI888">
        <v>0</v>
      </c>
      <c r="AJ888">
        <v>0</v>
      </c>
      <c r="AM888" t="s">
        <v>10344</v>
      </c>
    </row>
    <row r="889" spans="1:39">
      <c r="A889" t="s">
        <v>7625</v>
      </c>
      <c r="B889" t="s">
        <v>6007</v>
      </c>
      <c r="C889" t="s">
        <v>6009</v>
      </c>
      <c r="D889">
        <v>5</v>
      </c>
      <c r="E889" t="s">
        <v>6010</v>
      </c>
      <c r="F889">
        <v>8.300000000000001</v>
      </c>
      <c r="I889" t="s">
        <v>8347</v>
      </c>
      <c r="K889" t="s">
        <v>6535</v>
      </c>
      <c r="L889" t="s">
        <v>6536</v>
      </c>
      <c r="M889" t="s">
        <v>8695</v>
      </c>
      <c r="N889">
        <v>9</v>
      </c>
      <c r="O889" t="s">
        <v>8867</v>
      </c>
      <c r="P889" t="s">
        <v>9569</v>
      </c>
      <c r="Q889">
        <v>5</v>
      </c>
      <c r="R889">
        <v>2</v>
      </c>
      <c r="S889">
        <v>2.39</v>
      </c>
      <c r="T889">
        <v>6.03</v>
      </c>
      <c r="U889">
        <v>563.09</v>
      </c>
      <c r="V889">
        <v>89.79000000000001</v>
      </c>
      <c r="W889">
        <v>7.09</v>
      </c>
      <c r="X889">
        <v>3.11</v>
      </c>
      <c r="Y889">
        <v>0</v>
      </c>
      <c r="Z889">
        <v>4</v>
      </c>
      <c r="AA889" t="s">
        <v>6923</v>
      </c>
      <c r="AB889">
        <v>2</v>
      </c>
      <c r="AC889">
        <v>10</v>
      </c>
      <c r="AD889">
        <v>3.305</v>
      </c>
      <c r="AF889" t="s">
        <v>6937</v>
      </c>
      <c r="AI889">
        <v>0</v>
      </c>
      <c r="AJ889">
        <v>0</v>
      </c>
      <c r="AM889" t="s">
        <v>10344</v>
      </c>
    </row>
    <row r="890" spans="1:39">
      <c r="A890" t="s">
        <v>7626</v>
      </c>
      <c r="B890" t="s">
        <v>6007</v>
      </c>
      <c r="C890" t="s">
        <v>6009</v>
      </c>
      <c r="D890">
        <v>5</v>
      </c>
      <c r="E890" t="s">
        <v>6010</v>
      </c>
      <c r="F890">
        <v>8.300000000000001</v>
      </c>
      <c r="I890" t="s">
        <v>8348</v>
      </c>
      <c r="K890" t="s">
        <v>6535</v>
      </c>
      <c r="L890" t="s">
        <v>6536</v>
      </c>
      <c r="M890" t="s">
        <v>8695</v>
      </c>
      <c r="N890">
        <v>9</v>
      </c>
      <c r="O890" t="s">
        <v>8867</v>
      </c>
      <c r="P890" t="s">
        <v>9570</v>
      </c>
      <c r="Q890">
        <v>5</v>
      </c>
      <c r="R890">
        <v>2</v>
      </c>
      <c r="S890">
        <v>2.47</v>
      </c>
      <c r="T890">
        <v>6.11</v>
      </c>
      <c r="U890">
        <v>563.09</v>
      </c>
      <c r="V890">
        <v>89.79000000000001</v>
      </c>
      <c r="W890">
        <v>7.09</v>
      </c>
      <c r="X890">
        <v>3.14</v>
      </c>
      <c r="Y890">
        <v>0</v>
      </c>
      <c r="Z890">
        <v>4</v>
      </c>
      <c r="AA890" t="s">
        <v>6923</v>
      </c>
      <c r="AB890">
        <v>2</v>
      </c>
      <c r="AC890">
        <v>10</v>
      </c>
      <c r="AD890">
        <v>3.265</v>
      </c>
      <c r="AF890" t="s">
        <v>6937</v>
      </c>
      <c r="AI890">
        <v>0</v>
      </c>
      <c r="AJ890">
        <v>0</v>
      </c>
      <c r="AM890" t="s">
        <v>10344</v>
      </c>
    </row>
    <row r="891" spans="1:39">
      <c r="A891" t="s">
        <v>7627</v>
      </c>
      <c r="B891" t="s">
        <v>6007</v>
      </c>
      <c r="C891" t="s">
        <v>6009</v>
      </c>
      <c r="D891">
        <v>5</v>
      </c>
      <c r="E891" t="s">
        <v>6010</v>
      </c>
      <c r="F891">
        <v>8.300000000000001</v>
      </c>
      <c r="I891" t="s">
        <v>8349</v>
      </c>
      <c r="K891" t="s">
        <v>6535</v>
      </c>
      <c r="L891" t="s">
        <v>6536</v>
      </c>
      <c r="M891" t="s">
        <v>8696</v>
      </c>
      <c r="N891">
        <v>9</v>
      </c>
      <c r="O891" t="s">
        <v>8868</v>
      </c>
      <c r="Y891">
        <v>0</v>
      </c>
      <c r="AM891" t="s">
        <v>10344</v>
      </c>
    </row>
    <row r="892" spans="1:39">
      <c r="A892" t="s">
        <v>7628</v>
      </c>
      <c r="B892" t="s">
        <v>6007</v>
      </c>
      <c r="C892" t="s">
        <v>6009</v>
      </c>
      <c r="D892">
        <v>5</v>
      </c>
      <c r="E892" t="s">
        <v>6010</v>
      </c>
      <c r="F892">
        <v>8.300000000000001</v>
      </c>
      <c r="I892" t="s">
        <v>8350</v>
      </c>
      <c r="K892" t="s">
        <v>6535</v>
      </c>
      <c r="L892" t="s">
        <v>6536</v>
      </c>
      <c r="M892" t="s">
        <v>8696</v>
      </c>
      <c r="N892">
        <v>9</v>
      </c>
      <c r="O892" t="s">
        <v>8868</v>
      </c>
      <c r="P892" t="s">
        <v>9571</v>
      </c>
      <c r="Q892">
        <v>2</v>
      </c>
      <c r="R892">
        <v>1</v>
      </c>
      <c r="S892">
        <v>8.16</v>
      </c>
      <c r="T892">
        <v>8.16</v>
      </c>
      <c r="U892">
        <v>486.66</v>
      </c>
      <c r="V892">
        <v>34.03</v>
      </c>
      <c r="W892">
        <v>8.029999999999999</v>
      </c>
      <c r="Y892">
        <v>0</v>
      </c>
      <c r="Z892">
        <v>5</v>
      </c>
      <c r="AA892" t="s">
        <v>6923</v>
      </c>
      <c r="AB892">
        <v>1</v>
      </c>
      <c r="AC892">
        <v>7</v>
      </c>
      <c r="AD892">
        <v>2.630119047619048</v>
      </c>
      <c r="AF892" t="s">
        <v>6939</v>
      </c>
      <c r="AI892">
        <v>0</v>
      </c>
      <c r="AJ892">
        <v>0</v>
      </c>
      <c r="AM892" t="s">
        <v>10344</v>
      </c>
    </row>
    <row r="893" spans="1:39">
      <c r="A893" t="s">
        <v>7629</v>
      </c>
      <c r="B893" t="s">
        <v>6007</v>
      </c>
      <c r="C893" t="s">
        <v>6009</v>
      </c>
      <c r="D893">
        <v>5</v>
      </c>
      <c r="E893" t="s">
        <v>6010</v>
      </c>
      <c r="F893">
        <v>8.300000000000001</v>
      </c>
      <c r="I893" t="s">
        <v>8351</v>
      </c>
      <c r="K893" t="s">
        <v>6535</v>
      </c>
      <c r="L893" t="s">
        <v>6536</v>
      </c>
      <c r="M893" t="s">
        <v>8696</v>
      </c>
      <c r="N893">
        <v>9</v>
      </c>
      <c r="O893" t="s">
        <v>8868</v>
      </c>
      <c r="Y893">
        <v>0</v>
      </c>
      <c r="AM893" t="s">
        <v>10344</v>
      </c>
    </row>
    <row r="894" spans="1:39">
      <c r="A894" t="s">
        <v>7630</v>
      </c>
      <c r="B894" t="s">
        <v>6007</v>
      </c>
      <c r="C894" t="s">
        <v>6009</v>
      </c>
      <c r="D894">
        <v>5</v>
      </c>
      <c r="E894" t="s">
        <v>6010</v>
      </c>
      <c r="F894">
        <v>8.300000000000001</v>
      </c>
      <c r="I894" t="s">
        <v>8352</v>
      </c>
      <c r="K894" t="s">
        <v>6535</v>
      </c>
      <c r="L894" t="s">
        <v>6536</v>
      </c>
      <c r="M894" t="s">
        <v>8696</v>
      </c>
      <c r="N894">
        <v>9</v>
      </c>
      <c r="O894" t="s">
        <v>8868</v>
      </c>
      <c r="Y894">
        <v>0</v>
      </c>
      <c r="AM894" t="s">
        <v>10344</v>
      </c>
    </row>
    <row r="895" spans="1:39">
      <c r="A895" t="s">
        <v>7228</v>
      </c>
      <c r="B895" t="s">
        <v>6007</v>
      </c>
      <c r="C895" t="s">
        <v>6009</v>
      </c>
      <c r="D895">
        <v>5</v>
      </c>
      <c r="E895" t="s">
        <v>6010</v>
      </c>
      <c r="F895">
        <v>8.300000000000001</v>
      </c>
      <c r="K895" t="s">
        <v>6535</v>
      </c>
      <c r="L895" t="s">
        <v>6536</v>
      </c>
      <c r="M895" t="s">
        <v>8697</v>
      </c>
      <c r="N895">
        <v>9</v>
      </c>
      <c r="O895" t="s">
        <v>8869</v>
      </c>
      <c r="P895" t="s">
        <v>9181</v>
      </c>
      <c r="Q895">
        <v>4</v>
      </c>
      <c r="R895">
        <v>2</v>
      </c>
      <c r="S895">
        <v>3.5</v>
      </c>
      <c r="T895">
        <v>6.5</v>
      </c>
      <c r="U895">
        <v>546.67</v>
      </c>
      <c r="V895">
        <v>80.56</v>
      </c>
      <c r="W895">
        <v>7.56</v>
      </c>
      <c r="X895">
        <v>3.87</v>
      </c>
      <c r="Y895">
        <v>0</v>
      </c>
      <c r="Z895">
        <v>5</v>
      </c>
      <c r="AA895" t="s">
        <v>6923</v>
      </c>
      <c r="AB895">
        <v>2</v>
      </c>
      <c r="AC895">
        <v>9</v>
      </c>
      <c r="AD895">
        <v>2.75</v>
      </c>
      <c r="AF895" t="s">
        <v>6937</v>
      </c>
      <c r="AI895">
        <v>0</v>
      </c>
      <c r="AJ895">
        <v>0</v>
      </c>
      <c r="AK895" t="s">
        <v>10219</v>
      </c>
      <c r="AL895" t="s">
        <v>10219</v>
      </c>
      <c r="AM895" t="s">
        <v>10344</v>
      </c>
    </row>
    <row r="896" spans="1:39">
      <c r="A896" t="s">
        <v>7228</v>
      </c>
      <c r="B896" t="s">
        <v>6007</v>
      </c>
      <c r="C896" t="s">
        <v>6009</v>
      </c>
      <c r="D896">
        <v>5</v>
      </c>
      <c r="E896" t="s">
        <v>6010</v>
      </c>
      <c r="F896">
        <v>8.300000000000001</v>
      </c>
      <c r="I896" t="s">
        <v>8353</v>
      </c>
      <c r="K896" t="s">
        <v>6535</v>
      </c>
      <c r="L896" t="s">
        <v>6536</v>
      </c>
      <c r="M896" t="s">
        <v>8696</v>
      </c>
      <c r="N896">
        <v>9</v>
      </c>
      <c r="O896" t="s">
        <v>8868</v>
      </c>
      <c r="P896" t="s">
        <v>9181</v>
      </c>
      <c r="Q896">
        <v>4</v>
      </c>
      <c r="R896">
        <v>2</v>
      </c>
      <c r="S896">
        <v>3.5</v>
      </c>
      <c r="T896">
        <v>6.5</v>
      </c>
      <c r="U896">
        <v>546.67</v>
      </c>
      <c r="V896">
        <v>80.56</v>
      </c>
      <c r="W896">
        <v>7.56</v>
      </c>
      <c r="X896">
        <v>3.87</v>
      </c>
      <c r="Y896">
        <v>0</v>
      </c>
      <c r="Z896">
        <v>5</v>
      </c>
      <c r="AA896" t="s">
        <v>6923</v>
      </c>
      <c r="AB896">
        <v>2</v>
      </c>
      <c r="AC896">
        <v>9</v>
      </c>
      <c r="AD896">
        <v>2.75</v>
      </c>
      <c r="AF896" t="s">
        <v>6937</v>
      </c>
      <c r="AI896">
        <v>0</v>
      </c>
      <c r="AJ896">
        <v>0</v>
      </c>
      <c r="AM896" t="s">
        <v>10344</v>
      </c>
    </row>
    <row r="897" spans="1:39">
      <c r="A897" t="s">
        <v>7272</v>
      </c>
      <c r="B897" t="s">
        <v>6007</v>
      </c>
      <c r="C897" t="s">
        <v>6009</v>
      </c>
      <c r="D897">
        <v>5</v>
      </c>
      <c r="E897" t="s">
        <v>6010</v>
      </c>
      <c r="F897">
        <v>8.300000000000001</v>
      </c>
      <c r="K897" t="s">
        <v>6535</v>
      </c>
      <c r="L897" t="s">
        <v>6536</v>
      </c>
      <c r="M897" t="s">
        <v>8697</v>
      </c>
      <c r="N897">
        <v>9</v>
      </c>
      <c r="O897" t="s">
        <v>8869</v>
      </c>
      <c r="P897" t="s">
        <v>9225</v>
      </c>
      <c r="Q897">
        <v>3</v>
      </c>
      <c r="R897">
        <v>2</v>
      </c>
      <c r="S897">
        <v>3.99</v>
      </c>
      <c r="T897">
        <v>6.98</v>
      </c>
      <c r="U897">
        <v>530.67</v>
      </c>
      <c r="V897">
        <v>71.33</v>
      </c>
      <c r="W897">
        <v>7.73</v>
      </c>
      <c r="X897">
        <v>3.87</v>
      </c>
      <c r="Y897">
        <v>0</v>
      </c>
      <c r="Z897">
        <v>5</v>
      </c>
      <c r="AA897" t="s">
        <v>6923</v>
      </c>
      <c r="AB897">
        <v>2</v>
      </c>
      <c r="AC897">
        <v>8</v>
      </c>
      <c r="AD897">
        <v>2.505</v>
      </c>
      <c r="AF897" t="s">
        <v>6937</v>
      </c>
      <c r="AI897">
        <v>0</v>
      </c>
      <c r="AJ897">
        <v>0</v>
      </c>
      <c r="AK897" t="s">
        <v>10219</v>
      </c>
      <c r="AL897" t="s">
        <v>10219</v>
      </c>
      <c r="AM897" t="s">
        <v>10344</v>
      </c>
    </row>
    <row r="898" spans="1:39">
      <c r="A898" t="s">
        <v>7408</v>
      </c>
      <c r="B898" t="s">
        <v>6007</v>
      </c>
      <c r="C898" t="s">
        <v>6009</v>
      </c>
      <c r="D898">
        <v>5</v>
      </c>
      <c r="E898" t="s">
        <v>6010</v>
      </c>
      <c r="F898">
        <v>8.300000000000001</v>
      </c>
      <c r="K898" t="s">
        <v>6535</v>
      </c>
      <c r="L898" t="s">
        <v>6536</v>
      </c>
      <c r="M898" t="s">
        <v>8697</v>
      </c>
      <c r="N898">
        <v>9</v>
      </c>
      <c r="O898" t="s">
        <v>8869</v>
      </c>
      <c r="P898" t="s">
        <v>9361</v>
      </c>
      <c r="Q898">
        <v>3</v>
      </c>
      <c r="R898">
        <v>2</v>
      </c>
      <c r="S898">
        <v>4.15</v>
      </c>
      <c r="T898">
        <v>7.15</v>
      </c>
      <c r="U898">
        <v>558.72</v>
      </c>
      <c r="V898">
        <v>71.33</v>
      </c>
      <c r="W898">
        <v>8.460000000000001</v>
      </c>
      <c r="X898">
        <v>3.87</v>
      </c>
      <c r="Y898">
        <v>0</v>
      </c>
      <c r="Z898">
        <v>5</v>
      </c>
      <c r="AA898" t="s">
        <v>6923</v>
      </c>
      <c r="AB898">
        <v>2</v>
      </c>
      <c r="AC898">
        <v>7</v>
      </c>
      <c r="AD898">
        <v>2.5</v>
      </c>
      <c r="AF898" t="s">
        <v>6937</v>
      </c>
      <c r="AI898">
        <v>0</v>
      </c>
      <c r="AJ898">
        <v>0</v>
      </c>
      <c r="AK898" t="s">
        <v>10219</v>
      </c>
      <c r="AL898" t="s">
        <v>10219</v>
      </c>
      <c r="AM898" t="s">
        <v>10344</v>
      </c>
    </row>
    <row r="899" spans="1:39">
      <c r="A899" t="s">
        <v>7375</v>
      </c>
      <c r="B899" t="s">
        <v>6007</v>
      </c>
      <c r="C899" t="s">
        <v>6009</v>
      </c>
      <c r="D899">
        <v>5</v>
      </c>
      <c r="E899" t="s">
        <v>6010</v>
      </c>
      <c r="F899">
        <v>8.300000000000001</v>
      </c>
      <c r="K899" t="s">
        <v>6535</v>
      </c>
      <c r="L899" t="s">
        <v>6536</v>
      </c>
      <c r="M899" t="s">
        <v>8697</v>
      </c>
      <c r="N899">
        <v>9</v>
      </c>
      <c r="O899" t="s">
        <v>8869</v>
      </c>
      <c r="P899" t="s">
        <v>9328</v>
      </c>
      <c r="Q899">
        <v>3</v>
      </c>
      <c r="R899">
        <v>2</v>
      </c>
      <c r="S899">
        <v>4.94</v>
      </c>
      <c r="T899">
        <v>7.93</v>
      </c>
      <c r="U899">
        <v>558.72</v>
      </c>
      <c r="V899">
        <v>71.33</v>
      </c>
      <c r="W899">
        <v>8.460000000000001</v>
      </c>
      <c r="X899">
        <v>3.87</v>
      </c>
      <c r="Y899">
        <v>0</v>
      </c>
      <c r="Z899">
        <v>5</v>
      </c>
      <c r="AA899" t="s">
        <v>6923</v>
      </c>
      <c r="AB899">
        <v>2</v>
      </c>
      <c r="AC899">
        <v>7</v>
      </c>
      <c r="AD899">
        <v>2.5</v>
      </c>
      <c r="AF899" t="s">
        <v>6937</v>
      </c>
      <c r="AI899">
        <v>0</v>
      </c>
      <c r="AJ899">
        <v>0</v>
      </c>
      <c r="AK899" t="s">
        <v>10219</v>
      </c>
      <c r="AL899" t="s">
        <v>10219</v>
      </c>
      <c r="AM899" t="s">
        <v>10344</v>
      </c>
    </row>
    <row r="900" spans="1:39">
      <c r="A900" t="s">
        <v>7613</v>
      </c>
      <c r="B900" t="s">
        <v>6007</v>
      </c>
      <c r="C900" t="s">
        <v>6009</v>
      </c>
      <c r="D900">
        <v>6</v>
      </c>
      <c r="E900" t="s">
        <v>6010</v>
      </c>
      <c r="F900">
        <v>8.220000000000001</v>
      </c>
      <c r="K900" t="s">
        <v>6535</v>
      </c>
      <c r="L900" t="s">
        <v>6536</v>
      </c>
      <c r="M900" t="s">
        <v>8699</v>
      </c>
      <c r="N900">
        <v>9</v>
      </c>
      <c r="O900" t="s">
        <v>8871</v>
      </c>
      <c r="P900" t="s">
        <v>9557</v>
      </c>
      <c r="Q900">
        <v>7</v>
      </c>
      <c r="R900">
        <v>1</v>
      </c>
      <c r="S900">
        <v>3.13</v>
      </c>
      <c r="T900">
        <v>6.78</v>
      </c>
      <c r="U900">
        <v>581.33</v>
      </c>
      <c r="V900">
        <v>95.95</v>
      </c>
      <c r="W900">
        <v>7.93</v>
      </c>
      <c r="X900">
        <v>3.08</v>
      </c>
      <c r="Y900">
        <v>0</v>
      </c>
      <c r="Z900">
        <v>5</v>
      </c>
      <c r="AA900" t="s">
        <v>6923</v>
      </c>
      <c r="AB900">
        <v>2</v>
      </c>
      <c r="AC900">
        <v>7</v>
      </c>
      <c r="AD900">
        <v>3.07</v>
      </c>
      <c r="AF900" t="s">
        <v>6937</v>
      </c>
      <c r="AI900">
        <v>0</v>
      </c>
      <c r="AJ900">
        <v>0</v>
      </c>
      <c r="AK900" t="s">
        <v>10299</v>
      </c>
      <c r="AL900" t="s">
        <v>10299</v>
      </c>
      <c r="AM900" t="s">
        <v>10344</v>
      </c>
    </row>
    <row r="901" spans="1:39">
      <c r="A901" t="s">
        <v>7631</v>
      </c>
      <c r="B901" t="s">
        <v>6007</v>
      </c>
      <c r="C901" t="s">
        <v>6009</v>
      </c>
      <c r="D901">
        <v>6</v>
      </c>
      <c r="E901" t="s">
        <v>6010</v>
      </c>
      <c r="F901">
        <v>8.220000000000001</v>
      </c>
      <c r="K901" t="s">
        <v>6535</v>
      </c>
      <c r="L901" t="s">
        <v>6536</v>
      </c>
      <c r="M901" t="s">
        <v>8709</v>
      </c>
      <c r="N901">
        <v>9</v>
      </c>
      <c r="O901" t="s">
        <v>8881</v>
      </c>
      <c r="P901" t="s">
        <v>9572</v>
      </c>
      <c r="Q901">
        <v>4</v>
      </c>
      <c r="R901">
        <v>1</v>
      </c>
      <c r="S901">
        <v>3.25</v>
      </c>
      <c r="T901">
        <v>5.87</v>
      </c>
      <c r="U901">
        <v>488.5</v>
      </c>
      <c r="V901">
        <v>64.98999999999999</v>
      </c>
      <c r="W901">
        <v>7.06</v>
      </c>
      <c r="X901">
        <v>4.75</v>
      </c>
      <c r="Y901">
        <v>0</v>
      </c>
      <c r="Z901">
        <v>3</v>
      </c>
      <c r="AA901" t="s">
        <v>6923</v>
      </c>
      <c r="AB901">
        <v>1</v>
      </c>
      <c r="AC901">
        <v>11</v>
      </c>
      <c r="AD901">
        <v>3.290476190476191</v>
      </c>
      <c r="AF901" t="s">
        <v>6937</v>
      </c>
      <c r="AI901">
        <v>0</v>
      </c>
      <c r="AJ901">
        <v>0</v>
      </c>
      <c r="AK901" t="s">
        <v>10308</v>
      </c>
      <c r="AL901" t="s">
        <v>10308</v>
      </c>
      <c r="AM901" t="s">
        <v>10344</v>
      </c>
    </row>
    <row r="902" spans="1:39">
      <c r="A902" t="s">
        <v>7632</v>
      </c>
      <c r="B902" t="s">
        <v>6007</v>
      </c>
      <c r="C902" t="s">
        <v>6009</v>
      </c>
      <c r="D902">
        <v>6</v>
      </c>
      <c r="E902" t="s">
        <v>6010</v>
      </c>
      <c r="F902">
        <v>8.220000000000001</v>
      </c>
      <c r="K902" t="s">
        <v>6535</v>
      </c>
      <c r="L902" t="s">
        <v>6536</v>
      </c>
      <c r="M902" t="s">
        <v>8709</v>
      </c>
      <c r="N902">
        <v>9</v>
      </c>
      <c r="O902" t="s">
        <v>8881</v>
      </c>
      <c r="P902" t="s">
        <v>9573</v>
      </c>
      <c r="Q902">
        <v>5</v>
      </c>
      <c r="R902">
        <v>1</v>
      </c>
      <c r="S902">
        <v>3.11</v>
      </c>
      <c r="T902">
        <v>5.73</v>
      </c>
      <c r="U902">
        <v>504.5</v>
      </c>
      <c r="V902">
        <v>74.22</v>
      </c>
      <c r="W902">
        <v>6.94</v>
      </c>
      <c r="X902">
        <v>4.75</v>
      </c>
      <c r="Y902">
        <v>0</v>
      </c>
      <c r="Z902">
        <v>3</v>
      </c>
      <c r="AA902" t="s">
        <v>6923</v>
      </c>
      <c r="AB902">
        <v>2</v>
      </c>
      <c r="AC902">
        <v>12</v>
      </c>
      <c r="AD902">
        <v>3.278333333333333</v>
      </c>
      <c r="AF902" t="s">
        <v>6937</v>
      </c>
      <c r="AI902">
        <v>0</v>
      </c>
      <c r="AJ902">
        <v>0</v>
      </c>
      <c r="AK902" t="s">
        <v>10308</v>
      </c>
      <c r="AL902" t="s">
        <v>10308</v>
      </c>
      <c r="AM902" t="s">
        <v>10344</v>
      </c>
    </row>
    <row r="903" spans="1:39">
      <c r="A903" t="s">
        <v>7633</v>
      </c>
      <c r="B903" t="s">
        <v>6007</v>
      </c>
      <c r="C903" t="s">
        <v>6009</v>
      </c>
      <c r="D903">
        <v>6</v>
      </c>
      <c r="E903" t="s">
        <v>6010</v>
      </c>
      <c r="F903">
        <v>8.220000000000001</v>
      </c>
      <c r="K903" t="s">
        <v>6535</v>
      </c>
      <c r="L903" t="s">
        <v>6536</v>
      </c>
      <c r="M903" t="s">
        <v>8709</v>
      </c>
      <c r="N903">
        <v>9</v>
      </c>
      <c r="O903" t="s">
        <v>8881</v>
      </c>
      <c r="P903" t="s">
        <v>9574</v>
      </c>
      <c r="Q903">
        <v>5</v>
      </c>
      <c r="R903">
        <v>1</v>
      </c>
      <c r="S903">
        <v>2.27</v>
      </c>
      <c r="T903">
        <v>5.85</v>
      </c>
      <c r="U903">
        <v>476.57</v>
      </c>
      <c r="V903">
        <v>82.06</v>
      </c>
      <c r="W903">
        <v>5.96</v>
      </c>
      <c r="X903">
        <v>3.33</v>
      </c>
      <c r="Y903">
        <v>0</v>
      </c>
      <c r="Z903">
        <v>3</v>
      </c>
      <c r="AA903" t="s">
        <v>6923</v>
      </c>
      <c r="AB903">
        <v>1</v>
      </c>
      <c r="AC903">
        <v>12</v>
      </c>
      <c r="AD903">
        <v>3.865690476190477</v>
      </c>
      <c r="AF903" t="s">
        <v>6937</v>
      </c>
      <c r="AI903">
        <v>0</v>
      </c>
      <c r="AJ903">
        <v>0</v>
      </c>
      <c r="AK903" t="s">
        <v>10308</v>
      </c>
      <c r="AL903" t="s">
        <v>10308</v>
      </c>
      <c r="AM903" t="s">
        <v>10344</v>
      </c>
    </row>
    <row r="904" spans="1:39">
      <c r="A904" t="s">
        <v>7634</v>
      </c>
      <c r="B904" t="s">
        <v>6007</v>
      </c>
      <c r="C904" t="s">
        <v>6009</v>
      </c>
      <c r="D904">
        <v>6</v>
      </c>
      <c r="E904" t="s">
        <v>6010</v>
      </c>
      <c r="F904">
        <v>8.220000000000001</v>
      </c>
      <c r="K904" t="s">
        <v>6535</v>
      </c>
      <c r="L904" t="s">
        <v>6536</v>
      </c>
      <c r="M904" t="s">
        <v>8709</v>
      </c>
      <c r="N904">
        <v>9</v>
      </c>
      <c r="O904" t="s">
        <v>8881</v>
      </c>
      <c r="P904" t="s">
        <v>9575</v>
      </c>
      <c r="Q904">
        <v>4</v>
      </c>
      <c r="R904">
        <v>1</v>
      </c>
      <c r="S904">
        <v>3.69</v>
      </c>
      <c r="T904">
        <v>6.3</v>
      </c>
      <c r="U904">
        <v>448.56</v>
      </c>
      <c r="V904">
        <v>64.98999999999999</v>
      </c>
      <c r="W904">
        <v>6.6</v>
      </c>
      <c r="X904">
        <v>4.75</v>
      </c>
      <c r="Y904">
        <v>0</v>
      </c>
      <c r="Z904">
        <v>3</v>
      </c>
      <c r="AA904" t="s">
        <v>6923</v>
      </c>
      <c r="AB904">
        <v>1</v>
      </c>
      <c r="AC904">
        <v>12</v>
      </c>
      <c r="AD904">
        <v>3.355761904761905</v>
      </c>
      <c r="AF904" t="s">
        <v>6937</v>
      </c>
      <c r="AI904">
        <v>0</v>
      </c>
      <c r="AJ904">
        <v>0</v>
      </c>
      <c r="AK904" t="s">
        <v>10308</v>
      </c>
      <c r="AL904" t="s">
        <v>10308</v>
      </c>
      <c r="AM904" t="s">
        <v>10344</v>
      </c>
    </row>
    <row r="905" spans="1:39">
      <c r="A905" t="s">
        <v>7635</v>
      </c>
      <c r="B905" t="s">
        <v>6007</v>
      </c>
      <c r="C905" t="s">
        <v>6009</v>
      </c>
      <c r="D905">
        <v>6</v>
      </c>
      <c r="E905" t="s">
        <v>6010</v>
      </c>
      <c r="F905">
        <v>8.220000000000001</v>
      </c>
      <c r="I905" t="s">
        <v>8354</v>
      </c>
      <c r="K905" t="s">
        <v>6535</v>
      </c>
      <c r="L905" t="s">
        <v>6536</v>
      </c>
      <c r="M905" t="s">
        <v>8696</v>
      </c>
      <c r="N905">
        <v>9</v>
      </c>
      <c r="O905" t="s">
        <v>8868</v>
      </c>
      <c r="P905" t="s">
        <v>9576</v>
      </c>
      <c r="Q905">
        <v>5</v>
      </c>
      <c r="R905">
        <v>2</v>
      </c>
      <c r="S905">
        <v>4.42</v>
      </c>
      <c r="T905">
        <v>6.4</v>
      </c>
      <c r="U905">
        <v>540.67</v>
      </c>
      <c r="V905">
        <v>88.48999999999999</v>
      </c>
      <c r="W905">
        <v>7.03</v>
      </c>
      <c r="X905">
        <v>4.17</v>
      </c>
      <c r="Y905">
        <v>0.6</v>
      </c>
      <c r="Z905">
        <v>6</v>
      </c>
      <c r="AA905" t="s">
        <v>6923</v>
      </c>
      <c r="AB905">
        <v>2</v>
      </c>
      <c r="AC905">
        <v>8</v>
      </c>
      <c r="AD905">
        <v>2.5</v>
      </c>
      <c r="AF905" t="s">
        <v>6937</v>
      </c>
      <c r="AI905">
        <v>0</v>
      </c>
      <c r="AJ905">
        <v>0</v>
      </c>
      <c r="AM905" t="s">
        <v>10344</v>
      </c>
    </row>
    <row r="906" spans="1:39">
      <c r="A906" t="s">
        <v>7636</v>
      </c>
      <c r="B906" t="s">
        <v>6007</v>
      </c>
      <c r="C906" t="s">
        <v>6009</v>
      </c>
      <c r="D906">
        <v>6</v>
      </c>
      <c r="E906" t="s">
        <v>6010</v>
      </c>
      <c r="F906">
        <v>8.220000000000001</v>
      </c>
      <c r="I906" t="s">
        <v>8355</v>
      </c>
      <c r="K906" t="s">
        <v>6535</v>
      </c>
      <c r="L906" t="s">
        <v>6536</v>
      </c>
      <c r="M906" t="s">
        <v>8696</v>
      </c>
      <c r="N906">
        <v>9</v>
      </c>
      <c r="O906" t="s">
        <v>8868</v>
      </c>
      <c r="P906" t="s">
        <v>9577</v>
      </c>
      <c r="Q906">
        <v>3</v>
      </c>
      <c r="R906">
        <v>2</v>
      </c>
      <c r="S906">
        <v>2.86</v>
      </c>
      <c r="T906">
        <v>5.87</v>
      </c>
      <c r="U906">
        <v>488.59</v>
      </c>
      <c r="V906">
        <v>71.33</v>
      </c>
      <c r="W906">
        <v>6.94</v>
      </c>
      <c r="X906">
        <v>3.85</v>
      </c>
      <c r="Y906">
        <v>0</v>
      </c>
      <c r="Z906">
        <v>5</v>
      </c>
      <c r="AA906" t="s">
        <v>6923</v>
      </c>
      <c r="AB906">
        <v>1</v>
      </c>
      <c r="AC906">
        <v>8</v>
      </c>
      <c r="AD906">
        <v>3.1515</v>
      </c>
      <c r="AF906" t="s">
        <v>6937</v>
      </c>
      <c r="AI906">
        <v>0</v>
      </c>
      <c r="AJ906">
        <v>0</v>
      </c>
      <c r="AM906" t="s">
        <v>10344</v>
      </c>
    </row>
    <row r="907" spans="1:39">
      <c r="A907" t="s">
        <v>7447</v>
      </c>
      <c r="B907" t="s">
        <v>6007</v>
      </c>
      <c r="C907" t="s">
        <v>6009</v>
      </c>
      <c r="D907">
        <v>6</v>
      </c>
      <c r="E907" t="s">
        <v>6010</v>
      </c>
      <c r="F907">
        <v>8.220000000000001</v>
      </c>
      <c r="K907" t="s">
        <v>6535</v>
      </c>
      <c r="L907" t="s">
        <v>6536</v>
      </c>
      <c r="M907" t="s">
        <v>8697</v>
      </c>
      <c r="N907">
        <v>9</v>
      </c>
      <c r="O907" t="s">
        <v>8869</v>
      </c>
      <c r="P907" t="s">
        <v>9400</v>
      </c>
      <c r="Q907">
        <v>3</v>
      </c>
      <c r="R907">
        <v>2</v>
      </c>
      <c r="S907">
        <v>2.96</v>
      </c>
      <c r="T907">
        <v>5.96</v>
      </c>
      <c r="U907">
        <v>502.61</v>
      </c>
      <c r="V907">
        <v>71.33</v>
      </c>
      <c r="W907">
        <v>6.91</v>
      </c>
      <c r="X907">
        <v>3.87</v>
      </c>
      <c r="Y907">
        <v>0</v>
      </c>
      <c r="Z907">
        <v>5</v>
      </c>
      <c r="AA907" t="s">
        <v>6923</v>
      </c>
      <c r="AB907">
        <v>2</v>
      </c>
      <c r="AC907">
        <v>7</v>
      </c>
      <c r="AD907">
        <v>3.02</v>
      </c>
      <c r="AF907" t="s">
        <v>6937</v>
      </c>
      <c r="AI907">
        <v>0</v>
      </c>
      <c r="AJ907">
        <v>0</v>
      </c>
      <c r="AK907" t="s">
        <v>10219</v>
      </c>
      <c r="AL907" t="s">
        <v>10219</v>
      </c>
      <c r="AM907" t="s">
        <v>10344</v>
      </c>
    </row>
    <row r="908" spans="1:39">
      <c r="A908" t="s">
        <v>7447</v>
      </c>
      <c r="B908" t="s">
        <v>6007</v>
      </c>
      <c r="C908" t="s">
        <v>6009</v>
      </c>
      <c r="D908">
        <v>6</v>
      </c>
      <c r="E908" t="s">
        <v>6010</v>
      </c>
      <c r="F908">
        <v>8.220000000000001</v>
      </c>
      <c r="I908" t="s">
        <v>8356</v>
      </c>
      <c r="K908" t="s">
        <v>6535</v>
      </c>
      <c r="L908" t="s">
        <v>6536</v>
      </c>
      <c r="M908" t="s">
        <v>8696</v>
      </c>
      <c r="N908">
        <v>9</v>
      </c>
      <c r="O908" t="s">
        <v>8868</v>
      </c>
      <c r="P908" t="s">
        <v>9400</v>
      </c>
      <c r="Q908">
        <v>3</v>
      </c>
      <c r="R908">
        <v>2</v>
      </c>
      <c r="S908">
        <v>2.96</v>
      </c>
      <c r="T908">
        <v>5.96</v>
      </c>
      <c r="U908">
        <v>502.61</v>
      </c>
      <c r="V908">
        <v>71.33</v>
      </c>
      <c r="W908">
        <v>6.91</v>
      </c>
      <c r="X908">
        <v>3.87</v>
      </c>
      <c r="Y908">
        <v>0</v>
      </c>
      <c r="Z908">
        <v>5</v>
      </c>
      <c r="AA908" t="s">
        <v>6923</v>
      </c>
      <c r="AB908">
        <v>2</v>
      </c>
      <c r="AC908">
        <v>7</v>
      </c>
      <c r="AD908">
        <v>3.02</v>
      </c>
      <c r="AF908" t="s">
        <v>6937</v>
      </c>
      <c r="AI908">
        <v>0</v>
      </c>
      <c r="AJ908">
        <v>0</v>
      </c>
      <c r="AM908" t="s">
        <v>10344</v>
      </c>
    </row>
    <row r="909" spans="1:39">
      <c r="A909" t="s">
        <v>7637</v>
      </c>
      <c r="B909" t="s">
        <v>6007</v>
      </c>
      <c r="C909" t="s">
        <v>6009</v>
      </c>
      <c r="D909">
        <v>6</v>
      </c>
      <c r="E909" t="s">
        <v>6010</v>
      </c>
      <c r="F909">
        <v>8.220000000000001</v>
      </c>
      <c r="I909" t="s">
        <v>8357</v>
      </c>
      <c r="K909" t="s">
        <v>6535</v>
      </c>
      <c r="L909" t="s">
        <v>6536</v>
      </c>
      <c r="M909" t="s">
        <v>8696</v>
      </c>
      <c r="N909">
        <v>9</v>
      </c>
      <c r="O909" t="s">
        <v>8868</v>
      </c>
      <c r="P909" t="s">
        <v>9578</v>
      </c>
      <c r="Q909">
        <v>3</v>
      </c>
      <c r="R909">
        <v>2</v>
      </c>
      <c r="S909">
        <v>3.14</v>
      </c>
      <c r="T909">
        <v>6.14</v>
      </c>
      <c r="U909">
        <v>523.03</v>
      </c>
      <c r="V909">
        <v>71.33</v>
      </c>
      <c r="W909">
        <v>7.26</v>
      </c>
      <c r="X909">
        <v>3.87</v>
      </c>
      <c r="Y909">
        <v>0</v>
      </c>
      <c r="Z909">
        <v>5</v>
      </c>
      <c r="AA909" t="s">
        <v>6923</v>
      </c>
      <c r="AB909">
        <v>2</v>
      </c>
      <c r="AC909">
        <v>7</v>
      </c>
      <c r="AD909">
        <v>2.93</v>
      </c>
      <c r="AF909" t="s">
        <v>6937</v>
      </c>
      <c r="AI909">
        <v>0</v>
      </c>
      <c r="AJ909">
        <v>0</v>
      </c>
      <c r="AM909" t="s">
        <v>10344</v>
      </c>
    </row>
    <row r="910" spans="1:39">
      <c r="A910" t="s">
        <v>7638</v>
      </c>
      <c r="B910" t="s">
        <v>6007</v>
      </c>
      <c r="C910" t="s">
        <v>6009</v>
      </c>
      <c r="D910">
        <v>6</v>
      </c>
      <c r="E910" t="s">
        <v>6010</v>
      </c>
      <c r="F910">
        <v>8.220000000000001</v>
      </c>
      <c r="I910" t="s">
        <v>8358</v>
      </c>
      <c r="K910" t="s">
        <v>6535</v>
      </c>
      <c r="L910" t="s">
        <v>6536</v>
      </c>
      <c r="M910" t="s">
        <v>8696</v>
      </c>
      <c r="N910">
        <v>9</v>
      </c>
      <c r="O910" t="s">
        <v>8868</v>
      </c>
      <c r="P910" t="s">
        <v>9579</v>
      </c>
      <c r="Q910">
        <v>3</v>
      </c>
      <c r="R910">
        <v>2</v>
      </c>
      <c r="S910">
        <v>2.87</v>
      </c>
      <c r="T910">
        <v>5.87</v>
      </c>
      <c r="U910">
        <v>488.59</v>
      </c>
      <c r="V910">
        <v>71.33</v>
      </c>
      <c r="W910">
        <v>6.94</v>
      </c>
      <c r="X910">
        <v>3.87</v>
      </c>
      <c r="Y910">
        <v>0</v>
      </c>
      <c r="Z910">
        <v>5</v>
      </c>
      <c r="AA910" t="s">
        <v>6923</v>
      </c>
      <c r="AB910">
        <v>1</v>
      </c>
      <c r="AC910">
        <v>8</v>
      </c>
      <c r="AD910">
        <v>3.1465</v>
      </c>
      <c r="AF910" t="s">
        <v>6937</v>
      </c>
      <c r="AI910">
        <v>0</v>
      </c>
      <c r="AJ910">
        <v>0</v>
      </c>
      <c r="AM910" t="s">
        <v>10344</v>
      </c>
    </row>
    <row r="911" spans="1:39">
      <c r="A911" t="s">
        <v>7639</v>
      </c>
      <c r="B911" t="s">
        <v>6007</v>
      </c>
      <c r="C911" t="s">
        <v>6009</v>
      </c>
      <c r="D911">
        <v>6</v>
      </c>
      <c r="E911" t="s">
        <v>6010</v>
      </c>
      <c r="F911">
        <v>8.220000000000001</v>
      </c>
      <c r="I911" t="s">
        <v>8359</v>
      </c>
      <c r="K911" t="s">
        <v>6535</v>
      </c>
      <c r="L911" t="s">
        <v>6536</v>
      </c>
      <c r="M911" t="s">
        <v>8696</v>
      </c>
      <c r="N911">
        <v>9</v>
      </c>
      <c r="O911" t="s">
        <v>8868</v>
      </c>
      <c r="P911" t="s">
        <v>9580</v>
      </c>
      <c r="Q911">
        <v>3</v>
      </c>
      <c r="R911">
        <v>1</v>
      </c>
      <c r="S911">
        <v>6.86</v>
      </c>
      <c r="T911">
        <v>6.86</v>
      </c>
      <c r="U911">
        <v>509.65</v>
      </c>
      <c r="V911">
        <v>46.92</v>
      </c>
      <c r="W911">
        <v>8.01</v>
      </c>
      <c r="X911">
        <v>13.49</v>
      </c>
      <c r="Y911">
        <v>5.02</v>
      </c>
      <c r="Z911">
        <v>6</v>
      </c>
      <c r="AA911" t="s">
        <v>6923</v>
      </c>
      <c r="AB911">
        <v>2</v>
      </c>
      <c r="AC911">
        <v>6</v>
      </c>
      <c r="AD911">
        <v>2.833333333333333</v>
      </c>
      <c r="AF911" t="s">
        <v>6939</v>
      </c>
      <c r="AI911">
        <v>0</v>
      </c>
      <c r="AJ911">
        <v>0</v>
      </c>
      <c r="AM911" t="s">
        <v>10344</v>
      </c>
    </row>
    <row r="912" spans="1:39">
      <c r="A912" t="s">
        <v>7640</v>
      </c>
      <c r="B912" t="s">
        <v>6007</v>
      </c>
      <c r="C912" t="s">
        <v>6009</v>
      </c>
      <c r="D912">
        <v>6</v>
      </c>
      <c r="E912" t="s">
        <v>6010</v>
      </c>
      <c r="F912">
        <v>8.220000000000001</v>
      </c>
      <c r="I912" t="s">
        <v>8360</v>
      </c>
      <c r="K912" t="s">
        <v>6535</v>
      </c>
      <c r="L912" t="s">
        <v>6536</v>
      </c>
      <c r="M912" t="s">
        <v>8696</v>
      </c>
      <c r="N912">
        <v>9</v>
      </c>
      <c r="O912" t="s">
        <v>8868</v>
      </c>
      <c r="P912" t="s">
        <v>9581</v>
      </c>
      <c r="Q912">
        <v>3</v>
      </c>
      <c r="R912">
        <v>2</v>
      </c>
      <c r="S912">
        <v>3.63</v>
      </c>
      <c r="T912">
        <v>6.63</v>
      </c>
      <c r="U912">
        <v>534.63</v>
      </c>
      <c r="V912">
        <v>71.33</v>
      </c>
      <c r="W912">
        <v>7.61</v>
      </c>
      <c r="X912">
        <v>3.87</v>
      </c>
      <c r="Y912">
        <v>0</v>
      </c>
      <c r="Z912">
        <v>5</v>
      </c>
      <c r="AA912" t="s">
        <v>6923</v>
      </c>
      <c r="AB912">
        <v>2</v>
      </c>
      <c r="AC912">
        <v>7</v>
      </c>
      <c r="AD912">
        <v>2.685</v>
      </c>
      <c r="AF912" t="s">
        <v>6937</v>
      </c>
      <c r="AI912">
        <v>0</v>
      </c>
      <c r="AJ912">
        <v>0</v>
      </c>
      <c r="AM912" t="s">
        <v>10344</v>
      </c>
    </row>
    <row r="913" spans="1:39">
      <c r="A913" t="s">
        <v>7370</v>
      </c>
      <c r="B913" t="s">
        <v>6007</v>
      </c>
      <c r="C913" t="s">
        <v>6009</v>
      </c>
      <c r="D913">
        <v>6</v>
      </c>
      <c r="E913" t="s">
        <v>6010</v>
      </c>
      <c r="F913">
        <v>8.220000000000001</v>
      </c>
      <c r="K913" t="s">
        <v>6535</v>
      </c>
      <c r="L913" t="s">
        <v>6536</v>
      </c>
      <c r="M913" t="s">
        <v>8697</v>
      </c>
      <c r="N913">
        <v>9</v>
      </c>
      <c r="O913" t="s">
        <v>8869</v>
      </c>
      <c r="P913" t="s">
        <v>9323</v>
      </c>
      <c r="Q913">
        <v>3</v>
      </c>
      <c r="R913">
        <v>2</v>
      </c>
      <c r="S913">
        <v>3.69</v>
      </c>
      <c r="T913">
        <v>6.69</v>
      </c>
      <c r="U913">
        <v>530.67</v>
      </c>
      <c r="V913">
        <v>71.33</v>
      </c>
      <c r="W913">
        <v>7.73</v>
      </c>
      <c r="X913">
        <v>3.87</v>
      </c>
      <c r="Y913">
        <v>0</v>
      </c>
      <c r="Z913">
        <v>5</v>
      </c>
      <c r="AA913" t="s">
        <v>6923</v>
      </c>
      <c r="AB913">
        <v>2</v>
      </c>
      <c r="AC913">
        <v>8</v>
      </c>
      <c r="AD913">
        <v>2.655</v>
      </c>
      <c r="AF913" t="s">
        <v>6937</v>
      </c>
      <c r="AI913">
        <v>0</v>
      </c>
      <c r="AJ913">
        <v>0</v>
      </c>
      <c r="AK913" t="s">
        <v>10219</v>
      </c>
      <c r="AL913" t="s">
        <v>10219</v>
      </c>
      <c r="AM913" t="s">
        <v>10344</v>
      </c>
    </row>
    <row r="914" spans="1:39">
      <c r="A914" t="s">
        <v>7370</v>
      </c>
      <c r="B914" t="s">
        <v>6007</v>
      </c>
      <c r="C914" t="s">
        <v>6009</v>
      </c>
      <c r="D914">
        <v>6</v>
      </c>
      <c r="E914" t="s">
        <v>6010</v>
      </c>
      <c r="F914">
        <v>8.220000000000001</v>
      </c>
      <c r="I914" t="s">
        <v>8361</v>
      </c>
      <c r="K914" t="s">
        <v>6535</v>
      </c>
      <c r="L914" t="s">
        <v>6536</v>
      </c>
      <c r="M914" t="s">
        <v>8696</v>
      </c>
      <c r="N914">
        <v>9</v>
      </c>
      <c r="O914" t="s">
        <v>8868</v>
      </c>
      <c r="P914" t="s">
        <v>9323</v>
      </c>
      <c r="Q914">
        <v>3</v>
      </c>
      <c r="R914">
        <v>2</v>
      </c>
      <c r="S914">
        <v>3.69</v>
      </c>
      <c r="T914">
        <v>6.69</v>
      </c>
      <c r="U914">
        <v>530.67</v>
      </c>
      <c r="V914">
        <v>71.33</v>
      </c>
      <c r="W914">
        <v>7.73</v>
      </c>
      <c r="X914">
        <v>3.87</v>
      </c>
      <c r="Y914">
        <v>0</v>
      </c>
      <c r="Z914">
        <v>5</v>
      </c>
      <c r="AA914" t="s">
        <v>6923</v>
      </c>
      <c r="AB914">
        <v>2</v>
      </c>
      <c r="AC914">
        <v>8</v>
      </c>
      <c r="AD914">
        <v>2.655</v>
      </c>
      <c r="AF914" t="s">
        <v>6937</v>
      </c>
      <c r="AI914">
        <v>0</v>
      </c>
      <c r="AJ914">
        <v>0</v>
      </c>
      <c r="AM914" t="s">
        <v>10344</v>
      </c>
    </row>
    <row r="915" spans="1:39">
      <c r="A915" t="s">
        <v>7641</v>
      </c>
      <c r="B915" t="s">
        <v>6007</v>
      </c>
      <c r="C915" t="s">
        <v>6009</v>
      </c>
      <c r="D915">
        <v>6.9</v>
      </c>
      <c r="E915" t="s">
        <v>6010</v>
      </c>
      <c r="F915">
        <v>8.16</v>
      </c>
      <c r="K915" t="s">
        <v>6535</v>
      </c>
      <c r="L915" t="s">
        <v>6536</v>
      </c>
      <c r="M915" t="s">
        <v>8706</v>
      </c>
      <c r="N915">
        <v>9</v>
      </c>
      <c r="O915" t="s">
        <v>8878</v>
      </c>
      <c r="P915" t="s">
        <v>9582</v>
      </c>
      <c r="Q915">
        <v>8</v>
      </c>
      <c r="R915">
        <v>1</v>
      </c>
      <c r="S915">
        <v>0.99</v>
      </c>
      <c r="T915">
        <v>4.63</v>
      </c>
      <c r="U915">
        <v>493.9</v>
      </c>
      <c r="V915">
        <v>108.72</v>
      </c>
      <c r="W915">
        <v>4.5</v>
      </c>
      <c r="X915">
        <v>3.11</v>
      </c>
      <c r="Y915">
        <v>0</v>
      </c>
      <c r="Z915">
        <v>5</v>
      </c>
      <c r="AA915" t="s">
        <v>6923</v>
      </c>
      <c r="AB915">
        <v>0</v>
      </c>
      <c r="AC915">
        <v>7</v>
      </c>
      <c r="AD915">
        <v>3.437904761904762</v>
      </c>
      <c r="AF915" t="s">
        <v>6937</v>
      </c>
      <c r="AI915">
        <v>0</v>
      </c>
      <c r="AJ915">
        <v>0</v>
      </c>
      <c r="AK915" t="s">
        <v>10306</v>
      </c>
      <c r="AL915" t="s">
        <v>10306</v>
      </c>
      <c r="AM915" t="s">
        <v>10344</v>
      </c>
    </row>
    <row r="916" spans="1:39">
      <c r="A916" t="s">
        <v>7331</v>
      </c>
      <c r="B916" t="s">
        <v>6007</v>
      </c>
      <c r="C916" t="s">
        <v>6009</v>
      </c>
      <c r="D916">
        <v>7</v>
      </c>
      <c r="E916" t="s">
        <v>6010</v>
      </c>
      <c r="F916">
        <v>8.15</v>
      </c>
      <c r="K916" t="s">
        <v>6535</v>
      </c>
      <c r="L916" t="s">
        <v>6536</v>
      </c>
      <c r="M916" t="s">
        <v>8708</v>
      </c>
      <c r="N916">
        <v>9</v>
      </c>
      <c r="O916" t="s">
        <v>8880</v>
      </c>
      <c r="P916" t="s">
        <v>9284</v>
      </c>
      <c r="Q916">
        <v>4</v>
      </c>
      <c r="R916">
        <v>1</v>
      </c>
      <c r="S916">
        <v>2.01</v>
      </c>
      <c r="T916">
        <v>5.54</v>
      </c>
      <c r="U916">
        <v>430.5</v>
      </c>
      <c r="V916">
        <v>64.98999999999999</v>
      </c>
      <c r="W916">
        <v>5.33</v>
      </c>
      <c r="X916">
        <v>3.47</v>
      </c>
      <c r="Y916">
        <v>0</v>
      </c>
      <c r="Z916">
        <v>3</v>
      </c>
      <c r="AA916" t="s">
        <v>6923</v>
      </c>
      <c r="AB916">
        <v>1</v>
      </c>
      <c r="AC916">
        <v>10</v>
      </c>
      <c r="AD916">
        <v>4.324761904761905</v>
      </c>
      <c r="AF916" t="s">
        <v>6937</v>
      </c>
      <c r="AI916">
        <v>0</v>
      </c>
      <c r="AJ916">
        <v>0</v>
      </c>
      <c r="AK916" t="s">
        <v>10261</v>
      </c>
      <c r="AL916" t="s">
        <v>10261</v>
      </c>
      <c r="AM916" t="s">
        <v>10344</v>
      </c>
    </row>
    <row r="917" spans="1:39">
      <c r="A917" t="s">
        <v>7642</v>
      </c>
      <c r="B917" t="s">
        <v>6007</v>
      </c>
      <c r="C917" t="s">
        <v>6009</v>
      </c>
      <c r="D917">
        <v>7</v>
      </c>
      <c r="E917" t="s">
        <v>6010</v>
      </c>
      <c r="F917">
        <v>8.15</v>
      </c>
      <c r="K917" t="s">
        <v>6535</v>
      </c>
      <c r="L917" t="s">
        <v>6536</v>
      </c>
      <c r="M917" t="s">
        <v>8701</v>
      </c>
      <c r="N917">
        <v>9</v>
      </c>
      <c r="O917" t="s">
        <v>8873</v>
      </c>
      <c r="P917" t="s">
        <v>9583</v>
      </c>
      <c r="Q917">
        <v>5</v>
      </c>
      <c r="R917">
        <v>1</v>
      </c>
      <c r="S917">
        <v>7.91</v>
      </c>
      <c r="T917">
        <v>9.68</v>
      </c>
      <c r="U917">
        <v>578.61</v>
      </c>
      <c r="V917">
        <v>77.40000000000001</v>
      </c>
      <c r="W917">
        <v>6.81</v>
      </c>
      <c r="X917">
        <v>5.26</v>
      </c>
      <c r="Y917">
        <v>0</v>
      </c>
      <c r="Z917">
        <v>5</v>
      </c>
      <c r="AA917" t="s">
        <v>6923</v>
      </c>
      <c r="AB917">
        <v>2</v>
      </c>
      <c r="AC917">
        <v>7</v>
      </c>
      <c r="AD917">
        <v>2.833333333333333</v>
      </c>
      <c r="AF917" t="s">
        <v>6937</v>
      </c>
      <c r="AI917">
        <v>0</v>
      </c>
      <c r="AJ917">
        <v>0</v>
      </c>
      <c r="AK917" t="s">
        <v>10301</v>
      </c>
      <c r="AL917" t="s">
        <v>10301</v>
      </c>
      <c r="AM917" t="s">
        <v>10344</v>
      </c>
    </row>
    <row r="918" spans="1:39">
      <c r="A918" t="s">
        <v>7643</v>
      </c>
      <c r="B918" t="s">
        <v>6007</v>
      </c>
      <c r="C918" t="s">
        <v>6009</v>
      </c>
      <c r="D918">
        <v>7</v>
      </c>
      <c r="E918" t="s">
        <v>6010</v>
      </c>
      <c r="F918">
        <v>8.15</v>
      </c>
      <c r="K918" t="s">
        <v>6535</v>
      </c>
      <c r="L918" t="s">
        <v>6536</v>
      </c>
      <c r="M918" t="s">
        <v>8701</v>
      </c>
      <c r="N918">
        <v>9</v>
      </c>
      <c r="O918" t="s">
        <v>8873</v>
      </c>
      <c r="P918" t="s">
        <v>9584</v>
      </c>
      <c r="Q918">
        <v>5</v>
      </c>
      <c r="R918">
        <v>1</v>
      </c>
      <c r="S918">
        <v>7.51</v>
      </c>
      <c r="T918">
        <v>9.470000000000001</v>
      </c>
      <c r="U918">
        <v>582.58</v>
      </c>
      <c r="V918">
        <v>77.40000000000001</v>
      </c>
      <c r="W918">
        <v>6.64</v>
      </c>
      <c r="X918">
        <v>4.43</v>
      </c>
      <c r="Y918">
        <v>0</v>
      </c>
      <c r="Z918">
        <v>5</v>
      </c>
      <c r="AA918" t="s">
        <v>6923</v>
      </c>
      <c r="AB918">
        <v>2</v>
      </c>
      <c r="AC918">
        <v>7</v>
      </c>
      <c r="AD918">
        <v>2.833333333333333</v>
      </c>
      <c r="AF918" t="s">
        <v>6937</v>
      </c>
      <c r="AI918">
        <v>0</v>
      </c>
      <c r="AJ918">
        <v>0</v>
      </c>
      <c r="AK918" t="s">
        <v>10301</v>
      </c>
      <c r="AL918" t="s">
        <v>10301</v>
      </c>
      <c r="AM918" t="s">
        <v>10344</v>
      </c>
    </row>
    <row r="919" spans="1:39">
      <c r="A919" t="s">
        <v>7644</v>
      </c>
      <c r="B919" t="s">
        <v>6007</v>
      </c>
      <c r="C919" t="s">
        <v>6009</v>
      </c>
      <c r="D919">
        <v>7</v>
      </c>
      <c r="E919" t="s">
        <v>6010</v>
      </c>
      <c r="F919">
        <v>8.15</v>
      </c>
      <c r="K919" t="s">
        <v>6535</v>
      </c>
      <c r="L919" t="s">
        <v>6536</v>
      </c>
      <c r="M919" t="s">
        <v>8711</v>
      </c>
      <c r="N919">
        <v>9</v>
      </c>
      <c r="O919" t="s">
        <v>8883</v>
      </c>
      <c r="P919" t="s">
        <v>9585</v>
      </c>
      <c r="Q919">
        <v>5</v>
      </c>
      <c r="R919">
        <v>2</v>
      </c>
      <c r="S919">
        <v>2.28</v>
      </c>
      <c r="T919">
        <v>5.86</v>
      </c>
      <c r="U919">
        <v>517.5</v>
      </c>
      <c r="V919">
        <v>94.09</v>
      </c>
      <c r="W919">
        <v>5.99</v>
      </c>
      <c r="X919">
        <v>3.33</v>
      </c>
      <c r="Y919">
        <v>0</v>
      </c>
      <c r="Z919">
        <v>3</v>
      </c>
      <c r="AA919" t="s">
        <v>6923</v>
      </c>
      <c r="AB919">
        <v>2</v>
      </c>
      <c r="AC919">
        <v>9</v>
      </c>
      <c r="AD919">
        <v>3.223666666666667</v>
      </c>
      <c r="AF919" t="s">
        <v>6937</v>
      </c>
      <c r="AI919">
        <v>0</v>
      </c>
      <c r="AJ919">
        <v>0</v>
      </c>
      <c r="AK919" t="s">
        <v>10310</v>
      </c>
      <c r="AL919" t="s">
        <v>10310</v>
      </c>
      <c r="AM919" t="s">
        <v>10344</v>
      </c>
    </row>
    <row r="920" spans="1:39">
      <c r="A920" t="s">
        <v>7645</v>
      </c>
      <c r="B920" t="s">
        <v>6007</v>
      </c>
      <c r="C920" t="s">
        <v>6009</v>
      </c>
      <c r="D920">
        <v>7</v>
      </c>
      <c r="E920" t="s">
        <v>6010</v>
      </c>
      <c r="F920">
        <v>8.15</v>
      </c>
      <c r="K920" t="s">
        <v>6535</v>
      </c>
      <c r="L920" t="s">
        <v>6536</v>
      </c>
      <c r="M920" t="s">
        <v>8711</v>
      </c>
      <c r="N920">
        <v>9</v>
      </c>
      <c r="O920" t="s">
        <v>8883</v>
      </c>
      <c r="P920" t="s">
        <v>9586</v>
      </c>
      <c r="Q920">
        <v>4</v>
      </c>
      <c r="R920">
        <v>2</v>
      </c>
      <c r="S920">
        <v>2.3</v>
      </c>
      <c r="T920">
        <v>5.88</v>
      </c>
      <c r="U920">
        <v>447.53</v>
      </c>
      <c r="V920">
        <v>84.86</v>
      </c>
      <c r="W920">
        <v>5.58</v>
      </c>
      <c r="X920">
        <v>3.33</v>
      </c>
      <c r="Y920">
        <v>0</v>
      </c>
      <c r="Z920">
        <v>3</v>
      </c>
      <c r="AA920" t="s">
        <v>6923</v>
      </c>
      <c r="AB920">
        <v>1</v>
      </c>
      <c r="AC920">
        <v>8</v>
      </c>
      <c r="AD920">
        <v>3.724785714285715</v>
      </c>
      <c r="AF920" t="s">
        <v>6937</v>
      </c>
      <c r="AI920">
        <v>0</v>
      </c>
      <c r="AJ920">
        <v>0</v>
      </c>
      <c r="AK920" t="s">
        <v>10310</v>
      </c>
      <c r="AL920" t="s">
        <v>10310</v>
      </c>
      <c r="AM920" t="s">
        <v>10344</v>
      </c>
    </row>
    <row r="921" spans="1:39">
      <c r="A921" t="s">
        <v>7646</v>
      </c>
      <c r="B921" t="s">
        <v>6007</v>
      </c>
      <c r="C921" t="s">
        <v>6009</v>
      </c>
      <c r="D921">
        <v>7</v>
      </c>
      <c r="E921" t="s">
        <v>6010</v>
      </c>
      <c r="F921">
        <v>8.15</v>
      </c>
      <c r="K921" t="s">
        <v>6535</v>
      </c>
      <c r="L921" t="s">
        <v>6536</v>
      </c>
      <c r="M921" t="s">
        <v>8704</v>
      </c>
      <c r="N921">
        <v>9</v>
      </c>
      <c r="O921" t="s">
        <v>8876</v>
      </c>
      <c r="P921" t="s">
        <v>9587</v>
      </c>
      <c r="Q921">
        <v>6</v>
      </c>
      <c r="R921">
        <v>1</v>
      </c>
      <c r="S921">
        <v>0.33</v>
      </c>
      <c r="T921">
        <v>3.79</v>
      </c>
      <c r="U921">
        <v>451.54</v>
      </c>
      <c r="V921">
        <v>81.79000000000001</v>
      </c>
      <c r="W921">
        <v>5.52</v>
      </c>
      <c r="X921">
        <v>3.62</v>
      </c>
      <c r="Y921">
        <v>1.35</v>
      </c>
      <c r="Z921">
        <v>4</v>
      </c>
      <c r="AA921" t="s">
        <v>6923</v>
      </c>
      <c r="AB921">
        <v>1</v>
      </c>
      <c r="AC921">
        <v>10</v>
      </c>
      <c r="AD921">
        <v>4.784476190476191</v>
      </c>
      <c r="AF921" t="s">
        <v>6937</v>
      </c>
      <c r="AI921">
        <v>0</v>
      </c>
      <c r="AJ921">
        <v>0</v>
      </c>
      <c r="AK921" t="s">
        <v>10304</v>
      </c>
      <c r="AL921" t="s">
        <v>10304</v>
      </c>
      <c r="AM921" t="s">
        <v>10344</v>
      </c>
    </row>
    <row r="922" spans="1:39">
      <c r="A922" t="s">
        <v>7647</v>
      </c>
      <c r="B922" t="s">
        <v>6007</v>
      </c>
      <c r="C922" t="s">
        <v>6009</v>
      </c>
      <c r="D922">
        <v>7</v>
      </c>
      <c r="E922" t="s">
        <v>6010</v>
      </c>
      <c r="F922">
        <v>8.15</v>
      </c>
      <c r="K922" t="s">
        <v>6535</v>
      </c>
      <c r="L922" t="s">
        <v>6536</v>
      </c>
      <c r="M922" t="s">
        <v>8704</v>
      </c>
      <c r="N922">
        <v>9</v>
      </c>
      <c r="O922" t="s">
        <v>8876</v>
      </c>
      <c r="P922" t="s">
        <v>9588</v>
      </c>
      <c r="Q922">
        <v>5</v>
      </c>
      <c r="R922">
        <v>1</v>
      </c>
      <c r="S922">
        <v>0.77</v>
      </c>
      <c r="T922">
        <v>4.23</v>
      </c>
      <c r="U922">
        <v>459.54</v>
      </c>
      <c r="V922">
        <v>81.79000000000001</v>
      </c>
      <c r="W922">
        <v>5.85</v>
      </c>
      <c r="X922">
        <v>3.63</v>
      </c>
      <c r="Y922">
        <v>1.34</v>
      </c>
      <c r="Z922">
        <v>4</v>
      </c>
      <c r="AA922" t="s">
        <v>6923</v>
      </c>
      <c r="AB922">
        <v>1</v>
      </c>
      <c r="AC922">
        <v>11</v>
      </c>
      <c r="AD922">
        <v>4.507333333333333</v>
      </c>
      <c r="AF922" t="s">
        <v>6937</v>
      </c>
      <c r="AI922">
        <v>0</v>
      </c>
      <c r="AJ922">
        <v>0</v>
      </c>
      <c r="AK922" t="s">
        <v>10304</v>
      </c>
      <c r="AL922" t="s">
        <v>10304</v>
      </c>
      <c r="AM922" t="s">
        <v>10344</v>
      </c>
    </row>
    <row r="923" spans="1:39">
      <c r="A923" t="s">
        <v>7070</v>
      </c>
      <c r="B923" t="s">
        <v>6007</v>
      </c>
      <c r="C923" t="s">
        <v>6009</v>
      </c>
      <c r="D923">
        <v>7</v>
      </c>
      <c r="E923" t="s">
        <v>6010</v>
      </c>
      <c r="F923">
        <v>8.15</v>
      </c>
      <c r="K923" t="s">
        <v>6535</v>
      </c>
      <c r="M923" t="s">
        <v>8636</v>
      </c>
      <c r="N923">
        <v>8</v>
      </c>
      <c r="O923" t="s">
        <v>8805</v>
      </c>
      <c r="P923" t="s">
        <v>9023</v>
      </c>
      <c r="Q923">
        <v>7</v>
      </c>
      <c r="R923">
        <v>1</v>
      </c>
      <c r="S923">
        <v>0.55</v>
      </c>
      <c r="T923">
        <v>3.62</v>
      </c>
      <c r="U923">
        <v>494.55</v>
      </c>
      <c r="V923">
        <v>103.27</v>
      </c>
      <c r="W923">
        <v>5.07</v>
      </c>
      <c r="X923">
        <v>3.74</v>
      </c>
      <c r="Y923">
        <v>1.33</v>
      </c>
      <c r="Z923">
        <v>5</v>
      </c>
      <c r="AA923" t="s">
        <v>6923</v>
      </c>
      <c r="AB923">
        <v>1</v>
      </c>
      <c r="AC923">
        <v>10</v>
      </c>
      <c r="AD923">
        <v>4.119928571428572</v>
      </c>
      <c r="AF923" t="s">
        <v>6937</v>
      </c>
      <c r="AI923">
        <v>0</v>
      </c>
      <c r="AJ923">
        <v>0</v>
      </c>
      <c r="AK923" t="s">
        <v>10227</v>
      </c>
      <c r="AL923" t="s">
        <v>10227</v>
      </c>
      <c r="AM923" t="s">
        <v>10344</v>
      </c>
    </row>
    <row r="924" spans="1:39">
      <c r="A924" t="s">
        <v>7648</v>
      </c>
      <c r="B924" t="s">
        <v>6007</v>
      </c>
      <c r="C924" t="s">
        <v>6009</v>
      </c>
      <c r="D924">
        <v>7</v>
      </c>
      <c r="E924" t="s">
        <v>6010</v>
      </c>
      <c r="F924">
        <v>8.15</v>
      </c>
      <c r="I924" t="s">
        <v>8362</v>
      </c>
      <c r="K924" t="s">
        <v>6535</v>
      </c>
      <c r="L924" t="s">
        <v>6536</v>
      </c>
      <c r="M924" t="s">
        <v>8696</v>
      </c>
      <c r="N924">
        <v>9</v>
      </c>
      <c r="O924" t="s">
        <v>8868</v>
      </c>
      <c r="P924" t="s">
        <v>9589</v>
      </c>
      <c r="Q924">
        <v>4</v>
      </c>
      <c r="R924">
        <v>2</v>
      </c>
      <c r="S924">
        <v>2.39</v>
      </c>
      <c r="T924">
        <v>5.39</v>
      </c>
      <c r="U924">
        <v>518.61</v>
      </c>
      <c r="V924">
        <v>80.56</v>
      </c>
      <c r="W924">
        <v>6.61</v>
      </c>
      <c r="X924">
        <v>3.87</v>
      </c>
      <c r="Y924">
        <v>0</v>
      </c>
      <c r="Z924">
        <v>5</v>
      </c>
      <c r="AA924" t="s">
        <v>6923</v>
      </c>
      <c r="AB924">
        <v>2</v>
      </c>
      <c r="AC924">
        <v>8</v>
      </c>
      <c r="AD924">
        <v>3.305</v>
      </c>
      <c r="AF924" t="s">
        <v>6937</v>
      </c>
      <c r="AI924">
        <v>0</v>
      </c>
      <c r="AJ924">
        <v>0</v>
      </c>
      <c r="AM924" t="s">
        <v>10344</v>
      </c>
    </row>
    <row r="925" spans="1:39">
      <c r="A925" t="s">
        <v>7649</v>
      </c>
      <c r="B925" t="s">
        <v>6007</v>
      </c>
      <c r="C925" t="s">
        <v>6009</v>
      </c>
      <c r="D925">
        <v>7</v>
      </c>
      <c r="E925" t="s">
        <v>6010</v>
      </c>
      <c r="F925">
        <v>8.15</v>
      </c>
      <c r="I925" t="s">
        <v>8363</v>
      </c>
      <c r="K925" t="s">
        <v>6535</v>
      </c>
      <c r="L925" t="s">
        <v>6536</v>
      </c>
      <c r="M925" t="s">
        <v>8695</v>
      </c>
      <c r="N925">
        <v>9</v>
      </c>
      <c r="O925" t="s">
        <v>8867</v>
      </c>
      <c r="P925" t="s">
        <v>9590</v>
      </c>
      <c r="Q925">
        <v>3</v>
      </c>
      <c r="R925">
        <v>1</v>
      </c>
      <c r="S925">
        <v>4.28</v>
      </c>
      <c r="T925">
        <v>4.28</v>
      </c>
      <c r="U925">
        <v>382.44</v>
      </c>
      <c r="V925">
        <v>34.03</v>
      </c>
      <c r="W925">
        <v>4.96</v>
      </c>
      <c r="X925">
        <v>13.74</v>
      </c>
      <c r="Y925">
        <v>0</v>
      </c>
      <c r="Z925">
        <v>4</v>
      </c>
      <c r="AA925" t="s">
        <v>6923</v>
      </c>
      <c r="AB925">
        <v>0</v>
      </c>
      <c r="AC925">
        <v>5</v>
      </c>
      <c r="AD925">
        <v>3.734547619047619</v>
      </c>
      <c r="AF925" t="s">
        <v>6939</v>
      </c>
      <c r="AI925">
        <v>0</v>
      </c>
      <c r="AJ925">
        <v>0</v>
      </c>
      <c r="AM925" t="s">
        <v>10344</v>
      </c>
    </row>
    <row r="926" spans="1:39">
      <c r="A926" t="s">
        <v>7650</v>
      </c>
      <c r="B926" t="s">
        <v>6007</v>
      </c>
      <c r="C926" t="s">
        <v>6009</v>
      </c>
      <c r="D926">
        <v>7</v>
      </c>
      <c r="E926" t="s">
        <v>6010</v>
      </c>
      <c r="F926">
        <v>8.15</v>
      </c>
      <c r="I926" t="s">
        <v>8364</v>
      </c>
      <c r="K926" t="s">
        <v>6535</v>
      </c>
      <c r="L926" t="s">
        <v>6536</v>
      </c>
      <c r="M926" t="s">
        <v>8695</v>
      </c>
      <c r="N926">
        <v>9</v>
      </c>
      <c r="O926" t="s">
        <v>8867</v>
      </c>
      <c r="P926" t="s">
        <v>9591</v>
      </c>
      <c r="Q926">
        <v>4</v>
      </c>
      <c r="R926">
        <v>1</v>
      </c>
      <c r="S926">
        <v>5.58</v>
      </c>
      <c r="T926">
        <v>5.58</v>
      </c>
      <c r="U926">
        <v>468.58</v>
      </c>
      <c r="V926">
        <v>68.17</v>
      </c>
      <c r="W926">
        <v>5.91</v>
      </c>
      <c r="X926">
        <v>13.49</v>
      </c>
      <c r="Y926">
        <v>0</v>
      </c>
      <c r="Z926">
        <v>5</v>
      </c>
      <c r="AA926" t="s">
        <v>6923</v>
      </c>
      <c r="AB926">
        <v>1</v>
      </c>
      <c r="AC926">
        <v>6</v>
      </c>
      <c r="AD926">
        <v>3.057761904761905</v>
      </c>
      <c r="AF926" t="s">
        <v>6939</v>
      </c>
      <c r="AI926">
        <v>0</v>
      </c>
      <c r="AJ926">
        <v>0</v>
      </c>
      <c r="AM926" t="s">
        <v>10344</v>
      </c>
    </row>
    <row r="927" spans="1:39">
      <c r="A927" t="s">
        <v>7651</v>
      </c>
      <c r="B927" t="s">
        <v>6007</v>
      </c>
      <c r="C927" t="s">
        <v>6009</v>
      </c>
      <c r="D927">
        <v>7</v>
      </c>
      <c r="E927" t="s">
        <v>6010</v>
      </c>
      <c r="F927">
        <v>8.15</v>
      </c>
      <c r="I927" t="s">
        <v>8365</v>
      </c>
      <c r="K927" t="s">
        <v>6535</v>
      </c>
      <c r="L927" t="s">
        <v>6536</v>
      </c>
      <c r="M927" t="s">
        <v>8696</v>
      </c>
      <c r="N927">
        <v>9</v>
      </c>
      <c r="O927" t="s">
        <v>8868</v>
      </c>
      <c r="P927" t="s">
        <v>9592</v>
      </c>
      <c r="Q927">
        <v>2</v>
      </c>
      <c r="R927">
        <v>1</v>
      </c>
      <c r="S927">
        <v>7.22</v>
      </c>
      <c r="T927">
        <v>7.22</v>
      </c>
      <c r="U927">
        <v>476.6</v>
      </c>
      <c r="V927">
        <v>34.03</v>
      </c>
      <c r="W927">
        <v>7.6</v>
      </c>
      <c r="X927">
        <v>13.77</v>
      </c>
      <c r="Y927">
        <v>0</v>
      </c>
      <c r="Z927">
        <v>5</v>
      </c>
      <c r="AA927" t="s">
        <v>6923</v>
      </c>
      <c r="AB927">
        <v>1</v>
      </c>
      <c r="AC927">
        <v>6</v>
      </c>
      <c r="AD927">
        <v>2.701976190476191</v>
      </c>
      <c r="AF927" t="s">
        <v>6939</v>
      </c>
      <c r="AI927">
        <v>0</v>
      </c>
      <c r="AJ927">
        <v>0</v>
      </c>
      <c r="AM927" t="s">
        <v>10344</v>
      </c>
    </row>
    <row r="928" spans="1:39">
      <c r="A928" t="s">
        <v>7652</v>
      </c>
      <c r="B928" t="s">
        <v>6007</v>
      </c>
      <c r="C928" t="s">
        <v>6009</v>
      </c>
      <c r="D928">
        <v>7</v>
      </c>
      <c r="E928" t="s">
        <v>6010</v>
      </c>
      <c r="F928">
        <v>8.15</v>
      </c>
      <c r="I928" t="s">
        <v>8366</v>
      </c>
      <c r="K928" t="s">
        <v>6535</v>
      </c>
      <c r="L928" t="s">
        <v>6536</v>
      </c>
      <c r="M928" t="s">
        <v>8696</v>
      </c>
      <c r="N928">
        <v>9</v>
      </c>
      <c r="O928" t="s">
        <v>8868</v>
      </c>
      <c r="P928" t="s">
        <v>9593</v>
      </c>
      <c r="Q928">
        <v>5</v>
      </c>
      <c r="R928">
        <v>2</v>
      </c>
      <c r="S928">
        <v>5.37</v>
      </c>
      <c r="T928">
        <v>6.87</v>
      </c>
      <c r="U928">
        <v>584.72</v>
      </c>
      <c r="V928">
        <v>92.92</v>
      </c>
      <c r="W928">
        <v>7.93</v>
      </c>
      <c r="X928">
        <v>5.75</v>
      </c>
      <c r="Y928">
        <v>0</v>
      </c>
      <c r="Z928">
        <v>6</v>
      </c>
      <c r="AA928" t="s">
        <v>6923</v>
      </c>
      <c r="AB928">
        <v>2</v>
      </c>
      <c r="AC928">
        <v>8</v>
      </c>
      <c r="AD928">
        <v>2.402666666666667</v>
      </c>
      <c r="AF928" t="s">
        <v>6937</v>
      </c>
      <c r="AI928">
        <v>0</v>
      </c>
      <c r="AJ928">
        <v>0</v>
      </c>
      <c r="AM928" t="s">
        <v>10344</v>
      </c>
    </row>
    <row r="929" spans="1:39">
      <c r="A929" t="s">
        <v>7653</v>
      </c>
      <c r="B929" t="s">
        <v>6007</v>
      </c>
      <c r="C929" t="s">
        <v>6009</v>
      </c>
      <c r="D929">
        <v>7</v>
      </c>
      <c r="E929" t="s">
        <v>6010</v>
      </c>
      <c r="F929">
        <v>8.15</v>
      </c>
      <c r="K929" t="s">
        <v>6535</v>
      </c>
      <c r="L929" t="s">
        <v>6536</v>
      </c>
      <c r="M929" t="s">
        <v>8697</v>
      </c>
      <c r="N929">
        <v>9</v>
      </c>
      <c r="O929" t="s">
        <v>8869</v>
      </c>
      <c r="P929" t="s">
        <v>9594</v>
      </c>
      <c r="Q929">
        <v>3</v>
      </c>
      <c r="R929">
        <v>2</v>
      </c>
      <c r="S929">
        <v>3.96</v>
      </c>
      <c r="T929">
        <v>6.96</v>
      </c>
      <c r="U929">
        <v>542.6799999999999</v>
      </c>
      <c r="V929">
        <v>71.33</v>
      </c>
      <c r="W929">
        <v>8.039999999999999</v>
      </c>
      <c r="X929">
        <v>3.87</v>
      </c>
      <c r="Y929">
        <v>0</v>
      </c>
      <c r="Z929">
        <v>5</v>
      </c>
      <c r="AA929" t="s">
        <v>6923</v>
      </c>
      <c r="AB929">
        <v>2</v>
      </c>
      <c r="AC929">
        <v>8</v>
      </c>
      <c r="AD929">
        <v>2.52</v>
      </c>
      <c r="AF929" t="s">
        <v>6937</v>
      </c>
      <c r="AI929">
        <v>0</v>
      </c>
      <c r="AJ929">
        <v>0</v>
      </c>
      <c r="AK929" t="s">
        <v>10219</v>
      </c>
      <c r="AL929" t="s">
        <v>10219</v>
      </c>
      <c r="AM929" t="s">
        <v>10344</v>
      </c>
    </row>
    <row r="930" spans="1:39">
      <c r="A930" t="s">
        <v>7654</v>
      </c>
      <c r="B930" t="s">
        <v>6007</v>
      </c>
      <c r="C930" t="s">
        <v>6009</v>
      </c>
      <c r="D930">
        <v>7.7</v>
      </c>
      <c r="E930" t="s">
        <v>6010</v>
      </c>
      <c r="F930">
        <v>8.109999999999999</v>
      </c>
      <c r="K930" t="s">
        <v>6535</v>
      </c>
      <c r="L930" t="s">
        <v>6536</v>
      </c>
      <c r="M930" t="s">
        <v>8706</v>
      </c>
      <c r="N930">
        <v>9</v>
      </c>
      <c r="O930" t="s">
        <v>8878</v>
      </c>
      <c r="P930" t="s">
        <v>9595</v>
      </c>
      <c r="Q930">
        <v>9</v>
      </c>
      <c r="R930">
        <v>1</v>
      </c>
      <c r="S930">
        <v>3.92</v>
      </c>
      <c r="T930">
        <v>5.63</v>
      </c>
      <c r="U930">
        <v>586.91</v>
      </c>
      <c r="V930">
        <v>117.59</v>
      </c>
      <c r="W930">
        <v>5.14</v>
      </c>
      <c r="X930">
        <v>5.4</v>
      </c>
      <c r="Y930">
        <v>0</v>
      </c>
      <c r="Z930">
        <v>5</v>
      </c>
      <c r="AA930" t="s">
        <v>6923</v>
      </c>
      <c r="AB930">
        <v>2</v>
      </c>
      <c r="AC930">
        <v>5</v>
      </c>
      <c r="AD930">
        <v>1.953666666666667</v>
      </c>
      <c r="AF930" t="s">
        <v>6937</v>
      </c>
      <c r="AI930">
        <v>0</v>
      </c>
      <c r="AJ930">
        <v>0</v>
      </c>
      <c r="AK930" t="s">
        <v>10306</v>
      </c>
      <c r="AL930" t="s">
        <v>10306</v>
      </c>
      <c r="AM930" t="s">
        <v>10344</v>
      </c>
    </row>
    <row r="931" spans="1:39">
      <c r="A931" t="s">
        <v>6995</v>
      </c>
      <c r="B931" t="s">
        <v>6007</v>
      </c>
      <c r="C931" t="s">
        <v>6009</v>
      </c>
      <c r="D931">
        <v>8</v>
      </c>
      <c r="E931" t="s">
        <v>6010</v>
      </c>
      <c r="F931">
        <v>8.1</v>
      </c>
      <c r="K931" t="s">
        <v>6535</v>
      </c>
      <c r="L931" t="s">
        <v>6536</v>
      </c>
      <c r="M931" t="s">
        <v>8712</v>
      </c>
      <c r="N931">
        <v>9</v>
      </c>
      <c r="O931" t="s">
        <v>8884</v>
      </c>
      <c r="P931" t="s">
        <v>8948</v>
      </c>
      <c r="Q931">
        <v>3</v>
      </c>
      <c r="R931">
        <v>2</v>
      </c>
      <c r="S931">
        <v>3.37</v>
      </c>
      <c r="T931">
        <v>6.36</v>
      </c>
      <c r="U931">
        <v>516.64</v>
      </c>
      <c r="V931">
        <v>71.33</v>
      </c>
      <c r="W931">
        <v>7.55</v>
      </c>
      <c r="X931">
        <v>3.87</v>
      </c>
      <c r="Y931">
        <v>0</v>
      </c>
      <c r="Z931">
        <v>5</v>
      </c>
      <c r="AA931" t="s">
        <v>6923</v>
      </c>
      <c r="AB931">
        <v>2</v>
      </c>
      <c r="AC931">
        <v>8</v>
      </c>
      <c r="AD931">
        <v>2.815</v>
      </c>
      <c r="AF931" t="s">
        <v>6937</v>
      </c>
      <c r="AI931">
        <v>0</v>
      </c>
      <c r="AJ931">
        <v>0</v>
      </c>
      <c r="AK931" t="s">
        <v>10311</v>
      </c>
      <c r="AL931" t="s">
        <v>10311</v>
      </c>
      <c r="AM931" t="s">
        <v>10344</v>
      </c>
    </row>
    <row r="932" spans="1:39">
      <c r="A932" t="s">
        <v>7655</v>
      </c>
      <c r="B932" t="s">
        <v>6007</v>
      </c>
      <c r="C932" t="s">
        <v>6009</v>
      </c>
      <c r="D932">
        <v>8</v>
      </c>
      <c r="E932" t="s">
        <v>6010</v>
      </c>
      <c r="F932">
        <v>8.1</v>
      </c>
      <c r="K932" t="s">
        <v>6535</v>
      </c>
      <c r="L932" t="s">
        <v>6536</v>
      </c>
      <c r="M932" t="s">
        <v>8711</v>
      </c>
      <c r="N932">
        <v>9</v>
      </c>
      <c r="O932" t="s">
        <v>8883</v>
      </c>
      <c r="P932" t="s">
        <v>9596</v>
      </c>
      <c r="Q932">
        <v>5</v>
      </c>
      <c r="R932">
        <v>2</v>
      </c>
      <c r="S932">
        <v>1.78</v>
      </c>
      <c r="T932">
        <v>5.36</v>
      </c>
      <c r="U932">
        <v>463.53</v>
      </c>
      <c r="V932">
        <v>94.09</v>
      </c>
      <c r="W932">
        <v>5.28</v>
      </c>
      <c r="X932">
        <v>3.34</v>
      </c>
      <c r="Y932">
        <v>0</v>
      </c>
      <c r="Z932">
        <v>3</v>
      </c>
      <c r="AA932" t="s">
        <v>6923</v>
      </c>
      <c r="AB932">
        <v>1</v>
      </c>
      <c r="AC932">
        <v>9</v>
      </c>
      <c r="AD932">
        <v>3.624166666666667</v>
      </c>
      <c r="AF932" t="s">
        <v>6937</v>
      </c>
      <c r="AI932">
        <v>0</v>
      </c>
      <c r="AJ932">
        <v>0</v>
      </c>
      <c r="AK932" t="s">
        <v>10310</v>
      </c>
      <c r="AL932" t="s">
        <v>10310</v>
      </c>
      <c r="AM932" t="s">
        <v>10344</v>
      </c>
    </row>
    <row r="933" spans="1:39">
      <c r="A933" t="s">
        <v>7656</v>
      </c>
      <c r="B933" t="s">
        <v>6007</v>
      </c>
      <c r="C933" t="s">
        <v>6009</v>
      </c>
      <c r="D933">
        <v>8</v>
      </c>
      <c r="E933" t="s">
        <v>6010</v>
      </c>
      <c r="F933">
        <v>8.1</v>
      </c>
      <c r="K933" t="s">
        <v>6535</v>
      </c>
      <c r="L933" t="s">
        <v>6536</v>
      </c>
      <c r="M933" t="s">
        <v>8711</v>
      </c>
      <c r="N933">
        <v>9</v>
      </c>
      <c r="O933" t="s">
        <v>8883</v>
      </c>
      <c r="P933" t="s">
        <v>9597</v>
      </c>
      <c r="Q933">
        <v>3</v>
      </c>
      <c r="R933">
        <v>3</v>
      </c>
      <c r="S933">
        <v>2.84</v>
      </c>
      <c r="T933">
        <v>5.48</v>
      </c>
      <c r="U933">
        <v>507.38</v>
      </c>
      <c r="V933">
        <v>91.42</v>
      </c>
      <c r="W933">
        <v>5.98</v>
      </c>
      <c r="X933">
        <v>4.72</v>
      </c>
      <c r="Y933">
        <v>0</v>
      </c>
      <c r="Z933">
        <v>4</v>
      </c>
      <c r="AA933" t="s">
        <v>6923</v>
      </c>
      <c r="AB933">
        <v>2</v>
      </c>
      <c r="AC933">
        <v>8</v>
      </c>
      <c r="AD933">
        <v>2.699333333333334</v>
      </c>
      <c r="AF933" t="s">
        <v>6937</v>
      </c>
      <c r="AI933">
        <v>0</v>
      </c>
      <c r="AJ933">
        <v>0</v>
      </c>
      <c r="AK933" t="s">
        <v>10310</v>
      </c>
      <c r="AL933" t="s">
        <v>10310</v>
      </c>
      <c r="AM933" t="s">
        <v>10344</v>
      </c>
    </row>
    <row r="934" spans="1:39">
      <c r="A934" t="s">
        <v>7657</v>
      </c>
      <c r="B934" t="s">
        <v>6007</v>
      </c>
      <c r="C934" t="s">
        <v>6009</v>
      </c>
      <c r="D934">
        <v>8</v>
      </c>
      <c r="E934" t="s">
        <v>6010</v>
      </c>
      <c r="F934">
        <v>8.1</v>
      </c>
      <c r="K934" t="s">
        <v>6535</v>
      </c>
      <c r="L934" t="s">
        <v>6536</v>
      </c>
      <c r="M934" t="s">
        <v>8711</v>
      </c>
      <c r="N934">
        <v>9</v>
      </c>
      <c r="O934" t="s">
        <v>8883</v>
      </c>
      <c r="P934" t="s">
        <v>9598</v>
      </c>
      <c r="Q934">
        <v>4</v>
      </c>
      <c r="R934">
        <v>2</v>
      </c>
      <c r="S934">
        <v>2.81</v>
      </c>
      <c r="T934">
        <v>6.39</v>
      </c>
      <c r="U934">
        <v>523.45</v>
      </c>
      <c r="V934">
        <v>84.86</v>
      </c>
      <c r="W934">
        <v>6.26</v>
      </c>
      <c r="X934">
        <v>3.33</v>
      </c>
      <c r="Y934">
        <v>0</v>
      </c>
      <c r="Z934">
        <v>3</v>
      </c>
      <c r="AA934" t="s">
        <v>6923</v>
      </c>
      <c r="AB934">
        <v>2</v>
      </c>
      <c r="AC934">
        <v>8</v>
      </c>
      <c r="AD934">
        <v>3.095</v>
      </c>
      <c r="AF934" t="s">
        <v>6937</v>
      </c>
      <c r="AI934">
        <v>0</v>
      </c>
      <c r="AJ934">
        <v>0</v>
      </c>
      <c r="AK934" t="s">
        <v>10310</v>
      </c>
      <c r="AL934" t="s">
        <v>10310</v>
      </c>
      <c r="AM934" t="s">
        <v>10344</v>
      </c>
    </row>
    <row r="935" spans="1:39">
      <c r="A935" t="s">
        <v>7658</v>
      </c>
      <c r="B935" t="s">
        <v>6007</v>
      </c>
      <c r="C935" t="s">
        <v>6009</v>
      </c>
      <c r="D935">
        <v>8</v>
      </c>
      <c r="E935" t="s">
        <v>6010</v>
      </c>
      <c r="F935">
        <v>8.1</v>
      </c>
      <c r="K935" t="s">
        <v>6535</v>
      </c>
      <c r="L935" t="s">
        <v>6536</v>
      </c>
      <c r="M935" t="s">
        <v>8711</v>
      </c>
      <c r="N935">
        <v>9</v>
      </c>
      <c r="O935" t="s">
        <v>8883</v>
      </c>
      <c r="P935" t="s">
        <v>9599</v>
      </c>
      <c r="Q935">
        <v>4</v>
      </c>
      <c r="R935">
        <v>2</v>
      </c>
      <c r="S935">
        <v>2.27</v>
      </c>
      <c r="T935">
        <v>5.85</v>
      </c>
      <c r="U935">
        <v>523.45</v>
      </c>
      <c r="V935">
        <v>84.86</v>
      </c>
      <c r="W935">
        <v>6.26</v>
      </c>
      <c r="X935">
        <v>3.31</v>
      </c>
      <c r="Y935">
        <v>0</v>
      </c>
      <c r="Z935">
        <v>3</v>
      </c>
      <c r="AA935" t="s">
        <v>6923</v>
      </c>
      <c r="AB935">
        <v>2</v>
      </c>
      <c r="AC935">
        <v>8</v>
      </c>
      <c r="AD935">
        <v>3.365</v>
      </c>
      <c r="AF935" t="s">
        <v>6937</v>
      </c>
      <c r="AI935">
        <v>0</v>
      </c>
      <c r="AJ935">
        <v>0</v>
      </c>
      <c r="AK935" t="s">
        <v>10310</v>
      </c>
      <c r="AL935" t="s">
        <v>10310</v>
      </c>
      <c r="AM935" t="s">
        <v>10344</v>
      </c>
    </row>
    <row r="936" spans="1:39">
      <c r="A936" t="s">
        <v>7659</v>
      </c>
      <c r="B936" t="s">
        <v>6007</v>
      </c>
      <c r="C936" t="s">
        <v>6009</v>
      </c>
      <c r="D936">
        <v>8</v>
      </c>
      <c r="E936" t="s">
        <v>6010</v>
      </c>
      <c r="F936">
        <v>8.1</v>
      </c>
      <c r="K936" t="s">
        <v>6535</v>
      </c>
      <c r="L936" t="s">
        <v>6536</v>
      </c>
      <c r="M936" t="s">
        <v>8704</v>
      </c>
      <c r="N936">
        <v>9</v>
      </c>
      <c r="O936" t="s">
        <v>8876</v>
      </c>
      <c r="P936" t="s">
        <v>9600</v>
      </c>
      <c r="Q936">
        <v>6</v>
      </c>
      <c r="R936">
        <v>1</v>
      </c>
      <c r="S936">
        <v>1.23</v>
      </c>
      <c r="T936">
        <v>4.73</v>
      </c>
      <c r="U936">
        <v>465.57</v>
      </c>
      <c r="V936">
        <v>81.79000000000001</v>
      </c>
      <c r="W936">
        <v>5.75</v>
      </c>
      <c r="X936">
        <v>3.54</v>
      </c>
      <c r="Y936">
        <v>1.39</v>
      </c>
      <c r="Z936">
        <v>4</v>
      </c>
      <c r="AA936" t="s">
        <v>6923</v>
      </c>
      <c r="AB936">
        <v>1</v>
      </c>
      <c r="AC936">
        <v>9</v>
      </c>
      <c r="AD936">
        <v>4.214261904761905</v>
      </c>
      <c r="AF936" t="s">
        <v>6937</v>
      </c>
      <c r="AI936">
        <v>0</v>
      </c>
      <c r="AJ936">
        <v>0</v>
      </c>
      <c r="AK936" t="s">
        <v>10304</v>
      </c>
      <c r="AL936" t="s">
        <v>10304</v>
      </c>
      <c r="AM936" t="s">
        <v>10344</v>
      </c>
    </row>
    <row r="937" spans="1:39">
      <c r="A937" t="s">
        <v>7660</v>
      </c>
      <c r="B937" t="s">
        <v>6007</v>
      </c>
      <c r="C937" t="s">
        <v>6009</v>
      </c>
      <c r="D937">
        <v>8</v>
      </c>
      <c r="E937" t="s">
        <v>6010</v>
      </c>
      <c r="F937">
        <v>8.1</v>
      </c>
      <c r="K937" t="s">
        <v>6535</v>
      </c>
      <c r="L937" t="s">
        <v>6536</v>
      </c>
      <c r="M937" t="s">
        <v>8704</v>
      </c>
      <c r="N937">
        <v>9</v>
      </c>
      <c r="O937" t="s">
        <v>8876</v>
      </c>
      <c r="P937" t="s">
        <v>9601</v>
      </c>
      <c r="Q937">
        <v>5</v>
      </c>
      <c r="R937">
        <v>1</v>
      </c>
      <c r="S937">
        <v>2.38</v>
      </c>
      <c r="T937">
        <v>5.97</v>
      </c>
      <c r="U937">
        <v>575.58</v>
      </c>
      <c r="V937">
        <v>81.79000000000001</v>
      </c>
      <c r="W937">
        <v>7.67</v>
      </c>
      <c r="X937">
        <v>3.3</v>
      </c>
      <c r="Y937">
        <v>2.02</v>
      </c>
      <c r="Z937">
        <v>5</v>
      </c>
      <c r="AA937" t="s">
        <v>6923</v>
      </c>
      <c r="AB937">
        <v>2</v>
      </c>
      <c r="AC937">
        <v>11</v>
      </c>
      <c r="AD937">
        <v>3.643333333333334</v>
      </c>
      <c r="AF937" t="s">
        <v>6937</v>
      </c>
      <c r="AI937">
        <v>0</v>
      </c>
      <c r="AJ937">
        <v>0</v>
      </c>
      <c r="AK937" t="s">
        <v>10304</v>
      </c>
      <c r="AL937" t="s">
        <v>10304</v>
      </c>
      <c r="AM937" t="s">
        <v>10344</v>
      </c>
    </row>
    <row r="938" spans="1:39">
      <c r="A938" t="s">
        <v>7661</v>
      </c>
      <c r="B938" t="s">
        <v>6007</v>
      </c>
      <c r="C938" t="s">
        <v>6009</v>
      </c>
      <c r="D938">
        <v>8</v>
      </c>
      <c r="E938" t="s">
        <v>6010</v>
      </c>
      <c r="F938">
        <v>8.1</v>
      </c>
      <c r="K938" t="s">
        <v>6535</v>
      </c>
      <c r="L938" t="s">
        <v>6536</v>
      </c>
      <c r="M938" t="s">
        <v>8703</v>
      </c>
      <c r="N938">
        <v>9</v>
      </c>
      <c r="O938" t="s">
        <v>8875</v>
      </c>
      <c r="P938" t="s">
        <v>9602</v>
      </c>
      <c r="Q938">
        <v>5</v>
      </c>
      <c r="R938">
        <v>1</v>
      </c>
      <c r="S938">
        <v>5.27</v>
      </c>
      <c r="T938">
        <v>8.880000000000001</v>
      </c>
      <c r="U938">
        <v>559.97</v>
      </c>
      <c r="V938">
        <v>77.76000000000001</v>
      </c>
      <c r="W938">
        <v>7.41</v>
      </c>
      <c r="X938">
        <v>3.22</v>
      </c>
      <c r="Y938">
        <v>0</v>
      </c>
      <c r="Z938">
        <v>4</v>
      </c>
      <c r="AA938" t="s">
        <v>6923</v>
      </c>
      <c r="AB938">
        <v>2</v>
      </c>
      <c r="AC938">
        <v>10</v>
      </c>
      <c r="AD938">
        <v>2.833333333333333</v>
      </c>
      <c r="AF938" t="s">
        <v>6937</v>
      </c>
      <c r="AI938">
        <v>0</v>
      </c>
      <c r="AJ938">
        <v>0</v>
      </c>
      <c r="AK938" t="s">
        <v>10303</v>
      </c>
      <c r="AL938" t="s">
        <v>10303</v>
      </c>
      <c r="AM938" t="s">
        <v>10344</v>
      </c>
    </row>
    <row r="939" spans="1:39">
      <c r="A939" t="s">
        <v>7662</v>
      </c>
      <c r="B939" t="s">
        <v>6007</v>
      </c>
      <c r="C939" t="s">
        <v>6009</v>
      </c>
      <c r="D939">
        <v>8</v>
      </c>
      <c r="E939" t="s">
        <v>6010</v>
      </c>
      <c r="F939">
        <v>8.1</v>
      </c>
      <c r="I939" t="s">
        <v>8367</v>
      </c>
      <c r="K939" t="s">
        <v>6535</v>
      </c>
      <c r="L939" t="s">
        <v>6536</v>
      </c>
      <c r="M939" t="s">
        <v>8696</v>
      </c>
      <c r="N939">
        <v>9</v>
      </c>
      <c r="O939" t="s">
        <v>8868</v>
      </c>
      <c r="P939" t="s">
        <v>9603</v>
      </c>
      <c r="Q939">
        <v>2</v>
      </c>
      <c r="R939">
        <v>1</v>
      </c>
      <c r="S939">
        <v>8.31</v>
      </c>
      <c r="T939">
        <v>8.31</v>
      </c>
      <c r="U939">
        <v>526.72</v>
      </c>
      <c r="V939">
        <v>34.03</v>
      </c>
      <c r="W939">
        <v>8.98</v>
      </c>
      <c r="Y939">
        <v>0</v>
      </c>
      <c r="Z939">
        <v>5</v>
      </c>
      <c r="AA939" t="s">
        <v>6923</v>
      </c>
      <c r="AB939">
        <v>2</v>
      </c>
      <c r="AC939">
        <v>8</v>
      </c>
      <c r="AD939">
        <v>2.534833333333334</v>
      </c>
      <c r="AF939" t="s">
        <v>6939</v>
      </c>
      <c r="AI939">
        <v>0</v>
      </c>
      <c r="AJ939">
        <v>0</v>
      </c>
      <c r="AM939" t="s">
        <v>10344</v>
      </c>
    </row>
    <row r="940" spans="1:39">
      <c r="A940" t="s">
        <v>7663</v>
      </c>
      <c r="B940" t="s">
        <v>6007</v>
      </c>
      <c r="C940" t="s">
        <v>6009</v>
      </c>
      <c r="D940">
        <v>8</v>
      </c>
      <c r="E940" t="s">
        <v>6010</v>
      </c>
      <c r="F940">
        <v>8.1</v>
      </c>
      <c r="I940" t="s">
        <v>8368</v>
      </c>
      <c r="K940" t="s">
        <v>6535</v>
      </c>
      <c r="L940" t="s">
        <v>6536</v>
      </c>
      <c r="M940" t="s">
        <v>8696</v>
      </c>
      <c r="N940">
        <v>9</v>
      </c>
      <c r="O940" t="s">
        <v>8868</v>
      </c>
      <c r="P940" t="s">
        <v>9604</v>
      </c>
      <c r="Q940">
        <v>2</v>
      </c>
      <c r="R940">
        <v>1</v>
      </c>
      <c r="S940">
        <v>7.01</v>
      </c>
      <c r="T940">
        <v>7.01</v>
      </c>
      <c r="U940">
        <v>476.6</v>
      </c>
      <c r="V940">
        <v>34.03</v>
      </c>
      <c r="W940">
        <v>7.6</v>
      </c>
      <c r="X940">
        <v>13.9</v>
      </c>
      <c r="Y940">
        <v>0</v>
      </c>
      <c r="Z940">
        <v>5</v>
      </c>
      <c r="AA940" t="s">
        <v>6923</v>
      </c>
      <c r="AB940">
        <v>1</v>
      </c>
      <c r="AC940">
        <v>6</v>
      </c>
      <c r="AD940">
        <v>2.701976190476191</v>
      </c>
      <c r="AF940" t="s">
        <v>6939</v>
      </c>
      <c r="AI940">
        <v>0</v>
      </c>
      <c r="AJ940">
        <v>0</v>
      </c>
      <c r="AM940" t="s">
        <v>10344</v>
      </c>
    </row>
    <row r="941" spans="1:39">
      <c r="A941" t="s">
        <v>7664</v>
      </c>
      <c r="B941" t="s">
        <v>6007</v>
      </c>
      <c r="C941" t="s">
        <v>6009</v>
      </c>
      <c r="D941">
        <v>8</v>
      </c>
      <c r="E941" t="s">
        <v>6010</v>
      </c>
      <c r="F941">
        <v>8.1</v>
      </c>
      <c r="I941" t="s">
        <v>8369</v>
      </c>
      <c r="K941" t="s">
        <v>6535</v>
      </c>
      <c r="L941" t="s">
        <v>6536</v>
      </c>
      <c r="M941" t="s">
        <v>8696</v>
      </c>
      <c r="N941">
        <v>9</v>
      </c>
      <c r="O941" t="s">
        <v>8868</v>
      </c>
      <c r="P941" t="s">
        <v>9605</v>
      </c>
      <c r="Q941">
        <v>2</v>
      </c>
      <c r="R941">
        <v>1</v>
      </c>
      <c r="S941">
        <v>8.699999999999999</v>
      </c>
      <c r="T941">
        <v>8.699999999999999</v>
      </c>
      <c r="U941">
        <v>500.69</v>
      </c>
      <c r="V941">
        <v>34.03</v>
      </c>
      <c r="W941">
        <v>8.59</v>
      </c>
      <c r="Y941">
        <v>0</v>
      </c>
      <c r="Z941">
        <v>5</v>
      </c>
      <c r="AA941" t="s">
        <v>6923</v>
      </c>
      <c r="AB941">
        <v>2</v>
      </c>
      <c r="AC941">
        <v>7</v>
      </c>
      <c r="AD941">
        <v>2.534833333333334</v>
      </c>
      <c r="AF941" t="s">
        <v>6939</v>
      </c>
      <c r="AI941">
        <v>0</v>
      </c>
      <c r="AJ941">
        <v>0</v>
      </c>
      <c r="AM941" t="s">
        <v>10344</v>
      </c>
    </row>
    <row r="942" spans="1:39">
      <c r="A942" t="s">
        <v>7665</v>
      </c>
      <c r="B942" t="s">
        <v>6007</v>
      </c>
      <c r="C942" t="s">
        <v>6009</v>
      </c>
      <c r="D942">
        <v>8</v>
      </c>
      <c r="E942" t="s">
        <v>6010</v>
      </c>
      <c r="F942">
        <v>8.1</v>
      </c>
      <c r="I942" t="s">
        <v>8370</v>
      </c>
      <c r="K942" t="s">
        <v>6535</v>
      </c>
      <c r="L942" t="s">
        <v>6536</v>
      </c>
      <c r="M942" t="s">
        <v>8696</v>
      </c>
      <c r="N942">
        <v>9</v>
      </c>
      <c r="O942" t="s">
        <v>8868</v>
      </c>
      <c r="P942" t="s">
        <v>9606</v>
      </c>
      <c r="Q942">
        <v>4</v>
      </c>
      <c r="R942">
        <v>2</v>
      </c>
      <c r="S942">
        <v>3.01</v>
      </c>
      <c r="T942">
        <v>5.99</v>
      </c>
      <c r="U942">
        <v>543.67</v>
      </c>
      <c r="V942">
        <v>84.22</v>
      </c>
      <c r="W942">
        <v>7.44</v>
      </c>
      <c r="X942">
        <v>3.87</v>
      </c>
      <c r="Y942">
        <v>5.53</v>
      </c>
      <c r="Z942">
        <v>5</v>
      </c>
      <c r="AA942" t="s">
        <v>6923</v>
      </c>
      <c r="AB942">
        <v>2</v>
      </c>
      <c r="AC942">
        <v>8</v>
      </c>
      <c r="AD942">
        <v>2.995</v>
      </c>
      <c r="AF942" t="s">
        <v>6937</v>
      </c>
      <c r="AI942">
        <v>0</v>
      </c>
      <c r="AJ942">
        <v>0</v>
      </c>
      <c r="AM942" t="s">
        <v>10344</v>
      </c>
    </row>
    <row r="943" spans="1:39">
      <c r="A943" t="s">
        <v>7666</v>
      </c>
      <c r="B943" t="s">
        <v>6007</v>
      </c>
      <c r="C943" t="s">
        <v>6009</v>
      </c>
      <c r="D943">
        <v>8</v>
      </c>
      <c r="E943" t="s">
        <v>6010</v>
      </c>
      <c r="F943">
        <v>8.1</v>
      </c>
      <c r="I943" t="s">
        <v>8371</v>
      </c>
      <c r="K943" t="s">
        <v>6535</v>
      </c>
      <c r="L943" t="s">
        <v>6536</v>
      </c>
      <c r="M943" t="s">
        <v>8696</v>
      </c>
      <c r="N943">
        <v>9</v>
      </c>
      <c r="O943" t="s">
        <v>8868</v>
      </c>
      <c r="Y943">
        <v>0</v>
      </c>
      <c r="AM943" t="s">
        <v>10344</v>
      </c>
    </row>
    <row r="944" spans="1:39">
      <c r="A944" t="s">
        <v>7667</v>
      </c>
      <c r="B944" t="s">
        <v>6007</v>
      </c>
      <c r="C944" t="s">
        <v>6009</v>
      </c>
      <c r="D944">
        <v>8</v>
      </c>
      <c r="E944" t="s">
        <v>6010</v>
      </c>
      <c r="F944">
        <v>8.1</v>
      </c>
      <c r="I944" t="s">
        <v>8372</v>
      </c>
      <c r="K944" t="s">
        <v>6535</v>
      </c>
      <c r="L944" t="s">
        <v>6536</v>
      </c>
      <c r="M944" t="s">
        <v>8696</v>
      </c>
      <c r="N944">
        <v>9</v>
      </c>
      <c r="O944" t="s">
        <v>8868</v>
      </c>
      <c r="P944" t="s">
        <v>9607</v>
      </c>
      <c r="Q944">
        <v>4</v>
      </c>
      <c r="R944">
        <v>2</v>
      </c>
      <c r="S944">
        <v>3.54</v>
      </c>
      <c r="T944">
        <v>6.54</v>
      </c>
      <c r="U944">
        <v>582.5</v>
      </c>
      <c r="V944">
        <v>84.22</v>
      </c>
      <c r="W944">
        <v>7.32</v>
      </c>
      <c r="X944">
        <v>3.87</v>
      </c>
      <c r="Y944">
        <v>2.76</v>
      </c>
      <c r="Z944">
        <v>5</v>
      </c>
      <c r="AA944" t="s">
        <v>6923</v>
      </c>
      <c r="AB944">
        <v>2</v>
      </c>
      <c r="AC944">
        <v>7</v>
      </c>
      <c r="AD944">
        <v>2.73</v>
      </c>
      <c r="AF944" t="s">
        <v>6937</v>
      </c>
      <c r="AI944">
        <v>0</v>
      </c>
      <c r="AJ944">
        <v>0</v>
      </c>
      <c r="AM944" t="s">
        <v>10344</v>
      </c>
    </row>
    <row r="945" spans="1:39">
      <c r="A945" t="s">
        <v>7668</v>
      </c>
      <c r="B945" t="s">
        <v>6007</v>
      </c>
      <c r="C945" t="s">
        <v>6009</v>
      </c>
      <c r="D945">
        <v>8</v>
      </c>
      <c r="E945" t="s">
        <v>6010</v>
      </c>
      <c r="F945">
        <v>8.1</v>
      </c>
      <c r="I945" t="s">
        <v>8373</v>
      </c>
      <c r="K945" t="s">
        <v>6535</v>
      </c>
      <c r="L945" t="s">
        <v>6536</v>
      </c>
      <c r="M945" t="s">
        <v>8696</v>
      </c>
      <c r="N945">
        <v>9</v>
      </c>
      <c r="O945" t="s">
        <v>8868</v>
      </c>
      <c r="P945" t="s">
        <v>9608</v>
      </c>
      <c r="Q945">
        <v>3</v>
      </c>
      <c r="R945">
        <v>2</v>
      </c>
      <c r="S945">
        <v>3.19</v>
      </c>
      <c r="T945">
        <v>6.19</v>
      </c>
      <c r="U945">
        <v>556.58</v>
      </c>
      <c r="V945">
        <v>71.33</v>
      </c>
      <c r="W945">
        <v>7.58</v>
      </c>
      <c r="X945">
        <v>3.87</v>
      </c>
      <c r="Y945">
        <v>0</v>
      </c>
      <c r="Z945">
        <v>5</v>
      </c>
      <c r="AA945" t="s">
        <v>6923</v>
      </c>
      <c r="AB945">
        <v>2</v>
      </c>
      <c r="AC945">
        <v>7</v>
      </c>
      <c r="AD945">
        <v>2.905</v>
      </c>
      <c r="AF945" t="s">
        <v>6937</v>
      </c>
      <c r="AI945">
        <v>0</v>
      </c>
      <c r="AJ945">
        <v>0</v>
      </c>
      <c r="AM945" t="s">
        <v>10344</v>
      </c>
    </row>
    <row r="946" spans="1:39">
      <c r="A946" t="s">
        <v>7196</v>
      </c>
      <c r="B946" t="s">
        <v>6007</v>
      </c>
      <c r="C946" t="s">
        <v>6009</v>
      </c>
      <c r="D946">
        <v>8</v>
      </c>
      <c r="E946" t="s">
        <v>6010</v>
      </c>
      <c r="F946">
        <v>8.1</v>
      </c>
      <c r="K946" t="s">
        <v>6535</v>
      </c>
      <c r="L946" t="s">
        <v>6536</v>
      </c>
      <c r="M946" t="s">
        <v>8697</v>
      </c>
      <c r="N946">
        <v>9</v>
      </c>
      <c r="O946" t="s">
        <v>8869</v>
      </c>
      <c r="P946" t="s">
        <v>9149</v>
      </c>
      <c r="Q946">
        <v>3</v>
      </c>
      <c r="R946">
        <v>2</v>
      </c>
      <c r="S946">
        <v>4.13</v>
      </c>
      <c r="T946">
        <v>7.13</v>
      </c>
      <c r="U946">
        <v>570.73</v>
      </c>
      <c r="V946">
        <v>71.33</v>
      </c>
      <c r="W946">
        <v>8.68</v>
      </c>
      <c r="X946">
        <v>3.87</v>
      </c>
      <c r="Y946">
        <v>0</v>
      </c>
      <c r="Z946">
        <v>5</v>
      </c>
      <c r="AA946" t="s">
        <v>6923</v>
      </c>
      <c r="AB946">
        <v>2</v>
      </c>
      <c r="AC946">
        <v>9</v>
      </c>
      <c r="AD946">
        <v>2.5</v>
      </c>
      <c r="AF946" t="s">
        <v>6937</v>
      </c>
      <c r="AI946">
        <v>0</v>
      </c>
      <c r="AJ946">
        <v>0</v>
      </c>
      <c r="AK946" t="s">
        <v>10219</v>
      </c>
      <c r="AL946" t="s">
        <v>10219</v>
      </c>
      <c r="AM946" t="s">
        <v>10344</v>
      </c>
    </row>
    <row r="947" spans="1:39">
      <c r="A947" t="s">
        <v>7669</v>
      </c>
      <c r="B947" t="s">
        <v>6007</v>
      </c>
      <c r="C947" t="s">
        <v>6009</v>
      </c>
      <c r="D947">
        <v>9</v>
      </c>
      <c r="E947" t="s">
        <v>6010</v>
      </c>
      <c r="F947">
        <v>8.050000000000001</v>
      </c>
      <c r="K947" t="s">
        <v>6535</v>
      </c>
      <c r="L947" t="s">
        <v>6536</v>
      </c>
      <c r="M947" t="s">
        <v>8703</v>
      </c>
      <c r="N947">
        <v>9</v>
      </c>
      <c r="O947" t="s">
        <v>8875</v>
      </c>
      <c r="P947" t="s">
        <v>9609</v>
      </c>
      <c r="Q947">
        <v>5</v>
      </c>
      <c r="R947">
        <v>1</v>
      </c>
      <c r="S947">
        <v>4.76</v>
      </c>
      <c r="T947">
        <v>8.380000000000001</v>
      </c>
      <c r="U947">
        <v>545.9400000000001</v>
      </c>
      <c r="V947">
        <v>77.76000000000001</v>
      </c>
      <c r="W947">
        <v>7.02</v>
      </c>
      <c r="X947">
        <v>3.22</v>
      </c>
      <c r="Y947">
        <v>0</v>
      </c>
      <c r="Z947">
        <v>4</v>
      </c>
      <c r="AA947" t="s">
        <v>6923</v>
      </c>
      <c r="AB947">
        <v>2</v>
      </c>
      <c r="AC947">
        <v>9</v>
      </c>
      <c r="AD947">
        <v>2.833333333333333</v>
      </c>
      <c r="AF947" t="s">
        <v>6937</v>
      </c>
      <c r="AI947">
        <v>0</v>
      </c>
      <c r="AJ947">
        <v>0</v>
      </c>
      <c r="AK947" t="s">
        <v>10303</v>
      </c>
      <c r="AL947" t="s">
        <v>10303</v>
      </c>
      <c r="AM947" t="s">
        <v>10344</v>
      </c>
    </row>
    <row r="948" spans="1:39">
      <c r="A948" t="s">
        <v>7670</v>
      </c>
      <c r="B948" t="s">
        <v>6007</v>
      </c>
      <c r="C948" t="s">
        <v>6009</v>
      </c>
      <c r="D948">
        <v>9</v>
      </c>
      <c r="E948" t="s">
        <v>6010</v>
      </c>
      <c r="F948">
        <v>8.050000000000001</v>
      </c>
      <c r="K948" t="s">
        <v>6535</v>
      </c>
      <c r="L948" t="s">
        <v>6536</v>
      </c>
      <c r="M948" t="s">
        <v>8711</v>
      </c>
      <c r="N948">
        <v>9</v>
      </c>
      <c r="O948" t="s">
        <v>8883</v>
      </c>
      <c r="P948" t="s">
        <v>9610</v>
      </c>
      <c r="Q948">
        <v>4</v>
      </c>
      <c r="R948">
        <v>2</v>
      </c>
      <c r="S948">
        <v>2.75</v>
      </c>
      <c r="T948">
        <v>6.33</v>
      </c>
      <c r="U948">
        <v>501.5</v>
      </c>
      <c r="V948">
        <v>84.86</v>
      </c>
      <c r="W948">
        <v>6.29</v>
      </c>
      <c r="X948">
        <v>3.33</v>
      </c>
      <c r="Y948">
        <v>0</v>
      </c>
      <c r="Z948">
        <v>3</v>
      </c>
      <c r="AA948" t="s">
        <v>6923</v>
      </c>
      <c r="AB948">
        <v>2</v>
      </c>
      <c r="AC948">
        <v>8</v>
      </c>
      <c r="AD948">
        <v>3.125</v>
      </c>
      <c r="AF948" t="s">
        <v>6937</v>
      </c>
      <c r="AI948">
        <v>0</v>
      </c>
      <c r="AJ948">
        <v>0</v>
      </c>
      <c r="AK948" t="s">
        <v>10310</v>
      </c>
      <c r="AL948" t="s">
        <v>10310</v>
      </c>
      <c r="AM948" t="s">
        <v>10344</v>
      </c>
    </row>
    <row r="949" spans="1:39">
      <c r="A949" t="s">
        <v>7671</v>
      </c>
      <c r="B949" t="s">
        <v>6007</v>
      </c>
      <c r="C949" t="s">
        <v>6009</v>
      </c>
      <c r="D949">
        <v>9</v>
      </c>
      <c r="E949" t="s">
        <v>6010</v>
      </c>
      <c r="F949">
        <v>8.050000000000001</v>
      </c>
      <c r="K949" t="s">
        <v>6535</v>
      </c>
      <c r="L949" t="s">
        <v>6536</v>
      </c>
      <c r="M949" t="s">
        <v>8711</v>
      </c>
      <c r="N949">
        <v>9</v>
      </c>
      <c r="O949" t="s">
        <v>8883</v>
      </c>
      <c r="P949" t="s">
        <v>9611</v>
      </c>
      <c r="Q949">
        <v>4</v>
      </c>
      <c r="R949">
        <v>2</v>
      </c>
      <c r="S949">
        <v>2.32</v>
      </c>
      <c r="T949">
        <v>5.9</v>
      </c>
      <c r="U949">
        <v>467.95</v>
      </c>
      <c r="V949">
        <v>84.86</v>
      </c>
      <c r="W949">
        <v>5.92</v>
      </c>
      <c r="X949">
        <v>3.33</v>
      </c>
      <c r="Y949">
        <v>0</v>
      </c>
      <c r="Z949">
        <v>3</v>
      </c>
      <c r="AA949" t="s">
        <v>6923</v>
      </c>
      <c r="AB949">
        <v>1</v>
      </c>
      <c r="AC949">
        <v>8</v>
      </c>
      <c r="AD949">
        <v>3.568928571428572</v>
      </c>
      <c r="AF949" t="s">
        <v>6937</v>
      </c>
      <c r="AI949">
        <v>0</v>
      </c>
      <c r="AJ949">
        <v>0</v>
      </c>
      <c r="AK949" t="s">
        <v>10310</v>
      </c>
      <c r="AL949" t="s">
        <v>10310</v>
      </c>
      <c r="AM949" t="s">
        <v>10344</v>
      </c>
    </row>
    <row r="950" spans="1:39">
      <c r="A950" t="s">
        <v>7672</v>
      </c>
      <c r="B950" t="s">
        <v>6007</v>
      </c>
      <c r="C950" t="s">
        <v>6009</v>
      </c>
      <c r="D950">
        <v>9</v>
      </c>
      <c r="E950" t="s">
        <v>6010</v>
      </c>
      <c r="F950">
        <v>8.050000000000001</v>
      </c>
      <c r="K950" t="s">
        <v>6535</v>
      </c>
      <c r="L950" t="s">
        <v>6536</v>
      </c>
      <c r="M950" t="s">
        <v>8699</v>
      </c>
      <c r="N950">
        <v>9</v>
      </c>
      <c r="O950" t="s">
        <v>8871</v>
      </c>
      <c r="P950" t="s">
        <v>9612</v>
      </c>
      <c r="Q950">
        <v>6</v>
      </c>
      <c r="R950">
        <v>1</v>
      </c>
      <c r="S950">
        <v>2.1</v>
      </c>
      <c r="T950">
        <v>5.72</v>
      </c>
      <c r="U950">
        <v>527.5</v>
      </c>
      <c r="V950">
        <v>86.98999999999999</v>
      </c>
      <c r="W950">
        <v>6.32</v>
      </c>
      <c r="X950">
        <v>3.19</v>
      </c>
      <c r="Y950">
        <v>0</v>
      </c>
      <c r="Z950">
        <v>4</v>
      </c>
      <c r="AA950" t="s">
        <v>6923</v>
      </c>
      <c r="AB950">
        <v>2</v>
      </c>
      <c r="AC950">
        <v>9</v>
      </c>
      <c r="AD950">
        <v>3.783333333333333</v>
      </c>
      <c r="AE950" t="s">
        <v>10202</v>
      </c>
      <c r="AF950" t="s">
        <v>6937</v>
      </c>
      <c r="AI950">
        <v>2</v>
      </c>
      <c r="AJ950">
        <v>0</v>
      </c>
      <c r="AK950" t="s">
        <v>10299</v>
      </c>
      <c r="AL950" t="s">
        <v>10299</v>
      </c>
      <c r="AM950" t="s">
        <v>10344</v>
      </c>
    </row>
    <row r="951" spans="1:39">
      <c r="A951" t="s">
        <v>7619</v>
      </c>
      <c r="B951" t="s">
        <v>6007</v>
      </c>
      <c r="C951" t="s">
        <v>6009</v>
      </c>
      <c r="D951">
        <v>9</v>
      </c>
      <c r="E951" t="s">
        <v>6010</v>
      </c>
      <c r="F951">
        <v>8.050000000000001</v>
      </c>
      <c r="K951" t="s">
        <v>6535</v>
      </c>
      <c r="L951" t="s">
        <v>6536</v>
      </c>
      <c r="M951" t="s">
        <v>8703</v>
      </c>
      <c r="N951">
        <v>9</v>
      </c>
      <c r="O951" t="s">
        <v>8875</v>
      </c>
      <c r="P951" t="s">
        <v>9563</v>
      </c>
      <c r="Q951">
        <v>5</v>
      </c>
      <c r="R951">
        <v>1</v>
      </c>
      <c r="S951">
        <v>5.19</v>
      </c>
      <c r="T951">
        <v>8.789999999999999</v>
      </c>
      <c r="U951">
        <v>559.97</v>
      </c>
      <c r="V951">
        <v>77.76000000000001</v>
      </c>
      <c r="W951">
        <v>7.41</v>
      </c>
      <c r="X951">
        <v>3.27</v>
      </c>
      <c r="Y951">
        <v>0</v>
      </c>
      <c r="Z951">
        <v>4</v>
      </c>
      <c r="AA951" t="s">
        <v>6923</v>
      </c>
      <c r="AB951">
        <v>2</v>
      </c>
      <c r="AC951">
        <v>9</v>
      </c>
      <c r="AD951">
        <v>2.833333333333333</v>
      </c>
      <c r="AF951" t="s">
        <v>6937</v>
      </c>
      <c r="AI951">
        <v>0</v>
      </c>
      <c r="AJ951">
        <v>0</v>
      </c>
      <c r="AK951" t="s">
        <v>10303</v>
      </c>
      <c r="AL951" t="s">
        <v>10303</v>
      </c>
      <c r="AM951" t="s">
        <v>10344</v>
      </c>
    </row>
    <row r="952" spans="1:39">
      <c r="A952" t="s">
        <v>7673</v>
      </c>
      <c r="B952" t="s">
        <v>6007</v>
      </c>
      <c r="C952" t="s">
        <v>6009</v>
      </c>
      <c r="D952">
        <v>9</v>
      </c>
      <c r="E952" t="s">
        <v>6010</v>
      </c>
      <c r="F952">
        <v>8.050000000000001</v>
      </c>
      <c r="I952" t="s">
        <v>8374</v>
      </c>
      <c r="K952" t="s">
        <v>6535</v>
      </c>
      <c r="L952" t="s">
        <v>6536</v>
      </c>
      <c r="M952" t="s">
        <v>8695</v>
      </c>
      <c r="N952">
        <v>9</v>
      </c>
      <c r="O952" t="s">
        <v>8867</v>
      </c>
      <c r="Y952">
        <v>0</v>
      </c>
      <c r="AM952" t="s">
        <v>10344</v>
      </c>
    </row>
    <row r="953" spans="1:39">
      <c r="A953" t="s">
        <v>7674</v>
      </c>
      <c r="B953" t="s">
        <v>6007</v>
      </c>
      <c r="C953" t="s">
        <v>6009</v>
      </c>
      <c r="D953">
        <v>9</v>
      </c>
      <c r="E953" t="s">
        <v>6010</v>
      </c>
      <c r="F953">
        <v>8.050000000000001</v>
      </c>
      <c r="I953" t="s">
        <v>8375</v>
      </c>
      <c r="K953" t="s">
        <v>6535</v>
      </c>
      <c r="L953" t="s">
        <v>6536</v>
      </c>
      <c r="M953" t="s">
        <v>8696</v>
      </c>
      <c r="N953">
        <v>9</v>
      </c>
      <c r="O953" t="s">
        <v>8868</v>
      </c>
      <c r="P953" t="s">
        <v>9613</v>
      </c>
      <c r="Q953">
        <v>2</v>
      </c>
      <c r="R953">
        <v>1</v>
      </c>
      <c r="S953">
        <v>8.539999999999999</v>
      </c>
      <c r="T953">
        <v>8.539999999999999</v>
      </c>
      <c r="U953">
        <v>594.6</v>
      </c>
      <c r="V953">
        <v>34.03</v>
      </c>
      <c r="W953">
        <v>9.5</v>
      </c>
      <c r="X953">
        <v>13.73</v>
      </c>
      <c r="Y953">
        <v>0</v>
      </c>
      <c r="Z953">
        <v>5</v>
      </c>
      <c r="AA953" t="s">
        <v>6923</v>
      </c>
      <c r="AB953">
        <v>2</v>
      </c>
      <c r="AC953">
        <v>6</v>
      </c>
      <c r="AD953">
        <v>2.534833333333334</v>
      </c>
      <c r="AF953" t="s">
        <v>6939</v>
      </c>
      <c r="AI953">
        <v>0</v>
      </c>
      <c r="AJ953">
        <v>0</v>
      </c>
      <c r="AM953" t="s">
        <v>10344</v>
      </c>
    </row>
    <row r="954" spans="1:39">
      <c r="A954" t="s">
        <v>7243</v>
      </c>
      <c r="B954" t="s">
        <v>6007</v>
      </c>
      <c r="C954" t="s">
        <v>6009</v>
      </c>
      <c r="D954">
        <v>9</v>
      </c>
      <c r="E954" t="s">
        <v>6010</v>
      </c>
      <c r="F954">
        <v>8.050000000000001</v>
      </c>
      <c r="K954" t="s">
        <v>6535</v>
      </c>
      <c r="L954" t="s">
        <v>6536</v>
      </c>
      <c r="M954" t="s">
        <v>8697</v>
      </c>
      <c r="N954">
        <v>9</v>
      </c>
      <c r="O954" t="s">
        <v>8869</v>
      </c>
      <c r="P954" t="s">
        <v>9196</v>
      </c>
      <c r="Q954">
        <v>3</v>
      </c>
      <c r="R954">
        <v>2</v>
      </c>
      <c r="S954">
        <v>4.25</v>
      </c>
      <c r="T954">
        <v>7.25</v>
      </c>
      <c r="U954">
        <v>558.72</v>
      </c>
      <c r="V954">
        <v>71.33</v>
      </c>
      <c r="W954">
        <v>8.68</v>
      </c>
      <c r="X954">
        <v>3.87</v>
      </c>
      <c r="Y954">
        <v>0</v>
      </c>
      <c r="Z954">
        <v>5</v>
      </c>
      <c r="AA954" t="s">
        <v>6923</v>
      </c>
      <c r="AB954">
        <v>2</v>
      </c>
      <c r="AC954">
        <v>9</v>
      </c>
      <c r="AD954">
        <v>2.5</v>
      </c>
      <c r="AF954" t="s">
        <v>6937</v>
      </c>
      <c r="AI954">
        <v>0</v>
      </c>
      <c r="AJ954">
        <v>0</v>
      </c>
      <c r="AK954" t="s">
        <v>10219</v>
      </c>
      <c r="AL954" t="s">
        <v>10219</v>
      </c>
      <c r="AM954" t="s">
        <v>10344</v>
      </c>
    </row>
    <row r="955" spans="1:39">
      <c r="A955" t="s">
        <v>7243</v>
      </c>
      <c r="B955" t="s">
        <v>6007</v>
      </c>
      <c r="C955" t="s">
        <v>6009</v>
      </c>
      <c r="D955">
        <v>9</v>
      </c>
      <c r="E955" t="s">
        <v>6010</v>
      </c>
      <c r="F955">
        <v>8.050000000000001</v>
      </c>
      <c r="I955" t="s">
        <v>8376</v>
      </c>
      <c r="K955" t="s">
        <v>6535</v>
      </c>
      <c r="L955" t="s">
        <v>6536</v>
      </c>
      <c r="M955" t="s">
        <v>8696</v>
      </c>
      <c r="N955">
        <v>9</v>
      </c>
      <c r="O955" t="s">
        <v>8868</v>
      </c>
      <c r="P955" t="s">
        <v>9196</v>
      </c>
      <c r="Q955">
        <v>3</v>
      </c>
      <c r="R955">
        <v>2</v>
      </c>
      <c r="S955">
        <v>4.25</v>
      </c>
      <c r="T955">
        <v>7.25</v>
      </c>
      <c r="U955">
        <v>558.72</v>
      </c>
      <c r="V955">
        <v>71.33</v>
      </c>
      <c r="W955">
        <v>8.68</v>
      </c>
      <c r="X955">
        <v>3.87</v>
      </c>
      <c r="Y955">
        <v>0</v>
      </c>
      <c r="Z955">
        <v>5</v>
      </c>
      <c r="AA955" t="s">
        <v>6923</v>
      </c>
      <c r="AB955">
        <v>2</v>
      </c>
      <c r="AC955">
        <v>9</v>
      </c>
      <c r="AD955">
        <v>2.5</v>
      </c>
      <c r="AF955" t="s">
        <v>6937</v>
      </c>
      <c r="AI955">
        <v>0</v>
      </c>
      <c r="AJ955">
        <v>0</v>
      </c>
      <c r="AM955" t="s">
        <v>10344</v>
      </c>
    </row>
    <row r="956" spans="1:39">
      <c r="A956" t="s">
        <v>7675</v>
      </c>
      <c r="B956" t="s">
        <v>6007</v>
      </c>
      <c r="C956" t="s">
        <v>6009</v>
      </c>
      <c r="D956">
        <v>9</v>
      </c>
      <c r="E956" t="s">
        <v>6010</v>
      </c>
      <c r="F956">
        <v>8.050000000000001</v>
      </c>
      <c r="I956" t="s">
        <v>8377</v>
      </c>
      <c r="K956" t="s">
        <v>6535</v>
      </c>
      <c r="L956" t="s">
        <v>6536</v>
      </c>
      <c r="M956" t="s">
        <v>8696</v>
      </c>
      <c r="N956">
        <v>9</v>
      </c>
      <c r="O956" t="s">
        <v>8868</v>
      </c>
      <c r="P956" t="s">
        <v>9614</v>
      </c>
      <c r="Q956">
        <v>2</v>
      </c>
      <c r="R956">
        <v>1</v>
      </c>
      <c r="S956">
        <v>7.2</v>
      </c>
      <c r="T956">
        <v>7.2</v>
      </c>
      <c r="U956">
        <v>494.59</v>
      </c>
      <c r="V956">
        <v>34.03</v>
      </c>
      <c r="W956">
        <v>7.74</v>
      </c>
      <c r="X956">
        <v>13.6</v>
      </c>
      <c r="Y956">
        <v>0</v>
      </c>
      <c r="Z956">
        <v>5</v>
      </c>
      <c r="AA956" t="s">
        <v>6923</v>
      </c>
      <c r="AB956">
        <v>1</v>
      </c>
      <c r="AC956">
        <v>6</v>
      </c>
      <c r="AD956">
        <v>2.573476190476191</v>
      </c>
      <c r="AF956" t="s">
        <v>6939</v>
      </c>
      <c r="AI956">
        <v>0</v>
      </c>
      <c r="AJ956">
        <v>0</v>
      </c>
      <c r="AM956" t="s">
        <v>10344</v>
      </c>
    </row>
    <row r="957" spans="1:39">
      <c r="A957" t="s">
        <v>7676</v>
      </c>
      <c r="B957" t="s">
        <v>6007</v>
      </c>
      <c r="C957" t="s">
        <v>6009</v>
      </c>
      <c r="D957">
        <v>9</v>
      </c>
      <c r="E957" t="s">
        <v>6010</v>
      </c>
      <c r="F957">
        <v>8.050000000000001</v>
      </c>
      <c r="I957" t="s">
        <v>8378</v>
      </c>
      <c r="K957" t="s">
        <v>6535</v>
      </c>
      <c r="L957" t="s">
        <v>6536</v>
      </c>
      <c r="M957" t="s">
        <v>8696</v>
      </c>
      <c r="N957">
        <v>9</v>
      </c>
      <c r="O957" t="s">
        <v>8868</v>
      </c>
      <c r="P957" t="s">
        <v>9615</v>
      </c>
      <c r="Q957">
        <v>2</v>
      </c>
      <c r="R957">
        <v>1</v>
      </c>
      <c r="S957">
        <v>7.3</v>
      </c>
      <c r="T957">
        <v>7.3</v>
      </c>
      <c r="U957">
        <v>494.59</v>
      </c>
      <c r="V957">
        <v>34.03</v>
      </c>
      <c r="W957">
        <v>7.74</v>
      </c>
      <c r="X957">
        <v>13.62</v>
      </c>
      <c r="Y957">
        <v>0</v>
      </c>
      <c r="Z957">
        <v>5</v>
      </c>
      <c r="AA957" t="s">
        <v>6923</v>
      </c>
      <c r="AB957">
        <v>1</v>
      </c>
      <c r="AC957">
        <v>6</v>
      </c>
      <c r="AD957">
        <v>2.573476190476191</v>
      </c>
      <c r="AF957" t="s">
        <v>6939</v>
      </c>
      <c r="AI957">
        <v>0</v>
      </c>
      <c r="AJ957">
        <v>0</v>
      </c>
      <c r="AM957" t="s">
        <v>10344</v>
      </c>
    </row>
    <row r="958" spans="1:39">
      <c r="A958" t="s">
        <v>7677</v>
      </c>
      <c r="B958" t="s">
        <v>6007</v>
      </c>
      <c r="C958" t="s">
        <v>6009</v>
      </c>
      <c r="D958">
        <v>9</v>
      </c>
      <c r="E958" t="s">
        <v>6010</v>
      </c>
      <c r="F958">
        <v>8.050000000000001</v>
      </c>
      <c r="I958" t="s">
        <v>8379</v>
      </c>
      <c r="K958" t="s">
        <v>6535</v>
      </c>
      <c r="L958" t="s">
        <v>6536</v>
      </c>
      <c r="M958" t="s">
        <v>8696</v>
      </c>
      <c r="N958">
        <v>9</v>
      </c>
      <c r="O958" t="s">
        <v>8868</v>
      </c>
      <c r="P958" t="s">
        <v>9616</v>
      </c>
      <c r="Q958">
        <v>3</v>
      </c>
      <c r="R958">
        <v>2</v>
      </c>
      <c r="S958">
        <v>3.67</v>
      </c>
      <c r="T958">
        <v>6.67</v>
      </c>
      <c r="U958">
        <v>588.6</v>
      </c>
      <c r="V958">
        <v>71.33</v>
      </c>
      <c r="W958">
        <v>8.32</v>
      </c>
      <c r="X958">
        <v>3.87</v>
      </c>
      <c r="Y958">
        <v>0</v>
      </c>
      <c r="Z958">
        <v>5</v>
      </c>
      <c r="AA958" t="s">
        <v>6923</v>
      </c>
      <c r="AB958">
        <v>2</v>
      </c>
      <c r="AC958">
        <v>7</v>
      </c>
      <c r="AD958">
        <v>2.665</v>
      </c>
      <c r="AF958" t="s">
        <v>6937</v>
      </c>
      <c r="AI958">
        <v>0</v>
      </c>
      <c r="AJ958">
        <v>0</v>
      </c>
      <c r="AM958" t="s">
        <v>10344</v>
      </c>
    </row>
    <row r="959" spans="1:39">
      <c r="A959" t="s">
        <v>7678</v>
      </c>
      <c r="B959" t="s">
        <v>6007</v>
      </c>
      <c r="C959" t="s">
        <v>6009</v>
      </c>
      <c r="D959">
        <v>9.1</v>
      </c>
      <c r="E959" t="s">
        <v>6010</v>
      </c>
      <c r="F959">
        <v>8.039999999999999</v>
      </c>
      <c r="K959" t="s">
        <v>6535</v>
      </c>
      <c r="L959" t="s">
        <v>6536</v>
      </c>
      <c r="M959" t="s">
        <v>8706</v>
      </c>
      <c r="N959">
        <v>9</v>
      </c>
      <c r="O959" t="s">
        <v>8878</v>
      </c>
      <c r="P959" t="s">
        <v>9617</v>
      </c>
      <c r="Q959">
        <v>8</v>
      </c>
      <c r="R959">
        <v>1</v>
      </c>
      <c r="S959">
        <v>1.89</v>
      </c>
      <c r="T959">
        <v>5.52</v>
      </c>
      <c r="U959">
        <v>561.9</v>
      </c>
      <c r="V959">
        <v>108.72</v>
      </c>
      <c r="W959">
        <v>5.51</v>
      </c>
      <c r="X959">
        <v>3.13</v>
      </c>
      <c r="Y959">
        <v>0</v>
      </c>
      <c r="Z959">
        <v>5</v>
      </c>
      <c r="AA959" t="s">
        <v>6923</v>
      </c>
      <c r="AB959">
        <v>2</v>
      </c>
      <c r="AC959">
        <v>7</v>
      </c>
      <c r="AD959">
        <v>3.209333333333333</v>
      </c>
      <c r="AF959" t="s">
        <v>6937</v>
      </c>
      <c r="AI959">
        <v>0</v>
      </c>
      <c r="AJ959">
        <v>0</v>
      </c>
      <c r="AK959" t="s">
        <v>10306</v>
      </c>
      <c r="AL959" t="s">
        <v>10306</v>
      </c>
      <c r="AM959" t="s">
        <v>10344</v>
      </c>
    </row>
    <row r="960" spans="1:39">
      <c r="A960" t="s">
        <v>7679</v>
      </c>
      <c r="B960" t="s">
        <v>6007</v>
      </c>
      <c r="C960" t="s">
        <v>6009</v>
      </c>
      <c r="D960">
        <v>9.199999999999999</v>
      </c>
      <c r="E960" t="s">
        <v>6010</v>
      </c>
      <c r="F960">
        <v>8.039999999999999</v>
      </c>
      <c r="K960" t="s">
        <v>6535</v>
      </c>
      <c r="L960" t="s">
        <v>6536</v>
      </c>
      <c r="M960" t="s">
        <v>8706</v>
      </c>
      <c r="N960">
        <v>9</v>
      </c>
      <c r="O960" t="s">
        <v>8878</v>
      </c>
      <c r="P960" t="s">
        <v>9618</v>
      </c>
      <c r="Q960">
        <v>7</v>
      </c>
      <c r="R960">
        <v>1</v>
      </c>
      <c r="S960">
        <v>2.42</v>
      </c>
      <c r="T960">
        <v>6.07</v>
      </c>
      <c r="U960">
        <v>545.9</v>
      </c>
      <c r="V960">
        <v>99.48999999999999</v>
      </c>
      <c r="W960">
        <v>5.81</v>
      </c>
      <c r="X960">
        <v>3.1</v>
      </c>
      <c r="Y960">
        <v>0</v>
      </c>
      <c r="Z960">
        <v>5</v>
      </c>
      <c r="AA960" t="s">
        <v>6923</v>
      </c>
      <c r="AB960">
        <v>2</v>
      </c>
      <c r="AC960">
        <v>6</v>
      </c>
      <c r="AD960">
        <v>3.307</v>
      </c>
      <c r="AF960" t="s">
        <v>6937</v>
      </c>
      <c r="AI960">
        <v>0</v>
      </c>
      <c r="AJ960">
        <v>0</v>
      </c>
      <c r="AK960" t="s">
        <v>10306</v>
      </c>
      <c r="AL960" t="s">
        <v>10306</v>
      </c>
      <c r="AM960" t="s">
        <v>10344</v>
      </c>
    </row>
    <row r="961" spans="1:39">
      <c r="A961" t="s">
        <v>7680</v>
      </c>
      <c r="B961" t="s">
        <v>6007</v>
      </c>
      <c r="C961" t="s">
        <v>6009</v>
      </c>
      <c r="D961">
        <v>9.9</v>
      </c>
      <c r="E961" t="s">
        <v>6010</v>
      </c>
      <c r="F961">
        <v>8</v>
      </c>
      <c r="K961" t="s">
        <v>6535</v>
      </c>
      <c r="L961" t="s">
        <v>6536</v>
      </c>
      <c r="M961" t="s">
        <v>8706</v>
      </c>
      <c r="N961">
        <v>9</v>
      </c>
      <c r="O961" t="s">
        <v>8878</v>
      </c>
      <c r="P961" t="s">
        <v>9619</v>
      </c>
      <c r="Q961">
        <v>9</v>
      </c>
      <c r="R961">
        <v>1</v>
      </c>
      <c r="S961">
        <v>3.03</v>
      </c>
      <c r="T961">
        <v>4.74</v>
      </c>
      <c r="U961">
        <v>518.91</v>
      </c>
      <c r="V961">
        <v>117.59</v>
      </c>
      <c r="W961">
        <v>4.13</v>
      </c>
      <c r="X961">
        <v>5.41</v>
      </c>
      <c r="Y961">
        <v>0</v>
      </c>
      <c r="Z961">
        <v>5</v>
      </c>
      <c r="AA961" t="s">
        <v>6923</v>
      </c>
      <c r="AB961">
        <v>1</v>
      </c>
      <c r="AC961">
        <v>5</v>
      </c>
      <c r="AD961">
        <v>2.528666666666667</v>
      </c>
      <c r="AF961" t="s">
        <v>6937</v>
      </c>
      <c r="AI961">
        <v>0</v>
      </c>
      <c r="AJ961">
        <v>0</v>
      </c>
      <c r="AK961" t="s">
        <v>10306</v>
      </c>
      <c r="AL961" t="s">
        <v>10306</v>
      </c>
      <c r="AM961" t="s">
        <v>10344</v>
      </c>
    </row>
    <row r="962" spans="1:39">
      <c r="A962" t="s">
        <v>6223</v>
      </c>
      <c r="B962" t="s">
        <v>6007</v>
      </c>
      <c r="C962" t="s">
        <v>6009</v>
      </c>
      <c r="D962">
        <v>10</v>
      </c>
      <c r="E962" t="s">
        <v>6010</v>
      </c>
      <c r="F962">
        <v>8</v>
      </c>
      <c r="K962" t="s">
        <v>6535</v>
      </c>
      <c r="L962" t="s">
        <v>6536</v>
      </c>
      <c r="M962" t="s">
        <v>8713</v>
      </c>
      <c r="N962">
        <v>9</v>
      </c>
      <c r="O962" t="s">
        <v>8885</v>
      </c>
      <c r="P962" t="s">
        <v>6619</v>
      </c>
      <c r="Q962">
        <v>6</v>
      </c>
      <c r="R962">
        <v>1</v>
      </c>
      <c r="S962">
        <v>1.93</v>
      </c>
      <c r="T962">
        <v>3.02</v>
      </c>
      <c r="U962">
        <v>357.44</v>
      </c>
      <c r="V962">
        <v>71.53</v>
      </c>
      <c r="W962">
        <v>2.49</v>
      </c>
      <c r="X962">
        <v>6.34</v>
      </c>
      <c r="Y962">
        <v>6.5</v>
      </c>
      <c r="Z962">
        <v>2</v>
      </c>
      <c r="AA962" t="s">
        <v>6923</v>
      </c>
      <c r="AB962">
        <v>0</v>
      </c>
      <c r="AC962">
        <v>7</v>
      </c>
      <c r="AD962">
        <v>5.823333333333333</v>
      </c>
      <c r="AE962" t="s">
        <v>6924</v>
      </c>
      <c r="AF962" t="s">
        <v>6937</v>
      </c>
      <c r="AG962" t="s">
        <v>6941</v>
      </c>
      <c r="AH962" t="s">
        <v>6942</v>
      </c>
      <c r="AI962">
        <v>4</v>
      </c>
      <c r="AJ962">
        <v>1</v>
      </c>
      <c r="AK962" t="s">
        <v>10312</v>
      </c>
      <c r="AL962" t="s">
        <v>10312</v>
      </c>
      <c r="AM962" t="s">
        <v>10344</v>
      </c>
    </row>
    <row r="963" spans="1:39">
      <c r="A963" t="s">
        <v>6223</v>
      </c>
      <c r="B963" t="s">
        <v>6007</v>
      </c>
      <c r="C963" t="s">
        <v>6009</v>
      </c>
      <c r="D963">
        <v>10</v>
      </c>
      <c r="E963" t="s">
        <v>6010</v>
      </c>
      <c r="F963">
        <v>8</v>
      </c>
      <c r="K963" t="s">
        <v>6535</v>
      </c>
      <c r="L963" t="s">
        <v>6536</v>
      </c>
      <c r="M963" t="s">
        <v>8714</v>
      </c>
      <c r="N963">
        <v>9</v>
      </c>
      <c r="O963" t="s">
        <v>8886</v>
      </c>
      <c r="P963" t="s">
        <v>6619</v>
      </c>
      <c r="Q963">
        <v>6</v>
      </c>
      <c r="R963">
        <v>1</v>
      </c>
      <c r="S963">
        <v>1.93</v>
      </c>
      <c r="T963">
        <v>3.02</v>
      </c>
      <c r="U963">
        <v>357.44</v>
      </c>
      <c r="V963">
        <v>71.53</v>
      </c>
      <c r="W963">
        <v>2.49</v>
      </c>
      <c r="X963">
        <v>6.34</v>
      </c>
      <c r="Y963">
        <v>6.5</v>
      </c>
      <c r="Z963">
        <v>2</v>
      </c>
      <c r="AA963" t="s">
        <v>6923</v>
      </c>
      <c r="AB963">
        <v>0</v>
      </c>
      <c r="AC963">
        <v>7</v>
      </c>
      <c r="AD963">
        <v>5.823333333333333</v>
      </c>
      <c r="AE963" t="s">
        <v>6924</v>
      </c>
      <c r="AF963" t="s">
        <v>6937</v>
      </c>
      <c r="AG963" t="s">
        <v>6941</v>
      </c>
      <c r="AH963" t="s">
        <v>6942</v>
      </c>
      <c r="AI963">
        <v>4</v>
      </c>
      <c r="AJ963">
        <v>1</v>
      </c>
      <c r="AK963" t="s">
        <v>10313</v>
      </c>
      <c r="AL963" t="s">
        <v>10313</v>
      </c>
      <c r="AM963" t="s">
        <v>10344</v>
      </c>
    </row>
    <row r="964" spans="1:39">
      <c r="A964" t="s">
        <v>7681</v>
      </c>
      <c r="B964" t="s">
        <v>6007</v>
      </c>
      <c r="C964" t="s">
        <v>6009</v>
      </c>
      <c r="D964">
        <v>10</v>
      </c>
      <c r="E964" t="s">
        <v>6010</v>
      </c>
      <c r="F964">
        <v>8</v>
      </c>
      <c r="K964" t="s">
        <v>6535</v>
      </c>
      <c r="L964" t="s">
        <v>6536</v>
      </c>
      <c r="M964" t="s">
        <v>8711</v>
      </c>
      <c r="N964">
        <v>9</v>
      </c>
      <c r="O964" t="s">
        <v>8883</v>
      </c>
      <c r="P964" t="s">
        <v>9620</v>
      </c>
      <c r="Q964">
        <v>4</v>
      </c>
      <c r="R964">
        <v>2</v>
      </c>
      <c r="S964">
        <v>3.27</v>
      </c>
      <c r="T964">
        <v>6.84</v>
      </c>
      <c r="U964">
        <v>515.53</v>
      </c>
      <c r="V964">
        <v>84.86</v>
      </c>
      <c r="W964">
        <v>6.54</v>
      </c>
      <c r="X964">
        <v>3.33</v>
      </c>
      <c r="Y964">
        <v>0</v>
      </c>
      <c r="Z964">
        <v>3</v>
      </c>
      <c r="AA964" t="s">
        <v>6923</v>
      </c>
      <c r="AB964">
        <v>2</v>
      </c>
      <c r="AC964">
        <v>9</v>
      </c>
      <c r="AD964">
        <v>2.865</v>
      </c>
      <c r="AF964" t="s">
        <v>6937</v>
      </c>
      <c r="AI964">
        <v>0</v>
      </c>
      <c r="AJ964">
        <v>0</v>
      </c>
      <c r="AK964" t="s">
        <v>10310</v>
      </c>
      <c r="AL964" t="s">
        <v>10310</v>
      </c>
      <c r="AM964" t="s">
        <v>10344</v>
      </c>
    </row>
    <row r="965" spans="1:39">
      <c r="A965" t="s">
        <v>7682</v>
      </c>
      <c r="B965" t="s">
        <v>6007</v>
      </c>
      <c r="C965" t="s">
        <v>6009</v>
      </c>
      <c r="D965">
        <v>10</v>
      </c>
      <c r="E965" t="s">
        <v>6010</v>
      </c>
      <c r="F965">
        <v>8</v>
      </c>
      <c r="K965" t="s">
        <v>6535</v>
      </c>
      <c r="L965" t="s">
        <v>6536</v>
      </c>
      <c r="M965" t="s">
        <v>8702</v>
      </c>
      <c r="N965">
        <v>9</v>
      </c>
      <c r="O965" t="s">
        <v>8874</v>
      </c>
      <c r="P965" t="s">
        <v>9621</v>
      </c>
      <c r="Q965">
        <v>6</v>
      </c>
      <c r="R965">
        <v>1</v>
      </c>
      <c r="S965">
        <v>0.38</v>
      </c>
      <c r="T965">
        <v>4.03</v>
      </c>
      <c r="U965">
        <v>462.48</v>
      </c>
      <c r="V965">
        <v>90.65000000000001</v>
      </c>
      <c r="W965">
        <v>4.62</v>
      </c>
      <c r="X965">
        <v>3.08</v>
      </c>
      <c r="Y965">
        <v>3.53</v>
      </c>
      <c r="Z965">
        <v>4</v>
      </c>
      <c r="AA965" t="s">
        <v>6923</v>
      </c>
      <c r="AB965">
        <v>0</v>
      </c>
      <c r="AC965">
        <v>8</v>
      </c>
      <c r="AD965">
        <v>4.564666666666667</v>
      </c>
      <c r="AF965" t="s">
        <v>6937</v>
      </c>
      <c r="AI965">
        <v>0</v>
      </c>
      <c r="AJ965">
        <v>0</v>
      </c>
      <c r="AK965" t="s">
        <v>10302</v>
      </c>
      <c r="AL965" t="s">
        <v>10302</v>
      </c>
      <c r="AM965" t="s">
        <v>10344</v>
      </c>
    </row>
    <row r="966" spans="1:39">
      <c r="A966" t="s">
        <v>7683</v>
      </c>
      <c r="B966" t="s">
        <v>6007</v>
      </c>
      <c r="C966" t="s">
        <v>6009</v>
      </c>
      <c r="D966">
        <v>10</v>
      </c>
      <c r="E966" t="s">
        <v>6010</v>
      </c>
      <c r="F966">
        <v>8</v>
      </c>
      <c r="K966" t="s">
        <v>6535</v>
      </c>
      <c r="L966" t="s">
        <v>6536</v>
      </c>
      <c r="M966" t="s">
        <v>8703</v>
      </c>
      <c r="N966">
        <v>9</v>
      </c>
      <c r="O966" t="s">
        <v>8875</v>
      </c>
      <c r="P966" t="s">
        <v>9622</v>
      </c>
      <c r="Q966">
        <v>5</v>
      </c>
      <c r="R966">
        <v>1</v>
      </c>
      <c r="S966">
        <v>5.09</v>
      </c>
      <c r="T966">
        <v>8.73</v>
      </c>
      <c r="U966">
        <v>559.97</v>
      </c>
      <c r="V966">
        <v>77.76000000000001</v>
      </c>
      <c r="W966">
        <v>7.27</v>
      </c>
      <c r="X966">
        <v>3.14</v>
      </c>
      <c r="Y966">
        <v>0</v>
      </c>
      <c r="Z966">
        <v>4</v>
      </c>
      <c r="AA966" t="s">
        <v>6923</v>
      </c>
      <c r="AB966">
        <v>2</v>
      </c>
      <c r="AC966">
        <v>9</v>
      </c>
      <c r="AD966">
        <v>2.833333333333333</v>
      </c>
      <c r="AF966" t="s">
        <v>6937</v>
      </c>
      <c r="AI966">
        <v>0</v>
      </c>
      <c r="AJ966">
        <v>0</v>
      </c>
      <c r="AK966" t="s">
        <v>10303</v>
      </c>
      <c r="AL966" t="s">
        <v>10303</v>
      </c>
      <c r="AM966" t="s">
        <v>10344</v>
      </c>
    </row>
    <row r="967" spans="1:39">
      <c r="A967" t="s">
        <v>7684</v>
      </c>
      <c r="B967" t="s">
        <v>6007</v>
      </c>
      <c r="C967" t="s">
        <v>6009</v>
      </c>
      <c r="D967">
        <v>10</v>
      </c>
      <c r="E967" t="s">
        <v>6010</v>
      </c>
      <c r="F967">
        <v>8</v>
      </c>
      <c r="I967" t="s">
        <v>8380</v>
      </c>
      <c r="K967" t="s">
        <v>6535</v>
      </c>
      <c r="L967" t="s">
        <v>6536</v>
      </c>
      <c r="M967" t="s">
        <v>8696</v>
      </c>
      <c r="N967">
        <v>9</v>
      </c>
      <c r="O967" t="s">
        <v>8868</v>
      </c>
      <c r="P967" t="s">
        <v>9623</v>
      </c>
      <c r="Q967">
        <v>5</v>
      </c>
      <c r="R967">
        <v>2</v>
      </c>
      <c r="S967">
        <v>2.91</v>
      </c>
      <c r="T967">
        <v>5.91</v>
      </c>
      <c r="U967">
        <v>548.64</v>
      </c>
      <c r="V967">
        <v>89.79000000000001</v>
      </c>
      <c r="W967">
        <v>6.62</v>
      </c>
      <c r="X967">
        <v>3.87</v>
      </c>
      <c r="Y967">
        <v>0</v>
      </c>
      <c r="Z967">
        <v>5</v>
      </c>
      <c r="AA967" t="s">
        <v>6923</v>
      </c>
      <c r="AB967">
        <v>2</v>
      </c>
      <c r="AC967">
        <v>9</v>
      </c>
      <c r="AD967">
        <v>3.045</v>
      </c>
      <c r="AF967" t="s">
        <v>6937</v>
      </c>
      <c r="AI967">
        <v>0</v>
      </c>
      <c r="AJ967">
        <v>0</v>
      </c>
      <c r="AM967" t="s">
        <v>10344</v>
      </c>
    </row>
    <row r="968" spans="1:39">
      <c r="A968" t="s">
        <v>7685</v>
      </c>
      <c r="B968" t="s">
        <v>6007</v>
      </c>
      <c r="C968" t="s">
        <v>6009</v>
      </c>
      <c r="D968">
        <v>10</v>
      </c>
      <c r="E968" t="s">
        <v>6010</v>
      </c>
      <c r="F968">
        <v>8</v>
      </c>
      <c r="I968" t="s">
        <v>8381</v>
      </c>
      <c r="K968" t="s">
        <v>6535</v>
      </c>
      <c r="L968" t="s">
        <v>6536</v>
      </c>
      <c r="M968" t="s">
        <v>8696</v>
      </c>
      <c r="N968">
        <v>9</v>
      </c>
      <c r="O968" t="s">
        <v>8868</v>
      </c>
      <c r="P968" t="s">
        <v>9624</v>
      </c>
      <c r="Q968">
        <v>3</v>
      </c>
      <c r="R968">
        <v>2</v>
      </c>
      <c r="S968">
        <v>3.31</v>
      </c>
      <c r="T968">
        <v>6.19</v>
      </c>
      <c r="U968">
        <v>488.59</v>
      </c>
      <c r="V968">
        <v>71.33</v>
      </c>
      <c r="W968">
        <v>6.94</v>
      </c>
      <c r="X968">
        <v>4.18</v>
      </c>
      <c r="Y968">
        <v>0</v>
      </c>
      <c r="Z968">
        <v>5</v>
      </c>
      <c r="AA968" t="s">
        <v>6923</v>
      </c>
      <c r="AB968">
        <v>1</v>
      </c>
      <c r="AC968">
        <v>8</v>
      </c>
      <c r="AD968">
        <v>2.9265</v>
      </c>
      <c r="AF968" t="s">
        <v>6937</v>
      </c>
      <c r="AI968">
        <v>0</v>
      </c>
      <c r="AJ968">
        <v>0</v>
      </c>
      <c r="AM968" t="s">
        <v>10344</v>
      </c>
    </row>
    <row r="969" spans="1:39">
      <c r="A969" t="s">
        <v>7686</v>
      </c>
      <c r="B969" t="s">
        <v>6007</v>
      </c>
      <c r="C969" t="s">
        <v>6009</v>
      </c>
      <c r="D969">
        <v>10</v>
      </c>
      <c r="E969" t="s">
        <v>6010</v>
      </c>
      <c r="F969">
        <v>8</v>
      </c>
      <c r="I969" t="s">
        <v>8382</v>
      </c>
      <c r="K969" t="s">
        <v>6535</v>
      </c>
      <c r="L969" t="s">
        <v>6536</v>
      </c>
      <c r="M969" t="s">
        <v>8696</v>
      </c>
      <c r="N969">
        <v>9</v>
      </c>
      <c r="O969" t="s">
        <v>8868</v>
      </c>
      <c r="P969" t="s">
        <v>9625</v>
      </c>
      <c r="Q969">
        <v>4</v>
      </c>
      <c r="R969">
        <v>1</v>
      </c>
      <c r="S969">
        <v>6.49</v>
      </c>
      <c r="T969">
        <v>6.49</v>
      </c>
      <c r="U969">
        <v>502.61</v>
      </c>
      <c r="V969">
        <v>52.49</v>
      </c>
      <c r="W969">
        <v>7.19</v>
      </c>
      <c r="X969">
        <v>13.99</v>
      </c>
      <c r="Y969">
        <v>0</v>
      </c>
      <c r="Z969">
        <v>5</v>
      </c>
      <c r="AA969" t="s">
        <v>6923</v>
      </c>
      <c r="AB969">
        <v>2</v>
      </c>
      <c r="AC969">
        <v>6</v>
      </c>
      <c r="AD969">
        <v>2.833333333333333</v>
      </c>
      <c r="AF969" t="s">
        <v>6939</v>
      </c>
      <c r="AI969">
        <v>0</v>
      </c>
      <c r="AJ969">
        <v>0</v>
      </c>
      <c r="AM969" t="s">
        <v>10344</v>
      </c>
    </row>
    <row r="970" spans="1:39">
      <c r="A970" t="s">
        <v>7687</v>
      </c>
      <c r="B970" t="s">
        <v>6007</v>
      </c>
      <c r="C970" t="s">
        <v>6009</v>
      </c>
      <c r="D970">
        <v>10</v>
      </c>
      <c r="E970" t="s">
        <v>6010</v>
      </c>
      <c r="F970">
        <v>8</v>
      </c>
      <c r="I970" t="s">
        <v>8383</v>
      </c>
      <c r="K970" t="s">
        <v>6535</v>
      </c>
      <c r="L970" t="s">
        <v>6536</v>
      </c>
      <c r="M970" t="s">
        <v>8696</v>
      </c>
      <c r="N970">
        <v>9</v>
      </c>
      <c r="O970" t="s">
        <v>8868</v>
      </c>
      <c r="P970" t="s">
        <v>9626</v>
      </c>
      <c r="Q970">
        <v>4</v>
      </c>
      <c r="R970">
        <v>2</v>
      </c>
      <c r="S970">
        <v>3.16</v>
      </c>
      <c r="T970">
        <v>6.16</v>
      </c>
      <c r="U970">
        <v>530.62</v>
      </c>
      <c r="V970">
        <v>80.56</v>
      </c>
      <c r="W970">
        <v>6.41</v>
      </c>
      <c r="X970">
        <v>3.87</v>
      </c>
      <c r="Y970">
        <v>0</v>
      </c>
      <c r="Z970">
        <v>5</v>
      </c>
      <c r="AA970" t="s">
        <v>6923</v>
      </c>
      <c r="AB970">
        <v>2</v>
      </c>
      <c r="AC970">
        <v>6</v>
      </c>
      <c r="AD970">
        <v>2.92</v>
      </c>
      <c r="AF970" t="s">
        <v>6937</v>
      </c>
      <c r="AI970">
        <v>0</v>
      </c>
      <c r="AJ970">
        <v>0</v>
      </c>
      <c r="AM970" t="s">
        <v>10344</v>
      </c>
    </row>
    <row r="971" spans="1:39">
      <c r="A971" t="s">
        <v>7688</v>
      </c>
      <c r="B971" t="s">
        <v>6007</v>
      </c>
      <c r="C971" t="s">
        <v>6009</v>
      </c>
      <c r="D971">
        <v>10</v>
      </c>
      <c r="E971" t="s">
        <v>6010</v>
      </c>
      <c r="F971">
        <v>8</v>
      </c>
      <c r="I971" t="s">
        <v>8384</v>
      </c>
      <c r="K971" t="s">
        <v>6535</v>
      </c>
      <c r="L971" t="s">
        <v>6536</v>
      </c>
      <c r="M971" t="s">
        <v>8695</v>
      </c>
      <c r="N971">
        <v>9</v>
      </c>
      <c r="O971" t="s">
        <v>8867</v>
      </c>
      <c r="P971" t="s">
        <v>9627</v>
      </c>
      <c r="Q971">
        <v>4</v>
      </c>
      <c r="R971">
        <v>2</v>
      </c>
      <c r="S971">
        <v>3.15</v>
      </c>
      <c r="T971">
        <v>6.78</v>
      </c>
      <c r="U971">
        <v>544.67</v>
      </c>
      <c r="V971">
        <v>80.56</v>
      </c>
      <c r="W971">
        <v>7.09</v>
      </c>
      <c r="X971">
        <v>3.18</v>
      </c>
      <c r="Y971">
        <v>0</v>
      </c>
      <c r="Z971">
        <v>4</v>
      </c>
      <c r="AA971" t="s">
        <v>6923</v>
      </c>
      <c r="AB971">
        <v>2</v>
      </c>
      <c r="AC971">
        <v>8</v>
      </c>
      <c r="AD971">
        <v>2.925</v>
      </c>
      <c r="AF971" t="s">
        <v>6937</v>
      </c>
      <c r="AI971">
        <v>0</v>
      </c>
      <c r="AJ971">
        <v>0</v>
      </c>
      <c r="AM971" t="s">
        <v>10344</v>
      </c>
    </row>
    <row r="972" spans="1:39">
      <c r="A972" t="s">
        <v>7689</v>
      </c>
      <c r="B972" t="s">
        <v>6007</v>
      </c>
      <c r="C972" t="s">
        <v>6009</v>
      </c>
      <c r="D972">
        <v>10</v>
      </c>
      <c r="E972" t="s">
        <v>6010</v>
      </c>
      <c r="F972">
        <v>8</v>
      </c>
      <c r="I972" t="s">
        <v>8385</v>
      </c>
      <c r="K972" t="s">
        <v>6535</v>
      </c>
      <c r="L972" t="s">
        <v>6536</v>
      </c>
      <c r="M972" t="s">
        <v>8696</v>
      </c>
      <c r="N972">
        <v>9</v>
      </c>
      <c r="O972" t="s">
        <v>8868</v>
      </c>
      <c r="P972" t="s">
        <v>9628</v>
      </c>
      <c r="Q972">
        <v>5</v>
      </c>
      <c r="R972">
        <v>2</v>
      </c>
      <c r="S972">
        <v>5.02</v>
      </c>
      <c r="T972">
        <v>7</v>
      </c>
      <c r="U972">
        <v>566.71</v>
      </c>
      <c r="V972">
        <v>88.48999999999999</v>
      </c>
      <c r="W972">
        <v>7.52</v>
      </c>
      <c r="X972">
        <v>4.17</v>
      </c>
      <c r="Y972">
        <v>0.6</v>
      </c>
      <c r="Z972">
        <v>6</v>
      </c>
      <c r="AA972" t="s">
        <v>6923</v>
      </c>
      <c r="AB972">
        <v>2</v>
      </c>
      <c r="AC972">
        <v>8</v>
      </c>
      <c r="AD972">
        <v>2.5</v>
      </c>
      <c r="AF972" t="s">
        <v>6937</v>
      </c>
      <c r="AI972">
        <v>0</v>
      </c>
      <c r="AJ972">
        <v>0</v>
      </c>
      <c r="AM972" t="s">
        <v>10344</v>
      </c>
    </row>
    <row r="973" spans="1:39">
      <c r="A973" t="s">
        <v>7690</v>
      </c>
      <c r="B973" t="s">
        <v>6007</v>
      </c>
      <c r="C973" t="s">
        <v>6009</v>
      </c>
      <c r="D973">
        <v>10</v>
      </c>
      <c r="E973" t="s">
        <v>6010</v>
      </c>
      <c r="F973">
        <v>8</v>
      </c>
      <c r="I973" t="s">
        <v>8386</v>
      </c>
      <c r="K973" t="s">
        <v>6535</v>
      </c>
      <c r="L973" t="s">
        <v>6536</v>
      </c>
      <c r="M973" t="s">
        <v>8696</v>
      </c>
      <c r="N973">
        <v>9</v>
      </c>
      <c r="O973" t="s">
        <v>8868</v>
      </c>
      <c r="P973" t="s">
        <v>9629</v>
      </c>
      <c r="Q973">
        <v>3</v>
      </c>
      <c r="R973">
        <v>2</v>
      </c>
      <c r="S973">
        <v>4.11</v>
      </c>
      <c r="T973">
        <v>7.1</v>
      </c>
      <c r="U973">
        <v>571.5</v>
      </c>
      <c r="V973">
        <v>71.33</v>
      </c>
      <c r="W973">
        <v>8.470000000000001</v>
      </c>
      <c r="X973">
        <v>3.87</v>
      </c>
      <c r="Y973">
        <v>0</v>
      </c>
      <c r="Z973">
        <v>5</v>
      </c>
      <c r="AA973" t="s">
        <v>6923</v>
      </c>
      <c r="AB973">
        <v>2</v>
      </c>
      <c r="AC973">
        <v>7</v>
      </c>
      <c r="AD973">
        <v>2.5</v>
      </c>
      <c r="AF973" t="s">
        <v>6937</v>
      </c>
      <c r="AI973">
        <v>0</v>
      </c>
      <c r="AJ973">
        <v>0</v>
      </c>
      <c r="AM973" t="s">
        <v>10344</v>
      </c>
    </row>
    <row r="974" spans="1:39">
      <c r="A974" t="s">
        <v>7653</v>
      </c>
      <c r="B974" t="s">
        <v>6007</v>
      </c>
      <c r="C974" t="s">
        <v>6009</v>
      </c>
      <c r="D974">
        <v>10</v>
      </c>
      <c r="E974" t="s">
        <v>6010</v>
      </c>
      <c r="F974">
        <v>8</v>
      </c>
      <c r="I974" t="s">
        <v>8387</v>
      </c>
      <c r="K974" t="s">
        <v>6535</v>
      </c>
      <c r="L974" t="s">
        <v>6536</v>
      </c>
      <c r="M974" t="s">
        <v>8696</v>
      </c>
      <c r="N974">
        <v>9</v>
      </c>
      <c r="O974" t="s">
        <v>8868</v>
      </c>
      <c r="P974" t="s">
        <v>9594</v>
      </c>
      <c r="Q974">
        <v>3</v>
      </c>
      <c r="R974">
        <v>2</v>
      </c>
      <c r="S974">
        <v>3.96</v>
      </c>
      <c r="T974">
        <v>6.96</v>
      </c>
      <c r="U974">
        <v>542.6799999999999</v>
      </c>
      <c r="V974">
        <v>71.33</v>
      </c>
      <c r="W974">
        <v>8.039999999999999</v>
      </c>
      <c r="X974">
        <v>3.87</v>
      </c>
      <c r="Y974">
        <v>0</v>
      </c>
      <c r="Z974">
        <v>5</v>
      </c>
      <c r="AA974" t="s">
        <v>6923</v>
      </c>
      <c r="AB974">
        <v>2</v>
      </c>
      <c r="AC974">
        <v>8</v>
      </c>
      <c r="AD974">
        <v>2.52</v>
      </c>
      <c r="AF974" t="s">
        <v>6937</v>
      </c>
      <c r="AI974">
        <v>0</v>
      </c>
      <c r="AJ974">
        <v>0</v>
      </c>
      <c r="AM974" t="s">
        <v>10344</v>
      </c>
    </row>
    <row r="975" spans="1:39">
      <c r="A975" t="s">
        <v>6223</v>
      </c>
      <c r="B975" t="s">
        <v>6007</v>
      </c>
      <c r="C975" t="s">
        <v>6009</v>
      </c>
      <c r="D975">
        <v>11</v>
      </c>
      <c r="E975" t="s">
        <v>6010</v>
      </c>
      <c r="F975">
        <v>7.96</v>
      </c>
      <c r="K975" t="s">
        <v>6535</v>
      </c>
      <c r="L975" t="s">
        <v>6536</v>
      </c>
      <c r="M975" t="s">
        <v>6541</v>
      </c>
      <c r="N975">
        <v>9</v>
      </c>
      <c r="O975" t="s">
        <v>6578</v>
      </c>
      <c r="P975" t="s">
        <v>6619</v>
      </c>
      <c r="Q975">
        <v>6</v>
      </c>
      <c r="R975">
        <v>1</v>
      </c>
      <c r="S975">
        <v>1.93</v>
      </c>
      <c r="T975">
        <v>3.02</v>
      </c>
      <c r="U975">
        <v>357.44</v>
      </c>
      <c r="V975">
        <v>71.53</v>
      </c>
      <c r="W975">
        <v>2.49</v>
      </c>
      <c r="X975">
        <v>6.34</v>
      </c>
      <c r="Y975">
        <v>6.5</v>
      </c>
      <c r="Z975">
        <v>2</v>
      </c>
      <c r="AA975" t="s">
        <v>6923</v>
      </c>
      <c r="AB975">
        <v>0</v>
      </c>
      <c r="AC975">
        <v>7</v>
      </c>
      <c r="AD975">
        <v>5.823333333333333</v>
      </c>
      <c r="AE975" t="s">
        <v>6924</v>
      </c>
      <c r="AF975" t="s">
        <v>6937</v>
      </c>
      <c r="AG975" t="s">
        <v>6941</v>
      </c>
      <c r="AH975" t="s">
        <v>6942</v>
      </c>
      <c r="AI975">
        <v>4</v>
      </c>
      <c r="AJ975">
        <v>1</v>
      </c>
      <c r="AK975" t="s">
        <v>6948</v>
      </c>
      <c r="AL975" t="s">
        <v>6948</v>
      </c>
      <c r="AM975" t="s">
        <v>10344</v>
      </c>
    </row>
    <row r="976" spans="1:39">
      <c r="A976" t="s">
        <v>7691</v>
      </c>
      <c r="B976" t="s">
        <v>6007</v>
      </c>
      <c r="C976" t="s">
        <v>6009</v>
      </c>
      <c r="D976">
        <v>11</v>
      </c>
      <c r="E976" t="s">
        <v>6010</v>
      </c>
      <c r="F976">
        <v>7.96</v>
      </c>
      <c r="K976" t="s">
        <v>6535</v>
      </c>
      <c r="L976" t="s">
        <v>6536</v>
      </c>
      <c r="M976" t="s">
        <v>8703</v>
      </c>
      <c r="N976">
        <v>9</v>
      </c>
      <c r="O976" t="s">
        <v>8875</v>
      </c>
      <c r="P976" t="s">
        <v>9630</v>
      </c>
      <c r="Q976">
        <v>5</v>
      </c>
      <c r="R976">
        <v>1</v>
      </c>
      <c r="S976">
        <v>4.25</v>
      </c>
      <c r="T976">
        <v>7.87</v>
      </c>
      <c r="U976">
        <v>531.91</v>
      </c>
      <c r="V976">
        <v>77.76000000000001</v>
      </c>
      <c r="W976">
        <v>6.63</v>
      </c>
      <c r="X976">
        <v>3.22</v>
      </c>
      <c r="Y976">
        <v>0</v>
      </c>
      <c r="Z976">
        <v>4</v>
      </c>
      <c r="AA976" t="s">
        <v>6923</v>
      </c>
      <c r="AB976">
        <v>2</v>
      </c>
      <c r="AC976">
        <v>8</v>
      </c>
      <c r="AD976">
        <v>2.833333333333333</v>
      </c>
      <c r="AF976" t="s">
        <v>6937</v>
      </c>
      <c r="AI976">
        <v>0</v>
      </c>
      <c r="AJ976">
        <v>0</v>
      </c>
      <c r="AK976" t="s">
        <v>10303</v>
      </c>
      <c r="AL976" t="s">
        <v>10303</v>
      </c>
      <c r="AM976" t="s">
        <v>10344</v>
      </c>
    </row>
    <row r="977" spans="1:39">
      <c r="A977" t="s">
        <v>7692</v>
      </c>
      <c r="B977" t="s">
        <v>6007</v>
      </c>
      <c r="C977" t="s">
        <v>6009</v>
      </c>
      <c r="D977">
        <v>11</v>
      </c>
      <c r="E977" t="s">
        <v>6010</v>
      </c>
      <c r="F977">
        <v>7.96</v>
      </c>
      <c r="K977" t="s">
        <v>6535</v>
      </c>
      <c r="L977" t="s">
        <v>6536</v>
      </c>
      <c r="M977" t="s">
        <v>8705</v>
      </c>
      <c r="N977">
        <v>9</v>
      </c>
      <c r="O977" t="s">
        <v>8877</v>
      </c>
      <c r="P977" t="s">
        <v>9631</v>
      </c>
      <c r="Q977">
        <v>4</v>
      </c>
      <c r="R977">
        <v>2</v>
      </c>
      <c r="S977">
        <v>6.5</v>
      </c>
      <c r="T977">
        <v>9.41</v>
      </c>
      <c r="U977">
        <v>534.53</v>
      </c>
      <c r="V977">
        <v>76.48</v>
      </c>
      <c r="W977">
        <v>8.56</v>
      </c>
      <c r="X977">
        <v>4.14</v>
      </c>
      <c r="Y977">
        <v>0</v>
      </c>
      <c r="Z977">
        <v>5</v>
      </c>
      <c r="AA977" t="s">
        <v>6923</v>
      </c>
      <c r="AB977">
        <v>2</v>
      </c>
      <c r="AC977">
        <v>6</v>
      </c>
      <c r="AD977">
        <v>2.5</v>
      </c>
      <c r="AF977" t="s">
        <v>6937</v>
      </c>
      <c r="AI977">
        <v>0</v>
      </c>
      <c r="AJ977">
        <v>0</v>
      </c>
      <c r="AK977" t="s">
        <v>10305</v>
      </c>
      <c r="AL977" t="s">
        <v>10305</v>
      </c>
      <c r="AM977" t="s">
        <v>10344</v>
      </c>
    </row>
    <row r="978" spans="1:39">
      <c r="A978" t="s">
        <v>7065</v>
      </c>
      <c r="B978" t="s">
        <v>6007</v>
      </c>
      <c r="C978" t="s">
        <v>6009</v>
      </c>
      <c r="D978">
        <v>11</v>
      </c>
      <c r="E978" t="s">
        <v>6010</v>
      </c>
      <c r="F978">
        <v>7.96</v>
      </c>
      <c r="K978" t="s">
        <v>6535</v>
      </c>
      <c r="L978" t="s">
        <v>6536</v>
      </c>
      <c r="M978" t="s">
        <v>8607</v>
      </c>
      <c r="N978">
        <v>9</v>
      </c>
      <c r="O978" t="s">
        <v>8776</v>
      </c>
      <c r="P978" t="s">
        <v>9018</v>
      </c>
      <c r="Q978">
        <v>6</v>
      </c>
      <c r="R978">
        <v>1</v>
      </c>
      <c r="S978">
        <v>0.5</v>
      </c>
      <c r="T978">
        <v>3.27</v>
      </c>
      <c r="U978">
        <v>492.57</v>
      </c>
      <c r="V978">
        <v>102.1</v>
      </c>
      <c r="W978">
        <v>5.19</v>
      </c>
      <c r="X978">
        <v>4.58</v>
      </c>
      <c r="Y978">
        <v>1.35</v>
      </c>
      <c r="Z978">
        <v>3</v>
      </c>
      <c r="AA978" t="s">
        <v>6923</v>
      </c>
      <c r="AB978">
        <v>1</v>
      </c>
      <c r="AC978">
        <v>10</v>
      </c>
      <c r="AD978">
        <v>4.348071428571429</v>
      </c>
      <c r="AF978" t="s">
        <v>6937</v>
      </c>
      <c r="AI978">
        <v>0</v>
      </c>
      <c r="AJ978">
        <v>0</v>
      </c>
      <c r="AK978" t="s">
        <v>10222</v>
      </c>
      <c r="AL978" t="s">
        <v>10222</v>
      </c>
      <c r="AM978" t="s">
        <v>10344</v>
      </c>
    </row>
    <row r="979" spans="1:39">
      <c r="A979" t="s">
        <v>7693</v>
      </c>
      <c r="B979" t="s">
        <v>6007</v>
      </c>
      <c r="C979" t="s">
        <v>6009</v>
      </c>
      <c r="D979">
        <v>11</v>
      </c>
      <c r="E979" t="s">
        <v>6010</v>
      </c>
      <c r="F979">
        <v>7.96</v>
      </c>
      <c r="K979" t="s">
        <v>6535</v>
      </c>
      <c r="L979" t="s">
        <v>6536</v>
      </c>
      <c r="M979" t="s">
        <v>8704</v>
      </c>
      <c r="N979">
        <v>9</v>
      </c>
      <c r="O979" t="s">
        <v>8876</v>
      </c>
      <c r="P979" t="s">
        <v>9632</v>
      </c>
      <c r="Q979">
        <v>6</v>
      </c>
      <c r="R979">
        <v>1</v>
      </c>
      <c r="S979">
        <v>-0.62</v>
      </c>
      <c r="T979">
        <v>2.88</v>
      </c>
      <c r="U979">
        <v>437.52</v>
      </c>
      <c r="V979">
        <v>81.79000000000001</v>
      </c>
      <c r="W979">
        <v>5.13</v>
      </c>
      <c r="X979">
        <v>3.55</v>
      </c>
      <c r="Y979">
        <v>1.34</v>
      </c>
      <c r="Z979">
        <v>4</v>
      </c>
      <c r="AA979" t="s">
        <v>6923</v>
      </c>
      <c r="AB979">
        <v>1</v>
      </c>
      <c r="AC979">
        <v>9</v>
      </c>
      <c r="AD979">
        <v>5.279619047619048</v>
      </c>
      <c r="AF979" t="s">
        <v>6937</v>
      </c>
      <c r="AI979">
        <v>0</v>
      </c>
      <c r="AJ979">
        <v>0</v>
      </c>
      <c r="AK979" t="s">
        <v>10304</v>
      </c>
      <c r="AL979" t="s">
        <v>10304</v>
      </c>
      <c r="AM979" t="s">
        <v>10344</v>
      </c>
    </row>
    <row r="980" spans="1:39">
      <c r="A980" t="s">
        <v>7694</v>
      </c>
      <c r="B980" t="s">
        <v>6007</v>
      </c>
      <c r="C980" t="s">
        <v>6009</v>
      </c>
      <c r="D980">
        <v>11</v>
      </c>
      <c r="E980" t="s">
        <v>6010</v>
      </c>
      <c r="F980">
        <v>7.96</v>
      </c>
      <c r="I980" t="s">
        <v>8388</v>
      </c>
      <c r="K980" t="s">
        <v>6535</v>
      </c>
      <c r="L980" t="s">
        <v>6536</v>
      </c>
      <c r="M980" t="s">
        <v>8696</v>
      </c>
      <c r="N980">
        <v>9</v>
      </c>
      <c r="O980" t="s">
        <v>8868</v>
      </c>
      <c r="P980" t="s">
        <v>9633</v>
      </c>
      <c r="Q980">
        <v>5</v>
      </c>
      <c r="R980">
        <v>2</v>
      </c>
      <c r="S980">
        <v>3.24</v>
      </c>
      <c r="T980">
        <v>6.24</v>
      </c>
      <c r="U980">
        <v>546.62</v>
      </c>
      <c r="V980">
        <v>89.79000000000001</v>
      </c>
      <c r="W980">
        <v>6.24</v>
      </c>
      <c r="X980">
        <v>3.87</v>
      </c>
      <c r="Y980">
        <v>0</v>
      </c>
      <c r="Z980">
        <v>5</v>
      </c>
      <c r="AA980" t="s">
        <v>6923</v>
      </c>
      <c r="AB980">
        <v>2</v>
      </c>
      <c r="AC980">
        <v>7</v>
      </c>
      <c r="AD980">
        <v>2.88</v>
      </c>
      <c r="AF980" t="s">
        <v>6937</v>
      </c>
      <c r="AI980">
        <v>0</v>
      </c>
      <c r="AJ980">
        <v>0</v>
      </c>
      <c r="AM980" t="s">
        <v>10344</v>
      </c>
    </row>
    <row r="981" spans="1:39">
      <c r="A981" t="s">
        <v>7695</v>
      </c>
      <c r="B981" t="s">
        <v>6007</v>
      </c>
      <c r="C981" t="s">
        <v>6009</v>
      </c>
      <c r="D981">
        <v>11</v>
      </c>
      <c r="E981" t="s">
        <v>6010</v>
      </c>
      <c r="F981">
        <v>7.96</v>
      </c>
      <c r="I981" t="s">
        <v>8389</v>
      </c>
      <c r="K981" t="s">
        <v>6535</v>
      </c>
      <c r="L981" t="s">
        <v>6536</v>
      </c>
      <c r="M981" t="s">
        <v>8696</v>
      </c>
      <c r="N981">
        <v>9</v>
      </c>
      <c r="O981" t="s">
        <v>8868</v>
      </c>
      <c r="Y981">
        <v>0</v>
      </c>
      <c r="AM981" t="s">
        <v>10344</v>
      </c>
    </row>
    <row r="982" spans="1:39">
      <c r="A982" t="s">
        <v>7696</v>
      </c>
      <c r="B982" t="s">
        <v>6007</v>
      </c>
      <c r="C982" t="s">
        <v>6009</v>
      </c>
      <c r="D982">
        <v>11</v>
      </c>
      <c r="E982" t="s">
        <v>6010</v>
      </c>
      <c r="F982">
        <v>7.96</v>
      </c>
      <c r="I982" t="s">
        <v>8390</v>
      </c>
      <c r="K982" t="s">
        <v>6535</v>
      </c>
      <c r="L982" t="s">
        <v>6536</v>
      </c>
      <c r="M982" t="s">
        <v>8696</v>
      </c>
      <c r="N982">
        <v>9</v>
      </c>
      <c r="O982" t="s">
        <v>8868</v>
      </c>
      <c r="Y982">
        <v>0</v>
      </c>
      <c r="AM982" t="s">
        <v>10344</v>
      </c>
    </row>
    <row r="983" spans="1:39">
      <c r="A983" t="s">
        <v>7697</v>
      </c>
      <c r="B983" t="s">
        <v>6007</v>
      </c>
      <c r="C983" t="s">
        <v>6009</v>
      </c>
      <c r="D983">
        <v>11</v>
      </c>
      <c r="E983" t="s">
        <v>6010</v>
      </c>
      <c r="F983">
        <v>7.96</v>
      </c>
      <c r="I983" t="s">
        <v>8391</v>
      </c>
      <c r="K983" t="s">
        <v>6535</v>
      </c>
      <c r="L983" t="s">
        <v>6536</v>
      </c>
      <c r="M983" t="s">
        <v>8696</v>
      </c>
      <c r="N983">
        <v>9</v>
      </c>
      <c r="O983" t="s">
        <v>8868</v>
      </c>
      <c r="P983" t="s">
        <v>9634</v>
      </c>
      <c r="Q983">
        <v>3</v>
      </c>
      <c r="R983">
        <v>2</v>
      </c>
      <c r="S983">
        <v>3.6</v>
      </c>
      <c r="T983">
        <v>6.6</v>
      </c>
      <c r="U983">
        <v>588.6</v>
      </c>
      <c r="V983">
        <v>71.33</v>
      </c>
      <c r="W983">
        <v>8.32</v>
      </c>
      <c r="X983">
        <v>3.87</v>
      </c>
      <c r="Y983">
        <v>0</v>
      </c>
      <c r="Z983">
        <v>5</v>
      </c>
      <c r="AA983" t="s">
        <v>6923</v>
      </c>
      <c r="AB983">
        <v>2</v>
      </c>
      <c r="AC983">
        <v>7</v>
      </c>
      <c r="AD983">
        <v>2.7</v>
      </c>
      <c r="AF983" t="s">
        <v>6937</v>
      </c>
      <c r="AI983">
        <v>0</v>
      </c>
      <c r="AJ983">
        <v>0</v>
      </c>
      <c r="AM983" t="s">
        <v>10344</v>
      </c>
    </row>
    <row r="984" spans="1:39">
      <c r="A984" t="s">
        <v>7698</v>
      </c>
      <c r="B984" t="s">
        <v>6007</v>
      </c>
      <c r="C984" t="s">
        <v>6009</v>
      </c>
      <c r="D984">
        <v>11</v>
      </c>
      <c r="E984" t="s">
        <v>6010</v>
      </c>
      <c r="F984">
        <v>7.96</v>
      </c>
      <c r="I984" t="s">
        <v>8392</v>
      </c>
      <c r="K984" t="s">
        <v>6535</v>
      </c>
      <c r="L984" t="s">
        <v>6536</v>
      </c>
      <c r="M984" t="s">
        <v>8696</v>
      </c>
      <c r="N984">
        <v>9</v>
      </c>
      <c r="O984" t="s">
        <v>8868</v>
      </c>
      <c r="P984" t="s">
        <v>9635</v>
      </c>
      <c r="Q984">
        <v>2</v>
      </c>
      <c r="R984">
        <v>1</v>
      </c>
      <c r="S984">
        <v>8.140000000000001</v>
      </c>
      <c r="T984">
        <v>8.140000000000001</v>
      </c>
      <c r="U984">
        <v>507.08</v>
      </c>
      <c r="V984">
        <v>34.03</v>
      </c>
      <c r="W984">
        <v>8.43</v>
      </c>
      <c r="X984">
        <v>13.95</v>
      </c>
      <c r="Y984">
        <v>0</v>
      </c>
      <c r="Z984">
        <v>5</v>
      </c>
      <c r="AA984" t="s">
        <v>6923</v>
      </c>
      <c r="AB984">
        <v>2</v>
      </c>
      <c r="AC984">
        <v>6</v>
      </c>
      <c r="AD984">
        <v>2.534833333333334</v>
      </c>
      <c r="AF984" t="s">
        <v>6939</v>
      </c>
      <c r="AI984">
        <v>0</v>
      </c>
      <c r="AJ984">
        <v>0</v>
      </c>
      <c r="AM984" t="s">
        <v>10344</v>
      </c>
    </row>
    <row r="985" spans="1:39">
      <c r="A985" t="s">
        <v>7699</v>
      </c>
      <c r="B985" t="s">
        <v>6007</v>
      </c>
      <c r="C985" t="s">
        <v>6009</v>
      </c>
      <c r="D985">
        <v>11</v>
      </c>
      <c r="E985" t="s">
        <v>6010</v>
      </c>
      <c r="F985">
        <v>7.96</v>
      </c>
      <c r="I985" t="s">
        <v>8393</v>
      </c>
      <c r="K985" t="s">
        <v>6535</v>
      </c>
      <c r="L985" t="s">
        <v>6536</v>
      </c>
      <c r="M985" t="s">
        <v>8696</v>
      </c>
      <c r="N985">
        <v>9</v>
      </c>
      <c r="O985" t="s">
        <v>8868</v>
      </c>
      <c r="Y985">
        <v>0</v>
      </c>
      <c r="AM985" t="s">
        <v>10344</v>
      </c>
    </row>
    <row r="986" spans="1:39">
      <c r="A986" t="s">
        <v>7700</v>
      </c>
      <c r="B986" t="s">
        <v>6007</v>
      </c>
      <c r="C986" t="s">
        <v>6009</v>
      </c>
      <c r="D986">
        <v>11</v>
      </c>
      <c r="E986" t="s">
        <v>6010</v>
      </c>
      <c r="F986">
        <v>7.96</v>
      </c>
      <c r="I986" t="s">
        <v>8394</v>
      </c>
      <c r="K986" t="s">
        <v>6535</v>
      </c>
      <c r="L986" t="s">
        <v>6536</v>
      </c>
      <c r="M986" t="s">
        <v>8696</v>
      </c>
      <c r="N986">
        <v>9</v>
      </c>
      <c r="O986" t="s">
        <v>8868</v>
      </c>
      <c r="P986" t="s">
        <v>9636</v>
      </c>
      <c r="Q986">
        <v>3</v>
      </c>
      <c r="R986">
        <v>2</v>
      </c>
      <c r="S986">
        <v>3.48</v>
      </c>
      <c r="T986">
        <v>6.47</v>
      </c>
      <c r="U986">
        <v>516.64</v>
      </c>
      <c r="V986">
        <v>71.33</v>
      </c>
      <c r="W986">
        <v>7.47</v>
      </c>
      <c r="X986">
        <v>3.87</v>
      </c>
      <c r="Y986">
        <v>0</v>
      </c>
      <c r="Z986">
        <v>5</v>
      </c>
      <c r="AA986" t="s">
        <v>6923</v>
      </c>
      <c r="AB986">
        <v>2</v>
      </c>
      <c r="AC986">
        <v>7</v>
      </c>
      <c r="AD986">
        <v>2.76</v>
      </c>
      <c r="AF986" t="s">
        <v>6937</v>
      </c>
      <c r="AI986">
        <v>0</v>
      </c>
      <c r="AJ986">
        <v>0</v>
      </c>
      <c r="AM986" t="s">
        <v>10344</v>
      </c>
    </row>
    <row r="987" spans="1:39">
      <c r="A987" t="s">
        <v>7701</v>
      </c>
      <c r="B987" t="s">
        <v>6007</v>
      </c>
      <c r="C987" t="s">
        <v>6009</v>
      </c>
      <c r="D987">
        <v>11</v>
      </c>
      <c r="E987" t="s">
        <v>6010</v>
      </c>
      <c r="F987">
        <v>7.96</v>
      </c>
      <c r="I987" t="s">
        <v>8395</v>
      </c>
      <c r="K987" t="s">
        <v>6535</v>
      </c>
      <c r="L987" t="s">
        <v>6536</v>
      </c>
      <c r="M987" t="s">
        <v>8696</v>
      </c>
      <c r="N987">
        <v>9</v>
      </c>
      <c r="O987" t="s">
        <v>8868</v>
      </c>
      <c r="P987" t="s">
        <v>9637</v>
      </c>
      <c r="Q987">
        <v>3</v>
      </c>
      <c r="R987">
        <v>2</v>
      </c>
      <c r="S987">
        <v>3.93</v>
      </c>
      <c r="T987">
        <v>6.93</v>
      </c>
      <c r="U987">
        <v>588.6</v>
      </c>
      <c r="V987">
        <v>71.33</v>
      </c>
      <c r="W987">
        <v>8.32</v>
      </c>
      <c r="X987">
        <v>3.87</v>
      </c>
      <c r="Y987">
        <v>0</v>
      </c>
      <c r="Z987">
        <v>5</v>
      </c>
      <c r="AA987" t="s">
        <v>6923</v>
      </c>
      <c r="AB987">
        <v>2</v>
      </c>
      <c r="AC987">
        <v>7</v>
      </c>
      <c r="AD987">
        <v>2.535</v>
      </c>
      <c r="AF987" t="s">
        <v>6937</v>
      </c>
      <c r="AI987">
        <v>0</v>
      </c>
      <c r="AJ987">
        <v>0</v>
      </c>
      <c r="AM987" t="s">
        <v>10344</v>
      </c>
    </row>
    <row r="988" spans="1:39">
      <c r="A988" t="s">
        <v>7702</v>
      </c>
      <c r="B988" t="s">
        <v>6007</v>
      </c>
      <c r="C988" t="s">
        <v>6009</v>
      </c>
      <c r="D988">
        <v>11.2</v>
      </c>
      <c r="E988" t="s">
        <v>6010</v>
      </c>
      <c r="F988">
        <v>7.95</v>
      </c>
      <c r="K988" t="s">
        <v>6535</v>
      </c>
      <c r="L988" t="s">
        <v>6536</v>
      </c>
      <c r="M988" t="s">
        <v>8706</v>
      </c>
      <c r="N988">
        <v>9</v>
      </c>
      <c r="O988" t="s">
        <v>8878</v>
      </c>
      <c r="P988" t="s">
        <v>9638</v>
      </c>
      <c r="Q988">
        <v>7</v>
      </c>
      <c r="R988">
        <v>1</v>
      </c>
      <c r="S988">
        <v>2.42</v>
      </c>
      <c r="T988">
        <v>6.07</v>
      </c>
      <c r="U988">
        <v>545.9</v>
      </c>
      <c r="V988">
        <v>99.48999999999999</v>
      </c>
      <c r="W988">
        <v>5.81</v>
      </c>
      <c r="X988">
        <v>3.1</v>
      </c>
      <c r="Y988">
        <v>0</v>
      </c>
      <c r="Z988">
        <v>5</v>
      </c>
      <c r="AA988" t="s">
        <v>6923</v>
      </c>
      <c r="AB988">
        <v>2</v>
      </c>
      <c r="AC988">
        <v>6</v>
      </c>
      <c r="AD988">
        <v>3.307</v>
      </c>
      <c r="AF988" t="s">
        <v>6937</v>
      </c>
      <c r="AI988">
        <v>0</v>
      </c>
      <c r="AJ988">
        <v>0</v>
      </c>
      <c r="AK988" t="s">
        <v>10306</v>
      </c>
      <c r="AL988" t="s">
        <v>10306</v>
      </c>
      <c r="AM988" t="s">
        <v>10344</v>
      </c>
    </row>
    <row r="989" spans="1:39">
      <c r="A989" t="s">
        <v>6223</v>
      </c>
      <c r="B989" t="s">
        <v>6007</v>
      </c>
      <c r="C989" t="s">
        <v>6009</v>
      </c>
      <c r="D989">
        <v>12</v>
      </c>
      <c r="E989" t="s">
        <v>6010</v>
      </c>
      <c r="F989">
        <v>7.92</v>
      </c>
      <c r="K989" t="s">
        <v>6535</v>
      </c>
      <c r="L989" t="s">
        <v>6536</v>
      </c>
      <c r="M989" t="s">
        <v>6541</v>
      </c>
      <c r="N989">
        <v>9</v>
      </c>
      <c r="O989" t="s">
        <v>8887</v>
      </c>
      <c r="P989" t="s">
        <v>6619</v>
      </c>
      <c r="Q989">
        <v>6</v>
      </c>
      <c r="R989">
        <v>1</v>
      </c>
      <c r="S989">
        <v>1.93</v>
      </c>
      <c r="T989">
        <v>3.02</v>
      </c>
      <c r="U989">
        <v>357.44</v>
      </c>
      <c r="V989">
        <v>71.53</v>
      </c>
      <c r="W989">
        <v>2.49</v>
      </c>
      <c r="X989">
        <v>6.34</v>
      </c>
      <c r="Y989">
        <v>6.5</v>
      </c>
      <c r="Z989">
        <v>2</v>
      </c>
      <c r="AA989" t="s">
        <v>6923</v>
      </c>
      <c r="AB989">
        <v>0</v>
      </c>
      <c r="AC989">
        <v>7</v>
      </c>
      <c r="AD989">
        <v>5.823333333333333</v>
      </c>
      <c r="AE989" t="s">
        <v>6924</v>
      </c>
      <c r="AF989" t="s">
        <v>6937</v>
      </c>
      <c r="AG989" t="s">
        <v>6941</v>
      </c>
      <c r="AH989" t="s">
        <v>6942</v>
      </c>
      <c r="AI989">
        <v>4</v>
      </c>
      <c r="AJ989">
        <v>1</v>
      </c>
      <c r="AK989" t="s">
        <v>10314</v>
      </c>
      <c r="AL989" t="s">
        <v>10314</v>
      </c>
      <c r="AM989" t="s">
        <v>10344</v>
      </c>
    </row>
    <row r="990" spans="1:39">
      <c r="A990" t="s">
        <v>7703</v>
      </c>
      <c r="B990" t="s">
        <v>6007</v>
      </c>
      <c r="C990" t="s">
        <v>6009</v>
      </c>
      <c r="D990">
        <v>12</v>
      </c>
      <c r="E990" t="s">
        <v>6010</v>
      </c>
      <c r="F990">
        <v>7.92</v>
      </c>
      <c r="K990" t="s">
        <v>6535</v>
      </c>
      <c r="L990" t="s">
        <v>6536</v>
      </c>
      <c r="M990" t="s">
        <v>8705</v>
      </c>
      <c r="N990">
        <v>9</v>
      </c>
      <c r="O990" t="s">
        <v>8877</v>
      </c>
      <c r="P990" t="s">
        <v>9639</v>
      </c>
      <c r="Q990">
        <v>3</v>
      </c>
      <c r="R990">
        <v>1</v>
      </c>
      <c r="S990">
        <v>5.54</v>
      </c>
      <c r="T990">
        <v>8.390000000000001</v>
      </c>
      <c r="U990">
        <v>453.46</v>
      </c>
      <c r="V990">
        <v>51.46</v>
      </c>
      <c r="W990">
        <v>7.44</v>
      </c>
      <c r="X990">
        <v>4.24</v>
      </c>
      <c r="Y990">
        <v>0</v>
      </c>
      <c r="Z990">
        <v>4</v>
      </c>
      <c r="AA990" t="s">
        <v>6923</v>
      </c>
      <c r="AB990">
        <v>1</v>
      </c>
      <c r="AC990">
        <v>4</v>
      </c>
      <c r="AD990">
        <v>3.165761904761905</v>
      </c>
      <c r="AF990" t="s">
        <v>6937</v>
      </c>
      <c r="AI990">
        <v>0</v>
      </c>
      <c r="AJ990">
        <v>0</v>
      </c>
      <c r="AK990" t="s">
        <v>10305</v>
      </c>
      <c r="AL990" t="s">
        <v>10305</v>
      </c>
      <c r="AM990" t="s">
        <v>10344</v>
      </c>
    </row>
    <row r="991" spans="1:39">
      <c r="A991" t="s">
        <v>7704</v>
      </c>
      <c r="B991" t="s">
        <v>6007</v>
      </c>
      <c r="C991" t="s">
        <v>6009</v>
      </c>
      <c r="D991">
        <v>12</v>
      </c>
      <c r="E991" t="s">
        <v>6010</v>
      </c>
      <c r="F991">
        <v>7.92</v>
      </c>
      <c r="K991" t="s">
        <v>6535</v>
      </c>
      <c r="L991" t="s">
        <v>6536</v>
      </c>
      <c r="M991" t="s">
        <v>8711</v>
      </c>
      <c r="N991">
        <v>9</v>
      </c>
      <c r="O991" t="s">
        <v>8883</v>
      </c>
      <c r="P991" t="s">
        <v>9640</v>
      </c>
      <c r="Q991">
        <v>4</v>
      </c>
      <c r="R991">
        <v>2</v>
      </c>
      <c r="S991">
        <v>2.55</v>
      </c>
      <c r="T991">
        <v>6.13</v>
      </c>
      <c r="U991">
        <v>505.46</v>
      </c>
      <c r="V991">
        <v>84.86</v>
      </c>
      <c r="W991">
        <v>6.12</v>
      </c>
      <c r="X991">
        <v>3.33</v>
      </c>
      <c r="Y991">
        <v>0</v>
      </c>
      <c r="Z991">
        <v>3</v>
      </c>
      <c r="AA991" t="s">
        <v>6923</v>
      </c>
      <c r="AB991">
        <v>2</v>
      </c>
      <c r="AC991">
        <v>8</v>
      </c>
      <c r="AD991">
        <v>3.225</v>
      </c>
      <c r="AF991" t="s">
        <v>6937</v>
      </c>
      <c r="AI991">
        <v>0</v>
      </c>
      <c r="AJ991">
        <v>0</v>
      </c>
      <c r="AK991" t="s">
        <v>10310</v>
      </c>
      <c r="AL991" t="s">
        <v>10310</v>
      </c>
      <c r="AM991" t="s">
        <v>10344</v>
      </c>
    </row>
    <row r="992" spans="1:39">
      <c r="A992" t="s">
        <v>7705</v>
      </c>
      <c r="B992" t="s">
        <v>6007</v>
      </c>
      <c r="C992" t="s">
        <v>6009</v>
      </c>
      <c r="D992">
        <v>12</v>
      </c>
      <c r="E992" t="s">
        <v>6010</v>
      </c>
      <c r="F992">
        <v>7.92</v>
      </c>
      <c r="K992" t="s">
        <v>6535</v>
      </c>
      <c r="L992" t="s">
        <v>6536</v>
      </c>
      <c r="M992" t="s">
        <v>8711</v>
      </c>
      <c r="N992">
        <v>9</v>
      </c>
      <c r="O992" t="s">
        <v>8883</v>
      </c>
      <c r="P992" t="s">
        <v>9641</v>
      </c>
      <c r="Q992">
        <v>4</v>
      </c>
      <c r="R992">
        <v>2</v>
      </c>
      <c r="S992">
        <v>2.64</v>
      </c>
      <c r="T992">
        <v>6.22</v>
      </c>
      <c r="U992">
        <v>566.37</v>
      </c>
      <c r="V992">
        <v>84.86</v>
      </c>
      <c r="W992">
        <v>6.74</v>
      </c>
      <c r="X992">
        <v>3.33</v>
      </c>
      <c r="Y992">
        <v>0</v>
      </c>
      <c r="Z992">
        <v>3</v>
      </c>
      <c r="AA992" t="s">
        <v>6923</v>
      </c>
      <c r="AB992">
        <v>2</v>
      </c>
      <c r="AC992">
        <v>8</v>
      </c>
      <c r="AD992">
        <v>3.18</v>
      </c>
      <c r="AF992" t="s">
        <v>6937</v>
      </c>
      <c r="AI992">
        <v>0</v>
      </c>
      <c r="AJ992">
        <v>0</v>
      </c>
      <c r="AK992" t="s">
        <v>10310</v>
      </c>
      <c r="AL992" t="s">
        <v>10310</v>
      </c>
      <c r="AM992" t="s">
        <v>10344</v>
      </c>
    </row>
    <row r="993" spans="1:39">
      <c r="A993" t="s">
        <v>7706</v>
      </c>
      <c r="B993" t="s">
        <v>6007</v>
      </c>
      <c r="C993" t="s">
        <v>6009</v>
      </c>
      <c r="D993">
        <v>12</v>
      </c>
      <c r="E993" t="s">
        <v>6010</v>
      </c>
      <c r="F993">
        <v>7.92</v>
      </c>
      <c r="K993" t="s">
        <v>6535</v>
      </c>
      <c r="L993" t="s">
        <v>6536</v>
      </c>
      <c r="M993" t="s">
        <v>8711</v>
      </c>
      <c r="N993">
        <v>9</v>
      </c>
      <c r="O993" t="s">
        <v>8883</v>
      </c>
      <c r="P993" t="s">
        <v>9642</v>
      </c>
      <c r="Q993">
        <v>4</v>
      </c>
      <c r="R993">
        <v>2</v>
      </c>
      <c r="S993">
        <v>3.47</v>
      </c>
      <c r="T993">
        <v>7.04</v>
      </c>
      <c r="U993">
        <v>519.49</v>
      </c>
      <c r="V993">
        <v>84.86</v>
      </c>
      <c r="W993">
        <v>6.43</v>
      </c>
      <c r="X993">
        <v>3.35</v>
      </c>
      <c r="Y993">
        <v>0</v>
      </c>
      <c r="Z993">
        <v>3</v>
      </c>
      <c r="AA993" t="s">
        <v>6923</v>
      </c>
      <c r="AB993">
        <v>2</v>
      </c>
      <c r="AC993">
        <v>8</v>
      </c>
      <c r="AD993">
        <v>2.765</v>
      </c>
      <c r="AF993" t="s">
        <v>6937</v>
      </c>
      <c r="AI993">
        <v>0</v>
      </c>
      <c r="AJ993">
        <v>0</v>
      </c>
      <c r="AK993" t="s">
        <v>10310</v>
      </c>
      <c r="AL993" t="s">
        <v>10310</v>
      </c>
      <c r="AM993" t="s">
        <v>10344</v>
      </c>
    </row>
    <row r="994" spans="1:39">
      <c r="A994" t="s">
        <v>7707</v>
      </c>
      <c r="B994" t="s">
        <v>6007</v>
      </c>
      <c r="C994" t="s">
        <v>6009</v>
      </c>
      <c r="D994">
        <v>12</v>
      </c>
      <c r="E994" t="s">
        <v>6010</v>
      </c>
      <c r="F994">
        <v>7.92</v>
      </c>
      <c r="K994" t="s">
        <v>6535</v>
      </c>
      <c r="L994" t="s">
        <v>6536</v>
      </c>
      <c r="M994" t="s">
        <v>8709</v>
      </c>
      <c r="N994">
        <v>9</v>
      </c>
      <c r="O994" t="s">
        <v>8881</v>
      </c>
      <c r="P994" t="s">
        <v>9643</v>
      </c>
      <c r="Q994">
        <v>4</v>
      </c>
      <c r="R994">
        <v>1</v>
      </c>
      <c r="S994">
        <v>3.2</v>
      </c>
      <c r="T994">
        <v>5.82</v>
      </c>
      <c r="U994">
        <v>460.57</v>
      </c>
      <c r="V994">
        <v>72.83</v>
      </c>
      <c r="W994">
        <v>6.04</v>
      </c>
      <c r="X994">
        <v>4.75</v>
      </c>
      <c r="Y994">
        <v>0</v>
      </c>
      <c r="Z994">
        <v>3</v>
      </c>
      <c r="AA994" t="s">
        <v>6923</v>
      </c>
      <c r="AB994">
        <v>1</v>
      </c>
      <c r="AC994">
        <v>12</v>
      </c>
      <c r="AD994">
        <v>3.514976190476191</v>
      </c>
      <c r="AF994" t="s">
        <v>6937</v>
      </c>
      <c r="AI994">
        <v>0</v>
      </c>
      <c r="AJ994">
        <v>0</v>
      </c>
      <c r="AK994" t="s">
        <v>10308</v>
      </c>
      <c r="AL994" t="s">
        <v>10308</v>
      </c>
      <c r="AM994" t="s">
        <v>10344</v>
      </c>
    </row>
    <row r="995" spans="1:39">
      <c r="A995" t="s">
        <v>7708</v>
      </c>
      <c r="B995" t="s">
        <v>6007</v>
      </c>
      <c r="C995" t="s">
        <v>6009</v>
      </c>
      <c r="D995">
        <v>12</v>
      </c>
      <c r="E995" t="s">
        <v>6010</v>
      </c>
      <c r="F995">
        <v>7.92</v>
      </c>
      <c r="K995" t="s">
        <v>6535</v>
      </c>
      <c r="L995" t="s">
        <v>6536</v>
      </c>
      <c r="M995" t="s">
        <v>8703</v>
      </c>
      <c r="N995">
        <v>9</v>
      </c>
      <c r="O995" t="s">
        <v>8875</v>
      </c>
      <c r="P995" t="s">
        <v>9644</v>
      </c>
      <c r="Q995">
        <v>5</v>
      </c>
      <c r="R995">
        <v>1</v>
      </c>
      <c r="S995">
        <v>5.27</v>
      </c>
      <c r="T995">
        <v>8.880000000000001</v>
      </c>
      <c r="U995">
        <v>559.97</v>
      </c>
      <c r="V995">
        <v>77.76000000000001</v>
      </c>
      <c r="W995">
        <v>7.41</v>
      </c>
      <c r="X995">
        <v>3.22</v>
      </c>
      <c r="Y995">
        <v>0</v>
      </c>
      <c r="Z995">
        <v>4</v>
      </c>
      <c r="AA995" t="s">
        <v>6923</v>
      </c>
      <c r="AB995">
        <v>2</v>
      </c>
      <c r="AC995">
        <v>10</v>
      </c>
      <c r="AD995">
        <v>2.833333333333333</v>
      </c>
      <c r="AF995" t="s">
        <v>6937</v>
      </c>
      <c r="AI995">
        <v>0</v>
      </c>
      <c r="AJ995">
        <v>0</v>
      </c>
      <c r="AK995" t="s">
        <v>10303</v>
      </c>
      <c r="AL995" t="s">
        <v>10303</v>
      </c>
      <c r="AM995" t="s">
        <v>10344</v>
      </c>
    </row>
    <row r="996" spans="1:39">
      <c r="A996" t="s">
        <v>7709</v>
      </c>
      <c r="B996" t="s">
        <v>6007</v>
      </c>
      <c r="C996" t="s">
        <v>6009</v>
      </c>
      <c r="D996">
        <v>12</v>
      </c>
      <c r="E996" t="s">
        <v>6010</v>
      </c>
      <c r="F996">
        <v>7.92</v>
      </c>
      <c r="K996" t="s">
        <v>6535</v>
      </c>
      <c r="L996" t="s">
        <v>6536</v>
      </c>
      <c r="M996" t="s">
        <v>8712</v>
      </c>
      <c r="N996">
        <v>9</v>
      </c>
      <c r="O996" t="s">
        <v>8884</v>
      </c>
      <c r="P996" t="s">
        <v>9645</v>
      </c>
      <c r="Q996">
        <v>4</v>
      </c>
      <c r="R996">
        <v>2</v>
      </c>
      <c r="S996">
        <v>3.92</v>
      </c>
      <c r="T996">
        <v>6.91</v>
      </c>
      <c r="U996">
        <v>548.71</v>
      </c>
      <c r="V996">
        <v>71.33</v>
      </c>
      <c r="W996">
        <v>7.97</v>
      </c>
      <c r="X996">
        <v>3.87</v>
      </c>
      <c r="Y996">
        <v>0</v>
      </c>
      <c r="Z996">
        <v>5</v>
      </c>
      <c r="AA996" t="s">
        <v>6923</v>
      </c>
      <c r="AB996">
        <v>2</v>
      </c>
      <c r="AC996">
        <v>9</v>
      </c>
      <c r="AD996">
        <v>2.54</v>
      </c>
      <c r="AF996" t="s">
        <v>6937</v>
      </c>
      <c r="AI996">
        <v>0</v>
      </c>
      <c r="AJ996">
        <v>0</v>
      </c>
      <c r="AK996" t="s">
        <v>10311</v>
      </c>
      <c r="AL996" t="s">
        <v>10311</v>
      </c>
      <c r="AM996" t="s">
        <v>10344</v>
      </c>
    </row>
    <row r="997" spans="1:39">
      <c r="A997" t="s">
        <v>7710</v>
      </c>
      <c r="B997" t="s">
        <v>6007</v>
      </c>
      <c r="C997" t="s">
        <v>6009</v>
      </c>
      <c r="D997">
        <v>12</v>
      </c>
      <c r="E997" t="s">
        <v>6010</v>
      </c>
      <c r="F997">
        <v>7.92</v>
      </c>
      <c r="K997" t="s">
        <v>6535</v>
      </c>
      <c r="L997" t="s">
        <v>6536</v>
      </c>
      <c r="M997" t="s">
        <v>8715</v>
      </c>
      <c r="N997">
        <v>9</v>
      </c>
      <c r="O997" t="s">
        <v>8888</v>
      </c>
      <c r="P997" t="s">
        <v>9646</v>
      </c>
      <c r="Q997">
        <v>5</v>
      </c>
      <c r="R997">
        <v>1</v>
      </c>
      <c r="S997">
        <v>2.68</v>
      </c>
      <c r="T997">
        <v>4.67</v>
      </c>
      <c r="U997">
        <v>503.97</v>
      </c>
      <c r="V997">
        <v>81.06</v>
      </c>
      <c r="W997">
        <v>5.13</v>
      </c>
      <c r="X997">
        <v>3.87</v>
      </c>
      <c r="Y997">
        <v>1.36</v>
      </c>
      <c r="Z997">
        <v>2</v>
      </c>
      <c r="AA997" t="s">
        <v>6923</v>
      </c>
      <c r="AB997">
        <v>2</v>
      </c>
      <c r="AC997">
        <v>10</v>
      </c>
      <c r="AD997">
        <v>3.658333333333333</v>
      </c>
      <c r="AF997" t="s">
        <v>6937</v>
      </c>
      <c r="AI997">
        <v>0</v>
      </c>
      <c r="AJ997">
        <v>0</v>
      </c>
      <c r="AK997" t="s">
        <v>10315</v>
      </c>
      <c r="AL997" t="s">
        <v>10315</v>
      </c>
      <c r="AM997" t="s">
        <v>10344</v>
      </c>
    </row>
    <row r="998" spans="1:39">
      <c r="A998" t="s">
        <v>7131</v>
      </c>
      <c r="B998" t="s">
        <v>6007</v>
      </c>
      <c r="C998" t="s">
        <v>6009</v>
      </c>
      <c r="D998">
        <v>12</v>
      </c>
      <c r="E998" t="s">
        <v>6010</v>
      </c>
      <c r="F998">
        <v>7.92</v>
      </c>
      <c r="K998" t="s">
        <v>6535</v>
      </c>
      <c r="L998" t="s">
        <v>6536</v>
      </c>
      <c r="M998" t="s">
        <v>6544</v>
      </c>
      <c r="N998">
        <v>9</v>
      </c>
      <c r="O998" t="s">
        <v>6581</v>
      </c>
      <c r="P998" t="s">
        <v>9084</v>
      </c>
      <c r="Q998">
        <v>5</v>
      </c>
      <c r="R998">
        <v>1</v>
      </c>
      <c r="S998">
        <v>3.58</v>
      </c>
      <c r="T998">
        <v>5.3</v>
      </c>
      <c r="U998">
        <v>506.19</v>
      </c>
      <c r="V998">
        <v>85.36</v>
      </c>
      <c r="W998">
        <v>6.49</v>
      </c>
      <c r="X998">
        <v>5.46</v>
      </c>
      <c r="Y998">
        <v>1.53</v>
      </c>
      <c r="Z998">
        <v>3</v>
      </c>
      <c r="AA998" t="s">
        <v>6923</v>
      </c>
      <c r="AB998">
        <v>2</v>
      </c>
      <c r="AC998">
        <v>6</v>
      </c>
      <c r="AD998">
        <v>3.043333333333333</v>
      </c>
      <c r="AF998" t="s">
        <v>6937</v>
      </c>
      <c r="AI998">
        <v>0</v>
      </c>
      <c r="AJ998">
        <v>0</v>
      </c>
      <c r="AK998" t="s">
        <v>6951</v>
      </c>
      <c r="AL998" t="s">
        <v>6951</v>
      </c>
      <c r="AM998" t="s">
        <v>10344</v>
      </c>
    </row>
    <row r="999" spans="1:39">
      <c r="A999" t="s">
        <v>7711</v>
      </c>
      <c r="B999" t="s">
        <v>6007</v>
      </c>
      <c r="C999" t="s">
        <v>6009</v>
      </c>
      <c r="D999">
        <v>12</v>
      </c>
      <c r="E999" t="s">
        <v>6010</v>
      </c>
      <c r="F999">
        <v>7.92</v>
      </c>
      <c r="I999" t="s">
        <v>8396</v>
      </c>
      <c r="K999" t="s">
        <v>6535</v>
      </c>
      <c r="L999" t="s">
        <v>6536</v>
      </c>
      <c r="M999" t="s">
        <v>8696</v>
      </c>
      <c r="N999">
        <v>9</v>
      </c>
      <c r="O999" t="s">
        <v>8868</v>
      </c>
      <c r="P999" t="s">
        <v>9647</v>
      </c>
      <c r="Q999">
        <v>4</v>
      </c>
      <c r="R999">
        <v>2</v>
      </c>
      <c r="S999">
        <v>2.23</v>
      </c>
      <c r="T999">
        <v>5.23</v>
      </c>
      <c r="U999">
        <v>492.58</v>
      </c>
      <c r="V999">
        <v>84.47</v>
      </c>
      <c r="W999">
        <v>6.5</v>
      </c>
      <c r="X999">
        <v>3.87</v>
      </c>
      <c r="Y999">
        <v>0</v>
      </c>
      <c r="Z999">
        <v>5</v>
      </c>
      <c r="AA999" t="s">
        <v>6923</v>
      </c>
      <c r="AB999">
        <v>1</v>
      </c>
      <c r="AC999">
        <v>7</v>
      </c>
      <c r="AD999">
        <v>3.438</v>
      </c>
      <c r="AF999" t="s">
        <v>6937</v>
      </c>
      <c r="AI999">
        <v>0</v>
      </c>
      <c r="AJ999">
        <v>0</v>
      </c>
      <c r="AM999" t="s">
        <v>10344</v>
      </c>
    </row>
    <row r="1000" spans="1:39">
      <c r="A1000" t="s">
        <v>7712</v>
      </c>
      <c r="B1000" t="s">
        <v>6007</v>
      </c>
      <c r="C1000" t="s">
        <v>6009</v>
      </c>
      <c r="D1000">
        <v>12</v>
      </c>
      <c r="E1000" t="s">
        <v>6010</v>
      </c>
      <c r="F1000">
        <v>7.92</v>
      </c>
      <c r="I1000" t="s">
        <v>8397</v>
      </c>
      <c r="K1000" t="s">
        <v>6535</v>
      </c>
      <c r="L1000" t="s">
        <v>6536</v>
      </c>
      <c r="M1000" t="s">
        <v>8696</v>
      </c>
      <c r="N1000">
        <v>9</v>
      </c>
      <c r="O1000" t="s">
        <v>8868</v>
      </c>
      <c r="P1000" t="s">
        <v>9648</v>
      </c>
      <c r="Q1000">
        <v>3</v>
      </c>
      <c r="R1000">
        <v>1</v>
      </c>
      <c r="S1000">
        <v>6.88</v>
      </c>
      <c r="T1000">
        <v>6.88</v>
      </c>
      <c r="U1000">
        <v>506.62</v>
      </c>
      <c r="V1000">
        <v>43.26</v>
      </c>
      <c r="W1000">
        <v>7.61</v>
      </c>
      <c r="X1000">
        <v>13.9</v>
      </c>
      <c r="Y1000">
        <v>0</v>
      </c>
      <c r="Z1000">
        <v>5</v>
      </c>
      <c r="AA1000" t="s">
        <v>6923</v>
      </c>
      <c r="AB1000">
        <v>2</v>
      </c>
      <c r="AC1000">
        <v>7</v>
      </c>
      <c r="AD1000">
        <v>2.833333333333333</v>
      </c>
      <c r="AF1000" t="s">
        <v>6939</v>
      </c>
      <c r="AI1000">
        <v>0</v>
      </c>
      <c r="AJ1000">
        <v>0</v>
      </c>
      <c r="AM1000" t="s">
        <v>10344</v>
      </c>
    </row>
    <row r="1001" spans="1:39">
      <c r="A1001" t="s">
        <v>7307</v>
      </c>
      <c r="B1001" t="s">
        <v>6007</v>
      </c>
      <c r="C1001" t="s">
        <v>6009</v>
      </c>
      <c r="D1001">
        <v>13</v>
      </c>
      <c r="E1001" t="s">
        <v>6010</v>
      </c>
      <c r="F1001">
        <v>7.89</v>
      </c>
      <c r="K1001" t="s">
        <v>6535</v>
      </c>
      <c r="L1001" t="s">
        <v>6536</v>
      </c>
      <c r="M1001" t="s">
        <v>8708</v>
      </c>
      <c r="N1001">
        <v>9</v>
      </c>
      <c r="O1001" t="s">
        <v>8880</v>
      </c>
      <c r="P1001" t="s">
        <v>9260</v>
      </c>
      <c r="Q1001">
        <v>6</v>
      </c>
      <c r="R1001">
        <v>1</v>
      </c>
      <c r="S1001">
        <v>0.25</v>
      </c>
      <c r="T1001">
        <v>3.75</v>
      </c>
      <c r="U1001">
        <v>452.5</v>
      </c>
      <c r="V1001">
        <v>83.45</v>
      </c>
      <c r="W1001">
        <v>4.98</v>
      </c>
      <c r="X1001">
        <v>3.54</v>
      </c>
      <c r="Y1001">
        <v>0</v>
      </c>
      <c r="Z1001">
        <v>3</v>
      </c>
      <c r="AA1001" t="s">
        <v>6923</v>
      </c>
      <c r="AB1001">
        <v>0</v>
      </c>
      <c r="AC1001">
        <v>13</v>
      </c>
      <c r="AD1001">
        <v>4.797619047619047</v>
      </c>
      <c r="AF1001" t="s">
        <v>6937</v>
      </c>
      <c r="AI1001">
        <v>0</v>
      </c>
      <c r="AJ1001">
        <v>0</v>
      </c>
      <c r="AK1001" t="s">
        <v>10261</v>
      </c>
      <c r="AL1001" t="s">
        <v>10261</v>
      </c>
      <c r="AM1001" t="s">
        <v>10344</v>
      </c>
    </row>
    <row r="1002" spans="1:39">
      <c r="A1002" t="s">
        <v>7248</v>
      </c>
      <c r="B1002" t="s">
        <v>6007</v>
      </c>
      <c r="C1002" t="s">
        <v>6009</v>
      </c>
      <c r="D1002">
        <v>13</v>
      </c>
      <c r="E1002" t="s">
        <v>6010</v>
      </c>
      <c r="F1002">
        <v>7.89</v>
      </c>
      <c r="K1002" t="s">
        <v>6535</v>
      </c>
      <c r="L1002" t="s">
        <v>6536</v>
      </c>
      <c r="M1002" t="s">
        <v>8708</v>
      </c>
      <c r="N1002">
        <v>9</v>
      </c>
      <c r="O1002" t="s">
        <v>8880</v>
      </c>
      <c r="P1002" t="s">
        <v>9201</v>
      </c>
      <c r="Q1002">
        <v>4</v>
      </c>
      <c r="R1002">
        <v>1</v>
      </c>
      <c r="S1002">
        <v>1.49</v>
      </c>
      <c r="T1002">
        <v>5.03</v>
      </c>
      <c r="U1002">
        <v>416.47</v>
      </c>
      <c r="V1002">
        <v>64.98999999999999</v>
      </c>
      <c r="W1002">
        <v>4.94</v>
      </c>
      <c r="X1002">
        <v>3.46</v>
      </c>
      <c r="Y1002">
        <v>0</v>
      </c>
      <c r="Z1002">
        <v>3</v>
      </c>
      <c r="AA1002" t="s">
        <v>6923</v>
      </c>
      <c r="AB1002">
        <v>0</v>
      </c>
      <c r="AC1002">
        <v>9</v>
      </c>
      <c r="AD1002">
        <v>4.429976190476191</v>
      </c>
      <c r="AF1002" t="s">
        <v>6937</v>
      </c>
      <c r="AI1002">
        <v>0</v>
      </c>
      <c r="AJ1002">
        <v>0</v>
      </c>
      <c r="AK1002" t="s">
        <v>10261</v>
      </c>
      <c r="AL1002" t="s">
        <v>10261</v>
      </c>
      <c r="AM1002" t="s">
        <v>10344</v>
      </c>
    </row>
    <row r="1003" spans="1:39">
      <c r="A1003" t="s">
        <v>7713</v>
      </c>
      <c r="B1003" t="s">
        <v>6007</v>
      </c>
      <c r="C1003" t="s">
        <v>6009</v>
      </c>
      <c r="D1003">
        <v>13</v>
      </c>
      <c r="E1003" t="s">
        <v>6010</v>
      </c>
      <c r="F1003">
        <v>7.89</v>
      </c>
      <c r="K1003" t="s">
        <v>6535</v>
      </c>
      <c r="L1003" t="s">
        <v>6536</v>
      </c>
      <c r="M1003" t="s">
        <v>8705</v>
      </c>
      <c r="N1003">
        <v>9</v>
      </c>
      <c r="O1003" t="s">
        <v>8877</v>
      </c>
      <c r="P1003" t="s">
        <v>9649</v>
      </c>
      <c r="Q1003">
        <v>3</v>
      </c>
      <c r="R1003">
        <v>1</v>
      </c>
      <c r="S1003">
        <v>6.88</v>
      </c>
      <c r="T1003">
        <v>9.83</v>
      </c>
      <c r="U1003">
        <v>522.35</v>
      </c>
      <c r="V1003">
        <v>51.46</v>
      </c>
      <c r="W1003">
        <v>8.74</v>
      </c>
      <c r="X1003">
        <v>4</v>
      </c>
      <c r="Y1003">
        <v>0</v>
      </c>
      <c r="Z1003">
        <v>4</v>
      </c>
      <c r="AA1003" t="s">
        <v>6923</v>
      </c>
      <c r="AB1003">
        <v>2</v>
      </c>
      <c r="AC1003">
        <v>4</v>
      </c>
      <c r="AD1003">
        <v>2.833333333333333</v>
      </c>
      <c r="AF1003" t="s">
        <v>6937</v>
      </c>
      <c r="AI1003">
        <v>0</v>
      </c>
      <c r="AJ1003">
        <v>0</v>
      </c>
      <c r="AK1003" t="s">
        <v>10305</v>
      </c>
      <c r="AL1003" t="s">
        <v>10305</v>
      </c>
      <c r="AM1003" t="s">
        <v>10344</v>
      </c>
    </row>
    <row r="1004" spans="1:39">
      <c r="A1004" t="s">
        <v>7714</v>
      </c>
      <c r="B1004" t="s">
        <v>6007</v>
      </c>
      <c r="C1004" t="s">
        <v>6009</v>
      </c>
      <c r="D1004">
        <v>13</v>
      </c>
      <c r="E1004" t="s">
        <v>6010</v>
      </c>
      <c r="F1004">
        <v>7.89</v>
      </c>
      <c r="K1004" t="s">
        <v>6535</v>
      </c>
      <c r="L1004" t="s">
        <v>6536</v>
      </c>
      <c r="M1004" t="s">
        <v>8711</v>
      </c>
      <c r="N1004">
        <v>9</v>
      </c>
      <c r="O1004" t="s">
        <v>8883</v>
      </c>
      <c r="P1004" t="s">
        <v>9650</v>
      </c>
      <c r="Q1004">
        <v>3</v>
      </c>
      <c r="R1004">
        <v>3</v>
      </c>
      <c r="S1004">
        <v>3.14</v>
      </c>
      <c r="T1004">
        <v>5.78</v>
      </c>
      <c r="U1004">
        <v>462.93</v>
      </c>
      <c r="V1004">
        <v>91.42</v>
      </c>
      <c r="W1004">
        <v>5.87</v>
      </c>
      <c r="X1004">
        <v>4.72</v>
      </c>
      <c r="Y1004">
        <v>0</v>
      </c>
      <c r="Z1004">
        <v>4</v>
      </c>
      <c r="AA1004" t="s">
        <v>6923</v>
      </c>
      <c r="AB1004">
        <v>1</v>
      </c>
      <c r="AC1004">
        <v>8</v>
      </c>
      <c r="AD1004">
        <v>2.814119047619048</v>
      </c>
      <c r="AF1004" t="s">
        <v>6937</v>
      </c>
      <c r="AI1004">
        <v>0</v>
      </c>
      <c r="AJ1004">
        <v>0</v>
      </c>
      <c r="AK1004" t="s">
        <v>10310</v>
      </c>
      <c r="AL1004" t="s">
        <v>10310</v>
      </c>
      <c r="AM1004" t="s">
        <v>10344</v>
      </c>
    </row>
    <row r="1005" spans="1:39">
      <c r="A1005" t="s">
        <v>7715</v>
      </c>
      <c r="B1005" t="s">
        <v>6007</v>
      </c>
      <c r="C1005" t="s">
        <v>6009</v>
      </c>
      <c r="D1005">
        <v>13</v>
      </c>
      <c r="E1005" t="s">
        <v>6010</v>
      </c>
      <c r="F1005">
        <v>7.89</v>
      </c>
      <c r="K1005" t="s">
        <v>6535</v>
      </c>
      <c r="L1005" t="s">
        <v>6536</v>
      </c>
      <c r="M1005" t="s">
        <v>8716</v>
      </c>
      <c r="N1005">
        <v>9</v>
      </c>
      <c r="O1005" t="s">
        <v>8889</v>
      </c>
      <c r="P1005" t="s">
        <v>9651</v>
      </c>
      <c r="Q1005">
        <v>5</v>
      </c>
      <c r="R1005">
        <v>1</v>
      </c>
      <c r="S1005">
        <v>1.22</v>
      </c>
      <c r="T1005">
        <v>4.7</v>
      </c>
      <c r="U1005">
        <v>446.55</v>
      </c>
      <c r="V1005">
        <v>77.48999999999999</v>
      </c>
      <c r="W1005">
        <v>5.81</v>
      </c>
      <c r="X1005">
        <v>3.6</v>
      </c>
      <c r="Y1005">
        <v>1.58</v>
      </c>
      <c r="Z1005">
        <v>4</v>
      </c>
      <c r="AA1005" t="s">
        <v>6923</v>
      </c>
      <c r="AB1005">
        <v>1</v>
      </c>
      <c r="AC1005">
        <v>9</v>
      </c>
      <c r="AD1005">
        <v>4.365119047619048</v>
      </c>
      <c r="AF1005" t="s">
        <v>6937</v>
      </c>
      <c r="AI1005">
        <v>0</v>
      </c>
      <c r="AJ1005">
        <v>0</v>
      </c>
      <c r="AK1005" t="s">
        <v>10316</v>
      </c>
      <c r="AL1005" t="s">
        <v>10316</v>
      </c>
      <c r="AM1005" t="s">
        <v>10344</v>
      </c>
    </row>
    <row r="1006" spans="1:39">
      <c r="A1006" t="s">
        <v>7716</v>
      </c>
      <c r="B1006" t="s">
        <v>6007</v>
      </c>
      <c r="C1006" t="s">
        <v>6009</v>
      </c>
      <c r="D1006">
        <v>13</v>
      </c>
      <c r="E1006" t="s">
        <v>6010</v>
      </c>
      <c r="F1006">
        <v>7.89</v>
      </c>
      <c r="K1006" t="s">
        <v>6535</v>
      </c>
      <c r="L1006" t="s">
        <v>6536</v>
      </c>
      <c r="M1006" t="s">
        <v>8704</v>
      </c>
      <c r="N1006">
        <v>9</v>
      </c>
      <c r="O1006" t="s">
        <v>8876</v>
      </c>
      <c r="P1006" t="s">
        <v>9652</v>
      </c>
      <c r="Q1006">
        <v>6</v>
      </c>
      <c r="R1006">
        <v>1</v>
      </c>
      <c r="S1006">
        <v>-0.08</v>
      </c>
      <c r="T1006">
        <v>3.38</v>
      </c>
      <c r="U1006">
        <v>451.54</v>
      </c>
      <c r="V1006">
        <v>81.79000000000001</v>
      </c>
      <c r="W1006">
        <v>5.52</v>
      </c>
      <c r="X1006">
        <v>3.62</v>
      </c>
      <c r="Y1006">
        <v>1.34</v>
      </c>
      <c r="Z1006">
        <v>4</v>
      </c>
      <c r="AA1006" t="s">
        <v>6923</v>
      </c>
      <c r="AB1006">
        <v>1</v>
      </c>
      <c r="AC1006">
        <v>10</v>
      </c>
      <c r="AD1006">
        <v>4.989476190476191</v>
      </c>
      <c r="AF1006" t="s">
        <v>6937</v>
      </c>
      <c r="AI1006">
        <v>0</v>
      </c>
      <c r="AJ1006">
        <v>0</v>
      </c>
      <c r="AK1006" t="s">
        <v>10304</v>
      </c>
      <c r="AL1006" t="s">
        <v>10304</v>
      </c>
      <c r="AM1006" t="s">
        <v>10344</v>
      </c>
    </row>
    <row r="1007" spans="1:39">
      <c r="A1007" t="s">
        <v>7717</v>
      </c>
      <c r="B1007" t="s">
        <v>6007</v>
      </c>
      <c r="C1007" t="s">
        <v>6009</v>
      </c>
      <c r="D1007">
        <v>13</v>
      </c>
      <c r="E1007" t="s">
        <v>6010</v>
      </c>
      <c r="F1007">
        <v>7.89</v>
      </c>
      <c r="I1007" t="s">
        <v>8398</v>
      </c>
      <c r="K1007" t="s">
        <v>6535</v>
      </c>
      <c r="L1007" t="s">
        <v>6536</v>
      </c>
      <c r="M1007" t="s">
        <v>8696</v>
      </c>
      <c r="N1007">
        <v>9</v>
      </c>
      <c r="O1007" t="s">
        <v>8868</v>
      </c>
      <c r="P1007" t="s">
        <v>9653</v>
      </c>
      <c r="Q1007">
        <v>4</v>
      </c>
      <c r="R1007">
        <v>2</v>
      </c>
      <c r="S1007">
        <v>2.07</v>
      </c>
      <c r="T1007">
        <v>5.06</v>
      </c>
      <c r="U1007">
        <v>531.66</v>
      </c>
      <c r="V1007">
        <v>74.56999999999999</v>
      </c>
      <c r="W1007">
        <v>6.67</v>
      </c>
      <c r="X1007">
        <v>3.87</v>
      </c>
      <c r="Y1007">
        <v>4.84</v>
      </c>
      <c r="Z1007">
        <v>5</v>
      </c>
      <c r="AA1007" t="s">
        <v>6923</v>
      </c>
      <c r="AB1007">
        <v>2</v>
      </c>
      <c r="AC1007">
        <v>8</v>
      </c>
      <c r="AD1007">
        <v>3.465</v>
      </c>
      <c r="AF1007" t="s">
        <v>6937</v>
      </c>
      <c r="AI1007">
        <v>0</v>
      </c>
      <c r="AJ1007">
        <v>0</v>
      </c>
      <c r="AM1007" t="s">
        <v>10344</v>
      </c>
    </row>
    <row r="1008" spans="1:39">
      <c r="A1008" t="s">
        <v>7718</v>
      </c>
      <c r="B1008" t="s">
        <v>6007</v>
      </c>
      <c r="C1008" t="s">
        <v>6009</v>
      </c>
      <c r="D1008">
        <v>13</v>
      </c>
      <c r="E1008" t="s">
        <v>6010</v>
      </c>
      <c r="F1008">
        <v>7.89</v>
      </c>
      <c r="I1008" t="s">
        <v>8399</v>
      </c>
      <c r="K1008" t="s">
        <v>6535</v>
      </c>
      <c r="L1008" t="s">
        <v>6536</v>
      </c>
      <c r="M1008" t="s">
        <v>8696</v>
      </c>
      <c r="N1008">
        <v>9</v>
      </c>
      <c r="O1008" t="s">
        <v>8868</v>
      </c>
      <c r="P1008" t="s">
        <v>9654</v>
      </c>
      <c r="Q1008">
        <v>4</v>
      </c>
      <c r="R1008">
        <v>2</v>
      </c>
      <c r="S1008">
        <v>2.96</v>
      </c>
      <c r="T1008">
        <v>5.96</v>
      </c>
      <c r="U1008">
        <v>532.64</v>
      </c>
      <c r="V1008">
        <v>80.56</v>
      </c>
      <c r="W1008">
        <v>7.17</v>
      </c>
      <c r="X1008">
        <v>3.87</v>
      </c>
      <c r="Y1008">
        <v>0</v>
      </c>
      <c r="Z1008">
        <v>5</v>
      </c>
      <c r="AA1008" t="s">
        <v>6923</v>
      </c>
      <c r="AB1008">
        <v>2</v>
      </c>
      <c r="AC1008">
        <v>8</v>
      </c>
      <c r="AD1008">
        <v>3.02</v>
      </c>
      <c r="AF1008" t="s">
        <v>6937</v>
      </c>
      <c r="AI1008">
        <v>0</v>
      </c>
      <c r="AJ1008">
        <v>0</v>
      </c>
      <c r="AM1008" t="s">
        <v>10344</v>
      </c>
    </row>
    <row r="1009" spans="1:39">
      <c r="A1009" t="s">
        <v>7719</v>
      </c>
      <c r="B1009" t="s">
        <v>6007</v>
      </c>
      <c r="C1009" t="s">
        <v>6009</v>
      </c>
      <c r="D1009">
        <v>13</v>
      </c>
      <c r="E1009" t="s">
        <v>6010</v>
      </c>
      <c r="F1009">
        <v>7.89</v>
      </c>
      <c r="I1009" t="s">
        <v>8400</v>
      </c>
      <c r="K1009" t="s">
        <v>6535</v>
      </c>
      <c r="L1009" t="s">
        <v>6536</v>
      </c>
      <c r="M1009" t="s">
        <v>8696</v>
      </c>
      <c r="N1009">
        <v>9</v>
      </c>
      <c r="O1009" t="s">
        <v>8868</v>
      </c>
      <c r="P1009" t="s">
        <v>9655</v>
      </c>
      <c r="Q1009">
        <v>4</v>
      </c>
      <c r="R1009">
        <v>3</v>
      </c>
      <c r="S1009">
        <v>1.35</v>
      </c>
      <c r="T1009">
        <v>4.35</v>
      </c>
      <c r="U1009">
        <v>503.6</v>
      </c>
      <c r="V1009">
        <v>97.34999999999999</v>
      </c>
      <c r="W1009">
        <v>6.18</v>
      </c>
      <c r="X1009">
        <v>3.87</v>
      </c>
      <c r="Y1009">
        <v>4.32</v>
      </c>
      <c r="Z1009">
        <v>5</v>
      </c>
      <c r="AA1009" t="s">
        <v>6923</v>
      </c>
      <c r="AB1009">
        <v>2</v>
      </c>
      <c r="AC1009">
        <v>7</v>
      </c>
      <c r="AD1009">
        <v>3.246666666666667</v>
      </c>
      <c r="AF1009" t="s">
        <v>6937</v>
      </c>
      <c r="AI1009">
        <v>0</v>
      </c>
      <c r="AJ1009">
        <v>0</v>
      </c>
      <c r="AM1009" t="s">
        <v>10344</v>
      </c>
    </row>
    <row r="1010" spans="1:39">
      <c r="A1010" t="s">
        <v>7720</v>
      </c>
      <c r="B1010" t="s">
        <v>6007</v>
      </c>
      <c r="C1010" t="s">
        <v>6009</v>
      </c>
      <c r="D1010">
        <v>13</v>
      </c>
      <c r="E1010" t="s">
        <v>6010</v>
      </c>
      <c r="F1010">
        <v>7.89</v>
      </c>
      <c r="I1010" t="s">
        <v>8401</v>
      </c>
      <c r="K1010" t="s">
        <v>6535</v>
      </c>
      <c r="L1010" t="s">
        <v>6536</v>
      </c>
      <c r="M1010" t="s">
        <v>8696</v>
      </c>
      <c r="N1010">
        <v>9</v>
      </c>
      <c r="O1010" t="s">
        <v>8868</v>
      </c>
      <c r="P1010" t="s">
        <v>9656</v>
      </c>
      <c r="Q1010">
        <v>4</v>
      </c>
      <c r="R1010">
        <v>2</v>
      </c>
      <c r="S1010">
        <v>2.75</v>
      </c>
      <c r="T1010">
        <v>5.75</v>
      </c>
      <c r="U1010">
        <v>536.6</v>
      </c>
      <c r="V1010">
        <v>80.56</v>
      </c>
      <c r="W1010">
        <v>6.75</v>
      </c>
      <c r="X1010">
        <v>3.87</v>
      </c>
      <c r="Y1010">
        <v>0</v>
      </c>
      <c r="Z1010">
        <v>5</v>
      </c>
      <c r="AA1010" t="s">
        <v>6923</v>
      </c>
      <c r="AB1010">
        <v>2</v>
      </c>
      <c r="AC1010">
        <v>8</v>
      </c>
      <c r="AD1010">
        <v>3.125</v>
      </c>
      <c r="AF1010" t="s">
        <v>6937</v>
      </c>
      <c r="AI1010">
        <v>0</v>
      </c>
      <c r="AJ1010">
        <v>0</v>
      </c>
      <c r="AM1010" t="s">
        <v>10344</v>
      </c>
    </row>
    <row r="1011" spans="1:39">
      <c r="A1011" t="s">
        <v>7721</v>
      </c>
      <c r="B1011" t="s">
        <v>6007</v>
      </c>
      <c r="C1011" t="s">
        <v>6009</v>
      </c>
      <c r="D1011">
        <v>13</v>
      </c>
      <c r="E1011" t="s">
        <v>6010</v>
      </c>
      <c r="F1011">
        <v>7.89</v>
      </c>
      <c r="I1011" t="s">
        <v>8402</v>
      </c>
      <c r="K1011" t="s">
        <v>6535</v>
      </c>
      <c r="L1011" t="s">
        <v>6536</v>
      </c>
      <c r="M1011" t="s">
        <v>8695</v>
      </c>
      <c r="N1011">
        <v>9</v>
      </c>
      <c r="O1011" t="s">
        <v>8867</v>
      </c>
      <c r="P1011" t="s">
        <v>9657</v>
      </c>
      <c r="Q1011">
        <v>3</v>
      </c>
      <c r="R1011">
        <v>2</v>
      </c>
      <c r="S1011">
        <v>2.53</v>
      </c>
      <c r="T1011">
        <v>5.54</v>
      </c>
      <c r="U1011">
        <v>506.65</v>
      </c>
      <c r="V1011">
        <v>71.33</v>
      </c>
      <c r="W1011">
        <v>6.79</v>
      </c>
      <c r="X1011">
        <v>4.3</v>
      </c>
      <c r="Y1011">
        <v>0</v>
      </c>
      <c r="Z1011">
        <v>4</v>
      </c>
      <c r="AA1011" t="s">
        <v>6923</v>
      </c>
      <c r="AB1011">
        <v>2</v>
      </c>
      <c r="AC1011">
        <v>8</v>
      </c>
      <c r="AD1011">
        <v>3.235</v>
      </c>
      <c r="AF1011" t="s">
        <v>6937</v>
      </c>
      <c r="AI1011">
        <v>0</v>
      </c>
      <c r="AJ1011">
        <v>0</v>
      </c>
      <c r="AM1011" t="s">
        <v>10344</v>
      </c>
    </row>
    <row r="1012" spans="1:39">
      <c r="A1012" t="s">
        <v>7722</v>
      </c>
      <c r="B1012" t="s">
        <v>6007</v>
      </c>
      <c r="C1012" t="s">
        <v>6009</v>
      </c>
      <c r="D1012">
        <v>13</v>
      </c>
      <c r="E1012" t="s">
        <v>6010</v>
      </c>
      <c r="F1012">
        <v>7.89</v>
      </c>
      <c r="I1012" t="s">
        <v>8403</v>
      </c>
      <c r="K1012" t="s">
        <v>6535</v>
      </c>
      <c r="L1012" t="s">
        <v>6536</v>
      </c>
      <c r="M1012" t="s">
        <v>8696</v>
      </c>
      <c r="N1012">
        <v>9</v>
      </c>
      <c r="O1012" t="s">
        <v>8868</v>
      </c>
      <c r="P1012" t="s">
        <v>9658</v>
      </c>
      <c r="Q1012">
        <v>2</v>
      </c>
      <c r="R1012">
        <v>1</v>
      </c>
      <c r="S1012">
        <v>7.46</v>
      </c>
      <c r="T1012">
        <v>7.46</v>
      </c>
      <c r="U1012">
        <v>472.63</v>
      </c>
      <c r="V1012">
        <v>34.03</v>
      </c>
      <c r="W1012">
        <v>7.77</v>
      </c>
      <c r="Y1012">
        <v>0</v>
      </c>
      <c r="Z1012">
        <v>5</v>
      </c>
      <c r="AA1012" t="s">
        <v>6923</v>
      </c>
      <c r="AB1012">
        <v>1</v>
      </c>
      <c r="AC1012">
        <v>6</v>
      </c>
      <c r="AD1012">
        <v>2.730333333333334</v>
      </c>
      <c r="AF1012" t="s">
        <v>6939</v>
      </c>
      <c r="AI1012">
        <v>0</v>
      </c>
      <c r="AJ1012">
        <v>0</v>
      </c>
      <c r="AM1012" t="s">
        <v>10344</v>
      </c>
    </row>
    <row r="1013" spans="1:39">
      <c r="A1013" t="s">
        <v>7371</v>
      </c>
      <c r="B1013" t="s">
        <v>6007</v>
      </c>
      <c r="C1013" t="s">
        <v>6009</v>
      </c>
      <c r="D1013">
        <v>13</v>
      </c>
      <c r="E1013" t="s">
        <v>6010</v>
      </c>
      <c r="F1013">
        <v>7.89</v>
      </c>
      <c r="K1013" t="s">
        <v>6535</v>
      </c>
      <c r="L1013" t="s">
        <v>6536</v>
      </c>
      <c r="M1013" t="s">
        <v>8697</v>
      </c>
      <c r="N1013">
        <v>9</v>
      </c>
      <c r="O1013" t="s">
        <v>8869</v>
      </c>
      <c r="P1013" t="s">
        <v>9324</v>
      </c>
      <c r="Q1013">
        <v>3</v>
      </c>
      <c r="R1013">
        <v>2</v>
      </c>
      <c r="S1013">
        <v>3.29</v>
      </c>
      <c r="T1013">
        <v>6.28</v>
      </c>
      <c r="U1013">
        <v>516.64</v>
      </c>
      <c r="V1013">
        <v>71.33</v>
      </c>
      <c r="W1013">
        <v>7.47</v>
      </c>
      <c r="X1013">
        <v>3.87</v>
      </c>
      <c r="Y1013">
        <v>0</v>
      </c>
      <c r="Z1013">
        <v>5</v>
      </c>
      <c r="AA1013" t="s">
        <v>6923</v>
      </c>
      <c r="AB1013">
        <v>2</v>
      </c>
      <c r="AC1013">
        <v>7</v>
      </c>
      <c r="AD1013">
        <v>2.855</v>
      </c>
      <c r="AF1013" t="s">
        <v>6937</v>
      </c>
      <c r="AI1013">
        <v>0</v>
      </c>
      <c r="AJ1013">
        <v>0</v>
      </c>
      <c r="AK1013" t="s">
        <v>10219</v>
      </c>
      <c r="AL1013" t="s">
        <v>10219</v>
      </c>
      <c r="AM1013" t="s">
        <v>10344</v>
      </c>
    </row>
    <row r="1014" spans="1:39">
      <c r="A1014" t="s">
        <v>7723</v>
      </c>
      <c r="B1014" t="s">
        <v>6007</v>
      </c>
      <c r="C1014" t="s">
        <v>6009</v>
      </c>
      <c r="D1014">
        <v>13</v>
      </c>
      <c r="E1014" t="s">
        <v>6010</v>
      </c>
      <c r="F1014">
        <v>7.89</v>
      </c>
      <c r="K1014" t="s">
        <v>6535</v>
      </c>
      <c r="L1014" t="s">
        <v>6536</v>
      </c>
      <c r="M1014" t="s">
        <v>8697</v>
      </c>
      <c r="N1014">
        <v>9</v>
      </c>
      <c r="O1014" t="s">
        <v>8869</v>
      </c>
      <c r="P1014" t="s">
        <v>9659</v>
      </c>
      <c r="Q1014">
        <v>3</v>
      </c>
      <c r="R1014">
        <v>2</v>
      </c>
      <c r="S1014">
        <v>4.53</v>
      </c>
      <c r="T1014">
        <v>7.52</v>
      </c>
      <c r="U1014">
        <v>544.7</v>
      </c>
      <c r="V1014">
        <v>71.33</v>
      </c>
      <c r="W1014">
        <v>8.289999999999999</v>
      </c>
      <c r="X1014">
        <v>3.87</v>
      </c>
      <c r="Y1014">
        <v>0</v>
      </c>
      <c r="Z1014">
        <v>5</v>
      </c>
      <c r="AA1014" t="s">
        <v>6923</v>
      </c>
      <c r="AB1014">
        <v>2</v>
      </c>
      <c r="AC1014">
        <v>8</v>
      </c>
      <c r="AD1014">
        <v>2.5</v>
      </c>
      <c r="AF1014" t="s">
        <v>6937</v>
      </c>
      <c r="AI1014">
        <v>0</v>
      </c>
      <c r="AJ1014">
        <v>0</v>
      </c>
      <c r="AK1014" t="s">
        <v>10219</v>
      </c>
      <c r="AL1014" t="s">
        <v>10219</v>
      </c>
      <c r="AM1014" t="s">
        <v>10344</v>
      </c>
    </row>
    <row r="1015" spans="1:39">
      <c r="A1015" t="s">
        <v>7724</v>
      </c>
      <c r="B1015" t="s">
        <v>6007</v>
      </c>
      <c r="C1015" t="s">
        <v>6009</v>
      </c>
      <c r="D1015">
        <v>13.7</v>
      </c>
      <c r="E1015" t="s">
        <v>6010</v>
      </c>
      <c r="F1015">
        <v>7.86</v>
      </c>
      <c r="K1015" t="s">
        <v>6535</v>
      </c>
      <c r="L1015" t="s">
        <v>6536</v>
      </c>
      <c r="M1015" t="s">
        <v>8706</v>
      </c>
      <c r="N1015">
        <v>9</v>
      </c>
      <c r="O1015" t="s">
        <v>8878</v>
      </c>
      <c r="P1015" t="s">
        <v>9660</v>
      </c>
      <c r="Q1015">
        <v>8</v>
      </c>
      <c r="R1015">
        <v>1</v>
      </c>
      <c r="S1015">
        <v>1</v>
      </c>
      <c r="T1015">
        <v>4.63</v>
      </c>
      <c r="U1015">
        <v>493.9</v>
      </c>
      <c r="V1015">
        <v>108.72</v>
      </c>
      <c r="W1015">
        <v>4.5</v>
      </c>
      <c r="X1015">
        <v>3.14</v>
      </c>
      <c r="Y1015">
        <v>0</v>
      </c>
      <c r="Z1015">
        <v>5</v>
      </c>
      <c r="AA1015" t="s">
        <v>6923</v>
      </c>
      <c r="AB1015">
        <v>0</v>
      </c>
      <c r="AC1015">
        <v>7</v>
      </c>
      <c r="AD1015">
        <v>3.437904761904762</v>
      </c>
      <c r="AF1015" t="s">
        <v>6937</v>
      </c>
      <c r="AI1015">
        <v>0</v>
      </c>
      <c r="AJ1015">
        <v>0</v>
      </c>
      <c r="AK1015" t="s">
        <v>10306</v>
      </c>
      <c r="AL1015" t="s">
        <v>10306</v>
      </c>
      <c r="AM1015" t="s">
        <v>10344</v>
      </c>
    </row>
    <row r="1016" spans="1:39">
      <c r="A1016" t="s">
        <v>6285</v>
      </c>
      <c r="B1016" t="s">
        <v>6007</v>
      </c>
      <c r="C1016" t="s">
        <v>6009</v>
      </c>
      <c r="D1016">
        <v>14</v>
      </c>
      <c r="E1016" t="s">
        <v>6010</v>
      </c>
      <c r="F1016">
        <v>7.85</v>
      </c>
      <c r="K1016" t="s">
        <v>6535</v>
      </c>
      <c r="L1016" t="s">
        <v>6536</v>
      </c>
      <c r="M1016" t="s">
        <v>8717</v>
      </c>
      <c r="N1016">
        <v>9</v>
      </c>
      <c r="O1016" t="s">
        <v>8890</v>
      </c>
      <c r="P1016" t="s">
        <v>6681</v>
      </c>
      <c r="Q1016">
        <v>6</v>
      </c>
      <c r="R1016">
        <v>1</v>
      </c>
      <c r="S1016">
        <v>2.3</v>
      </c>
      <c r="T1016">
        <v>3.34</v>
      </c>
      <c r="U1016">
        <v>408.48</v>
      </c>
      <c r="V1016">
        <v>81.43000000000001</v>
      </c>
      <c r="W1016">
        <v>4.17</v>
      </c>
      <c r="X1016">
        <v>6.34</v>
      </c>
      <c r="Y1016">
        <v>1.34</v>
      </c>
      <c r="Z1016">
        <v>3</v>
      </c>
      <c r="AA1016" t="s">
        <v>6923</v>
      </c>
      <c r="AB1016">
        <v>0</v>
      </c>
      <c r="AC1016">
        <v>7</v>
      </c>
      <c r="AD1016">
        <v>5.167047619047619</v>
      </c>
      <c r="AF1016" t="s">
        <v>6937</v>
      </c>
      <c r="AI1016">
        <v>0</v>
      </c>
      <c r="AJ1016">
        <v>0</v>
      </c>
      <c r="AK1016" t="s">
        <v>10229</v>
      </c>
      <c r="AL1016" t="s">
        <v>10229</v>
      </c>
      <c r="AM1016" t="s">
        <v>10344</v>
      </c>
    </row>
    <row r="1017" spans="1:39">
      <c r="A1017" t="s">
        <v>7414</v>
      </c>
      <c r="B1017" t="s">
        <v>6007</v>
      </c>
      <c r="C1017" t="s">
        <v>6009</v>
      </c>
      <c r="D1017">
        <v>14</v>
      </c>
      <c r="E1017" t="s">
        <v>6010</v>
      </c>
      <c r="F1017">
        <v>7.85</v>
      </c>
      <c r="K1017" t="s">
        <v>6535</v>
      </c>
      <c r="L1017" t="s">
        <v>6536</v>
      </c>
      <c r="M1017" t="s">
        <v>8697</v>
      </c>
      <c r="N1017">
        <v>9</v>
      </c>
      <c r="O1017" t="s">
        <v>8869</v>
      </c>
      <c r="P1017" t="s">
        <v>9367</v>
      </c>
      <c r="Q1017">
        <v>3</v>
      </c>
      <c r="R1017">
        <v>2</v>
      </c>
      <c r="S1017">
        <v>3.37</v>
      </c>
      <c r="T1017">
        <v>6.37</v>
      </c>
      <c r="U1017">
        <v>567.48</v>
      </c>
      <c r="V1017">
        <v>71.33</v>
      </c>
      <c r="W1017">
        <v>7.36</v>
      </c>
      <c r="X1017">
        <v>3.87</v>
      </c>
      <c r="Y1017">
        <v>0</v>
      </c>
      <c r="Z1017">
        <v>5</v>
      </c>
      <c r="AA1017" t="s">
        <v>6923</v>
      </c>
      <c r="AB1017">
        <v>2</v>
      </c>
      <c r="AC1017">
        <v>7</v>
      </c>
      <c r="AD1017">
        <v>2.815</v>
      </c>
      <c r="AF1017" t="s">
        <v>6937</v>
      </c>
      <c r="AI1017">
        <v>0</v>
      </c>
      <c r="AJ1017">
        <v>0</v>
      </c>
      <c r="AK1017" t="s">
        <v>10219</v>
      </c>
      <c r="AL1017" t="s">
        <v>10219</v>
      </c>
      <c r="AM1017" t="s">
        <v>10344</v>
      </c>
    </row>
    <row r="1018" spans="1:39">
      <c r="A1018" t="s">
        <v>7414</v>
      </c>
      <c r="B1018" t="s">
        <v>6007</v>
      </c>
      <c r="C1018" t="s">
        <v>6009</v>
      </c>
      <c r="D1018">
        <v>14</v>
      </c>
      <c r="E1018" t="s">
        <v>6010</v>
      </c>
      <c r="F1018">
        <v>7.85</v>
      </c>
      <c r="I1018" t="s">
        <v>8404</v>
      </c>
      <c r="K1018" t="s">
        <v>6535</v>
      </c>
      <c r="L1018" t="s">
        <v>6536</v>
      </c>
      <c r="M1018" t="s">
        <v>8696</v>
      </c>
      <c r="N1018">
        <v>9</v>
      </c>
      <c r="O1018" t="s">
        <v>8868</v>
      </c>
      <c r="P1018" t="s">
        <v>9367</v>
      </c>
      <c r="Q1018">
        <v>3</v>
      </c>
      <c r="R1018">
        <v>2</v>
      </c>
      <c r="S1018">
        <v>3.37</v>
      </c>
      <c r="T1018">
        <v>6.37</v>
      </c>
      <c r="U1018">
        <v>567.48</v>
      </c>
      <c r="V1018">
        <v>71.33</v>
      </c>
      <c r="W1018">
        <v>7.36</v>
      </c>
      <c r="X1018">
        <v>3.87</v>
      </c>
      <c r="Y1018">
        <v>0</v>
      </c>
      <c r="Z1018">
        <v>5</v>
      </c>
      <c r="AA1018" t="s">
        <v>6923</v>
      </c>
      <c r="AB1018">
        <v>2</v>
      </c>
      <c r="AC1018">
        <v>7</v>
      </c>
      <c r="AD1018">
        <v>2.815</v>
      </c>
      <c r="AF1018" t="s">
        <v>6937</v>
      </c>
      <c r="AI1018">
        <v>0</v>
      </c>
      <c r="AJ1018">
        <v>0</v>
      </c>
      <c r="AM1018" t="s">
        <v>10344</v>
      </c>
    </row>
    <row r="1019" spans="1:39">
      <c r="A1019" t="s">
        <v>7725</v>
      </c>
      <c r="B1019" t="s">
        <v>6007</v>
      </c>
      <c r="C1019" t="s">
        <v>6009</v>
      </c>
      <c r="D1019">
        <v>14</v>
      </c>
      <c r="E1019" t="s">
        <v>6010</v>
      </c>
      <c r="F1019">
        <v>7.85</v>
      </c>
      <c r="I1019" t="s">
        <v>8405</v>
      </c>
      <c r="K1019" t="s">
        <v>6535</v>
      </c>
      <c r="L1019" t="s">
        <v>6536</v>
      </c>
      <c r="M1019" t="s">
        <v>8695</v>
      </c>
      <c r="N1019">
        <v>9</v>
      </c>
      <c r="O1019" t="s">
        <v>8867</v>
      </c>
      <c r="P1019" t="s">
        <v>9661</v>
      </c>
      <c r="Q1019">
        <v>2</v>
      </c>
      <c r="R1019">
        <v>1</v>
      </c>
      <c r="S1019">
        <v>5.11</v>
      </c>
      <c r="T1019">
        <v>5.11</v>
      </c>
      <c r="U1019">
        <v>408.42</v>
      </c>
      <c r="V1019">
        <v>34.03</v>
      </c>
      <c r="W1019">
        <v>5.6</v>
      </c>
      <c r="X1019">
        <v>13.95</v>
      </c>
      <c r="Y1019">
        <v>0</v>
      </c>
      <c r="Z1019">
        <v>4</v>
      </c>
      <c r="AA1019" t="s">
        <v>6923</v>
      </c>
      <c r="AB1019">
        <v>1</v>
      </c>
      <c r="AC1019">
        <v>5</v>
      </c>
      <c r="AD1019">
        <v>3.188976190476191</v>
      </c>
      <c r="AF1019" t="s">
        <v>6939</v>
      </c>
      <c r="AI1019">
        <v>0</v>
      </c>
      <c r="AJ1019">
        <v>0</v>
      </c>
      <c r="AM1019" t="s">
        <v>10344</v>
      </c>
    </row>
    <row r="1020" spans="1:39">
      <c r="A1020" t="s">
        <v>7726</v>
      </c>
      <c r="B1020" t="s">
        <v>6007</v>
      </c>
      <c r="C1020" t="s">
        <v>6009</v>
      </c>
      <c r="D1020">
        <v>14.2</v>
      </c>
      <c r="E1020" t="s">
        <v>6010</v>
      </c>
      <c r="F1020">
        <v>7.85</v>
      </c>
      <c r="K1020" t="s">
        <v>6535</v>
      </c>
      <c r="L1020" t="s">
        <v>6536</v>
      </c>
      <c r="M1020" t="s">
        <v>8706</v>
      </c>
      <c r="N1020">
        <v>9</v>
      </c>
      <c r="O1020" t="s">
        <v>8878</v>
      </c>
      <c r="P1020" t="s">
        <v>9662</v>
      </c>
      <c r="Q1020">
        <v>7</v>
      </c>
      <c r="R1020">
        <v>1</v>
      </c>
      <c r="S1020">
        <v>2.42</v>
      </c>
      <c r="T1020">
        <v>6.07</v>
      </c>
      <c r="U1020">
        <v>545.9</v>
      </c>
      <c r="V1020">
        <v>99.48999999999999</v>
      </c>
      <c r="W1020">
        <v>5.81</v>
      </c>
      <c r="X1020">
        <v>3.1</v>
      </c>
      <c r="Y1020">
        <v>0</v>
      </c>
      <c r="Z1020">
        <v>5</v>
      </c>
      <c r="AA1020" t="s">
        <v>6923</v>
      </c>
      <c r="AB1020">
        <v>2</v>
      </c>
      <c r="AC1020">
        <v>6</v>
      </c>
      <c r="AD1020">
        <v>3.307</v>
      </c>
      <c r="AF1020" t="s">
        <v>6937</v>
      </c>
      <c r="AI1020">
        <v>0</v>
      </c>
      <c r="AJ1020">
        <v>0</v>
      </c>
      <c r="AK1020" t="s">
        <v>10306</v>
      </c>
      <c r="AL1020" t="s">
        <v>10306</v>
      </c>
      <c r="AM1020" t="s">
        <v>10344</v>
      </c>
    </row>
    <row r="1021" spans="1:39">
      <c r="A1021" t="s">
        <v>7727</v>
      </c>
      <c r="B1021" t="s">
        <v>6007</v>
      </c>
      <c r="C1021" t="s">
        <v>6009</v>
      </c>
      <c r="D1021">
        <v>15</v>
      </c>
      <c r="E1021" t="s">
        <v>6010</v>
      </c>
      <c r="F1021">
        <v>7.82</v>
      </c>
      <c r="K1021" t="s">
        <v>6535</v>
      </c>
      <c r="L1021" t="s">
        <v>6536</v>
      </c>
      <c r="M1021" t="s">
        <v>8716</v>
      </c>
      <c r="N1021">
        <v>9</v>
      </c>
      <c r="O1021" t="s">
        <v>8889</v>
      </c>
      <c r="P1021" t="s">
        <v>9663</v>
      </c>
      <c r="Q1021">
        <v>5</v>
      </c>
      <c r="R1021">
        <v>1</v>
      </c>
      <c r="S1021">
        <v>1.64</v>
      </c>
      <c r="T1021">
        <v>5.11</v>
      </c>
      <c r="U1021">
        <v>460.57</v>
      </c>
      <c r="V1021">
        <v>77.48999999999999</v>
      </c>
      <c r="W1021">
        <v>5.98</v>
      </c>
      <c r="X1021">
        <v>3.6</v>
      </c>
      <c r="Y1021">
        <v>1.58</v>
      </c>
      <c r="Z1021">
        <v>4</v>
      </c>
      <c r="AA1021" t="s">
        <v>6923</v>
      </c>
      <c r="AB1021">
        <v>1</v>
      </c>
      <c r="AC1021">
        <v>8</v>
      </c>
      <c r="AD1021">
        <v>4.114976190476191</v>
      </c>
      <c r="AF1021" t="s">
        <v>6937</v>
      </c>
      <c r="AI1021">
        <v>0</v>
      </c>
      <c r="AJ1021">
        <v>0</v>
      </c>
      <c r="AK1021" t="s">
        <v>10316</v>
      </c>
      <c r="AL1021" t="s">
        <v>10316</v>
      </c>
      <c r="AM1021" t="s">
        <v>10344</v>
      </c>
    </row>
    <row r="1022" spans="1:39">
      <c r="A1022" t="s">
        <v>7728</v>
      </c>
      <c r="B1022" t="s">
        <v>6007</v>
      </c>
      <c r="C1022" t="s">
        <v>6009</v>
      </c>
      <c r="D1022">
        <v>15</v>
      </c>
      <c r="E1022" t="s">
        <v>6010</v>
      </c>
      <c r="F1022">
        <v>7.82</v>
      </c>
      <c r="K1022" t="s">
        <v>6535</v>
      </c>
      <c r="L1022" t="s">
        <v>6536</v>
      </c>
      <c r="M1022" t="s">
        <v>8709</v>
      </c>
      <c r="N1022">
        <v>9</v>
      </c>
      <c r="O1022" t="s">
        <v>8881</v>
      </c>
      <c r="P1022" t="s">
        <v>9664</v>
      </c>
      <c r="Q1022">
        <v>4</v>
      </c>
      <c r="R1022">
        <v>1</v>
      </c>
      <c r="S1022">
        <v>3.11</v>
      </c>
      <c r="T1022">
        <v>5.73</v>
      </c>
      <c r="U1022">
        <v>454.95</v>
      </c>
      <c r="V1022">
        <v>64.98999999999999</v>
      </c>
      <c r="W1022">
        <v>6.69</v>
      </c>
      <c r="X1022">
        <v>4.75</v>
      </c>
      <c r="Y1022">
        <v>0</v>
      </c>
      <c r="Z1022">
        <v>3</v>
      </c>
      <c r="AA1022" t="s">
        <v>6923</v>
      </c>
      <c r="AB1022">
        <v>1</v>
      </c>
      <c r="AC1022">
        <v>11</v>
      </c>
      <c r="AD1022">
        <v>3.600119047619048</v>
      </c>
      <c r="AF1022" t="s">
        <v>6937</v>
      </c>
      <c r="AI1022">
        <v>0</v>
      </c>
      <c r="AJ1022">
        <v>0</v>
      </c>
      <c r="AK1022" t="s">
        <v>10308</v>
      </c>
      <c r="AL1022" t="s">
        <v>10308</v>
      </c>
      <c r="AM1022" t="s">
        <v>10344</v>
      </c>
    </row>
    <row r="1023" spans="1:39">
      <c r="A1023" t="s">
        <v>7729</v>
      </c>
      <c r="B1023" t="s">
        <v>6007</v>
      </c>
      <c r="C1023" t="s">
        <v>6009</v>
      </c>
      <c r="D1023">
        <v>15</v>
      </c>
      <c r="E1023" t="s">
        <v>6010</v>
      </c>
      <c r="F1023">
        <v>7.82</v>
      </c>
      <c r="K1023" t="s">
        <v>6535</v>
      </c>
      <c r="L1023" t="s">
        <v>6536</v>
      </c>
      <c r="M1023" t="s">
        <v>8711</v>
      </c>
      <c r="N1023">
        <v>9</v>
      </c>
      <c r="O1023" t="s">
        <v>8883</v>
      </c>
      <c r="P1023" t="s">
        <v>9665</v>
      </c>
      <c r="Q1023">
        <v>4</v>
      </c>
      <c r="R1023">
        <v>2</v>
      </c>
      <c r="S1023">
        <v>2.74</v>
      </c>
      <c r="T1023">
        <v>6.32</v>
      </c>
      <c r="U1023">
        <v>521.92</v>
      </c>
      <c r="V1023">
        <v>84.86</v>
      </c>
      <c r="W1023">
        <v>6.63</v>
      </c>
      <c r="X1023">
        <v>3.33</v>
      </c>
      <c r="Y1023">
        <v>0</v>
      </c>
      <c r="Z1023">
        <v>3</v>
      </c>
      <c r="AA1023" t="s">
        <v>6923</v>
      </c>
      <c r="AB1023">
        <v>2</v>
      </c>
      <c r="AC1023">
        <v>8</v>
      </c>
      <c r="AD1023">
        <v>3.13</v>
      </c>
      <c r="AF1023" t="s">
        <v>6937</v>
      </c>
      <c r="AI1023">
        <v>0</v>
      </c>
      <c r="AJ1023">
        <v>0</v>
      </c>
      <c r="AK1023" t="s">
        <v>10310</v>
      </c>
      <c r="AL1023" t="s">
        <v>10310</v>
      </c>
      <c r="AM1023" t="s">
        <v>10344</v>
      </c>
    </row>
    <row r="1024" spans="1:39">
      <c r="A1024" t="s">
        <v>7730</v>
      </c>
      <c r="B1024" t="s">
        <v>6007</v>
      </c>
      <c r="C1024" t="s">
        <v>6009</v>
      </c>
      <c r="D1024">
        <v>15</v>
      </c>
      <c r="E1024" t="s">
        <v>6010</v>
      </c>
      <c r="F1024">
        <v>7.82</v>
      </c>
      <c r="K1024" t="s">
        <v>6535</v>
      </c>
      <c r="L1024" t="s">
        <v>6536</v>
      </c>
      <c r="M1024" t="s">
        <v>8702</v>
      </c>
      <c r="N1024">
        <v>9</v>
      </c>
      <c r="O1024" t="s">
        <v>8874</v>
      </c>
      <c r="P1024" t="s">
        <v>9666</v>
      </c>
      <c r="Q1024">
        <v>5</v>
      </c>
      <c r="R1024">
        <v>1</v>
      </c>
      <c r="S1024">
        <v>1.75</v>
      </c>
      <c r="T1024">
        <v>5.4</v>
      </c>
      <c r="U1024">
        <v>489.33</v>
      </c>
      <c r="V1024">
        <v>73.58</v>
      </c>
      <c r="W1024">
        <v>6.48</v>
      </c>
      <c r="X1024">
        <v>3.07</v>
      </c>
      <c r="Y1024">
        <v>3.19</v>
      </c>
      <c r="Z1024">
        <v>4</v>
      </c>
      <c r="AA1024" t="s">
        <v>6923</v>
      </c>
      <c r="AB1024">
        <v>1</v>
      </c>
      <c r="AC1024">
        <v>7</v>
      </c>
      <c r="AD1024">
        <v>3.909547619047619</v>
      </c>
      <c r="AF1024" t="s">
        <v>6937</v>
      </c>
      <c r="AI1024">
        <v>0</v>
      </c>
      <c r="AJ1024">
        <v>0</v>
      </c>
      <c r="AK1024" t="s">
        <v>10302</v>
      </c>
      <c r="AL1024" t="s">
        <v>10302</v>
      </c>
      <c r="AM1024" t="s">
        <v>10344</v>
      </c>
    </row>
    <row r="1025" spans="1:39">
      <c r="A1025" t="s">
        <v>7731</v>
      </c>
      <c r="B1025" t="s">
        <v>6007</v>
      </c>
      <c r="C1025" t="s">
        <v>6009</v>
      </c>
      <c r="D1025">
        <v>15</v>
      </c>
      <c r="E1025" t="s">
        <v>6010</v>
      </c>
      <c r="F1025">
        <v>7.82</v>
      </c>
      <c r="K1025" t="s">
        <v>6535</v>
      </c>
      <c r="L1025" t="s">
        <v>6536</v>
      </c>
      <c r="M1025" t="s">
        <v>8715</v>
      </c>
      <c r="N1025">
        <v>9</v>
      </c>
      <c r="O1025" t="s">
        <v>8888</v>
      </c>
      <c r="P1025" t="s">
        <v>9667</v>
      </c>
      <c r="Q1025">
        <v>6</v>
      </c>
      <c r="R1025">
        <v>1</v>
      </c>
      <c r="S1025">
        <v>2.68</v>
      </c>
      <c r="T1025">
        <v>4.67</v>
      </c>
      <c r="U1025">
        <v>521.99</v>
      </c>
      <c r="V1025">
        <v>90.29000000000001</v>
      </c>
      <c r="W1025">
        <v>4.9</v>
      </c>
      <c r="X1025">
        <v>3.7</v>
      </c>
      <c r="Y1025">
        <v>1.01</v>
      </c>
      <c r="Z1025">
        <v>2</v>
      </c>
      <c r="AA1025" t="s">
        <v>6923</v>
      </c>
      <c r="AB1025">
        <v>1</v>
      </c>
      <c r="AC1025">
        <v>10</v>
      </c>
      <c r="AD1025">
        <v>3.648666666666666</v>
      </c>
      <c r="AF1025" t="s">
        <v>6937</v>
      </c>
      <c r="AI1025">
        <v>0</v>
      </c>
      <c r="AJ1025">
        <v>0</v>
      </c>
      <c r="AK1025" t="s">
        <v>10315</v>
      </c>
      <c r="AL1025" t="s">
        <v>10315</v>
      </c>
      <c r="AM1025" t="s">
        <v>10344</v>
      </c>
    </row>
    <row r="1026" spans="1:39">
      <c r="A1026" t="s">
        <v>7060</v>
      </c>
      <c r="B1026" t="s">
        <v>6007</v>
      </c>
      <c r="C1026" t="s">
        <v>6009</v>
      </c>
      <c r="D1026">
        <v>15</v>
      </c>
      <c r="E1026" t="s">
        <v>6010</v>
      </c>
      <c r="F1026">
        <v>7.82</v>
      </c>
      <c r="K1026" t="s">
        <v>6535</v>
      </c>
      <c r="L1026" t="s">
        <v>6536</v>
      </c>
      <c r="M1026" t="s">
        <v>6544</v>
      </c>
      <c r="N1026">
        <v>9</v>
      </c>
      <c r="O1026" t="s">
        <v>6581</v>
      </c>
      <c r="P1026" t="s">
        <v>9013</v>
      </c>
      <c r="Q1026">
        <v>5</v>
      </c>
      <c r="R1026">
        <v>1</v>
      </c>
      <c r="S1026">
        <v>3.78</v>
      </c>
      <c r="T1026">
        <v>4.76</v>
      </c>
      <c r="U1026">
        <v>471.75</v>
      </c>
      <c r="V1026">
        <v>85.36</v>
      </c>
      <c r="W1026">
        <v>5.84</v>
      </c>
      <c r="X1026">
        <v>6.51</v>
      </c>
      <c r="Y1026">
        <v>1.77</v>
      </c>
      <c r="Z1026">
        <v>3</v>
      </c>
      <c r="AA1026" t="s">
        <v>6923</v>
      </c>
      <c r="AB1026">
        <v>1</v>
      </c>
      <c r="AC1026">
        <v>6</v>
      </c>
      <c r="AD1026">
        <v>3.265119047619048</v>
      </c>
      <c r="AF1026" t="s">
        <v>6939</v>
      </c>
      <c r="AI1026">
        <v>0</v>
      </c>
      <c r="AJ1026">
        <v>0</v>
      </c>
      <c r="AK1026" t="s">
        <v>6951</v>
      </c>
      <c r="AL1026" t="s">
        <v>6951</v>
      </c>
      <c r="AM1026" t="s">
        <v>10344</v>
      </c>
    </row>
    <row r="1027" spans="1:39">
      <c r="A1027" t="s">
        <v>7079</v>
      </c>
      <c r="B1027" t="s">
        <v>6007</v>
      </c>
      <c r="C1027" t="s">
        <v>6009</v>
      </c>
      <c r="D1027">
        <v>15</v>
      </c>
      <c r="E1027" t="s">
        <v>6010</v>
      </c>
      <c r="F1027">
        <v>7.82</v>
      </c>
      <c r="K1027" t="s">
        <v>6535</v>
      </c>
      <c r="L1027" t="s">
        <v>6536</v>
      </c>
      <c r="M1027" t="s">
        <v>6544</v>
      </c>
      <c r="N1027">
        <v>9</v>
      </c>
      <c r="O1027" t="s">
        <v>6581</v>
      </c>
      <c r="P1027" t="s">
        <v>9032</v>
      </c>
      <c r="Q1027">
        <v>5</v>
      </c>
      <c r="R1027">
        <v>2</v>
      </c>
      <c r="S1027">
        <v>3.56</v>
      </c>
      <c r="T1027">
        <v>4.47</v>
      </c>
      <c r="U1027">
        <v>500.79</v>
      </c>
      <c r="V1027">
        <v>97.39</v>
      </c>
      <c r="W1027">
        <v>5.38</v>
      </c>
      <c r="X1027">
        <v>6.66</v>
      </c>
      <c r="Y1027">
        <v>1.75</v>
      </c>
      <c r="Z1027">
        <v>3</v>
      </c>
      <c r="AA1027" t="s">
        <v>6923</v>
      </c>
      <c r="AB1027">
        <v>2</v>
      </c>
      <c r="AC1027">
        <v>7</v>
      </c>
      <c r="AD1027">
        <v>2.738666666666667</v>
      </c>
      <c r="AF1027" t="s">
        <v>6939</v>
      </c>
      <c r="AI1027">
        <v>0</v>
      </c>
      <c r="AJ1027">
        <v>0</v>
      </c>
      <c r="AK1027" t="s">
        <v>6951</v>
      </c>
      <c r="AL1027" t="s">
        <v>6951</v>
      </c>
      <c r="AM1027" t="s">
        <v>10344</v>
      </c>
    </row>
    <row r="1028" spans="1:39">
      <c r="A1028" t="s">
        <v>7732</v>
      </c>
      <c r="B1028" t="s">
        <v>6007</v>
      </c>
      <c r="C1028" t="s">
        <v>6009</v>
      </c>
      <c r="D1028">
        <v>15</v>
      </c>
      <c r="E1028" t="s">
        <v>6010</v>
      </c>
      <c r="F1028">
        <v>7.82</v>
      </c>
      <c r="I1028" t="s">
        <v>8406</v>
      </c>
      <c r="K1028" t="s">
        <v>6535</v>
      </c>
      <c r="L1028" t="s">
        <v>6536</v>
      </c>
      <c r="M1028" t="s">
        <v>8696</v>
      </c>
      <c r="N1028">
        <v>9</v>
      </c>
      <c r="O1028" t="s">
        <v>8868</v>
      </c>
      <c r="P1028" t="s">
        <v>9668</v>
      </c>
      <c r="Q1028">
        <v>3</v>
      </c>
      <c r="R1028">
        <v>2</v>
      </c>
      <c r="S1028">
        <v>3.96</v>
      </c>
      <c r="T1028">
        <v>6.95</v>
      </c>
      <c r="U1028">
        <v>571.5</v>
      </c>
      <c r="V1028">
        <v>71.33</v>
      </c>
      <c r="W1028">
        <v>8.470000000000001</v>
      </c>
      <c r="X1028">
        <v>3.87</v>
      </c>
      <c r="Y1028">
        <v>0</v>
      </c>
      <c r="Z1028">
        <v>5</v>
      </c>
      <c r="AA1028" t="s">
        <v>6923</v>
      </c>
      <c r="AB1028">
        <v>2</v>
      </c>
      <c r="AC1028">
        <v>7</v>
      </c>
      <c r="AD1028">
        <v>2.52</v>
      </c>
      <c r="AF1028" t="s">
        <v>6937</v>
      </c>
      <c r="AI1028">
        <v>0</v>
      </c>
      <c r="AJ1028">
        <v>0</v>
      </c>
      <c r="AM1028" t="s">
        <v>10344</v>
      </c>
    </row>
    <row r="1029" spans="1:39">
      <c r="A1029" t="s">
        <v>7733</v>
      </c>
      <c r="B1029" t="s">
        <v>6007</v>
      </c>
      <c r="C1029" t="s">
        <v>6009</v>
      </c>
      <c r="D1029">
        <v>15</v>
      </c>
      <c r="E1029" t="s">
        <v>6010</v>
      </c>
      <c r="F1029">
        <v>7.82</v>
      </c>
      <c r="I1029" t="s">
        <v>8407</v>
      </c>
      <c r="K1029" t="s">
        <v>6535</v>
      </c>
      <c r="L1029" t="s">
        <v>6536</v>
      </c>
      <c r="M1029" t="s">
        <v>8696</v>
      </c>
      <c r="N1029">
        <v>9</v>
      </c>
      <c r="O1029" t="s">
        <v>8868</v>
      </c>
      <c r="P1029" t="s">
        <v>9669</v>
      </c>
      <c r="Q1029">
        <v>3</v>
      </c>
      <c r="R1029">
        <v>2</v>
      </c>
      <c r="S1029">
        <v>4.43</v>
      </c>
      <c r="T1029">
        <v>7.43</v>
      </c>
      <c r="U1029">
        <v>605.0599999999999</v>
      </c>
      <c r="V1029">
        <v>71.33</v>
      </c>
      <c r="W1029">
        <v>8.83</v>
      </c>
      <c r="X1029">
        <v>3.87</v>
      </c>
      <c r="Y1029">
        <v>0</v>
      </c>
      <c r="Z1029">
        <v>5</v>
      </c>
      <c r="AA1029" t="s">
        <v>6923</v>
      </c>
      <c r="AB1029">
        <v>2</v>
      </c>
      <c r="AC1029">
        <v>7</v>
      </c>
      <c r="AD1029">
        <v>2.5</v>
      </c>
      <c r="AF1029" t="s">
        <v>6937</v>
      </c>
      <c r="AI1029">
        <v>0</v>
      </c>
      <c r="AJ1029">
        <v>0</v>
      </c>
      <c r="AM1029" t="s">
        <v>10344</v>
      </c>
    </row>
    <row r="1030" spans="1:39">
      <c r="A1030" t="s">
        <v>7734</v>
      </c>
      <c r="B1030" t="s">
        <v>6007</v>
      </c>
      <c r="C1030" t="s">
        <v>6009</v>
      </c>
      <c r="D1030">
        <v>15</v>
      </c>
      <c r="E1030" t="s">
        <v>6010</v>
      </c>
      <c r="F1030">
        <v>7.82</v>
      </c>
      <c r="I1030" t="s">
        <v>8408</v>
      </c>
      <c r="K1030" t="s">
        <v>6535</v>
      </c>
      <c r="L1030" t="s">
        <v>6536</v>
      </c>
      <c r="M1030" t="s">
        <v>8696</v>
      </c>
      <c r="N1030">
        <v>9</v>
      </c>
      <c r="O1030" t="s">
        <v>8868</v>
      </c>
      <c r="Y1030">
        <v>0</v>
      </c>
      <c r="AM1030" t="s">
        <v>10344</v>
      </c>
    </row>
    <row r="1031" spans="1:39">
      <c r="A1031" t="s">
        <v>7735</v>
      </c>
      <c r="B1031" t="s">
        <v>6007</v>
      </c>
      <c r="C1031" t="s">
        <v>6009</v>
      </c>
      <c r="D1031">
        <v>15</v>
      </c>
      <c r="E1031" t="s">
        <v>6010</v>
      </c>
      <c r="F1031">
        <v>7.82</v>
      </c>
      <c r="I1031" t="s">
        <v>8409</v>
      </c>
      <c r="K1031" t="s">
        <v>6535</v>
      </c>
      <c r="L1031" t="s">
        <v>6536</v>
      </c>
      <c r="M1031" t="s">
        <v>8696</v>
      </c>
      <c r="N1031">
        <v>9</v>
      </c>
      <c r="O1031" t="s">
        <v>8868</v>
      </c>
      <c r="P1031" t="s">
        <v>9670</v>
      </c>
      <c r="Q1031">
        <v>4</v>
      </c>
      <c r="R1031">
        <v>2</v>
      </c>
      <c r="S1031">
        <v>2.83</v>
      </c>
      <c r="T1031">
        <v>5.82</v>
      </c>
      <c r="U1031">
        <v>582.5</v>
      </c>
      <c r="V1031">
        <v>84.22</v>
      </c>
      <c r="W1031">
        <v>7.32</v>
      </c>
      <c r="X1031">
        <v>3.87</v>
      </c>
      <c r="Y1031">
        <v>0.04</v>
      </c>
      <c r="Z1031">
        <v>5</v>
      </c>
      <c r="AA1031" t="s">
        <v>6923</v>
      </c>
      <c r="AB1031">
        <v>2</v>
      </c>
      <c r="AC1031">
        <v>7</v>
      </c>
      <c r="AD1031">
        <v>3.085</v>
      </c>
      <c r="AF1031" t="s">
        <v>6937</v>
      </c>
      <c r="AI1031">
        <v>0</v>
      </c>
      <c r="AJ1031">
        <v>0</v>
      </c>
      <c r="AM1031" t="s">
        <v>10344</v>
      </c>
    </row>
    <row r="1032" spans="1:39">
      <c r="A1032" t="s">
        <v>7736</v>
      </c>
      <c r="B1032" t="s">
        <v>6007</v>
      </c>
      <c r="C1032" t="s">
        <v>6009</v>
      </c>
      <c r="D1032">
        <v>16</v>
      </c>
      <c r="E1032" t="s">
        <v>6010</v>
      </c>
      <c r="F1032">
        <v>7.8</v>
      </c>
      <c r="K1032" t="s">
        <v>6535</v>
      </c>
      <c r="L1032" t="s">
        <v>6536</v>
      </c>
      <c r="M1032" t="s">
        <v>8710</v>
      </c>
      <c r="N1032">
        <v>9</v>
      </c>
      <c r="O1032" t="s">
        <v>8882</v>
      </c>
      <c r="P1032" t="s">
        <v>9671</v>
      </c>
      <c r="Q1032">
        <v>4</v>
      </c>
      <c r="R1032">
        <v>1</v>
      </c>
      <c r="S1032">
        <v>2.94</v>
      </c>
      <c r="T1032">
        <v>5.56</v>
      </c>
      <c r="U1032">
        <v>487.52</v>
      </c>
      <c r="V1032">
        <v>68.65000000000001</v>
      </c>
      <c r="W1032">
        <v>6.58</v>
      </c>
      <c r="X1032">
        <v>4.75</v>
      </c>
      <c r="Y1032">
        <v>3.85</v>
      </c>
      <c r="Z1032">
        <v>3</v>
      </c>
      <c r="AA1032" t="s">
        <v>6923</v>
      </c>
      <c r="AB1032">
        <v>1</v>
      </c>
      <c r="AC1032">
        <v>11</v>
      </c>
      <c r="AD1032">
        <v>3.452476190476191</v>
      </c>
      <c r="AF1032" t="s">
        <v>6937</v>
      </c>
      <c r="AI1032">
        <v>0</v>
      </c>
      <c r="AJ1032">
        <v>0</v>
      </c>
      <c r="AK1032" t="s">
        <v>10309</v>
      </c>
      <c r="AL1032" t="s">
        <v>10309</v>
      </c>
      <c r="AM1032" t="s">
        <v>10344</v>
      </c>
    </row>
    <row r="1033" spans="1:39">
      <c r="A1033" t="s">
        <v>7737</v>
      </c>
      <c r="B1033" t="s">
        <v>6007</v>
      </c>
      <c r="C1033" t="s">
        <v>6009</v>
      </c>
      <c r="D1033">
        <v>16</v>
      </c>
      <c r="E1033" t="s">
        <v>6010</v>
      </c>
      <c r="F1033">
        <v>7.8</v>
      </c>
      <c r="K1033" t="s">
        <v>6535</v>
      </c>
      <c r="L1033" t="s">
        <v>6536</v>
      </c>
      <c r="M1033" t="s">
        <v>8718</v>
      </c>
      <c r="N1033">
        <v>9</v>
      </c>
      <c r="O1033" t="s">
        <v>8891</v>
      </c>
      <c r="P1033" t="s">
        <v>9672</v>
      </c>
      <c r="Q1033">
        <v>6</v>
      </c>
      <c r="R1033">
        <v>1</v>
      </c>
      <c r="S1033">
        <v>2.7</v>
      </c>
      <c r="T1033">
        <v>5.48</v>
      </c>
      <c r="U1033">
        <v>538.6</v>
      </c>
      <c r="V1033">
        <v>102.1</v>
      </c>
      <c r="W1033">
        <v>6.4</v>
      </c>
      <c r="X1033">
        <v>4.57</v>
      </c>
      <c r="Y1033">
        <v>1.36</v>
      </c>
      <c r="Z1033">
        <v>4</v>
      </c>
      <c r="AA1033" t="s">
        <v>6923</v>
      </c>
      <c r="AB1033">
        <v>2</v>
      </c>
      <c r="AC1033">
        <v>9</v>
      </c>
      <c r="AD1033">
        <v>3.08</v>
      </c>
      <c r="AF1033" t="s">
        <v>6937</v>
      </c>
      <c r="AI1033">
        <v>0</v>
      </c>
      <c r="AJ1033">
        <v>0</v>
      </c>
      <c r="AK1033" t="s">
        <v>10317</v>
      </c>
      <c r="AL1033" t="s">
        <v>10317</v>
      </c>
      <c r="AM1033" t="s">
        <v>10344</v>
      </c>
    </row>
    <row r="1034" spans="1:39">
      <c r="A1034" t="s">
        <v>7738</v>
      </c>
      <c r="B1034" t="s">
        <v>6007</v>
      </c>
      <c r="C1034" t="s">
        <v>6009</v>
      </c>
      <c r="D1034">
        <v>16</v>
      </c>
      <c r="E1034" t="s">
        <v>6010</v>
      </c>
      <c r="F1034">
        <v>7.8</v>
      </c>
      <c r="K1034" t="s">
        <v>6535</v>
      </c>
      <c r="L1034" t="s">
        <v>6536</v>
      </c>
      <c r="M1034" t="s">
        <v>8702</v>
      </c>
      <c r="N1034">
        <v>9</v>
      </c>
      <c r="O1034" t="s">
        <v>8874</v>
      </c>
      <c r="P1034" t="s">
        <v>9673</v>
      </c>
      <c r="Q1034">
        <v>6</v>
      </c>
      <c r="R1034">
        <v>1</v>
      </c>
      <c r="S1034">
        <v>0.6</v>
      </c>
      <c r="T1034">
        <v>4.22</v>
      </c>
      <c r="U1034">
        <v>458.51</v>
      </c>
      <c r="V1034">
        <v>90.65000000000001</v>
      </c>
      <c r="W1034">
        <v>4.79</v>
      </c>
      <c r="X1034">
        <v>3.16</v>
      </c>
      <c r="Y1034">
        <v>4.41</v>
      </c>
      <c r="Z1034">
        <v>4</v>
      </c>
      <c r="AA1034" t="s">
        <v>6923</v>
      </c>
      <c r="AB1034">
        <v>0</v>
      </c>
      <c r="AC1034">
        <v>8</v>
      </c>
      <c r="AD1034">
        <v>4.49802380952381</v>
      </c>
      <c r="AF1034" t="s">
        <v>6937</v>
      </c>
      <c r="AI1034">
        <v>0</v>
      </c>
      <c r="AJ1034">
        <v>0</v>
      </c>
      <c r="AK1034" t="s">
        <v>10302</v>
      </c>
      <c r="AL1034" t="s">
        <v>10302</v>
      </c>
      <c r="AM1034" t="s">
        <v>10344</v>
      </c>
    </row>
    <row r="1035" spans="1:39">
      <c r="A1035" t="s">
        <v>7739</v>
      </c>
      <c r="B1035" t="s">
        <v>6007</v>
      </c>
      <c r="C1035" t="s">
        <v>6009</v>
      </c>
      <c r="D1035">
        <v>16</v>
      </c>
      <c r="E1035" t="s">
        <v>6010</v>
      </c>
      <c r="F1035">
        <v>7.8</v>
      </c>
      <c r="K1035" t="s">
        <v>6535</v>
      </c>
      <c r="L1035" t="s">
        <v>6536</v>
      </c>
      <c r="M1035" t="s">
        <v>8703</v>
      </c>
      <c r="N1035">
        <v>9</v>
      </c>
      <c r="O1035" t="s">
        <v>8875</v>
      </c>
      <c r="P1035" t="s">
        <v>9674</v>
      </c>
      <c r="Q1035">
        <v>5</v>
      </c>
      <c r="R1035">
        <v>1</v>
      </c>
      <c r="S1035">
        <v>4.9</v>
      </c>
      <c r="T1035">
        <v>8.5</v>
      </c>
      <c r="U1035">
        <v>557.95</v>
      </c>
      <c r="V1035">
        <v>77.76000000000001</v>
      </c>
      <c r="W1035">
        <v>7.17</v>
      </c>
      <c r="X1035">
        <v>3.26</v>
      </c>
      <c r="Y1035">
        <v>0</v>
      </c>
      <c r="Z1035">
        <v>4</v>
      </c>
      <c r="AA1035" t="s">
        <v>6923</v>
      </c>
      <c r="AB1035">
        <v>2</v>
      </c>
      <c r="AC1035">
        <v>8</v>
      </c>
      <c r="AD1035">
        <v>2.833333333333333</v>
      </c>
      <c r="AF1035" t="s">
        <v>6937</v>
      </c>
      <c r="AI1035">
        <v>0</v>
      </c>
      <c r="AJ1035">
        <v>0</v>
      </c>
      <c r="AK1035" t="s">
        <v>10303</v>
      </c>
      <c r="AL1035" t="s">
        <v>10303</v>
      </c>
      <c r="AM1035" t="s">
        <v>10344</v>
      </c>
    </row>
    <row r="1036" spans="1:39">
      <c r="A1036" t="s">
        <v>7740</v>
      </c>
      <c r="B1036" t="s">
        <v>6007</v>
      </c>
      <c r="C1036" t="s">
        <v>6009</v>
      </c>
      <c r="D1036">
        <v>16</v>
      </c>
      <c r="E1036" t="s">
        <v>6010</v>
      </c>
      <c r="F1036">
        <v>7.8</v>
      </c>
      <c r="I1036" t="s">
        <v>8410</v>
      </c>
      <c r="K1036" t="s">
        <v>6535</v>
      </c>
      <c r="L1036" t="s">
        <v>6536</v>
      </c>
      <c r="M1036" t="s">
        <v>8696</v>
      </c>
      <c r="N1036">
        <v>9</v>
      </c>
      <c r="O1036" t="s">
        <v>8868</v>
      </c>
      <c r="P1036" t="s">
        <v>9675</v>
      </c>
      <c r="Q1036">
        <v>5</v>
      </c>
      <c r="R1036">
        <v>2</v>
      </c>
      <c r="S1036">
        <v>2.97</v>
      </c>
      <c r="T1036">
        <v>5.97</v>
      </c>
      <c r="U1036">
        <v>548.64</v>
      </c>
      <c r="V1036">
        <v>89.79000000000001</v>
      </c>
      <c r="W1036">
        <v>6.62</v>
      </c>
      <c r="X1036">
        <v>3.87</v>
      </c>
      <c r="Y1036">
        <v>0</v>
      </c>
      <c r="Z1036">
        <v>5</v>
      </c>
      <c r="AA1036" t="s">
        <v>6923</v>
      </c>
      <c r="AB1036">
        <v>2</v>
      </c>
      <c r="AC1036">
        <v>9</v>
      </c>
      <c r="AD1036">
        <v>3.015</v>
      </c>
      <c r="AF1036" t="s">
        <v>6937</v>
      </c>
      <c r="AI1036">
        <v>0</v>
      </c>
      <c r="AJ1036">
        <v>0</v>
      </c>
      <c r="AM1036" t="s">
        <v>10344</v>
      </c>
    </row>
    <row r="1037" spans="1:39">
      <c r="A1037" t="s">
        <v>7741</v>
      </c>
      <c r="B1037" t="s">
        <v>6007</v>
      </c>
      <c r="C1037" t="s">
        <v>6009</v>
      </c>
      <c r="D1037">
        <v>16</v>
      </c>
      <c r="E1037" t="s">
        <v>6010</v>
      </c>
      <c r="F1037">
        <v>7.8</v>
      </c>
      <c r="I1037" t="s">
        <v>8411</v>
      </c>
      <c r="K1037" t="s">
        <v>6535</v>
      </c>
      <c r="L1037" t="s">
        <v>6536</v>
      </c>
      <c r="M1037" t="s">
        <v>8695</v>
      </c>
      <c r="N1037">
        <v>9</v>
      </c>
      <c r="O1037" t="s">
        <v>8867</v>
      </c>
      <c r="P1037" t="s">
        <v>9676</v>
      </c>
      <c r="Q1037">
        <v>4</v>
      </c>
      <c r="R1037">
        <v>2</v>
      </c>
      <c r="S1037">
        <v>3.07</v>
      </c>
      <c r="T1037">
        <v>6.71</v>
      </c>
      <c r="U1037">
        <v>544.67</v>
      </c>
      <c r="V1037">
        <v>80.56</v>
      </c>
      <c r="W1037">
        <v>7.09</v>
      </c>
      <c r="X1037">
        <v>3.14</v>
      </c>
      <c r="Y1037">
        <v>0</v>
      </c>
      <c r="Z1037">
        <v>4</v>
      </c>
      <c r="AA1037" t="s">
        <v>6923</v>
      </c>
      <c r="AB1037">
        <v>2</v>
      </c>
      <c r="AC1037">
        <v>8</v>
      </c>
      <c r="AD1037">
        <v>2.965</v>
      </c>
      <c r="AF1037" t="s">
        <v>6937</v>
      </c>
      <c r="AI1037">
        <v>0</v>
      </c>
      <c r="AJ1037">
        <v>0</v>
      </c>
      <c r="AM1037" t="s">
        <v>10344</v>
      </c>
    </row>
    <row r="1038" spans="1:39">
      <c r="A1038" t="s">
        <v>7742</v>
      </c>
      <c r="B1038" t="s">
        <v>6007</v>
      </c>
      <c r="C1038" t="s">
        <v>6009</v>
      </c>
      <c r="D1038">
        <v>16</v>
      </c>
      <c r="E1038" t="s">
        <v>6010</v>
      </c>
      <c r="F1038">
        <v>7.8</v>
      </c>
      <c r="I1038" t="s">
        <v>8412</v>
      </c>
      <c r="K1038" t="s">
        <v>6535</v>
      </c>
      <c r="L1038" t="s">
        <v>6536</v>
      </c>
      <c r="M1038" t="s">
        <v>8696</v>
      </c>
      <c r="N1038">
        <v>9</v>
      </c>
      <c r="O1038" t="s">
        <v>8868</v>
      </c>
      <c r="P1038" t="s">
        <v>9677</v>
      </c>
      <c r="Q1038">
        <v>3</v>
      </c>
      <c r="R1038">
        <v>1</v>
      </c>
      <c r="S1038">
        <v>7.83</v>
      </c>
      <c r="T1038">
        <v>7.83</v>
      </c>
      <c r="U1038">
        <v>488.63</v>
      </c>
      <c r="V1038">
        <v>43.26</v>
      </c>
      <c r="W1038">
        <v>7.47</v>
      </c>
      <c r="Y1038">
        <v>0</v>
      </c>
      <c r="Z1038">
        <v>5</v>
      </c>
      <c r="AA1038" t="s">
        <v>6923</v>
      </c>
      <c r="AB1038">
        <v>1</v>
      </c>
      <c r="AC1038">
        <v>7</v>
      </c>
      <c r="AD1038">
        <v>2.914547619047619</v>
      </c>
      <c r="AF1038" t="s">
        <v>6939</v>
      </c>
      <c r="AI1038">
        <v>0</v>
      </c>
      <c r="AJ1038">
        <v>0</v>
      </c>
      <c r="AM1038" t="s">
        <v>10344</v>
      </c>
    </row>
    <row r="1039" spans="1:39">
      <c r="A1039" t="s">
        <v>7743</v>
      </c>
      <c r="B1039" t="s">
        <v>6007</v>
      </c>
      <c r="C1039" t="s">
        <v>6009</v>
      </c>
      <c r="D1039">
        <v>17</v>
      </c>
      <c r="E1039" t="s">
        <v>6010</v>
      </c>
      <c r="F1039">
        <v>7.77</v>
      </c>
      <c r="K1039" t="s">
        <v>6535</v>
      </c>
      <c r="L1039" t="s">
        <v>6536</v>
      </c>
      <c r="M1039" t="s">
        <v>8705</v>
      </c>
      <c r="N1039">
        <v>9</v>
      </c>
      <c r="O1039" t="s">
        <v>8877</v>
      </c>
      <c r="P1039" t="s">
        <v>9678</v>
      </c>
      <c r="Q1039">
        <v>3</v>
      </c>
      <c r="R1039">
        <v>1</v>
      </c>
      <c r="S1039">
        <v>6.12</v>
      </c>
      <c r="T1039">
        <v>9.06</v>
      </c>
      <c r="U1039">
        <v>487.91</v>
      </c>
      <c r="V1039">
        <v>51.46</v>
      </c>
      <c r="W1039">
        <v>8.09</v>
      </c>
      <c r="X1039">
        <v>4.04</v>
      </c>
      <c r="Y1039">
        <v>0</v>
      </c>
      <c r="Z1039">
        <v>4</v>
      </c>
      <c r="AA1039" t="s">
        <v>6923</v>
      </c>
      <c r="AB1039">
        <v>1</v>
      </c>
      <c r="AC1039">
        <v>4</v>
      </c>
      <c r="AD1039">
        <v>2.919690476190476</v>
      </c>
      <c r="AF1039" t="s">
        <v>6937</v>
      </c>
      <c r="AI1039">
        <v>0</v>
      </c>
      <c r="AJ1039">
        <v>0</v>
      </c>
      <c r="AK1039" t="s">
        <v>10305</v>
      </c>
      <c r="AL1039" t="s">
        <v>10305</v>
      </c>
      <c r="AM1039" t="s">
        <v>10344</v>
      </c>
    </row>
    <row r="1040" spans="1:39">
      <c r="A1040" t="s">
        <v>7046</v>
      </c>
      <c r="B1040" t="s">
        <v>6007</v>
      </c>
      <c r="C1040" t="s">
        <v>6009</v>
      </c>
      <c r="D1040">
        <v>17</v>
      </c>
      <c r="E1040" t="s">
        <v>6010</v>
      </c>
      <c r="F1040">
        <v>7.77</v>
      </c>
      <c r="K1040" t="s">
        <v>6535</v>
      </c>
      <c r="L1040" t="s">
        <v>6536</v>
      </c>
      <c r="M1040" t="s">
        <v>8719</v>
      </c>
      <c r="N1040">
        <v>9</v>
      </c>
      <c r="O1040" t="s">
        <v>8892</v>
      </c>
      <c r="P1040" t="s">
        <v>8999</v>
      </c>
      <c r="Q1040">
        <v>8</v>
      </c>
      <c r="R1040">
        <v>2</v>
      </c>
      <c r="S1040">
        <v>-0.9399999999999999</v>
      </c>
      <c r="T1040">
        <v>1.73</v>
      </c>
      <c r="U1040">
        <v>502.53</v>
      </c>
      <c r="V1040">
        <v>136.67</v>
      </c>
      <c r="W1040">
        <v>4.37</v>
      </c>
      <c r="X1040">
        <v>4.7</v>
      </c>
      <c r="Y1040">
        <v>1.36</v>
      </c>
      <c r="Z1040">
        <v>4</v>
      </c>
      <c r="AA1040" t="s">
        <v>6923</v>
      </c>
      <c r="AB1040">
        <v>1</v>
      </c>
      <c r="AC1040">
        <v>11</v>
      </c>
      <c r="AD1040">
        <v>3.5</v>
      </c>
      <c r="AF1040" t="s">
        <v>6937</v>
      </c>
      <c r="AI1040">
        <v>0</v>
      </c>
      <c r="AJ1040">
        <v>0</v>
      </c>
      <c r="AK1040" t="s">
        <v>10221</v>
      </c>
      <c r="AL1040" t="s">
        <v>10221</v>
      </c>
      <c r="AM1040" t="s">
        <v>10344</v>
      </c>
    </row>
    <row r="1041" spans="1:39">
      <c r="A1041" t="s">
        <v>7744</v>
      </c>
      <c r="B1041" t="s">
        <v>6007</v>
      </c>
      <c r="C1041" t="s">
        <v>6009</v>
      </c>
      <c r="D1041">
        <v>17</v>
      </c>
      <c r="E1041" t="s">
        <v>6010</v>
      </c>
      <c r="F1041">
        <v>7.77</v>
      </c>
      <c r="K1041" t="s">
        <v>6535</v>
      </c>
      <c r="L1041" t="s">
        <v>6536</v>
      </c>
      <c r="M1041" t="s">
        <v>8711</v>
      </c>
      <c r="N1041">
        <v>9</v>
      </c>
      <c r="O1041" t="s">
        <v>8883</v>
      </c>
      <c r="P1041" t="s">
        <v>9679</v>
      </c>
      <c r="Q1041">
        <v>4</v>
      </c>
      <c r="R1041">
        <v>2</v>
      </c>
      <c r="S1041">
        <v>2.9</v>
      </c>
      <c r="T1041">
        <v>6.47</v>
      </c>
      <c r="U1041">
        <v>519.49</v>
      </c>
      <c r="V1041">
        <v>84.86</v>
      </c>
      <c r="W1041">
        <v>6.43</v>
      </c>
      <c r="X1041">
        <v>3.35</v>
      </c>
      <c r="Y1041">
        <v>0</v>
      </c>
      <c r="Z1041">
        <v>3</v>
      </c>
      <c r="AA1041" t="s">
        <v>6923</v>
      </c>
      <c r="AB1041">
        <v>2</v>
      </c>
      <c r="AC1041">
        <v>8</v>
      </c>
      <c r="AD1041">
        <v>3.05</v>
      </c>
      <c r="AF1041" t="s">
        <v>6937</v>
      </c>
      <c r="AI1041">
        <v>0</v>
      </c>
      <c r="AJ1041">
        <v>0</v>
      </c>
      <c r="AK1041" t="s">
        <v>10310</v>
      </c>
      <c r="AL1041" t="s">
        <v>10310</v>
      </c>
      <c r="AM1041" t="s">
        <v>10344</v>
      </c>
    </row>
    <row r="1042" spans="1:39">
      <c r="A1042" t="s">
        <v>7051</v>
      </c>
      <c r="B1042" t="s">
        <v>6007</v>
      </c>
      <c r="C1042" t="s">
        <v>6009</v>
      </c>
      <c r="D1042">
        <v>17</v>
      </c>
      <c r="E1042" t="s">
        <v>6010</v>
      </c>
      <c r="F1042">
        <v>7.77</v>
      </c>
      <c r="K1042" t="s">
        <v>6535</v>
      </c>
      <c r="L1042" t="s">
        <v>6536</v>
      </c>
      <c r="M1042" t="s">
        <v>8607</v>
      </c>
      <c r="N1042">
        <v>9</v>
      </c>
      <c r="O1042" t="s">
        <v>8776</v>
      </c>
      <c r="P1042" t="s">
        <v>9004</v>
      </c>
      <c r="Q1042">
        <v>6</v>
      </c>
      <c r="R1042">
        <v>1</v>
      </c>
      <c r="S1042">
        <v>0.85</v>
      </c>
      <c r="T1042">
        <v>3.63</v>
      </c>
      <c r="U1042">
        <v>506.6</v>
      </c>
      <c r="V1042">
        <v>102.1</v>
      </c>
      <c r="W1042">
        <v>5.44</v>
      </c>
      <c r="X1042">
        <v>4.58</v>
      </c>
      <c r="Y1042">
        <v>1.35</v>
      </c>
      <c r="Z1042">
        <v>3</v>
      </c>
      <c r="AA1042" t="s">
        <v>6923</v>
      </c>
      <c r="AB1042">
        <v>2</v>
      </c>
      <c r="AC1042">
        <v>10</v>
      </c>
      <c r="AD1042">
        <v>4.115</v>
      </c>
      <c r="AF1042" t="s">
        <v>6937</v>
      </c>
      <c r="AI1042">
        <v>0</v>
      </c>
      <c r="AJ1042">
        <v>0</v>
      </c>
      <c r="AK1042" t="s">
        <v>10222</v>
      </c>
      <c r="AL1042" t="s">
        <v>10222</v>
      </c>
      <c r="AM1042" t="s">
        <v>10344</v>
      </c>
    </row>
    <row r="1043" spans="1:39">
      <c r="A1043" t="s">
        <v>7745</v>
      </c>
      <c r="B1043" t="s">
        <v>6007</v>
      </c>
      <c r="C1043" t="s">
        <v>6009</v>
      </c>
      <c r="D1043">
        <v>17</v>
      </c>
      <c r="E1043" t="s">
        <v>6010</v>
      </c>
      <c r="F1043">
        <v>7.77</v>
      </c>
      <c r="K1043" t="s">
        <v>6535</v>
      </c>
      <c r="L1043" t="s">
        <v>6536</v>
      </c>
      <c r="M1043" t="s">
        <v>8704</v>
      </c>
      <c r="N1043">
        <v>9</v>
      </c>
      <c r="O1043" t="s">
        <v>8876</v>
      </c>
      <c r="P1043" t="s">
        <v>9680</v>
      </c>
      <c r="Q1043">
        <v>6</v>
      </c>
      <c r="R1043">
        <v>1</v>
      </c>
      <c r="S1043">
        <v>0.64</v>
      </c>
      <c r="T1043">
        <v>4.1</v>
      </c>
      <c r="U1043">
        <v>519.54</v>
      </c>
      <c r="V1043">
        <v>81.79000000000001</v>
      </c>
      <c r="W1043">
        <v>6.54</v>
      </c>
      <c r="X1043">
        <v>3.62</v>
      </c>
      <c r="Y1043">
        <v>0.32</v>
      </c>
      <c r="Z1043">
        <v>4</v>
      </c>
      <c r="AA1043" t="s">
        <v>6923</v>
      </c>
      <c r="AB1043">
        <v>2</v>
      </c>
      <c r="AC1043">
        <v>10</v>
      </c>
      <c r="AD1043">
        <v>4.283333333333333</v>
      </c>
      <c r="AF1043" t="s">
        <v>6937</v>
      </c>
      <c r="AI1043">
        <v>0</v>
      </c>
      <c r="AJ1043">
        <v>0</v>
      </c>
      <c r="AK1043" t="s">
        <v>10304</v>
      </c>
      <c r="AL1043" t="s">
        <v>10304</v>
      </c>
      <c r="AM1043" t="s">
        <v>10344</v>
      </c>
    </row>
    <row r="1044" spans="1:39">
      <c r="A1044" t="s">
        <v>7746</v>
      </c>
      <c r="B1044" t="s">
        <v>6007</v>
      </c>
      <c r="C1044" t="s">
        <v>6009</v>
      </c>
      <c r="D1044">
        <v>17</v>
      </c>
      <c r="E1044" t="s">
        <v>6010</v>
      </c>
      <c r="F1044">
        <v>7.77</v>
      </c>
      <c r="K1044" t="s">
        <v>6535</v>
      </c>
      <c r="L1044" t="s">
        <v>6536</v>
      </c>
      <c r="M1044" t="s">
        <v>8703</v>
      </c>
      <c r="N1044">
        <v>9</v>
      </c>
      <c r="O1044" t="s">
        <v>8875</v>
      </c>
      <c r="P1044" t="s">
        <v>9681</v>
      </c>
      <c r="Q1044">
        <v>5</v>
      </c>
      <c r="R1044">
        <v>1</v>
      </c>
      <c r="S1044">
        <v>5.09</v>
      </c>
      <c r="T1044">
        <v>8.73</v>
      </c>
      <c r="U1044">
        <v>559.97</v>
      </c>
      <c r="V1044">
        <v>77.76000000000001</v>
      </c>
      <c r="W1044">
        <v>7.27</v>
      </c>
      <c r="X1044">
        <v>3.14</v>
      </c>
      <c r="Y1044">
        <v>0</v>
      </c>
      <c r="Z1044">
        <v>4</v>
      </c>
      <c r="AA1044" t="s">
        <v>6923</v>
      </c>
      <c r="AB1044">
        <v>2</v>
      </c>
      <c r="AC1044">
        <v>9</v>
      </c>
      <c r="AD1044">
        <v>2.833333333333333</v>
      </c>
      <c r="AF1044" t="s">
        <v>6937</v>
      </c>
      <c r="AI1044">
        <v>0</v>
      </c>
      <c r="AJ1044">
        <v>0</v>
      </c>
      <c r="AK1044" t="s">
        <v>10303</v>
      </c>
      <c r="AL1044" t="s">
        <v>10303</v>
      </c>
      <c r="AM1044" t="s">
        <v>10344</v>
      </c>
    </row>
    <row r="1045" spans="1:39">
      <c r="A1045" t="s">
        <v>7278</v>
      </c>
      <c r="B1045" t="s">
        <v>6007</v>
      </c>
      <c r="C1045" t="s">
        <v>6009</v>
      </c>
      <c r="D1045">
        <v>17</v>
      </c>
      <c r="E1045" t="s">
        <v>6010</v>
      </c>
      <c r="F1045">
        <v>7.77</v>
      </c>
      <c r="K1045" t="s">
        <v>6535</v>
      </c>
      <c r="L1045" t="s">
        <v>6536</v>
      </c>
      <c r="M1045" t="s">
        <v>6544</v>
      </c>
      <c r="N1045">
        <v>9</v>
      </c>
      <c r="O1045" t="s">
        <v>6581</v>
      </c>
      <c r="P1045" t="s">
        <v>9231</v>
      </c>
      <c r="Q1045">
        <v>4</v>
      </c>
      <c r="R1045">
        <v>1</v>
      </c>
      <c r="S1045">
        <v>3.62</v>
      </c>
      <c r="T1045">
        <v>5.4</v>
      </c>
      <c r="U1045">
        <v>514.22</v>
      </c>
      <c r="V1045">
        <v>68.29000000000001</v>
      </c>
      <c r="W1045">
        <v>7.44</v>
      </c>
      <c r="X1045">
        <v>5.3</v>
      </c>
      <c r="Y1045">
        <v>2.82</v>
      </c>
      <c r="Z1045">
        <v>4</v>
      </c>
      <c r="AA1045" t="s">
        <v>6923</v>
      </c>
      <c r="AB1045">
        <v>2</v>
      </c>
      <c r="AC1045">
        <v>5</v>
      </c>
      <c r="AD1045">
        <v>3.023333333333333</v>
      </c>
      <c r="AE1045" t="s">
        <v>10191</v>
      </c>
      <c r="AF1045" t="s">
        <v>6937</v>
      </c>
      <c r="AI1045">
        <v>2</v>
      </c>
      <c r="AJ1045">
        <v>0</v>
      </c>
      <c r="AK1045" t="s">
        <v>6951</v>
      </c>
      <c r="AL1045" t="s">
        <v>6951</v>
      </c>
      <c r="AM1045" t="s">
        <v>10344</v>
      </c>
    </row>
    <row r="1046" spans="1:39">
      <c r="A1046" t="s">
        <v>7747</v>
      </c>
      <c r="B1046" t="s">
        <v>6007</v>
      </c>
      <c r="C1046" t="s">
        <v>6009</v>
      </c>
      <c r="D1046">
        <v>17</v>
      </c>
      <c r="E1046" t="s">
        <v>6010</v>
      </c>
      <c r="F1046">
        <v>7.77</v>
      </c>
      <c r="I1046" t="s">
        <v>8413</v>
      </c>
      <c r="K1046" t="s">
        <v>6535</v>
      </c>
      <c r="L1046" t="s">
        <v>6536</v>
      </c>
      <c r="M1046" t="s">
        <v>8696</v>
      </c>
      <c r="N1046">
        <v>9</v>
      </c>
      <c r="O1046" t="s">
        <v>8868</v>
      </c>
      <c r="P1046" t="s">
        <v>9682</v>
      </c>
      <c r="Q1046">
        <v>4</v>
      </c>
      <c r="R1046">
        <v>2</v>
      </c>
      <c r="S1046">
        <v>3.4</v>
      </c>
      <c r="T1046">
        <v>6.4</v>
      </c>
      <c r="U1046">
        <v>544.65</v>
      </c>
      <c r="V1046">
        <v>80.56</v>
      </c>
      <c r="W1046">
        <v>6.65</v>
      </c>
      <c r="X1046">
        <v>3.88</v>
      </c>
      <c r="Y1046">
        <v>0</v>
      </c>
      <c r="Z1046">
        <v>5</v>
      </c>
      <c r="AA1046" t="s">
        <v>6923</v>
      </c>
      <c r="AB1046">
        <v>2</v>
      </c>
      <c r="AC1046">
        <v>7</v>
      </c>
      <c r="AD1046">
        <v>2.8</v>
      </c>
      <c r="AF1046" t="s">
        <v>6937</v>
      </c>
      <c r="AI1046">
        <v>0</v>
      </c>
      <c r="AJ1046">
        <v>0</v>
      </c>
      <c r="AM1046" t="s">
        <v>10344</v>
      </c>
    </row>
    <row r="1047" spans="1:39">
      <c r="A1047" t="s">
        <v>7748</v>
      </c>
      <c r="B1047" t="s">
        <v>6007</v>
      </c>
      <c r="C1047" t="s">
        <v>6009</v>
      </c>
      <c r="D1047">
        <v>17</v>
      </c>
      <c r="E1047" t="s">
        <v>6010</v>
      </c>
      <c r="F1047">
        <v>7.77</v>
      </c>
      <c r="I1047" t="s">
        <v>8414</v>
      </c>
      <c r="K1047" t="s">
        <v>6535</v>
      </c>
      <c r="L1047" t="s">
        <v>6536</v>
      </c>
      <c r="M1047" t="s">
        <v>8696</v>
      </c>
      <c r="N1047">
        <v>9</v>
      </c>
      <c r="O1047" t="s">
        <v>8868</v>
      </c>
      <c r="P1047" t="s">
        <v>9683</v>
      </c>
      <c r="Q1047">
        <v>4</v>
      </c>
      <c r="R1047">
        <v>2</v>
      </c>
      <c r="S1047">
        <v>1.55</v>
      </c>
      <c r="T1047">
        <v>4.55</v>
      </c>
      <c r="U1047">
        <v>456.54</v>
      </c>
      <c r="V1047">
        <v>80.56</v>
      </c>
      <c r="W1047">
        <v>5.05</v>
      </c>
      <c r="X1047">
        <v>3.87</v>
      </c>
      <c r="Y1047">
        <v>0</v>
      </c>
      <c r="Z1047">
        <v>4</v>
      </c>
      <c r="AA1047" t="s">
        <v>6923</v>
      </c>
      <c r="AB1047">
        <v>1</v>
      </c>
      <c r="AC1047">
        <v>8</v>
      </c>
      <c r="AD1047">
        <v>4.035428571428572</v>
      </c>
      <c r="AF1047" t="s">
        <v>6937</v>
      </c>
      <c r="AI1047">
        <v>0</v>
      </c>
      <c r="AJ1047">
        <v>0</v>
      </c>
      <c r="AM1047" t="s">
        <v>10344</v>
      </c>
    </row>
    <row r="1048" spans="1:39">
      <c r="A1048" t="s">
        <v>7749</v>
      </c>
      <c r="B1048" t="s">
        <v>6007</v>
      </c>
      <c r="C1048" t="s">
        <v>6009</v>
      </c>
      <c r="D1048">
        <v>17</v>
      </c>
      <c r="E1048" t="s">
        <v>6010</v>
      </c>
      <c r="F1048">
        <v>7.77</v>
      </c>
      <c r="I1048" t="s">
        <v>8415</v>
      </c>
      <c r="K1048" t="s">
        <v>6535</v>
      </c>
      <c r="L1048" t="s">
        <v>6536</v>
      </c>
      <c r="M1048" t="s">
        <v>8696</v>
      </c>
      <c r="N1048">
        <v>9</v>
      </c>
      <c r="O1048" t="s">
        <v>8868</v>
      </c>
      <c r="P1048" t="s">
        <v>9684</v>
      </c>
      <c r="Q1048">
        <v>3</v>
      </c>
      <c r="R1048">
        <v>2</v>
      </c>
      <c r="S1048">
        <v>3.4</v>
      </c>
      <c r="T1048">
        <v>6.4</v>
      </c>
      <c r="U1048">
        <v>567.48</v>
      </c>
      <c r="V1048">
        <v>71.33</v>
      </c>
      <c r="W1048">
        <v>7.36</v>
      </c>
      <c r="X1048">
        <v>3.87</v>
      </c>
      <c r="Y1048">
        <v>0</v>
      </c>
      <c r="Z1048">
        <v>5</v>
      </c>
      <c r="AA1048" t="s">
        <v>6923</v>
      </c>
      <c r="AB1048">
        <v>2</v>
      </c>
      <c r="AC1048">
        <v>7</v>
      </c>
      <c r="AD1048">
        <v>2.8</v>
      </c>
      <c r="AF1048" t="s">
        <v>6937</v>
      </c>
      <c r="AI1048">
        <v>0</v>
      </c>
      <c r="AJ1048">
        <v>0</v>
      </c>
      <c r="AM1048" t="s">
        <v>10344</v>
      </c>
    </row>
    <row r="1049" spans="1:39">
      <c r="A1049" t="s">
        <v>7750</v>
      </c>
      <c r="B1049" t="s">
        <v>6007</v>
      </c>
      <c r="C1049" t="s">
        <v>6009</v>
      </c>
      <c r="D1049">
        <v>17</v>
      </c>
      <c r="E1049" t="s">
        <v>6010</v>
      </c>
      <c r="F1049">
        <v>7.77</v>
      </c>
      <c r="I1049" t="s">
        <v>8416</v>
      </c>
      <c r="K1049" t="s">
        <v>6535</v>
      </c>
      <c r="L1049" t="s">
        <v>6536</v>
      </c>
      <c r="M1049" t="s">
        <v>8696</v>
      </c>
      <c r="N1049">
        <v>9</v>
      </c>
      <c r="O1049" t="s">
        <v>8868</v>
      </c>
      <c r="Y1049">
        <v>0</v>
      </c>
      <c r="AM1049" t="s">
        <v>10344</v>
      </c>
    </row>
    <row r="1050" spans="1:39">
      <c r="A1050" t="s">
        <v>7751</v>
      </c>
      <c r="B1050" t="s">
        <v>6007</v>
      </c>
      <c r="C1050" t="s">
        <v>6009</v>
      </c>
      <c r="D1050">
        <v>17</v>
      </c>
      <c r="E1050" t="s">
        <v>6010</v>
      </c>
      <c r="F1050">
        <v>7.77</v>
      </c>
      <c r="I1050" t="s">
        <v>8417</v>
      </c>
      <c r="K1050" t="s">
        <v>6535</v>
      </c>
      <c r="L1050" t="s">
        <v>6536</v>
      </c>
      <c r="M1050" t="s">
        <v>8696</v>
      </c>
      <c r="N1050">
        <v>9</v>
      </c>
      <c r="O1050" t="s">
        <v>8868</v>
      </c>
      <c r="P1050" t="s">
        <v>9685</v>
      </c>
      <c r="Q1050">
        <v>4</v>
      </c>
      <c r="R1050">
        <v>2</v>
      </c>
      <c r="S1050">
        <v>3.46</v>
      </c>
      <c r="T1050">
        <v>6.46</v>
      </c>
      <c r="U1050">
        <v>567.09</v>
      </c>
      <c r="V1050">
        <v>80.56</v>
      </c>
      <c r="W1050">
        <v>7.82</v>
      </c>
      <c r="X1050">
        <v>3.87</v>
      </c>
      <c r="Y1050">
        <v>0</v>
      </c>
      <c r="Z1050">
        <v>5</v>
      </c>
      <c r="AA1050" t="s">
        <v>6923</v>
      </c>
      <c r="AB1050">
        <v>2</v>
      </c>
      <c r="AC1050">
        <v>8</v>
      </c>
      <c r="AD1050">
        <v>2.77</v>
      </c>
      <c r="AF1050" t="s">
        <v>6937</v>
      </c>
      <c r="AI1050">
        <v>0</v>
      </c>
      <c r="AJ1050">
        <v>0</v>
      </c>
      <c r="AM1050" t="s">
        <v>10344</v>
      </c>
    </row>
    <row r="1051" spans="1:39">
      <c r="A1051" t="s">
        <v>7752</v>
      </c>
      <c r="B1051" t="s">
        <v>6007</v>
      </c>
      <c r="C1051" t="s">
        <v>6009</v>
      </c>
      <c r="D1051">
        <v>17</v>
      </c>
      <c r="E1051" t="s">
        <v>6010</v>
      </c>
      <c r="F1051">
        <v>7.77</v>
      </c>
      <c r="I1051" t="s">
        <v>8418</v>
      </c>
      <c r="K1051" t="s">
        <v>6535</v>
      </c>
      <c r="L1051" t="s">
        <v>6536</v>
      </c>
      <c r="M1051" t="s">
        <v>8696</v>
      </c>
      <c r="N1051">
        <v>9</v>
      </c>
      <c r="O1051" t="s">
        <v>8868</v>
      </c>
      <c r="P1051" t="s">
        <v>9686</v>
      </c>
      <c r="Q1051">
        <v>2</v>
      </c>
      <c r="R1051">
        <v>1</v>
      </c>
      <c r="S1051">
        <v>7.27</v>
      </c>
      <c r="T1051">
        <v>7.27</v>
      </c>
      <c r="U1051">
        <v>512.58</v>
      </c>
      <c r="V1051">
        <v>34.03</v>
      </c>
      <c r="W1051">
        <v>7.88</v>
      </c>
      <c r="X1051">
        <v>13.3</v>
      </c>
      <c r="Y1051">
        <v>0</v>
      </c>
      <c r="Z1051">
        <v>5</v>
      </c>
      <c r="AA1051" t="s">
        <v>6923</v>
      </c>
      <c r="AB1051">
        <v>2</v>
      </c>
      <c r="AC1051">
        <v>6</v>
      </c>
      <c r="AD1051">
        <v>2.534833333333334</v>
      </c>
      <c r="AF1051" t="s">
        <v>6939</v>
      </c>
      <c r="AI1051">
        <v>0</v>
      </c>
      <c r="AJ1051">
        <v>0</v>
      </c>
      <c r="AM1051" t="s">
        <v>10344</v>
      </c>
    </row>
    <row r="1052" spans="1:39">
      <c r="A1052" t="s">
        <v>7753</v>
      </c>
      <c r="B1052" t="s">
        <v>6007</v>
      </c>
      <c r="C1052" t="s">
        <v>6009</v>
      </c>
      <c r="D1052">
        <v>17</v>
      </c>
      <c r="E1052" t="s">
        <v>6010</v>
      </c>
      <c r="F1052">
        <v>7.77</v>
      </c>
      <c r="I1052" t="s">
        <v>8419</v>
      </c>
      <c r="K1052" t="s">
        <v>6535</v>
      </c>
      <c r="L1052" t="s">
        <v>6536</v>
      </c>
      <c r="M1052" t="s">
        <v>8696</v>
      </c>
      <c r="N1052">
        <v>9</v>
      </c>
      <c r="O1052" t="s">
        <v>8868</v>
      </c>
      <c r="Y1052">
        <v>0</v>
      </c>
      <c r="AM1052" t="s">
        <v>10344</v>
      </c>
    </row>
    <row r="1053" spans="1:39">
      <c r="A1053" t="s">
        <v>7754</v>
      </c>
      <c r="B1053" t="s">
        <v>6007</v>
      </c>
      <c r="C1053" t="s">
        <v>6009</v>
      </c>
      <c r="D1053">
        <v>17</v>
      </c>
      <c r="E1053" t="s">
        <v>6010</v>
      </c>
      <c r="F1053">
        <v>7.77</v>
      </c>
      <c r="K1053" t="s">
        <v>6535</v>
      </c>
      <c r="L1053" t="s">
        <v>6536</v>
      </c>
      <c r="M1053" t="s">
        <v>8697</v>
      </c>
      <c r="N1053">
        <v>9</v>
      </c>
      <c r="O1053" t="s">
        <v>8869</v>
      </c>
      <c r="P1053" t="s">
        <v>9687</v>
      </c>
      <c r="Q1053">
        <v>4</v>
      </c>
      <c r="R1053">
        <v>3</v>
      </c>
      <c r="S1053">
        <v>1.98</v>
      </c>
      <c r="T1053">
        <v>4.98</v>
      </c>
      <c r="U1053">
        <v>560.6900000000001</v>
      </c>
      <c r="V1053">
        <v>91.56</v>
      </c>
      <c r="W1053">
        <v>7.39</v>
      </c>
      <c r="X1053">
        <v>3.87</v>
      </c>
      <c r="Y1053">
        <v>0</v>
      </c>
      <c r="Z1053">
        <v>5</v>
      </c>
      <c r="AA1053" t="s">
        <v>6923</v>
      </c>
      <c r="AB1053">
        <v>2</v>
      </c>
      <c r="AC1053">
        <v>8</v>
      </c>
      <c r="AD1053">
        <v>3.124666666666667</v>
      </c>
      <c r="AF1053" t="s">
        <v>6937</v>
      </c>
      <c r="AI1053">
        <v>0</v>
      </c>
      <c r="AJ1053">
        <v>0</v>
      </c>
      <c r="AK1053" t="s">
        <v>10219</v>
      </c>
      <c r="AL1053" t="s">
        <v>10219</v>
      </c>
      <c r="AM1053" t="s">
        <v>10344</v>
      </c>
    </row>
    <row r="1054" spans="1:39">
      <c r="A1054" t="s">
        <v>7244</v>
      </c>
      <c r="B1054" t="s">
        <v>6007</v>
      </c>
      <c r="C1054" t="s">
        <v>6009</v>
      </c>
      <c r="D1054">
        <v>17</v>
      </c>
      <c r="E1054" t="s">
        <v>6010</v>
      </c>
      <c r="F1054">
        <v>7.77</v>
      </c>
      <c r="K1054" t="s">
        <v>6535</v>
      </c>
      <c r="L1054" t="s">
        <v>6536</v>
      </c>
      <c r="M1054" t="s">
        <v>8697</v>
      </c>
      <c r="N1054">
        <v>9</v>
      </c>
      <c r="O1054" t="s">
        <v>8869</v>
      </c>
      <c r="P1054" t="s">
        <v>9197</v>
      </c>
      <c r="Q1054">
        <v>3</v>
      </c>
      <c r="R1054">
        <v>2</v>
      </c>
      <c r="S1054">
        <v>5.13</v>
      </c>
      <c r="T1054">
        <v>8.130000000000001</v>
      </c>
      <c r="U1054">
        <v>598.67</v>
      </c>
      <c r="V1054">
        <v>71.33</v>
      </c>
      <c r="W1054">
        <v>8.83</v>
      </c>
      <c r="X1054">
        <v>3.87</v>
      </c>
      <c r="Y1054">
        <v>0</v>
      </c>
      <c r="Z1054">
        <v>5</v>
      </c>
      <c r="AA1054" t="s">
        <v>6923</v>
      </c>
      <c r="AB1054">
        <v>2</v>
      </c>
      <c r="AC1054">
        <v>8</v>
      </c>
      <c r="AD1054">
        <v>2.5</v>
      </c>
      <c r="AF1054" t="s">
        <v>6937</v>
      </c>
      <c r="AI1054">
        <v>0</v>
      </c>
      <c r="AJ1054">
        <v>0</v>
      </c>
      <c r="AK1054" t="s">
        <v>10219</v>
      </c>
      <c r="AL1054" t="s">
        <v>10219</v>
      </c>
      <c r="AM1054" t="s">
        <v>10344</v>
      </c>
    </row>
    <row r="1055" spans="1:39">
      <c r="A1055" t="s">
        <v>7755</v>
      </c>
      <c r="B1055" t="s">
        <v>6007</v>
      </c>
      <c r="C1055" t="s">
        <v>6009</v>
      </c>
      <c r="D1055">
        <v>18</v>
      </c>
      <c r="E1055" t="s">
        <v>6010</v>
      </c>
      <c r="F1055">
        <v>7.75</v>
      </c>
      <c r="K1055" t="s">
        <v>6535</v>
      </c>
      <c r="L1055" t="s">
        <v>6536</v>
      </c>
      <c r="M1055" t="s">
        <v>8705</v>
      </c>
      <c r="N1055">
        <v>9</v>
      </c>
      <c r="O1055" t="s">
        <v>8877</v>
      </c>
      <c r="P1055" t="s">
        <v>9688</v>
      </c>
      <c r="Q1055">
        <v>4</v>
      </c>
      <c r="R1055">
        <v>1</v>
      </c>
      <c r="S1055">
        <v>6.87</v>
      </c>
      <c r="T1055">
        <v>9.76</v>
      </c>
      <c r="U1055">
        <v>525.5700000000001</v>
      </c>
      <c r="V1055">
        <v>60.69</v>
      </c>
      <c r="W1055">
        <v>8.470000000000001</v>
      </c>
      <c r="X1055">
        <v>4.16</v>
      </c>
      <c r="Y1055">
        <v>0</v>
      </c>
      <c r="Z1055">
        <v>4</v>
      </c>
      <c r="AA1055" t="s">
        <v>6923</v>
      </c>
      <c r="AB1055">
        <v>2</v>
      </c>
      <c r="AC1055">
        <v>7</v>
      </c>
      <c r="AD1055">
        <v>2.833333333333333</v>
      </c>
      <c r="AF1055" t="s">
        <v>6937</v>
      </c>
      <c r="AI1055">
        <v>0</v>
      </c>
      <c r="AJ1055">
        <v>0</v>
      </c>
      <c r="AK1055" t="s">
        <v>10305</v>
      </c>
      <c r="AL1055" t="s">
        <v>10305</v>
      </c>
      <c r="AM1055" t="s">
        <v>10344</v>
      </c>
    </row>
    <row r="1056" spans="1:39">
      <c r="A1056" t="s">
        <v>7756</v>
      </c>
      <c r="B1056" t="s">
        <v>6007</v>
      </c>
      <c r="C1056" t="s">
        <v>6009</v>
      </c>
      <c r="D1056">
        <v>18</v>
      </c>
      <c r="E1056" t="s">
        <v>6010</v>
      </c>
      <c r="F1056">
        <v>7.75</v>
      </c>
      <c r="K1056" t="s">
        <v>6535</v>
      </c>
      <c r="L1056" t="s">
        <v>6536</v>
      </c>
      <c r="M1056" t="s">
        <v>8705</v>
      </c>
      <c r="N1056">
        <v>9</v>
      </c>
      <c r="O1056" t="s">
        <v>8877</v>
      </c>
      <c r="P1056" t="s">
        <v>9689</v>
      </c>
      <c r="Q1056">
        <v>4</v>
      </c>
      <c r="R1056">
        <v>1</v>
      </c>
      <c r="S1056">
        <v>6.02</v>
      </c>
      <c r="T1056">
        <v>8.9</v>
      </c>
      <c r="U1056">
        <v>497.51</v>
      </c>
      <c r="V1056">
        <v>60.69</v>
      </c>
      <c r="W1056">
        <v>7.84</v>
      </c>
      <c r="X1056">
        <v>4.18</v>
      </c>
      <c r="Y1056">
        <v>0</v>
      </c>
      <c r="Z1056">
        <v>4</v>
      </c>
      <c r="AA1056" t="s">
        <v>6923</v>
      </c>
      <c r="AB1056">
        <v>1</v>
      </c>
      <c r="AC1056">
        <v>6</v>
      </c>
      <c r="AD1056">
        <v>2.851119047619048</v>
      </c>
      <c r="AF1056" t="s">
        <v>6937</v>
      </c>
      <c r="AI1056">
        <v>0</v>
      </c>
      <c r="AJ1056">
        <v>0</v>
      </c>
      <c r="AK1056" t="s">
        <v>10305</v>
      </c>
      <c r="AL1056" t="s">
        <v>10305</v>
      </c>
      <c r="AM1056" t="s">
        <v>10344</v>
      </c>
    </row>
    <row r="1057" spans="1:39">
      <c r="A1057" t="s">
        <v>7049</v>
      </c>
      <c r="B1057" t="s">
        <v>6007</v>
      </c>
      <c r="C1057" t="s">
        <v>6009</v>
      </c>
      <c r="D1057">
        <v>18</v>
      </c>
      <c r="E1057" t="s">
        <v>6010</v>
      </c>
      <c r="F1057">
        <v>7.75</v>
      </c>
      <c r="K1057" t="s">
        <v>6535</v>
      </c>
      <c r="L1057" t="s">
        <v>6536</v>
      </c>
      <c r="M1057" t="s">
        <v>6556</v>
      </c>
      <c r="N1057">
        <v>9</v>
      </c>
      <c r="O1057" t="s">
        <v>8893</v>
      </c>
      <c r="P1057" t="s">
        <v>9002</v>
      </c>
      <c r="Q1057">
        <v>5</v>
      </c>
      <c r="R1057">
        <v>1</v>
      </c>
      <c r="S1057">
        <v>0.32</v>
      </c>
      <c r="T1057">
        <v>3.94</v>
      </c>
      <c r="U1057">
        <v>457.53</v>
      </c>
      <c r="V1057">
        <v>81.79000000000001</v>
      </c>
      <c r="W1057">
        <v>5.74</v>
      </c>
      <c r="X1057">
        <v>3.18</v>
      </c>
      <c r="Y1057">
        <v>1.34</v>
      </c>
      <c r="Z1057">
        <v>4</v>
      </c>
      <c r="AA1057" t="s">
        <v>6923</v>
      </c>
      <c r="AB1057">
        <v>1</v>
      </c>
      <c r="AC1057">
        <v>10</v>
      </c>
      <c r="AD1057">
        <v>4.666690476190476</v>
      </c>
      <c r="AF1057" t="s">
        <v>6937</v>
      </c>
      <c r="AI1057">
        <v>0</v>
      </c>
      <c r="AJ1057">
        <v>0</v>
      </c>
      <c r="AK1057" t="s">
        <v>6961</v>
      </c>
      <c r="AL1057" t="s">
        <v>6961</v>
      </c>
      <c r="AM1057" t="s">
        <v>10344</v>
      </c>
    </row>
    <row r="1058" spans="1:39">
      <c r="A1058" t="s">
        <v>7757</v>
      </c>
      <c r="B1058" t="s">
        <v>6007</v>
      </c>
      <c r="C1058" t="s">
        <v>6009</v>
      </c>
      <c r="D1058">
        <v>18</v>
      </c>
      <c r="E1058" t="s">
        <v>6010</v>
      </c>
      <c r="F1058">
        <v>7.75</v>
      </c>
      <c r="K1058" t="s">
        <v>6535</v>
      </c>
      <c r="L1058" t="s">
        <v>6536</v>
      </c>
      <c r="M1058" t="s">
        <v>8709</v>
      </c>
      <c r="N1058">
        <v>9</v>
      </c>
      <c r="O1058" t="s">
        <v>8881</v>
      </c>
      <c r="P1058" t="s">
        <v>9690</v>
      </c>
      <c r="Q1058">
        <v>4</v>
      </c>
      <c r="R1058">
        <v>1</v>
      </c>
      <c r="S1058">
        <v>3.71</v>
      </c>
      <c r="T1058">
        <v>6.33</v>
      </c>
      <c r="U1058">
        <v>474.6</v>
      </c>
      <c r="V1058">
        <v>72.83</v>
      </c>
      <c r="W1058">
        <v>6.43</v>
      </c>
      <c r="X1058">
        <v>4.75</v>
      </c>
      <c r="Y1058">
        <v>0</v>
      </c>
      <c r="Z1058">
        <v>3</v>
      </c>
      <c r="AA1058" t="s">
        <v>6923</v>
      </c>
      <c r="AB1058">
        <v>1</v>
      </c>
      <c r="AC1058">
        <v>13</v>
      </c>
      <c r="AD1058">
        <v>3.159761904761905</v>
      </c>
      <c r="AF1058" t="s">
        <v>6937</v>
      </c>
      <c r="AI1058">
        <v>0</v>
      </c>
      <c r="AJ1058">
        <v>0</v>
      </c>
      <c r="AK1058" t="s">
        <v>10308</v>
      </c>
      <c r="AL1058" t="s">
        <v>10308</v>
      </c>
      <c r="AM1058" t="s">
        <v>10344</v>
      </c>
    </row>
    <row r="1059" spans="1:39">
      <c r="A1059" t="s">
        <v>7758</v>
      </c>
      <c r="B1059" t="s">
        <v>6007</v>
      </c>
      <c r="C1059" t="s">
        <v>6009</v>
      </c>
      <c r="D1059">
        <v>18</v>
      </c>
      <c r="E1059" t="s">
        <v>6010</v>
      </c>
      <c r="F1059">
        <v>7.75</v>
      </c>
      <c r="K1059" t="s">
        <v>6535</v>
      </c>
      <c r="L1059" t="s">
        <v>6536</v>
      </c>
      <c r="M1059" t="s">
        <v>8711</v>
      </c>
      <c r="N1059">
        <v>9</v>
      </c>
      <c r="O1059" t="s">
        <v>8883</v>
      </c>
      <c r="P1059" t="s">
        <v>9691</v>
      </c>
      <c r="Q1059">
        <v>4</v>
      </c>
      <c r="R1059">
        <v>2</v>
      </c>
      <c r="S1059">
        <v>2.48</v>
      </c>
      <c r="T1059">
        <v>6.06</v>
      </c>
      <c r="U1059">
        <v>487.47</v>
      </c>
      <c r="V1059">
        <v>84.86</v>
      </c>
      <c r="W1059">
        <v>5.98</v>
      </c>
      <c r="X1059">
        <v>3.33</v>
      </c>
      <c r="Y1059">
        <v>0</v>
      </c>
      <c r="Z1059">
        <v>3</v>
      </c>
      <c r="AA1059" t="s">
        <v>6923</v>
      </c>
      <c r="AB1059">
        <v>1</v>
      </c>
      <c r="AC1059">
        <v>8</v>
      </c>
      <c r="AD1059">
        <v>3.3495</v>
      </c>
      <c r="AF1059" t="s">
        <v>6937</v>
      </c>
      <c r="AI1059">
        <v>0</v>
      </c>
      <c r="AJ1059">
        <v>0</v>
      </c>
      <c r="AK1059" t="s">
        <v>10310</v>
      </c>
      <c r="AL1059" t="s">
        <v>10310</v>
      </c>
      <c r="AM1059" t="s">
        <v>10344</v>
      </c>
    </row>
    <row r="1060" spans="1:39">
      <c r="A1060" t="s">
        <v>7562</v>
      </c>
      <c r="B1060" t="s">
        <v>6007</v>
      </c>
      <c r="C1060" t="s">
        <v>6009</v>
      </c>
      <c r="D1060">
        <v>18</v>
      </c>
      <c r="E1060" t="s">
        <v>6010</v>
      </c>
      <c r="F1060">
        <v>7.75</v>
      </c>
      <c r="K1060" t="s">
        <v>6535</v>
      </c>
      <c r="L1060" t="s">
        <v>6536</v>
      </c>
      <c r="M1060" t="s">
        <v>8712</v>
      </c>
      <c r="N1060">
        <v>9</v>
      </c>
      <c r="O1060" t="s">
        <v>8884</v>
      </c>
      <c r="P1060" t="s">
        <v>9514</v>
      </c>
      <c r="Q1060">
        <v>3</v>
      </c>
      <c r="R1060">
        <v>2</v>
      </c>
      <c r="S1060">
        <v>3.38</v>
      </c>
      <c r="T1060">
        <v>6.38</v>
      </c>
      <c r="U1060">
        <v>502.61</v>
      </c>
      <c r="V1060">
        <v>71.33</v>
      </c>
      <c r="W1060">
        <v>7.24</v>
      </c>
      <c r="X1060">
        <v>3.87</v>
      </c>
      <c r="Y1060">
        <v>0</v>
      </c>
      <c r="Z1060">
        <v>5</v>
      </c>
      <c r="AA1060" t="s">
        <v>6923</v>
      </c>
      <c r="AB1060">
        <v>2</v>
      </c>
      <c r="AC1060">
        <v>8</v>
      </c>
      <c r="AD1060">
        <v>2.81</v>
      </c>
      <c r="AF1060" t="s">
        <v>6937</v>
      </c>
      <c r="AI1060">
        <v>0</v>
      </c>
      <c r="AJ1060">
        <v>0</v>
      </c>
      <c r="AK1060" t="s">
        <v>10311</v>
      </c>
      <c r="AL1060" t="s">
        <v>10311</v>
      </c>
      <c r="AM1060" t="s">
        <v>10344</v>
      </c>
    </row>
    <row r="1061" spans="1:39">
      <c r="A1061" t="s">
        <v>7759</v>
      </c>
      <c r="B1061" t="s">
        <v>6007</v>
      </c>
      <c r="C1061" t="s">
        <v>6009</v>
      </c>
      <c r="D1061">
        <v>18</v>
      </c>
      <c r="E1061" t="s">
        <v>6010</v>
      </c>
      <c r="F1061">
        <v>7.75</v>
      </c>
      <c r="K1061" t="s">
        <v>6535</v>
      </c>
      <c r="L1061" t="s">
        <v>6536</v>
      </c>
      <c r="M1061" t="s">
        <v>8712</v>
      </c>
      <c r="N1061">
        <v>9</v>
      </c>
      <c r="O1061" t="s">
        <v>8884</v>
      </c>
      <c r="P1061" t="s">
        <v>9692</v>
      </c>
      <c r="Q1061">
        <v>3</v>
      </c>
      <c r="R1061">
        <v>2</v>
      </c>
      <c r="S1061">
        <v>3.06</v>
      </c>
      <c r="T1061">
        <v>6.05</v>
      </c>
      <c r="U1061">
        <v>516.64</v>
      </c>
      <c r="V1061">
        <v>71.33</v>
      </c>
      <c r="W1061">
        <v>7.03</v>
      </c>
      <c r="X1061">
        <v>3.88</v>
      </c>
      <c r="Y1061">
        <v>0</v>
      </c>
      <c r="Z1061">
        <v>5</v>
      </c>
      <c r="AA1061" t="s">
        <v>6923</v>
      </c>
      <c r="AB1061">
        <v>2</v>
      </c>
      <c r="AC1061">
        <v>9</v>
      </c>
      <c r="AD1061">
        <v>2.97</v>
      </c>
      <c r="AF1061" t="s">
        <v>6937</v>
      </c>
      <c r="AI1061">
        <v>0</v>
      </c>
      <c r="AJ1061">
        <v>0</v>
      </c>
      <c r="AK1061" t="s">
        <v>10311</v>
      </c>
      <c r="AL1061" t="s">
        <v>10311</v>
      </c>
      <c r="AM1061" t="s">
        <v>10344</v>
      </c>
    </row>
    <row r="1062" spans="1:39">
      <c r="A1062" t="s">
        <v>7096</v>
      </c>
      <c r="B1062" t="s">
        <v>6007</v>
      </c>
      <c r="C1062" t="s">
        <v>6009</v>
      </c>
      <c r="D1062">
        <v>18</v>
      </c>
      <c r="E1062" t="s">
        <v>6010</v>
      </c>
      <c r="F1062">
        <v>7.75</v>
      </c>
      <c r="K1062" t="s">
        <v>6535</v>
      </c>
      <c r="L1062" t="s">
        <v>6536</v>
      </c>
      <c r="M1062" t="s">
        <v>6544</v>
      </c>
      <c r="N1062">
        <v>9</v>
      </c>
      <c r="O1062" t="s">
        <v>6581</v>
      </c>
      <c r="P1062" t="s">
        <v>9049</v>
      </c>
      <c r="Q1062">
        <v>4</v>
      </c>
      <c r="R1062">
        <v>1</v>
      </c>
      <c r="S1062">
        <v>2.69</v>
      </c>
      <c r="T1062">
        <v>4.58</v>
      </c>
      <c r="U1062">
        <v>482.15</v>
      </c>
      <c r="V1062">
        <v>68.29000000000001</v>
      </c>
      <c r="W1062">
        <v>6.43</v>
      </c>
      <c r="X1062">
        <v>4.92</v>
      </c>
      <c r="Y1062">
        <v>1.43</v>
      </c>
      <c r="Z1062">
        <v>3</v>
      </c>
      <c r="AA1062" t="s">
        <v>6923</v>
      </c>
      <c r="AB1062">
        <v>1</v>
      </c>
      <c r="AC1062">
        <v>5</v>
      </c>
      <c r="AD1062">
        <v>3.825833333333334</v>
      </c>
      <c r="AF1062" t="s">
        <v>6937</v>
      </c>
      <c r="AI1062">
        <v>0</v>
      </c>
      <c r="AJ1062">
        <v>0</v>
      </c>
      <c r="AK1062" t="s">
        <v>6951</v>
      </c>
      <c r="AL1062" t="s">
        <v>6951</v>
      </c>
      <c r="AM1062" t="s">
        <v>10344</v>
      </c>
    </row>
    <row r="1063" spans="1:39">
      <c r="A1063" t="s">
        <v>7078</v>
      </c>
      <c r="B1063" t="s">
        <v>6007</v>
      </c>
      <c r="C1063" t="s">
        <v>6009</v>
      </c>
      <c r="D1063">
        <v>18</v>
      </c>
      <c r="E1063" t="s">
        <v>6010</v>
      </c>
      <c r="F1063">
        <v>7.75</v>
      </c>
      <c r="K1063" t="s">
        <v>6535</v>
      </c>
      <c r="L1063" t="s">
        <v>6536</v>
      </c>
      <c r="M1063" t="s">
        <v>6544</v>
      </c>
      <c r="N1063">
        <v>9</v>
      </c>
      <c r="O1063" t="s">
        <v>6581</v>
      </c>
      <c r="P1063" t="s">
        <v>9031</v>
      </c>
      <c r="Q1063">
        <v>6</v>
      </c>
      <c r="R1063">
        <v>2</v>
      </c>
      <c r="S1063">
        <v>4.75</v>
      </c>
      <c r="T1063">
        <v>5.73</v>
      </c>
      <c r="U1063">
        <v>594.79</v>
      </c>
      <c r="V1063">
        <v>106.62</v>
      </c>
      <c r="W1063">
        <v>5.74</v>
      </c>
      <c r="X1063">
        <v>6.58</v>
      </c>
      <c r="Y1063">
        <v>1.75</v>
      </c>
      <c r="Z1063">
        <v>3</v>
      </c>
      <c r="AA1063" t="s">
        <v>6923</v>
      </c>
      <c r="AB1063">
        <v>2</v>
      </c>
      <c r="AC1063">
        <v>8</v>
      </c>
      <c r="AD1063">
        <v>1.946</v>
      </c>
      <c r="AF1063" t="s">
        <v>6939</v>
      </c>
      <c r="AI1063">
        <v>0</v>
      </c>
      <c r="AJ1063">
        <v>0</v>
      </c>
      <c r="AK1063" t="s">
        <v>6951</v>
      </c>
      <c r="AL1063" t="s">
        <v>6951</v>
      </c>
      <c r="AM1063" t="s">
        <v>10344</v>
      </c>
    </row>
    <row r="1064" spans="1:39">
      <c r="A1064" t="s">
        <v>7241</v>
      </c>
      <c r="B1064" t="s">
        <v>6007</v>
      </c>
      <c r="C1064" t="s">
        <v>6009</v>
      </c>
      <c r="D1064">
        <v>18</v>
      </c>
      <c r="E1064" t="s">
        <v>6010</v>
      </c>
      <c r="F1064">
        <v>7.75</v>
      </c>
      <c r="K1064" t="s">
        <v>6535</v>
      </c>
      <c r="L1064" t="s">
        <v>6536</v>
      </c>
      <c r="M1064" t="s">
        <v>6544</v>
      </c>
      <c r="N1064">
        <v>9</v>
      </c>
      <c r="O1064" t="s">
        <v>6581</v>
      </c>
      <c r="P1064" t="s">
        <v>9194</v>
      </c>
      <c r="Q1064">
        <v>4</v>
      </c>
      <c r="R1064">
        <v>1</v>
      </c>
      <c r="S1064">
        <v>3.79</v>
      </c>
      <c r="T1064">
        <v>4.9</v>
      </c>
      <c r="U1064">
        <v>479.77</v>
      </c>
      <c r="V1064">
        <v>68.29000000000001</v>
      </c>
      <c r="W1064">
        <v>6.79</v>
      </c>
      <c r="X1064">
        <v>6.36</v>
      </c>
      <c r="Y1064">
        <v>3.12</v>
      </c>
      <c r="Z1064">
        <v>4</v>
      </c>
      <c r="AA1064" t="s">
        <v>6923</v>
      </c>
      <c r="AB1064">
        <v>1</v>
      </c>
      <c r="AC1064">
        <v>5</v>
      </c>
      <c r="AD1064">
        <v>3.132833333333334</v>
      </c>
      <c r="AF1064" t="s">
        <v>6937</v>
      </c>
      <c r="AI1064">
        <v>0</v>
      </c>
      <c r="AJ1064">
        <v>0</v>
      </c>
      <c r="AK1064" t="s">
        <v>6951</v>
      </c>
      <c r="AL1064" t="s">
        <v>6951</v>
      </c>
      <c r="AM1064" t="s">
        <v>10344</v>
      </c>
    </row>
    <row r="1065" spans="1:39">
      <c r="A1065" t="s">
        <v>7760</v>
      </c>
      <c r="B1065" t="s">
        <v>6007</v>
      </c>
      <c r="C1065" t="s">
        <v>6009</v>
      </c>
      <c r="D1065">
        <v>18</v>
      </c>
      <c r="E1065" t="s">
        <v>6010</v>
      </c>
      <c r="F1065">
        <v>7.75</v>
      </c>
      <c r="I1065" t="s">
        <v>8420</v>
      </c>
      <c r="K1065" t="s">
        <v>6535</v>
      </c>
      <c r="L1065" t="s">
        <v>6536</v>
      </c>
      <c r="M1065" t="s">
        <v>8696</v>
      </c>
      <c r="N1065">
        <v>9</v>
      </c>
      <c r="O1065" t="s">
        <v>8868</v>
      </c>
      <c r="P1065" t="s">
        <v>9693</v>
      </c>
      <c r="Q1065">
        <v>2</v>
      </c>
      <c r="R1065">
        <v>1</v>
      </c>
      <c r="S1065">
        <v>7.86</v>
      </c>
      <c r="T1065">
        <v>7.86</v>
      </c>
      <c r="U1065">
        <v>511.04</v>
      </c>
      <c r="V1065">
        <v>34.03</v>
      </c>
      <c r="W1065">
        <v>8.26</v>
      </c>
      <c r="X1065">
        <v>13.6</v>
      </c>
      <c r="Y1065">
        <v>0</v>
      </c>
      <c r="Z1065">
        <v>5</v>
      </c>
      <c r="AA1065" t="s">
        <v>6923</v>
      </c>
      <c r="AB1065">
        <v>2</v>
      </c>
      <c r="AC1065">
        <v>6</v>
      </c>
      <c r="AD1065">
        <v>2.534833333333334</v>
      </c>
      <c r="AF1065" t="s">
        <v>6939</v>
      </c>
      <c r="AI1065">
        <v>0</v>
      </c>
      <c r="AJ1065">
        <v>0</v>
      </c>
      <c r="AM1065" t="s">
        <v>10344</v>
      </c>
    </row>
    <row r="1066" spans="1:39">
      <c r="A1066" t="s">
        <v>7761</v>
      </c>
      <c r="B1066" t="s">
        <v>6007</v>
      </c>
      <c r="C1066" t="s">
        <v>6009</v>
      </c>
      <c r="D1066">
        <v>18</v>
      </c>
      <c r="E1066" t="s">
        <v>6010</v>
      </c>
      <c r="F1066">
        <v>7.75</v>
      </c>
      <c r="K1066" t="s">
        <v>6535</v>
      </c>
      <c r="L1066" t="s">
        <v>6536</v>
      </c>
      <c r="M1066" t="s">
        <v>8720</v>
      </c>
      <c r="N1066">
        <v>9</v>
      </c>
      <c r="O1066" t="s">
        <v>8894</v>
      </c>
      <c r="P1066" t="s">
        <v>9694</v>
      </c>
      <c r="Q1066">
        <v>9</v>
      </c>
      <c r="R1066">
        <v>1</v>
      </c>
      <c r="S1066">
        <v>4.28</v>
      </c>
      <c r="T1066">
        <v>5.33</v>
      </c>
      <c r="U1066">
        <v>578.63</v>
      </c>
      <c r="V1066">
        <v>102.88</v>
      </c>
      <c r="W1066">
        <v>3.69</v>
      </c>
      <c r="X1066">
        <v>6.35</v>
      </c>
      <c r="Y1066">
        <v>4.22</v>
      </c>
      <c r="Z1066">
        <v>3</v>
      </c>
      <c r="AA1066" t="s">
        <v>6923</v>
      </c>
      <c r="AB1066">
        <v>0</v>
      </c>
      <c r="AC1066">
        <v>10</v>
      </c>
      <c r="AD1066">
        <v>2.404</v>
      </c>
      <c r="AF1066" t="s">
        <v>6937</v>
      </c>
      <c r="AI1066">
        <v>0</v>
      </c>
      <c r="AJ1066">
        <v>0</v>
      </c>
      <c r="AK1066" t="s">
        <v>10318</v>
      </c>
      <c r="AL1066" t="s">
        <v>10318</v>
      </c>
      <c r="AM1066" t="s">
        <v>10344</v>
      </c>
    </row>
    <row r="1067" spans="1:39">
      <c r="A1067" t="s">
        <v>7762</v>
      </c>
      <c r="B1067" t="s">
        <v>6007</v>
      </c>
      <c r="C1067" t="s">
        <v>6009</v>
      </c>
      <c r="D1067">
        <v>19</v>
      </c>
      <c r="E1067" t="s">
        <v>6010</v>
      </c>
      <c r="F1067">
        <v>7.72</v>
      </c>
      <c r="K1067" t="s">
        <v>6535</v>
      </c>
      <c r="M1067" t="s">
        <v>8721</v>
      </c>
      <c r="N1067">
        <v>8</v>
      </c>
      <c r="O1067" t="s">
        <v>8895</v>
      </c>
      <c r="P1067" t="s">
        <v>9695</v>
      </c>
      <c r="Q1067">
        <v>6</v>
      </c>
      <c r="R1067">
        <v>1</v>
      </c>
      <c r="S1067">
        <v>4.55</v>
      </c>
      <c r="T1067">
        <v>5.9</v>
      </c>
      <c r="U1067">
        <v>489.59</v>
      </c>
      <c r="V1067">
        <v>81.7</v>
      </c>
      <c r="W1067">
        <v>5.74</v>
      </c>
      <c r="X1067">
        <v>5.97</v>
      </c>
      <c r="Y1067">
        <v>0</v>
      </c>
      <c r="Z1067">
        <v>3</v>
      </c>
      <c r="AA1067" t="s">
        <v>6923</v>
      </c>
      <c r="AB1067">
        <v>1</v>
      </c>
      <c r="AC1067">
        <v>11</v>
      </c>
      <c r="AD1067">
        <v>2.907690476190476</v>
      </c>
      <c r="AF1067" t="s">
        <v>6937</v>
      </c>
      <c r="AI1067">
        <v>0</v>
      </c>
      <c r="AJ1067">
        <v>0</v>
      </c>
      <c r="AK1067" t="s">
        <v>10319</v>
      </c>
      <c r="AL1067" t="s">
        <v>10319</v>
      </c>
      <c r="AM1067" t="s">
        <v>10344</v>
      </c>
    </row>
    <row r="1068" spans="1:39">
      <c r="A1068" t="s">
        <v>7763</v>
      </c>
      <c r="B1068" t="s">
        <v>6007</v>
      </c>
      <c r="C1068" t="s">
        <v>6009</v>
      </c>
      <c r="D1068">
        <v>19</v>
      </c>
      <c r="E1068" t="s">
        <v>6010</v>
      </c>
      <c r="F1068">
        <v>7.72</v>
      </c>
      <c r="K1068" t="s">
        <v>6535</v>
      </c>
      <c r="L1068" t="s">
        <v>6536</v>
      </c>
      <c r="M1068" t="s">
        <v>8705</v>
      </c>
      <c r="N1068">
        <v>9</v>
      </c>
      <c r="O1068" t="s">
        <v>8877</v>
      </c>
      <c r="P1068" t="s">
        <v>9696</v>
      </c>
      <c r="Q1068">
        <v>3</v>
      </c>
      <c r="R1068">
        <v>1</v>
      </c>
      <c r="S1068">
        <v>7.09</v>
      </c>
      <c r="T1068">
        <v>9.98</v>
      </c>
      <c r="U1068">
        <v>461.99</v>
      </c>
      <c r="V1068">
        <v>51.46</v>
      </c>
      <c r="W1068">
        <v>8.199999999999999</v>
      </c>
      <c r="X1068">
        <v>4.16</v>
      </c>
      <c r="Y1068">
        <v>0</v>
      </c>
      <c r="Z1068">
        <v>4</v>
      </c>
      <c r="AA1068" t="s">
        <v>6923</v>
      </c>
      <c r="AB1068">
        <v>1</v>
      </c>
      <c r="AC1068">
        <v>5</v>
      </c>
      <c r="AD1068">
        <v>3.104833333333334</v>
      </c>
      <c r="AF1068" t="s">
        <v>6937</v>
      </c>
      <c r="AI1068">
        <v>0</v>
      </c>
      <c r="AJ1068">
        <v>0</v>
      </c>
      <c r="AK1068" t="s">
        <v>10305</v>
      </c>
      <c r="AL1068" t="s">
        <v>10305</v>
      </c>
      <c r="AM1068" t="s">
        <v>10344</v>
      </c>
    </row>
    <row r="1069" spans="1:39">
      <c r="A1069" t="s">
        <v>7764</v>
      </c>
      <c r="B1069" t="s">
        <v>6007</v>
      </c>
      <c r="C1069" t="s">
        <v>6009</v>
      </c>
      <c r="D1069">
        <v>19</v>
      </c>
      <c r="E1069" t="s">
        <v>6010</v>
      </c>
      <c r="F1069">
        <v>7.72</v>
      </c>
      <c r="K1069" t="s">
        <v>6535</v>
      </c>
      <c r="L1069" t="s">
        <v>6536</v>
      </c>
      <c r="M1069" t="s">
        <v>8709</v>
      </c>
      <c r="N1069">
        <v>9</v>
      </c>
      <c r="O1069" t="s">
        <v>8881</v>
      </c>
      <c r="P1069" t="s">
        <v>9697</v>
      </c>
      <c r="Q1069">
        <v>4</v>
      </c>
      <c r="R1069">
        <v>1</v>
      </c>
      <c r="S1069">
        <v>3.62</v>
      </c>
      <c r="T1069">
        <v>6.24</v>
      </c>
      <c r="U1069">
        <v>468.98</v>
      </c>
      <c r="V1069">
        <v>64.98999999999999</v>
      </c>
      <c r="W1069">
        <v>6.95</v>
      </c>
      <c r="X1069">
        <v>4.75</v>
      </c>
      <c r="Y1069">
        <v>0</v>
      </c>
      <c r="Z1069">
        <v>3</v>
      </c>
      <c r="AA1069" t="s">
        <v>6923</v>
      </c>
      <c r="AB1069">
        <v>1</v>
      </c>
      <c r="AC1069">
        <v>12</v>
      </c>
      <c r="AD1069">
        <v>3.244904761904762</v>
      </c>
      <c r="AF1069" t="s">
        <v>6937</v>
      </c>
      <c r="AI1069">
        <v>0</v>
      </c>
      <c r="AJ1069">
        <v>0</v>
      </c>
      <c r="AK1069" t="s">
        <v>10308</v>
      </c>
      <c r="AL1069" t="s">
        <v>10308</v>
      </c>
      <c r="AM1069" t="s">
        <v>10344</v>
      </c>
    </row>
    <row r="1070" spans="1:39">
      <c r="A1070" t="s">
        <v>7765</v>
      </c>
      <c r="B1070" t="s">
        <v>6007</v>
      </c>
      <c r="C1070" t="s">
        <v>6009</v>
      </c>
      <c r="D1070">
        <v>19</v>
      </c>
      <c r="E1070" t="s">
        <v>6010</v>
      </c>
      <c r="F1070">
        <v>7.72</v>
      </c>
      <c r="K1070" t="s">
        <v>6535</v>
      </c>
      <c r="L1070" t="s">
        <v>6536</v>
      </c>
      <c r="M1070" t="s">
        <v>8704</v>
      </c>
      <c r="N1070">
        <v>9</v>
      </c>
      <c r="O1070" t="s">
        <v>8876</v>
      </c>
      <c r="P1070" t="s">
        <v>9698</v>
      </c>
      <c r="Q1070">
        <v>6</v>
      </c>
      <c r="R1070">
        <v>1</v>
      </c>
      <c r="S1070">
        <v>-0.22</v>
      </c>
      <c r="T1070">
        <v>3.28</v>
      </c>
      <c r="U1070">
        <v>437.52</v>
      </c>
      <c r="V1070">
        <v>81.79000000000001</v>
      </c>
      <c r="W1070">
        <v>5.13</v>
      </c>
      <c r="X1070">
        <v>3.54</v>
      </c>
      <c r="Y1070">
        <v>1.35</v>
      </c>
      <c r="Z1070">
        <v>4</v>
      </c>
      <c r="AA1070" t="s">
        <v>6923</v>
      </c>
      <c r="AB1070">
        <v>1</v>
      </c>
      <c r="AC1070">
        <v>9</v>
      </c>
      <c r="AD1070">
        <v>5.139619047619048</v>
      </c>
      <c r="AE1070" t="s">
        <v>10203</v>
      </c>
      <c r="AF1070" t="s">
        <v>6937</v>
      </c>
      <c r="AH1070" t="s">
        <v>6943</v>
      </c>
      <c r="AI1070">
        <v>3</v>
      </c>
      <c r="AJ1070">
        <v>0</v>
      </c>
      <c r="AK1070" t="s">
        <v>10304</v>
      </c>
      <c r="AL1070" t="s">
        <v>10304</v>
      </c>
      <c r="AM1070" t="s">
        <v>10344</v>
      </c>
    </row>
    <row r="1071" spans="1:39">
      <c r="A1071" t="s">
        <v>7235</v>
      </c>
      <c r="B1071" t="s">
        <v>6007</v>
      </c>
      <c r="C1071" t="s">
        <v>6009</v>
      </c>
      <c r="D1071">
        <v>19</v>
      </c>
      <c r="E1071" t="s">
        <v>6010</v>
      </c>
      <c r="F1071">
        <v>7.72</v>
      </c>
      <c r="K1071" t="s">
        <v>6535</v>
      </c>
      <c r="L1071" t="s">
        <v>6536</v>
      </c>
      <c r="M1071" t="s">
        <v>6544</v>
      </c>
      <c r="N1071">
        <v>9</v>
      </c>
      <c r="O1071" t="s">
        <v>6581</v>
      </c>
      <c r="P1071" t="s">
        <v>9188</v>
      </c>
      <c r="Q1071">
        <v>4</v>
      </c>
      <c r="R1071">
        <v>1</v>
      </c>
      <c r="S1071">
        <v>3.77</v>
      </c>
      <c r="T1071">
        <v>5.55</v>
      </c>
      <c r="U1071">
        <v>478.18</v>
      </c>
      <c r="V1071">
        <v>68.29000000000001</v>
      </c>
      <c r="W1071">
        <v>6.6</v>
      </c>
      <c r="X1071">
        <v>5.31</v>
      </c>
      <c r="Y1071">
        <v>4.28</v>
      </c>
      <c r="Z1071">
        <v>3</v>
      </c>
      <c r="AA1071" t="s">
        <v>6923</v>
      </c>
      <c r="AB1071">
        <v>1</v>
      </c>
      <c r="AC1071">
        <v>5</v>
      </c>
      <c r="AD1071">
        <v>3.104190476190476</v>
      </c>
      <c r="AF1071" t="s">
        <v>6937</v>
      </c>
      <c r="AI1071">
        <v>0</v>
      </c>
      <c r="AJ1071">
        <v>0</v>
      </c>
      <c r="AK1071" t="s">
        <v>6951</v>
      </c>
      <c r="AL1071" t="s">
        <v>6951</v>
      </c>
      <c r="AM1071" t="s">
        <v>10344</v>
      </c>
    </row>
    <row r="1072" spans="1:39">
      <c r="A1072" t="s">
        <v>7766</v>
      </c>
      <c r="B1072" t="s">
        <v>6007</v>
      </c>
      <c r="C1072" t="s">
        <v>6009</v>
      </c>
      <c r="D1072">
        <v>19</v>
      </c>
      <c r="E1072" t="s">
        <v>6010</v>
      </c>
      <c r="F1072">
        <v>7.72</v>
      </c>
      <c r="K1072" t="s">
        <v>6535</v>
      </c>
      <c r="L1072" t="s">
        <v>6536</v>
      </c>
      <c r="M1072" t="s">
        <v>6544</v>
      </c>
      <c r="N1072">
        <v>9</v>
      </c>
      <c r="O1072" t="s">
        <v>6581</v>
      </c>
      <c r="P1072" t="s">
        <v>9699</v>
      </c>
      <c r="Q1072">
        <v>5</v>
      </c>
      <c r="R1072">
        <v>1</v>
      </c>
      <c r="S1072">
        <v>3.71</v>
      </c>
      <c r="T1072">
        <v>4.69</v>
      </c>
      <c r="U1072">
        <v>459.74</v>
      </c>
      <c r="V1072">
        <v>77.52</v>
      </c>
      <c r="W1072">
        <v>5.64</v>
      </c>
      <c r="X1072">
        <v>6.51</v>
      </c>
      <c r="Y1072">
        <v>1.86</v>
      </c>
      <c r="Z1072">
        <v>3</v>
      </c>
      <c r="AA1072" t="s">
        <v>6923</v>
      </c>
      <c r="AB1072">
        <v>1</v>
      </c>
      <c r="AC1072">
        <v>6</v>
      </c>
      <c r="AD1072">
        <v>3.420904761904762</v>
      </c>
      <c r="AF1072" t="s">
        <v>6939</v>
      </c>
      <c r="AI1072">
        <v>0</v>
      </c>
      <c r="AJ1072">
        <v>0</v>
      </c>
      <c r="AK1072" t="s">
        <v>6951</v>
      </c>
      <c r="AL1072" t="s">
        <v>6951</v>
      </c>
      <c r="AM1072" t="s">
        <v>10344</v>
      </c>
    </row>
    <row r="1073" spans="1:39">
      <c r="A1073" t="s">
        <v>7767</v>
      </c>
      <c r="B1073" t="s">
        <v>6007</v>
      </c>
      <c r="C1073" t="s">
        <v>6009</v>
      </c>
      <c r="D1073">
        <v>19</v>
      </c>
      <c r="E1073" t="s">
        <v>6010</v>
      </c>
      <c r="F1073">
        <v>7.72</v>
      </c>
      <c r="I1073" t="s">
        <v>8421</v>
      </c>
      <c r="K1073" t="s">
        <v>6535</v>
      </c>
      <c r="L1073" t="s">
        <v>6536</v>
      </c>
      <c r="M1073" t="s">
        <v>8696</v>
      </c>
      <c r="N1073">
        <v>9</v>
      </c>
      <c r="O1073" t="s">
        <v>8868</v>
      </c>
      <c r="P1073" t="s">
        <v>9700</v>
      </c>
      <c r="Q1073">
        <v>2</v>
      </c>
      <c r="R1073">
        <v>1</v>
      </c>
      <c r="S1073">
        <v>6.86</v>
      </c>
      <c r="T1073">
        <v>6.86</v>
      </c>
      <c r="U1073">
        <v>480.56</v>
      </c>
      <c r="V1073">
        <v>34.03</v>
      </c>
      <c r="W1073">
        <v>7.18</v>
      </c>
      <c r="X1073">
        <v>13.76</v>
      </c>
      <c r="Y1073">
        <v>0</v>
      </c>
      <c r="Z1073">
        <v>5</v>
      </c>
      <c r="AA1073" t="s">
        <v>6923</v>
      </c>
      <c r="AB1073">
        <v>1</v>
      </c>
      <c r="AC1073">
        <v>6</v>
      </c>
      <c r="AD1073">
        <v>2.673690476190477</v>
      </c>
      <c r="AF1073" t="s">
        <v>6939</v>
      </c>
      <c r="AI1073">
        <v>0</v>
      </c>
      <c r="AJ1073">
        <v>0</v>
      </c>
      <c r="AM1073" t="s">
        <v>10344</v>
      </c>
    </row>
    <row r="1074" spans="1:39">
      <c r="A1074" t="s">
        <v>7768</v>
      </c>
      <c r="B1074" t="s">
        <v>6007</v>
      </c>
      <c r="C1074" t="s">
        <v>6009</v>
      </c>
      <c r="D1074">
        <v>19</v>
      </c>
      <c r="E1074" t="s">
        <v>6010</v>
      </c>
      <c r="F1074">
        <v>7.72</v>
      </c>
      <c r="I1074" t="s">
        <v>8422</v>
      </c>
      <c r="K1074" t="s">
        <v>6535</v>
      </c>
      <c r="L1074" t="s">
        <v>6536</v>
      </c>
      <c r="M1074" t="s">
        <v>8696</v>
      </c>
      <c r="N1074">
        <v>9</v>
      </c>
      <c r="O1074" t="s">
        <v>8868</v>
      </c>
      <c r="P1074" t="s">
        <v>9701</v>
      </c>
      <c r="Q1074">
        <v>4</v>
      </c>
      <c r="R1074">
        <v>2</v>
      </c>
      <c r="S1074">
        <v>3.83</v>
      </c>
      <c r="T1074">
        <v>6.83</v>
      </c>
      <c r="U1074">
        <v>560.6900000000001</v>
      </c>
      <c r="V1074">
        <v>80.56</v>
      </c>
      <c r="W1074">
        <v>7.95</v>
      </c>
      <c r="X1074">
        <v>3.87</v>
      </c>
      <c r="Y1074">
        <v>0</v>
      </c>
      <c r="Z1074">
        <v>5</v>
      </c>
      <c r="AA1074" t="s">
        <v>6923</v>
      </c>
      <c r="AB1074">
        <v>2</v>
      </c>
      <c r="AC1074">
        <v>9</v>
      </c>
      <c r="AD1074">
        <v>2.585</v>
      </c>
      <c r="AF1074" t="s">
        <v>6937</v>
      </c>
      <c r="AI1074">
        <v>0</v>
      </c>
      <c r="AJ1074">
        <v>0</v>
      </c>
      <c r="AM1074" t="s">
        <v>10344</v>
      </c>
    </row>
    <row r="1075" spans="1:39">
      <c r="A1075" t="s">
        <v>7769</v>
      </c>
      <c r="B1075" t="s">
        <v>6007</v>
      </c>
      <c r="C1075" t="s">
        <v>6009</v>
      </c>
      <c r="D1075">
        <v>19</v>
      </c>
      <c r="E1075" t="s">
        <v>6010</v>
      </c>
      <c r="F1075">
        <v>7.72</v>
      </c>
      <c r="I1075" t="s">
        <v>8423</v>
      </c>
      <c r="K1075" t="s">
        <v>6535</v>
      </c>
      <c r="L1075" t="s">
        <v>6536</v>
      </c>
      <c r="M1075" t="s">
        <v>8696</v>
      </c>
      <c r="N1075">
        <v>9</v>
      </c>
      <c r="O1075" t="s">
        <v>8868</v>
      </c>
      <c r="P1075" t="s">
        <v>9702</v>
      </c>
      <c r="Q1075">
        <v>4</v>
      </c>
      <c r="R1075">
        <v>2</v>
      </c>
      <c r="S1075">
        <v>2.98</v>
      </c>
      <c r="T1075">
        <v>5.97</v>
      </c>
      <c r="U1075">
        <v>543.67</v>
      </c>
      <c r="V1075">
        <v>84.22</v>
      </c>
      <c r="W1075">
        <v>7.44</v>
      </c>
      <c r="X1075">
        <v>3.87</v>
      </c>
      <c r="Y1075">
        <v>5.5</v>
      </c>
      <c r="Z1075">
        <v>5</v>
      </c>
      <c r="AA1075" t="s">
        <v>6923</v>
      </c>
      <c r="AB1075">
        <v>2</v>
      </c>
      <c r="AC1075">
        <v>8</v>
      </c>
      <c r="AD1075">
        <v>3.01</v>
      </c>
      <c r="AF1075" t="s">
        <v>6937</v>
      </c>
      <c r="AI1075">
        <v>0</v>
      </c>
      <c r="AJ1075">
        <v>0</v>
      </c>
      <c r="AM1075" t="s">
        <v>10344</v>
      </c>
    </row>
    <row r="1076" spans="1:39">
      <c r="A1076" t="s">
        <v>7770</v>
      </c>
      <c r="B1076" t="s">
        <v>6007</v>
      </c>
      <c r="C1076" t="s">
        <v>6009</v>
      </c>
      <c r="D1076">
        <v>19</v>
      </c>
      <c r="E1076" t="s">
        <v>6010</v>
      </c>
      <c r="F1076">
        <v>7.72</v>
      </c>
      <c r="I1076" t="s">
        <v>8424</v>
      </c>
      <c r="K1076" t="s">
        <v>6535</v>
      </c>
      <c r="L1076" t="s">
        <v>6536</v>
      </c>
      <c r="M1076" t="s">
        <v>8696</v>
      </c>
      <c r="N1076">
        <v>9</v>
      </c>
      <c r="O1076" t="s">
        <v>8868</v>
      </c>
      <c r="P1076" t="s">
        <v>9703</v>
      </c>
      <c r="Q1076">
        <v>4</v>
      </c>
      <c r="R1076">
        <v>2</v>
      </c>
      <c r="S1076">
        <v>2.93</v>
      </c>
      <c r="T1076">
        <v>5.92</v>
      </c>
      <c r="U1076">
        <v>543.67</v>
      </c>
      <c r="V1076">
        <v>84.22</v>
      </c>
      <c r="W1076">
        <v>7.44</v>
      </c>
      <c r="X1076">
        <v>3.87</v>
      </c>
      <c r="Y1076">
        <v>5.16</v>
      </c>
      <c r="Z1076">
        <v>5</v>
      </c>
      <c r="AA1076" t="s">
        <v>6923</v>
      </c>
      <c r="AB1076">
        <v>2</v>
      </c>
      <c r="AC1076">
        <v>8</v>
      </c>
      <c r="AD1076">
        <v>3.035</v>
      </c>
      <c r="AF1076" t="s">
        <v>6937</v>
      </c>
      <c r="AI1076">
        <v>0</v>
      </c>
      <c r="AJ1076">
        <v>0</v>
      </c>
      <c r="AM1076" t="s">
        <v>10344</v>
      </c>
    </row>
    <row r="1077" spans="1:39">
      <c r="A1077" t="s">
        <v>7123</v>
      </c>
      <c r="B1077" t="s">
        <v>6007</v>
      </c>
      <c r="C1077" t="s">
        <v>6009</v>
      </c>
      <c r="D1077">
        <v>20</v>
      </c>
      <c r="E1077" t="s">
        <v>6010</v>
      </c>
      <c r="F1077">
        <v>7.7</v>
      </c>
      <c r="K1077" t="s">
        <v>6535</v>
      </c>
      <c r="L1077" t="s">
        <v>6536</v>
      </c>
      <c r="M1077" t="s">
        <v>8722</v>
      </c>
      <c r="N1077">
        <v>9</v>
      </c>
      <c r="O1077" t="s">
        <v>8896</v>
      </c>
      <c r="P1077" t="s">
        <v>9076</v>
      </c>
      <c r="Q1077">
        <v>7</v>
      </c>
      <c r="R1077">
        <v>1</v>
      </c>
      <c r="S1077">
        <v>0.98</v>
      </c>
      <c r="T1077">
        <v>4.27</v>
      </c>
      <c r="U1077">
        <v>552.55</v>
      </c>
      <c r="V1077">
        <v>101.58</v>
      </c>
      <c r="W1077">
        <v>5.46</v>
      </c>
      <c r="X1077">
        <v>4.21</v>
      </c>
      <c r="Y1077">
        <v>1.36</v>
      </c>
      <c r="Z1077">
        <v>4</v>
      </c>
      <c r="AA1077" t="s">
        <v>6923</v>
      </c>
      <c r="AB1077">
        <v>2</v>
      </c>
      <c r="AC1077">
        <v>9</v>
      </c>
      <c r="AD1077">
        <v>3.812333333333334</v>
      </c>
      <c r="AF1077" t="s">
        <v>6937</v>
      </c>
      <c r="AI1077">
        <v>0</v>
      </c>
      <c r="AJ1077">
        <v>0</v>
      </c>
      <c r="AK1077" t="s">
        <v>10231</v>
      </c>
      <c r="AL1077" t="s">
        <v>10231</v>
      </c>
      <c r="AM1077" t="s">
        <v>10344</v>
      </c>
    </row>
    <row r="1078" spans="1:39">
      <c r="A1078" t="s">
        <v>7771</v>
      </c>
      <c r="B1078" t="s">
        <v>6007</v>
      </c>
      <c r="C1078" t="s">
        <v>6009</v>
      </c>
      <c r="D1078">
        <v>20</v>
      </c>
      <c r="E1078" t="s">
        <v>6010</v>
      </c>
      <c r="F1078">
        <v>7.7</v>
      </c>
      <c r="K1078" t="s">
        <v>6535</v>
      </c>
      <c r="L1078" t="s">
        <v>6536</v>
      </c>
      <c r="M1078" t="s">
        <v>8700</v>
      </c>
      <c r="N1078">
        <v>9</v>
      </c>
      <c r="O1078" t="s">
        <v>8872</v>
      </c>
      <c r="P1078" t="s">
        <v>9704</v>
      </c>
      <c r="Q1078">
        <v>7</v>
      </c>
      <c r="R1078">
        <v>1</v>
      </c>
      <c r="S1078">
        <v>4.06</v>
      </c>
      <c r="T1078">
        <v>7.67</v>
      </c>
      <c r="U1078">
        <v>588.97</v>
      </c>
      <c r="V1078">
        <v>95.95</v>
      </c>
      <c r="W1078">
        <v>8.23</v>
      </c>
      <c r="X1078">
        <v>3.21</v>
      </c>
      <c r="Y1078">
        <v>0</v>
      </c>
      <c r="Z1078">
        <v>5</v>
      </c>
      <c r="AA1078" t="s">
        <v>6923</v>
      </c>
      <c r="AB1078">
        <v>2</v>
      </c>
      <c r="AC1078">
        <v>9</v>
      </c>
      <c r="AD1078">
        <v>2.635</v>
      </c>
      <c r="AF1078" t="s">
        <v>6937</v>
      </c>
      <c r="AI1078">
        <v>0</v>
      </c>
      <c r="AJ1078">
        <v>0</v>
      </c>
      <c r="AK1078" t="s">
        <v>10300</v>
      </c>
      <c r="AL1078" t="s">
        <v>10300</v>
      </c>
      <c r="AM1078" t="s">
        <v>10344</v>
      </c>
    </row>
    <row r="1079" spans="1:39">
      <c r="A1079" t="s">
        <v>7772</v>
      </c>
      <c r="B1079" t="s">
        <v>6007</v>
      </c>
      <c r="C1079" t="s">
        <v>6009</v>
      </c>
      <c r="D1079">
        <v>20</v>
      </c>
      <c r="E1079" t="s">
        <v>6010</v>
      </c>
      <c r="F1079">
        <v>7.7</v>
      </c>
      <c r="K1079" t="s">
        <v>6535</v>
      </c>
      <c r="L1079" t="s">
        <v>6536</v>
      </c>
      <c r="M1079" t="s">
        <v>8710</v>
      </c>
      <c r="N1079">
        <v>9</v>
      </c>
      <c r="O1079" t="s">
        <v>8882</v>
      </c>
      <c r="P1079" t="s">
        <v>9705</v>
      </c>
      <c r="Q1079">
        <v>4</v>
      </c>
      <c r="R1079">
        <v>1</v>
      </c>
      <c r="S1079">
        <v>2.43</v>
      </c>
      <c r="T1079">
        <v>5.05</v>
      </c>
      <c r="U1079">
        <v>473.49</v>
      </c>
      <c r="V1079">
        <v>68.65000000000001</v>
      </c>
      <c r="W1079">
        <v>6.33</v>
      </c>
      <c r="X1079">
        <v>4.75</v>
      </c>
      <c r="Y1079">
        <v>3.85</v>
      </c>
      <c r="Z1079">
        <v>3</v>
      </c>
      <c r="AA1079" t="s">
        <v>6923</v>
      </c>
      <c r="AB1079">
        <v>1</v>
      </c>
      <c r="AC1079">
        <v>10</v>
      </c>
      <c r="AD1079">
        <v>3.807690476190476</v>
      </c>
      <c r="AF1079" t="s">
        <v>6937</v>
      </c>
      <c r="AI1079">
        <v>0</v>
      </c>
      <c r="AJ1079">
        <v>0</v>
      </c>
      <c r="AK1079" t="s">
        <v>10309</v>
      </c>
      <c r="AL1079" t="s">
        <v>10309</v>
      </c>
      <c r="AM1079" t="s">
        <v>10344</v>
      </c>
    </row>
    <row r="1080" spans="1:39">
      <c r="A1080" t="s">
        <v>7773</v>
      </c>
      <c r="B1080" t="s">
        <v>6007</v>
      </c>
      <c r="C1080" t="s">
        <v>6009</v>
      </c>
      <c r="D1080">
        <v>20</v>
      </c>
      <c r="E1080" t="s">
        <v>6010</v>
      </c>
      <c r="F1080">
        <v>7.7</v>
      </c>
      <c r="K1080" t="s">
        <v>6535</v>
      </c>
      <c r="L1080" t="s">
        <v>6536</v>
      </c>
      <c r="M1080" t="s">
        <v>8711</v>
      </c>
      <c r="N1080">
        <v>9</v>
      </c>
      <c r="O1080" t="s">
        <v>8883</v>
      </c>
      <c r="P1080" t="s">
        <v>9706</v>
      </c>
      <c r="Q1080">
        <v>4</v>
      </c>
      <c r="R1080">
        <v>2</v>
      </c>
      <c r="S1080">
        <v>1.64</v>
      </c>
      <c r="T1080">
        <v>5.22</v>
      </c>
      <c r="U1080">
        <v>433.5</v>
      </c>
      <c r="V1080">
        <v>84.86</v>
      </c>
      <c r="W1080">
        <v>5.27</v>
      </c>
      <c r="X1080">
        <v>3.33</v>
      </c>
      <c r="Y1080">
        <v>0</v>
      </c>
      <c r="Z1080">
        <v>3</v>
      </c>
      <c r="AA1080" t="s">
        <v>6923</v>
      </c>
      <c r="AB1080">
        <v>1</v>
      </c>
      <c r="AC1080">
        <v>8</v>
      </c>
      <c r="AD1080">
        <v>3.975</v>
      </c>
      <c r="AF1080" t="s">
        <v>6937</v>
      </c>
      <c r="AI1080">
        <v>0</v>
      </c>
      <c r="AJ1080">
        <v>0</v>
      </c>
      <c r="AK1080" t="s">
        <v>10310</v>
      </c>
      <c r="AL1080" t="s">
        <v>10310</v>
      </c>
      <c r="AM1080" t="s">
        <v>10344</v>
      </c>
    </row>
    <row r="1081" spans="1:39">
      <c r="A1081" t="s">
        <v>7208</v>
      </c>
      <c r="B1081" t="s">
        <v>6007</v>
      </c>
      <c r="C1081" t="s">
        <v>6009</v>
      </c>
      <c r="D1081">
        <v>20</v>
      </c>
      <c r="E1081" t="s">
        <v>6010</v>
      </c>
      <c r="F1081">
        <v>7.7</v>
      </c>
      <c r="K1081" t="s">
        <v>6535</v>
      </c>
      <c r="L1081" t="s">
        <v>6536</v>
      </c>
      <c r="M1081" t="s">
        <v>6544</v>
      </c>
      <c r="N1081">
        <v>9</v>
      </c>
      <c r="O1081" t="s">
        <v>6581</v>
      </c>
      <c r="P1081" t="s">
        <v>9161</v>
      </c>
      <c r="Q1081">
        <v>4</v>
      </c>
      <c r="R1081">
        <v>1</v>
      </c>
      <c r="S1081">
        <v>4.25</v>
      </c>
      <c r="T1081">
        <v>5.95</v>
      </c>
      <c r="U1081">
        <v>514.22</v>
      </c>
      <c r="V1081">
        <v>68.29000000000001</v>
      </c>
      <c r="W1081">
        <v>7.44</v>
      </c>
      <c r="X1081">
        <v>5.45</v>
      </c>
      <c r="Y1081">
        <v>4.4</v>
      </c>
      <c r="Z1081">
        <v>4</v>
      </c>
      <c r="AA1081" t="s">
        <v>6923</v>
      </c>
      <c r="AB1081">
        <v>2</v>
      </c>
      <c r="AC1081">
        <v>5</v>
      </c>
      <c r="AD1081">
        <v>2.833333333333333</v>
      </c>
      <c r="AF1081" t="s">
        <v>6937</v>
      </c>
      <c r="AI1081">
        <v>0</v>
      </c>
      <c r="AJ1081">
        <v>0</v>
      </c>
      <c r="AK1081" t="s">
        <v>6951</v>
      </c>
      <c r="AL1081" t="s">
        <v>6951</v>
      </c>
      <c r="AM1081" t="s">
        <v>10344</v>
      </c>
    </row>
    <row r="1082" spans="1:39">
      <c r="A1082" t="s">
        <v>7489</v>
      </c>
      <c r="B1082" t="s">
        <v>6007</v>
      </c>
      <c r="C1082" t="s">
        <v>6009</v>
      </c>
      <c r="D1082">
        <v>20</v>
      </c>
      <c r="E1082" t="s">
        <v>6010</v>
      </c>
      <c r="F1082">
        <v>7.7</v>
      </c>
      <c r="K1082" t="s">
        <v>6535</v>
      </c>
      <c r="L1082" t="s">
        <v>6536</v>
      </c>
      <c r="M1082" t="s">
        <v>8697</v>
      </c>
      <c r="N1082">
        <v>9</v>
      </c>
      <c r="O1082" t="s">
        <v>8869</v>
      </c>
      <c r="P1082" t="s">
        <v>9442</v>
      </c>
      <c r="Q1082">
        <v>5</v>
      </c>
      <c r="R1082">
        <v>2</v>
      </c>
      <c r="S1082">
        <v>2.45</v>
      </c>
      <c r="T1082">
        <v>5.45</v>
      </c>
      <c r="U1082">
        <v>533.58</v>
      </c>
      <c r="V1082">
        <v>114.47</v>
      </c>
      <c r="W1082">
        <v>6.51</v>
      </c>
      <c r="X1082">
        <v>3.87</v>
      </c>
      <c r="Y1082">
        <v>0</v>
      </c>
      <c r="Z1082">
        <v>5</v>
      </c>
      <c r="AA1082" t="s">
        <v>6923</v>
      </c>
      <c r="AB1082">
        <v>2</v>
      </c>
      <c r="AC1082">
        <v>8</v>
      </c>
      <c r="AD1082">
        <v>2.459333333333333</v>
      </c>
      <c r="AF1082" t="s">
        <v>6937</v>
      </c>
      <c r="AI1082">
        <v>0</v>
      </c>
      <c r="AJ1082">
        <v>0</v>
      </c>
      <c r="AK1082" t="s">
        <v>10219</v>
      </c>
      <c r="AL1082" t="s">
        <v>10219</v>
      </c>
      <c r="AM1082" t="s">
        <v>10344</v>
      </c>
    </row>
    <row r="1083" spans="1:39">
      <c r="A1083" t="s">
        <v>7489</v>
      </c>
      <c r="B1083" t="s">
        <v>6007</v>
      </c>
      <c r="C1083" t="s">
        <v>6009</v>
      </c>
      <c r="D1083">
        <v>20</v>
      </c>
      <c r="E1083" t="s">
        <v>6010</v>
      </c>
      <c r="F1083">
        <v>7.7</v>
      </c>
      <c r="I1083" t="s">
        <v>8425</v>
      </c>
      <c r="K1083" t="s">
        <v>6535</v>
      </c>
      <c r="L1083" t="s">
        <v>6536</v>
      </c>
      <c r="M1083" t="s">
        <v>8696</v>
      </c>
      <c r="N1083">
        <v>9</v>
      </c>
      <c r="O1083" t="s">
        <v>8868</v>
      </c>
      <c r="P1083" t="s">
        <v>9442</v>
      </c>
      <c r="Q1083">
        <v>5</v>
      </c>
      <c r="R1083">
        <v>2</v>
      </c>
      <c r="S1083">
        <v>2.45</v>
      </c>
      <c r="T1083">
        <v>5.45</v>
      </c>
      <c r="U1083">
        <v>533.58</v>
      </c>
      <c r="V1083">
        <v>114.47</v>
      </c>
      <c r="W1083">
        <v>6.51</v>
      </c>
      <c r="X1083">
        <v>3.87</v>
      </c>
      <c r="Y1083">
        <v>0</v>
      </c>
      <c r="Z1083">
        <v>5</v>
      </c>
      <c r="AA1083" t="s">
        <v>6923</v>
      </c>
      <c r="AB1083">
        <v>2</v>
      </c>
      <c r="AC1083">
        <v>8</v>
      </c>
      <c r="AD1083">
        <v>2.459333333333333</v>
      </c>
      <c r="AF1083" t="s">
        <v>6937</v>
      </c>
      <c r="AI1083">
        <v>0</v>
      </c>
      <c r="AJ1083">
        <v>0</v>
      </c>
      <c r="AM1083" t="s">
        <v>10344</v>
      </c>
    </row>
    <row r="1084" spans="1:39">
      <c r="A1084" t="s">
        <v>7774</v>
      </c>
      <c r="B1084" t="s">
        <v>6007</v>
      </c>
      <c r="C1084" t="s">
        <v>6009</v>
      </c>
      <c r="D1084">
        <v>20</v>
      </c>
      <c r="E1084" t="s">
        <v>6010</v>
      </c>
      <c r="F1084">
        <v>7.7</v>
      </c>
      <c r="I1084" t="s">
        <v>8426</v>
      </c>
      <c r="K1084" t="s">
        <v>6535</v>
      </c>
      <c r="L1084" t="s">
        <v>6536</v>
      </c>
      <c r="M1084" t="s">
        <v>8696</v>
      </c>
      <c r="N1084">
        <v>9</v>
      </c>
      <c r="O1084" t="s">
        <v>8868</v>
      </c>
      <c r="P1084" t="s">
        <v>9707</v>
      </c>
      <c r="Q1084">
        <v>4</v>
      </c>
      <c r="R1084">
        <v>1</v>
      </c>
      <c r="S1084">
        <v>7.32</v>
      </c>
      <c r="T1084">
        <v>7.32</v>
      </c>
      <c r="U1084">
        <v>518.66</v>
      </c>
      <c r="V1084">
        <v>52.49</v>
      </c>
      <c r="W1084">
        <v>7.48</v>
      </c>
      <c r="X1084">
        <v>13.99</v>
      </c>
      <c r="Y1084">
        <v>0</v>
      </c>
      <c r="Z1084">
        <v>5</v>
      </c>
      <c r="AA1084" t="s">
        <v>6923</v>
      </c>
      <c r="AB1084">
        <v>2</v>
      </c>
      <c r="AC1084">
        <v>8</v>
      </c>
      <c r="AD1084">
        <v>2.833333333333333</v>
      </c>
      <c r="AF1084" t="s">
        <v>6939</v>
      </c>
      <c r="AI1084">
        <v>0</v>
      </c>
      <c r="AJ1084">
        <v>0</v>
      </c>
      <c r="AM1084" t="s">
        <v>10344</v>
      </c>
    </row>
    <row r="1085" spans="1:39">
      <c r="A1085" t="s">
        <v>7775</v>
      </c>
      <c r="B1085" t="s">
        <v>6007</v>
      </c>
      <c r="C1085" t="s">
        <v>6009</v>
      </c>
      <c r="D1085">
        <v>20</v>
      </c>
      <c r="E1085" t="s">
        <v>6010</v>
      </c>
      <c r="F1085">
        <v>7.7</v>
      </c>
      <c r="I1085" t="s">
        <v>8427</v>
      </c>
      <c r="K1085" t="s">
        <v>6535</v>
      </c>
      <c r="L1085" t="s">
        <v>6536</v>
      </c>
      <c r="M1085" t="s">
        <v>8695</v>
      </c>
      <c r="N1085">
        <v>9</v>
      </c>
      <c r="O1085" t="s">
        <v>8867</v>
      </c>
      <c r="P1085" t="s">
        <v>9708</v>
      </c>
      <c r="Q1085">
        <v>4</v>
      </c>
      <c r="R1085">
        <v>2</v>
      </c>
      <c r="S1085">
        <v>2.1</v>
      </c>
      <c r="T1085">
        <v>5.73</v>
      </c>
      <c r="U1085">
        <v>528.62</v>
      </c>
      <c r="V1085">
        <v>80.56</v>
      </c>
      <c r="W1085">
        <v>6.67</v>
      </c>
      <c r="X1085">
        <v>3.14</v>
      </c>
      <c r="Y1085">
        <v>0</v>
      </c>
      <c r="Z1085">
        <v>4</v>
      </c>
      <c r="AA1085" t="s">
        <v>6923</v>
      </c>
      <c r="AB1085">
        <v>2</v>
      </c>
      <c r="AC1085">
        <v>9</v>
      </c>
      <c r="AD1085">
        <v>3.45</v>
      </c>
      <c r="AF1085" t="s">
        <v>6937</v>
      </c>
      <c r="AI1085">
        <v>0</v>
      </c>
      <c r="AJ1085">
        <v>0</v>
      </c>
      <c r="AM1085" t="s">
        <v>10344</v>
      </c>
    </row>
    <row r="1086" spans="1:39">
      <c r="A1086" t="s">
        <v>7776</v>
      </c>
      <c r="B1086" t="s">
        <v>6007</v>
      </c>
      <c r="C1086" t="s">
        <v>6009</v>
      </c>
      <c r="D1086">
        <v>20</v>
      </c>
      <c r="E1086" t="s">
        <v>6010</v>
      </c>
      <c r="F1086">
        <v>7.7</v>
      </c>
      <c r="I1086" t="s">
        <v>8428</v>
      </c>
      <c r="K1086" t="s">
        <v>6535</v>
      </c>
      <c r="L1086" t="s">
        <v>6536</v>
      </c>
      <c r="M1086" t="s">
        <v>8696</v>
      </c>
      <c r="N1086">
        <v>9</v>
      </c>
      <c r="O1086" t="s">
        <v>8868</v>
      </c>
      <c r="Y1086">
        <v>0</v>
      </c>
      <c r="AM1086" t="s">
        <v>10344</v>
      </c>
    </row>
    <row r="1087" spans="1:39">
      <c r="A1087" t="s">
        <v>7777</v>
      </c>
      <c r="B1087" t="s">
        <v>6007</v>
      </c>
      <c r="C1087" t="s">
        <v>6009</v>
      </c>
      <c r="D1087">
        <v>20</v>
      </c>
      <c r="E1087" t="s">
        <v>6010</v>
      </c>
      <c r="F1087">
        <v>7.7</v>
      </c>
      <c r="I1087" t="s">
        <v>8429</v>
      </c>
      <c r="K1087" t="s">
        <v>6535</v>
      </c>
      <c r="L1087" t="s">
        <v>6536</v>
      </c>
      <c r="M1087" t="s">
        <v>8696</v>
      </c>
      <c r="N1087">
        <v>9</v>
      </c>
      <c r="O1087" t="s">
        <v>8868</v>
      </c>
      <c r="P1087" t="s">
        <v>9709</v>
      </c>
      <c r="Q1087">
        <v>4</v>
      </c>
      <c r="R1087">
        <v>1</v>
      </c>
      <c r="S1087">
        <v>7.82</v>
      </c>
      <c r="T1087">
        <v>7.82</v>
      </c>
      <c r="U1087">
        <v>585.75</v>
      </c>
      <c r="V1087">
        <v>63.57</v>
      </c>
      <c r="W1087">
        <v>7.89</v>
      </c>
      <c r="Y1087">
        <v>0</v>
      </c>
      <c r="Z1087">
        <v>5</v>
      </c>
      <c r="AA1087" t="s">
        <v>6923</v>
      </c>
      <c r="AB1087">
        <v>2</v>
      </c>
      <c r="AC1087">
        <v>8</v>
      </c>
      <c r="AD1087">
        <v>2.833333333333333</v>
      </c>
      <c r="AF1087" t="s">
        <v>6939</v>
      </c>
      <c r="AI1087">
        <v>0</v>
      </c>
      <c r="AJ1087">
        <v>0</v>
      </c>
      <c r="AM1087" t="s">
        <v>10344</v>
      </c>
    </row>
    <row r="1088" spans="1:39">
      <c r="A1088" t="s">
        <v>7282</v>
      </c>
      <c r="B1088" t="s">
        <v>6007</v>
      </c>
      <c r="C1088" t="s">
        <v>6009</v>
      </c>
      <c r="D1088">
        <v>21</v>
      </c>
      <c r="E1088" t="s">
        <v>6010</v>
      </c>
      <c r="F1088">
        <v>7.68</v>
      </c>
      <c r="K1088" t="s">
        <v>6535</v>
      </c>
      <c r="L1088" t="s">
        <v>6536</v>
      </c>
      <c r="M1088" t="s">
        <v>8708</v>
      </c>
      <c r="N1088">
        <v>9</v>
      </c>
      <c r="O1088" t="s">
        <v>8880</v>
      </c>
      <c r="P1088" t="s">
        <v>9235</v>
      </c>
      <c r="Q1088">
        <v>4</v>
      </c>
      <c r="R1088">
        <v>1</v>
      </c>
      <c r="S1088">
        <v>0.35</v>
      </c>
      <c r="T1088">
        <v>3.85</v>
      </c>
      <c r="U1088">
        <v>406.48</v>
      </c>
      <c r="V1088">
        <v>64.98999999999999</v>
      </c>
      <c r="W1088">
        <v>4.84</v>
      </c>
      <c r="X1088">
        <v>3.54</v>
      </c>
      <c r="Y1088">
        <v>0</v>
      </c>
      <c r="Z1088">
        <v>3</v>
      </c>
      <c r="AA1088" t="s">
        <v>6923</v>
      </c>
      <c r="AB1088">
        <v>0</v>
      </c>
      <c r="AC1088">
        <v>11</v>
      </c>
      <c r="AD1088">
        <v>5.076333333333333</v>
      </c>
      <c r="AF1088" t="s">
        <v>6937</v>
      </c>
      <c r="AI1088">
        <v>0</v>
      </c>
      <c r="AJ1088">
        <v>0</v>
      </c>
      <c r="AK1088" t="s">
        <v>10261</v>
      </c>
      <c r="AL1088" t="s">
        <v>10261</v>
      </c>
      <c r="AM1088" t="s">
        <v>10344</v>
      </c>
    </row>
    <row r="1089" spans="1:39">
      <c r="A1089" t="s">
        <v>7778</v>
      </c>
      <c r="B1089" t="s">
        <v>6007</v>
      </c>
      <c r="C1089" t="s">
        <v>6009</v>
      </c>
      <c r="D1089">
        <v>21</v>
      </c>
      <c r="E1089" t="s">
        <v>6010</v>
      </c>
      <c r="F1089">
        <v>7.68</v>
      </c>
      <c r="K1089" t="s">
        <v>6535</v>
      </c>
      <c r="L1089" t="s">
        <v>6536</v>
      </c>
      <c r="M1089" t="s">
        <v>8705</v>
      </c>
      <c r="N1089">
        <v>9</v>
      </c>
      <c r="O1089" t="s">
        <v>8877</v>
      </c>
      <c r="P1089" t="s">
        <v>9710</v>
      </c>
      <c r="Q1089">
        <v>4</v>
      </c>
      <c r="R1089">
        <v>1</v>
      </c>
      <c r="S1089">
        <v>4.56</v>
      </c>
      <c r="T1089">
        <v>7.57</v>
      </c>
      <c r="U1089">
        <v>488.89</v>
      </c>
      <c r="V1089">
        <v>64.34999999999999</v>
      </c>
      <c r="W1089">
        <v>7.49</v>
      </c>
      <c r="X1089">
        <v>3.62</v>
      </c>
      <c r="Y1089">
        <v>0.83</v>
      </c>
      <c r="Z1089">
        <v>4</v>
      </c>
      <c r="AA1089" t="s">
        <v>6923</v>
      </c>
      <c r="AB1089">
        <v>1</v>
      </c>
      <c r="AC1089">
        <v>4</v>
      </c>
      <c r="AD1089">
        <v>2.912690476190476</v>
      </c>
      <c r="AF1089" t="s">
        <v>6937</v>
      </c>
      <c r="AI1089">
        <v>0</v>
      </c>
      <c r="AJ1089">
        <v>0</v>
      </c>
      <c r="AK1089" t="s">
        <v>10305</v>
      </c>
      <c r="AL1089" t="s">
        <v>10305</v>
      </c>
      <c r="AM1089" t="s">
        <v>10344</v>
      </c>
    </row>
    <row r="1090" spans="1:39">
      <c r="A1090" t="s">
        <v>7013</v>
      </c>
      <c r="B1090" t="s">
        <v>6007</v>
      </c>
      <c r="C1090" t="s">
        <v>6009</v>
      </c>
      <c r="D1090">
        <v>21</v>
      </c>
      <c r="E1090" t="s">
        <v>6010</v>
      </c>
      <c r="F1090">
        <v>7.68</v>
      </c>
      <c r="K1090" t="s">
        <v>6535</v>
      </c>
      <c r="L1090" t="s">
        <v>6536</v>
      </c>
      <c r="M1090" t="s">
        <v>8607</v>
      </c>
      <c r="N1090">
        <v>9</v>
      </c>
      <c r="O1090" t="s">
        <v>8776</v>
      </c>
      <c r="P1090" t="s">
        <v>8966</v>
      </c>
      <c r="Q1090">
        <v>6</v>
      </c>
      <c r="R1090">
        <v>1</v>
      </c>
      <c r="S1090">
        <v>1.99</v>
      </c>
      <c r="T1090">
        <v>4.77</v>
      </c>
      <c r="U1090">
        <v>568.67</v>
      </c>
      <c r="V1090">
        <v>102.1</v>
      </c>
      <c r="W1090">
        <v>6.86</v>
      </c>
      <c r="X1090">
        <v>4.58</v>
      </c>
      <c r="Y1090">
        <v>2.02</v>
      </c>
      <c r="Z1090">
        <v>4</v>
      </c>
      <c r="AA1090" t="s">
        <v>6923</v>
      </c>
      <c r="AB1090">
        <v>2</v>
      </c>
      <c r="AC1090">
        <v>11</v>
      </c>
      <c r="AD1090">
        <v>3.545000000000001</v>
      </c>
      <c r="AF1090" t="s">
        <v>6937</v>
      </c>
      <c r="AI1090">
        <v>0</v>
      </c>
      <c r="AJ1090">
        <v>0</v>
      </c>
      <c r="AK1090" t="s">
        <v>10222</v>
      </c>
      <c r="AL1090" t="s">
        <v>10222</v>
      </c>
      <c r="AM1090" t="s">
        <v>10344</v>
      </c>
    </row>
    <row r="1091" spans="1:39">
      <c r="A1091" t="s">
        <v>7779</v>
      </c>
      <c r="B1091" t="s">
        <v>6007</v>
      </c>
      <c r="C1091" t="s">
        <v>6009</v>
      </c>
      <c r="D1091">
        <v>21</v>
      </c>
      <c r="E1091" t="s">
        <v>6010</v>
      </c>
      <c r="F1091">
        <v>7.68</v>
      </c>
      <c r="K1091" t="s">
        <v>6535</v>
      </c>
      <c r="L1091" t="s">
        <v>6536</v>
      </c>
      <c r="M1091" t="s">
        <v>8704</v>
      </c>
      <c r="N1091">
        <v>9</v>
      </c>
      <c r="O1091" t="s">
        <v>8876</v>
      </c>
      <c r="P1091" t="s">
        <v>9711</v>
      </c>
      <c r="Q1091">
        <v>6</v>
      </c>
      <c r="R1091">
        <v>1</v>
      </c>
      <c r="S1091">
        <v>0.33</v>
      </c>
      <c r="T1091">
        <v>3.79</v>
      </c>
      <c r="U1091">
        <v>451.54</v>
      </c>
      <c r="V1091">
        <v>81.79000000000001</v>
      </c>
      <c r="W1091">
        <v>5.52</v>
      </c>
      <c r="X1091">
        <v>3.62</v>
      </c>
      <c r="Y1091">
        <v>1.35</v>
      </c>
      <c r="Z1091">
        <v>4</v>
      </c>
      <c r="AA1091" t="s">
        <v>6923</v>
      </c>
      <c r="AB1091">
        <v>1</v>
      </c>
      <c r="AC1091">
        <v>10</v>
      </c>
      <c r="AD1091">
        <v>4.784476190476191</v>
      </c>
      <c r="AF1091" t="s">
        <v>6937</v>
      </c>
      <c r="AI1091">
        <v>0</v>
      </c>
      <c r="AJ1091">
        <v>0</v>
      </c>
      <c r="AK1091" t="s">
        <v>10304</v>
      </c>
      <c r="AL1091" t="s">
        <v>10304</v>
      </c>
      <c r="AM1091" t="s">
        <v>10344</v>
      </c>
    </row>
    <row r="1092" spans="1:39">
      <c r="A1092" t="s">
        <v>7780</v>
      </c>
      <c r="B1092" t="s">
        <v>6007</v>
      </c>
      <c r="C1092" t="s">
        <v>6009</v>
      </c>
      <c r="D1092">
        <v>21</v>
      </c>
      <c r="E1092" t="s">
        <v>6010</v>
      </c>
      <c r="F1092">
        <v>7.68</v>
      </c>
      <c r="K1092" t="s">
        <v>6535</v>
      </c>
      <c r="L1092" t="s">
        <v>6536</v>
      </c>
      <c r="M1092" t="s">
        <v>8715</v>
      </c>
      <c r="N1092">
        <v>9</v>
      </c>
      <c r="O1092" t="s">
        <v>8888</v>
      </c>
      <c r="P1092" t="s">
        <v>9712</v>
      </c>
      <c r="Q1092">
        <v>6</v>
      </c>
      <c r="R1092">
        <v>1</v>
      </c>
      <c r="S1092">
        <v>2.16</v>
      </c>
      <c r="T1092">
        <v>4.1</v>
      </c>
      <c r="U1092">
        <v>524.01</v>
      </c>
      <c r="V1092">
        <v>90.29000000000001</v>
      </c>
      <c r="W1092">
        <v>4.96</v>
      </c>
      <c r="X1092">
        <v>4.61</v>
      </c>
      <c r="Y1092">
        <v>2.07</v>
      </c>
      <c r="Z1092">
        <v>2</v>
      </c>
      <c r="AA1092" t="s">
        <v>6923</v>
      </c>
      <c r="AB1092">
        <v>1</v>
      </c>
      <c r="AC1092">
        <v>12</v>
      </c>
      <c r="AD1092">
        <v>4.193666666666667</v>
      </c>
      <c r="AF1092" t="s">
        <v>6937</v>
      </c>
      <c r="AI1092">
        <v>0</v>
      </c>
      <c r="AJ1092">
        <v>0</v>
      </c>
      <c r="AK1092" t="s">
        <v>10315</v>
      </c>
      <c r="AL1092" t="s">
        <v>10315</v>
      </c>
      <c r="AM1092" t="s">
        <v>10344</v>
      </c>
    </row>
    <row r="1093" spans="1:39">
      <c r="A1093" t="s">
        <v>7040</v>
      </c>
      <c r="B1093" t="s">
        <v>6007</v>
      </c>
      <c r="C1093" t="s">
        <v>6009</v>
      </c>
      <c r="D1093">
        <v>21</v>
      </c>
      <c r="E1093" t="s">
        <v>6010</v>
      </c>
      <c r="F1093">
        <v>7.68</v>
      </c>
      <c r="K1093" t="s">
        <v>6535</v>
      </c>
      <c r="L1093" t="s">
        <v>6536</v>
      </c>
      <c r="M1093" t="s">
        <v>6544</v>
      </c>
      <c r="N1093">
        <v>9</v>
      </c>
      <c r="O1093" t="s">
        <v>6581</v>
      </c>
      <c r="P1093" t="s">
        <v>8993</v>
      </c>
      <c r="Q1093">
        <v>4</v>
      </c>
      <c r="R1093">
        <v>1</v>
      </c>
      <c r="S1093">
        <v>3.46</v>
      </c>
      <c r="T1093">
        <v>5.32</v>
      </c>
      <c r="U1093">
        <v>498.6</v>
      </c>
      <c r="V1093">
        <v>68.29000000000001</v>
      </c>
      <c r="W1093">
        <v>6.94</v>
      </c>
      <c r="X1093">
        <v>5.08</v>
      </c>
      <c r="Y1093">
        <v>1.46</v>
      </c>
      <c r="Z1093">
        <v>3</v>
      </c>
      <c r="AA1093" t="s">
        <v>6923</v>
      </c>
      <c r="AB1093">
        <v>1</v>
      </c>
      <c r="AC1093">
        <v>5</v>
      </c>
      <c r="AD1093">
        <v>3.113333333333333</v>
      </c>
      <c r="AF1093" t="s">
        <v>6937</v>
      </c>
      <c r="AI1093">
        <v>0</v>
      </c>
      <c r="AJ1093">
        <v>0</v>
      </c>
      <c r="AK1093" t="s">
        <v>6951</v>
      </c>
      <c r="AL1093" t="s">
        <v>6951</v>
      </c>
      <c r="AM1093" t="s">
        <v>10344</v>
      </c>
    </row>
    <row r="1094" spans="1:39">
      <c r="A1094" t="s">
        <v>7392</v>
      </c>
      <c r="B1094" t="s">
        <v>6007</v>
      </c>
      <c r="C1094" t="s">
        <v>6009</v>
      </c>
      <c r="D1094">
        <v>21</v>
      </c>
      <c r="E1094" t="s">
        <v>6010</v>
      </c>
      <c r="F1094">
        <v>7.68</v>
      </c>
      <c r="K1094" t="s">
        <v>6535</v>
      </c>
      <c r="L1094" t="s">
        <v>6536</v>
      </c>
      <c r="M1094" t="s">
        <v>6544</v>
      </c>
      <c r="N1094">
        <v>9</v>
      </c>
      <c r="O1094" t="s">
        <v>6581</v>
      </c>
      <c r="P1094" t="s">
        <v>9345</v>
      </c>
      <c r="Q1094">
        <v>4</v>
      </c>
      <c r="R1094">
        <v>1</v>
      </c>
      <c r="S1094">
        <v>3.53</v>
      </c>
      <c r="T1094">
        <v>4.82</v>
      </c>
      <c r="U1094">
        <v>464.16</v>
      </c>
      <c r="V1094">
        <v>68.29000000000001</v>
      </c>
      <c r="W1094">
        <v>6.29</v>
      </c>
      <c r="X1094">
        <v>6.13</v>
      </c>
      <c r="Y1094">
        <v>1.65</v>
      </c>
      <c r="Z1094">
        <v>3</v>
      </c>
      <c r="AA1094" t="s">
        <v>6923</v>
      </c>
      <c r="AB1094">
        <v>1</v>
      </c>
      <c r="AC1094">
        <v>5</v>
      </c>
      <c r="AD1094">
        <v>3.414333333333333</v>
      </c>
      <c r="AF1094" t="s">
        <v>6937</v>
      </c>
      <c r="AI1094">
        <v>0</v>
      </c>
      <c r="AJ1094">
        <v>0</v>
      </c>
      <c r="AK1094" t="s">
        <v>6951</v>
      </c>
      <c r="AL1094" t="s">
        <v>6951</v>
      </c>
      <c r="AM1094" t="s">
        <v>10344</v>
      </c>
    </row>
    <row r="1095" spans="1:39">
      <c r="A1095" t="s">
        <v>7448</v>
      </c>
      <c r="B1095" t="s">
        <v>6007</v>
      </c>
      <c r="C1095" t="s">
        <v>6009</v>
      </c>
      <c r="D1095">
        <v>21</v>
      </c>
      <c r="E1095" t="s">
        <v>6010</v>
      </c>
      <c r="F1095">
        <v>7.68</v>
      </c>
      <c r="K1095" t="s">
        <v>6535</v>
      </c>
      <c r="L1095" t="s">
        <v>6536</v>
      </c>
      <c r="M1095" t="s">
        <v>8697</v>
      </c>
      <c r="N1095">
        <v>9</v>
      </c>
      <c r="O1095" t="s">
        <v>8869</v>
      </c>
      <c r="P1095" t="s">
        <v>9401</v>
      </c>
      <c r="Q1095">
        <v>3</v>
      </c>
      <c r="R1095">
        <v>2</v>
      </c>
      <c r="S1095">
        <v>3.14</v>
      </c>
      <c r="T1095">
        <v>6.14</v>
      </c>
      <c r="U1095">
        <v>520.6</v>
      </c>
      <c r="V1095">
        <v>71.33</v>
      </c>
      <c r="W1095">
        <v>7.3</v>
      </c>
      <c r="X1095">
        <v>3.87</v>
      </c>
      <c r="Y1095">
        <v>0</v>
      </c>
      <c r="Z1095">
        <v>5</v>
      </c>
      <c r="AA1095" t="s">
        <v>6923</v>
      </c>
      <c r="AB1095">
        <v>2</v>
      </c>
      <c r="AC1095">
        <v>7</v>
      </c>
      <c r="AD1095">
        <v>2.93</v>
      </c>
      <c r="AF1095" t="s">
        <v>6937</v>
      </c>
      <c r="AI1095">
        <v>0</v>
      </c>
      <c r="AJ1095">
        <v>0</v>
      </c>
      <c r="AK1095" t="s">
        <v>10219</v>
      </c>
      <c r="AL1095" t="s">
        <v>10219</v>
      </c>
      <c r="AM1095" t="s">
        <v>10344</v>
      </c>
    </row>
    <row r="1096" spans="1:39">
      <c r="A1096" t="s">
        <v>7448</v>
      </c>
      <c r="B1096" t="s">
        <v>6007</v>
      </c>
      <c r="C1096" t="s">
        <v>6009</v>
      </c>
      <c r="D1096">
        <v>21</v>
      </c>
      <c r="E1096" t="s">
        <v>6010</v>
      </c>
      <c r="F1096">
        <v>7.68</v>
      </c>
      <c r="I1096" t="s">
        <v>8430</v>
      </c>
      <c r="K1096" t="s">
        <v>6535</v>
      </c>
      <c r="L1096" t="s">
        <v>6536</v>
      </c>
      <c r="M1096" t="s">
        <v>8696</v>
      </c>
      <c r="N1096">
        <v>9</v>
      </c>
      <c r="O1096" t="s">
        <v>8868</v>
      </c>
      <c r="P1096" t="s">
        <v>9401</v>
      </c>
      <c r="Q1096">
        <v>3</v>
      </c>
      <c r="R1096">
        <v>2</v>
      </c>
      <c r="S1096">
        <v>3.14</v>
      </c>
      <c r="T1096">
        <v>6.14</v>
      </c>
      <c r="U1096">
        <v>520.6</v>
      </c>
      <c r="V1096">
        <v>71.33</v>
      </c>
      <c r="W1096">
        <v>7.3</v>
      </c>
      <c r="X1096">
        <v>3.87</v>
      </c>
      <c r="Y1096">
        <v>0</v>
      </c>
      <c r="Z1096">
        <v>5</v>
      </c>
      <c r="AA1096" t="s">
        <v>6923</v>
      </c>
      <c r="AB1096">
        <v>2</v>
      </c>
      <c r="AC1096">
        <v>7</v>
      </c>
      <c r="AD1096">
        <v>2.93</v>
      </c>
      <c r="AF1096" t="s">
        <v>6937</v>
      </c>
      <c r="AI1096">
        <v>0</v>
      </c>
      <c r="AJ1096">
        <v>0</v>
      </c>
      <c r="AM1096" t="s">
        <v>10344</v>
      </c>
    </row>
    <row r="1097" spans="1:39">
      <c r="A1097" t="s">
        <v>7781</v>
      </c>
      <c r="B1097" t="s">
        <v>6007</v>
      </c>
      <c r="C1097" t="s">
        <v>6009</v>
      </c>
      <c r="D1097">
        <v>21</v>
      </c>
      <c r="E1097" t="s">
        <v>6010</v>
      </c>
      <c r="F1097">
        <v>7.68</v>
      </c>
      <c r="I1097" t="s">
        <v>8431</v>
      </c>
      <c r="K1097" t="s">
        <v>6535</v>
      </c>
      <c r="L1097" t="s">
        <v>6536</v>
      </c>
      <c r="M1097" t="s">
        <v>8696</v>
      </c>
      <c r="N1097">
        <v>9</v>
      </c>
      <c r="O1097" t="s">
        <v>8868</v>
      </c>
      <c r="P1097" t="s">
        <v>9713</v>
      </c>
      <c r="Q1097">
        <v>3</v>
      </c>
      <c r="R1097">
        <v>1</v>
      </c>
      <c r="S1097">
        <v>7.65</v>
      </c>
      <c r="T1097">
        <v>7.65</v>
      </c>
      <c r="U1097">
        <v>502.66</v>
      </c>
      <c r="V1097">
        <v>43.26</v>
      </c>
      <c r="W1097">
        <v>7.86</v>
      </c>
      <c r="Y1097">
        <v>0</v>
      </c>
      <c r="Z1097">
        <v>5</v>
      </c>
      <c r="AA1097" t="s">
        <v>6923</v>
      </c>
      <c r="AB1097">
        <v>2</v>
      </c>
      <c r="AC1097">
        <v>8</v>
      </c>
      <c r="AD1097">
        <v>2.833333333333333</v>
      </c>
      <c r="AF1097" t="s">
        <v>6939</v>
      </c>
      <c r="AI1097">
        <v>0</v>
      </c>
      <c r="AJ1097">
        <v>0</v>
      </c>
      <c r="AM1097" t="s">
        <v>10344</v>
      </c>
    </row>
    <row r="1098" spans="1:39">
      <c r="A1098" t="s">
        <v>7782</v>
      </c>
      <c r="B1098" t="s">
        <v>6007</v>
      </c>
      <c r="C1098" t="s">
        <v>6009</v>
      </c>
      <c r="D1098">
        <v>21</v>
      </c>
      <c r="E1098" t="s">
        <v>6010</v>
      </c>
      <c r="F1098">
        <v>7.68</v>
      </c>
      <c r="I1098" t="s">
        <v>8432</v>
      </c>
      <c r="K1098" t="s">
        <v>6535</v>
      </c>
      <c r="L1098" t="s">
        <v>6536</v>
      </c>
      <c r="M1098" t="s">
        <v>8696</v>
      </c>
      <c r="N1098">
        <v>9</v>
      </c>
      <c r="O1098" t="s">
        <v>8868</v>
      </c>
      <c r="P1098" t="s">
        <v>9714</v>
      </c>
      <c r="Q1098">
        <v>3</v>
      </c>
      <c r="R1098">
        <v>1</v>
      </c>
      <c r="S1098">
        <v>8</v>
      </c>
      <c r="T1098">
        <v>8</v>
      </c>
      <c r="U1098">
        <v>506.62</v>
      </c>
      <c r="V1098">
        <v>43.26</v>
      </c>
      <c r="W1098">
        <v>7.61</v>
      </c>
      <c r="X1098">
        <v>13.9</v>
      </c>
      <c r="Y1098">
        <v>0</v>
      </c>
      <c r="Z1098">
        <v>5</v>
      </c>
      <c r="AA1098" t="s">
        <v>6923</v>
      </c>
      <c r="AB1098">
        <v>2</v>
      </c>
      <c r="AC1098">
        <v>7</v>
      </c>
      <c r="AD1098">
        <v>2.833333333333333</v>
      </c>
      <c r="AF1098" t="s">
        <v>6939</v>
      </c>
      <c r="AI1098">
        <v>0</v>
      </c>
      <c r="AJ1098">
        <v>0</v>
      </c>
      <c r="AM1098" t="s">
        <v>10344</v>
      </c>
    </row>
    <row r="1099" spans="1:39">
      <c r="A1099" t="s">
        <v>7118</v>
      </c>
      <c r="B1099" t="s">
        <v>6007</v>
      </c>
      <c r="C1099" t="s">
        <v>6009</v>
      </c>
      <c r="D1099">
        <v>22</v>
      </c>
      <c r="E1099" t="s">
        <v>6010</v>
      </c>
      <c r="F1099">
        <v>7.66</v>
      </c>
      <c r="K1099" t="s">
        <v>6535</v>
      </c>
      <c r="L1099" t="s">
        <v>6536</v>
      </c>
      <c r="M1099" t="s">
        <v>8719</v>
      </c>
      <c r="N1099">
        <v>9</v>
      </c>
      <c r="O1099" t="s">
        <v>8892</v>
      </c>
      <c r="P1099" t="s">
        <v>9071</v>
      </c>
      <c r="Q1099">
        <v>8</v>
      </c>
      <c r="R1099">
        <v>2</v>
      </c>
      <c r="S1099">
        <v>-2.07</v>
      </c>
      <c r="T1099">
        <v>0.59</v>
      </c>
      <c r="U1099">
        <v>491.61</v>
      </c>
      <c r="V1099">
        <v>110.22</v>
      </c>
      <c r="W1099">
        <v>3.56</v>
      </c>
      <c r="X1099">
        <v>4.71</v>
      </c>
      <c r="Y1099">
        <v>6.4</v>
      </c>
      <c r="Z1099">
        <v>2</v>
      </c>
      <c r="AA1099" t="s">
        <v>6923</v>
      </c>
      <c r="AB1099">
        <v>0</v>
      </c>
      <c r="AC1099">
        <v>11</v>
      </c>
      <c r="AD1099">
        <v>3.885928571428571</v>
      </c>
      <c r="AF1099" t="s">
        <v>6937</v>
      </c>
      <c r="AI1099">
        <v>0</v>
      </c>
      <c r="AJ1099">
        <v>0</v>
      </c>
      <c r="AK1099" t="s">
        <v>10221</v>
      </c>
      <c r="AL1099" t="s">
        <v>10221</v>
      </c>
      <c r="AM1099" t="s">
        <v>10344</v>
      </c>
    </row>
    <row r="1100" spans="1:39">
      <c r="A1100" t="s">
        <v>7783</v>
      </c>
      <c r="B1100" t="s">
        <v>6007</v>
      </c>
      <c r="C1100" t="s">
        <v>6009</v>
      </c>
      <c r="D1100">
        <v>22</v>
      </c>
      <c r="E1100" t="s">
        <v>6010</v>
      </c>
      <c r="F1100">
        <v>7.66</v>
      </c>
      <c r="K1100" t="s">
        <v>6535</v>
      </c>
      <c r="L1100" t="s">
        <v>6536</v>
      </c>
      <c r="M1100" t="s">
        <v>8702</v>
      </c>
      <c r="N1100">
        <v>9</v>
      </c>
      <c r="O1100" t="s">
        <v>8874</v>
      </c>
      <c r="P1100" t="s">
        <v>9715</v>
      </c>
      <c r="Q1100">
        <v>5</v>
      </c>
      <c r="R1100">
        <v>1</v>
      </c>
      <c r="S1100">
        <v>1.44</v>
      </c>
      <c r="T1100">
        <v>5.09</v>
      </c>
      <c r="U1100">
        <v>539.34</v>
      </c>
      <c r="V1100">
        <v>73.58</v>
      </c>
      <c r="W1100">
        <v>7.36</v>
      </c>
      <c r="X1100">
        <v>3.06</v>
      </c>
      <c r="Y1100">
        <v>1.57</v>
      </c>
      <c r="Z1100">
        <v>4</v>
      </c>
      <c r="AA1100" t="s">
        <v>6923</v>
      </c>
      <c r="AB1100">
        <v>2</v>
      </c>
      <c r="AC1100">
        <v>7</v>
      </c>
      <c r="AD1100">
        <v>3.833333333333333</v>
      </c>
      <c r="AF1100" t="s">
        <v>6937</v>
      </c>
      <c r="AI1100">
        <v>0</v>
      </c>
      <c r="AJ1100">
        <v>0</v>
      </c>
      <c r="AK1100" t="s">
        <v>10302</v>
      </c>
      <c r="AL1100" t="s">
        <v>10302</v>
      </c>
      <c r="AM1100" t="s">
        <v>10344</v>
      </c>
    </row>
    <row r="1101" spans="1:39">
      <c r="A1101" t="s">
        <v>7687</v>
      </c>
      <c r="B1101" t="s">
        <v>6007</v>
      </c>
      <c r="C1101" t="s">
        <v>6009</v>
      </c>
      <c r="D1101">
        <v>22</v>
      </c>
      <c r="E1101" t="s">
        <v>6010</v>
      </c>
      <c r="F1101">
        <v>7.66</v>
      </c>
      <c r="I1101" t="s">
        <v>8433</v>
      </c>
      <c r="K1101" t="s">
        <v>6535</v>
      </c>
      <c r="L1101" t="s">
        <v>6536</v>
      </c>
      <c r="M1101" t="s">
        <v>8696</v>
      </c>
      <c r="N1101">
        <v>9</v>
      </c>
      <c r="O1101" t="s">
        <v>8868</v>
      </c>
      <c r="P1101" t="s">
        <v>9626</v>
      </c>
      <c r="Q1101">
        <v>4</v>
      </c>
      <c r="R1101">
        <v>2</v>
      </c>
      <c r="S1101">
        <v>3.16</v>
      </c>
      <c r="T1101">
        <v>6.16</v>
      </c>
      <c r="U1101">
        <v>530.62</v>
      </c>
      <c r="V1101">
        <v>80.56</v>
      </c>
      <c r="W1101">
        <v>6.41</v>
      </c>
      <c r="X1101">
        <v>3.87</v>
      </c>
      <c r="Y1101">
        <v>0</v>
      </c>
      <c r="Z1101">
        <v>5</v>
      </c>
      <c r="AA1101" t="s">
        <v>6923</v>
      </c>
      <c r="AB1101">
        <v>2</v>
      </c>
      <c r="AC1101">
        <v>6</v>
      </c>
      <c r="AD1101">
        <v>2.92</v>
      </c>
      <c r="AF1101" t="s">
        <v>6937</v>
      </c>
      <c r="AI1101">
        <v>0</v>
      </c>
      <c r="AJ1101">
        <v>0</v>
      </c>
      <c r="AM1101" t="s">
        <v>10344</v>
      </c>
    </row>
    <row r="1102" spans="1:39">
      <c r="A1102" t="s">
        <v>7784</v>
      </c>
      <c r="B1102" t="s">
        <v>6007</v>
      </c>
      <c r="C1102" t="s">
        <v>6009</v>
      </c>
      <c r="D1102">
        <v>22</v>
      </c>
      <c r="E1102" t="s">
        <v>6010</v>
      </c>
      <c r="F1102">
        <v>7.66</v>
      </c>
      <c r="I1102" t="s">
        <v>8434</v>
      </c>
      <c r="K1102" t="s">
        <v>6535</v>
      </c>
      <c r="L1102" t="s">
        <v>6536</v>
      </c>
      <c r="M1102" t="s">
        <v>8696</v>
      </c>
      <c r="N1102">
        <v>9</v>
      </c>
      <c r="O1102" t="s">
        <v>8868</v>
      </c>
      <c r="P1102" t="s">
        <v>9716</v>
      </c>
      <c r="Q1102">
        <v>3</v>
      </c>
      <c r="R1102">
        <v>2</v>
      </c>
      <c r="S1102">
        <v>3.46</v>
      </c>
      <c r="T1102">
        <v>6.46</v>
      </c>
      <c r="U1102">
        <v>570.61</v>
      </c>
      <c r="V1102">
        <v>71.33</v>
      </c>
      <c r="W1102">
        <v>8.18</v>
      </c>
      <c r="X1102">
        <v>3.87</v>
      </c>
      <c r="Y1102">
        <v>0</v>
      </c>
      <c r="Z1102">
        <v>5</v>
      </c>
      <c r="AA1102" t="s">
        <v>6923</v>
      </c>
      <c r="AB1102">
        <v>2</v>
      </c>
      <c r="AC1102">
        <v>7</v>
      </c>
      <c r="AD1102">
        <v>2.77</v>
      </c>
      <c r="AF1102" t="s">
        <v>6937</v>
      </c>
      <c r="AI1102">
        <v>0</v>
      </c>
      <c r="AJ1102">
        <v>0</v>
      </c>
      <c r="AM1102" t="s">
        <v>10344</v>
      </c>
    </row>
    <row r="1103" spans="1:39">
      <c r="A1103" t="s">
        <v>7785</v>
      </c>
      <c r="B1103" t="s">
        <v>6007</v>
      </c>
      <c r="C1103" t="s">
        <v>6009</v>
      </c>
      <c r="D1103">
        <v>22</v>
      </c>
      <c r="E1103" t="s">
        <v>6010</v>
      </c>
      <c r="F1103">
        <v>7.66</v>
      </c>
      <c r="I1103" t="s">
        <v>8435</v>
      </c>
      <c r="K1103" t="s">
        <v>6535</v>
      </c>
      <c r="L1103" t="s">
        <v>6536</v>
      </c>
      <c r="M1103" t="s">
        <v>8696</v>
      </c>
      <c r="N1103">
        <v>9</v>
      </c>
      <c r="O1103" t="s">
        <v>8868</v>
      </c>
      <c r="P1103" t="s">
        <v>9717</v>
      </c>
      <c r="Q1103">
        <v>5</v>
      </c>
      <c r="R1103">
        <v>2</v>
      </c>
      <c r="S1103">
        <v>5.72</v>
      </c>
      <c r="T1103">
        <v>7.69</v>
      </c>
      <c r="U1103">
        <v>568.73</v>
      </c>
      <c r="V1103">
        <v>88.48999999999999</v>
      </c>
      <c r="W1103">
        <v>7.77</v>
      </c>
      <c r="X1103">
        <v>4.25</v>
      </c>
      <c r="Y1103">
        <v>0.6</v>
      </c>
      <c r="Z1103">
        <v>6</v>
      </c>
      <c r="AA1103" t="s">
        <v>6923</v>
      </c>
      <c r="AB1103">
        <v>2</v>
      </c>
      <c r="AC1103">
        <v>8</v>
      </c>
      <c r="AD1103">
        <v>2.5</v>
      </c>
      <c r="AF1103" t="s">
        <v>6937</v>
      </c>
      <c r="AI1103">
        <v>0</v>
      </c>
      <c r="AJ1103">
        <v>0</v>
      </c>
      <c r="AM1103" t="s">
        <v>10344</v>
      </c>
    </row>
    <row r="1104" spans="1:39">
      <c r="A1104" t="s">
        <v>7786</v>
      </c>
      <c r="B1104" t="s">
        <v>6007</v>
      </c>
      <c r="C1104" t="s">
        <v>6009</v>
      </c>
      <c r="D1104">
        <v>22</v>
      </c>
      <c r="E1104" t="s">
        <v>6010</v>
      </c>
      <c r="F1104">
        <v>7.66</v>
      </c>
      <c r="I1104" t="s">
        <v>8436</v>
      </c>
      <c r="K1104" t="s">
        <v>6535</v>
      </c>
      <c r="L1104" t="s">
        <v>6536</v>
      </c>
      <c r="M1104" t="s">
        <v>8696</v>
      </c>
      <c r="N1104">
        <v>9</v>
      </c>
      <c r="O1104" t="s">
        <v>8868</v>
      </c>
      <c r="P1104" t="s">
        <v>9718</v>
      </c>
      <c r="Q1104">
        <v>3</v>
      </c>
      <c r="R1104">
        <v>2</v>
      </c>
      <c r="S1104">
        <v>2.76</v>
      </c>
      <c r="T1104">
        <v>5.76</v>
      </c>
      <c r="U1104">
        <v>514.63</v>
      </c>
      <c r="V1104">
        <v>71.33</v>
      </c>
      <c r="W1104">
        <v>6.96</v>
      </c>
      <c r="X1104">
        <v>3.88</v>
      </c>
      <c r="Y1104">
        <v>0</v>
      </c>
      <c r="Z1104">
        <v>5</v>
      </c>
      <c r="AA1104" t="s">
        <v>6923</v>
      </c>
      <c r="AB1104">
        <v>2</v>
      </c>
      <c r="AC1104">
        <v>7</v>
      </c>
      <c r="AD1104">
        <v>3.12</v>
      </c>
      <c r="AF1104" t="s">
        <v>6937</v>
      </c>
      <c r="AI1104">
        <v>0</v>
      </c>
      <c r="AJ1104">
        <v>0</v>
      </c>
      <c r="AM1104" t="s">
        <v>10344</v>
      </c>
    </row>
    <row r="1105" spans="1:39">
      <c r="A1105" t="s">
        <v>7787</v>
      </c>
      <c r="B1105" t="s">
        <v>6007</v>
      </c>
      <c r="C1105" t="s">
        <v>6009</v>
      </c>
      <c r="D1105">
        <v>22.7</v>
      </c>
      <c r="E1105" t="s">
        <v>6010</v>
      </c>
      <c r="F1105">
        <v>7.64</v>
      </c>
      <c r="K1105" t="s">
        <v>6535</v>
      </c>
      <c r="L1105" t="s">
        <v>6536</v>
      </c>
      <c r="M1105" t="s">
        <v>8723</v>
      </c>
      <c r="N1105">
        <v>9</v>
      </c>
      <c r="O1105" t="s">
        <v>8897</v>
      </c>
      <c r="P1105" t="s">
        <v>9719</v>
      </c>
      <c r="Q1105">
        <v>5</v>
      </c>
      <c r="R1105">
        <v>1</v>
      </c>
      <c r="S1105">
        <v>2.19</v>
      </c>
      <c r="T1105">
        <v>4.06</v>
      </c>
      <c r="U1105">
        <v>535.47</v>
      </c>
      <c r="V1105">
        <v>63.99</v>
      </c>
      <c r="W1105">
        <v>6.58</v>
      </c>
      <c r="X1105">
        <v>5.04</v>
      </c>
      <c r="Y1105">
        <v>0</v>
      </c>
      <c r="Z1105">
        <v>4</v>
      </c>
      <c r="AA1105" t="s">
        <v>6923</v>
      </c>
      <c r="AB1105">
        <v>2</v>
      </c>
      <c r="AC1105">
        <v>5</v>
      </c>
      <c r="AD1105">
        <v>4.208333333333334</v>
      </c>
      <c r="AF1105" t="s">
        <v>6937</v>
      </c>
      <c r="AI1105">
        <v>0</v>
      </c>
      <c r="AJ1105">
        <v>0</v>
      </c>
      <c r="AK1105" t="s">
        <v>10320</v>
      </c>
      <c r="AL1105" t="s">
        <v>10320</v>
      </c>
      <c r="AM1105" t="s">
        <v>10344</v>
      </c>
    </row>
    <row r="1106" spans="1:39">
      <c r="A1106" t="s">
        <v>7006</v>
      </c>
      <c r="B1106" t="s">
        <v>6007</v>
      </c>
      <c r="C1106" t="s">
        <v>6009</v>
      </c>
      <c r="D1106">
        <v>23</v>
      </c>
      <c r="E1106" t="s">
        <v>6010</v>
      </c>
      <c r="F1106">
        <v>7.64</v>
      </c>
      <c r="K1106" t="s">
        <v>6535</v>
      </c>
      <c r="L1106" t="s">
        <v>6536</v>
      </c>
      <c r="M1106" t="s">
        <v>8698</v>
      </c>
      <c r="N1106">
        <v>9</v>
      </c>
      <c r="O1106" t="s">
        <v>8870</v>
      </c>
      <c r="P1106" t="s">
        <v>8959</v>
      </c>
      <c r="Q1106">
        <v>6</v>
      </c>
      <c r="R1106">
        <v>1</v>
      </c>
      <c r="S1106">
        <v>2.52</v>
      </c>
      <c r="T1106">
        <v>6.13</v>
      </c>
      <c r="U1106">
        <v>527.5</v>
      </c>
      <c r="V1106">
        <v>86.98999999999999</v>
      </c>
      <c r="W1106">
        <v>5.99</v>
      </c>
      <c r="X1106">
        <v>3.24</v>
      </c>
      <c r="Y1106">
        <v>0</v>
      </c>
      <c r="Z1106">
        <v>4</v>
      </c>
      <c r="AA1106" t="s">
        <v>6923</v>
      </c>
      <c r="AB1106">
        <v>2</v>
      </c>
      <c r="AC1106">
        <v>8</v>
      </c>
      <c r="AD1106">
        <v>3.573333333333333</v>
      </c>
      <c r="AF1106" t="s">
        <v>6937</v>
      </c>
      <c r="AI1106">
        <v>0</v>
      </c>
      <c r="AJ1106">
        <v>0</v>
      </c>
      <c r="AK1106" t="s">
        <v>10298</v>
      </c>
      <c r="AL1106" t="s">
        <v>10298</v>
      </c>
      <c r="AM1106" t="s">
        <v>10344</v>
      </c>
    </row>
    <row r="1107" spans="1:39">
      <c r="A1107" t="s">
        <v>7788</v>
      </c>
      <c r="B1107" t="s">
        <v>6007</v>
      </c>
      <c r="C1107" t="s">
        <v>6009</v>
      </c>
      <c r="D1107">
        <v>23</v>
      </c>
      <c r="E1107" t="s">
        <v>6010</v>
      </c>
      <c r="F1107">
        <v>7.64</v>
      </c>
      <c r="K1107" t="s">
        <v>6535</v>
      </c>
      <c r="L1107" t="s">
        <v>6536</v>
      </c>
      <c r="M1107" t="s">
        <v>8702</v>
      </c>
      <c r="N1107">
        <v>9</v>
      </c>
      <c r="O1107" t="s">
        <v>8874</v>
      </c>
      <c r="P1107" t="s">
        <v>9720</v>
      </c>
      <c r="Q1107">
        <v>5</v>
      </c>
      <c r="R1107">
        <v>1</v>
      </c>
      <c r="S1107">
        <v>1.25</v>
      </c>
      <c r="T1107">
        <v>4.89</v>
      </c>
      <c r="U1107">
        <v>472.88</v>
      </c>
      <c r="V1107">
        <v>73.58</v>
      </c>
      <c r="W1107">
        <v>5.97</v>
      </c>
      <c r="X1107">
        <v>3.08</v>
      </c>
      <c r="Y1107">
        <v>3.34</v>
      </c>
      <c r="Z1107">
        <v>4</v>
      </c>
      <c r="AA1107" t="s">
        <v>6923</v>
      </c>
      <c r="AB1107">
        <v>1</v>
      </c>
      <c r="AC1107">
        <v>7</v>
      </c>
      <c r="AD1107">
        <v>4.08204761904762</v>
      </c>
      <c r="AF1107" t="s">
        <v>6937</v>
      </c>
      <c r="AI1107">
        <v>0</v>
      </c>
      <c r="AJ1107">
        <v>0</v>
      </c>
      <c r="AK1107" t="s">
        <v>10302</v>
      </c>
      <c r="AL1107" t="s">
        <v>10302</v>
      </c>
      <c r="AM1107" t="s">
        <v>10344</v>
      </c>
    </row>
    <row r="1108" spans="1:39">
      <c r="A1108" t="s">
        <v>7789</v>
      </c>
      <c r="B1108" t="s">
        <v>6007</v>
      </c>
      <c r="C1108" t="s">
        <v>6009</v>
      </c>
      <c r="D1108">
        <v>23</v>
      </c>
      <c r="E1108" t="s">
        <v>6010</v>
      </c>
      <c r="F1108">
        <v>7.64</v>
      </c>
      <c r="K1108" t="s">
        <v>6535</v>
      </c>
      <c r="L1108" t="s">
        <v>6536</v>
      </c>
      <c r="M1108" t="s">
        <v>8704</v>
      </c>
      <c r="N1108">
        <v>9</v>
      </c>
      <c r="O1108" t="s">
        <v>8876</v>
      </c>
      <c r="P1108" t="s">
        <v>9721</v>
      </c>
      <c r="Q1108">
        <v>6</v>
      </c>
      <c r="R1108">
        <v>1</v>
      </c>
      <c r="S1108">
        <v>0.09</v>
      </c>
      <c r="T1108">
        <v>3.59</v>
      </c>
      <c r="U1108">
        <v>505.51</v>
      </c>
      <c r="V1108">
        <v>81.79000000000001</v>
      </c>
      <c r="W1108">
        <v>6.15</v>
      </c>
      <c r="X1108">
        <v>3.54</v>
      </c>
      <c r="Y1108">
        <v>0.32</v>
      </c>
      <c r="Z1108">
        <v>4</v>
      </c>
      <c r="AA1108" t="s">
        <v>6923</v>
      </c>
      <c r="AB1108">
        <v>2</v>
      </c>
      <c r="AC1108">
        <v>9</v>
      </c>
      <c r="AD1108">
        <v>4.538333333333334</v>
      </c>
      <c r="AF1108" t="s">
        <v>6937</v>
      </c>
      <c r="AI1108">
        <v>0</v>
      </c>
      <c r="AJ1108">
        <v>0</v>
      </c>
      <c r="AK1108" t="s">
        <v>10304</v>
      </c>
      <c r="AL1108" t="s">
        <v>10304</v>
      </c>
      <c r="AM1108" t="s">
        <v>10344</v>
      </c>
    </row>
    <row r="1109" spans="1:39">
      <c r="A1109" t="s">
        <v>7790</v>
      </c>
      <c r="B1109" t="s">
        <v>6007</v>
      </c>
      <c r="C1109" t="s">
        <v>6009</v>
      </c>
      <c r="D1109">
        <v>23</v>
      </c>
      <c r="E1109" t="s">
        <v>6010</v>
      </c>
      <c r="F1109">
        <v>7.64</v>
      </c>
      <c r="K1109" t="s">
        <v>6535</v>
      </c>
      <c r="L1109" t="s">
        <v>6536</v>
      </c>
      <c r="M1109" t="s">
        <v>8715</v>
      </c>
      <c r="N1109">
        <v>9</v>
      </c>
      <c r="O1109" t="s">
        <v>8888</v>
      </c>
      <c r="P1109" t="s">
        <v>9722</v>
      </c>
      <c r="Q1109">
        <v>6</v>
      </c>
      <c r="R1109">
        <v>1</v>
      </c>
      <c r="S1109">
        <v>2.84</v>
      </c>
      <c r="T1109">
        <v>4.83</v>
      </c>
      <c r="U1109">
        <v>521.99</v>
      </c>
      <c r="V1109">
        <v>90.29000000000001</v>
      </c>
      <c r="W1109">
        <v>5.04</v>
      </c>
      <c r="X1109">
        <v>3.73</v>
      </c>
      <c r="Y1109">
        <v>1.01</v>
      </c>
      <c r="Z1109">
        <v>2</v>
      </c>
      <c r="AA1109" t="s">
        <v>6923</v>
      </c>
      <c r="AB1109">
        <v>2</v>
      </c>
      <c r="AC1109">
        <v>11</v>
      </c>
      <c r="AD1109">
        <v>3.488666666666667</v>
      </c>
      <c r="AF1109" t="s">
        <v>6937</v>
      </c>
      <c r="AI1109">
        <v>0</v>
      </c>
      <c r="AJ1109">
        <v>0</v>
      </c>
      <c r="AK1109" t="s">
        <v>10315</v>
      </c>
      <c r="AL1109" t="s">
        <v>10315</v>
      </c>
      <c r="AM1109" t="s">
        <v>10344</v>
      </c>
    </row>
    <row r="1110" spans="1:39">
      <c r="A1110" t="s">
        <v>7791</v>
      </c>
      <c r="B1110" t="s">
        <v>6007</v>
      </c>
      <c r="C1110" t="s">
        <v>6009</v>
      </c>
      <c r="D1110">
        <v>23</v>
      </c>
      <c r="E1110" t="s">
        <v>6010</v>
      </c>
      <c r="F1110">
        <v>7.64</v>
      </c>
      <c r="I1110" t="s">
        <v>8437</v>
      </c>
      <c r="K1110" t="s">
        <v>6535</v>
      </c>
      <c r="L1110" t="s">
        <v>6536</v>
      </c>
      <c r="M1110" t="s">
        <v>8696</v>
      </c>
      <c r="N1110">
        <v>9</v>
      </c>
      <c r="O1110" t="s">
        <v>8868</v>
      </c>
      <c r="P1110" t="s">
        <v>9723</v>
      </c>
      <c r="Q1110">
        <v>3</v>
      </c>
      <c r="R1110">
        <v>2</v>
      </c>
      <c r="S1110">
        <v>3.8</v>
      </c>
      <c r="T1110">
        <v>6.79</v>
      </c>
      <c r="U1110">
        <v>530.67</v>
      </c>
      <c r="V1110">
        <v>71.33</v>
      </c>
      <c r="W1110">
        <v>7.73</v>
      </c>
      <c r="X1110">
        <v>3.87</v>
      </c>
      <c r="Y1110">
        <v>0</v>
      </c>
      <c r="Z1110">
        <v>5</v>
      </c>
      <c r="AA1110" t="s">
        <v>6923</v>
      </c>
      <c r="AB1110">
        <v>2</v>
      </c>
      <c r="AC1110">
        <v>8</v>
      </c>
      <c r="AD1110">
        <v>2.6</v>
      </c>
      <c r="AF1110" t="s">
        <v>6937</v>
      </c>
      <c r="AI1110">
        <v>0</v>
      </c>
      <c r="AJ1110">
        <v>0</v>
      </c>
      <c r="AM1110" t="s">
        <v>10344</v>
      </c>
    </row>
    <row r="1111" spans="1:39">
      <c r="A1111" t="s">
        <v>7792</v>
      </c>
      <c r="B1111" t="s">
        <v>6007</v>
      </c>
      <c r="C1111" t="s">
        <v>6009</v>
      </c>
      <c r="D1111">
        <v>24</v>
      </c>
      <c r="E1111" t="s">
        <v>6010</v>
      </c>
      <c r="F1111">
        <v>7.62</v>
      </c>
      <c r="K1111" t="s">
        <v>6535</v>
      </c>
      <c r="L1111" t="s">
        <v>6536</v>
      </c>
      <c r="M1111" t="s">
        <v>8716</v>
      </c>
      <c r="N1111">
        <v>9</v>
      </c>
      <c r="O1111" t="s">
        <v>8889</v>
      </c>
      <c r="P1111" t="s">
        <v>9724</v>
      </c>
      <c r="Q1111">
        <v>5</v>
      </c>
      <c r="R1111">
        <v>1</v>
      </c>
      <c r="S1111">
        <v>0.8</v>
      </c>
      <c r="T1111">
        <v>4.28</v>
      </c>
      <c r="U1111">
        <v>438.91</v>
      </c>
      <c r="V1111">
        <v>77.48999999999999</v>
      </c>
      <c r="W1111">
        <v>5.34</v>
      </c>
      <c r="X1111">
        <v>3.6</v>
      </c>
      <c r="Y1111">
        <v>0.8</v>
      </c>
      <c r="Z1111">
        <v>4</v>
      </c>
      <c r="AA1111" t="s">
        <v>6923</v>
      </c>
      <c r="AB1111">
        <v>1</v>
      </c>
      <c r="AC1111">
        <v>8</v>
      </c>
      <c r="AD1111">
        <v>4.629690476190476</v>
      </c>
      <c r="AF1111" t="s">
        <v>6937</v>
      </c>
      <c r="AI1111">
        <v>0</v>
      </c>
      <c r="AJ1111">
        <v>0</v>
      </c>
      <c r="AK1111" t="s">
        <v>10316</v>
      </c>
      <c r="AL1111" t="s">
        <v>10316</v>
      </c>
      <c r="AM1111" t="s">
        <v>10344</v>
      </c>
    </row>
    <row r="1112" spans="1:39">
      <c r="A1112" t="s">
        <v>7215</v>
      </c>
      <c r="B1112" t="s">
        <v>6007</v>
      </c>
      <c r="C1112" t="s">
        <v>6009</v>
      </c>
      <c r="D1112">
        <v>24</v>
      </c>
      <c r="E1112" t="s">
        <v>6010</v>
      </c>
      <c r="F1112">
        <v>7.62</v>
      </c>
      <c r="K1112" t="s">
        <v>6535</v>
      </c>
      <c r="L1112" t="s">
        <v>6536</v>
      </c>
      <c r="M1112" t="s">
        <v>8607</v>
      </c>
      <c r="N1112">
        <v>9</v>
      </c>
      <c r="O1112" t="s">
        <v>8776</v>
      </c>
      <c r="P1112" t="s">
        <v>9168</v>
      </c>
      <c r="Q1112">
        <v>6</v>
      </c>
      <c r="R1112">
        <v>1</v>
      </c>
      <c r="S1112">
        <v>-0.06</v>
      </c>
      <c r="T1112">
        <v>2.72</v>
      </c>
      <c r="U1112">
        <v>488.54</v>
      </c>
      <c r="V1112">
        <v>102.1</v>
      </c>
      <c r="W1112">
        <v>4.42</v>
      </c>
      <c r="X1112">
        <v>4.58</v>
      </c>
      <c r="Y1112">
        <v>1.35</v>
      </c>
      <c r="Z1112">
        <v>3</v>
      </c>
      <c r="AA1112" t="s">
        <v>6923</v>
      </c>
      <c r="AB1112">
        <v>0</v>
      </c>
      <c r="AC1112">
        <v>9</v>
      </c>
      <c r="AD1112">
        <v>4.511857142857143</v>
      </c>
      <c r="AF1112" t="s">
        <v>6937</v>
      </c>
      <c r="AI1112">
        <v>0</v>
      </c>
      <c r="AJ1112">
        <v>0</v>
      </c>
      <c r="AK1112" t="s">
        <v>10222</v>
      </c>
      <c r="AL1112" t="s">
        <v>10222</v>
      </c>
      <c r="AM1112" t="s">
        <v>10344</v>
      </c>
    </row>
    <row r="1113" spans="1:39">
      <c r="A1113" t="s">
        <v>7492</v>
      </c>
      <c r="B1113" t="s">
        <v>6007</v>
      </c>
      <c r="C1113" t="s">
        <v>6009</v>
      </c>
      <c r="D1113">
        <v>24</v>
      </c>
      <c r="E1113" t="s">
        <v>6010</v>
      </c>
      <c r="F1113">
        <v>7.62</v>
      </c>
      <c r="K1113" t="s">
        <v>6535</v>
      </c>
      <c r="L1113" t="s">
        <v>6536</v>
      </c>
      <c r="M1113" t="s">
        <v>8697</v>
      </c>
      <c r="N1113">
        <v>9</v>
      </c>
      <c r="O1113" t="s">
        <v>8869</v>
      </c>
      <c r="P1113" t="s">
        <v>9445</v>
      </c>
      <c r="Q1113">
        <v>5</v>
      </c>
      <c r="R1113">
        <v>2</v>
      </c>
      <c r="S1113">
        <v>2.68</v>
      </c>
      <c r="T1113">
        <v>5.67</v>
      </c>
      <c r="U1113">
        <v>533.58</v>
      </c>
      <c r="V1113">
        <v>114.47</v>
      </c>
      <c r="W1113">
        <v>6.51</v>
      </c>
      <c r="X1113">
        <v>3.87</v>
      </c>
      <c r="Y1113">
        <v>0</v>
      </c>
      <c r="Z1113">
        <v>5</v>
      </c>
      <c r="AA1113" t="s">
        <v>6923</v>
      </c>
      <c r="AB1113">
        <v>2</v>
      </c>
      <c r="AC1113">
        <v>8</v>
      </c>
      <c r="AD1113">
        <v>2.344333333333334</v>
      </c>
      <c r="AF1113" t="s">
        <v>6937</v>
      </c>
      <c r="AI1113">
        <v>0</v>
      </c>
      <c r="AJ1113">
        <v>0</v>
      </c>
      <c r="AK1113" t="s">
        <v>10219</v>
      </c>
      <c r="AL1113" t="s">
        <v>10219</v>
      </c>
      <c r="AM1113" t="s">
        <v>10344</v>
      </c>
    </row>
    <row r="1114" spans="1:39">
      <c r="A1114" t="s">
        <v>7492</v>
      </c>
      <c r="B1114" t="s">
        <v>6007</v>
      </c>
      <c r="C1114" t="s">
        <v>6009</v>
      </c>
      <c r="D1114">
        <v>24</v>
      </c>
      <c r="E1114" t="s">
        <v>6010</v>
      </c>
      <c r="F1114">
        <v>7.62</v>
      </c>
      <c r="I1114" t="s">
        <v>8438</v>
      </c>
      <c r="K1114" t="s">
        <v>6535</v>
      </c>
      <c r="L1114" t="s">
        <v>6536</v>
      </c>
      <c r="M1114" t="s">
        <v>8696</v>
      </c>
      <c r="N1114">
        <v>9</v>
      </c>
      <c r="O1114" t="s">
        <v>8868</v>
      </c>
      <c r="P1114" t="s">
        <v>9445</v>
      </c>
      <c r="Q1114">
        <v>5</v>
      </c>
      <c r="R1114">
        <v>2</v>
      </c>
      <c r="S1114">
        <v>2.68</v>
      </c>
      <c r="T1114">
        <v>5.67</v>
      </c>
      <c r="U1114">
        <v>533.58</v>
      </c>
      <c r="V1114">
        <v>114.47</v>
      </c>
      <c r="W1114">
        <v>6.51</v>
      </c>
      <c r="X1114">
        <v>3.87</v>
      </c>
      <c r="Y1114">
        <v>0</v>
      </c>
      <c r="Z1114">
        <v>5</v>
      </c>
      <c r="AA1114" t="s">
        <v>6923</v>
      </c>
      <c r="AB1114">
        <v>2</v>
      </c>
      <c r="AC1114">
        <v>8</v>
      </c>
      <c r="AD1114">
        <v>2.344333333333334</v>
      </c>
      <c r="AF1114" t="s">
        <v>6937</v>
      </c>
      <c r="AI1114">
        <v>0</v>
      </c>
      <c r="AJ1114">
        <v>0</v>
      </c>
      <c r="AM1114" t="s">
        <v>10344</v>
      </c>
    </row>
    <row r="1115" spans="1:39">
      <c r="A1115" t="s">
        <v>7793</v>
      </c>
      <c r="B1115" t="s">
        <v>6007</v>
      </c>
      <c r="C1115" t="s">
        <v>6009</v>
      </c>
      <c r="D1115">
        <v>24</v>
      </c>
      <c r="E1115" t="s">
        <v>6010</v>
      </c>
      <c r="F1115">
        <v>7.62</v>
      </c>
      <c r="I1115" t="s">
        <v>8439</v>
      </c>
      <c r="K1115" t="s">
        <v>6535</v>
      </c>
      <c r="L1115" t="s">
        <v>6536</v>
      </c>
      <c r="M1115" t="s">
        <v>8696</v>
      </c>
      <c r="N1115">
        <v>9</v>
      </c>
      <c r="O1115" t="s">
        <v>8868</v>
      </c>
      <c r="P1115" t="s">
        <v>9725</v>
      </c>
      <c r="Q1115">
        <v>3</v>
      </c>
      <c r="R1115">
        <v>2</v>
      </c>
      <c r="S1115">
        <v>3.46</v>
      </c>
      <c r="T1115">
        <v>6.46</v>
      </c>
      <c r="U1115">
        <v>567.48</v>
      </c>
      <c r="V1115">
        <v>71.33</v>
      </c>
      <c r="W1115">
        <v>7.62</v>
      </c>
      <c r="X1115">
        <v>3.87</v>
      </c>
      <c r="Y1115">
        <v>0</v>
      </c>
      <c r="Z1115">
        <v>5</v>
      </c>
      <c r="AA1115" t="s">
        <v>6923</v>
      </c>
      <c r="AB1115">
        <v>2</v>
      </c>
      <c r="AC1115">
        <v>7</v>
      </c>
      <c r="AD1115">
        <v>2.77</v>
      </c>
      <c r="AF1115" t="s">
        <v>6937</v>
      </c>
      <c r="AI1115">
        <v>0</v>
      </c>
      <c r="AJ1115">
        <v>0</v>
      </c>
      <c r="AM1115" t="s">
        <v>10344</v>
      </c>
    </row>
    <row r="1116" spans="1:39">
      <c r="A1116" t="s">
        <v>7794</v>
      </c>
      <c r="B1116" t="s">
        <v>6007</v>
      </c>
      <c r="C1116" t="s">
        <v>6009</v>
      </c>
      <c r="D1116">
        <v>24</v>
      </c>
      <c r="E1116" t="s">
        <v>6010</v>
      </c>
      <c r="F1116">
        <v>7.62</v>
      </c>
      <c r="I1116" t="s">
        <v>8440</v>
      </c>
      <c r="K1116" t="s">
        <v>6535</v>
      </c>
      <c r="L1116" t="s">
        <v>6536</v>
      </c>
      <c r="M1116" t="s">
        <v>8695</v>
      </c>
      <c r="N1116">
        <v>9</v>
      </c>
      <c r="O1116" t="s">
        <v>8867</v>
      </c>
      <c r="P1116" t="s">
        <v>9726</v>
      </c>
      <c r="Q1116">
        <v>3</v>
      </c>
      <c r="R1116">
        <v>2</v>
      </c>
      <c r="S1116">
        <v>5.72</v>
      </c>
      <c r="T1116">
        <v>5.72</v>
      </c>
      <c r="U1116">
        <v>507.68</v>
      </c>
      <c r="V1116">
        <v>77.12</v>
      </c>
      <c r="W1116">
        <v>6.44</v>
      </c>
      <c r="Y1116">
        <v>0</v>
      </c>
      <c r="Z1116">
        <v>4</v>
      </c>
      <c r="AA1116" t="s">
        <v>6923</v>
      </c>
      <c r="AB1116">
        <v>2</v>
      </c>
      <c r="AC1116">
        <v>8</v>
      </c>
      <c r="AD1116">
        <v>2.5</v>
      </c>
      <c r="AF1116" t="s">
        <v>6939</v>
      </c>
      <c r="AI1116">
        <v>0</v>
      </c>
      <c r="AJ1116">
        <v>0</v>
      </c>
      <c r="AM1116" t="s">
        <v>10344</v>
      </c>
    </row>
    <row r="1117" spans="1:39">
      <c r="A1117" t="s">
        <v>6245</v>
      </c>
      <c r="B1117" t="s">
        <v>6007</v>
      </c>
      <c r="C1117" t="s">
        <v>6009</v>
      </c>
      <c r="D1117">
        <v>25</v>
      </c>
      <c r="E1117" t="s">
        <v>6010</v>
      </c>
      <c r="F1117">
        <v>7.6</v>
      </c>
      <c r="K1117" t="s">
        <v>6535</v>
      </c>
      <c r="L1117" t="s">
        <v>6536</v>
      </c>
      <c r="M1117" t="s">
        <v>8607</v>
      </c>
      <c r="N1117">
        <v>9</v>
      </c>
      <c r="O1117" t="s">
        <v>8776</v>
      </c>
      <c r="P1117" t="s">
        <v>6641</v>
      </c>
      <c r="Q1117">
        <v>6</v>
      </c>
      <c r="R1117">
        <v>2</v>
      </c>
      <c r="S1117">
        <v>2.06</v>
      </c>
      <c r="T1117">
        <v>5.46</v>
      </c>
      <c r="U1117">
        <v>546.62</v>
      </c>
      <c r="V1117">
        <v>101.66</v>
      </c>
      <c r="W1117">
        <v>6.61</v>
      </c>
      <c r="X1117">
        <v>3.91</v>
      </c>
      <c r="Y1117">
        <v>1.34</v>
      </c>
      <c r="Z1117">
        <v>5</v>
      </c>
      <c r="AA1117" t="s">
        <v>6923</v>
      </c>
      <c r="AB1117">
        <v>2</v>
      </c>
      <c r="AC1117">
        <v>12</v>
      </c>
      <c r="AD1117">
        <v>3.081333333333333</v>
      </c>
      <c r="AE1117" t="s">
        <v>6927</v>
      </c>
      <c r="AF1117" t="s">
        <v>6937</v>
      </c>
      <c r="AH1117" t="s">
        <v>6943</v>
      </c>
      <c r="AI1117">
        <v>2</v>
      </c>
      <c r="AJ1117">
        <v>0</v>
      </c>
      <c r="AK1117" t="s">
        <v>10222</v>
      </c>
      <c r="AL1117" t="s">
        <v>10222</v>
      </c>
      <c r="AM1117" t="s">
        <v>10344</v>
      </c>
    </row>
    <row r="1118" spans="1:39">
      <c r="A1118" t="s">
        <v>7795</v>
      </c>
      <c r="B1118" t="s">
        <v>6007</v>
      </c>
      <c r="C1118" t="s">
        <v>6009</v>
      </c>
      <c r="D1118">
        <v>25</v>
      </c>
      <c r="E1118" t="s">
        <v>6010</v>
      </c>
      <c r="F1118">
        <v>7.6</v>
      </c>
      <c r="K1118" t="s">
        <v>6535</v>
      </c>
      <c r="L1118" t="s">
        <v>6536</v>
      </c>
      <c r="M1118" t="s">
        <v>8716</v>
      </c>
      <c r="N1118">
        <v>9</v>
      </c>
      <c r="O1118" t="s">
        <v>8889</v>
      </c>
      <c r="P1118" t="s">
        <v>9727</v>
      </c>
      <c r="Q1118">
        <v>7</v>
      </c>
      <c r="R1118">
        <v>1</v>
      </c>
      <c r="S1118">
        <v>0.29</v>
      </c>
      <c r="T1118">
        <v>3.76</v>
      </c>
      <c r="U1118">
        <v>464.52</v>
      </c>
      <c r="V1118">
        <v>95.95</v>
      </c>
      <c r="W1118">
        <v>4.7</v>
      </c>
      <c r="X1118">
        <v>3.6</v>
      </c>
      <c r="Y1118">
        <v>0.35</v>
      </c>
      <c r="Z1118">
        <v>4</v>
      </c>
      <c r="AA1118" t="s">
        <v>6923</v>
      </c>
      <c r="AB1118">
        <v>0</v>
      </c>
      <c r="AC1118">
        <v>10</v>
      </c>
      <c r="AD1118">
        <v>4.508428571428571</v>
      </c>
      <c r="AF1118" t="s">
        <v>6937</v>
      </c>
      <c r="AI1118">
        <v>0</v>
      </c>
      <c r="AJ1118">
        <v>0</v>
      </c>
      <c r="AK1118" t="s">
        <v>10316</v>
      </c>
      <c r="AL1118" t="s">
        <v>10316</v>
      </c>
      <c r="AM1118" t="s">
        <v>10344</v>
      </c>
    </row>
    <row r="1119" spans="1:39">
      <c r="A1119" t="s">
        <v>7796</v>
      </c>
      <c r="B1119" t="s">
        <v>6007</v>
      </c>
      <c r="C1119" t="s">
        <v>6009</v>
      </c>
      <c r="D1119">
        <v>25</v>
      </c>
      <c r="E1119" t="s">
        <v>6010</v>
      </c>
      <c r="F1119">
        <v>7.6</v>
      </c>
      <c r="K1119" t="s">
        <v>6535</v>
      </c>
      <c r="L1119" t="s">
        <v>6536</v>
      </c>
      <c r="M1119" t="s">
        <v>8702</v>
      </c>
      <c r="N1119">
        <v>9</v>
      </c>
      <c r="O1119" t="s">
        <v>8874</v>
      </c>
      <c r="P1119" t="s">
        <v>9728</v>
      </c>
      <c r="Q1119">
        <v>5</v>
      </c>
      <c r="R1119">
        <v>1</v>
      </c>
      <c r="S1119">
        <v>1.71</v>
      </c>
      <c r="T1119">
        <v>5.34</v>
      </c>
      <c r="U1119">
        <v>471.34</v>
      </c>
      <c r="V1119">
        <v>73.58</v>
      </c>
      <c r="W1119">
        <v>6.34</v>
      </c>
      <c r="X1119">
        <v>3.08</v>
      </c>
      <c r="Y1119">
        <v>4.73</v>
      </c>
      <c r="Z1119">
        <v>4</v>
      </c>
      <c r="AA1119" t="s">
        <v>6923</v>
      </c>
      <c r="AB1119">
        <v>1</v>
      </c>
      <c r="AC1119">
        <v>7</v>
      </c>
      <c r="AD1119">
        <v>4.038047619047619</v>
      </c>
      <c r="AF1119" t="s">
        <v>6937</v>
      </c>
      <c r="AI1119">
        <v>0</v>
      </c>
      <c r="AJ1119">
        <v>0</v>
      </c>
      <c r="AK1119" t="s">
        <v>10302</v>
      </c>
      <c r="AL1119" t="s">
        <v>10302</v>
      </c>
      <c r="AM1119" t="s">
        <v>10344</v>
      </c>
    </row>
    <row r="1120" spans="1:39">
      <c r="A1120" t="s">
        <v>7317</v>
      </c>
      <c r="B1120" t="s">
        <v>6007</v>
      </c>
      <c r="C1120" t="s">
        <v>6009</v>
      </c>
      <c r="D1120">
        <v>25</v>
      </c>
      <c r="E1120" t="s">
        <v>6010</v>
      </c>
      <c r="F1120">
        <v>7.6</v>
      </c>
      <c r="K1120" t="s">
        <v>6535</v>
      </c>
      <c r="L1120" t="s">
        <v>6536</v>
      </c>
      <c r="M1120" t="s">
        <v>6544</v>
      </c>
      <c r="N1120">
        <v>9</v>
      </c>
      <c r="O1120" t="s">
        <v>6581</v>
      </c>
      <c r="P1120" t="s">
        <v>9270</v>
      </c>
      <c r="Q1120">
        <v>5</v>
      </c>
      <c r="R1120">
        <v>2</v>
      </c>
      <c r="S1120">
        <v>4.17</v>
      </c>
      <c r="T1120">
        <v>4.68</v>
      </c>
      <c r="U1120">
        <v>557.8</v>
      </c>
      <c r="V1120">
        <v>97.39</v>
      </c>
      <c r="W1120">
        <v>4.68</v>
      </c>
      <c r="X1120">
        <v>7.18</v>
      </c>
      <c r="Y1120">
        <v>1.75</v>
      </c>
      <c r="Z1120">
        <v>3</v>
      </c>
      <c r="AA1120" t="s">
        <v>6923</v>
      </c>
      <c r="AB1120">
        <v>1</v>
      </c>
      <c r="AC1120">
        <v>7</v>
      </c>
      <c r="AD1120">
        <v>2.413666666666667</v>
      </c>
      <c r="AF1120" t="s">
        <v>6939</v>
      </c>
      <c r="AI1120">
        <v>0</v>
      </c>
      <c r="AJ1120">
        <v>0</v>
      </c>
      <c r="AK1120" t="s">
        <v>6951</v>
      </c>
      <c r="AL1120" t="s">
        <v>6951</v>
      </c>
      <c r="AM1120" t="s">
        <v>10344</v>
      </c>
    </row>
    <row r="1121" spans="1:39">
      <c r="A1121" t="s">
        <v>7132</v>
      </c>
      <c r="B1121" t="s">
        <v>6007</v>
      </c>
      <c r="C1121" t="s">
        <v>6009</v>
      </c>
      <c r="D1121">
        <v>25</v>
      </c>
      <c r="E1121" t="s">
        <v>6010</v>
      </c>
      <c r="F1121">
        <v>7.6</v>
      </c>
      <c r="K1121" t="s">
        <v>6535</v>
      </c>
      <c r="L1121" t="s">
        <v>6536</v>
      </c>
      <c r="M1121" t="s">
        <v>6544</v>
      </c>
      <c r="N1121">
        <v>9</v>
      </c>
      <c r="O1121" t="s">
        <v>6581</v>
      </c>
      <c r="P1121" t="s">
        <v>9085</v>
      </c>
      <c r="Q1121">
        <v>5</v>
      </c>
      <c r="R1121">
        <v>2</v>
      </c>
      <c r="S1121">
        <v>4.01</v>
      </c>
      <c r="T1121">
        <v>4.81</v>
      </c>
      <c r="U1121">
        <v>514.8200000000001</v>
      </c>
      <c r="V1121">
        <v>97.39</v>
      </c>
      <c r="W1121">
        <v>5.69</v>
      </c>
      <c r="X1121">
        <v>6.8</v>
      </c>
      <c r="Y1121">
        <v>1.75</v>
      </c>
      <c r="Z1121">
        <v>3</v>
      </c>
      <c r="AA1121" t="s">
        <v>6923</v>
      </c>
      <c r="AB1121">
        <v>2</v>
      </c>
      <c r="AC1121">
        <v>7</v>
      </c>
      <c r="AD1121">
        <v>2.348666666666667</v>
      </c>
      <c r="AF1121" t="s">
        <v>6939</v>
      </c>
      <c r="AI1121">
        <v>0</v>
      </c>
      <c r="AJ1121">
        <v>0</v>
      </c>
      <c r="AK1121" t="s">
        <v>6951</v>
      </c>
      <c r="AL1121" t="s">
        <v>6951</v>
      </c>
      <c r="AM1121" t="s">
        <v>10344</v>
      </c>
    </row>
    <row r="1122" spans="1:39">
      <c r="A1122" t="s">
        <v>7336</v>
      </c>
      <c r="B1122" t="s">
        <v>6007</v>
      </c>
      <c r="C1122" t="s">
        <v>6009</v>
      </c>
      <c r="D1122">
        <v>25</v>
      </c>
      <c r="E1122" t="s">
        <v>6010</v>
      </c>
      <c r="F1122">
        <v>7.6</v>
      </c>
      <c r="K1122" t="s">
        <v>6535</v>
      </c>
      <c r="L1122" t="s">
        <v>6536</v>
      </c>
      <c r="M1122" t="s">
        <v>6544</v>
      </c>
      <c r="N1122">
        <v>9</v>
      </c>
      <c r="O1122" t="s">
        <v>6581</v>
      </c>
      <c r="P1122" t="s">
        <v>9289</v>
      </c>
      <c r="Q1122">
        <v>4</v>
      </c>
      <c r="R1122">
        <v>1</v>
      </c>
      <c r="S1122">
        <v>3.72</v>
      </c>
      <c r="T1122">
        <v>5.53</v>
      </c>
      <c r="U1122">
        <v>547.77</v>
      </c>
      <c r="V1122">
        <v>68.29000000000001</v>
      </c>
      <c r="W1122">
        <v>7.81</v>
      </c>
      <c r="X1122">
        <v>5.26</v>
      </c>
      <c r="Y1122">
        <v>2.82</v>
      </c>
      <c r="Z1122">
        <v>4</v>
      </c>
      <c r="AA1122" t="s">
        <v>6923</v>
      </c>
      <c r="AB1122">
        <v>2</v>
      </c>
      <c r="AC1122">
        <v>5</v>
      </c>
      <c r="AD1122">
        <v>2.973333333333333</v>
      </c>
      <c r="AF1122" t="s">
        <v>6937</v>
      </c>
      <c r="AI1122">
        <v>0</v>
      </c>
      <c r="AJ1122">
        <v>0</v>
      </c>
      <c r="AK1122" t="s">
        <v>6951</v>
      </c>
      <c r="AL1122" t="s">
        <v>6951</v>
      </c>
      <c r="AM1122" t="s">
        <v>10344</v>
      </c>
    </row>
    <row r="1123" spans="1:39">
      <c r="A1123" t="s">
        <v>7797</v>
      </c>
      <c r="B1123" t="s">
        <v>6007</v>
      </c>
      <c r="C1123" t="s">
        <v>6009</v>
      </c>
      <c r="D1123">
        <v>25</v>
      </c>
      <c r="E1123" t="s">
        <v>6010</v>
      </c>
      <c r="F1123">
        <v>7.6</v>
      </c>
      <c r="I1123" t="s">
        <v>8441</v>
      </c>
      <c r="K1123" t="s">
        <v>6535</v>
      </c>
      <c r="L1123" t="s">
        <v>6536</v>
      </c>
      <c r="M1123" t="s">
        <v>8696</v>
      </c>
      <c r="N1123">
        <v>9</v>
      </c>
      <c r="O1123" t="s">
        <v>8868</v>
      </c>
      <c r="P1123" t="s">
        <v>9729</v>
      </c>
      <c r="Q1123">
        <v>3</v>
      </c>
      <c r="R1123">
        <v>2</v>
      </c>
      <c r="S1123">
        <v>2.47</v>
      </c>
      <c r="T1123">
        <v>5.47</v>
      </c>
      <c r="U1123">
        <v>466.58</v>
      </c>
      <c r="V1123">
        <v>71.33</v>
      </c>
      <c r="W1123">
        <v>6.34</v>
      </c>
      <c r="X1123">
        <v>3.88</v>
      </c>
      <c r="Y1123">
        <v>0</v>
      </c>
      <c r="Z1123">
        <v>4</v>
      </c>
      <c r="AA1123" t="s">
        <v>6923</v>
      </c>
      <c r="AB1123">
        <v>1</v>
      </c>
      <c r="AC1123">
        <v>6</v>
      </c>
      <c r="AD1123">
        <v>3.503714285714286</v>
      </c>
      <c r="AF1123" t="s">
        <v>6937</v>
      </c>
      <c r="AI1123">
        <v>0</v>
      </c>
      <c r="AJ1123">
        <v>0</v>
      </c>
      <c r="AM1123" t="s">
        <v>10344</v>
      </c>
    </row>
    <row r="1124" spans="1:39">
      <c r="A1124" t="s">
        <v>7798</v>
      </c>
      <c r="B1124" t="s">
        <v>6007</v>
      </c>
      <c r="C1124" t="s">
        <v>6009</v>
      </c>
      <c r="D1124">
        <v>25</v>
      </c>
      <c r="E1124" t="s">
        <v>6010</v>
      </c>
      <c r="F1124">
        <v>7.6</v>
      </c>
      <c r="I1124" t="s">
        <v>8442</v>
      </c>
      <c r="K1124" t="s">
        <v>6535</v>
      </c>
      <c r="L1124" t="s">
        <v>6536</v>
      </c>
      <c r="M1124" t="s">
        <v>8695</v>
      </c>
      <c r="N1124">
        <v>9</v>
      </c>
      <c r="O1124" t="s">
        <v>8867</v>
      </c>
      <c r="P1124" t="s">
        <v>9730</v>
      </c>
      <c r="Q1124">
        <v>4</v>
      </c>
      <c r="R1124">
        <v>2</v>
      </c>
      <c r="S1124">
        <v>3.59</v>
      </c>
      <c r="T1124">
        <v>7.23</v>
      </c>
      <c r="U1124">
        <v>561.12</v>
      </c>
      <c r="V1124">
        <v>80.56</v>
      </c>
      <c r="W1124">
        <v>7.6</v>
      </c>
      <c r="X1124">
        <v>3.12</v>
      </c>
      <c r="Y1124">
        <v>0</v>
      </c>
      <c r="Z1124">
        <v>4</v>
      </c>
      <c r="AA1124" t="s">
        <v>6923</v>
      </c>
      <c r="AB1124">
        <v>2</v>
      </c>
      <c r="AC1124">
        <v>8</v>
      </c>
      <c r="AD1124">
        <v>2.705</v>
      </c>
      <c r="AF1124" t="s">
        <v>6937</v>
      </c>
      <c r="AI1124">
        <v>0</v>
      </c>
      <c r="AJ1124">
        <v>0</v>
      </c>
      <c r="AM1124" t="s">
        <v>10344</v>
      </c>
    </row>
    <row r="1125" spans="1:39">
      <c r="A1125" t="s">
        <v>7799</v>
      </c>
      <c r="B1125" t="s">
        <v>6007</v>
      </c>
      <c r="C1125" t="s">
        <v>6009</v>
      </c>
      <c r="D1125">
        <v>25</v>
      </c>
      <c r="E1125" t="s">
        <v>6010</v>
      </c>
      <c r="F1125">
        <v>7.6</v>
      </c>
      <c r="I1125" t="s">
        <v>8443</v>
      </c>
      <c r="K1125" t="s">
        <v>6535</v>
      </c>
      <c r="L1125" t="s">
        <v>6536</v>
      </c>
      <c r="M1125" t="s">
        <v>8696</v>
      </c>
      <c r="N1125">
        <v>9</v>
      </c>
      <c r="O1125" t="s">
        <v>8868</v>
      </c>
      <c r="P1125" t="s">
        <v>9731</v>
      </c>
      <c r="Q1125">
        <v>5</v>
      </c>
      <c r="R1125">
        <v>2</v>
      </c>
      <c r="S1125">
        <v>3.6</v>
      </c>
      <c r="T1125">
        <v>6.59</v>
      </c>
      <c r="U1125">
        <v>560.65</v>
      </c>
      <c r="V1125">
        <v>89.79000000000001</v>
      </c>
      <c r="W1125">
        <v>6.63</v>
      </c>
      <c r="X1125">
        <v>3.87</v>
      </c>
      <c r="Y1125">
        <v>0</v>
      </c>
      <c r="Z1125">
        <v>5</v>
      </c>
      <c r="AA1125" t="s">
        <v>6923</v>
      </c>
      <c r="AB1125">
        <v>2</v>
      </c>
      <c r="AC1125">
        <v>7</v>
      </c>
      <c r="AD1125">
        <v>2.7</v>
      </c>
      <c r="AF1125" t="s">
        <v>6937</v>
      </c>
      <c r="AI1125">
        <v>0</v>
      </c>
      <c r="AJ1125">
        <v>0</v>
      </c>
      <c r="AM1125" t="s">
        <v>10344</v>
      </c>
    </row>
    <row r="1126" spans="1:39">
      <c r="A1126" t="s">
        <v>6225</v>
      </c>
      <c r="B1126" t="s">
        <v>6007</v>
      </c>
      <c r="C1126" t="s">
        <v>6009</v>
      </c>
      <c r="D1126">
        <v>26</v>
      </c>
      <c r="E1126" t="s">
        <v>6010</v>
      </c>
      <c r="F1126">
        <v>7.58</v>
      </c>
      <c r="K1126" t="s">
        <v>6535</v>
      </c>
      <c r="L1126" t="s">
        <v>6536</v>
      </c>
      <c r="M1126" t="s">
        <v>8705</v>
      </c>
      <c r="N1126">
        <v>9</v>
      </c>
      <c r="O1126" t="s">
        <v>8877</v>
      </c>
      <c r="P1126" t="s">
        <v>6621</v>
      </c>
      <c r="Q1126">
        <v>3</v>
      </c>
      <c r="R1126">
        <v>1</v>
      </c>
      <c r="S1126">
        <v>3.15</v>
      </c>
      <c r="T1126">
        <v>6.12</v>
      </c>
      <c r="U1126">
        <v>428.34</v>
      </c>
      <c r="V1126">
        <v>42.23</v>
      </c>
      <c r="W1126">
        <v>6.85</v>
      </c>
      <c r="X1126">
        <v>3.96</v>
      </c>
      <c r="Y1126">
        <v>0</v>
      </c>
      <c r="Z1126">
        <v>4</v>
      </c>
      <c r="AA1126" t="s">
        <v>6923</v>
      </c>
      <c r="AB1126">
        <v>1</v>
      </c>
      <c r="AC1126">
        <v>5</v>
      </c>
      <c r="AD1126">
        <v>3.770190476190476</v>
      </c>
      <c r="AF1126" t="s">
        <v>6937</v>
      </c>
      <c r="AI1126">
        <v>0</v>
      </c>
      <c r="AJ1126">
        <v>0</v>
      </c>
      <c r="AK1126" t="s">
        <v>10305</v>
      </c>
      <c r="AL1126" t="s">
        <v>10305</v>
      </c>
      <c r="AM1126" t="s">
        <v>10344</v>
      </c>
    </row>
    <row r="1127" spans="1:39">
      <c r="A1127" t="s">
        <v>7050</v>
      </c>
      <c r="B1127" t="s">
        <v>6007</v>
      </c>
      <c r="C1127" t="s">
        <v>6009</v>
      </c>
      <c r="D1127">
        <v>26</v>
      </c>
      <c r="E1127" t="s">
        <v>6010</v>
      </c>
      <c r="F1127">
        <v>7.58</v>
      </c>
      <c r="K1127" t="s">
        <v>6535</v>
      </c>
      <c r="L1127" t="s">
        <v>6536</v>
      </c>
      <c r="M1127" t="s">
        <v>8719</v>
      </c>
      <c r="N1127">
        <v>9</v>
      </c>
      <c r="O1127" t="s">
        <v>8892</v>
      </c>
      <c r="P1127" t="s">
        <v>9003</v>
      </c>
      <c r="Q1127">
        <v>6</v>
      </c>
      <c r="R1127">
        <v>2</v>
      </c>
      <c r="S1127">
        <v>-0.29</v>
      </c>
      <c r="T1127">
        <v>2.38</v>
      </c>
      <c r="U1127">
        <v>466.53</v>
      </c>
      <c r="V1127">
        <v>110.89</v>
      </c>
      <c r="W1127">
        <v>4.92</v>
      </c>
      <c r="X1127">
        <v>4.72</v>
      </c>
      <c r="Y1127">
        <v>1.35</v>
      </c>
      <c r="Z1127">
        <v>3</v>
      </c>
      <c r="AA1127" t="s">
        <v>6923</v>
      </c>
      <c r="AB1127">
        <v>0</v>
      </c>
      <c r="AC1127">
        <v>11</v>
      </c>
      <c r="AD1127">
        <v>4.042738095238096</v>
      </c>
      <c r="AF1127" t="s">
        <v>6937</v>
      </c>
      <c r="AI1127">
        <v>0</v>
      </c>
      <c r="AJ1127">
        <v>0</v>
      </c>
      <c r="AK1127" t="s">
        <v>10221</v>
      </c>
      <c r="AL1127" t="s">
        <v>10221</v>
      </c>
      <c r="AM1127" t="s">
        <v>10344</v>
      </c>
    </row>
    <row r="1128" spans="1:39">
      <c r="A1128" t="s">
        <v>7008</v>
      </c>
      <c r="B1128" t="s">
        <v>6007</v>
      </c>
      <c r="C1128" t="s">
        <v>6009</v>
      </c>
      <c r="D1128">
        <v>26</v>
      </c>
      <c r="E1128" t="s">
        <v>6010</v>
      </c>
      <c r="F1128">
        <v>7.58</v>
      </c>
      <c r="K1128" t="s">
        <v>6535</v>
      </c>
      <c r="L1128" t="s">
        <v>6536</v>
      </c>
      <c r="M1128" t="s">
        <v>8719</v>
      </c>
      <c r="N1128">
        <v>9</v>
      </c>
      <c r="O1128" t="s">
        <v>8892</v>
      </c>
      <c r="P1128" t="s">
        <v>8961</v>
      </c>
      <c r="Q1128">
        <v>8</v>
      </c>
      <c r="R1128">
        <v>2</v>
      </c>
      <c r="S1128">
        <v>0.55</v>
      </c>
      <c r="T1128">
        <v>3.23</v>
      </c>
      <c r="U1128">
        <v>578.63</v>
      </c>
      <c r="V1128">
        <v>136.67</v>
      </c>
      <c r="W1128">
        <v>6.03</v>
      </c>
      <c r="X1128">
        <v>4.7</v>
      </c>
      <c r="Y1128">
        <v>2.04</v>
      </c>
      <c r="Z1128">
        <v>5</v>
      </c>
      <c r="AA1128" t="s">
        <v>6923</v>
      </c>
      <c r="AB1128">
        <v>2</v>
      </c>
      <c r="AC1128">
        <v>12</v>
      </c>
      <c r="AD1128">
        <v>3.385</v>
      </c>
      <c r="AF1128" t="s">
        <v>6937</v>
      </c>
      <c r="AI1128">
        <v>0</v>
      </c>
      <c r="AJ1128">
        <v>0</v>
      </c>
      <c r="AK1128" t="s">
        <v>10221</v>
      </c>
      <c r="AL1128" t="s">
        <v>10221</v>
      </c>
      <c r="AM1128" t="s">
        <v>10344</v>
      </c>
    </row>
    <row r="1129" spans="1:39">
      <c r="A1129" t="s">
        <v>7000</v>
      </c>
      <c r="B1129" t="s">
        <v>6007</v>
      </c>
      <c r="C1129" t="s">
        <v>6009</v>
      </c>
      <c r="D1129">
        <v>26</v>
      </c>
      <c r="E1129" t="s">
        <v>6010</v>
      </c>
      <c r="F1129">
        <v>7.58</v>
      </c>
      <c r="K1129" t="s">
        <v>6535</v>
      </c>
      <c r="L1129" t="s">
        <v>6536</v>
      </c>
      <c r="M1129" t="s">
        <v>8697</v>
      </c>
      <c r="N1129">
        <v>9</v>
      </c>
      <c r="O1129" t="s">
        <v>8869</v>
      </c>
      <c r="P1129" t="s">
        <v>8953</v>
      </c>
      <c r="Q1129">
        <v>3</v>
      </c>
      <c r="R1129">
        <v>2</v>
      </c>
      <c r="S1129">
        <v>3.67</v>
      </c>
      <c r="T1129">
        <v>6.67</v>
      </c>
      <c r="U1129">
        <v>564.6900000000001</v>
      </c>
      <c r="V1129">
        <v>71.33</v>
      </c>
      <c r="W1129">
        <v>8.19</v>
      </c>
      <c r="X1129">
        <v>3.87</v>
      </c>
      <c r="Y1129">
        <v>0</v>
      </c>
      <c r="Z1129">
        <v>6</v>
      </c>
      <c r="AA1129" t="s">
        <v>6923</v>
      </c>
      <c r="AB1129">
        <v>2</v>
      </c>
      <c r="AC1129">
        <v>8</v>
      </c>
      <c r="AD1129">
        <v>2.665</v>
      </c>
      <c r="AF1129" t="s">
        <v>6937</v>
      </c>
      <c r="AI1129">
        <v>0</v>
      </c>
      <c r="AJ1129">
        <v>0</v>
      </c>
      <c r="AK1129" t="s">
        <v>10219</v>
      </c>
      <c r="AL1129" t="s">
        <v>10219</v>
      </c>
      <c r="AM1129" t="s">
        <v>10344</v>
      </c>
    </row>
    <row r="1130" spans="1:39">
      <c r="A1130" t="s">
        <v>7000</v>
      </c>
      <c r="B1130" t="s">
        <v>6007</v>
      </c>
      <c r="C1130" t="s">
        <v>6009</v>
      </c>
      <c r="D1130">
        <v>26</v>
      </c>
      <c r="E1130" t="s">
        <v>6010</v>
      </c>
      <c r="F1130">
        <v>7.58</v>
      </c>
      <c r="I1130" t="s">
        <v>8444</v>
      </c>
      <c r="K1130" t="s">
        <v>6535</v>
      </c>
      <c r="L1130" t="s">
        <v>6536</v>
      </c>
      <c r="M1130" t="s">
        <v>8696</v>
      </c>
      <c r="N1130">
        <v>9</v>
      </c>
      <c r="O1130" t="s">
        <v>8868</v>
      </c>
      <c r="P1130" t="s">
        <v>8953</v>
      </c>
      <c r="Q1130">
        <v>3</v>
      </c>
      <c r="R1130">
        <v>2</v>
      </c>
      <c r="S1130">
        <v>3.67</v>
      </c>
      <c r="T1130">
        <v>6.67</v>
      </c>
      <c r="U1130">
        <v>564.6900000000001</v>
      </c>
      <c r="V1130">
        <v>71.33</v>
      </c>
      <c r="W1130">
        <v>8.19</v>
      </c>
      <c r="X1130">
        <v>3.87</v>
      </c>
      <c r="Y1130">
        <v>0</v>
      </c>
      <c r="Z1130">
        <v>6</v>
      </c>
      <c r="AA1130" t="s">
        <v>6923</v>
      </c>
      <c r="AB1130">
        <v>2</v>
      </c>
      <c r="AC1130">
        <v>8</v>
      </c>
      <c r="AD1130">
        <v>2.665</v>
      </c>
      <c r="AF1130" t="s">
        <v>6937</v>
      </c>
      <c r="AI1130">
        <v>0</v>
      </c>
      <c r="AJ1130">
        <v>0</v>
      </c>
      <c r="AM1130" t="s">
        <v>10344</v>
      </c>
    </row>
    <row r="1131" spans="1:39">
      <c r="A1131" t="s">
        <v>7800</v>
      </c>
      <c r="B1131" t="s">
        <v>6007</v>
      </c>
      <c r="C1131" t="s">
        <v>6009</v>
      </c>
      <c r="D1131">
        <v>26</v>
      </c>
      <c r="E1131" t="s">
        <v>6010</v>
      </c>
      <c r="F1131">
        <v>7.58</v>
      </c>
      <c r="I1131" t="s">
        <v>8445</v>
      </c>
      <c r="K1131" t="s">
        <v>6535</v>
      </c>
      <c r="L1131" t="s">
        <v>6536</v>
      </c>
      <c r="M1131" t="s">
        <v>8696</v>
      </c>
      <c r="N1131">
        <v>9</v>
      </c>
      <c r="O1131" t="s">
        <v>8868</v>
      </c>
      <c r="P1131" t="s">
        <v>9732</v>
      </c>
      <c r="Q1131">
        <v>4</v>
      </c>
      <c r="R1131">
        <v>2</v>
      </c>
      <c r="S1131">
        <v>3.81</v>
      </c>
      <c r="T1131">
        <v>6.81</v>
      </c>
      <c r="U1131">
        <v>550.63</v>
      </c>
      <c r="V1131">
        <v>80.56</v>
      </c>
      <c r="W1131">
        <v>7.31</v>
      </c>
      <c r="X1131">
        <v>3.87</v>
      </c>
      <c r="Y1131">
        <v>0</v>
      </c>
      <c r="Z1131">
        <v>5</v>
      </c>
      <c r="AA1131" t="s">
        <v>6923</v>
      </c>
      <c r="AB1131">
        <v>2</v>
      </c>
      <c r="AC1131">
        <v>8</v>
      </c>
      <c r="AD1131">
        <v>2.595</v>
      </c>
      <c r="AF1131" t="s">
        <v>6937</v>
      </c>
      <c r="AI1131">
        <v>0</v>
      </c>
      <c r="AJ1131">
        <v>0</v>
      </c>
      <c r="AM1131" t="s">
        <v>10344</v>
      </c>
    </row>
    <row r="1132" spans="1:39">
      <c r="A1132" t="s">
        <v>7801</v>
      </c>
      <c r="B1132" t="s">
        <v>6007</v>
      </c>
      <c r="C1132" t="s">
        <v>6009</v>
      </c>
      <c r="D1132">
        <v>27</v>
      </c>
      <c r="E1132" t="s">
        <v>6010</v>
      </c>
      <c r="F1132">
        <v>7.57</v>
      </c>
      <c r="K1132" t="s">
        <v>6535</v>
      </c>
      <c r="L1132" t="s">
        <v>6536</v>
      </c>
      <c r="M1132" t="s">
        <v>8705</v>
      </c>
      <c r="N1132">
        <v>9</v>
      </c>
      <c r="O1132" t="s">
        <v>8877</v>
      </c>
      <c r="P1132" t="s">
        <v>9733</v>
      </c>
      <c r="Q1132">
        <v>3</v>
      </c>
      <c r="R1132">
        <v>1</v>
      </c>
      <c r="S1132">
        <v>6.07</v>
      </c>
      <c r="T1132">
        <v>9</v>
      </c>
      <c r="U1132">
        <v>487.91</v>
      </c>
      <c r="V1132">
        <v>51.46</v>
      </c>
      <c r="W1132">
        <v>8.09</v>
      </c>
      <c r="X1132">
        <v>4.08</v>
      </c>
      <c r="Y1132">
        <v>0</v>
      </c>
      <c r="Z1132">
        <v>4</v>
      </c>
      <c r="AA1132" t="s">
        <v>6923</v>
      </c>
      <c r="AB1132">
        <v>1</v>
      </c>
      <c r="AC1132">
        <v>4</v>
      </c>
      <c r="AD1132">
        <v>2.919690476190476</v>
      </c>
      <c r="AF1132" t="s">
        <v>6937</v>
      </c>
      <c r="AI1132">
        <v>0</v>
      </c>
      <c r="AJ1132">
        <v>0</v>
      </c>
      <c r="AK1132" t="s">
        <v>10305</v>
      </c>
      <c r="AL1132" t="s">
        <v>10305</v>
      </c>
      <c r="AM1132" t="s">
        <v>10344</v>
      </c>
    </row>
    <row r="1133" spans="1:39">
      <c r="A1133" t="s">
        <v>7802</v>
      </c>
      <c r="B1133" t="s">
        <v>6007</v>
      </c>
      <c r="C1133" t="s">
        <v>6009</v>
      </c>
      <c r="D1133">
        <v>27</v>
      </c>
      <c r="E1133" t="s">
        <v>6010</v>
      </c>
      <c r="F1133">
        <v>7.57</v>
      </c>
      <c r="K1133" t="s">
        <v>6535</v>
      </c>
      <c r="L1133" t="s">
        <v>6536</v>
      </c>
      <c r="M1133" t="s">
        <v>8716</v>
      </c>
      <c r="N1133">
        <v>9</v>
      </c>
      <c r="O1133" t="s">
        <v>8889</v>
      </c>
      <c r="P1133" t="s">
        <v>9734</v>
      </c>
      <c r="Q1133">
        <v>5</v>
      </c>
      <c r="R1133">
        <v>1</v>
      </c>
      <c r="S1133">
        <v>0.87</v>
      </c>
      <c r="T1133">
        <v>4.34</v>
      </c>
      <c r="U1133">
        <v>432.52</v>
      </c>
      <c r="V1133">
        <v>77.48999999999999</v>
      </c>
      <c r="W1133">
        <v>5.25</v>
      </c>
      <c r="X1133">
        <v>3.6</v>
      </c>
      <c r="Y1133">
        <v>1.62</v>
      </c>
      <c r="Z1133">
        <v>4</v>
      </c>
      <c r="AA1133" t="s">
        <v>6923</v>
      </c>
      <c r="AB1133">
        <v>1</v>
      </c>
      <c r="AC1133">
        <v>9</v>
      </c>
      <c r="AD1133">
        <v>4.645333333333333</v>
      </c>
      <c r="AF1133" t="s">
        <v>6937</v>
      </c>
      <c r="AI1133">
        <v>0</v>
      </c>
      <c r="AJ1133">
        <v>0</v>
      </c>
      <c r="AK1133" t="s">
        <v>10316</v>
      </c>
      <c r="AL1133" t="s">
        <v>10316</v>
      </c>
      <c r="AM1133" t="s">
        <v>10344</v>
      </c>
    </row>
    <row r="1134" spans="1:39">
      <c r="A1134" t="s">
        <v>7803</v>
      </c>
      <c r="B1134" t="s">
        <v>6007</v>
      </c>
      <c r="C1134" t="s">
        <v>6009</v>
      </c>
      <c r="D1134">
        <v>27</v>
      </c>
      <c r="E1134" t="s">
        <v>6010</v>
      </c>
      <c r="F1134">
        <v>7.57</v>
      </c>
      <c r="K1134" t="s">
        <v>6535</v>
      </c>
      <c r="L1134" t="s">
        <v>6536</v>
      </c>
      <c r="M1134" t="s">
        <v>8711</v>
      </c>
      <c r="N1134">
        <v>9</v>
      </c>
      <c r="O1134" t="s">
        <v>8883</v>
      </c>
      <c r="P1134" t="s">
        <v>9735</v>
      </c>
      <c r="Q1134">
        <v>3</v>
      </c>
      <c r="R1134">
        <v>3</v>
      </c>
      <c r="S1134">
        <v>3.01</v>
      </c>
      <c r="T1134">
        <v>5.65</v>
      </c>
      <c r="U1134">
        <v>476.96</v>
      </c>
      <c r="V1134">
        <v>91.42</v>
      </c>
      <c r="W1134">
        <v>6.18</v>
      </c>
      <c r="X1134">
        <v>4.72</v>
      </c>
      <c r="Y1134">
        <v>0</v>
      </c>
      <c r="Z1134">
        <v>4</v>
      </c>
      <c r="AA1134" t="s">
        <v>6923</v>
      </c>
      <c r="AB1134">
        <v>1</v>
      </c>
      <c r="AC1134">
        <v>8</v>
      </c>
      <c r="AD1134">
        <v>2.778904761904762</v>
      </c>
      <c r="AF1134" t="s">
        <v>6937</v>
      </c>
      <c r="AI1134">
        <v>0</v>
      </c>
      <c r="AJ1134">
        <v>0</v>
      </c>
      <c r="AK1134" t="s">
        <v>10310</v>
      </c>
      <c r="AL1134" t="s">
        <v>10310</v>
      </c>
      <c r="AM1134" t="s">
        <v>10344</v>
      </c>
    </row>
    <row r="1135" spans="1:39">
      <c r="A1135" t="s">
        <v>7804</v>
      </c>
      <c r="B1135" t="s">
        <v>6007</v>
      </c>
      <c r="C1135" t="s">
        <v>6009</v>
      </c>
      <c r="D1135">
        <v>27</v>
      </c>
      <c r="E1135" t="s">
        <v>6010</v>
      </c>
      <c r="F1135">
        <v>7.57</v>
      </c>
      <c r="K1135" t="s">
        <v>6535</v>
      </c>
      <c r="L1135" t="s">
        <v>6536</v>
      </c>
      <c r="M1135" t="s">
        <v>8704</v>
      </c>
      <c r="N1135">
        <v>9</v>
      </c>
      <c r="O1135" t="s">
        <v>8876</v>
      </c>
      <c r="P1135" t="s">
        <v>9736</v>
      </c>
      <c r="Q1135">
        <v>5</v>
      </c>
      <c r="R1135">
        <v>1</v>
      </c>
      <c r="S1135">
        <v>0.57</v>
      </c>
      <c r="T1135">
        <v>4.03</v>
      </c>
      <c r="U1135">
        <v>513.51</v>
      </c>
      <c r="V1135">
        <v>81.79000000000001</v>
      </c>
      <c r="W1135">
        <v>6.48</v>
      </c>
      <c r="X1135">
        <v>3.64</v>
      </c>
      <c r="Y1135">
        <v>0.31</v>
      </c>
      <c r="Z1135">
        <v>4</v>
      </c>
      <c r="AA1135" t="s">
        <v>6923</v>
      </c>
      <c r="AB1135">
        <v>2</v>
      </c>
      <c r="AC1135">
        <v>10</v>
      </c>
      <c r="AD1135">
        <v>4.318333333333333</v>
      </c>
      <c r="AF1135" t="s">
        <v>6937</v>
      </c>
      <c r="AI1135">
        <v>0</v>
      </c>
      <c r="AJ1135">
        <v>0</v>
      </c>
      <c r="AK1135" t="s">
        <v>10304</v>
      </c>
      <c r="AL1135" t="s">
        <v>10304</v>
      </c>
      <c r="AM1135" t="s">
        <v>10344</v>
      </c>
    </row>
    <row r="1136" spans="1:39">
      <c r="A1136" t="s">
        <v>7220</v>
      </c>
      <c r="B1136" t="s">
        <v>6007</v>
      </c>
      <c r="C1136" t="s">
        <v>6009</v>
      </c>
      <c r="D1136">
        <v>27</v>
      </c>
      <c r="E1136" t="s">
        <v>6010</v>
      </c>
      <c r="F1136">
        <v>7.57</v>
      </c>
      <c r="K1136" t="s">
        <v>6535</v>
      </c>
      <c r="L1136" t="s">
        <v>6536</v>
      </c>
      <c r="M1136" t="s">
        <v>6544</v>
      </c>
      <c r="N1136">
        <v>9</v>
      </c>
      <c r="O1136" t="s">
        <v>6581</v>
      </c>
      <c r="P1136" t="s">
        <v>9173</v>
      </c>
      <c r="Q1136">
        <v>5</v>
      </c>
      <c r="R1136">
        <v>1</v>
      </c>
      <c r="S1136">
        <v>2.7</v>
      </c>
      <c r="T1136">
        <v>4.57</v>
      </c>
      <c r="U1136">
        <v>489.17</v>
      </c>
      <c r="V1136">
        <v>92.08</v>
      </c>
      <c r="W1136">
        <v>6.16</v>
      </c>
      <c r="X1136">
        <v>5.05</v>
      </c>
      <c r="Y1136">
        <v>0.23</v>
      </c>
      <c r="Z1136">
        <v>3</v>
      </c>
      <c r="AA1136" t="s">
        <v>6923</v>
      </c>
      <c r="AB1136">
        <v>1</v>
      </c>
      <c r="AC1136">
        <v>5</v>
      </c>
      <c r="AD1136">
        <v>3.706357142857143</v>
      </c>
      <c r="AF1136" t="s">
        <v>6937</v>
      </c>
      <c r="AI1136">
        <v>0</v>
      </c>
      <c r="AJ1136">
        <v>0</v>
      </c>
      <c r="AK1136" t="s">
        <v>6951</v>
      </c>
      <c r="AL1136" t="s">
        <v>6951</v>
      </c>
      <c r="AM1136" t="s">
        <v>10344</v>
      </c>
    </row>
    <row r="1137" spans="1:39">
      <c r="A1137" t="s">
        <v>7805</v>
      </c>
      <c r="B1137" t="s">
        <v>6007</v>
      </c>
      <c r="C1137" t="s">
        <v>6009</v>
      </c>
      <c r="D1137">
        <v>27</v>
      </c>
      <c r="E1137" t="s">
        <v>6010</v>
      </c>
      <c r="F1137">
        <v>7.57</v>
      </c>
      <c r="I1137" t="s">
        <v>8446</v>
      </c>
      <c r="K1137" t="s">
        <v>6535</v>
      </c>
      <c r="L1137" t="s">
        <v>6536</v>
      </c>
      <c r="M1137" t="s">
        <v>8696</v>
      </c>
      <c r="N1137">
        <v>9</v>
      </c>
      <c r="O1137" t="s">
        <v>8868</v>
      </c>
      <c r="P1137" t="s">
        <v>9737</v>
      </c>
      <c r="Q1137">
        <v>3</v>
      </c>
      <c r="R1137">
        <v>2</v>
      </c>
      <c r="S1137">
        <v>3.94</v>
      </c>
      <c r="T1137">
        <v>6.94</v>
      </c>
      <c r="U1137">
        <v>588.6</v>
      </c>
      <c r="V1137">
        <v>71.33</v>
      </c>
      <c r="W1137">
        <v>8.32</v>
      </c>
      <c r="X1137">
        <v>3.87</v>
      </c>
      <c r="Y1137">
        <v>0</v>
      </c>
      <c r="Z1137">
        <v>5</v>
      </c>
      <c r="AA1137" t="s">
        <v>6923</v>
      </c>
      <c r="AB1137">
        <v>2</v>
      </c>
      <c r="AC1137">
        <v>7</v>
      </c>
      <c r="AD1137">
        <v>2.53</v>
      </c>
      <c r="AF1137" t="s">
        <v>6937</v>
      </c>
      <c r="AI1137">
        <v>0</v>
      </c>
      <c r="AJ1137">
        <v>0</v>
      </c>
      <c r="AM1137" t="s">
        <v>10344</v>
      </c>
    </row>
    <row r="1138" spans="1:39">
      <c r="A1138" t="s">
        <v>7413</v>
      </c>
      <c r="B1138" t="s">
        <v>6007</v>
      </c>
      <c r="C1138" t="s">
        <v>6009</v>
      </c>
      <c r="D1138">
        <v>28</v>
      </c>
      <c r="E1138" t="s">
        <v>6010</v>
      </c>
      <c r="F1138">
        <v>7.55</v>
      </c>
      <c r="K1138" t="s">
        <v>6535</v>
      </c>
      <c r="L1138" t="s">
        <v>6536</v>
      </c>
      <c r="M1138" t="s">
        <v>8697</v>
      </c>
      <c r="N1138">
        <v>9</v>
      </c>
      <c r="O1138" t="s">
        <v>8869</v>
      </c>
      <c r="P1138" t="s">
        <v>9366</v>
      </c>
      <c r="Q1138">
        <v>3</v>
      </c>
      <c r="R1138">
        <v>2</v>
      </c>
      <c r="S1138">
        <v>3.89</v>
      </c>
      <c r="T1138">
        <v>6.89</v>
      </c>
      <c r="U1138">
        <v>581.51</v>
      </c>
      <c r="V1138">
        <v>71.33</v>
      </c>
      <c r="W1138">
        <v>7.93</v>
      </c>
      <c r="X1138">
        <v>3.87</v>
      </c>
      <c r="Y1138">
        <v>0</v>
      </c>
      <c r="Z1138">
        <v>5</v>
      </c>
      <c r="AA1138" t="s">
        <v>6923</v>
      </c>
      <c r="AB1138">
        <v>2</v>
      </c>
      <c r="AC1138">
        <v>7</v>
      </c>
      <c r="AD1138">
        <v>2.555</v>
      </c>
      <c r="AF1138" t="s">
        <v>6937</v>
      </c>
      <c r="AI1138">
        <v>0</v>
      </c>
      <c r="AJ1138">
        <v>0</v>
      </c>
      <c r="AK1138" t="s">
        <v>10219</v>
      </c>
      <c r="AL1138" t="s">
        <v>10219</v>
      </c>
      <c r="AM1138" t="s">
        <v>10344</v>
      </c>
    </row>
    <row r="1139" spans="1:39">
      <c r="A1139" t="s">
        <v>7413</v>
      </c>
      <c r="B1139" t="s">
        <v>6007</v>
      </c>
      <c r="C1139" t="s">
        <v>6009</v>
      </c>
      <c r="D1139">
        <v>28</v>
      </c>
      <c r="E1139" t="s">
        <v>6010</v>
      </c>
      <c r="F1139">
        <v>7.55</v>
      </c>
      <c r="I1139" t="s">
        <v>8447</v>
      </c>
      <c r="K1139" t="s">
        <v>6535</v>
      </c>
      <c r="L1139" t="s">
        <v>6536</v>
      </c>
      <c r="M1139" t="s">
        <v>8696</v>
      </c>
      <c r="N1139">
        <v>9</v>
      </c>
      <c r="O1139" t="s">
        <v>8868</v>
      </c>
      <c r="P1139" t="s">
        <v>9366</v>
      </c>
      <c r="Q1139">
        <v>3</v>
      </c>
      <c r="R1139">
        <v>2</v>
      </c>
      <c r="S1139">
        <v>3.89</v>
      </c>
      <c r="T1139">
        <v>6.89</v>
      </c>
      <c r="U1139">
        <v>581.51</v>
      </c>
      <c r="V1139">
        <v>71.33</v>
      </c>
      <c r="W1139">
        <v>7.93</v>
      </c>
      <c r="X1139">
        <v>3.87</v>
      </c>
      <c r="Y1139">
        <v>0</v>
      </c>
      <c r="Z1139">
        <v>5</v>
      </c>
      <c r="AA1139" t="s">
        <v>6923</v>
      </c>
      <c r="AB1139">
        <v>2</v>
      </c>
      <c r="AC1139">
        <v>7</v>
      </c>
      <c r="AD1139">
        <v>2.555</v>
      </c>
      <c r="AF1139" t="s">
        <v>6937</v>
      </c>
      <c r="AI1139">
        <v>0</v>
      </c>
      <c r="AJ1139">
        <v>0</v>
      </c>
      <c r="AM1139" t="s">
        <v>10344</v>
      </c>
    </row>
    <row r="1140" spans="1:39">
      <c r="A1140" t="s">
        <v>7806</v>
      </c>
      <c r="B1140" t="s">
        <v>6007</v>
      </c>
      <c r="C1140" t="s">
        <v>6009</v>
      </c>
      <c r="D1140">
        <v>28</v>
      </c>
      <c r="E1140" t="s">
        <v>6010</v>
      </c>
      <c r="F1140">
        <v>7.55</v>
      </c>
      <c r="I1140" t="s">
        <v>8448</v>
      </c>
      <c r="K1140" t="s">
        <v>6535</v>
      </c>
      <c r="L1140" t="s">
        <v>6536</v>
      </c>
      <c r="M1140" t="s">
        <v>8696</v>
      </c>
      <c r="N1140">
        <v>9</v>
      </c>
      <c r="O1140" t="s">
        <v>8868</v>
      </c>
      <c r="P1140" t="s">
        <v>9738</v>
      </c>
      <c r="Q1140">
        <v>3</v>
      </c>
      <c r="R1140">
        <v>1</v>
      </c>
      <c r="S1140">
        <v>8.210000000000001</v>
      </c>
      <c r="T1140">
        <v>8.210000000000001</v>
      </c>
      <c r="U1140">
        <v>542.6</v>
      </c>
      <c r="V1140">
        <v>43.26</v>
      </c>
      <c r="W1140">
        <v>8.359999999999999</v>
      </c>
      <c r="X1140">
        <v>13.86</v>
      </c>
      <c r="Y1140">
        <v>0</v>
      </c>
      <c r="Z1140">
        <v>5</v>
      </c>
      <c r="AA1140" t="s">
        <v>6923</v>
      </c>
      <c r="AB1140">
        <v>2</v>
      </c>
      <c r="AC1140">
        <v>7</v>
      </c>
      <c r="AD1140">
        <v>2.833333333333333</v>
      </c>
      <c r="AF1140" t="s">
        <v>6939</v>
      </c>
      <c r="AI1140">
        <v>0</v>
      </c>
      <c r="AJ1140">
        <v>0</v>
      </c>
      <c r="AM1140" t="s">
        <v>10344</v>
      </c>
    </row>
    <row r="1141" spans="1:39">
      <c r="A1141" t="s">
        <v>6295</v>
      </c>
      <c r="B1141" t="s">
        <v>6007</v>
      </c>
      <c r="C1141" t="s">
        <v>6009</v>
      </c>
      <c r="D1141">
        <v>29</v>
      </c>
      <c r="E1141" t="s">
        <v>6010</v>
      </c>
      <c r="F1141">
        <v>7.54</v>
      </c>
      <c r="K1141" t="s">
        <v>6535</v>
      </c>
      <c r="L1141" t="s">
        <v>6536</v>
      </c>
      <c r="M1141" t="s">
        <v>8724</v>
      </c>
      <c r="N1141">
        <v>9</v>
      </c>
      <c r="O1141" t="s">
        <v>8898</v>
      </c>
      <c r="P1141" t="s">
        <v>6691</v>
      </c>
      <c r="Q1141">
        <v>5</v>
      </c>
      <c r="R1141">
        <v>1</v>
      </c>
      <c r="S1141">
        <v>-0.29</v>
      </c>
      <c r="T1141">
        <v>3.41</v>
      </c>
      <c r="U1141">
        <v>416.48</v>
      </c>
      <c r="V1141">
        <v>77.48999999999999</v>
      </c>
      <c r="W1141">
        <v>4.94</v>
      </c>
      <c r="X1141">
        <v>2.73</v>
      </c>
      <c r="Y1141">
        <v>1.34</v>
      </c>
      <c r="Z1141">
        <v>4</v>
      </c>
      <c r="AA1141" t="s">
        <v>6923</v>
      </c>
      <c r="AB1141">
        <v>0</v>
      </c>
      <c r="AC1141">
        <v>9</v>
      </c>
      <c r="AD1141">
        <v>5.224904761904762</v>
      </c>
      <c r="AF1141" t="s">
        <v>6937</v>
      </c>
      <c r="AI1141">
        <v>0</v>
      </c>
      <c r="AJ1141">
        <v>0</v>
      </c>
      <c r="AK1141" t="s">
        <v>6967</v>
      </c>
      <c r="AL1141" t="s">
        <v>6967</v>
      </c>
      <c r="AM1141" t="s">
        <v>10344</v>
      </c>
    </row>
    <row r="1142" spans="1:39">
      <c r="A1142" t="s">
        <v>7807</v>
      </c>
      <c r="B1142" t="s">
        <v>6007</v>
      </c>
      <c r="C1142" t="s">
        <v>6009</v>
      </c>
      <c r="D1142">
        <v>29</v>
      </c>
      <c r="E1142" t="s">
        <v>6010</v>
      </c>
      <c r="F1142">
        <v>7.54</v>
      </c>
      <c r="K1142" t="s">
        <v>6535</v>
      </c>
      <c r="L1142" t="s">
        <v>6536</v>
      </c>
      <c r="M1142" t="s">
        <v>8700</v>
      </c>
      <c r="N1142">
        <v>9</v>
      </c>
      <c r="O1142" t="s">
        <v>8872</v>
      </c>
      <c r="P1142" t="s">
        <v>9739</v>
      </c>
      <c r="Q1142">
        <v>6</v>
      </c>
      <c r="R1142">
        <v>1</v>
      </c>
      <c r="S1142">
        <v>2.41</v>
      </c>
      <c r="T1142">
        <v>6.01</v>
      </c>
      <c r="U1142">
        <v>550.53</v>
      </c>
      <c r="V1142">
        <v>82.81</v>
      </c>
      <c r="W1142">
        <v>6.84</v>
      </c>
      <c r="X1142">
        <v>3.22</v>
      </c>
      <c r="Y1142">
        <v>4.32</v>
      </c>
      <c r="Z1142">
        <v>5</v>
      </c>
      <c r="AA1142" t="s">
        <v>6923</v>
      </c>
      <c r="AB1142">
        <v>2</v>
      </c>
      <c r="AC1142">
        <v>8</v>
      </c>
      <c r="AD1142">
        <v>3.628333333333333</v>
      </c>
      <c r="AF1142" t="s">
        <v>6937</v>
      </c>
      <c r="AI1142">
        <v>0</v>
      </c>
      <c r="AJ1142">
        <v>0</v>
      </c>
      <c r="AK1142" t="s">
        <v>10300</v>
      </c>
      <c r="AL1142" t="s">
        <v>10300</v>
      </c>
      <c r="AM1142" t="s">
        <v>10344</v>
      </c>
    </row>
    <row r="1143" spans="1:39">
      <c r="A1143" t="s">
        <v>7808</v>
      </c>
      <c r="B1143" t="s">
        <v>6007</v>
      </c>
      <c r="C1143" t="s">
        <v>6009</v>
      </c>
      <c r="D1143">
        <v>29</v>
      </c>
      <c r="E1143" t="s">
        <v>6010</v>
      </c>
      <c r="F1143">
        <v>7.54</v>
      </c>
      <c r="I1143" t="s">
        <v>8449</v>
      </c>
      <c r="K1143" t="s">
        <v>6535</v>
      </c>
      <c r="L1143" t="s">
        <v>6536</v>
      </c>
      <c r="M1143" t="s">
        <v>8695</v>
      </c>
      <c r="N1143">
        <v>9</v>
      </c>
      <c r="O1143" t="s">
        <v>8867</v>
      </c>
      <c r="P1143" t="s">
        <v>9740</v>
      </c>
      <c r="Q1143">
        <v>2</v>
      </c>
      <c r="R1143">
        <v>1</v>
      </c>
      <c r="S1143">
        <v>6.21</v>
      </c>
      <c r="T1143">
        <v>6.21</v>
      </c>
      <c r="U1143">
        <v>430.98</v>
      </c>
      <c r="V1143">
        <v>34.03</v>
      </c>
      <c r="W1143">
        <v>6.84</v>
      </c>
      <c r="Y1143">
        <v>0</v>
      </c>
      <c r="Z1143">
        <v>4</v>
      </c>
      <c r="AA1143" t="s">
        <v>6923</v>
      </c>
      <c r="AB1143">
        <v>1</v>
      </c>
      <c r="AC1143">
        <v>6</v>
      </c>
      <c r="AD1143">
        <v>3.027833333333334</v>
      </c>
      <c r="AF1143" t="s">
        <v>6939</v>
      </c>
      <c r="AI1143">
        <v>0</v>
      </c>
      <c r="AJ1143">
        <v>0</v>
      </c>
      <c r="AM1143" t="s">
        <v>10344</v>
      </c>
    </row>
    <row r="1144" spans="1:39">
      <c r="A1144" t="s">
        <v>7123</v>
      </c>
      <c r="B1144" t="s">
        <v>6007</v>
      </c>
      <c r="C1144" t="s">
        <v>6009</v>
      </c>
      <c r="D1144">
        <v>30</v>
      </c>
      <c r="E1144" t="s">
        <v>6010</v>
      </c>
      <c r="F1144">
        <v>7.52</v>
      </c>
      <c r="K1144" t="s">
        <v>6535</v>
      </c>
      <c r="L1144" t="s">
        <v>6536</v>
      </c>
      <c r="M1144" t="s">
        <v>8722</v>
      </c>
      <c r="N1144">
        <v>9</v>
      </c>
      <c r="O1144" t="s">
        <v>8896</v>
      </c>
      <c r="P1144" t="s">
        <v>9076</v>
      </c>
      <c r="Q1144">
        <v>7</v>
      </c>
      <c r="R1144">
        <v>1</v>
      </c>
      <c r="S1144">
        <v>0.98</v>
      </c>
      <c r="T1144">
        <v>4.27</v>
      </c>
      <c r="U1144">
        <v>552.55</v>
      </c>
      <c r="V1144">
        <v>101.58</v>
      </c>
      <c r="W1144">
        <v>5.46</v>
      </c>
      <c r="X1144">
        <v>4.21</v>
      </c>
      <c r="Y1144">
        <v>1.36</v>
      </c>
      <c r="Z1144">
        <v>4</v>
      </c>
      <c r="AA1144" t="s">
        <v>6923</v>
      </c>
      <c r="AB1144">
        <v>2</v>
      </c>
      <c r="AC1144">
        <v>9</v>
      </c>
      <c r="AD1144">
        <v>3.812333333333334</v>
      </c>
      <c r="AF1144" t="s">
        <v>6937</v>
      </c>
      <c r="AI1144">
        <v>0</v>
      </c>
      <c r="AJ1144">
        <v>0</v>
      </c>
      <c r="AK1144" t="s">
        <v>10231</v>
      </c>
      <c r="AL1144" t="s">
        <v>10231</v>
      </c>
      <c r="AM1144" t="s">
        <v>10344</v>
      </c>
    </row>
    <row r="1145" spans="1:39">
      <c r="A1145" t="s">
        <v>7809</v>
      </c>
      <c r="B1145" t="s">
        <v>6007</v>
      </c>
      <c r="C1145" t="s">
        <v>6009</v>
      </c>
      <c r="D1145">
        <v>30</v>
      </c>
      <c r="E1145" t="s">
        <v>6010</v>
      </c>
      <c r="F1145">
        <v>7.52</v>
      </c>
      <c r="K1145" t="s">
        <v>6535</v>
      </c>
      <c r="M1145" t="s">
        <v>8725</v>
      </c>
      <c r="N1145">
        <v>8</v>
      </c>
      <c r="O1145" t="s">
        <v>8899</v>
      </c>
      <c r="P1145" t="s">
        <v>9741</v>
      </c>
      <c r="Q1145">
        <v>6</v>
      </c>
      <c r="R1145">
        <v>1</v>
      </c>
      <c r="S1145">
        <v>1.93</v>
      </c>
      <c r="T1145">
        <v>3.02</v>
      </c>
      <c r="U1145">
        <v>357.44</v>
      </c>
      <c r="V1145">
        <v>71.53</v>
      </c>
      <c r="W1145">
        <v>2.49</v>
      </c>
      <c r="X1145">
        <v>6.34</v>
      </c>
      <c r="Y1145">
        <v>6.5</v>
      </c>
      <c r="Z1145">
        <v>2</v>
      </c>
      <c r="AA1145" t="s">
        <v>6923</v>
      </c>
      <c r="AB1145">
        <v>0</v>
      </c>
      <c r="AC1145">
        <v>7</v>
      </c>
      <c r="AD1145">
        <v>5.823333333333333</v>
      </c>
      <c r="AF1145" t="s">
        <v>6937</v>
      </c>
      <c r="AI1145">
        <v>0</v>
      </c>
      <c r="AJ1145">
        <v>0</v>
      </c>
      <c r="AK1145" t="s">
        <v>10321</v>
      </c>
      <c r="AL1145" t="s">
        <v>10321</v>
      </c>
      <c r="AM1145" t="s">
        <v>10344</v>
      </c>
    </row>
    <row r="1146" spans="1:39">
      <c r="A1146" t="s">
        <v>7810</v>
      </c>
      <c r="B1146" t="s">
        <v>6007</v>
      </c>
      <c r="C1146" t="s">
        <v>6009</v>
      </c>
      <c r="D1146">
        <v>30</v>
      </c>
      <c r="E1146" t="s">
        <v>6010</v>
      </c>
      <c r="F1146">
        <v>7.52</v>
      </c>
      <c r="K1146" t="s">
        <v>6535</v>
      </c>
      <c r="M1146" t="s">
        <v>8721</v>
      </c>
      <c r="N1146">
        <v>8</v>
      </c>
      <c r="O1146" t="s">
        <v>8895</v>
      </c>
      <c r="P1146" t="s">
        <v>9742</v>
      </c>
      <c r="Q1146">
        <v>7</v>
      </c>
      <c r="R1146">
        <v>1</v>
      </c>
      <c r="S1146">
        <v>5.09</v>
      </c>
      <c r="T1146">
        <v>6.43</v>
      </c>
      <c r="U1146">
        <v>502.59</v>
      </c>
      <c r="V1146">
        <v>90.66</v>
      </c>
      <c r="W1146">
        <v>6.32</v>
      </c>
      <c r="X1146">
        <v>5.97</v>
      </c>
      <c r="Y1146">
        <v>0</v>
      </c>
      <c r="Z1146">
        <v>4</v>
      </c>
      <c r="AA1146" t="s">
        <v>6923</v>
      </c>
      <c r="AB1146">
        <v>2</v>
      </c>
      <c r="AC1146">
        <v>10</v>
      </c>
      <c r="AD1146">
        <v>2.811333333333334</v>
      </c>
      <c r="AF1146" t="s">
        <v>6937</v>
      </c>
      <c r="AI1146">
        <v>0</v>
      </c>
      <c r="AJ1146">
        <v>0</v>
      </c>
      <c r="AK1146" t="s">
        <v>10319</v>
      </c>
      <c r="AL1146" t="s">
        <v>10319</v>
      </c>
      <c r="AM1146" t="s">
        <v>10344</v>
      </c>
    </row>
    <row r="1147" spans="1:39">
      <c r="A1147" t="s">
        <v>7811</v>
      </c>
      <c r="B1147" t="s">
        <v>6007</v>
      </c>
      <c r="C1147" t="s">
        <v>6009</v>
      </c>
      <c r="D1147">
        <v>30</v>
      </c>
      <c r="E1147" t="s">
        <v>6010</v>
      </c>
      <c r="F1147">
        <v>7.52</v>
      </c>
      <c r="K1147" t="s">
        <v>6535</v>
      </c>
      <c r="M1147" t="s">
        <v>8721</v>
      </c>
      <c r="N1147">
        <v>8</v>
      </c>
      <c r="O1147" t="s">
        <v>8900</v>
      </c>
      <c r="P1147" t="s">
        <v>9743</v>
      </c>
      <c r="Q1147">
        <v>7</v>
      </c>
      <c r="R1147">
        <v>2</v>
      </c>
      <c r="S1147">
        <v>4.87</v>
      </c>
      <c r="T1147">
        <v>6.22</v>
      </c>
      <c r="U1147">
        <v>493.58</v>
      </c>
      <c r="V1147">
        <v>94.09</v>
      </c>
      <c r="W1147">
        <v>6.01</v>
      </c>
      <c r="X1147">
        <v>5.97</v>
      </c>
      <c r="Y1147">
        <v>0</v>
      </c>
      <c r="Z1147">
        <v>3</v>
      </c>
      <c r="AA1147" t="s">
        <v>6923</v>
      </c>
      <c r="AB1147">
        <v>1</v>
      </c>
      <c r="AC1147">
        <v>11</v>
      </c>
      <c r="AD1147">
        <v>2.40952380952381</v>
      </c>
      <c r="AF1147" t="s">
        <v>6937</v>
      </c>
      <c r="AI1147">
        <v>0</v>
      </c>
      <c r="AJ1147">
        <v>0</v>
      </c>
      <c r="AK1147" t="s">
        <v>10322</v>
      </c>
      <c r="AL1147" t="s">
        <v>10322</v>
      </c>
      <c r="AM1147" t="s">
        <v>10344</v>
      </c>
    </row>
    <row r="1148" spans="1:39">
      <c r="A1148" t="s">
        <v>7812</v>
      </c>
      <c r="B1148" t="s">
        <v>6007</v>
      </c>
      <c r="C1148" t="s">
        <v>6009</v>
      </c>
      <c r="D1148">
        <v>30</v>
      </c>
      <c r="E1148" t="s">
        <v>6010</v>
      </c>
      <c r="F1148">
        <v>7.52</v>
      </c>
      <c r="K1148" t="s">
        <v>6535</v>
      </c>
      <c r="L1148" t="s">
        <v>6536</v>
      </c>
      <c r="M1148" t="s">
        <v>8704</v>
      </c>
      <c r="N1148">
        <v>9</v>
      </c>
      <c r="O1148" t="s">
        <v>8876</v>
      </c>
      <c r="P1148" t="s">
        <v>9744</v>
      </c>
      <c r="Q1148">
        <v>5</v>
      </c>
      <c r="R1148">
        <v>1</v>
      </c>
      <c r="S1148">
        <v>0.27</v>
      </c>
      <c r="T1148">
        <v>3.72</v>
      </c>
      <c r="U1148">
        <v>445.52</v>
      </c>
      <c r="V1148">
        <v>81.79000000000001</v>
      </c>
      <c r="W1148">
        <v>5.46</v>
      </c>
      <c r="X1148">
        <v>3.64</v>
      </c>
      <c r="Y1148">
        <v>1.34</v>
      </c>
      <c r="Z1148">
        <v>4</v>
      </c>
      <c r="AA1148" t="s">
        <v>6923</v>
      </c>
      <c r="AB1148">
        <v>1</v>
      </c>
      <c r="AC1148">
        <v>10</v>
      </c>
      <c r="AD1148">
        <v>4.86247619047619</v>
      </c>
      <c r="AF1148" t="s">
        <v>6937</v>
      </c>
      <c r="AI1148">
        <v>0</v>
      </c>
      <c r="AJ1148">
        <v>0</v>
      </c>
      <c r="AK1148" t="s">
        <v>10304</v>
      </c>
      <c r="AL1148" t="s">
        <v>10304</v>
      </c>
      <c r="AM1148" t="s">
        <v>10344</v>
      </c>
    </row>
    <row r="1149" spans="1:39">
      <c r="A1149" t="s">
        <v>7195</v>
      </c>
      <c r="B1149" t="s">
        <v>6007</v>
      </c>
      <c r="C1149" t="s">
        <v>6009</v>
      </c>
      <c r="D1149">
        <v>30</v>
      </c>
      <c r="E1149" t="s">
        <v>6010</v>
      </c>
      <c r="F1149">
        <v>7.52</v>
      </c>
      <c r="K1149" t="s">
        <v>6535</v>
      </c>
      <c r="L1149" t="s">
        <v>6536</v>
      </c>
      <c r="M1149" t="s">
        <v>6544</v>
      </c>
      <c r="N1149">
        <v>9</v>
      </c>
      <c r="O1149" t="s">
        <v>6581</v>
      </c>
      <c r="P1149" t="s">
        <v>9148</v>
      </c>
      <c r="Q1149">
        <v>5</v>
      </c>
      <c r="R1149">
        <v>1</v>
      </c>
      <c r="S1149">
        <v>4.04</v>
      </c>
      <c r="T1149">
        <v>4.84</v>
      </c>
      <c r="U1149">
        <v>487.36</v>
      </c>
      <c r="V1149">
        <v>85.36</v>
      </c>
      <c r="W1149">
        <v>6.34</v>
      </c>
      <c r="X1149">
        <v>6.74</v>
      </c>
      <c r="Y1149">
        <v>3.24</v>
      </c>
      <c r="Z1149">
        <v>4</v>
      </c>
      <c r="AA1149" t="s">
        <v>6923</v>
      </c>
      <c r="AB1149">
        <v>1</v>
      </c>
      <c r="AC1149">
        <v>6</v>
      </c>
      <c r="AD1149">
        <v>3.003619047619048</v>
      </c>
      <c r="AF1149" t="s">
        <v>6939</v>
      </c>
      <c r="AI1149">
        <v>0</v>
      </c>
      <c r="AJ1149">
        <v>0</v>
      </c>
      <c r="AK1149" t="s">
        <v>6951</v>
      </c>
      <c r="AL1149" t="s">
        <v>6951</v>
      </c>
      <c r="AM1149" t="s">
        <v>10344</v>
      </c>
    </row>
    <row r="1150" spans="1:39">
      <c r="A1150" t="s">
        <v>7813</v>
      </c>
      <c r="B1150" t="s">
        <v>6007</v>
      </c>
      <c r="C1150" t="s">
        <v>6009</v>
      </c>
      <c r="D1150">
        <v>30</v>
      </c>
      <c r="E1150" t="s">
        <v>6010</v>
      </c>
      <c r="F1150">
        <v>7.52</v>
      </c>
      <c r="I1150" t="s">
        <v>8450</v>
      </c>
      <c r="K1150" t="s">
        <v>6535</v>
      </c>
      <c r="L1150" t="s">
        <v>6536</v>
      </c>
      <c r="M1150" t="s">
        <v>8696</v>
      </c>
      <c r="N1150">
        <v>9</v>
      </c>
      <c r="O1150" t="s">
        <v>8868</v>
      </c>
      <c r="P1150" t="s">
        <v>9745</v>
      </c>
      <c r="Q1150">
        <v>2</v>
      </c>
      <c r="R1150">
        <v>1</v>
      </c>
      <c r="S1150">
        <v>7.92</v>
      </c>
      <c r="T1150">
        <v>7.92</v>
      </c>
      <c r="U1150">
        <v>500.69</v>
      </c>
      <c r="V1150">
        <v>34.03</v>
      </c>
      <c r="W1150">
        <v>8.59</v>
      </c>
      <c r="Y1150">
        <v>0</v>
      </c>
      <c r="Z1150">
        <v>5</v>
      </c>
      <c r="AA1150" t="s">
        <v>6923</v>
      </c>
      <c r="AB1150">
        <v>2</v>
      </c>
      <c r="AC1150">
        <v>7</v>
      </c>
      <c r="AD1150">
        <v>2.534833333333334</v>
      </c>
      <c r="AF1150" t="s">
        <v>6939</v>
      </c>
      <c r="AI1150">
        <v>0</v>
      </c>
      <c r="AJ1150">
        <v>0</v>
      </c>
      <c r="AM1150" t="s">
        <v>10344</v>
      </c>
    </row>
    <row r="1151" spans="1:39">
      <c r="A1151" t="s">
        <v>7814</v>
      </c>
      <c r="B1151" t="s">
        <v>6007</v>
      </c>
      <c r="C1151" t="s">
        <v>6009</v>
      </c>
      <c r="D1151">
        <v>30</v>
      </c>
      <c r="E1151" t="s">
        <v>6010</v>
      </c>
      <c r="F1151">
        <v>7.52</v>
      </c>
      <c r="I1151" t="s">
        <v>8451</v>
      </c>
      <c r="K1151" t="s">
        <v>6535</v>
      </c>
      <c r="L1151" t="s">
        <v>6536</v>
      </c>
      <c r="M1151" t="s">
        <v>8696</v>
      </c>
      <c r="N1151">
        <v>9</v>
      </c>
      <c r="O1151" t="s">
        <v>8868</v>
      </c>
      <c r="Y1151">
        <v>0</v>
      </c>
      <c r="AM1151" t="s">
        <v>10344</v>
      </c>
    </row>
    <row r="1152" spans="1:39">
      <c r="A1152" t="s">
        <v>7496</v>
      </c>
      <c r="B1152" t="s">
        <v>6007</v>
      </c>
      <c r="C1152" t="s">
        <v>6009</v>
      </c>
      <c r="D1152">
        <v>30</v>
      </c>
      <c r="E1152" t="s">
        <v>6010</v>
      </c>
      <c r="F1152">
        <v>7.52</v>
      </c>
      <c r="K1152" t="s">
        <v>6535</v>
      </c>
      <c r="L1152" t="s">
        <v>6536</v>
      </c>
      <c r="M1152" t="s">
        <v>8697</v>
      </c>
      <c r="N1152">
        <v>9</v>
      </c>
      <c r="O1152" t="s">
        <v>8869</v>
      </c>
      <c r="P1152" t="s">
        <v>9449</v>
      </c>
      <c r="Q1152">
        <v>3</v>
      </c>
      <c r="R1152">
        <v>2</v>
      </c>
      <c r="S1152">
        <v>3.74</v>
      </c>
      <c r="T1152">
        <v>6.74</v>
      </c>
      <c r="U1152">
        <v>544.7</v>
      </c>
      <c r="V1152">
        <v>71.33</v>
      </c>
      <c r="W1152">
        <v>8.289999999999999</v>
      </c>
      <c r="X1152">
        <v>3.87</v>
      </c>
      <c r="Y1152">
        <v>0</v>
      </c>
      <c r="Z1152">
        <v>5</v>
      </c>
      <c r="AA1152" t="s">
        <v>6923</v>
      </c>
      <c r="AB1152">
        <v>2</v>
      </c>
      <c r="AC1152">
        <v>8</v>
      </c>
      <c r="AD1152">
        <v>2.63</v>
      </c>
      <c r="AF1152" t="s">
        <v>6937</v>
      </c>
      <c r="AI1152">
        <v>0</v>
      </c>
      <c r="AJ1152">
        <v>0</v>
      </c>
      <c r="AK1152" t="s">
        <v>10219</v>
      </c>
      <c r="AL1152" t="s">
        <v>10219</v>
      </c>
      <c r="AM1152" t="s">
        <v>10344</v>
      </c>
    </row>
    <row r="1153" spans="1:39">
      <c r="A1153" t="s">
        <v>7242</v>
      </c>
      <c r="B1153" t="s">
        <v>6007</v>
      </c>
      <c r="C1153" t="s">
        <v>6009</v>
      </c>
      <c r="D1153">
        <v>31</v>
      </c>
      <c r="E1153" t="s">
        <v>6010</v>
      </c>
      <c r="F1153">
        <v>7.51</v>
      </c>
      <c r="K1153" t="s">
        <v>6535</v>
      </c>
      <c r="L1153" t="s">
        <v>6536</v>
      </c>
      <c r="M1153" t="s">
        <v>6544</v>
      </c>
      <c r="N1153">
        <v>9</v>
      </c>
      <c r="O1153" t="s">
        <v>6581</v>
      </c>
      <c r="P1153" t="s">
        <v>9195</v>
      </c>
      <c r="Q1153">
        <v>4</v>
      </c>
      <c r="R1153">
        <v>1</v>
      </c>
      <c r="S1153">
        <v>4.02</v>
      </c>
      <c r="T1153">
        <v>5.77</v>
      </c>
      <c r="U1153">
        <v>565.71</v>
      </c>
      <c r="V1153">
        <v>68.29000000000001</v>
      </c>
      <c r="W1153">
        <v>7.67</v>
      </c>
      <c r="X1153">
        <v>5.39</v>
      </c>
      <c r="Y1153">
        <v>1.56</v>
      </c>
      <c r="Z1153">
        <v>3</v>
      </c>
      <c r="AA1153" t="s">
        <v>6923</v>
      </c>
      <c r="AB1153">
        <v>2</v>
      </c>
      <c r="AC1153">
        <v>5</v>
      </c>
      <c r="AD1153">
        <v>2.833333333333333</v>
      </c>
      <c r="AF1153" t="s">
        <v>6937</v>
      </c>
      <c r="AI1153">
        <v>0</v>
      </c>
      <c r="AJ1153">
        <v>0</v>
      </c>
      <c r="AK1153" t="s">
        <v>6951</v>
      </c>
      <c r="AL1153" t="s">
        <v>6951</v>
      </c>
      <c r="AM1153" t="s">
        <v>10344</v>
      </c>
    </row>
    <row r="1154" spans="1:39">
      <c r="A1154" t="s">
        <v>7815</v>
      </c>
      <c r="B1154" t="s">
        <v>6007</v>
      </c>
      <c r="C1154" t="s">
        <v>6009</v>
      </c>
      <c r="D1154">
        <v>31</v>
      </c>
      <c r="E1154" t="s">
        <v>6010</v>
      </c>
      <c r="F1154">
        <v>7.51</v>
      </c>
      <c r="I1154" t="s">
        <v>8452</v>
      </c>
      <c r="K1154" t="s">
        <v>6535</v>
      </c>
      <c r="L1154" t="s">
        <v>6536</v>
      </c>
      <c r="M1154" t="s">
        <v>8696</v>
      </c>
      <c r="N1154">
        <v>9</v>
      </c>
      <c r="O1154" t="s">
        <v>8868</v>
      </c>
      <c r="P1154" t="s">
        <v>9746</v>
      </c>
      <c r="Q1154">
        <v>3</v>
      </c>
      <c r="R1154">
        <v>2</v>
      </c>
      <c r="S1154">
        <v>2.78</v>
      </c>
      <c r="T1154">
        <v>5.77</v>
      </c>
      <c r="U1154">
        <v>524.5700000000001</v>
      </c>
      <c r="V1154">
        <v>71.33</v>
      </c>
      <c r="W1154">
        <v>6.88</v>
      </c>
      <c r="X1154">
        <v>3.87</v>
      </c>
      <c r="Y1154">
        <v>0</v>
      </c>
      <c r="Z1154">
        <v>5</v>
      </c>
      <c r="AA1154" t="s">
        <v>6923</v>
      </c>
      <c r="AB1154">
        <v>2</v>
      </c>
      <c r="AC1154">
        <v>7</v>
      </c>
      <c r="AD1154">
        <v>3.11</v>
      </c>
      <c r="AF1154" t="s">
        <v>6937</v>
      </c>
      <c r="AI1154">
        <v>0</v>
      </c>
      <c r="AJ1154">
        <v>0</v>
      </c>
      <c r="AM1154" t="s">
        <v>10344</v>
      </c>
    </row>
    <row r="1155" spans="1:39">
      <c r="A1155" t="s">
        <v>7816</v>
      </c>
      <c r="B1155" t="s">
        <v>6007</v>
      </c>
      <c r="C1155" t="s">
        <v>6009</v>
      </c>
      <c r="D1155">
        <v>31</v>
      </c>
      <c r="E1155" t="s">
        <v>6010</v>
      </c>
      <c r="F1155">
        <v>7.51</v>
      </c>
      <c r="I1155" t="s">
        <v>8453</v>
      </c>
      <c r="K1155" t="s">
        <v>6535</v>
      </c>
      <c r="L1155" t="s">
        <v>6536</v>
      </c>
      <c r="M1155" t="s">
        <v>8695</v>
      </c>
      <c r="N1155">
        <v>9</v>
      </c>
      <c r="O1155" t="s">
        <v>8867</v>
      </c>
      <c r="Y1155">
        <v>0</v>
      </c>
      <c r="AM1155" t="s">
        <v>10344</v>
      </c>
    </row>
    <row r="1156" spans="1:39">
      <c r="A1156" t="s">
        <v>7817</v>
      </c>
      <c r="B1156" t="s">
        <v>6007</v>
      </c>
      <c r="C1156" t="s">
        <v>6009</v>
      </c>
      <c r="D1156">
        <v>31</v>
      </c>
      <c r="E1156" t="s">
        <v>6010</v>
      </c>
      <c r="F1156">
        <v>7.51</v>
      </c>
      <c r="I1156" t="s">
        <v>8454</v>
      </c>
      <c r="K1156" t="s">
        <v>6535</v>
      </c>
      <c r="L1156" t="s">
        <v>6536</v>
      </c>
      <c r="M1156" t="s">
        <v>8695</v>
      </c>
      <c r="N1156">
        <v>9</v>
      </c>
      <c r="O1156" t="s">
        <v>8867</v>
      </c>
      <c r="P1156" t="s">
        <v>9747</v>
      </c>
      <c r="Q1156">
        <v>3</v>
      </c>
      <c r="R1156">
        <v>2</v>
      </c>
      <c r="S1156">
        <v>2.29</v>
      </c>
      <c r="T1156">
        <v>5.28</v>
      </c>
      <c r="U1156">
        <v>545.48</v>
      </c>
      <c r="V1156">
        <v>71.33</v>
      </c>
      <c r="W1156">
        <v>6.68</v>
      </c>
      <c r="X1156">
        <v>4.34</v>
      </c>
      <c r="Y1156">
        <v>0</v>
      </c>
      <c r="Z1156">
        <v>4</v>
      </c>
      <c r="AA1156" t="s">
        <v>6923</v>
      </c>
      <c r="AB1156">
        <v>2</v>
      </c>
      <c r="AC1156">
        <v>7</v>
      </c>
      <c r="AD1156">
        <v>3.355</v>
      </c>
      <c r="AF1156" t="s">
        <v>6937</v>
      </c>
      <c r="AI1156">
        <v>0</v>
      </c>
      <c r="AJ1156">
        <v>0</v>
      </c>
      <c r="AM1156" t="s">
        <v>10344</v>
      </c>
    </row>
    <row r="1157" spans="1:39">
      <c r="A1157" t="s">
        <v>7319</v>
      </c>
      <c r="B1157" t="s">
        <v>6007</v>
      </c>
      <c r="C1157" t="s">
        <v>6009</v>
      </c>
      <c r="D1157">
        <v>32</v>
      </c>
      <c r="E1157" t="s">
        <v>6010</v>
      </c>
      <c r="F1157">
        <v>7.5</v>
      </c>
      <c r="K1157" t="s">
        <v>6535</v>
      </c>
      <c r="L1157" t="s">
        <v>6536</v>
      </c>
      <c r="M1157" t="s">
        <v>6544</v>
      </c>
      <c r="N1157">
        <v>9</v>
      </c>
      <c r="O1157" t="s">
        <v>6581</v>
      </c>
      <c r="P1157" t="s">
        <v>9272</v>
      </c>
      <c r="Q1157">
        <v>5</v>
      </c>
      <c r="R1157">
        <v>2</v>
      </c>
      <c r="S1157">
        <v>1.62</v>
      </c>
      <c r="T1157">
        <v>3.44</v>
      </c>
      <c r="U1157">
        <v>507.18</v>
      </c>
      <c r="V1157">
        <v>111.38</v>
      </c>
      <c r="W1157">
        <v>5.39</v>
      </c>
      <c r="X1157">
        <v>5.18</v>
      </c>
      <c r="Y1157">
        <v>2.03</v>
      </c>
      <c r="Z1157">
        <v>3</v>
      </c>
      <c r="AA1157" t="s">
        <v>6923</v>
      </c>
      <c r="AB1157">
        <v>2</v>
      </c>
      <c r="AC1157">
        <v>6</v>
      </c>
      <c r="AD1157">
        <v>3.567333333333334</v>
      </c>
      <c r="AF1157" t="s">
        <v>6937</v>
      </c>
      <c r="AI1157">
        <v>0</v>
      </c>
      <c r="AJ1157">
        <v>0</v>
      </c>
      <c r="AK1157" t="s">
        <v>6951</v>
      </c>
      <c r="AL1157" t="s">
        <v>6951</v>
      </c>
      <c r="AM1157" t="s">
        <v>10344</v>
      </c>
    </row>
    <row r="1158" spans="1:39">
      <c r="A1158" t="s">
        <v>7818</v>
      </c>
      <c r="B1158" t="s">
        <v>6007</v>
      </c>
      <c r="C1158" t="s">
        <v>6009</v>
      </c>
      <c r="D1158">
        <v>32</v>
      </c>
      <c r="E1158" t="s">
        <v>6010</v>
      </c>
      <c r="F1158">
        <v>7.5</v>
      </c>
      <c r="K1158" t="s">
        <v>6535</v>
      </c>
      <c r="L1158" t="s">
        <v>6536</v>
      </c>
      <c r="M1158" t="s">
        <v>8697</v>
      </c>
      <c r="N1158">
        <v>9</v>
      </c>
      <c r="O1158" t="s">
        <v>8869</v>
      </c>
      <c r="P1158" t="s">
        <v>9748</v>
      </c>
      <c r="Q1158">
        <v>3</v>
      </c>
      <c r="R1158">
        <v>2</v>
      </c>
      <c r="S1158">
        <v>1.94</v>
      </c>
      <c r="T1158">
        <v>4.94</v>
      </c>
      <c r="U1158">
        <v>452.55</v>
      </c>
      <c r="V1158">
        <v>71.33</v>
      </c>
      <c r="W1158">
        <v>5.95</v>
      </c>
      <c r="X1158">
        <v>3.88</v>
      </c>
      <c r="Y1158">
        <v>0</v>
      </c>
      <c r="Z1158">
        <v>4</v>
      </c>
      <c r="AA1158" t="s">
        <v>6923</v>
      </c>
      <c r="AB1158">
        <v>1</v>
      </c>
      <c r="AC1158">
        <v>6</v>
      </c>
      <c r="AD1158">
        <v>3.868928571428571</v>
      </c>
      <c r="AF1158" t="s">
        <v>6937</v>
      </c>
      <c r="AI1158">
        <v>0</v>
      </c>
      <c r="AJ1158">
        <v>0</v>
      </c>
      <c r="AK1158" t="s">
        <v>10219</v>
      </c>
      <c r="AL1158" t="s">
        <v>10219</v>
      </c>
      <c r="AM1158" t="s">
        <v>10344</v>
      </c>
    </row>
    <row r="1159" spans="1:39">
      <c r="A1159" t="s">
        <v>7818</v>
      </c>
      <c r="B1159" t="s">
        <v>6007</v>
      </c>
      <c r="C1159" t="s">
        <v>6009</v>
      </c>
      <c r="D1159">
        <v>32</v>
      </c>
      <c r="E1159" t="s">
        <v>6010</v>
      </c>
      <c r="F1159">
        <v>7.5</v>
      </c>
      <c r="I1159" t="s">
        <v>8455</v>
      </c>
      <c r="K1159" t="s">
        <v>6535</v>
      </c>
      <c r="L1159" t="s">
        <v>6536</v>
      </c>
      <c r="M1159" t="s">
        <v>8696</v>
      </c>
      <c r="N1159">
        <v>9</v>
      </c>
      <c r="O1159" t="s">
        <v>8868</v>
      </c>
      <c r="P1159" t="s">
        <v>9748</v>
      </c>
      <c r="Q1159">
        <v>3</v>
      </c>
      <c r="R1159">
        <v>2</v>
      </c>
      <c r="S1159">
        <v>1.94</v>
      </c>
      <c r="T1159">
        <v>4.94</v>
      </c>
      <c r="U1159">
        <v>452.55</v>
      </c>
      <c r="V1159">
        <v>71.33</v>
      </c>
      <c r="W1159">
        <v>5.95</v>
      </c>
      <c r="X1159">
        <v>3.88</v>
      </c>
      <c r="Y1159">
        <v>0</v>
      </c>
      <c r="Z1159">
        <v>4</v>
      </c>
      <c r="AA1159" t="s">
        <v>6923</v>
      </c>
      <c r="AB1159">
        <v>1</v>
      </c>
      <c r="AC1159">
        <v>6</v>
      </c>
      <c r="AD1159">
        <v>3.868928571428571</v>
      </c>
      <c r="AF1159" t="s">
        <v>6937</v>
      </c>
      <c r="AI1159">
        <v>0</v>
      </c>
      <c r="AJ1159">
        <v>0</v>
      </c>
      <c r="AM1159" t="s">
        <v>10344</v>
      </c>
    </row>
    <row r="1160" spans="1:39">
      <c r="A1160" t="s">
        <v>7819</v>
      </c>
      <c r="B1160" t="s">
        <v>6007</v>
      </c>
      <c r="C1160" t="s">
        <v>6009</v>
      </c>
      <c r="D1160">
        <v>32</v>
      </c>
      <c r="E1160" t="s">
        <v>6010</v>
      </c>
      <c r="F1160">
        <v>7.5</v>
      </c>
      <c r="K1160" t="s">
        <v>6535</v>
      </c>
      <c r="L1160" t="s">
        <v>6536</v>
      </c>
      <c r="M1160" t="s">
        <v>8697</v>
      </c>
      <c r="N1160">
        <v>9</v>
      </c>
      <c r="O1160" t="s">
        <v>8869</v>
      </c>
      <c r="P1160" t="s">
        <v>9749</v>
      </c>
      <c r="Q1160">
        <v>4</v>
      </c>
      <c r="R1160">
        <v>3</v>
      </c>
      <c r="S1160">
        <v>1.2</v>
      </c>
      <c r="T1160">
        <v>4.2</v>
      </c>
      <c r="U1160">
        <v>503.6</v>
      </c>
      <c r="V1160">
        <v>97.34999999999999</v>
      </c>
      <c r="W1160">
        <v>6.18</v>
      </c>
      <c r="X1160">
        <v>3.87</v>
      </c>
      <c r="Y1160">
        <v>3.48</v>
      </c>
      <c r="Z1160">
        <v>5</v>
      </c>
      <c r="AA1160" t="s">
        <v>6923</v>
      </c>
      <c r="AB1160">
        <v>2</v>
      </c>
      <c r="AC1160">
        <v>7</v>
      </c>
      <c r="AD1160">
        <v>3.321666666666667</v>
      </c>
      <c r="AF1160" t="s">
        <v>6937</v>
      </c>
      <c r="AI1160">
        <v>0</v>
      </c>
      <c r="AJ1160">
        <v>0</v>
      </c>
      <c r="AK1160" t="s">
        <v>10219</v>
      </c>
      <c r="AL1160" t="s">
        <v>10219</v>
      </c>
      <c r="AM1160" t="s">
        <v>10344</v>
      </c>
    </row>
    <row r="1161" spans="1:39">
      <c r="A1161" t="s">
        <v>7819</v>
      </c>
      <c r="B1161" t="s">
        <v>6007</v>
      </c>
      <c r="C1161" t="s">
        <v>6009</v>
      </c>
      <c r="D1161">
        <v>32</v>
      </c>
      <c r="E1161" t="s">
        <v>6010</v>
      </c>
      <c r="F1161">
        <v>7.5</v>
      </c>
      <c r="I1161" t="s">
        <v>8456</v>
      </c>
      <c r="K1161" t="s">
        <v>6535</v>
      </c>
      <c r="L1161" t="s">
        <v>6536</v>
      </c>
      <c r="M1161" t="s">
        <v>8696</v>
      </c>
      <c r="N1161">
        <v>9</v>
      </c>
      <c r="O1161" t="s">
        <v>8868</v>
      </c>
      <c r="P1161" t="s">
        <v>9749</v>
      </c>
      <c r="Q1161">
        <v>4</v>
      </c>
      <c r="R1161">
        <v>3</v>
      </c>
      <c r="S1161">
        <v>1.2</v>
      </c>
      <c r="T1161">
        <v>4.2</v>
      </c>
      <c r="U1161">
        <v>503.6</v>
      </c>
      <c r="V1161">
        <v>97.34999999999999</v>
      </c>
      <c r="W1161">
        <v>6.18</v>
      </c>
      <c r="X1161">
        <v>3.87</v>
      </c>
      <c r="Y1161">
        <v>3.48</v>
      </c>
      <c r="Z1161">
        <v>5</v>
      </c>
      <c r="AA1161" t="s">
        <v>6923</v>
      </c>
      <c r="AB1161">
        <v>2</v>
      </c>
      <c r="AC1161">
        <v>7</v>
      </c>
      <c r="AD1161">
        <v>3.321666666666667</v>
      </c>
      <c r="AF1161" t="s">
        <v>6937</v>
      </c>
      <c r="AI1161">
        <v>0</v>
      </c>
      <c r="AJ1161">
        <v>0</v>
      </c>
      <c r="AM1161" t="s">
        <v>10344</v>
      </c>
    </row>
    <row r="1162" spans="1:39">
      <c r="A1162" t="s">
        <v>7820</v>
      </c>
      <c r="B1162" t="s">
        <v>6007</v>
      </c>
      <c r="C1162" t="s">
        <v>6009</v>
      </c>
      <c r="D1162">
        <v>32</v>
      </c>
      <c r="E1162" t="s">
        <v>6010</v>
      </c>
      <c r="F1162">
        <v>7.5</v>
      </c>
      <c r="I1162" t="s">
        <v>8457</v>
      </c>
      <c r="K1162" t="s">
        <v>6535</v>
      </c>
      <c r="L1162" t="s">
        <v>6536</v>
      </c>
      <c r="M1162" t="s">
        <v>8696</v>
      </c>
      <c r="N1162">
        <v>9</v>
      </c>
      <c r="O1162" t="s">
        <v>8868</v>
      </c>
      <c r="Y1162">
        <v>0</v>
      </c>
      <c r="AM1162" t="s">
        <v>10344</v>
      </c>
    </row>
    <row r="1163" spans="1:39">
      <c r="A1163" t="s">
        <v>7821</v>
      </c>
      <c r="B1163" t="s">
        <v>6007</v>
      </c>
      <c r="C1163" t="s">
        <v>6009</v>
      </c>
      <c r="D1163">
        <v>33</v>
      </c>
      <c r="E1163" t="s">
        <v>6010</v>
      </c>
      <c r="F1163">
        <v>7.48</v>
      </c>
      <c r="K1163" t="s">
        <v>6535</v>
      </c>
      <c r="L1163" t="s">
        <v>6536</v>
      </c>
      <c r="M1163" t="s">
        <v>8700</v>
      </c>
      <c r="N1163">
        <v>9</v>
      </c>
      <c r="O1163" t="s">
        <v>8872</v>
      </c>
      <c r="P1163" t="s">
        <v>9750</v>
      </c>
      <c r="Q1163">
        <v>7</v>
      </c>
      <c r="R1163">
        <v>1</v>
      </c>
      <c r="S1163">
        <v>2.62</v>
      </c>
      <c r="T1163">
        <v>6.25</v>
      </c>
      <c r="U1163">
        <v>546.89</v>
      </c>
      <c r="V1163">
        <v>95.95</v>
      </c>
      <c r="W1163">
        <v>7.28</v>
      </c>
      <c r="X1163">
        <v>3.17</v>
      </c>
      <c r="Y1163">
        <v>0</v>
      </c>
      <c r="Z1163">
        <v>5</v>
      </c>
      <c r="AA1163" t="s">
        <v>6923</v>
      </c>
      <c r="AB1163">
        <v>2</v>
      </c>
      <c r="AC1163">
        <v>7</v>
      </c>
      <c r="AD1163">
        <v>3.325</v>
      </c>
      <c r="AF1163" t="s">
        <v>6937</v>
      </c>
      <c r="AI1163">
        <v>0</v>
      </c>
      <c r="AJ1163">
        <v>0</v>
      </c>
      <c r="AK1163" t="s">
        <v>10300</v>
      </c>
      <c r="AL1163" t="s">
        <v>10300</v>
      </c>
      <c r="AM1163" t="s">
        <v>10344</v>
      </c>
    </row>
    <row r="1164" spans="1:39">
      <c r="A1164" t="s">
        <v>7055</v>
      </c>
      <c r="B1164" t="s">
        <v>6007</v>
      </c>
      <c r="C1164" t="s">
        <v>6009</v>
      </c>
      <c r="D1164">
        <v>33</v>
      </c>
      <c r="E1164" t="s">
        <v>6010</v>
      </c>
      <c r="F1164">
        <v>7.48</v>
      </c>
      <c r="K1164" t="s">
        <v>6535</v>
      </c>
      <c r="L1164" t="s">
        <v>6536</v>
      </c>
      <c r="M1164" t="s">
        <v>8607</v>
      </c>
      <c r="N1164">
        <v>9</v>
      </c>
      <c r="O1164" t="s">
        <v>8776</v>
      </c>
      <c r="P1164" t="s">
        <v>9008</v>
      </c>
      <c r="Q1164">
        <v>6</v>
      </c>
      <c r="R1164">
        <v>1</v>
      </c>
      <c r="S1164">
        <v>2.76</v>
      </c>
      <c r="T1164">
        <v>5.53</v>
      </c>
      <c r="U1164">
        <v>596.72</v>
      </c>
      <c r="V1164">
        <v>102.1</v>
      </c>
      <c r="W1164">
        <v>7.5</v>
      </c>
      <c r="X1164">
        <v>4.58</v>
      </c>
      <c r="Y1164">
        <v>2.02</v>
      </c>
      <c r="Z1164">
        <v>4</v>
      </c>
      <c r="AA1164" t="s">
        <v>6923</v>
      </c>
      <c r="AB1164">
        <v>2</v>
      </c>
      <c r="AC1164">
        <v>10</v>
      </c>
      <c r="AD1164">
        <v>3.050000000000001</v>
      </c>
      <c r="AF1164" t="s">
        <v>6937</v>
      </c>
      <c r="AI1164">
        <v>0</v>
      </c>
      <c r="AJ1164">
        <v>0</v>
      </c>
      <c r="AK1164" t="s">
        <v>10222</v>
      </c>
      <c r="AL1164" t="s">
        <v>10222</v>
      </c>
      <c r="AM1164" t="s">
        <v>10344</v>
      </c>
    </row>
    <row r="1165" spans="1:39">
      <c r="A1165" t="s">
        <v>7822</v>
      </c>
      <c r="B1165" t="s">
        <v>6007</v>
      </c>
      <c r="C1165" t="s">
        <v>6009</v>
      </c>
      <c r="D1165">
        <v>33</v>
      </c>
      <c r="E1165" t="s">
        <v>6010</v>
      </c>
      <c r="F1165">
        <v>7.48</v>
      </c>
      <c r="I1165" t="s">
        <v>8458</v>
      </c>
      <c r="K1165" t="s">
        <v>6535</v>
      </c>
      <c r="L1165" t="s">
        <v>6536</v>
      </c>
      <c r="M1165" t="s">
        <v>8696</v>
      </c>
      <c r="N1165">
        <v>9</v>
      </c>
      <c r="O1165" t="s">
        <v>8868</v>
      </c>
      <c r="P1165" t="s">
        <v>9751</v>
      </c>
      <c r="Q1165">
        <v>5</v>
      </c>
      <c r="R1165">
        <v>2</v>
      </c>
      <c r="S1165">
        <v>2.51</v>
      </c>
      <c r="T1165">
        <v>5.5</v>
      </c>
      <c r="U1165">
        <v>532.6</v>
      </c>
      <c r="V1165">
        <v>89.79000000000001</v>
      </c>
      <c r="W1165">
        <v>6.33</v>
      </c>
      <c r="X1165">
        <v>3.87</v>
      </c>
      <c r="Y1165">
        <v>0</v>
      </c>
      <c r="Z1165">
        <v>5</v>
      </c>
      <c r="AA1165" t="s">
        <v>6923</v>
      </c>
      <c r="AB1165">
        <v>2</v>
      </c>
      <c r="AC1165">
        <v>7</v>
      </c>
      <c r="AD1165">
        <v>3.245</v>
      </c>
      <c r="AF1165" t="s">
        <v>6937</v>
      </c>
      <c r="AI1165">
        <v>0</v>
      </c>
      <c r="AJ1165">
        <v>0</v>
      </c>
      <c r="AM1165" t="s">
        <v>10344</v>
      </c>
    </row>
    <row r="1166" spans="1:39">
      <c r="A1166" t="s">
        <v>7823</v>
      </c>
      <c r="B1166" t="s">
        <v>6007</v>
      </c>
      <c r="C1166" t="s">
        <v>6009</v>
      </c>
      <c r="D1166">
        <v>33</v>
      </c>
      <c r="E1166" t="s">
        <v>6010</v>
      </c>
      <c r="F1166">
        <v>7.48</v>
      </c>
      <c r="I1166" t="s">
        <v>8459</v>
      </c>
      <c r="K1166" t="s">
        <v>6535</v>
      </c>
      <c r="L1166" t="s">
        <v>6536</v>
      </c>
      <c r="M1166" t="s">
        <v>8696</v>
      </c>
      <c r="N1166">
        <v>9</v>
      </c>
      <c r="O1166" t="s">
        <v>8868</v>
      </c>
      <c r="P1166" t="s">
        <v>9752</v>
      </c>
      <c r="Q1166">
        <v>4</v>
      </c>
      <c r="R1166">
        <v>2</v>
      </c>
      <c r="S1166">
        <v>2.49</v>
      </c>
      <c r="T1166">
        <v>5.49</v>
      </c>
      <c r="U1166">
        <v>539.58</v>
      </c>
      <c r="V1166">
        <v>84.22</v>
      </c>
      <c r="W1166">
        <v>6.84</v>
      </c>
      <c r="X1166">
        <v>3.87</v>
      </c>
      <c r="Y1166">
        <v>0.59</v>
      </c>
      <c r="Z1166">
        <v>5</v>
      </c>
      <c r="AA1166" t="s">
        <v>6923</v>
      </c>
      <c r="AB1166">
        <v>2</v>
      </c>
      <c r="AC1166">
        <v>7</v>
      </c>
      <c r="AD1166">
        <v>3.255</v>
      </c>
      <c r="AF1166" t="s">
        <v>6937</v>
      </c>
      <c r="AI1166">
        <v>0</v>
      </c>
      <c r="AJ1166">
        <v>0</v>
      </c>
      <c r="AM1166" t="s">
        <v>10344</v>
      </c>
    </row>
    <row r="1167" spans="1:39">
      <c r="A1167" t="s">
        <v>7377</v>
      </c>
      <c r="B1167" t="s">
        <v>6007</v>
      </c>
      <c r="C1167" t="s">
        <v>6009</v>
      </c>
      <c r="D1167">
        <v>34</v>
      </c>
      <c r="E1167" t="s">
        <v>6010</v>
      </c>
      <c r="F1167">
        <v>7.47</v>
      </c>
      <c r="K1167" t="s">
        <v>6535</v>
      </c>
      <c r="L1167" t="s">
        <v>6536</v>
      </c>
      <c r="M1167" t="s">
        <v>8708</v>
      </c>
      <c r="N1167">
        <v>9</v>
      </c>
      <c r="O1167" t="s">
        <v>8880</v>
      </c>
      <c r="P1167" t="s">
        <v>9330</v>
      </c>
      <c r="Q1167">
        <v>5</v>
      </c>
      <c r="R1167">
        <v>1</v>
      </c>
      <c r="S1167">
        <v>0.68</v>
      </c>
      <c r="T1167">
        <v>4.18</v>
      </c>
      <c r="U1167">
        <v>422.48</v>
      </c>
      <c r="V1167">
        <v>74.22</v>
      </c>
      <c r="W1167">
        <v>4.97</v>
      </c>
      <c r="X1167">
        <v>3.54</v>
      </c>
      <c r="Y1167">
        <v>0</v>
      </c>
      <c r="Z1167">
        <v>3</v>
      </c>
      <c r="AA1167" t="s">
        <v>6923</v>
      </c>
      <c r="AB1167">
        <v>0</v>
      </c>
      <c r="AC1167">
        <v>12</v>
      </c>
      <c r="AD1167">
        <v>4.797047619047619</v>
      </c>
      <c r="AE1167" t="s">
        <v>10196</v>
      </c>
      <c r="AF1167" t="s">
        <v>6937</v>
      </c>
      <c r="AH1167" t="s">
        <v>6943</v>
      </c>
      <c r="AI1167">
        <v>2</v>
      </c>
      <c r="AJ1167">
        <v>0</v>
      </c>
      <c r="AK1167" t="s">
        <v>10261</v>
      </c>
      <c r="AL1167" t="s">
        <v>10261</v>
      </c>
      <c r="AM1167" t="s">
        <v>10344</v>
      </c>
    </row>
    <row r="1168" spans="1:39">
      <c r="A1168" t="s">
        <v>7422</v>
      </c>
      <c r="B1168" t="s">
        <v>6007</v>
      </c>
      <c r="C1168" t="s">
        <v>6009</v>
      </c>
      <c r="D1168">
        <v>34</v>
      </c>
      <c r="E1168" t="s">
        <v>6010</v>
      </c>
      <c r="F1168">
        <v>7.47</v>
      </c>
      <c r="K1168" t="s">
        <v>6535</v>
      </c>
      <c r="M1168" t="s">
        <v>8636</v>
      </c>
      <c r="N1168">
        <v>8</v>
      </c>
      <c r="O1168" t="s">
        <v>8805</v>
      </c>
      <c r="P1168" t="s">
        <v>9375</v>
      </c>
      <c r="Q1168">
        <v>7</v>
      </c>
      <c r="R1168">
        <v>1</v>
      </c>
      <c r="S1168">
        <v>0.84</v>
      </c>
      <c r="T1168">
        <v>3.94</v>
      </c>
      <c r="U1168">
        <v>480.52</v>
      </c>
      <c r="V1168">
        <v>103.27</v>
      </c>
      <c r="W1168">
        <v>5.15</v>
      </c>
      <c r="X1168">
        <v>3.69</v>
      </c>
      <c r="Y1168">
        <v>1.29</v>
      </c>
      <c r="Z1168">
        <v>5</v>
      </c>
      <c r="AA1168" t="s">
        <v>6923</v>
      </c>
      <c r="AB1168">
        <v>1</v>
      </c>
      <c r="AC1168">
        <v>9</v>
      </c>
      <c r="AD1168">
        <v>4.060142857142858</v>
      </c>
      <c r="AF1168" t="s">
        <v>6937</v>
      </c>
      <c r="AI1168">
        <v>0</v>
      </c>
      <c r="AJ1168">
        <v>0</v>
      </c>
      <c r="AK1168" t="s">
        <v>10227</v>
      </c>
      <c r="AL1168" t="s">
        <v>10227</v>
      </c>
      <c r="AM1168" t="s">
        <v>10344</v>
      </c>
    </row>
    <row r="1169" spans="1:39">
      <c r="A1169" t="s">
        <v>7354</v>
      </c>
      <c r="B1169" t="s">
        <v>6007</v>
      </c>
      <c r="C1169" t="s">
        <v>6009</v>
      </c>
      <c r="D1169">
        <v>34</v>
      </c>
      <c r="E1169" t="s">
        <v>6010</v>
      </c>
      <c r="F1169">
        <v>7.47</v>
      </c>
      <c r="K1169" t="s">
        <v>6535</v>
      </c>
      <c r="L1169" t="s">
        <v>6536</v>
      </c>
      <c r="M1169" t="s">
        <v>6544</v>
      </c>
      <c r="N1169">
        <v>9</v>
      </c>
      <c r="O1169" t="s">
        <v>6581</v>
      </c>
      <c r="P1169" t="s">
        <v>9307</v>
      </c>
      <c r="Q1169">
        <v>5</v>
      </c>
      <c r="R1169">
        <v>1</v>
      </c>
      <c r="S1169">
        <v>2.36</v>
      </c>
      <c r="T1169">
        <v>4.2</v>
      </c>
      <c r="U1169">
        <v>506.19</v>
      </c>
      <c r="V1169">
        <v>85.36</v>
      </c>
      <c r="W1169">
        <v>6.49</v>
      </c>
      <c r="X1169">
        <v>5.14</v>
      </c>
      <c r="Y1169">
        <v>1.39</v>
      </c>
      <c r="Z1169">
        <v>3</v>
      </c>
      <c r="AA1169" t="s">
        <v>6923</v>
      </c>
      <c r="AB1169">
        <v>2</v>
      </c>
      <c r="AC1169">
        <v>6</v>
      </c>
      <c r="AD1169">
        <v>4.053333333333333</v>
      </c>
      <c r="AF1169" t="s">
        <v>6937</v>
      </c>
      <c r="AI1169">
        <v>0</v>
      </c>
      <c r="AJ1169">
        <v>0</v>
      </c>
      <c r="AK1169" t="s">
        <v>6951</v>
      </c>
      <c r="AL1169" t="s">
        <v>6951</v>
      </c>
      <c r="AM1169" t="s">
        <v>10344</v>
      </c>
    </row>
    <row r="1170" spans="1:39">
      <c r="A1170" t="s">
        <v>7824</v>
      </c>
      <c r="B1170" t="s">
        <v>6007</v>
      </c>
      <c r="C1170" t="s">
        <v>6009</v>
      </c>
      <c r="D1170">
        <v>34</v>
      </c>
      <c r="E1170" t="s">
        <v>6010</v>
      </c>
      <c r="F1170">
        <v>7.47</v>
      </c>
      <c r="I1170" t="s">
        <v>8460</v>
      </c>
      <c r="K1170" t="s">
        <v>6535</v>
      </c>
      <c r="L1170" t="s">
        <v>6536</v>
      </c>
      <c r="M1170" t="s">
        <v>8696</v>
      </c>
      <c r="N1170">
        <v>9</v>
      </c>
      <c r="O1170" t="s">
        <v>8868</v>
      </c>
      <c r="P1170" t="s">
        <v>9753</v>
      </c>
      <c r="Q1170">
        <v>3</v>
      </c>
      <c r="R1170">
        <v>2</v>
      </c>
      <c r="U1170">
        <v>513.6</v>
      </c>
      <c r="V1170">
        <v>75.69</v>
      </c>
      <c r="W1170">
        <v>7.15</v>
      </c>
      <c r="X1170">
        <v>3.87</v>
      </c>
      <c r="Y1170">
        <v>0</v>
      </c>
      <c r="Z1170">
        <v>5</v>
      </c>
      <c r="AA1170" t="s">
        <v>6923</v>
      </c>
      <c r="AB1170">
        <v>2</v>
      </c>
      <c r="AC1170">
        <v>7</v>
      </c>
      <c r="AF1170" t="s">
        <v>6937</v>
      </c>
      <c r="AI1170">
        <v>0</v>
      </c>
      <c r="AJ1170">
        <v>0</v>
      </c>
      <c r="AM1170" t="s">
        <v>10344</v>
      </c>
    </row>
    <row r="1171" spans="1:39">
      <c r="A1171" t="s">
        <v>7825</v>
      </c>
      <c r="B1171" t="s">
        <v>6007</v>
      </c>
      <c r="C1171" t="s">
        <v>6009</v>
      </c>
      <c r="D1171">
        <v>34</v>
      </c>
      <c r="E1171" t="s">
        <v>6010</v>
      </c>
      <c r="F1171">
        <v>7.47</v>
      </c>
      <c r="I1171" t="s">
        <v>8461</v>
      </c>
      <c r="K1171" t="s">
        <v>6535</v>
      </c>
      <c r="L1171" t="s">
        <v>6536</v>
      </c>
      <c r="M1171" t="s">
        <v>8696</v>
      </c>
      <c r="N1171">
        <v>9</v>
      </c>
      <c r="O1171" t="s">
        <v>8868</v>
      </c>
      <c r="P1171" t="s">
        <v>9754</v>
      </c>
      <c r="Q1171">
        <v>4</v>
      </c>
      <c r="R1171">
        <v>2</v>
      </c>
      <c r="S1171">
        <v>3.85</v>
      </c>
      <c r="T1171">
        <v>6.85</v>
      </c>
      <c r="U1171">
        <v>560.6900000000001</v>
      </c>
      <c r="V1171">
        <v>80.56</v>
      </c>
      <c r="W1171">
        <v>7.95</v>
      </c>
      <c r="X1171">
        <v>3.87</v>
      </c>
      <c r="Y1171">
        <v>0</v>
      </c>
      <c r="Z1171">
        <v>5</v>
      </c>
      <c r="AA1171" t="s">
        <v>6923</v>
      </c>
      <c r="AB1171">
        <v>2</v>
      </c>
      <c r="AC1171">
        <v>9</v>
      </c>
      <c r="AD1171">
        <v>2.575</v>
      </c>
      <c r="AF1171" t="s">
        <v>6937</v>
      </c>
      <c r="AI1171">
        <v>0</v>
      </c>
      <c r="AJ1171">
        <v>0</v>
      </c>
      <c r="AM1171" t="s">
        <v>10344</v>
      </c>
    </row>
    <row r="1172" spans="1:39">
      <c r="A1172" t="s">
        <v>7826</v>
      </c>
      <c r="B1172" t="s">
        <v>6007</v>
      </c>
      <c r="C1172" t="s">
        <v>6009</v>
      </c>
      <c r="D1172">
        <v>35</v>
      </c>
      <c r="E1172" t="s">
        <v>6010</v>
      </c>
      <c r="F1172">
        <v>7.46</v>
      </c>
      <c r="K1172" t="s">
        <v>6535</v>
      </c>
      <c r="L1172" t="s">
        <v>6536</v>
      </c>
      <c r="M1172" t="s">
        <v>8711</v>
      </c>
      <c r="N1172">
        <v>9</v>
      </c>
      <c r="O1172" t="s">
        <v>8883</v>
      </c>
      <c r="P1172" t="s">
        <v>9755</v>
      </c>
      <c r="Q1172">
        <v>4</v>
      </c>
      <c r="R1172">
        <v>2</v>
      </c>
      <c r="S1172">
        <v>2.9</v>
      </c>
      <c r="T1172">
        <v>5.55</v>
      </c>
      <c r="U1172">
        <v>490.99</v>
      </c>
      <c r="V1172">
        <v>80.56</v>
      </c>
      <c r="W1172">
        <v>6.19</v>
      </c>
      <c r="X1172">
        <v>4.72</v>
      </c>
      <c r="Y1172">
        <v>0</v>
      </c>
      <c r="Z1172">
        <v>4</v>
      </c>
      <c r="AA1172" t="s">
        <v>6923</v>
      </c>
      <c r="AB1172">
        <v>1</v>
      </c>
      <c r="AC1172">
        <v>8</v>
      </c>
      <c r="AD1172">
        <v>3.114357142857143</v>
      </c>
      <c r="AF1172" t="s">
        <v>6937</v>
      </c>
      <c r="AI1172">
        <v>0</v>
      </c>
      <c r="AJ1172">
        <v>0</v>
      </c>
      <c r="AK1172" t="s">
        <v>10310</v>
      </c>
      <c r="AL1172" t="s">
        <v>10310</v>
      </c>
      <c r="AM1172" t="s">
        <v>10344</v>
      </c>
    </row>
    <row r="1173" spans="1:39">
      <c r="A1173" t="s">
        <v>7827</v>
      </c>
      <c r="B1173" t="s">
        <v>6007</v>
      </c>
      <c r="C1173" t="s">
        <v>6009</v>
      </c>
      <c r="D1173">
        <v>35</v>
      </c>
      <c r="E1173" t="s">
        <v>6010</v>
      </c>
      <c r="F1173">
        <v>7.46</v>
      </c>
      <c r="K1173" t="s">
        <v>6535</v>
      </c>
      <c r="L1173" t="s">
        <v>6536</v>
      </c>
      <c r="M1173" t="s">
        <v>8710</v>
      </c>
      <c r="N1173">
        <v>9</v>
      </c>
      <c r="O1173" t="s">
        <v>8882</v>
      </c>
      <c r="P1173" t="s">
        <v>9756</v>
      </c>
      <c r="Q1173">
        <v>4</v>
      </c>
      <c r="R1173">
        <v>1</v>
      </c>
      <c r="S1173">
        <v>2.93</v>
      </c>
      <c r="T1173">
        <v>5.55</v>
      </c>
      <c r="U1173">
        <v>447.58</v>
      </c>
      <c r="V1173">
        <v>68.65000000000001</v>
      </c>
      <c r="W1173">
        <v>6.13</v>
      </c>
      <c r="X1173">
        <v>4.75</v>
      </c>
      <c r="Y1173">
        <v>4.41</v>
      </c>
      <c r="Z1173">
        <v>3</v>
      </c>
      <c r="AA1173" t="s">
        <v>6923</v>
      </c>
      <c r="AB1173">
        <v>1</v>
      </c>
      <c r="AC1173">
        <v>12</v>
      </c>
      <c r="AD1173">
        <v>3.742761904761905</v>
      </c>
      <c r="AF1173" t="s">
        <v>6937</v>
      </c>
      <c r="AI1173">
        <v>0</v>
      </c>
      <c r="AJ1173">
        <v>0</v>
      </c>
      <c r="AK1173" t="s">
        <v>10309</v>
      </c>
      <c r="AL1173" t="s">
        <v>10309</v>
      </c>
      <c r="AM1173" t="s">
        <v>10344</v>
      </c>
    </row>
    <row r="1174" spans="1:39">
      <c r="A1174" t="s">
        <v>7097</v>
      </c>
      <c r="B1174" t="s">
        <v>6007</v>
      </c>
      <c r="C1174" t="s">
        <v>6009</v>
      </c>
      <c r="D1174">
        <v>35</v>
      </c>
      <c r="E1174" t="s">
        <v>6010</v>
      </c>
      <c r="F1174">
        <v>7.46</v>
      </c>
      <c r="K1174" t="s">
        <v>6535</v>
      </c>
      <c r="L1174" t="s">
        <v>6536</v>
      </c>
      <c r="M1174" t="s">
        <v>6544</v>
      </c>
      <c r="N1174">
        <v>9</v>
      </c>
      <c r="O1174" t="s">
        <v>6581</v>
      </c>
      <c r="P1174" t="s">
        <v>9050</v>
      </c>
      <c r="Q1174">
        <v>5</v>
      </c>
      <c r="R1174">
        <v>2</v>
      </c>
      <c r="S1174">
        <v>3.75</v>
      </c>
      <c r="T1174">
        <v>4.68</v>
      </c>
      <c r="U1174">
        <v>500.79</v>
      </c>
      <c r="V1174">
        <v>97.39</v>
      </c>
      <c r="W1174">
        <v>5.38</v>
      </c>
      <c r="X1174">
        <v>6.62</v>
      </c>
      <c r="Y1174">
        <v>1.75</v>
      </c>
      <c r="Z1174">
        <v>3</v>
      </c>
      <c r="AA1174" t="s">
        <v>6923</v>
      </c>
      <c r="AB1174">
        <v>2</v>
      </c>
      <c r="AC1174">
        <v>7</v>
      </c>
      <c r="AD1174">
        <v>2.538666666666667</v>
      </c>
      <c r="AF1174" t="s">
        <v>6939</v>
      </c>
      <c r="AI1174">
        <v>0</v>
      </c>
      <c r="AJ1174">
        <v>0</v>
      </c>
      <c r="AK1174" t="s">
        <v>6951</v>
      </c>
      <c r="AL1174" t="s">
        <v>6951</v>
      </c>
      <c r="AM1174" t="s">
        <v>10344</v>
      </c>
    </row>
    <row r="1175" spans="1:39">
      <c r="A1175" t="s">
        <v>7828</v>
      </c>
      <c r="B1175" t="s">
        <v>6007</v>
      </c>
      <c r="C1175" t="s">
        <v>6009</v>
      </c>
      <c r="D1175">
        <v>35</v>
      </c>
      <c r="E1175" t="s">
        <v>6010</v>
      </c>
      <c r="F1175">
        <v>7.46</v>
      </c>
      <c r="I1175" t="s">
        <v>8462</v>
      </c>
      <c r="K1175" t="s">
        <v>6535</v>
      </c>
      <c r="L1175" t="s">
        <v>6536</v>
      </c>
      <c r="M1175" t="s">
        <v>8696</v>
      </c>
      <c r="N1175">
        <v>9</v>
      </c>
      <c r="O1175" t="s">
        <v>8868</v>
      </c>
      <c r="P1175" t="s">
        <v>9757</v>
      </c>
      <c r="Q1175">
        <v>5</v>
      </c>
      <c r="R1175">
        <v>2</v>
      </c>
      <c r="S1175">
        <v>3.96</v>
      </c>
      <c r="T1175">
        <v>6.95</v>
      </c>
      <c r="U1175">
        <v>643.78</v>
      </c>
      <c r="V1175">
        <v>100.87</v>
      </c>
      <c r="W1175">
        <v>7.84</v>
      </c>
      <c r="X1175">
        <v>3.87</v>
      </c>
      <c r="Y1175">
        <v>0</v>
      </c>
      <c r="Z1175">
        <v>5</v>
      </c>
      <c r="AA1175" t="s">
        <v>6923</v>
      </c>
      <c r="AB1175">
        <v>2</v>
      </c>
      <c r="AC1175">
        <v>9</v>
      </c>
      <c r="AD1175">
        <v>2.157666666666667</v>
      </c>
      <c r="AF1175" t="s">
        <v>6937</v>
      </c>
      <c r="AI1175">
        <v>0</v>
      </c>
      <c r="AJ1175">
        <v>0</v>
      </c>
      <c r="AM1175" t="s">
        <v>10344</v>
      </c>
    </row>
    <row r="1176" spans="1:39">
      <c r="A1176" t="s">
        <v>7829</v>
      </c>
      <c r="B1176" t="s">
        <v>6007</v>
      </c>
      <c r="C1176" t="s">
        <v>6009</v>
      </c>
      <c r="D1176">
        <v>35.4</v>
      </c>
      <c r="E1176" t="s">
        <v>6010</v>
      </c>
      <c r="F1176">
        <v>7.45</v>
      </c>
      <c r="K1176" t="s">
        <v>6535</v>
      </c>
      <c r="L1176" t="s">
        <v>6536</v>
      </c>
      <c r="M1176" t="s">
        <v>8706</v>
      </c>
      <c r="N1176">
        <v>9</v>
      </c>
      <c r="O1176" t="s">
        <v>8878</v>
      </c>
      <c r="P1176" t="s">
        <v>9758</v>
      </c>
      <c r="Q1176">
        <v>7</v>
      </c>
      <c r="R1176">
        <v>1</v>
      </c>
      <c r="S1176">
        <v>2.55</v>
      </c>
      <c r="T1176">
        <v>6.19</v>
      </c>
      <c r="U1176">
        <v>566.3200000000001</v>
      </c>
      <c r="V1176">
        <v>99.48999999999999</v>
      </c>
      <c r="W1176">
        <v>6.16</v>
      </c>
      <c r="X1176">
        <v>3.1</v>
      </c>
      <c r="Y1176">
        <v>0</v>
      </c>
      <c r="Z1176">
        <v>5</v>
      </c>
      <c r="AA1176" t="s">
        <v>6923</v>
      </c>
      <c r="AB1176">
        <v>2</v>
      </c>
      <c r="AC1176">
        <v>6</v>
      </c>
      <c r="AD1176">
        <v>3.242</v>
      </c>
      <c r="AF1176" t="s">
        <v>6937</v>
      </c>
      <c r="AI1176">
        <v>0</v>
      </c>
      <c r="AJ1176">
        <v>0</v>
      </c>
      <c r="AK1176" t="s">
        <v>10306</v>
      </c>
      <c r="AL1176" t="s">
        <v>10306</v>
      </c>
      <c r="AM1176" t="s">
        <v>10344</v>
      </c>
    </row>
    <row r="1177" spans="1:39">
      <c r="A1177" t="s">
        <v>7830</v>
      </c>
      <c r="B1177" t="s">
        <v>6007</v>
      </c>
      <c r="C1177" t="s">
        <v>6009</v>
      </c>
      <c r="D1177">
        <v>36</v>
      </c>
      <c r="E1177" t="s">
        <v>6010</v>
      </c>
      <c r="F1177">
        <v>7.44</v>
      </c>
      <c r="K1177" t="s">
        <v>6535</v>
      </c>
      <c r="L1177" t="s">
        <v>6536</v>
      </c>
      <c r="M1177" t="s">
        <v>8704</v>
      </c>
      <c r="N1177">
        <v>9</v>
      </c>
      <c r="O1177" t="s">
        <v>8876</v>
      </c>
      <c r="P1177" t="s">
        <v>9759</v>
      </c>
      <c r="Q1177">
        <v>5</v>
      </c>
      <c r="R1177">
        <v>1</v>
      </c>
      <c r="S1177">
        <v>0.27</v>
      </c>
      <c r="T1177">
        <v>3.72</v>
      </c>
      <c r="U1177">
        <v>445.52</v>
      </c>
      <c r="V1177">
        <v>81.79000000000001</v>
      </c>
      <c r="W1177">
        <v>5.46</v>
      </c>
      <c r="X1177">
        <v>3.64</v>
      </c>
      <c r="Y1177">
        <v>1.34</v>
      </c>
      <c r="Z1177">
        <v>4</v>
      </c>
      <c r="AA1177" t="s">
        <v>6923</v>
      </c>
      <c r="AB1177">
        <v>1</v>
      </c>
      <c r="AC1177">
        <v>10</v>
      </c>
      <c r="AD1177">
        <v>4.86247619047619</v>
      </c>
      <c r="AF1177" t="s">
        <v>6937</v>
      </c>
      <c r="AI1177">
        <v>0</v>
      </c>
      <c r="AJ1177">
        <v>0</v>
      </c>
      <c r="AK1177" t="s">
        <v>10304</v>
      </c>
      <c r="AL1177" t="s">
        <v>10304</v>
      </c>
      <c r="AM1177" t="s">
        <v>10344</v>
      </c>
    </row>
    <row r="1178" spans="1:39">
      <c r="A1178" t="s">
        <v>7831</v>
      </c>
      <c r="B1178" t="s">
        <v>6007</v>
      </c>
      <c r="C1178" t="s">
        <v>6009</v>
      </c>
      <c r="D1178">
        <v>36</v>
      </c>
      <c r="E1178" t="s">
        <v>6010</v>
      </c>
      <c r="F1178">
        <v>7.44</v>
      </c>
      <c r="K1178" t="s">
        <v>6535</v>
      </c>
      <c r="L1178" t="s">
        <v>6536</v>
      </c>
      <c r="M1178" t="s">
        <v>8712</v>
      </c>
      <c r="N1178">
        <v>9</v>
      </c>
      <c r="O1178" t="s">
        <v>8884</v>
      </c>
      <c r="P1178" t="s">
        <v>9760</v>
      </c>
      <c r="Q1178">
        <v>4</v>
      </c>
      <c r="R1178">
        <v>2</v>
      </c>
      <c r="S1178">
        <v>5.95</v>
      </c>
      <c r="T1178">
        <v>8.949999999999999</v>
      </c>
      <c r="U1178">
        <v>576.76</v>
      </c>
      <c r="V1178">
        <v>71.33</v>
      </c>
      <c r="W1178">
        <v>8.859999999999999</v>
      </c>
      <c r="X1178">
        <v>3.87</v>
      </c>
      <c r="Y1178">
        <v>1.23</v>
      </c>
      <c r="Z1178">
        <v>5</v>
      </c>
      <c r="AA1178" t="s">
        <v>6923</v>
      </c>
      <c r="AB1178">
        <v>2</v>
      </c>
      <c r="AC1178">
        <v>11</v>
      </c>
      <c r="AD1178">
        <v>2.5</v>
      </c>
      <c r="AF1178" t="s">
        <v>6937</v>
      </c>
      <c r="AI1178">
        <v>0</v>
      </c>
      <c r="AJ1178">
        <v>0</v>
      </c>
      <c r="AK1178" t="s">
        <v>10311</v>
      </c>
      <c r="AL1178" t="s">
        <v>10311</v>
      </c>
      <c r="AM1178" t="s">
        <v>10344</v>
      </c>
    </row>
    <row r="1179" spans="1:39">
      <c r="A1179" t="s">
        <v>7519</v>
      </c>
      <c r="B1179" t="s">
        <v>6007</v>
      </c>
      <c r="C1179" t="s">
        <v>6009</v>
      </c>
      <c r="D1179">
        <v>36</v>
      </c>
      <c r="E1179" t="s">
        <v>6010</v>
      </c>
      <c r="F1179">
        <v>7.44</v>
      </c>
      <c r="K1179" t="s">
        <v>6535</v>
      </c>
      <c r="L1179" t="s">
        <v>6536</v>
      </c>
      <c r="M1179" t="s">
        <v>6544</v>
      </c>
      <c r="N1179">
        <v>9</v>
      </c>
      <c r="O1179" t="s">
        <v>6581</v>
      </c>
      <c r="P1179" t="s">
        <v>9472</v>
      </c>
      <c r="Q1179">
        <v>4</v>
      </c>
      <c r="R1179">
        <v>1</v>
      </c>
      <c r="S1179">
        <v>2.65</v>
      </c>
      <c r="T1179">
        <v>4.05</v>
      </c>
      <c r="U1179">
        <v>447.7</v>
      </c>
      <c r="V1179">
        <v>68.29000000000001</v>
      </c>
      <c r="W1179">
        <v>5.77</v>
      </c>
      <c r="X1179">
        <v>5.98</v>
      </c>
      <c r="Y1179">
        <v>1.67</v>
      </c>
      <c r="Z1179">
        <v>3</v>
      </c>
      <c r="AA1179" t="s">
        <v>6923</v>
      </c>
      <c r="AB1179">
        <v>1</v>
      </c>
      <c r="AC1179">
        <v>5</v>
      </c>
      <c r="AD1179">
        <v>4.356904761904763</v>
      </c>
      <c r="AF1179" t="s">
        <v>6937</v>
      </c>
      <c r="AI1179">
        <v>0</v>
      </c>
      <c r="AJ1179">
        <v>0</v>
      </c>
      <c r="AK1179" t="s">
        <v>6951</v>
      </c>
      <c r="AL1179" t="s">
        <v>6951</v>
      </c>
      <c r="AM1179" t="s">
        <v>10344</v>
      </c>
    </row>
    <row r="1180" spans="1:39">
      <c r="A1180" t="s">
        <v>7832</v>
      </c>
      <c r="B1180" t="s">
        <v>6007</v>
      </c>
      <c r="C1180" t="s">
        <v>6009</v>
      </c>
      <c r="D1180">
        <v>36</v>
      </c>
      <c r="E1180" t="s">
        <v>6010</v>
      </c>
      <c r="F1180">
        <v>7.44</v>
      </c>
      <c r="I1180" t="s">
        <v>8463</v>
      </c>
      <c r="K1180" t="s">
        <v>6535</v>
      </c>
      <c r="L1180" t="s">
        <v>6536</v>
      </c>
      <c r="M1180" t="s">
        <v>8696</v>
      </c>
      <c r="N1180">
        <v>9</v>
      </c>
      <c r="O1180" t="s">
        <v>8868</v>
      </c>
      <c r="P1180" t="s">
        <v>9761</v>
      </c>
      <c r="Q1180">
        <v>2</v>
      </c>
      <c r="R1180">
        <v>1</v>
      </c>
      <c r="S1180">
        <v>7.94</v>
      </c>
      <c r="T1180">
        <v>7.94</v>
      </c>
      <c r="U1180">
        <v>544.59</v>
      </c>
      <c r="V1180">
        <v>34.03</v>
      </c>
      <c r="W1180">
        <v>8.619999999999999</v>
      </c>
      <c r="X1180">
        <v>13.8</v>
      </c>
      <c r="Y1180">
        <v>0</v>
      </c>
      <c r="Z1180">
        <v>5</v>
      </c>
      <c r="AA1180" t="s">
        <v>6923</v>
      </c>
      <c r="AB1180">
        <v>2</v>
      </c>
      <c r="AC1180">
        <v>6</v>
      </c>
      <c r="AD1180">
        <v>2.534833333333334</v>
      </c>
      <c r="AF1180" t="s">
        <v>6939</v>
      </c>
      <c r="AI1180">
        <v>0</v>
      </c>
      <c r="AJ1180">
        <v>0</v>
      </c>
      <c r="AM1180" t="s">
        <v>10344</v>
      </c>
    </row>
    <row r="1181" spans="1:39">
      <c r="A1181" t="s">
        <v>7833</v>
      </c>
      <c r="B1181" t="s">
        <v>6007</v>
      </c>
      <c r="C1181" t="s">
        <v>6009</v>
      </c>
      <c r="D1181">
        <v>37</v>
      </c>
      <c r="E1181" t="s">
        <v>6010</v>
      </c>
      <c r="F1181">
        <v>7.43</v>
      </c>
      <c r="K1181" t="s">
        <v>6535</v>
      </c>
      <c r="M1181" t="s">
        <v>8721</v>
      </c>
      <c r="N1181">
        <v>8</v>
      </c>
      <c r="O1181" t="s">
        <v>8895</v>
      </c>
      <c r="P1181" t="s">
        <v>9762</v>
      </c>
      <c r="Q1181">
        <v>6</v>
      </c>
      <c r="R1181">
        <v>1</v>
      </c>
      <c r="S1181">
        <v>5.15</v>
      </c>
      <c r="T1181">
        <v>6.49</v>
      </c>
      <c r="U1181">
        <v>483.63</v>
      </c>
      <c r="V1181">
        <v>73.86</v>
      </c>
      <c r="W1181">
        <v>6.22</v>
      </c>
      <c r="X1181">
        <v>5.97</v>
      </c>
      <c r="Y1181">
        <v>0</v>
      </c>
      <c r="Z1181">
        <v>2</v>
      </c>
      <c r="AA1181" t="s">
        <v>6923</v>
      </c>
      <c r="AB1181">
        <v>1</v>
      </c>
      <c r="AC1181">
        <v>11</v>
      </c>
      <c r="AD1181">
        <v>2.950261904761905</v>
      </c>
      <c r="AF1181" t="s">
        <v>6937</v>
      </c>
      <c r="AI1181">
        <v>0</v>
      </c>
      <c r="AJ1181">
        <v>0</v>
      </c>
      <c r="AK1181" t="s">
        <v>10319</v>
      </c>
      <c r="AL1181" t="s">
        <v>10319</v>
      </c>
      <c r="AM1181" t="s">
        <v>10344</v>
      </c>
    </row>
    <row r="1182" spans="1:39">
      <c r="A1182" t="s">
        <v>7834</v>
      </c>
      <c r="B1182" t="s">
        <v>6007</v>
      </c>
      <c r="C1182" t="s">
        <v>6009</v>
      </c>
      <c r="D1182">
        <v>37</v>
      </c>
      <c r="E1182" t="s">
        <v>6010</v>
      </c>
      <c r="F1182">
        <v>7.43</v>
      </c>
      <c r="K1182" t="s">
        <v>6535</v>
      </c>
      <c r="L1182" t="s">
        <v>6536</v>
      </c>
      <c r="M1182" t="s">
        <v>8711</v>
      </c>
      <c r="N1182">
        <v>9</v>
      </c>
      <c r="O1182" t="s">
        <v>8883</v>
      </c>
      <c r="P1182" t="s">
        <v>9763</v>
      </c>
      <c r="Q1182">
        <v>3</v>
      </c>
      <c r="R1182">
        <v>3</v>
      </c>
      <c r="S1182">
        <v>3.4</v>
      </c>
      <c r="T1182">
        <v>6.04</v>
      </c>
      <c r="U1182">
        <v>507.38</v>
      </c>
      <c r="V1182">
        <v>91.42</v>
      </c>
      <c r="W1182">
        <v>5.98</v>
      </c>
      <c r="X1182">
        <v>4.72</v>
      </c>
      <c r="Y1182">
        <v>0</v>
      </c>
      <c r="Z1182">
        <v>4</v>
      </c>
      <c r="AA1182" t="s">
        <v>6923</v>
      </c>
      <c r="AB1182">
        <v>2</v>
      </c>
      <c r="AC1182">
        <v>8</v>
      </c>
      <c r="AD1182">
        <v>2.419333333333333</v>
      </c>
      <c r="AF1182" t="s">
        <v>6937</v>
      </c>
      <c r="AI1182">
        <v>0</v>
      </c>
      <c r="AJ1182">
        <v>0</v>
      </c>
      <c r="AK1182" t="s">
        <v>10310</v>
      </c>
      <c r="AL1182" t="s">
        <v>10310</v>
      </c>
      <c r="AM1182" t="s">
        <v>10344</v>
      </c>
    </row>
    <row r="1183" spans="1:39">
      <c r="A1183" t="s">
        <v>7835</v>
      </c>
      <c r="B1183" t="s">
        <v>6007</v>
      </c>
      <c r="C1183" t="s">
        <v>6009</v>
      </c>
      <c r="D1183">
        <v>37</v>
      </c>
      <c r="E1183" t="s">
        <v>6010</v>
      </c>
      <c r="F1183">
        <v>7.43</v>
      </c>
      <c r="I1183" t="s">
        <v>8464</v>
      </c>
      <c r="K1183" t="s">
        <v>6535</v>
      </c>
      <c r="L1183" t="s">
        <v>6536</v>
      </c>
      <c r="M1183" t="s">
        <v>8696</v>
      </c>
      <c r="N1183">
        <v>9</v>
      </c>
      <c r="O1183" t="s">
        <v>8868</v>
      </c>
      <c r="P1183" t="s">
        <v>9764</v>
      </c>
      <c r="Q1183">
        <v>4</v>
      </c>
      <c r="R1183">
        <v>3</v>
      </c>
      <c r="S1183">
        <v>2.25</v>
      </c>
      <c r="T1183">
        <v>5.24</v>
      </c>
      <c r="U1183">
        <v>518.61</v>
      </c>
      <c r="V1183">
        <v>91.56</v>
      </c>
      <c r="W1183">
        <v>6.14</v>
      </c>
      <c r="X1183">
        <v>3.87</v>
      </c>
      <c r="Y1183">
        <v>0</v>
      </c>
      <c r="Z1183">
        <v>5</v>
      </c>
      <c r="AA1183" t="s">
        <v>6923</v>
      </c>
      <c r="AB1183">
        <v>2</v>
      </c>
      <c r="AC1183">
        <v>8</v>
      </c>
      <c r="AD1183">
        <v>2.989666666666667</v>
      </c>
      <c r="AF1183" t="s">
        <v>6937</v>
      </c>
      <c r="AI1183">
        <v>0</v>
      </c>
      <c r="AJ1183">
        <v>0</v>
      </c>
      <c r="AM1183" t="s">
        <v>10344</v>
      </c>
    </row>
    <row r="1184" spans="1:39">
      <c r="A1184" t="s">
        <v>6223</v>
      </c>
      <c r="B1184" t="s">
        <v>6007</v>
      </c>
      <c r="C1184" t="s">
        <v>6009</v>
      </c>
      <c r="D1184">
        <v>38</v>
      </c>
      <c r="E1184" t="s">
        <v>6010</v>
      </c>
      <c r="F1184">
        <v>7.42</v>
      </c>
      <c r="K1184" t="s">
        <v>6535</v>
      </c>
      <c r="L1184" t="s">
        <v>6536</v>
      </c>
      <c r="M1184" t="s">
        <v>8726</v>
      </c>
      <c r="N1184">
        <v>9</v>
      </c>
      <c r="O1184" t="s">
        <v>8901</v>
      </c>
      <c r="P1184" t="s">
        <v>6619</v>
      </c>
      <c r="Q1184">
        <v>6</v>
      </c>
      <c r="R1184">
        <v>1</v>
      </c>
      <c r="S1184">
        <v>1.93</v>
      </c>
      <c r="T1184">
        <v>3.02</v>
      </c>
      <c r="U1184">
        <v>357.44</v>
      </c>
      <c r="V1184">
        <v>71.53</v>
      </c>
      <c r="W1184">
        <v>2.49</v>
      </c>
      <c r="X1184">
        <v>6.34</v>
      </c>
      <c r="Y1184">
        <v>6.5</v>
      </c>
      <c r="Z1184">
        <v>2</v>
      </c>
      <c r="AA1184" t="s">
        <v>6923</v>
      </c>
      <c r="AB1184">
        <v>0</v>
      </c>
      <c r="AC1184">
        <v>7</v>
      </c>
      <c r="AD1184">
        <v>5.823333333333333</v>
      </c>
      <c r="AE1184" t="s">
        <v>6924</v>
      </c>
      <c r="AF1184" t="s">
        <v>6937</v>
      </c>
      <c r="AG1184" t="s">
        <v>6941</v>
      </c>
      <c r="AH1184" t="s">
        <v>6942</v>
      </c>
      <c r="AI1184">
        <v>4</v>
      </c>
      <c r="AJ1184">
        <v>1</v>
      </c>
      <c r="AK1184" t="s">
        <v>10323</v>
      </c>
      <c r="AL1184" t="s">
        <v>10323</v>
      </c>
      <c r="AM1184" t="s">
        <v>10344</v>
      </c>
    </row>
    <row r="1185" spans="1:39">
      <c r="A1185" t="s">
        <v>7836</v>
      </c>
      <c r="B1185" t="s">
        <v>6007</v>
      </c>
      <c r="C1185" t="s">
        <v>6009</v>
      </c>
      <c r="D1185">
        <v>38</v>
      </c>
      <c r="E1185" t="s">
        <v>6010</v>
      </c>
      <c r="F1185">
        <v>7.42</v>
      </c>
      <c r="K1185" t="s">
        <v>6535</v>
      </c>
      <c r="L1185" t="s">
        <v>6536</v>
      </c>
      <c r="M1185" t="s">
        <v>8709</v>
      </c>
      <c r="N1185">
        <v>9</v>
      </c>
      <c r="O1185" t="s">
        <v>8881</v>
      </c>
      <c r="P1185" t="s">
        <v>9765</v>
      </c>
      <c r="Q1185">
        <v>5</v>
      </c>
      <c r="R1185">
        <v>1</v>
      </c>
      <c r="S1185">
        <v>1.92</v>
      </c>
      <c r="T1185">
        <v>5.5</v>
      </c>
      <c r="U1185">
        <v>462.54</v>
      </c>
      <c r="V1185">
        <v>82.06</v>
      </c>
      <c r="W1185">
        <v>5.57</v>
      </c>
      <c r="X1185">
        <v>3.33</v>
      </c>
      <c r="Y1185">
        <v>0</v>
      </c>
      <c r="Z1185">
        <v>3</v>
      </c>
      <c r="AA1185" t="s">
        <v>6923</v>
      </c>
      <c r="AB1185">
        <v>1</v>
      </c>
      <c r="AC1185">
        <v>12</v>
      </c>
      <c r="AD1185">
        <v>4.100904761904761</v>
      </c>
      <c r="AF1185" t="s">
        <v>6937</v>
      </c>
      <c r="AI1185">
        <v>0</v>
      </c>
      <c r="AJ1185">
        <v>0</v>
      </c>
      <c r="AK1185" t="s">
        <v>10308</v>
      </c>
      <c r="AL1185" t="s">
        <v>10308</v>
      </c>
      <c r="AM1185" t="s">
        <v>10344</v>
      </c>
    </row>
    <row r="1186" spans="1:39">
      <c r="A1186" t="s">
        <v>7837</v>
      </c>
      <c r="B1186" t="s">
        <v>6007</v>
      </c>
      <c r="C1186" t="s">
        <v>6009</v>
      </c>
      <c r="D1186">
        <v>38</v>
      </c>
      <c r="E1186" t="s">
        <v>6010</v>
      </c>
      <c r="F1186">
        <v>7.42</v>
      </c>
      <c r="K1186" t="s">
        <v>6535</v>
      </c>
      <c r="L1186" t="s">
        <v>6536</v>
      </c>
      <c r="M1186" t="s">
        <v>8716</v>
      </c>
      <c r="N1186">
        <v>9</v>
      </c>
      <c r="O1186" t="s">
        <v>8889</v>
      </c>
      <c r="P1186" t="s">
        <v>9766</v>
      </c>
      <c r="Q1186">
        <v>5</v>
      </c>
      <c r="R1186">
        <v>1</v>
      </c>
      <c r="S1186">
        <v>1.66</v>
      </c>
      <c r="T1186">
        <v>5.14</v>
      </c>
      <c r="U1186">
        <v>432.52</v>
      </c>
      <c r="V1186">
        <v>77.48999999999999</v>
      </c>
      <c r="W1186">
        <v>5.3</v>
      </c>
      <c r="X1186">
        <v>3.6</v>
      </c>
      <c r="Y1186">
        <v>1.45</v>
      </c>
      <c r="Z1186">
        <v>4</v>
      </c>
      <c r="AA1186" t="s">
        <v>6923</v>
      </c>
      <c r="AB1186">
        <v>1</v>
      </c>
      <c r="AC1186">
        <v>8</v>
      </c>
      <c r="AD1186">
        <v>4.315333333333333</v>
      </c>
      <c r="AF1186" t="s">
        <v>6937</v>
      </c>
      <c r="AI1186">
        <v>0</v>
      </c>
      <c r="AJ1186">
        <v>0</v>
      </c>
      <c r="AK1186" t="s">
        <v>10316</v>
      </c>
      <c r="AL1186" t="s">
        <v>10316</v>
      </c>
      <c r="AM1186" t="s">
        <v>10344</v>
      </c>
    </row>
    <row r="1187" spans="1:39">
      <c r="A1187" t="s">
        <v>7838</v>
      </c>
      <c r="B1187" t="s">
        <v>6007</v>
      </c>
      <c r="C1187" t="s">
        <v>6009</v>
      </c>
      <c r="D1187">
        <v>38</v>
      </c>
      <c r="E1187" t="s">
        <v>6010</v>
      </c>
      <c r="F1187">
        <v>7.42</v>
      </c>
      <c r="K1187" t="s">
        <v>6535</v>
      </c>
      <c r="L1187" t="s">
        <v>6536</v>
      </c>
      <c r="M1187" t="s">
        <v>8697</v>
      </c>
      <c r="N1187">
        <v>9</v>
      </c>
      <c r="O1187" t="s">
        <v>8869</v>
      </c>
      <c r="P1187" t="s">
        <v>9767</v>
      </c>
      <c r="Q1187">
        <v>5</v>
      </c>
      <c r="R1187">
        <v>2</v>
      </c>
      <c r="S1187">
        <v>2.28</v>
      </c>
      <c r="T1187">
        <v>5.28</v>
      </c>
      <c r="U1187">
        <v>533.58</v>
      </c>
      <c r="V1187">
        <v>114.47</v>
      </c>
      <c r="W1187">
        <v>6.51</v>
      </c>
      <c r="X1187">
        <v>3.87</v>
      </c>
      <c r="Y1187">
        <v>0</v>
      </c>
      <c r="Z1187">
        <v>5</v>
      </c>
      <c r="AA1187" t="s">
        <v>6923</v>
      </c>
      <c r="AB1187">
        <v>2</v>
      </c>
      <c r="AC1187">
        <v>8</v>
      </c>
      <c r="AD1187">
        <v>2.544333333333334</v>
      </c>
      <c r="AF1187" t="s">
        <v>6937</v>
      </c>
      <c r="AI1187">
        <v>0</v>
      </c>
      <c r="AJ1187">
        <v>0</v>
      </c>
      <c r="AK1187" t="s">
        <v>10219</v>
      </c>
      <c r="AL1187" t="s">
        <v>10219</v>
      </c>
      <c r="AM1187" t="s">
        <v>10344</v>
      </c>
    </row>
    <row r="1188" spans="1:39">
      <c r="A1188" t="s">
        <v>7838</v>
      </c>
      <c r="B1188" t="s">
        <v>6007</v>
      </c>
      <c r="C1188" t="s">
        <v>6009</v>
      </c>
      <c r="D1188">
        <v>38</v>
      </c>
      <c r="E1188" t="s">
        <v>6010</v>
      </c>
      <c r="F1188">
        <v>7.42</v>
      </c>
      <c r="I1188" t="s">
        <v>8465</v>
      </c>
      <c r="K1188" t="s">
        <v>6535</v>
      </c>
      <c r="L1188" t="s">
        <v>6536</v>
      </c>
      <c r="M1188" t="s">
        <v>8696</v>
      </c>
      <c r="N1188">
        <v>9</v>
      </c>
      <c r="O1188" t="s">
        <v>8868</v>
      </c>
      <c r="P1188" t="s">
        <v>9767</v>
      </c>
      <c r="Q1188">
        <v>5</v>
      </c>
      <c r="R1188">
        <v>2</v>
      </c>
      <c r="S1188">
        <v>2.28</v>
      </c>
      <c r="T1188">
        <v>5.28</v>
      </c>
      <c r="U1188">
        <v>533.58</v>
      </c>
      <c r="V1188">
        <v>114.47</v>
      </c>
      <c r="W1188">
        <v>6.51</v>
      </c>
      <c r="X1188">
        <v>3.87</v>
      </c>
      <c r="Y1188">
        <v>0</v>
      </c>
      <c r="Z1188">
        <v>5</v>
      </c>
      <c r="AA1188" t="s">
        <v>6923</v>
      </c>
      <c r="AB1188">
        <v>2</v>
      </c>
      <c r="AC1188">
        <v>8</v>
      </c>
      <c r="AD1188">
        <v>2.544333333333334</v>
      </c>
      <c r="AF1188" t="s">
        <v>6937</v>
      </c>
      <c r="AI1188">
        <v>0</v>
      </c>
      <c r="AJ1188">
        <v>0</v>
      </c>
      <c r="AM1188" t="s">
        <v>10344</v>
      </c>
    </row>
    <row r="1189" spans="1:39">
      <c r="A1189" t="s">
        <v>7839</v>
      </c>
      <c r="B1189" t="s">
        <v>6007</v>
      </c>
      <c r="C1189" t="s">
        <v>6009</v>
      </c>
      <c r="D1189">
        <v>38</v>
      </c>
      <c r="E1189" t="s">
        <v>6010</v>
      </c>
      <c r="F1189">
        <v>7.42</v>
      </c>
      <c r="I1189" t="s">
        <v>8466</v>
      </c>
      <c r="K1189" t="s">
        <v>6535</v>
      </c>
      <c r="L1189" t="s">
        <v>6536</v>
      </c>
      <c r="M1189" t="s">
        <v>8696</v>
      </c>
      <c r="N1189">
        <v>9</v>
      </c>
      <c r="O1189" t="s">
        <v>8868</v>
      </c>
      <c r="P1189" t="s">
        <v>9768</v>
      </c>
      <c r="Q1189">
        <v>4</v>
      </c>
      <c r="R1189">
        <v>2</v>
      </c>
      <c r="S1189">
        <v>4.7</v>
      </c>
      <c r="T1189">
        <v>7.7</v>
      </c>
      <c r="U1189">
        <v>586.61</v>
      </c>
      <c r="V1189">
        <v>80.56</v>
      </c>
      <c r="W1189">
        <v>8.06</v>
      </c>
      <c r="X1189">
        <v>3.87</v>
      </c>
      <c r="Y1189">
        <v>0</v>
      </c>
      <c r="Z1189">
        <v>5</v>
      </c>
      <c r="AA1189" t="s">
        <v>6923</v>
      </c>
      <c r="AB1189">
        <v>2</v>
      </c>
      <c r="AC1189">
        <v>8</v>
      </c>
      <c r="AD1189">
        <v>2.5</v>
      </c>
      <c r="AF1189" t="s">
        <v>6937</v>
      </c>
      <c r="AI1189">
        <v>0</v>
      </c>
      <c r="AJ1189">
        <v>0</v>
      </c>
      <c r="AM1189" t="s">
        <v>10344</v>
      </c>
    </row>
    <row r="1190" spans="1:39">
      <c r="A1190" t="s">
        <v>7840</v>
      </c>
      <c r="B1190" t="s">
        <v>6007</v>
      </c>
      <c r="C1190" t="s">
        <v>6009</v>
      </c>
      <c r="D1190">
        <v>39</v>
      </c>
      <c r="E1190" t="s">
        <v>6010</v>
      </c>
      <c r="F1190">
        <v>7.41</v>
      </c>
      <c r="K1190" t="s">
        <v>6535</v>
      </c>
      <c r="L1190" t="s">
        <v>6536</v>
      </c>
      <c r="M1190" t="s">
        <v>8705</v>
      </c>
      <c r="N1190">
        <v>9</v>
      </c>
      <c r="O1190" t="s">
        <v>8877</v>
      </c>
      <c r="P1190" t="s">
        <v>9769</v>
      </c>
      <c r="Q1190">
        <v>4</v>
      </c>
      <c r="R1190">
        <v>1</v>
      </c>
      <c r="S1190">
        <v>5.5</v>
      </c>
      <c r="T1190">
        <v>8.390000000000001</v>
      </c>
      <c r="U1190">
        <v>483.49</v>
      </c>
      <c r="V1190">
        <v>60.69</v>
      </c>
      <c r="W1190">
        <v>7.45</v>
      </c>
      <c r="X1190">
        <v>4.17</v>
      </c>
      <c r="Y1190">
        <v>0</v>
      </c>
      <c r="Z1190">
        <v>4</v>
      </c>
      <c r="AA1190" t="s">
        <v>6923</v>
      </c>
      <c r="AB1190">
        <v>1</v>
      </c>
      <c r="AC1190">
        <v>5</v>
      </c>
      <c r="AD1190">
        <v>2.951261904761905</v>
      </c>
      <c r="AF1190" t="s">
        <v>6937</v>
      </c>
      <c r="AI1190">
        <v>0</v>
      </c>
      <c r="AJ1190">
        <v>0</v>
      </c>
      <c r="AK1190" t="s">
        <v>10305</v>
      </c>
      <c r="AL1190" t="s">
        <v>10305</v>
      </c>
      <c r="AM1190" t="s">
        <v>10344</v>
      </c>
    </row>
    <row r="1191" spans="1:39">
      <c r="A1191" t="s">
        <v>7841</v>
      </c>
      <c r="B1191" t="s">
        <v>6007</v>
      </c>
      <c r="C1191" t="s">
        <v>6009</v>
      </c>
      <c r="D1191">
        <v>39</v>
      </c>
      <c r="E1191" t="s">
        <v>6010</v>
      </c>
      <c r="F1191">
        <v>7.41</v>
      </c>
      <c r="K1191" t="s">
        <v>6535</v>
      </c>
      <c r="L1191" t="s">
        <v>6536</v>
      </c>
      <c r="M1191" t="s">
        <v>8711</v>
      </c>
      <c r="N1191">
        <v>9</v>
      </c>
      <c r="O1191" t="s">
        <v>8883</v>
      </c>
      <c r="P1191" t="s">
        <v>9770</v>
      </c>
      <c r="Q1191">
        <v>4</v>
      </c>
      <c r="R1191">
        <v>2</v>
      </c>
      <c r="S1191">
        <v>2.98</v>
      </c>
      <c r="T1191">
        <v>5.64</v>
      </c>
      <c r="U1191">
        <v>537.03</v>
      </c>
      <c r="V1191">
        <v>80.56</v>
      </c>
      <c r="W1191">
        <v>7.14</v>
      </c>
      <c r="X1191">
        <v>4.7</v>
      </c>
      <c r="Y1191">
        <v>0</v>
      </c>
      <c r="Z1191">
        <v>4</v>
      </c>
      <c r="AA1191" t="s">
        <v>6923</v>
      </c>
      <c r="AB1191">
        <v>2</v>
      </c>
      <c r="AC1191">
        <v>9</v>
      </c>
      <c r="AD1191">
        <v>3.01</v>
      </c>
      <c r="AF1191" t="s">
        <v>6937</v>
      </c>
      <c r="AI1191">
        <v>0</v>
      </c>
      <c r="AJ1191">
        <v>0</v>
      </c>
      <c r="AK1191" t="s">
        <v>10310</v>
      </c>
      <c r="AL1191" t="s">
        <v>10310</v>
      </c>
      <c r="AM1191" t="s">
        <v>10344</v>
      </c>
    </row>
    <row r="1192" spans="1:39">
      <c r="A1192" t="s">
        <v>7842</v>
      </c>
      <c r="B1192" t="s">
        <v>6007</v>
      </c>
      <c r="C1192" t="s">
        <v>6009</v>
      </c>
      <c r="D1192">
        <v>39</v>
      </c>
      <c r="E1192" t="s">
        <v>6010</v>
      </c>
      <c r="F1192">
        <v>7.41</v>
      </c>
      <c r="K1192" t="s">
        <v>6535</v>
      </c>
      <c r="L1192" t="s">
        <v>6536</v>
      </c>
      <c r="M1192" t="s">
        <v>8727</v>
      </c>
      <c r="N1192">
        <v>9</v>
      </c>
      <c r="O1192" t="s">
        <v>8902</v>
      </c>
      <c r="P1192" t="s">
        <v>9771</v>
      </c>
      <c r="Q1192">
        <v>3</v>
      </c>
      <c r="R1192">
        <v>1</v>
      </c>
      <c r="S1192">
        <v>1.72</v>
      </c>
      <c r="T1192">
        <v>4.31</v>
      </c>
      <c r="U1192">
        <v>327.46</v>
      </c>
      <c r="V1192">
        <v>80.44</v>
      </c>
      <c r="W1192">
        <v>5.71</v>
      </c>
      <c r="X1192">
        <v>4.78</v>
      </c>
      <c r="Y1192">
        <v>0</v>
      </c>
      <c r="Z1192">
        <v>0</v>
      </c>
      <c r="AA1192" t="s">
        <v>6923</v>
      </c>
      <c r="AB1192">
        <v>1</v>
      </c>
      <c r="AC1192">
        <v>16</v>
      </c>
      <c r="AD1192">
        <v>5.178333333333334</v>
      </c>
      <c r="AF1192" t="s">
        <v>6937</v>
      </c>
      <c r="AI1192">
        <v>0</v>
      </c>
      <c r="AJ1192">
        <v>0</v>
      </c>
      <c r="AK1192" t="s">
        <v>10251</v>
      </c>
      <c r="AL1192" t="s">
        <v>10251</v>
      </c>
      <c r="AM1192" t="s">
        <v>10344</v>
      </c>
    </row>
    <row r="1193" spans="1:39">
      <c r="A1193" t="s">
        <v>7843</v>
      </c>
      <c r="B1193" t="s">
        <v>6007</v>
      </c>
      <c r="C1193" t="s">
        <v>6009</v>
      </c>
      <c r="D1193">
        <v>39</v>
      </c>
      <c r="E1193" t="s">
        <v>6010</v>
      </c>
      <c r="F1193">
        <v>7.41</v>
      </c>
      <c r="I1193" t="s">
        <v>8467</v>
      </c>
      <c r="K1193" t="s">
        <v>6535</v>
      </c>
      <c r="L1193" t="s">
        <v>6536</v>
      </c>
      <c r="M1193" t="s">
        <v>8695</v>
      </c>
      <c r="N1193">
        <v>9</v>
      </c>
      <c r="O1193" t="s">
        <v>8867</v>
      </c>
      <c r="P1193" t="s">
        <v>9772</v>
      </c>
      <c r="Q1193">
        <v>3</v>
      </c>
      <c r="R1193">
        <v>2</v>
      </c>
      <c r="S1193">
        <v>2.96</v>
      </c>
      <c r="T1193">
        <v>5.83</v>
      </c>
      <c r="U1193">
        <v>466.58</v>
      </c>
      <c r="V1193">
        <v>71.33</v>
      </c>
      <c r="W1193">
        <v>6.37</v>
      </c>
      <c r="X1193">
        <v>4.22</v>
      </c>
      <c r="Y1193">
        <v>0</v>
      </c>
      <c r="Z1193">
        <v>4</v>
      </c>
      <c r="AA1193" t="s">
        <v>6923</v>
      </c>
      <c r="AB1193">
        <v>1</v>
      </c>
      <c r="AC1193">
        <v>7</v>
      </c>
      <c r="AD1193">
        <v>3.258714285714286</v>
      </c>
      <c r="AF1193" t="s">
        <v>6937</v>
      </c>
      <c r="AI1193">
        <v>0</v>
      </c>
      <c r="AJ1193">
        <v>0</v>
      </c>
      <c r="AM1193" t="s">
        <v>10344</v>
      </c>
    </row>
    <row r="1194" spans="1:39">
      <c r="A1194" t="s">
        <v>7844</v>
      </c>
      <c r="B1194" t="s">
        <v>6007</v>
      </c>
      <c r="C1194" t="s">
        <v>6009</v>
      </c>
      <c r="D1194">
        <v>39</v>
      </c>
      <c r="E1194" t="s">
        <v>6010</v>
      </c>
      <c r="F1194">
        <v>7.41</v>
      </c>
      <c r="I1194" t="s">
        <v>8468</v>
      </c>
      <c r="K1194" t="s">
        <v>6535</v>
      </c>
      <c r="L1194" t="s">
        <v>6536</v>
      </c>
      <c r="M1194" t="s">
        <v>8696</v>
      </c>
      <c r="N1194">
        <v>9</v>
      </c>
      <c r="O1194" t="s">
        <v>8868</v>
      </c>
      <c r="P1194" t="s">
        <v>9773</v>
      </c>
      <c r="Q1194">
        <v>2</v>
      </c>
      <c r="R1194">
        <v>1</v>
      </c>
      <c r="S1194">
        <v>7.7</v>
      </c>
      <c r="T1194">
        <v>7.7</v>
      </c>
      <c r="U1194">
        <v>526.6</v>
      </c>
      <c r="V1194">
        <v>34.03</v>
      </c>
      <c r="W1194">
        <v>8.48</v>
      </c>
      <c r="X1194">
        <v>13.95</v>
      </c>
      <c r="Y1194">
        <v>0</v>
      </c>
      <c r="Z1194">
        <v>5</v>
      </c>
      <c r="AA1194" t="s">
        <v>6923</v>
      </c>
      <c r="AB1194">
        <v>2</v>
      </c>
      <c r="AC1194">
        <v>6</v>
      </c>
      <c r="AD1194">
        <v>2.534833333333334</v>
      </c>
      <c r="AF1194" t="s">
        <v>6939</v>
      </c>
      <c r="AI1194">
        <v>0</v>
      </c>
      <c r="AJ1194">
        <v>0</v>
      </c>
      <c r="AM1194" t="s">
        <v>10344</v>
      </c>
    </row>
    <row r="1195" spans="1:39">
      <c r="A1195" t="s">
        <v>7308</v>
      </c>
      <c r="B1195" t="s">
        <v>6007</v>
      </c>
      <c r="C1195" t="s">
        <v>6009</v>
      </c>
      <c r="D1195">
        <v>39</v>
      </c>
      <c r="E1195" t="s">
        <v>6010</v>
      </c>
      <c r="F1195">
        <v>7.41</v>
      </c>
      <c r="K1195" t="s">
        <v>6535</v>
      </c>
      <c r="L1195" t="s">
        <v>6536</v>
      </c>
      <c r="M1195" t="s">
        <v>8697</v>
      </c>
      <c r="N1195">
        <v>9</v>
      </c>
      <c r="O1195" t="s">
        <v>8869</v>
      </c>
      <c r="P1195" t="s">
        <v>9261</v>
      </c>
      <c r="Q1195">
        <v>3</v>
      </c>
      <c r="R1195">
        <v>2</v>
      </c>
      <c r="S1195">
        <v>3.53</v>
      </c>
      <c r="T1195">
        <v>6.53</v>
      </c>
      <c r="U1195">
        <v>570.61</v>
      </c>
      <c r="V1195">
        <v>71.33</v>
      </c>
      <c r="W1195">
        <v>8.18</v>
      </c>
      <c r="X1195">
        <v>3.87</v>
      </c>
      <c r="Y1195">
        <v>0</v>
      </c>
      <c r="Z1195">
        <v>5</v>
      </c>
      <c r="AA1195" t="s">
        <v>6923</v>
      </c>
      <c r="AB1195">
        <v>2</v>
      </c>
      <c r="AC1195">
        <v>7</v>
      </c>
      <c r="AD1195">
        <v>2.735</v>
      </c>
      <c r="AF1195" t="s">
        <v>6937</v>
      </c>
      <c r="AI1195">
        <v>0</v>
      </c>
      <c r="AJ1195">
        <v>0</v>
      </c>
      <c r="AK1195" t="s">
        <v>10219</v>
      </c>
      <c r="AL1195" t="s">
        <v>10219</v>
      </c>
      <c r="AM1195" t="s">
        <v>10344</v>
      </c>
    </row>
    <row r="1196" spans="1:39">
      <c r="A1196" t="s">
        <v>7845</v>
      </c>
      <c r="B1196" t="s">
        <v>6007</v>
      </c>
      <c r="C1196" t="s">
        <v>6009</v>
      </c>
      <c r="D1196">
        <v>40</v>
      </c>
      <c r="E1196" t="s">
        <v>6010</v>
      </c>
      <c r="F1196">
        <v>7.4</v>
      </c>
      <c r="K1196" t="s">
        <v>6535</v>
      </c>
      <c r="M1196" t="s">
        <v>8728</v>
      </c>
      <c r="N1196">
        <v>8</v>
      </c>
      <c r="O1196" t="s">
        <v>8903</v>
      </c>
      <c r="P1196" t="s">
        <v>9774</v>
      </c>
      <c r="Q1196">
        <v>5</v>
      </c>
      <c r="R1196">
        <v>1</v>
      </c>
      <c r="S1196">
        <v>3.55</v>
      </c>
      <c r="T1196">
        <v>7.18</v>
      </c>
      <c r="U1196">
        <v>538.64</v>
      </c>
      <c r="V1196">
        <v>92.87</v>
      </c>
      <c r="W1196">
        <v>6.23</v>
      </c>
      <c r="X1196">
        <v>3.39</v>
      </c>
      <c r="Y1196">
        <v>1.36</v>
      </c>
      <c r="Z1196">
        <v>4</v>
      </c>
      <c r="AA1196" t="s">
        <v>6923</v>
      </c>
      <c r="AB1196">
        <v>2</v>
      </c>
      <c r="AC1196">
        <v>9</v>
      </c>
      <c r="AD1196">
        <v>2.962666666666667</v>
      </c>
      <c r="AF1196" t="s">
        <v>6937</v>
      </c>
      <c r="AI1196">
        <v>0</v>
      </c>
      <c r="AJ1196">
        <v>0</v>
      </c>
      <c r="AK1196" t="s">
        <v>10324</v>
      </c>
      <c r="AL1196" t="s">
        <v>10324</v>
      </c>
      <c r="AM1196" t="s">
        <v>10344</v>
      </c>
    </row>
    <row r="1197" spans="1:39">
      <c r="A1197" t="s">
        <v>7846</v>
      </c>
      <c r="B1197" t="s">
        <v>6007</v>
      </c>
      <c r="C1197" t="s">
        <v>6009</v>
      </c>
      <c r="D1197">
        <v>40</v>
      </c>
      <c r="E1197" t="s">
        <v>6010</v>
      </c>
      <c r="F1197">
        <v>7.4</v>
      </c>
      <c r="K1197" t="s">
        <v>6535</v>
      </c>
      <c r="M1197" t="s">
        <v>8728</v>
      </c>
      <c r="N1197">
        <v>8</v>
      </c>
      <c r="O1197" t="s">
        <v>8903</v>
      </c>
      <c r="P1197" t="s">
        <v>9775</v>
      </c>
      <c r="Q1197">
        <v>6</v>
      </c>
      <c r="R1197">
        <v>1</v>
      </c>
      <c r="S1197">
        <v>0.89</v>
      </c>
      <c r="T1197">
        <v>4.57</v>
      </c>
      <c r="U1197">
        <v>512.5599999999999</v>
      </c>
      <c r="V1197">
        <v>102.1</v>
      </c>
      <c r="W1197">
        <v>4.94</v>
      </c>
      <c r="X1197">
        <v>3.11</v>
      </c>
      <c r="Y1197">
        <v>1.35</v>
      </c>
      <c r="Z1197">
        <v>4</v>
      </c>
      <c r="AA1197" t="s">
        <v>6923</v>
      </c>
      <c r="AB1197">
        <v>1</v>
      </c>
      <c r="AC1197">
        <v>10</v>
      </c>
      <c r="AD1197">
        <v>3.645</v>
      </c>
      <c r="AF1197" t="s">
        <v>6937</v>
      </c>
      <c r="AI1197">
        <v>0</v>
      </c>
      <c r="AJ1197">
        <v>0</v>
      </c>
      <c r="AK1197" t="s">
        <v>10324</v>
      </c>
      <c r="AL1197" t="s">
        <v>10324</v>
      </c>
      <c r="AM1197" t="s">
        <v>10344</v>
      </c>
    </row>
    <row r="1198" spans="1:39">
      <c r="A1198" t="s">
        <v>7847</v>
      </c>
      <c r="B1198" t="s">
        <v>6007</v>
      </c>
      <c r="C1198" t="s">
        <v>6009</v>
      </c>
      <c r="D1198">
        <v>40</v>
      </c>
      <c r="E1198" t="s">
        <v>6010</v>
      </c>
      <c r="F1198">
        <v>7.4</v>
      </c>
      <c r="K1198" t="s">
        <v>6535</v>
      </c>
      <c r="L1198" t="s">
        <v>6536</v>
      </c>
      <c r="M1198" t="s">
        <v>6544</v>
      </c>
      <c r="N1198">
        <v>9</v>
      </c>
      <c r="O1198" t="s">
        <v>6581</v>
      </c>
      <c r="P1198" t="s">
        <v>9776</v>
      </c>
      <c r="Q1198">
        <v>4</v>
      </c>
      <c r="R1198">
        <v>1</v>
      </c>
      <c r="S1198">
        <v>2.9</v>
      </c>
      <c r="T1198">
        <v>4.14</v>
      </c>
      <c r="U1198">
        <v>463.32</v>
      </c>
      <c r="V1198">
        <v>68.29000000000001</v>
      </c>
      <c r="W1198">
        <v>6.27</v>
      </c>
      <c r="X1198">
        <v>6.2</v>
      </c>
      <c r="Y1198">
        <v>3.08</v>
      </c>
      <c r="Z1198">
        <v>4</v>
      </c>
      <c r="AA1198" t="s">
        <v>6923</v>
      </c>
      <c r="AB1198">
        <v>1</v>
      </c>
      <c r="AC1198">
        <v>5</v>
      </c>
      <c r="AD1198">
        <v>4.075333333333334</v>
      </c>
      <c r="AF1198" t="s">
        <v>6937</v>
      </c>
      <c r="AI1198">
        <v>0</v>
      </c>
      <c r="AJ1198">
        <v>0</v>
      </c>
      <c r="AK1198" t="s">
        <v>6951</v>
      </c>
      <c r="AL1198" t="s">
        <v>6951</v>
      </c>
      <c r="AM1198" t="s">
        <v>10344</v>
      </c>
    </row>
    <row r="1199" spans="1:39">
      <c r="A1199" t="s">
        <v>7848</v>
      </c>
      <c r="B1199" t="s">
        <v>6007</v>
      </c>
      <c r="C1199" t="s">
        <v>6009</v>
      </c>
      <c r="D1199">
        <v>40</v>
      </c>
      <c r="E1199" t="s">
        <v>6010</v>
      </c>
      <c r="F1199">
        <v>7.4</v>
      </c>
      <c r="K1199" t="s">
        <v>6535</v>
      </c>
      <c r="L1199" t="s">
        <v>6536</v>
      </c>
      <c r="M1199" t="s">
        <v>8722</v>
      </c>
      <c r="N1199">
        <v>9</v>
      </c>
      <c r="O1199" t="s">
        <v>8896</v>
      </c>
      <c r="P1199" t="s">
        <v>9777</v>
      </c>
      <c r="Q1199">
        <v>7</v>
      </c>
      <c r="R1199">
        <v>1</v>
      </c>
      <c r="S1199">
        <v>1.13</v>
      </c>
      <c r="T1199">
        <v>4.43</v>
      </c>
      <c r="U1199">
        <v>552.55</v>
      </c>
      <c r="V1199">
        <v>101.58</v>
      </c>
      <c r="W1199">
        <v>5.46</v>
      </c>
      <c r="X1199">
        <v>4.19</v>
      </c>
      <c r="Y1199">
        <v>1.37</v>
      </c>
      <c r="Z1199">
        <v>4</v>
      </c>
      <c r="AA1199" t="s">
        <v>6923</v>
      </c>
      <c r="AB1199">
        <v>2</v>
      </c>
      <c r="AC1199">
        <v>9</v>
      </c>
      <c r="AD1199">
        <v>3.732333333333334</v>
      </c>
      <c r="AF1199" t="s">
        <v>6937</v>
      </c>
      <c r="AI1199">
        <v>0</v>
      </c>
      <c r="AJ1199">
        <v>0</v>
      </c>
      <c r="AK1199" t="s">
        <v>10231</v>
      </c>
      <c r="AL1199" t="s">
        <v>10231</v>
      </c>
      <c r="AM1199" t="s">
        <v>10344</v>
      </c>
    </row>
    <row r="1200" spans="1:39">
      <c r="A1200" t="s">
        <v>7849</v>
      </c>
      <c r="B1200" t="s">
        <v>6007</v>
      </c>
      <c r="C1200" t="s">
        <v>6009</v>
      </c>
      <c r="D1200">
        <v>40</v>
      </c>
      <c r="E1200" t="s">
        <v>6010</v>
      </c>
      <c r="F1200">
        <v>7.4</v>
      </c>
      <c r="I1200" t="s">
        <v>8469</v>
      </c>
      <c r="K1200" t="s">
        <v>6535</v>
      </c>
      <c r="L1200" t="s">
        <v>6536</v>
      </c>
      <c r="M1200" t="s">
        <v>8696</v>
      </c>
      <c r="N1200">
        <v>9</v>
      </c>
      <c r="O1200" t="s">
        <v>8868</v>
      </c>
      <c r="P1200" t="s">
        <v>9778</v>
      </c>
      <c r="Q1200">
        <v>3</v>
      </c>
      <c r="R1200">
        <v>1</v>
      </c>
      <c r="S1200">
        <v>7.47</v>
      </c>
      <c r="T1200">
        <v>7.47</v>
      </c>
      <c r="U1200">
        <v>562.51</v>
      </c>
      <c r="V1200">
        <v>57.82</v>
      </c>
      <c r="W1200">
        <v>8.1</v>
      </c>
      <c r="X1200">
        <v>13.93</v>
      </c>
      <c r="Y1200">
        <v>0</v>
      </c>
      <c r="Z1200">
        <v>5</v>
      </c>
      <c r="AA1200" t="s">
        <v>6923</v>
      </c>
      <c r="AB1200">
        <v>2</v>
      </c>
      <c r="AC1200">
        <v>6</v>
      </c>
      <c r="AD1200">
        <v>2.833333333333333</v>
      </c>
      <c r="AF1200" t="s">
        <v>6939</v>
      </c>
      <c r="AI1200">
        <v>0</v>
      </c>
      <c r="AJ1200">
        <v>0</v>
      </c>
      <c r="AM1200" t="s">
        <v>10344</v>
      </c>
    </row>
    <row r="1201" spans="1:39">
      <c r="A1201" t="s">
        <v>7850</v>
      </c>
      <c r="B1201" t="s">
        <v>6007</v>
      </c>
      <c r="C1201" t="s">
        <v>6009</v>
      </c>
      <c r="D1201">
        <v>40</v>
      </c>
      <c r="E1201" t="s">
        <v>6010</v>
      </c>
      <c r="F1201">
        <v>7.4</v>
      </c>
      <c r="I1201" t="s">
        <v>8470</v>
      </c>
      <c r="K1201" t="s">
        <v>6535</v>
      </c>
      <c r="L1201" t="s">
        <v>6536</v>
      </c>
      <c r="M1201" t="s">
        <v>8695</v>
      </c>
      <c r="N1201">
        <v>9</v>
      </c>
      <c r="O1201" t="s">
        <v>8867</v>
      </c>
      <c r="P1201" t="s">
        <v>9779</v>
      </c>
      <c r="Q1201">
        <v>4</v>
      </c>
      <c r="R1201">
        <v>2</v>
      </c>
      <c r="S1201">
        <v>1.32</v>
      </c>
      <c r="T1201">
        <v>4.93</v>
      </c>
      <c r="U1201">
        <v>505.01</v>
      </c>
      <c r="V1201">
        <v>80.56</v>
      </c>
      <c r="W1201">
        <v>6.3</v>
      </c>
      <c r="X1201">
        <v>3.22</v>
      </c>
      <c r="Y1201">
        <v>0</v>
      </c>
      <c r="Z1201">
        <v>4</v>
      </c>
      <c r="AA1201" t="s">
        <v>6923</v>
      </c>
      <c r="AB1201">
        <v>2</v>
      </c>
      <c r="AC1201">
        <v>8</v>
      </c>
      <c r="AD1201">
        <v>3.535</v>
      </c>
      <c r="AF1201" t="s">
        <v>6937</v>
      </c>
      <c r="AI1201">
        <v>0</v>
      </c>
      <c r="AJ1201">
        <v>0</v>
      </c>
      <c r="AM1201" t="s">
        <v>10344</v>
      </c>
    </row>
    <row r="1202" spans="1:39">
      <c r="A1202" t="s">
        <v>7851</v>
      </c>
      <c r="B1202" t="s">
        <v>6007</v>
      </c>
      <c r="C1202" t="s">
        <v>6009</v>
      </c>
      <c r="D1202">
        <v>40</v>
      </c>
      <c r="E1202" t="s">
        <v>6010</v>
      </c>
      <c r="F1202">
        <v>7.4</v>
      </c>
      <c r="I1202" t="s">
        <v>8471</v>
      </c>
      <c r="K1202" t="s">
        <v>6535</v>
      </c>
      <c r="L1202" t="s">
        <v>6536</v>
      </c>
      <c r="M1202" t="s">
        <v>8696</v>
      </c>
      <c r="N1202">
        <v>9</v>
      </c>
      <c r="O1202" t="s">
        <v>8868</v>
      </c>
      <c r="P1202" t="s">
        <v>9780</v>
      </c>
      <c r="Q1202">
        <v>5</v>
      </c>
      <c r="R1202">
        <v>2</v>
      </c>
      <c r="S1202">
        <v>7.22</v>
      </c>
      <c r="T1202">
        <v>7.75</v>
      </c>
      <c r="U1202">
        <v>584.72</v>
      </c>
      <c r="V1202">
        <v>92.92</v>
      </c>
      <c r="W1202">
        <v>7.93</v>
      </c>
      <c r="X1202">
        <v>7</v>
      </c>
      <c r="Y1202">
        <v>0</v>
      </c>
      <c r="Z1202">
        <v>6</v>
      </c>
      <c r="AA1202" t="s">
        <v>6923</v>
      </c>
      <c r="AB1202">
        <v>2</v>
      </c>
      <c r="AC1202">
        <v>8</v>
      </c>
      <c r="AD1202">
        <v>2.402666666666667</v>
      </c>
      <c r="AF1202" t="s">
        <v>6939</v>
      </c>
      <c r="AI1202">
        <v>0</v>
      </c>
      <c r="AJ1202">
        <v>0</v>
      </c>
      <c r="AM1202" t="s">
        <v>10344</v>
      </c>
    </row>
    <row r="1203" spans="1:39">
      <c r="A1203" t="s">
        <v>7852</v>
      </c>
      <c r="B1203" t="s">
        <v>6007</v>
      </c>
      <c r="C1203" t="s">
        <v>6009</v>
      </c>
      <c r="D1203">
        <v>40</v>
      </c>
      <c r="E1203" t="s">
        <v>6010</v>
      </c>
      <c r="F1203">
        <v>7.4</v>
      </c>
      <c r="I1203" t="s">
        <v>8472</v>
      </c>
      <c r="K1203" t="s">
        <v>6535</v>
      </c>
      <c r="L1203" t="s">
        <v>6536</v>
      </c>
      <c r="M1203" t="s">
        <v>8696</v>
      </c>
      <c r="N1203">
        <v>9</v>
      </c>
      <c r="O1203" t="s">
        <v>8868</v>
      </c>
      <c r="P1203" t="s">
        <v>9781</v>
      </c>
      <c r="Q1203">
        <v>3</v>
      </c>
      <c r="R1203">
        <v>2</v>
      </c>
      <c r="S1203">
        <v>4.3</v>
      </c>
      <c r="T1203">
        <v>7.3</v>
      </c>
      <c r="U1203">
        <v>544.7</v>
      </c>
      <c r="V1203">
        <v>71.33</v>
      </c>
      <c r="W1203">
        <v>8.119999999999999</v>
      </c>
      <c r="X1203">
        <v>3.87</v>
      </c>
      <c r="Y1203">
        <v>0</v>
      </c>
      <c r="Z1203">
        <v>5</v>
      </c>
      <c r="AA1203" t="s">
        <v>6923</v>
      </c>
      <c r="AB1203">
        <v>2</v>
      </c>
      <c r="AC1203">
        <v>9</v>
      </c>
      <c r="AD1203">
        <v>2.5</v>
      </c>
      <c r="AF1203" t="s">
        <v>6937</v>
      </c>
      <c r="AI1203">
        <v>0</v>
      </c>
      <c r="AJ1203">
        <v>0</v>
      </c>
      <c r="AM1203" t="s">
        <v>10344</v>
      </c>
    </row>
    <row r="1204" spans="1:39">
      <c r="A1204" t="s">
        <v>7353</v>
      </c>
      <c r="B1204" t="s">
        <v>6007</v>
      </c>
      <c r="C1204" t="s">
        <v>6009</v>
      </c>
      <c r="D1204">
        <v>41</v>
      </c>
      <c r="E1204" t="s">
        <v>6010</v>
      </c>
      <c r="F1204">
        <v>7.39</v>
      </c>
      <c r="K1204" t="s">
        <v>6535</v>
      </c>
      <c r="L1204" t="s">
        <v>6536</v>
      </c>
      <c r="M1204" t="s">
        <v>8712</v>
      </c>
      <c r="N1204">
        <v>9</v>
      </c>
      <c r="O1204" t="s">
        <v>8884</v>
      </c>
      <c r="P1204" t="s">
        <v>9306</v>
      </c>
      <c r="Q1204">
        <v>3</v>
      </c>
      <c r="R1204">
        <v>2</v>
      </c>
      <c r="S1204">
        <v>2.5</v>
      </c>
      <c r="T1204">
        <v>5.5</v>
      </c>
      <c r="U1204">
        <v>488.59</v>
      </c>
      <c r="V1204">
        <v>71.33</v>
      </c>
      <c r="W1204">
        <v>6.6</v>
      </c>
      <c r="X1204">
        <v>3.88</v>
      </c>
      <c r="Y1204">
        <v>0</v>
      </c>
      <c r="Z1204">
        <v>5</v>
      </c>
      <c r="AA1204" t="s">
        <v>6923</v>
      </c>
      <c r="AB1204">
        <v>1</v>
      </c>
      <c r="AC1204">
        <v>7</v>
      </c>
      <c r="AD1204">
        <v>3.3315</v>
      </c>
      <c r="AF1204" t="s">
        <v>6937</v>
      </c>
      <c r="AI1204">
        <v>0</v>
      </c>
      <c r="AJ1204">
        <v>0</v>
      </c>
      <c r="AK1204" t="s">
        <v>10311</v>
      </c>
      <c r="AL1204" t="s">
        <v>10311</v>
      </c>
      <c r="AM1204" t="s">
        <v>10344</v>
      </c>
    </row>
    <row r="1205" spans="1:39">
      <c r="A1205" t="s">
        <v>7853</v>
      </c>
      <c r="B1205" t="s">
        <v>6007</v>
      </c>
      <c r="C1205" t="s">
        <v>6009</v>
      </c>
      <c r="D1205">
        <v>41</v>
      </c>
      <c r="E1205" t="s">
        <v>6010</v>
      </c>
      <c r="F1205">
        <v>7.39</v>
      </c>
      <c r="I1205" t="s">
        <v>8473</v>
      </c>
      <c r="K1205" t="s">
        <v>6535</v>
      </c>
      <c r="L1205" t="s">
        <v>6536</v>
      </c>
      <c r="M1205" t="s">
        <v>8696</v>
      </c>
      <c r="N1205">
        <v>9</v>
      </c>
      <c r="O1205" t="s">
        <v>8868</v>
      </c>
      <c r="P1205" t="s">
        <v>9782</v>
      </c>
      <c r="Q1205">
        <v>3</v>
      </c>
      <c r="R1205">
        <v>1</v>
      </c>
      <c r="S1205">
        <v>6.72</v>
      </c>
      <c r="T1205">
        <v>6.72</v>
      </c>
      <c r="U1205">
        <v>494.04</v>
      </c>
      <c r="V1205">
        <v>46.92</v>
      </c>
      <c r="W1205">
        <v>7.51</v>
      </c>
      <c r="X1205">
        <v>13.07</v>
      </c>
      <c r="Y1205">
        <v>3.17</v>
      </c>
      <c r="Z1205">
        <v>5</v>
      </c>
      <c r="AA1205" t="s">
        <v>6923</v>
      </c>
      <c r="AB1205">
        <v>1</v>
      </c>
      <c r="AC1205">
        <v>6</v>
      </c>
      <c r="AD1205">
        <v>2.875904761904762</v>
      </c>
      <c r="AF1205" t="s">
        <v>6939</v>
      </c>
      <c r="AI1205">
        <v>0</v>
      </c>
      <c r="AJ1205">
        <v>0</v>
      </c>
      <c r="AM1205" t="s">
        <v>10344</v>
      </c>
    </row>
    <row r="1206" spans="1:39">
      <c r="A1206" t="s">
        <v>7854</v>
      </c>
      <c r="B1206" t="s">
        <v>6007</v>
      </c>
      <c r="C1206" t="s">
        <v>6009</v>
      </c>
      <c r="D1206">
        <v>42</v>
      </c>
      <c r="E1206" t="s">
        <v>6010</v>
      </c>
      <c r="F1206">
        <v>7.38</v>
      </c>
      <c r="K1206" t="s">
        <v>6535</v>
      </c>
      <c r="L1206" t="s">
        <v>6536</v>
      </c>
      <c r="M1206" t="s">
        <v>8700</v>
      </c>
      <c r="N1206">
        <v>9</v>
      </c>
      <c r="O1206" t="s">
        <v>8872</v>
      </c>
      <c r="P1206" t="s">
        <v>9783</v>
      </c>
      <c r="Q1206">
        <v>6</v>
      </c>
      <c r="R1206">
        <v>0</v>
      </c>
      <c r="S1206">
        <v>5.95</v>
      </c>
      <c r="T1206">
        <v>5.95</v>
      </c>
      <c r="U1206">
        <v>494.47</v>
      </c>
      <c r="V1206">
        <v>73.48</v>
      </c>
      <c r="W1206">
        <v>6.04</v>
      </c>
      <c r="Y1206">
        <v>0</v>
      </c>
      <c r="Z1206">
        <v>4</v>
      </c>
      <c r="AA1206" t="s">
        <v>6923</v>
      </c>
      <c r="AB1206">
        <v>1</v>
      </c>
      <c r="AC1206">
        <v>7</v>
      </c>
      <c r="AD1206">
        <v>3.0395</v>
      </c>
      <c r="AI1206">
        <v>0</v>
      </c>
      <c r="AJ1206">
        <v>0</v>
      </c>
      <c r="AK1206" t="s">
        <v>10300</v>
      </c>
      <c r="AL1206" t="s">
        <v>10300</v>
      </c>
      <c r="AM1206" t="s">
        <v>10344</v>
      </c>
    </row>
    <row r="1207" spans="1:39">
      <c r="A1207" t="s">
        <v>6223</v>
      </c>
      <c r="B1207" t="s">
        <v>6007</v>
      </c>
      <c r="C1207" t="s">
        <v>6009</v>
      </c>
      <c r="D1207">
        <v>43</v>
      </c>
      <c r="E1207" t="s">
        <v>6010</v>
      </c>
      <c r="F1207">
        <v>7.37</v>
      </c>
      <c r="K1207" t="s">
        <v>6535</v>
      </c>
      <c r="M1207" t="s">
        <v>8728</v>
      </c>
      <c r="N1207">
        <v>8</v>
      </c>
      <c r="O1207" t="s">
        <v>8903</v>
      </c>
      <c r="P1207" t="s">
        <v>6619</v>
      </c>
      <c r="Q1207">
        <v>6</v>
      </c>
      <c r="R1207">
        <v>1</v>
      </c>
      <c r="S1207">
        <v>1.93</v>
      </c>
      <c r="T1207">
        <v>3.02</v>
      </c>
      <c r="U1207">
        <v>357.44</v>
      </c>
      <c r="V1207">
        <v>71.53</v>
      </c>
      <c r="W1207">
        <v>2.49</v>
      </c>
      <c r="X1207">
        <v>6.34</v>
      </c>
      <c r="Y1207">
        <v>6.5</v>
      </c>
      <c r="Z1207">
        <v>2</v>
      </c>
      <c r="AA1207" t="s">
        <v>6923</v>
      </c>
      <c r="AB1207">
        <v>0</v>
      </c>
      <c r="AC1207">
        <v>7</v>
      </c>
      <c r="AD1207">
        <v>5.823333333333333</v>
      </c>
      <c r="AE1207" t="s">
        <v>6924</v>
      </c>
      <c r="AF1207" t="s">
        <v>6937</v>
      </c>
      <c r="AG1207" t="s">
        <v>6941</v>
      </c>
      <c r="AH1207" t="s">
        <v>6942</v>
      </c>
      <c r="AI1207">
        <v>4</v>
      </c>
      <c r="AJ1207">
        <v>1</v>
      </c>
      <c r="AK1207" t="s">
        <v>10324</v>
      </c>
      <c r="AL1207" t="s">
        <v>10324</v>
      </c>
      <c r="AM1207" t="s">
        <v>10344</v>
      </c>
    </row>
    <row r="1208" spans="1:39">
      <c r="A1208" t="s">
        <v>7855</v>
      </c>
      <c r="B1208" t="s">
        <v>6007</v>
      </c>
      <c r="C1208" t="s">
        <v>6009</v>
      </c>
      <c r="D1208">
        <v>43</v>
      </c>
      <c r="E1208" t="s">
        <v>6010</v>
      </c>
      <c r="F1208">
        <v>7.37</v>
      </c>
      <c r="I1208" t="s">
        <v>8474</v>
      </c>
      <c r="K1208" t="s">
        <v>6535</v>
      </c>
      <c r="L1208" t="s">
        <v>6536</v>
      </c>
      <c r="M1208" t="s">
        <v>8696</v>
      </c>
      <c r="N1208">
        <v>9</v>
      </c>
      <c r="O1208" t="s">
        <v>8868</v>
      </c>
      <c r="P1208" t="s">
        <v>9784</v>
      </c>
      <c r="Q1208">
        <v>3</v>
      </c>
      <c r="R1208">
        <v>2</v>
      </c>
      <c r="S1208">
        <v>3.8</v>
      </c>
      <c r="T1208">
        <v>6.79</v>
      </c>
      <c r="U1208">
        <v>530.67</v>
      </c>
      <c r="V1208">
        <v>71.33</v>
      </c>
      <c r="W1208">
        <v>7.73</v>
      </c>
      <c r="X1208">
        <v>3.87</v>
      </c>
      <c r="Y1208">
        <v>0</v>
      </c>
      <c r="Z1208">
        <v>5</v>
      </c>
      <c r="AA1208" t="s">
        <v>6923</v>
      </c>
      <c r="AB1208">
        <v>2</v>
      </c>
      <c r="AC1208">
        <v>8</v>
      </c>
      <c r="AD1208">
        <v>2.6</v>
      </c>
      <c r="AF1208" t="s">
        <v>6937</v>
      </c>
      <c r="AI1208">
        <v>0</v>
      </c>
      <c r="AJ1208">
        <v>0</v>
      </c>
      <c r="AM1208" t="s">
        <v>10344</v>
      </c>
    </row>
    <row r="1209" spans="1:39">
      <c r="A1209" t="s">
        <v>7344</v>
      </c>
      <c r="B1209" t="s">
        <v>6007</v>
      </c>
      <c r="C1209" t="s">
        <v>6009</v>
      </c>
      <c r="D1209">
        <v>44</v>
      </c>
      <c r="E1209" t="s">
        <v>6010</v>
      </c>
      <c r="F1209">
        <v>7.36</v>
      </c>
      <c r="K1209" t="s">
        <v>6535</v>
      </c>
      <c r="L1209" t="s">
        <v>6536</v>
      </c>
      <c r="M1209" t="s">
        <v>8708</v>
      </c>
      <c r="N1209">
        <v>9</v>
      </c>
      <c r="O1209" t="s">
        <v>8880</v>
      </c>
      <c r="P1209" t="s">
        <v>9297</v>
      </c>
      <c r="Q1209">
        <v>5</v>
      </c>
      <c r="R1209">
        <v>1</v>
      </c>
      <c r="S1209">
        <v>1.23</v>
      </c>
      <c r="T1209">
        <v>4.69</v>
      </c>
      <c r="U1209">
        <v>436.5</v>
      </c>
      <c r="V1209">
        <v>74.22</v>
      </c>
      <c r="W1209">
        <v>5.36</v>
      </c>
      <c r="X1209">
        <v>3.62</v>
      </c>
      <c r="Y1209">
        <v>0</v>
      </c>
      <c r="Z1209">
        <v>3</v>
      </c>
      <c r="AA1209" t="s">
        <v>6923</v>
      </c>
      <c r="AB1209">
        <v>1</v>
      </c>
      <c r="AC1209">
        <v>13</v>
      </c>
      <c r="AD1209">
        <v>4.441904761904762</v>
      </c>
      <c r="AF1209" t="s">
        <v>6937</v>
      </c>
      <c r="AI1209">
        <v>0</v>
      </c>
      <c r="AJ1209">
        <v>0</v>
      </c>
      <c r="AK1209" t="s">
        <v>10261</v>
      </c>
      <c r="AL1209" t="s">
        <v>10261</v>
      </c>
      <c r="AM1209" t="s">
        <v>10344</v>
      </c>
    </row>
    <row r="1210" spans="1:39">
      <c r="A1210" t="s">
        <v>7856</v>
      </c>
      <c r="B1210" t="s">
        <v>6007</v>
      </c>
      <c r="C1210" t="s">
        <v>6009</v>
      </c>
      <c r="D1210">
        <v>44</v>
      </c>
      <c r="E1210" t="s">
        <v>6010</v>
      </c>
      <c r="F1210">
        <v>7.36</v>
      </c>
      <c r="I1210" t="s">
        <v>8475</v>
      </c>
      <c r="K1210" t="s">
        <v>6535</v>
      </c>
      <c r="L1210" t="s">
        <v>6536</v>
      </c>
      <c r="M1210" t="s">
        <v>8695</v>
      </c>
      <c r="N1210">
        <v>9</v>
      </c>
      <c r="O1210" t="s">
        <v>8867</v>
      </c>
      <c r="P1210" t="s">
        <v>9785</v>
      </c>
      <c r="Q1210">
        <v>3</v>
      </c>
      <c r="R1210">
        <v>2</v>
      </c>
      <c r="S1210">
        <v>2.15</v>
      </c>
      <c r="T1210">
        <v>5.13</v>
      </c>
      <c r="U1210">
        <v>508.66</v>
      </c>
      <c r="V1210">
        <v>71.33</v>
      </c>
      <c r="W1210">
        <v>7.04</v>
      </c>
      <c r="X1210">
        <v>4.34</v>
      </c>
      <c r="Y1210">
        <v>0</v>
      </c>
      <c r="Z1210">
        <v>4</v>
      </c>
      <c r="AA1210" t="s">
        <v>6923</v>
      </c>
      <c r="AB1210">
        <v>2</v>
      </c>
      <c r="AC1210">
        <v>8</v>
      </c>
      <c r="AD1210">
        <v>3.425</v>
      </c>
      <c r="AF1210" t="s">
        <v>6937</v>
      </c>
      <c r="AI1210">
        <v>0</v>
      </c>
      <c r="AJ1210">
        <v>0</v>
      </c>
      <c r="AM1210" t="s">
        <v>10344</v>
      </c>
    </row>
    <row r="1211" spans="1:39">
      <c r="A1211" t="s">
        <v>7857</v>
      </c>
      <c r="B1211" t="s">
        <v>6007</v>
      </c>
      <c r="C1211" t="s">
        <v>6009</v>
      </c>
      <c r="D1211">
        <v>45</v>
      </c>
      <c r="E1211" t="s">
        <v>6010</v>
      </c>
      <c r="F1211">
        <v>7.35</v>
      </c>
      <c r="K1211" t="s">
        <v>6535</v>
      </c>
      <c r="L1211" t="s">
        <v>6536</v>
      </c>
      <c r="M1211" t="s">
        <v>8698</v>
      </c>
      <c r="N1211">
        <v>9</v>
      </c>
      <c r="O1211" t="s">
        <v>8870</v>
      </c>
      <c r="P1211" t="s">
        <v>9786</v>
      </c>
      <c r="Q1211">
        <v>5</v>
      </c>
      <c r="R1211">
        <v>1</v>
      </c>
      <c r="S1211">
        <v>2.64</v>
      </c>
      <c r="T1211">
        <v>6.24</v>
      </c>
      <c r="U1211">
        <v>491.97</v>
      </c>
      <c r="V1211">
        <v>77.76000000000001</v>
      </c>
      <c r="W1211">
        <v>6.13</v>
      </c>
      <c r="X1211">
        <v>3.27</v>
      </c>
      <c r="Y1211">
        <v>0</v>
      </c>
      <c r="Z1211">
        <v>4</v>
      </c>
      <c r="AA1211" t="s">
        <v>6923</v>
      </c>
      <c r="AB1211">
        <v>1</v>
      </c>
      <c r="AC1211">
        <v>7</v>
      </c>
      <c r="AD1211">
        <v>3.570690476190476</v>
      </c>
      <c r="AF1211" t="s">
        <v>6937</v>
      </c>
      <c r="AI1211">
        <v>0</v>
      </c>
      <c r="AJ1211">
        <v>0</v>
      </c>
      <c r="AK1211" t="s">
        <v>10298</v>
      </c>
      <c r="AL1211" t="s">
        <v>10298</v>
      </c>
      <c r="AM1211" t="s">
        <v>10344</v>
      </c>
    </row>
    <row r="1212" spans="1:39">
      <c r="A1212" t="s">
        <v>7858</v>
      </c>
      <c r="B1212" t="s">
        <v>6007</v>
      </c>
      <c r="C1212" t="s">
        <v>6009</v>
      </c>
      <c r="D1212">
        <v>46</v>
      </c>
      <c r="E1212" t="s">
        <v>6010</v>
      </c>
      <c r="F1212">
        <v>7.34</v>
      </c>
      <c r="K1212" t="s">
        <v>6535</v>
      </c>
      <c r="L1212" t="s">
        <v>6536</v>
      </c>
      <c r="M1212" t="s">
        <v>8710</v>
      </c>
      <c r="N1212">
        <v>9</v>
      </c>
      <c r="O1212" t="s">
        <v>8882</v>
      </c>
      <c r="P1212" t="s">
        <v>9787</v>
      </c>
      <c r="Q1212">
        <v>4</v>
      </c>
      <c r="R1212">
        <v>1</v>
      </c>
      <c r="S1212">
        <v>2.42</v>
      </c>
      <c r="T1212">
        <v>5.04</v>
      </c>
      <c r="U1212">
        <v>433.55</v>
      </c>
      <c r="V1212">
        <v>68.65000000000001</v>
      </c>
      <c r="W1212">
        <v>5.87</v>
      </c>
      <c r="X1212">
        <v>4.75</v>
      </c>
      <c r="Y1212">
        <v>4.41</v>
      </c>
      <c r="Z1212">
        <v>3</v>
      </c>
      <c r="AA1212" t="s">
        <v>6923</v>
      </c>
      <c r="AB1212">
        <v>1</v>
      </c>
      <c r="AC1212">
        <v>11</v>
      </c>
      <c r="AD1212">
        <v>4.09797619047619</v>
      </c>
      <c r="AF1212" t="s">
        <v>6937</v>
      </c>
      <c r="AI1212">
        <v>0</v>
      </c>
      <c r="AJ1212">
        <v>0</v>
      </c>
      <c r="AK1212" t="s">
        <v>10309</v>
      </c>
      <c r="AL1212" t="s">
        <v>10309</v>
      </c>
      <c r="AM1212" t="s">
        <v>10344</v>
      </c>
    </row>
    <row r="1213" spans="1:39">
      <c r="A1213" t="s">
        <v>7859</v>
      </c>
      <c r="B1213" t="s">
        <v>6007</v>
      </c>
      <c r="C1213" t="s">
        <v>6009</v>
      </c>
      <c r="D1213">
        <v>46</v>
      </c>
      <c r="E1213" t="s">
        <v>6010</v>
      </c>
      <c r="F1213">
        <v>7.34</v>
      </c>
      <c r="K1213" t="s">
        <v>6535</v>
      </c>
      <c r="L1213" t="s">
        <v>6536</v>
      </c>
      <c r="M1213" t="s">
        <v>8704</v>
      </c>
      <c r="N1213">
        <v>9</v>
      </c>
      <c r="O1213" t="s">
        <v>8876</v>
      </c>
      <c r="P1213" t="s">
        <v>9788</v>
      </c>
      <c r="Q1213">
        <v>6</v>
      </c>
      <c r="R1213">
        <v>1</v>
      </c>
      <c r="S1213">
        <v>-0.22</v>
      </c>
      <c r="T1213">
        <v>3.28</v>
      </c>
      <c r="U1213">
        <v>437.52</v>
      </c>
      <c r="V1213">
        <v>81.79000000000001</v>
      </c>
      <c r="W1213">
        <v>5.13</v>
      </c>
      <c r="X1213">
        <v>3.54</v>
      </c>
      <c r="Y1213">
        <v>1.35</v>
      </c>
      <c r="Z1213">
        <v>4</v>
      </c>
      <c r="AA1213" t="s">
        <v>6923</v>
      </c>
      <c r="AB1213">
        <v>1</v>
      </c>
      <c r="AC1213">
        <v>9</v>
      </c>
      <c r="AD1213">
        <v>5.139619047619048</v>
      </c>
      <c r="AF1213" t="s">
        <v>6937</v>
      </c>
      <c r="AI1213">
        <v>0</v>
      </c>
      <c r="AJ1213">
        <v>0</v>
      </c>
      <c r="AK1213" t="s">
        <v>10304</v>
      </c>
      <c r="AL1213" t="s">
        <v>10304</v>
      </c>
      <c r="AM1213" t="s">
        <v>10344</v>
      </c>
    </row>
    <row r="1214" spans="1:39">
      <c r="A1214" t="s">
        <v>7087</v>
      </c>
      <c r="B1214" t="s">
        <v>6007</v>
      </c>
      <c r="C1214" t="s">
        <v>6009</v>
      </c>
      <c r="D1214">
        <v>47</v>
      </c>
      <c r="E1214" t="s">
        <v>6010</v>
      </c>
      <c r="F1214">
        <v>7.33</v>
      </c>
      <c r="K1214" t="s">
        <v>6535</v>
      </c>
      <c r="L1214" t="s">
        <v>6536</v>
      </c>
      <c r="M1214" t="s">
        <v>8607</v>
      </c>
      <c r="N1214">
        <v>9</v>
      </c>
      <c r="O1214" t="s">
        <v>8776</v>
      </c>
      <c r="P1214" t="s">
        <v>9040</v>
      </c>
      <c r="Q1214">
        <v>6</v>
      </c>
      <c r="R1214">
        <v>2</v>
      </c>
      <c r="S1214">
        <v>1.21</v>
      </c>
      <c r="T1214">
        <v>3.87</v>
      </c>
      <c r="U1214">
        <v>542.63</v>
      </c>
      <c r="V1214">
        <v>110.89</v>
      </c>
      <c r="W1214">
        <v>6.59</v>
      </c>
      <c r="X1214">
        <v>4.72</v>
      </c>
      <c r="Y1214">
        <v>2.03</v>
      </c>
      <c r="Z1214">
        <v>4</v>
      </c>
      <c r="AA1214" t="s">
        <v>6923</v>
      </c>
      <c r="AB1214">
        <v>2</v>
      </c>
      <c r="AC1214">
        <v>12</v>
      </c>
      <c r="AD1214">
        <v>3.368666666666666</v>
      </c>
      <c r="AF1214" t="s">
        <v>6937</v>
      </c>
      <c r="AI1214">
        <v>0</v>
      </c>
      <c r="AJ1214">
        <v>0</v>
      </c>
      <c r="AK1214" t="s">
        <v>10222</v>
      </c>
      <c r="AL1214" t="s">
        <v>10222</v>
      </c>
      <c r="AM1214" t="s">
        <v>10344</v>
      </c>
    </row>
    <row r="1215" spans="1:39">
      <c r="A1215" t="s">
        <v>7087</v>
      </c>
      <c r="B1215" t="s">
        <v>6007</v>
      </c>
      <c r="C1215" t="s">
        <v>6009</v>
      </c>
      <c r="D1215">
        <v>47</v>
      </c>
      <c r="E1215" t="s">
        <v>6010</v>
      </c>
      <c r="F1215">
        <v>7.33</v>
      </c>
      <c r="K1215" t="s">
        <v>6535</v>
      </c>
      <c r="L1215" t="s">
        <v>6536</v>
      </c>
      <c r="M1215" t="s">
        <v>8719</v>
      </c>
      <c r="N1215">
        <v>9</v>
      </c>
      <c r="O1215" t="s">
        <v>8892</v>
      </c>
      <c r="P1215" t="s">
        <v>9040</v>
      </c>
      <c r="Q1215">
        <v>6</v>
      </c>
      <c r="R1215">
        <v>2</v>
      </c>
      <c r="S1215">
        <v>1.21</v>
      </c>
      <c r="T1215">
        <v>3.87</v>
      </c>
      <c r="U1215">
        <v>542.63</v>
      </c>
      <c r="V1215">
        <v>110.89</v>
      </c>
      <c r="W1215">
        <v>6.59</v>
      </c>
      <c r="X1215">
        <v>4.72</v>
      </c>
      <c r="Y1215">
        <v>2.03</v>
      </c>
      <c r="Z1215">
        <v>4</v>
      </c>
      <c r="AA1215" t="s">
        <v>6923</v>
      </c>
      <c r="AB1215">
        <v>2</v>
      </c>
      <c r="AC1215">
        <v>12</v>
      </c>
      <c r="AD1215">
        <v>3.368666666666666</v>
      </c>
      <c r="AF1215" t="s">
        <v>6937</v>
      </c>
      <c r="AI1215">
        <v>0</v>
      </c>
      <c r="AJ1215">
        <v>0</v>
      </c>
      <c r="AK1215" t="s">
        <v>10221</v>
      </c>
      <c r="AL1215" t="s">
        <v>10221</v>
      </c>
      <c r="AM1215" t="s">
        <v>10344</v>
      </c>
    </row>
    <row r="1216" spans="1:39">
      <c r="A1216" t="s">
        <v>7860</v>
      </c>
      <c r="B1216" t="s">
        <v>6007</v>
      </c>
      <c r="C1216" t="s">
        <v>6009</v>
      </c>
      <c r="D1216">
        <v>47</v>
      </c>
      <c r="E1216" t="s">
        <v>6010</v>
      </c>
      <c r="F1216">
        <v>7.33</v>
      </c>
      <c r="K1216" t="s">
        <v>6535</v>
      </c>
      <c r="L1216" t="s">
        <v>6536</v>
      </c>
      <c r="M1216" t="s">
        <v>8711</v>
      </c>
      <c r="N1216">
        <v>9</v>
      </c>
      <c r="O1216" t="s">
        <v>8883</v>
      </c>
      <c r="P1216" t="s">
        <v>9789</v>
      </c>
      <c r="Q1216">
        <v>5</v>
      </c>
      <c r="R1216">
        <v>2</v>
      </c>
      <c r="S1216">
        <v>2.83</v>
      </c>
      <c r="T1216">
        <v>6.4</v>
      </c>
      <c r="U1216">
        <v>517.5</v>
      </c>
      <c r="V1216">
        <v>94.09</v>
      </c>
      <c r="W1216">
        <v>6.17</v>
      </c>
      <c r="X1216">
        <v>3.33</v>
      </c>
      <c r="Y1216">
        <v>0</v>
      </c>
      <c r="Z1216">
        <v>3</v>
      </c>
      <c r="AA1216" t="s">
        <v>6923</v>
      </c>
      <c r="AB1216">
        <v>2</v>
      </c>
      <c r="AC1216">
        <v>9</v>
      </c>
      <c r="AD1216">
        <v>2.948666666666667</v>
      </c>
      <c r="AF1216" t="s">
        <v>6937</v>
      </c>
      <c r="AI1216">
        <v>0</v>
      </c>
      <c r="AJ1216">
        <v>0</v>
      </c>
      <c r="AK1216" t="s">
        <v>10310</v>
      </c>
      <c r="AL1216" t="s">
        <v>10310</v>
      </c>
      <c r="AM1216" t="s">
        <v>10344</v>
      </c>
    </row>
    <row r="1217" spans="1:39">
      <c r="A1217" t="s">
        <v>6223</v>
      </c>
      <c r="B1217" t="s">
        <v>6007</v>
      </c>
      <c r="C1217" t="s">
        <v>6009</v>
      </c>
      <c r="D1217">
        <v>48</v>
      </c>
      <c r="E1217" t="s">
        <v>6010</v>
      </c>
      <c r="F1217">
        <v>7.32</v>
      </c>
      <c r="K1217" t="s">
        <v>6535</v>
      </c>
      <c r="L1217" t="s">
        <v>6536</v>
      </c>
      <c r="M1217" t="s">
        <v>8717</v>
      </c>
      <c r="N1217">
        <v>9</v>
      </c>
      <c r="O1217" t="s">
        <v>8890</v>
      </c>
      <c r="P1217" t="s">
        <v>6619</v>
      </c>
      <c r="Q1217">
        <v>6</v>
      </c>
      <c r="R1217">
        <v>1</v>
      </c>
      <c r="S1217">
        <v>1.93</v>
      </c>
      <c r="T1217">
        <v>3.02</v>
      </c>
      <c r="U1217">
        <v>357.44</v>
      </c>
      <c r="V1217">
        <v>71.53</v>
      </c>
      <c r="W1217">
        <v>2.49</v>
      </c>
      <c r="X1217">
        <v>6.34</v>
      </c>
      <c r="Y1217">
        <v>6.5</v>
      </c>
      <c r="Z1217">
        <v>2</v>
      </c>
      <c r="AA1217" t="s">
        <v>6923</v>
      </c>
      <c r="AB1217">
        <v>0</v>
      </c>
      <c r="AC1217">
        <v>7</v>
      </c>
      <c r="AD1217">
        <v>5.823333333333333</v>
      </c>
      <c r="AE1217" t="s">
        <v>6924</v>
      </c>
      <c r="AF1217" t="s">
        <v>6937</v>
      </c>
      <c r="AG1217" t="s">
        <v>6941</v>
      </c>
      <c r="AH1217" t="s">
        <v>6942</v>
      </c>
      <c r="AI1217">
        <v>4</v>
      </c>
      <c r="AJ1217">
        <v>1</v>
      </c>
      <c r="AK1217" t="s">
        <v>10229</v>
      </c>
      <c r="AL1217" t="s">
        <v>10229</v>
      </c>
      <c r="AM1217" t="s">
        <v>10344</v>
      </c>
    </row>
    <row r="1218" spans="1:39">
      <c r="A1218" t="s">
        <v>6223</v>
      </c>
      <c r="B1218" t="s">
        <v>6007</v>
      </c>
      <c r="C1218" t="s">
        <v>6009</v>
      </c>
      <c r="D1218">
        <v>48</v>
      </c>
      <c r="E1218" t="s">
        <v>6010</v>
      </c>
      <c r="F1218">
        <v>7.32</v>
      </c>
      <c r="K1218" t="s">
        <v>6535</v>
      </c>
      <c r="L1218" t="s">
        <v>6536</v>
      </c>
      <c r="M1218" t="s">
        <v>8607</v>
      </c>
      <c r="N1218">
        <v>9</v>
      </c>
      <c r="O1218" t="s">
        <v>8776</v>
      </c>
      <c r="P1218" t="s">
        <v>6619</v>
      </c>
      <c r="Q1218">
        <v>6</v>
      </c>
      <c r="R1218">
        <v>1</v>
      </c>
      <c r="S1218">
        <v>1.93</v>
      </c>
      <c r="T1218">
        <v>3.02</v>
      </c>
      <c r="U1218">
        <v>357.44</v>
      </c>
      <c r="V1218">
        <v>71.53</v>
      </c>
      <c r="W1218">
        <v>2.49</v>
      </c>
      <c r="X1218">
        <v>6.34</v>
      </c>
      <c r="Y1218">
        <v>6.5</v>
      </c>
      <c r="Z1218">
        <v>2</v>
      </c>
      <c r="AA1218" t="s">
        <v>6923</v>
      </c>
      <c r="AB1218">
        <v>0</v>
      </c>
      <c r="AC1218">
        <v>7</v>
      </c>
      <c r="AD1218">
        <v>5.823333333333333</v>
      </c>
      <c r="AE1218" t="s">
        <v>6924</v>
      </c>
      <c r="AF1218" t="s">
        <v>6937</v>
      </c>
      <c r="AG1218" t="s">
        <v>6941</v>
      </c>
      <c r="AH1218" t="s">
        <v>6942</v>
      </c>
      <c r="AI1218">
        <v>4</v>
      </c>
      <c r="AJ1218">
        <v>1</v>
      </c>
      <c r="AK1218" t="s">
        <v>10222</v>
      </c>
      <c r="AL1218" t="s">
        <v>10222</v>
      </c>
      <c r="AM1218" t="s">
        <v>10344</v>
      </c>
    </row>
    <row r="1219" spans="1:39">
      <c r="A1219" t="s">
        <v>7075</v>
      </c>
      <c r="B1219" t="s">
        <v>6007</v>
      </c>
      <c r="C1219" t="s">
        <v>6009</v>
      </c>
      <c r="D1219">
        <v>48</v>
      </c>
      <c r="E1219" t="s">
        <v>6010</v>
      </c>
      <c r="F1219">
        <v>7.32</v>
      </c>
      <c r="K1219" t="s">
        <v>6535</v>
      </c>
      <c r="L1219" t="s">
        <v>6536</v>
      </c>
      <c r="M1219" t="s">
        <v>8729</v>
      </c>
      <c r="N1219">
        <v>9</v>
      </c>
      <c r="O1219" t="s">
        <v>8904</v>
      </c>
      <c r="P1219" t="s">
        <v>9028</v>
      </c>
      <c r="Q1219">
        <v>6</v>
      </c>
      <c r="R1219">
        <v>3</v>
      </c>
      <c r="S1219">
        <v>3.79</v>
      </c>
      <c r="T1219">
        <v>6.99</v>
      </c>
      <c r="U1219">
        <v>466</v>
      </c>
      <c r="V1219">
        <v>99.34999999999999</v>
      </c>
      <c r="W1219">
        <v>5.77</v>
      </c>
      <c r="X1219">
        <v>4.08</v>
      </c>
      <c r="Y1219">
        <v>0</v>
      </c>
      <c r="Z1219">
        <v>2</v>
      </c>
      <c r="AA1219" t="s">
        <v>6923</v>
      </c>
      <c r="AB1219">
        <v>1</v>
      </c>
      <c r="AC1219">
        <v>12</v>
      </c>
      <c r="AD1219">
        <v>2.202857142857143</v>
      </c>
      <c r="AF1219" t="s">
        <v>6937</v>
      </c>
      <c r="AI1219">
        <v>0</v>
      </c>
      <c r="AJ1219">
        <v>0</v>
      </c>
      <c r="AK1219" t="s">
        <v>10230</v>
      </c>
      <c r="AL1219" t="s">
        <v>10230</v>
      </c>
      <c r="AM1219" t="s">
        <v>10344</v>
      </c>
    </row>
    <row r="1220" spans="1:39">
      <c r="A1220" t="s">
        <v>7861</v>
      </c>
      <c r="B1220" t="s">
        <v>6007</v>
      </c>
      <c r="C1220" t="s">
        <v>6009</v>
      </c>
      <c r="D1220">
        <v>49</v>
      </c>
      <c r="E1220" t="s">
        <v>6010</v>
      </c>
      <c r="F1220">
        <v>7.31</v>
      </c>
      <c r="K1220" t="s">
        <v>6535</v>
      </c>
      <c r="L1220" t="s">
        <v>6536</v>
      </c>
      <c r="M1220" t="s">
        <v>8705</v>
      </c>
      <c r="N1220">
        <v>9</v>
      </c>
      <c r="O1220" t="s">
        <v>8877</v>
      </c>
      <c r="P1220" t="s">
        <v>9790</v>
      </c>
      <c r="Q1220">
        <v>4</v>
      </c>
      <c r="R1220">
        <v>1</v>
      </c>
      <c r="S1220">
        <v>6.19</v>
      </c>
      <c r="T1220">
        <v>9.039999999999999</v>
      </c>
      <c r="U1220">
        <v>469.46</v>
      </c>
      <c r="V1220">
        <v>60.69</v>
      </c>
      <c r="W1220">
        <v>7.32</v>
      </c>
      <c r="X1220">
        <v>4.24</v>
      </c>
      <c r="Y1220">
        <v>0</v>
      </c>
      <c r="Z1220">
        <v>4</v>
      </c>
      <c r="AA1220" t="s">
        <v>6923</v>
      </c>
      <c r="AB1220">
        <v>1</v>
      </c>
      <c r="AC1220">
        <v>5</v>
      </c>
      <c r="AD1220">
        <v>3.051476190476191</v>
      </c>
      <c r="AF1220" t="s">
        <v>6937</v>
      </c>
      <c r="AI1220">
        <v>0</v>
      </c>
      <c r="AJ1220">
        <v>0</v>
      </c>
      <c r="AK1220" t="s">
        <v>10305</v>
      </c>
      <c r="AL1220" t="s">
        <v>10305</v>
      </c>
      <c r="AM1220" t="s">
        <v>10344</v>
      </c>
    </row>
    <row r="1221" spans="1:39">
      <c r="A1221" t="s">
        <v>7862</v>
      </c>
      <c r="B1221" t="s">
        <v>6007</v>
      </c>
      <c r="C1221" t="s">
        <v>6009</v>
      </c>
      <c r="D1221">
        <v>49</v>
      </c>
      <c r="E1221" t="s">
        <v>6010</v>
      </c>
      <c r="F1221">
        <v>7.31</v>
      </c>
      <c r="K1221" t="s">
        <v>6535</v>
      </c>
      <c r="L1221" t="s">
        <v>6536</v>
      </c>
      <c r="M1221" t="s">
        <v>8698</v>
      </c>
      <c r="N1221">
        <v>9</v>
      </c>
      <c r="O1221" t="s">
        <v>8870</v>
      </c>
      <c r="P1221" t="s">
        <v>9791</v>
      </c>
      <c r="Q1221">
        <v>5</v>
      </c>
      <c r="R1221">
        <v>1</v>
      </c>
      <c r="S1221">
        <v>2.22</v>
      </c>
      <c r="T1221">
        <v>5.83</v>
      </c>
      <c r="U1221">
        <v>477.94</v>
      </c>
      <c r="V1221">
        <v>77.76000000000001</v>
      </c>
      <c r="W1221">
        <v>5.74</v>
      </c>
      <c r="X1221">
        <v>3.22</v>
      </c>
      <c r="Y1221">
        <v>0</v>
      </c>
      <c r="Z1221">
        <v>4</v>
      </c>
      <c r="AA1221" t="s">
        <v>6923</v>
      </c>
      <c r="AB1221">
        <v>1</v>
      </c>
      <c r="AC1221">
        <v>7</v>
      </c>
      <c r="AD1221">
        <v>3.880904761904762</v>
      </c>
      <c r="AF1221" t="s">
        <v>6937</v>
      </c>
      <c r="AI1221">
        <v>0</v>
      </c>
      <c r="AJ1221">
        <v>0</v>
      </c>
      <c r="AK1221" t="s">
        <v>10298</v>
      </c>
      <c r="AL1221" t="s">
        <v>10298</v>
      </c>
      <c r="AM1221" t="s">
        <v>10344</v>
      </c>
    </row>
    <row r="1222" spans="1:39">
      <c r="A1222" t="s">
        <v>7863</v>
      </c>
      <c r="B1222" t="s">
        <v>6007</v>
      </c>
      <c r="C1222" t="s">
        <v>6009</v>
      </c>
      <c r="D1222">
        <v>49</v>
      </c>
      <c r="E1222" t="s">
        <v>6010</v>
      </c>
      <c r="F1222">
        <v>7.31</v>
      </c>
      <c r="K1222" t="s">
        <v>6535</v>
      </c>
      <c r="L1222" t="s">
        <v>6536</v>
      </c>
      <c r="M1222" t="s">
        <v>8705</v>
      </c>
      <c r="N1222">
        <v>9</v>
      </c>
      <c r="O1222" t="s">
        <v>8877</v>
      </c>
      <c r="P1222" t="s">
        <v>9792</v>
      </c>
      <c r="Q1222">
        <v>4</v>
      </c>
      <c r="R1222">
        <v>1</v>
      </c>
      <c r="S1222">
        <v>5.39</v>
      </c>
      <c r="T1222">
        <v>8.210000000000001</v>
      </c>
      <c r="U1222">
        <v>429.52</v>
      </c>
      <c r="V1222">
        <v>60.69</v>
      </c>
      <c r="W1222">
        <v>6.82</v>
      </c>
      <c r="X1222">
        <v>4.3</v>
      </c>
      <c r="Y1222">
        <v>0</v>
      </c>
      <c r="Z1222">
        <v>4</v>
      </c>
      <c r="AA1222" t="s">
        <v>6923</v>
      </c>
      <c r="AB1222">
        <v>1</v>
      </c>
      <c r="AC1222">
        <v>6</v>
      </c>
      <c r="AD1222">
        <v>3.336761904761905</v>
      </c>
      <c r="AF1222" t="s">
        <v>6937</v>
      </c>
      <c r="AI1222">
        <v>0</v>
      </c>
      <c r="AJ1222">
        <v>0</v>
      </c>
      <c r="AK1222" t="s">
        <v>10305</v>
      </c>
      <c r="AL1222" t="s">
        <v>10305</v>
      </c>
      <c r="AM1222" t="s">
        <v>10344</v>
      </c>
    </row>
    <row r="1223" spans="1:39">
      <c r="A1223" t="s">
        <v>7391</v>
      </c>
      <c r="B1223" t="s">
        <v>6007</v>
      </c>
      <c r="C1223" t="s">
        <v>6009</v>
      </c>
      <c r="D1223">
        <v>49</v>
      </c>
      <c r="E1223" t="s">
        <v>6010</v>
      </c>
      <c r="F1223">
        <v>7.31</v>
      </c>
      <c r="K1223" t="s">
        <v>6535</v>
      </c>
      <c r="L1223" t="s">
        <v>6536</v>
      </c>
      <c r="M1223" t="s">
        <v>6544</v>
      </c>
      <c r="N1223">
        <v>9</v>
      </c>
      <c r="O1223" t="s">
        <v>6581</v>
      </c>
      <c r="P1223" t="s">
        <v>9344</v>
      </c>
      <c r="Q1223">
        <v>7</v>
      </c>
      <c r="R1223">
        <v>2</v>
      </c>
      <c r="S1223">
        <v>2.46</v>
      </c>
      <c r="T1223">
        <v>3.42</v>
      </c>
      <c r="U1223">
        <v>476.9</v>
      </c>
      <c r="V1223">
        <v>140.53</v>
      </c>
      <c r="W1223">
        <v>3.99</v>
      </c>
      <c r="X1223">
        <v>6.6</v>
      </c>
      <c r="Y1223">
        <v>1.75</v>
      </c>
      <c r="Z1223">
        <v>3</v>
      </c>
      <c r="AA1223" t="s">
        <v>6923</v>
      </c>
      <c r="AB1223">
        <v>0</v>
      </c>
      <c r="AC1223">
        <v>8</v>
      </c>
      <c r="AD1223">
        <v>3.225</v>
      </c>
      <c r="AF1223" t="s">
        <v>6939</v>
      </c>
      <c r="AI1223">
        <v>0</v>
      </c>
      <c r="AJ1223">
        <v>0</v>
      </c>
      <c r="AK1223" t="s">
        <v>6951</v>
      </c>
      <c r="AL1223" t="s">
        <v>6951</v>
      </c>
      <c r="AM1223" t="s">
        <v>10344</v>
      </c>
    </row>
    <row r="1224" spans="1:39">
      <c r="A1224" t="s">
        <v>7864</v>
      </c>
      <c r="B1224" t="s">
        <v>6007</v>
      </c>
      <c r="C1224" t="s">
        <v>6009</v>
      </c>
      <c r="D1224">
        <v>49</v>
      </c>
      <c r="E1224" t="s">
        <v>6010</v>
      </c>
      <c r="F1224">
        <v>7.31</v>
      </c>
      <c r="I1224" t="s">
        <v>8476</v>
      </c>
      <c r="K1224" t="s">
        <v>6535</v>
      </c>
      <c r="L1224" t="s">
        <v>6536</v>
      </c>
      <c r="M1224" t="s">
        <v>8695</v>
      </c>
      <c r="N1224">
        <v>9</v>
      </c>
      <c r="O1224" t="s">
        <v>8867</v>
      </c>
      <c r="P1224" t="s">
        <v>9793</v>
      </c>
      <c r="Q1224">
        <v>2</v>
      </c>
      <c r="R1224">
        <v>1</v>
      </c>
      <c r="S1224">
        <v>6.01</v>
      </c>
      <c r="T1224">
        <v>6.01</v>
      </c>
      <c r="U1224">
        <v>440.49</v>
      </c>
      <c r="V1224">
        <v>34.03</v>
      </c>
      <c r="W1224">
        <v>6.61</v>
      </c>
      <c r="X1224">
        <v>13.91</v>
      </c>
      <c r="Y1224">
        <v>0</v>
      </c>
      <c r="Z1224">
        <v>5</v>
      </c>
      <c r="AA1224" t="s">
        <v>6923</v>
      </c>
      <c r="AB1224">
        <v>1</v>
      </c>
      <c r="AC1224">
        <v>5</v>
      </c>
      <c r="AD1224">
        <v>2.959904761904762</v>
      </c>
      <c r="AF1224" t="s">
        <v>6939</v>
      </c>
      <c r="AI1224">
        <v>0</v>
      </c>
      <c r="AJ1224">
        <v>0</v>
      </c>
      <c r="AM1224" t="s">
        <v>10344</v>
      </c>
    </row>
    <row r="1225" spans="1:39">
      <c r="A1225" t="s">
        <v>7865</v>
      </c>
      <c r="B1225" t="s">
        <v>6007</v>
      </c>
      <c r="C1225" t="s">
        <v>6009</v>
      </c>
      <c r="D1225">
        <v>49.1</v>
      </c>
      <c r="E1225" t="s">
        <v>6010</v>
      </c>
      <c r="F1225">
        <v>7.31</v>
      </c>
      <c r="K1225" t="s">
        <v>6535</v>
      </c>
      <c r="L1225" t="s">
        <v>6536</v>
      </c>
      <c r="M1225" t="s">
        <v>8706</v>
      </c>
      <c r="N1225">
        <v>9</v>
      </c>
      <c r="O1225" t="s">
        <v>8878</v>
      </c>
      <c r="P1225" t="s">
        <v>9794</v>
      </c>
      <c r="Q1225">
        <v>8</v>
      </c>
      <c r="R1225">
        <v>1</v>
      </c>
      <c r="S1225">
        <v>3</v>
      </c>
      <c r="T1225">
        <v>4.64</v>
      </c>
      <c r="U1225">
        <v>488.89</v>
      </c>
      <c r="V1225">
        <v>108.36</v>
      </c>
      <c r="W1225">
        <v>4.12</v>
      </c>
      <c r="X1225">
        <v>5.55</v>
      </c>
      <c r="Y1225">
        <v>0</v>
      </c>
      <c r="Z1225">
        <v>5</v>
      </c>
      <c r="AA1225" t="s">
        <v>6923</v>
      </c>
      <c r="AB1225">
        <v>0</v>
      </c>
      <c r="AC1225">
        <v>4</v>
      </c>
      <c r="AD1225">
        <v>2.980690476190476</v>
      </c>
      <c r="AF1225" t="s">
        <v>6937</v>
      </c>
      <c r="AI1225">
        <v>0</v>
      </c>
      <c r="AJ1225">
        <v>0</v>
      </c>
      <c r="AK1225" t="s">
        <v>10306</v>
      </c>
      <c r="AL1225" t="s">
        <v>10306</v>
      </c>
      <c r="AM1225" t="s">
        <v>10344</v>
      </c>
    </row>
    <row r="1226" spans="1:39">
      <c r="A1226" t="s">
        <v>6358</v>
      </c>
      <c r="B1226" t="s">
        <v>6007</v>
      </c>
      <c r="C1226" t="s">
        <v>6009</v>
      </c>
      <c r="D1226">
        <v>50</v>
      </c>
      <c r="E1226" t="s">
        <v>6010</v>
      </c>
      <c r="F1226">
        <v>7.3</v>
      </c>
      <c r="K1226" t="s">
        <v>6535</v>
      </c>
      <c r="L1226" t="s">
        <v>6536</v>
      </c>
      <c r="M1226" t="s">
        <v>8730</v>
      </c>
      <c r="N1226">
        <v>9</v>
      </c>
      <c r="O1226" t="s">
        <v>8905</v>
      </c>
      <c r="P1226" t="s">
        <v>6754</v>
      </c>
      <c r="Q1226">
        <v>2</v>
      </c>
      <c r="R1226">
        <v>2</v>
      </c>
      <c r="S1226">
        <v>1.8</v>
      </c>
      <c r="T1226">
        <v>4.71</v>
      </c>
      <c r="U1226">
        <v>385.46</v>
      </c>
      <c r="V1226">
        <v>62.32</v>
      </c>
      <c r="W1226">
        <v>5.26</v>
      </c>
      <c r="X1226">
        <v>4.43</v>
      </c>
      <c r="Y1226">
        <v>0</v>
      </c>
      <c r="Z1226">
        <v>4</v>
      </c>
      <c r="AA1226" t="s">
        <v>6923</v>
      </c>
      <c r="AB1226">
        <v>1</v>
      </c>
      <c r="AC1226">
        <v>7</v>
      </c>
      <c r="AD1226">
        <v>4.463142857142858</v>
      </c>
      <c r="AF1226" t="s">
        <v>6937</v>
      </c>
      <c r="AI1226">
        <v>0</v>
      </c>
      <c r="AJ1226">
        <v>0</v>
      </c>
      <c r="AK1226" t="s">
        <v>6954</v>
      </c>
      <c r="AL1226" t="s">
        <v>6954</v>
      </c>
      <c r="AM1226" t="s">
        <v>10344</v>
      </c>
    </row>
    <row r="1227" spans="1:39">
      <c r="A1227" t="s">
        <v>7866</v>
      </c>
      <c r="B1227" t="s">
        <v>6007</v>
      </c>
      <c r="C1227" t="s">
        <v>6009</v>
      </c>
      <c r="D1227">
        <v>50</v>
      </c>
      <c r="E1227" t="s">
        <v>6010</v>
      </c>
      <c r="F1227">
        <v>7.3</v>
      </c>
      <c r="K1227" t="s">
        <v>6535</v>
      </c>
      <c r="M1227" t="s">
        <v>8731</v>
      </c>
      <c r="N1227">
        <v>8</v>
      </c>
      <c r="O1227" t="s">
        <v>8906</v>
      </c>
      <c r="P1227" t="s">
        <v>9795</v>
      </c>
      <c r="Q1227">
        <v>6</v>
      </c>
      <c r="R1227">
        <v>1</v>
      </c>
      <c r="S1227">
        <v>1.93</v>
      </c>
      <c r="T1227">
        <v>3.02</v>
      </c>
      <c r="U1227">
        <v>357.44</v>
      </c>
      <c r="V1227">
        <v>71.53</v>
      </c>
      <c r="W1227">
        <v>2.49</v>
      </c>
      <c r="X1227">
        <v>6.34</v>
      </c>
      <c r="Y1227">
        <v>6.5</v>
      </c>
      <c r="Z1227">
        <v>2</v>
      </c>
      <c r="AA1227" t="s">
        <v>6923</v>
      </c>
      <c r="AB1227">
        <v>0</v>
      </c>
      <c r="AC1227">
        <v>7</v>
      </c>
      <c r="AD1227">
        <v>5.823333333333333</v>
      </c>
      <c r="AF1227" t="s">
        <v>6937</v>
      </c>
      <c r="AI1227">
        <v>0</v>
      </c>
      <c r="AJ1227">
        <v>0</v>
      </c>
      <c r="AK1227" t="s">
        <v>10321</v>
      </c>
      <c r="AL1227" t="s">
        <v>10321</v>
      </c>
      <c r="AM1227" t="s">
        <v>10344</v>
      </c>
    </row>
    <row r="1228" spans="1:39">
      <c r="A1228" t="s">
        <v>7207</v>
      </c>
      <c r="B1228" t="s">
        <v>6007</v>
      </c>
      <c r="C1228" t="s">
        <v>6009</v>
      </c>
      <c r="D1228">
        <v>50</v>
      </c>
      <c r="E1228" t="s">
        <v>6010</v>
      </c>
      <c r="F1228">
        <v>7.3</v>
      </c>
      <c r="K1228" t="s">
        <v>6535</v>
      </c>
      <c r="L1228" t="s">
        <v>6536</v>
      </c>
      <c r="M1228" t="s">
        <v>8732</v>
      </c>
      <c r="N1228">
        <v>9</v>
      </c>
      <c r="O1228" t="s">
        <v>8907</v>
      </c>
      <c r="P1228" t="s">
        <v>9160</v>
      </c>
      <c r="Q1228">
        <v>5</v>
      </c>
      <c r="R1228">
        <v>1</v>
      </c>
      <c r="S1228">
        <v>4.45</v>
      </c>
      <c r="T1228">
        <v>7.54</v>
      </c>
      <c r="U1228">
        <v>521.61</v>
      </c>
      <c r="V1228">
        <v>77.76000000000001</v>
      </c>
      <c r="W1228">
        <v>6.91</v>
      </c>
      <c r="X1228">
        <v>4.21</v>
      </c>
      <c r="Y1228">
        <v>0</v>
      </c>
      <c r="Z1228">
        <v>5</v>
      </c>
      <c r="AA1228" t="s">
        <v>6923</v>
      </c>
      <c r="AB1228">
        <v>2</v>
      </c>
      <c r="AC1228">
        <v>12</v>
      </c>
      <c r="AD1228">
        <v>2.833333333333333</v>
      </c>
      <c r="AF1228" t="s">
        <v>6937</v>
      </c>
      <c r="AI1228">
        <v>0</v>
      </c>
      <c r="AJ1228">
        <v>0</v>
      </c>
      <c r="AK1228" t="s">
        <v>10325</v>
      </c>
      <c r="AL1228" t="s">
        <v>10325</v>
      </c>
      <c r="AM1228" t="s">
        <v>10344</v>
      </c>
    </row>
    <row r="1229" spans="1:39">
      <c r="A1229" t="s">
        <v>7867</v>
      </c>
      <c r="B1229" t="s">
        <v>6007</v>
      </c>
      <c r="C1229" t="s">
        <v>6009</v>
      </c>
      <c r="D1229">
        <v>50</v>
      </c>
      <c r="E1229" t="s">
        <v>6010</v>
      </c>
      <c r="F1229">
        <v>7.3</v>
      </c>
      <c r="K1229" t="s">
        <v>6535</v>
      </c>
      <c r="L1229" t="s">
        <v>6536</v>
      </c>
      <c r="M1229" t="s">
        <v>8701</v>
      </c>
      <c r="N1229">
        <v>9</v>
      </c>
      <c r="O1229" t="s">
        <v>8873</v>
      </c>
      <c r="P1229" t="s">
        <v>9796</v>
      </c>
      <c r="Q1229">
        <v>5</v>
      </c>
      <c r="R1229">
        <v>1</v>
      </c>
      <c r="S1229">
        <v>6.57</v>
      </c>
      <c r="T1229">
        <v>8.44</v>
      </c>
      <c r="U1229">
        <v>564.59</v>
      </c>
      <c r="V1229">
        <v>77.40000000000001</v>
      </c>
      <c r="W1229">
        <v>6.41</v>
      </c>
      <c r="X1229">
        <v>4.94</v>
      </c>
      <c r="Y1229">
        <v>0</v>
      </c>
      <c r="Z1229">
        <v>5</v>
      </c>
      <c r="AA1229" t="s">
        <v>6923</v>
      </c>
      <c r="AB1229">
        <v>2</v>
      </c>
      <c r="AC1229">
        <v>8</v>
      </c>
      <c r="AD1229">
        <v>2.833333333333333</v>
      </c>
      <c r="AF1229" t="s">
        <v>6937</v>
      </c>
      <c r="AI1229">
        <v>0</v>
      </c>
      <c r="AJ1229">
        <v>0</v>
      </c>
      <c r="AK1229" t="s">
        <v>10301</v>
      </c>
      <c r="AL1229" t="s">
        <v>10301</v>
      </c>
      <c r="AM1229" t="s">
        <v>10344</v>
      </c>
    </row>
    <row r="1230" spans="1:39">
      <c r="A1230" t="s">
        <v>7024</v>
      </c>
      <c r="B1230" t="s">
        <v>6007</v>
      </c>
      <c r="C1230" t="s">
        <v>6009</v>
      </c>
      <c r="D1230">
        <v>50</v>
      </c>
      <c r="E1230" t="s">
        <v>6010</v>
      </c>
      <c r="F1230">
        <v>7.3</v>
      </c>
      <c r="K1230" t="s">
        <v>6535</v>
      </c>
      <c r="L1230" t="s">
        <v>6536</v>
      </c>
      <c r="M1230" t="s">
        <v>8719</v>
      </c>
      <c r="N1230">
        <v>9</v>
      </c>
      <c r="O1230" t="s">
        <v>8892</v>
      </c>
      <c r="P1230" t="s">
        <v>8977</v>
      </c>
      <c r="Q1230">
        <v>8</v>
      </c>
      <c r="R1230">
        <v>2</v>
      </c>
      <c r="S1230">
        <v>-0.37</v>
      </c>
      <c r="T1230">
        <v>2.29</v>
      </c>
      <c r="U1230">
        <v>544.61</v>
      </c>
      <c r="V1230">
        <v>136.67</v>
      </c>
      <c r="W1230">
        <v>5.38</v>
      </c>
      <c r="X1230">
        <v>4.72</v>
      </c>
      <c r="Y1230">
        <v>0.6</v>
      </c>
      <c r="Z1230">
        <v>4</v>
      </c>
      <c r="AA1230" t="s">
        <v>6923</v>
      </c>
      <c r="AB1230">
        <v>2</v>
      </c>
      <c r="AC1230">
        <v>12</v>
      </c>
      <c r="AD1230">
        <v>3.5</v>
      </c>
      <c r="AF1230" t="s">
        <v>6937</v>
      </c>
      <c r="AI1230">
        <v>0</v>
      </c>
      <c r="AJ1230">
        <v>0</v>
      </c>
      <c r="AK1230" t="s">
        <v>10221</v>
      </c>
      <c r="AL1230" t="s">
        <v>10221</v>
      </c>
      <c r="AM1230" t="s">
        <v>10344</v>
      </c>
    </row>
    <row r="1231" spans="1:39">
      <c r="A1231" t="s">
        <v>7007</v>
      </c>
      <c r="B1231" t="s">
        <v>6007</v>
      </c>
      <c r="C1231" t="s">
        <v>6009</v>
      </c>
      <c r="D1231">
        <v>50</v>
      </c>
      <c r="E1231" t="s">
        <v>6010</v>
      </c>
      <c r="F1231">
        <v>7.3</v>
      </c>
      <c r="K1231" t="s">
        <v>6535</v>
      </c>
      <c r="L1231" t="s">
        <v>6536</v>
      </c>
      <c r="M1231" t="s">
        <v>8719</v>
      </c>
      <c r="N1231">
        <v>9</v>
      </c>
      <c r="O1231" t="s">
        <v>8892</v>
      </c>
      <c r="P1231" t="s">
        <v>8960</v>
      </c>
      <c r="Q1231">
        <v>7</v>
      </c>
      <c r="R1231">
        <v>2</v>
      </c>
      <c r="S1231">
        <v>1.67</v>
      </c>
      <c r="T1231">
        <v>4.34</v>
      </c>
      <c r="U1231">
        <v>558.63</v>
      </c>
      <c r="V1231">
        <v>120.12</v>
      </c>
      <c r="W1231">
        <v>6.72</v>
      </c>
      <c r="X1231">
        <v>4.72</v>
      </c>
      <c r="Y1231">
        <v>1.53</v>
      </c>
      <c r="Z1231">
        <v>4</v>
      </c>
      <c r="AA1231" t="s">
        <v>6923</v>
      </c>
      <c r="AB1231">
        <v>2</v>
      </c>
      <c r="AC1231">
        <v>13</v>
      </c>
      <c r="AD1231">
        <v>2.83</v>
      </c>
      <c r="AF1231" t="s">
        <v>6937</v>
      </c>
      <c r="AI1231">
        <v>0</v>
      </c>
      <c r="AJ1231">
        <v>0</v>
      </c>
      <c r="AK1231" t="s">
        <v>10221</v>
      </c>
      <c r="AL1231" t="s">
        <v>10221</v>
      </c>
      <c r="AM1231" t="s">
        <v>10344</v>
      </c>
    </row>
    <row r="1232" spans="1:39">
      <c r="A1232" t="s">
        <v>7868</v>
      </c>
      <c r="B1232" t="s">
        <v>6007</v>
      </c>
      <c r="C1232" t="s">
        <v>6009</v>
      </c>
      <c r="D1232">
        <v>50</v>
      </c>
      <c r="E1232" t="s">
        <v>6010</v>
      </c>
      <c r="F1232">
        <v>7.3</v>
      </c>
      <c r="K1232" t="s">
        <v>6535</v>
      </c>
      <c r="L1232" t="s">
        <v>6536</v>
      </c>
      <c r="M1232" t="s">
        <v>8711</v>
      </c>
      <c r="N1232">
        <v>9</v>
      </c>
      <c r="O1232" t="s">
        <v>8883</v>
      </c>
      <c r="P1232" t="s">
        <v>9797</v>
      </c>
      <c r="Q1232">
        <v>4</v>
      </c>
      <c r="R1232">
        <v>2</v>
      </c>
      <c r="S1232">
        <v>2.28</v>
      </c>
      <c r="T1232">
        <v>4.94</v>
      </c>
      <c r="U1232">
        <v>540.0599999999999</v>
      </c>
      <c r="V1232">
        <v>75.63</v>
      </c>
      <c r="W1232">
        <v>7.87</v>
      </c>
      <c r="X1232">
        <v>4.7</v>
      </c>
      <c r="Y1232">
        <v>0</v>
      </c>
      <c r="Z1232">
        <v>4</v>
      </c>
      <c r="AA1232" t="s">
        <v>6923</v>
      </c>
      <c r="AB1232">
        <v>2</v>
      </c>
      <c r="AC1232">
        <v>9</v>
      </c>
      <c r="AD1232">
        <v>3.39</v>
      </c>
      <c r="AF1232" t="s">
        <v>6937</v>
      </c>
      <c r="AI1232">
        <v>0</v>
      </c>
      <c r="AJ1232">
        <v>0</v>
      </c>
      <c r="AK1232" t="s">
        <v>10310</v>
      </c>
      <c r="AL1232" t="s">
        <v>10310</v>
      </c>
      <c r="AM1232" t="s">
        <v>10344</v>
      </c>
    </row>
    <row r="1233" spans="1:39">
      <c r="A1233" t="s">
        <v>7133</v>
      </c>
      <c r="B1233" t="s">
        <v>6007</v>
      </c>
      <c r="C1233" t="s">
        <v>6009</v>
      </c>
      <c r="D1233">
        <v>50</v>
      </c>
      <c r="E1233" t="s">
        <v>6010</v>
      </c>
      <c r="F1233">
        <v>7.3</v>
      </c>
      <c r="K1233" t="s">
        <v>6535</v>
      </c>
      <c r="L1233" t="s">
        <v>6536</v>
      </c>
      <c r="M1233" t="s">
        <v>6544</v>
      </c>
      <c r="N1233">
        <v>9</v>
      </c>
      <c r="O1233" t="s">
        <v>6581</v>
      </c>
      <c r="P1233" t="s">
        <v>9086</v>
      </c>
      <c r="Q1233">
        <v>5</v>
      </c>
      <c r="R1233">
        <v>2</v>
      </c>
      <c r="S1233">
        <v>3.65</v>
      </c>
      <c r="T1233">
        <v>4.59</v>
      </c>
      <c r="U1233">
        <v>534.34</v>
      </c>
      <c r="V1233">
        <v>97.39</v>
      </c>
      <c r="W1233">
        <v>5.75</v>
      </c>
      <c r="X1233">
        <v>6.62</v>
      </c>
      <c r="Y1233">
        <v>1.75</v>
      </c>
      <c r="Z1233">
        <v>3</v>
      </c>
      <c r="AA1233" t="s">
        <v>6923</v>
      </c>
      <c r="AB1233">
        <v>2</v>
      </c>
      <c r="AC1233">
        <v>7</v>
      </c>
      <c r="AD1233">
        <v>2.633666666666667</v>
      </c>
      <c r="AF1233" t="s">
        <v>6939</v>
      </c>
      <c r="AI1233">
        <v>0</v>
      </c>
      <c r="AJ1233">
        <v>0</v>
      </c>
      <c r="AK1233" t="s">
        <v>6951</v>
      </c>
      <c r="AL1233" t="s">
        <v>6951</v>
      </c>
      <c r="AM1233" t="s">
        <v>10344</v>
      </c>
    </row>
    <row r="1234" spans="1:39">
      <c r="A1234" t="s">
        <v>7869</v>
      </c>
      <c r="B1234" t="s">
        <v>6007</v>
      </c>
      <c r="C1234" t="s">
        <v>6009</v>
      </c>
      <c r="D1234">
        <v>50</v>
      </c>
      <c r="E1234" t="s">
        <v>6010</v>
      </c>
      <c r="F1234">
        <v>7.3</v>
      </c>
      <c r="K1234" t="s">
        <v>6535</v>
      </c>
      <c r="L1234" t="s">
        <v>6536</v>
      </c>
      <c r="M1234" t="s">
        <v>8722</v>
      </c>
      <c r="N1234">
        <v>9</v>
      </c>
      <c r="O1234" t="s">
        <v>8896</v>
      </c>
      <c r="P1234" t="s">
        <v>9798</v>
      </c>
      <c r="Q1234">
        <v>7</v>
      </c>
      <c r="R1234">
        <v>1</v>
      </c>
      <c r="S1234">
        <v>0.64</v>
      </c>
      <c r="T1234">
        <v>3.89</v>
      </c>
      <c r="U1234">
        <v>541.53</v>
      </c>
      <c r="V1234">
        <v>101.83</v>
      </c>
      <c r="W1234">
        <v>5.66</v>
      </c>
      <c r="X1234">
        <v>4.27</v>
      </c>
      <c r="Y1234">
        <v>2.56</v>
      </c>
      <c r="Z1234">
        <v>4</v>
      </c>
      <c r="AA1234" t="s">
        <v>6923</v>
      </c>
      <c r="AB1234">
        <v>2</v>
      </c>
      <c r="AC1234">
        <v>9</v>
      </c>
      <c r="AD1234">
        <v>3.994</v>
      </c>
      <c r="AF1234" t="s">
        <v>6937</v>
      </c>
      <c r="AI1234">
        <v>0</v>
      </c>
      <c r="AJ1234">
        <v>0</v>
      </c>
      <c r="AK1234" t="s">
        <v>10231</v>
      </c>
      <c r="AL1234" t="s">
        <v>10231</v>
      </c>
      <c r="AM1234" t="s">
        <v>10344</v>
      </c>
    </row>
    <row r="1235" spans="1:39">
      <c r="A1235" t="s">
        <v>7870</v>
      </c>
      <c r="B1235" t="s">
        <v>6007</v>
      </c>
      <c r="C1235" t="s">
        <v>6009</v>
      </c>
      <c r="D1235">
        <v>50</v>
      </c>
      <c r="E1235" t="s">
        <v>6010</v>
      </c>
      <c r="F1235">
        <v>7.3</v>
      </c>
      <c r="I1235" t="s">
        <v>8477</v>
      </c>
      <c r="K1235" t="s">
        <v>6535</v>
      </c>
      <c r="L1235" t="s">
        <v>6536</v>
      </c>
      <c r="M1235" t="s">
        <v>8696</v>
      </c>
      <c r="N1235">
        <v>9</v>
      </c>
      <c r="O1235" t="s">
        <v>8868</v>
      </c>
      <c r="P1235" t="s">
        <v>9799</v>
      </c>
      <c r="Q1235">
        <v>3</v>
      </c>
      <c r="R1235">
        <v>2</v>
      </c>
      <c r="S1235">
        <v>3.96</v>
      </c>
      <c r="T1235">
        <v>6.95</v>
      </c>
      <c r="U1235">
        <v>542.6799999999999</v>
      </c>
      <c r="V1235">
        <v>71.33</v>
      </c>
      <c r="W1235">
        <v>8.039999999999999</v>
      </c>
      <c r="X1235">
        <v>3.87</v>
      </c>
      <c r="Y1235">
        <v>0</v>
      </c>
      <c r="Z1235">
        <v>5</v>
      </c>
      <c r="AA1235" t="s">
        <v>6923</v>
      </c>
      <c r="AB1235">
        <v>2</v>
      </c>
      <c r="AC1235">
        <v>8</v>
      </c>
      <c r="AD1235">
        <v>2.52</v>
      </c>
      <c r="AF1235" t="s">
        <v>6937</v>
      </c>
      <c r="AI1235">
        <v>0</v>
      </c>
      <c r="AJ1235">
        <v>0</v>
      </c>
      <c r="AM1235" t="s">
        <v>10344</v>
      </c>
    </row>
    <row r="1236" spans="1:39">
      <c r="A1236" t="s">
        <v>7871</v>
      </c>
      <c r="B1236" t="s">
        <v>6007</v>
      </c>
      <c r="C1236" t="s">
        <v>6009</v>
      </c>
      <c r="D1236">
        <v>51</v>
      </c>
      <c r="E1236" t="s">
        <v>6010</v>
      </c>
      <c r="F1236">
        <v>7.29</v>
      </c>
      <c r="K1236" t="s">
        <v>6535</v>
      </c>
      <c r="L1236" t="s">
        <v>6536</v>
      </c>
      <c r="M1236" t="s">
        <v>8733</v>
      </c>
      <c r="N1236">
        <v>9</v>
      </c>
      <c r="O1236" t="s">
        <v>8908</v>
      </c>
      <c r="P1236" t="s">
        <v>9800</v>
      </c>
      <c r="Q1236">
        <v>5</v>
      </c>
      <c r="R1236">
        <v>1</v>
      </c>
      <c r="S1236">
        <v>3.27</v>
      </c>
      <c r="T1236">
        <v>6.94</v>
      </c>
      <c r="U1236">
        <v>453.58</v>
      </c>
      <c r="V1236">
        <v>81.67</v>
      </c>
      <c r="W1236">
        <v>6.41</v>
      </c>
      <c r="X1236">
        <v>2.9</v>
      </c>
      <c r="Y1236">
        <v>0</v>
      </c>
      <c r="Z1236">
        <v>3</v>
      </c>
      <c r="AA1236" t="s">
        <v>6923</v>
      </c>
      <c r="AB1236">
        <v>1</v>
      </c>
      <c r="AC1236">
        <v>10</v>
      </c>
      <c r="AD1236">
        <v>3.529904761904762</v>
      </c>
      <c r="AF1236" t="s">
        <v>6937</v>
      </c>
      <c r="AI1236">
        <v>0</v>
      </c>
      <c r="AJ1236">
        <v>0</v>
      </c>
      <c r="AK1236" t="s">
        <v>10326</v>
      </c>
      <c r="AL1236" t="s">
        <v>10326</v>
      </c>
      <c r="AM1236" t="s">
        <v>10344</v>
      </c>
    </row>
    <row r="1237" spans="1:39">
      <c r="A1237" t="s">
        <v>7872</v>
      </c>
      <c r="B1237" t="s">
        <v>6007</v>
      </c>
      <c r="C1237" t="s">
        <v>6009</v>
      </c>
      <c r="D1237">
        <v>51</v>
      </c>
      <c r="E1237" t="s">
        <v>6010</v>
      </c>
      <c r="F1237">
        <v>7.29</v>
      </c>
      <c r="I1237" t="s">
        <v>8478</v>
      </c>
      <c r="K1237" t="s">
        <v>6535</v>
      </c>
      <c r="L1237" t="s">
        <v>6536</v>
      </c>
      <c r="M1237" t="s">
        <v>8696</v>
      </c>
      <c r="N1237">
        <v>9</v>
      </c>
      <c r="O1237" t="s">
        <v>8868</v>
      </c>
      <c r="P1237" t="s">
        <v>9801</v>
      </c>
      <c r="Q1237">
        <v>2</v>
      </c>
      <c r="R1237">
        <v>1</v>
      </c>
      <c r="S1237">
        <v>8.15</v>
      </c>
      <c r="T1237">
        <v>8.15</v>
      </c>
      <c r="U1237">
        <v>527.5</v>
      </c>
      <c r="V1237">
        <v>34.03</v>
      </c>
      <c r="W1237">
        <v>8.77</v>
      </c>
      <c r="X1237">
        <v>13.57</v>
      </c>
      <c r="Y1237">
        <v>0</v>
      </c>
      <c r="Z1237">
        <v>5</v>
      </c>
      <c r="AA1237" t="s">
        <v>6923</v>
      </c>
      <c r="AB1237">
        <v>2</v>
      </c>
      <c r="AC1237">
        <v>6</v>
      </c>
      <c r="AD1237">
        <v>2.534833333333334</v>
      </c>
      <c r="AF1237" t="s">
        <v>6939</v>
      </c>
      <c r="AI1237">
        <v>0</v>
      </c>
      <c r="AJ1237">
        <v>0</v>
      </c>
      <c r="AM1237" t="s">
        <v>10344</v>
      </c>
    </row>
    <row r="1238" spans="1:39">
      <c r="A1238" t="s">
        <v>7873</v>
      </c>
      <c r="B1238" t="s">
        <v>6007</v>
      </c>
      <c r="C1238" t="s">
        <v>6009</v>
      </c>
      <c r="D1238">
        <v>53</v>
      </c>
      <c r="E1238" t="s">
        <v>6010</v>
      </c>
      <c r="F1238">
        <v>7.28</v>
      </c>
      <c r="I1238" t="s">
        <v>8479</v>
      </c>
      <c r="K1238" t="s">
        <v>6535</v>
      </c>
      <c r="L1238" t="s">
        <v>6536</v>
      </c>
      <c r="M1238" t="s">
        <v>8696</v>
      </c>
      <c r="N1238">
        <v>9</v>
      </c>
      <c r="O1238" t="s">
        <v>8868</v>
      </c>
      <c r="P1238" t="s">
        <v>9802</v>
      </c>
      <c r="Q1238">
        <v>3</v>
      </c>
      <c r="R1238">
        <v>2</v>
      </c>
      <c r="S1238">
        <v>3.62</v>
      </c>
      <c r="T1238">
        <v>6.62</v>
      </c>
      <c r="U1238">
        <v>537.0599999999999</v>
      </c>
      <c r="V1238">
        <v>71.33</v>
      </c>
      <c r="W1238">
        <v>7.82</v>
      </c>
      <c r="X1238">
        <v>3.87</v>
      </c>
      <c r="Y1238">
        <v>0</v>
      </c>
      <c r="Z1238">
        <v>5</v>
      </c>
      <c r="AA1238" t="s">
        <v>6923</v>
      </c>
      <c r="AB1238">
        <v>2</v>
      </c>
      <c r="AC1238">
        <v>7</v>
      </c>
      <c r="AD1238">
        <v>2.69</v>
      </c>
      <c r="AF1238" t="s">
        <v>6937</v>
      </c>
      <c r="AI1238">
        <v>0</v>
      </c>
      <c r="AJ1238">
        <v>0</v>
      </c>
      <c r="AM1238" t="s">
        <v>10344</v>
      </c>
    </row>
    <row r="1239" spans="1:39">
      <c r="A1239" t="s">
        <v>7874</v>
      </c>
      <c r="B1239" t="s">
        <v>6007</v>
      </c>
      <c r="C1239" t="s">
        <v>6009</v>
      </c>
      <c r="D1239">
        <v>53</v>
      </c>
      <c r="E1239" t="s">
        <v>6010</v>
      </c>
      <c r="F1239">
        <v>7.28</v>
      </c>
      <c r="I1239" t="s">
        <v>8480</v>
      </c>
      <c r="K1239" t="s">
        <v>6535</v>
      </c>
      <c r="L1239" t="s">
        <v>6536</v>
      </c>
      <c r="M1239" t="s">
        <v>8696</v>
      </c>
      <c r="N1239">
        <v>9</v>
      </c>
      <c r="O1239" t="s">
        <v>8868</v>
      </c>
      <c r="P1239" t="s">
        <v>9803</v>
      </c>
      <c r="Q1239">
        <v>2</v>
      </c>
      <c r="R1239">
        <v>1</v>
      </c>
      <c r="S1239">
        <v>8.109999999999999</v>
      </c>
      <c r="T1239">
        <v>8.109999999999999</v>
      </c>
      <c r="U1239">
        <v>544.59</v>
      </c>
      <c r="V1239">
        <v>34.03</v>
      </c>
      <c r="W1239">
        <v>8.619999999999999</v>
      </c>
      <c r="X1239">
        <v>13.69</v>
      </c>
      <c r="Y1239">
        <v>0</v>
      </c>
      <c r="Z1239">
        <v>5</v>
      </c>
      <c r="AA1239" t="s">
        <v>6923</v>
      </c>
      <c r="AB1239">
        <v>2</v>
      </c>
      <c r="AC1239">
        <v>6</v>
      </c>
      <c r="AD1239">
        <v>2.534833333333334</v>
      </c>
      <c r="AF1239" t="s">
        <v>6939</v>
      </c>
      <c r="AI1239">
        <v>0</v>
      </c>
      <c r="AJ1239">
        <v>0</v>
      </c>
      <c r="AM1239" t="s">
        <v>10344</v>
      </c>
    </row>
    <row r="1240" spans="1:39">
      <c r="A1240" t="s">
        <v>7875</v>
      </c>
      <c r="B1240" t="s">
        <v>6007</v>
      </c>
      <c r="C1240" t="s">
        <v>6009</v>
      </c>
      <c r="D1240">
        <v>54</v>
      </c>
      <c r="E1240" t="s">
        <v>6010</v>
      </c>
      <c r="F1240">
        <v>7.27</v>
      </c>
      <c r="K1240" t="s">
        <v>6535</v>
      </c>
      <c r="L1240" t="s">
        <v>6536</v>
      </c>
      <c r="M1240" t="s">
        <v>8702</v>
      </c>
      <c r="N1240">
        <v>9</v>
      </c>
      <c r="O1240" t="s">
        <v>8874</v>
      </c>
      <c r="P1240" t="s">
        <v>9804</v>
      </c>
      <c r="Q1240">
        <v>5</v>
      </c>
      <c r="R1240">
        <v>1</v>
      </c>
      <c r="S1240">
        <v>1.28</v>
      </c>
      <c r="T1240">
        <v>4.91</v>
      </c>
      <c r="U1240">
        <v>454.89</v>
      </c>
      <c r="V1240">
        <v>73.58</v>
      </c>
      <c r="W1240">
        <v>5.83</v>
      </c>
      <c r="X1240">
        <v>3.12</v>
      </c>
      <c r="Y1240">
        <v>4.7</v>
      </c>
      <c r="Z1240">
        <v>4</v>
      </c>
      <c r="AA1240" t="s">
        <v>6923</v>
      </c>
      <c r="AB1240">
        <v>1</v>
      </c>
      <c r="AC1240">
        <v>7</v>
      </c>
      <c r="AD1240">
        <v>4.200547619047619</v>
      </c>
      <c r="AF1240" t="s">
        <v>6937</v>
      </c>
      <c r="AI1240">
        <v>0</v>
      </c>
      <c r="AJ1240">
        <v>0</v>
      </c>
      <c r="AK1240" t="s">
        <v>10302</v>
      </c>
      <c r="AL1240" t="s">
        <v>10302</v>
      </c>
      <c r="AM1240" t="s">
        <v>10344</v>
      </c>
    </row>
    <row r="1241" spans="1:39">
      <c r="A1241" t="s">
        <v>7876</v>
      </c>
      <c r="B1241" t="s">
        <v>6007</v>
      </c>
      <c r="C1241" t="s">
        <v>6009</v>
      </c>
      <c r="D1241">
        <v>56</v>
      </c>
      <c r="E1241" t="s">
        <v>6010</v>
      </c>
      <c r="F1241">
        <v>7.25</v>
      </c>
      <c r="K1241" t="s">
        <v>6535</v>
      </c>
      <c r="M1241" t="s">
        <v>8721</v>
      </c>
      <c r="N1241">
        <v>8</v>
      </c>
      <c r="O1241" t="s">
        <v>8900</v>
      </c>
      <c r="P1241" t="s">
        <v>9805</v>
      </c>
      <c r="Q1241">
        <v>6</v>
      </c>
      <c r="R1241">
        <v>1</v>
      </c>
      <c r="S1241">
        <v>7.18</v>
      </c>
      <c r="T1241">
        <v>8.52</v>
      </c>
      <c r="U1241">
        <v>526.05</v>
      </c>
      <c r="V1241">
        <v>73.86</v>
      </c>
      <c r="W1241">
        <v>7.27</v>
      </c>
      <c r="X1241">
        <v>5.97</v>
      </c>
      <c r="Y1241">
        <v>0</v>
      </c>
      <c r="Z1241">
        <v>3</v>
      </c>
      <c r="AA1241" t="s">
        <v>6923</v>
      </c>
      <c r="AB1241">
        <v>2</v>
      </c>
      <c r="AC1241">
        <v>11</v>
      </c>
      <c r="AD1241">
        <v>2.833333333333333</v>
      </c>
      <c r="AF1241" t="s">
        <v>6937</v>
      </c>
      <c r="AI1241">
        <v>0</v>
      </c>
      <c r="AJ1241">
        <v>0</v>
      </c>
      <c r="AK1241" t="s">
        <v>10322</v>
      </c>
      <c r="AL1241" t="s">
        <v>10322</v>
      </c>
      <c r="AM1241" t="s">
        <v>10344</v>
      </c>
    </row>
    <row r="1242" spans="1:39">
      <c r="A1242" t="s">
        <v>7877</v>
      </c>
      <c r="B1242" t="s">
        <v>6007</v>
      </c>
      <c r="C1242" t="s">
        <v>6009</v>
      </c>
      <c r="D1242">
        <v>56</v>
      </c>
      <c r="E1242" t="s">
        <v>6010</v>
      </c>
      <c r="F1242">
        <v>7.25</v>
      </c>
      <c r="I1242" t="s">
        <v>8481</v>
      </c>
      <c r="K1242" t="s">
        <v>6535</v>
      </c>
      <c r="L1242" t="s">
        <v>6536</v>
      </c>
      <c r="M1242" t="s">
        <v>8695</v>
      </c>
      <c r="N1242">
        <v>9</v>
      </c>
      <c r="O1242" t="s">
        <v>8867</v>
      </c>
      <c r="P1242" t="s">
        <v>9806</v>
      </c>
      <c r="Q1242">
        <v>4</v>
      </c>
      <c r="R1242">
        <v>2</v>
      </c>
      <c r="S1242">
        <v>1.5</v>
      </c>
      <c r="T1242">
        <v>5.12</v>
      </c>
      <c r="U1242">
        <v>496.61</v>
      </c>
      <c r="V1242">
        <v>80.56</v>
      </c>
      <c r="W1242">
        <v>6.14</v>
      </c>
      <c r="X1242">
        <v>3.18</v>
      </c>
      <c r="Y1242">
        <v>0</v>
      </c>
      <c r="Z1242">
        <v>4</v>
      </c>
      <c r="AA1242" t="s">
        <v>6923</v>
      </c>
      <c r="AB1242">
        <v>1</v>
      </c>
      <c r="AC1242">
        <v>9</v>
      </c>
      <c r="AD1242">
        <v>3.524214285714286</v>
      </c>
      <c r="AF1242" t="s">
        <v>6937</v>
      </c>
      <c r="AI1242">
        <v>0</v>
      </c>
      <c r="AJ1242">
        <v>0</v>
      </c>
      <c r="AM1242" t="s">
        <v>10344</v>
      </c>
    </row>
    <row r="1243" spans="1:39">
      <c r="A1243" t="s">
        <v>6373</v>
      </c>
      <c r="B1243" t="s">
        <v>6007</v>
      </c>
      <c r="C1243" t="s">
        <v>6009</v>
      </c>
      <c r="D1243">
        <v>57</v>
      </c>
      <c r="E1243" t="s">
        <v>6010</v>
      </c>
      <c r="F1243">
        <v>7.24</v>
      </c>
      <c r="K1243" t="s">
        <v>6535</v>
      </c>
      <c r="M1243" t="s">
        <v>8721</v>
      </c>
      <c r="N1243">
        <v>8</v>
      </c>
      <c r="O1243" t="s">
        <v>8900</v>
      </c>
      <c r="P1243" t="s">
        <v>6769</v>
      </c>
      <c r="Q1243">
        <v>6</v>
      </c>
      <c r="R1243">
        <v>1</v>
      </c>
      <c r="S1243">
        <v>5.66</v>
      </c>
      <c r="T1243">
        <v>7</v>
      </c>
      <c r="U1243">
        <v>477.58</v>
      </c>
      <c r="V1243">
        <v>73.86</v>
      </c>
      <c r="W1243">
        <v>6.3</v>
      </c>
      <c r="X1243">
        <v>5.97</v>
      </c>
      <c r="Y1243">
        <v>0</v>
      </c>
      <c r="Z1243">
        <v>3</v>
      </c>
      <c r="AA1243" t="s">
        <v>6923</v>
      </c>
      <c r="AB1243">
        <v>1</v>
      </c>
      <c r="AC1243">
        <v>11</v>
      </c>
      <c r="AD1243">
        <v>2.993476190476191</v>
      </c>
      <c r="AF1243" t="s">
        <v>6937</v>
      </c>
      <c r="AI1243">
        <v>0</v>
      </c>
      <c r="AJ1243">
        <v>0</v>
      </c>
      <c r="AK1243" t="s">
        <v>10322</v>
      </c>
      <c r="AL1243" t="s">
        <v>10322</v>
      </c>
      <c r="AM1243" t="s">
        <v>10344</v>
      </c>
    </row>
    <row r="1244" spans="1:39">
      <c r="A1244" t="s">
        <v>6373</v>
      </c>
      <c r="B1244" t="s">
        <v>6007</v>
      </c>
      <c r="C1244" t="s">
        <v>6009</v>
      </c>
      <c r="D1244">
        <v>57</v>
      </c>
      <c r="E1244" t="s">
        <v>6010</v>
      </c>
      <c r="F1244">
        <v>7.24</v>
      </c>
      <c r="K1244" t="s">
        <v>6535</v>
      </c>
      <c r="M1244" t="s">
        <v>8721</v>
      </c>
      <c r="N1244">
        <v>8</v>
      </c>
      <c r="O1244" t="s">
        <v>8895</v>
      </c>
      <c r="P1244" t="s">
        <v>6769</v>
      </c>
      <c r="Q1244">
        <v>6</v>
      </c>
      <c r="R1244">
        <v>1</v>
      </c>
      <c r="S1244">
        <v>5.66</v>
      </c>
      <c r="T1244">
        <v>7</v>
      </c>
      <c r="U1244">
        <v>477.58</v>
      </c>
      <c r="V1244">
        <v>73.86</v>
      </c>
      <c r="W1244">
        <v>6.3</v>
      </c>
      <c r="X1244">
        <v>5.97</v>
      </c>
      <c r="Y1244">
        <v>0</v>
      </c>
      <c r="Z1244">
        <v>3</v>
      </c>
      <c r="AA1244" t="s">
        <v>6923</v>
      </c>
      <c r="AB1244">
        <v>1</v>
      </c>
      <c r="AC1244">
        <v>11</v>
      </c>
      <c r="AD1244">
        <v>2.993476190476191</v>
      </c>
      <c r="AF1244" t="s">
        <v>6937</v>
      </c>
      <c r="AI1244">
        <v>0</v>
      </c>
      <c r="AJ1244">
        <v>0</v>
      </c>
      <c r="AK1244" t="s">
        <v>10319</v>
      </c>
      <c r="AL1244" t="s">
        <v>10319</v>
      </c>
      <c r="AM1244" t="s">
        <v>10344</v>
      </c>
    </row>
    <row r="1245" spans="1:39">
      <c r="A1245" t="s">
        <v>7878</v>
      </c>
      <c r="B1245" t="s">
        <v>6007</v>
      </c>
      <c r="C1245" t="s">
        <v>6009</v>
      </c>
      <c r="D1245">
        <v>57</v>
      </c>
      <c r="E1245" t="s">
        <v>6010</v>
      </c>
      <c r="F1245">
        <v>7.24</v>
      </c>
      <c r="I1245" t="s">
        <v>8482</v>
      </c>
      <c r="K1245" t="s">
        <v>6535</v>
      </c>
      <c r="L1245" t="s">
        <v>6536</v>
      </c>
      <c r="M1245" t="s">
        <v>8696</v>
      </c>
      <c r="N1245">
        <v>9</v>
      </c>
      <c r="O1245" t="s">
        <v>8868</v>
      </c>
      <c r="P1245" t="s">
        <v>9807</v>
      </c>
      <c r="Q1245">
        <v>2</v>
      </c>
      <c r="R1245">
        <v>1</v>
      </c>
      <c r="S1245">
        <v>7.5</v>
      </c>
      <c r="T1245">
        <v>7.5</v>
      </c>
      <c r="U1245">
        <v>544.59</v>
      </c>
      <c r="V1245">
        <v>34.03</v>
      </c>
      <c r="W1245">
        <v>8.619999999999999</v>
      </c>
      <c r="X1245">
        <v>13.68</v>
      </c>
      <c r="Y1245">
        <v>0</v>
      </c>
      <c r="Z1245">
        <v>5</v>
      </c>
      <c r="AA1245" t="s">
        <v>6923</v>
      </c>
      <c r="AB1245">
        <v>2</v>
      </c>
      <c r="AC1245">
        <v>6</v>
      </c>
      <c r="AD1245">
        <v>2.534833333333334</v>
      </c>
      <c r="AF1245" t="s">
        <v>6939</v>
      </c>
      <c r="AI1245">
        <v>0</v>
      </c>
      <c r="AJ1245">
        <v>0</v>
      </c>
      <c r="AM1245" t="s">
        <v>10344</v>
      </c>
    </row>
    <row r="1246" spans="1:39">
      <c r="A1246" t="s">
        <v>7879</v>
      </c>
      <c r="B1246" t="s">
        <v>6007</v>
      </c>
      <c r="C1246" t="s">
        <v>6009</v>
      </c>
      <c r="D1246">
        <v>58</v>
      </c>
      <c r="E1246" t="s">
        <v>6010</v>
      </c>
      <c r="F1246">
        <v>7.24</v>
      </c>
      <c r="K1246" t="s">
        <v>6535</v>
      </c>
      <c r="L1246" t="s">
        <v>6536</v>
      </c>
      <c r="M1246" t="s">
        <v>8705</v>
      </c>
      <c r="N1246">
        <v>9</v>
      </c>
      <c r="O1246" t="s">
        <v>8877</v>
      </c>
      <c r="P1246" t="s">
        <v>9808</v>
      </c>
      <c r="Q1246">
        <v>4</v>
      </c>
      <c r="R1246">
        <v>2</v>
      </c>
      <c r="S1246">
        <v>4.8</v>
      </c>
      <c r="T1246">
        <v>7.8</v>
      </c>
      <c r="U1246">
        <v>553.97</v>
      </c>
      <c r="V1246">
        <v>80.14</v>
      </c>
      <c r="W1246">
        <v>8.48</v>
      </c>
      <c r="X1246">
        <v>3.68</v>
      </c>
      <c r="Y1246">
        <v>1.03</v>
      </c>
      <c r="Z1246">
        <v>5</v>
      </c>
      <c r="AA1246" t="s">
        <v>6923</v>
      </c>
      <c r="AB1246">
        <v>2</v>
      </c>
      <c r="AC1246">
        <v>5</v>
      </c>
      <c r="AD1246">
        <v>2.5</v>
      </c>
      <c r="AF1246" t="s">
        <v>6937</v>
      </c>
      <c r="AI1246">
        <v>0</v>
      </c>
      <c r="AJ1246">
        <v>0</v>
      </c>
      <c r="AK1246" t="s">
        <v>10305</v>
      </c>
      <c r="AL1246" t="s">
        <v>10305</v>
      </c>
      <c r="AM1246" t="s">
        <v>10344</v>
      </c>
    </row>
    <row r="1247" spans="1:39">
      <c r="A1247" t="s">
        <v>7880</v>
      </c>
      <c r="B1247" t="s">
        <v>6007</v>
      </c>
      <c r="C1247" t="s">
        <v>6009</v>
      </c>
      <c r="D1247">
        <v>58</v>
      </c>
      <c r="E1247" t="s">
        <v>6010</v>
      </c>
      <c r="F1247">
        <v>7.24</v>
      </c>
      <c r="I1247" t="s">
        <v>8483</v>
      </c>
      <c r="K1247" t="s">
        <v>6535</v>
      </c>
      <c r="L1247" t="s">
        <v>6536</v>
      </c>
      <c r="M1247" t="s">
        <v>8696</v>
      </c>
      <c r="N1247">
        <v>9</v>
      </c>
      <c r="O1247" t="s">
        <v>8868</v>
      </c>
      <c r="P1247" t="s">
        <v>9809</v>
      </c>
      <c r="Q1247">
        <v>3</v>
      </c>
      <c r="R1247">
        <v>2</v>
      </c>
      <c r="S1247">
        <v>4.34</v>
      </c>
      <c r="T1247">
        <v>7.33</v>
      </c>
      <c r="U1247">
        <v>581.51</v>
      </c>
      <c r="V1247">
        <v>71.33</v>
      </c>
      <c r="W1247">
        <v>7.93</v>
      </c>
      <c r="X1247">
        <v>3.87</v>
      </c>
      <c r="Y1247">
        <v>0</v>
      </c>
      <c r="Z1247">
        <v>5</v>
      </c>
      <c r="AA1247" t="s">
        <v>6923</v>
      </c>
      <c r="AB1247">
        <v>2</v>
      </c>
      <c r="AC1247">
        <v>7</v>
      </c>
      <c r="AD1247">
        <v>2.5</v>
      </c>
      <c r="AF1247" t="s">
        <v>6937</v>
      </c>
      <c r="AI1247">
        <v>0</v>
      </c>
      <c r="AJ1247">
        <v>0</v>
      </c>
      <c r="AM1247" t="s">
        <v>10344</v>
      </c>
    </row>
    <row r="1248" spans="1:39">
      <c r="A1248" t="s">
        <v>7881</v>
      </c>
      <c r="B1248" t="s">
        <v>6007</v>
      </c>
      <c r="C1248" t="s">
        <v>6009</v>
      </c>
      <c r="D1248">
        <v>58</v>
      </c>
      <c r="E1248" t="s">
        <v>6010</v>
      </c>
      <c r="F1248">
        <v>7.24</v>
      </c>
      <c r="I1248" t="s">
        <v>8484</v>
      </c>
      <c r="K1248" t="s">
        <v>6535</v>
      </c>
      <c r="L1248" t="s">
        <v>6536</v>
      </c>
      <c r="M1248" t="s">
        <v>8696</v>
      </c>
      <c r="N1248">
        <v>9</v>
      </c>
      <c r="O1248" t="s">
        <v>8868</v>
      </c>
      <c r="P1248" t="s">
        <v>9810</v>
      </c>
      <c r="Q1248">
        <v>4</v>
      </c>
      <c r="R1248">
        <v>1</v>
      </c>
      <c r="S1248">
        <v>7.74</v>
      </c>
      <c r="T1248">
        <v>7.74</v>
      </c>
      <c r="U1248">
        <v>585.75</v>
      </c>
      <c r="V1248">
        <v>63.57</v>
      </c>
      <c r="W1248">
        <v>7.75</v>
      </c>
      <c r="Y1248">
        <v>0</v>
      </c>
      <c r="Z1248">
        <v>5</v>
      </c>
      <c r="AA1248" t="s">
        <v>6923</v>
      </c>
      <c r="AB1248">
        <v>2</v>
      </c>
      <c r="AC1248">
        <v>8</v>
      </c>
      <c r="AD1248">
        <v>2.833333333333333</v>
      </c>
      <c r="AF1248" t="s">
        <v>6939</v>
      </c>
      <c r="AI1248">
        <v>0</v>
      </c>
      <c r="AJ1248">
        <v>0</v>
      </c>
      <c r="AM1248" t="s">
        <v>10344</v>
      </c>
    </row>
    <row r="1249" spans="1:39">
      <c r="A1249" t="s">
        <v>7882</v>
      </c>
      <c r="B1249" t="s">
        <v>6007</v>
      </c>
      <c r="C1249" t="s">
        <v>6009</v>
      </c>
      <c r="D1249">
        <v>59</v>
      </c>
      <c r="E1249" t="s">
        <v>6010</v>
      </c>
      <c r="F1249">
        <v>7.23</v>
      </c>
      <c r="K1249" t="s">
        <v>6535</v>
      </c>
      <c r="M1249" t="s">
        <v>8721</v>
      </c>
      <c r="N1249">
        <v>8</v>
      </c>
      <c r="O1249" t="s">
        <v>8895</v>
      </c>
      <c r="P1249" t="s">
        <v>9811</v>
      </c>
      <c r="Q1249">
        <v>5</v>
      </c>
      <c r="R1249">
        <v>1</v>
      </c>
      <c r="S1249">
        <v>6.17</v>
      </c>
      <c r="T1249">
        <v>7.51</v>
      </c>
      <c r="U1249">
        <v>481.66</v>
      </c>
      <c r="V1249">
        <v>64.63</v>
      </c>
      <c r="W1249">
        <v>6.63</v>
      </c>
      <c r="X1249">
        <v>5.97</v>
      </c>
      <c r="Y1249">
        <v>0</v>
      </c>
      <c r="Z1249">
        <v>2</v>
      </c>
      <c r="AA1249" t="s">
        <v>6923</v>
      </c>
      <c r="AB1249">
        <v>1</v>
      </c>
      <c r="AC1249">
        <v>11</v>
      </c>
      <c r="AD1249">
        <v>2.964333333333333</v>
      </c>
      <c r="AF1249" t="s">
        <v>6937</v>
      </c>
      <c r="AI1249">
        <v>0</v>
      </c>
      <c r="AJ1249">
        <v>0</v>
      </c>
      <c r="AK1249" t="s">
        <v>10319</v>
      </c>
      <c r="AL1249" t="s">
        <v>10319</v>
      </c>
      <c r="AM1249" t="s">
        <v>10344</v>
      </c>
    </row>
    <row r="1250" spans="1:39">
      <c r="A1250" t="s">
        <v>7883</v>
      </c>
      <c r="B1250" t="s">
        <v>6007</v>
      </c>
      <c r="C1250" t="s">
        <v>6009</v>
      </c>
      <c r="D1250">
        <v>59</v>
      </c>
      <c r="E1250" t="s">
        <v>6010</v>
      </c>
      <c r="F1250">
        <v>7.23</v>
      </c>
      <c r="K1250" t="s">
        <v>6535</v>
      </c>
      <c r="L1250" t="s">
        <v>6536</v>
      </c>
      <c r="M1250" t="s">
        <v>8709</v>
      </c>
      <c r="N1250">
        <v>9</v>
      </c>
      <c r="O1250" t="s">
        <v>8881</v>
      </c>
      <c r="P1250" t="s">
        <v>9812</v>
      </c>
      <c r="Q1250">
        <v>3</v>
      </c>
      <c r="R1250">
        <v>1</v>
      </c>
      <c r="S1250">
        <v>3.89</v>
      </c>
      <c r="T1250">
        <v>6.5</v>
      </c>
      <c r="U1250">
        <v>446.59</v>
      </c>
      <c r="V1250">
        <v>55.76</v>
      </c>
      <c r="W1250">
        <v>6.4</v>
      </c>
      <c r="X1250">
        <v>4.75</v>
      </c>
      <c r="Y1250">
        <v>0</v>
      </c>
      <c r="Z1250">
        <v>3</v>
      </c>
      <c r="AA1250" t="s">
        <v>6923</v>
      </c>
      <c r="AB1250">
        <v>1</v>
      </c>
      <c r="AC1250">
        <v>12</v>
      </c>
      <c r="AD1250">
        <v>3.269833333333334</v>
      </c>
      <c r="AF1250" t="s">
        <v>6937</v>
      </c>
      <c r="AI1250">
        <v>0</v>
      </c>
      <c r="AJ1250">
        <v>0</v>
      </c>
      <c r="AK1250" t="s">
        <v>10308</v>
      </c>
      <c r="AL1250" t="s">
        <v>10308</v>
      </c>
      <c r="AM1250" t="s">
        <v>10344</v>
      </c>
    </row>
    <row r="1251" spans="1:39">
      <c r="A1251" t="s">
        <v>7884</v>
      </c>
      <c r="B1251" t="s">
        <v>6007</v>
      </c>
      <c r="C1251" t="s">
        <v>6009</v>
      </c>
      <c r="D1251">
        <v>59</v>
      </c>
      <c r="E1251" t="s">
        <v>6010</v>
      </c>
      <c r="F1251">
        <v>7.23</v>
      </c>
      <c r="I1251" t="s">
        <v>8485</v>
      </c>
      <c r="K1251" t="s">
        <v>6535</v>
      </c>
      <c r="L1251" t="s">
        <v>6536</v>
      </c>
      <c r="M1251" t="s">
        <v>8696</v>
      </c>
      <c r="N1251">
        <v>9</v>
      </c>
      <c r="O1251" t="s">
        <v>8868</v>
      </c>
      <c r="P1251" t="s">
        <v>9813</v>
      </c>
      <c r="Q1251">
        <v>4</v>
      </c>
      <c r="R1251">
        <v>2</v>
      </c>
      <c r="S1251">
        <v>2.84</v>
      </c>
      <c r="T1251">
        <v>5.82</v>
      </c>
      <c r="U1251">
        <v>543.67</v>
      </c>
      <c r="V1251">
        <v>84.22</v>
      </c>
      <c r="W1251">
        <v>7.44</v>
      </c>
      <c r="X1251">
        <v>3.87</v>
      </c>
      <c r="Y1251">
        <v>5.8</v>
      </c>
      <c r="Z1251">
        <v>5</v>
      </c>
      <c r="AA1251" t="s">
        <v>6923</v>
      </c>
      <c r="AB1251">
        <v>2</v>
      </c>
      <c r="AC1251">
        <v>8</v>
      </c>
      <c r="AD1251">
        <v>3.08</v>
      </c>
      <c r="AF1251" t="s">
        <v>6937</v>
      </c>
      <c r="AI1251">
        <v>0</v>
      </c>
      <c r="AJ1251">
        <v>0</v>
      </c>
      <c r="AM1251" t="s">
        <v>10344</v>
      </c>
    </row>
    <row r="1252" spans="1:39">
      <c r="A1252" t="s">
        <v>7885</v>
      </c>
      <c r="B1252" t="s">
        <v>6007</v>
      </c>
      <c r="C1252" t="s">
        <v>6009</v>
      </c>
      <c r="D1252">
        <v>59</v>
      </c>
      <c r="E1252" t="s">
        <v>6010</v>
      </c>
      <c r="F1252">
        <v>7.23</v>
      </c>
      <c r="I1252" t="s">
        <v>8486</v>
      </c>
      <c r="K1252" t="s">
        <v>6535</v>
      </c>
      <c r="L1252" t="s">
        <v>6536</v>
      </c>
      <c r="M1252" t="s">
        <v>8695</v>
      </c>
      <c r="N1252">
        <v>9</v>
      </c>
      <c r="O1252" t="s">
        <v>8867</v>
      </c>
      <c r="P1252" t="s">
        <v>9814</v>
      </c>
      <c r="Q1252">
        <v>4</v>
      </c>
      <c r="R1252">
        <v>2</v>
      </c>
      <c r="S1252">
        <v>1.86</v>
      </c>
      <c r="T1252">
        <v>5.47</v>
      </c>
      <c r="U1252">
        <v>510.63</v>
      </c>
      <c r="V1252">
        <v>80.56</v>
      </c>
      <c r="W1252">
        <v>6.53</v>
      </c>
      <c r="X1252">
        <v>3.22</v>
      </c>
      <c r="Y1252">
        <v>0</v>
      </c>
      <c r="Z1252">
        <v>4</v>
      </c>
      <c r="AA1252" t="s">
        <v>6923</v>
      </c>
      <c r="AB1252">
        <v>2</v>
      </c>
      <c r="AC1252">
        <v>9</v>
      </c>
      <c r="AD1252">
        <v>3.5</v>
      </c>
      <c r="AF1252" t="s">
        <v>6937</v>
      </c>
      <c r="AI1252">
        <v>0</v>
      </c>
      <c r="AJ1252">
        <v>0</v>
      </c>
      <c r="AM1252" t="s">
        <v>10344</v>
      </c>
    </row>
    <row r="1253" spans="1:39">
      <c r="A1253" t="s">
        <v>7886</v>
      </c>
      <c r="B1253" t="s">
        <v>6007</v>
      </c>
      <c r="C1253" t="s">
        <v>6009</v>
      </c>
      <c r="D1253">
        <v>59</v>
      </c>
      <c r="E1253" t="s">
        <v>6010</v>
      </c>
      <c r="F1253">
        <v>7.23</v>
      </c>
      <c r="I1253" t="s">
        <v>8487</v>
      </c>
      <c r="K1253" t="s">
        <v>6535</v>
      </c>
      <c r="L1253" t="s">
        <v>6536</v>
      </c>
      <c r="M1253" t="s">
        <v>8695</v>
      </c>
      <c r="N1253">
        <v>9</v>
      </c>
      <c r="O1253" t="s">
        <v>8867</v>
      </c>
      <c r="P1253" t="s">
        <v>9815</v>
      </c>
      <c r="Q1253">
        <v>5</v>
      </c>
      <c r="R1253">
        <v>2</v>
      </c>
      <c r="S1253">
        <v>1.73</v>
      </c>
      <c r="T1253">
        <v>5.34</v>
      </c>
      <c r="U1253">
        <v>528.65</v>
      </c>
      <c r="V1253">
        <v>89.79000000000001</v>
      </c>
      <c r="W1253">
        <v>6.44</v>
      </c>
      <c r="X1253">
        <v>3.22</v>
      </c>
      <c r="Y1253">
        <v>0</v>
      </c>
      <c r="Z1253">
        <v>4</v>
      </c>
      <c r="AA1253" t="s">
        <v>6923</v>
      </c>
      <c r="AB1253">
        <v>2</v>
      </c>
      <c r="AC1253">
        <v>10</v>
      </c>
      <c r="AD1253">
        <v>3.5</v>
      </c>
      <c r="AF1253" t="s">
        <v>6937</v>
      </c>
      <c r="AI1253">
        <v>0</v>
      </c>
      <c r="AJ1253">
        <v>0</v>
      </c>
      <c r="AM1253" t="s">
        <v>10344</v>
      </c>
    </row>
    <row r="1254" spans="1:39">
      <c r="A1254" t="s">
        <v>7809</v>
      </c>
      <c r="B1254" t="s">
        <v>6007</v>
      </c>
      <c r="C1254" t="s">
        <v>6009</v>
      </c>
      <c r="D1254">
        <v>60</v>
      </c>
      <c r="E1254" t="s">
        <v>6010</v>
      </c>
      <c r="F1254">
        <v>7.22</v>
      </c>
      <c r="K1254" t="s">
        <v>6535</v>
      </c>
      <c r="M1254" t="s">
        <v>8731</v>
      </c>
      <c r="N1254">
        <v>8</v>
      </c>
      <c r="O1254" t="s">
        <v>8906</v>
      </c>
      <c r="P1254" t="s">
        <v>9741</v>
      </c>
      <c r="Q1254">
        <v>6</v>
      </c>
      <c r="R1254">
        <v>1</v>
      </c>
      <c r="S1254">
        <v>1.93</v>
      </c>
      <c r="T1254">
        <v>3.02</v>
      </c>
      <c r="U1254">
        <v>357.44</v>
      </c>
      <c r="V1254">
        <v>71.53</v>
      </c>
      <c r="W1254">
        <v>2.49</v>
      </c>
      <c r="X1254">
        <v>6.34</v>
      </c>
      <c r="Y1254">
        <v>6.5</v>
      </c>
      <c r="Z1254">
        <v>2</v>
      </c>
      <c r="AA1254" t="s">
        <v>6923</v>
      </c>
      <c r="AB1254">
        <v>0</v>
      </c>
      <c r="AC1254">
        <v>7</v>
      </c>
      <c r="AD1254">
        <v>5.823333333333333</v>
      </c>
      <c r="AF1254" t="s">
        <v>6937</v>
      </c>
      <c r="AI1254">
        <v>0</v>
      </c>
      <c r="AJ1254">
        <v>0</v>
      </c>
      <c r="AK1254" t="s">
        <v>10321</v>
      </c>
      <c r="AL1254" t="s">
        <v>10321</v>
      </c>
      <c r="AM1254" t="s">
        <v>10344</v>
      </c>
    </row>
    <row r="1255" spans="1:39">
      <c r="A1255" t="s">
        <v>7887</v>
      </c>
      <c r="B1255" t="s">
        <v>6007</v>
      </c>
      <c r="C1255" t="s">
        <v>6009</v>
      </c>
      <c r="D1255">
        <v>60</v>
      </c>
      <c r="E1255" t="s">
        <v>6010</v>
      </c>
      <c r="F1255">
        <v>7.22</v>
      </c>
      <c r="K1255" t="s">
        <v>6535</v>
      </c>
      <c r="L1255" t="s">
        <v>6536</v>
      </c>
      <c r="M1255" t="s">
        <v>8705</v>
      </c>
      <c r="N1255">
        <v>9</v>
      </c>
      <c r="O1255" t="s">
        <v>8877</v>
      </c>
      <c r="P1255" t="s">
        <v>9816</v>
      </c>
      <c r="Q1255">
        <v>3</v>
      </c>
      <c r="R1255">
        <v>1</v>
      </c>
      <c r="S1255">
        <v>5</v>
      </c>
      <c r="T1255">
        <v>7.86</v>
      </c>
      <c r="U1255">
        <v>439.43</v>
      </c>
      <c r="V1255">
        <v>51.46</v>
      </c>
      <c r="W1255">
        <v>7.26</v>
      </c>
      <c r="X1255">
        <v>4.24</v>
      </c>
      <c r="Y1255">
        <v>0</v>
      </c>
      <c r="Z1255">
        <v>4</v>
      </c>
      <c r="AA1255" t="s">
        <v>6923</v>
      </c>
      <c r="AB1255">
        <v>1</v>
      </c>
      <c r="AC1255">
        <v>5</v>
      </c>
      <c r="AD1255">
        <v>3.265976190476191</v>
      </c>
      <c r="AF1255" t="s">
        <v>6937</v>
      </c>
      <c r="AI1255">
        <v>0</v>
      </c>
      <c r="AJ1255">
        <v>0</v>
      </c>
      <c r="AK1255" t="s">
        <v>10305</v>
      </c>
      <c r="AL1255" t="s">
        <v>10305</v>
      </c>
      <c r="AM1255" t="s">
        <v>10344</v>
      </c>
    </row>
    <row r="1256" spans="1:39">
      <c r="A1256" t="s">
        <v>7888</v>
      </c>
      <c r="B1256" t="s">
        <v>6007</v>
      </c>
      <c r="C1256" t="s">
        <v>6009</v>
      </c>
      <c r="D1256">
        <v>60</v>
      </c>
      <c r="E1256" t="s">
        <v>6010</v>
      </c>
      <c r="F1256">
        <v>7.22</v>
      </c>
      <c r="K1256" t="s">
        <v>6535</v>
      </c>
      <c r="L1256" t="s">
        <v>6536</v>
      </c>
      <c r="M1256" t="s">
        <v>8710</v>
      </c>
      <c r="N1256">
        <v>9</v>
      </c>
      <c r="O1256" t="s">
        <v>8882</v>
      </c>
      <c r="P1256" t="s">
        <v>9817</v>
      </c>
      <c r="Q1256">
        <v>4</v>
      </c>
      <c r="R1256">
        <v>1</v>
      </c>
      <c r="S1256">
        <v>2.34</v>
      </c>
      <c r="T1256">
        <v>4.95</v>
      </c>
      <c r="U1256">
        <v>433.55</v>
      </c>
      <c r="V1256">
        <v>68.65000000000001</v>
      </c>
      <c r="W1256">
        <v>5.87</v>
      </c>
      <c r="X1256">
        <v>4.75</v>
      </c>
      <c r="Y1256">
        <v>4.81</v>
      </c>
      <c r="Z1256">
        <v>3</v>
      </c>
      <c r="AA1256" t="s">
        <v>6923</v>
      </c>
      <c r="AB1256">
        <v>1</v>
      </c>
      <c r="AC1256">
        <v>11</v>
      </c>
      <c r="AD1256">
        <v>4.16297619047619</v>
      </c>
      <c r="AF1256" t="s">
        <v>6937</v>
      </c>
      <c r="AI1256">
        <v>0</v>
      </c>
      <c r="AJ1256">
        <v>0</v>
      </c>
      <c r="AK1256" t="s">
        <v>10309</v>
      </c>
      <c r="AL1256" t="s">
        <v>10309</v>
      </c>
      <c r="AM1256" t="s">
        <v>10344</v>
      </c>
    </row>
    <row r="1257" spans="1:39">
      <c r="A1257" t="s">
        <v>7889</v>
      </c>
      <c r="B1257" t="s">
        <v>6007</v>
      </c>
      <c r="C1257" t="s">
        <v>6009</v>
      </c>
      <c r="D1257">
        <v>60</v>
      </c>
      <c r="E1257" t="s">
        <v>6010</v>
      </c>
      <c r="F1257">
        <v>7.22</v>
      </c>
      <c r="K1257" t="s">
        <v>6535</v>
      </c>
      <c r="L1257" t="s">
        <v>6536</v>
      </c>
      <c r="M1257" t="s">
        <v>8701</v>
      </c>
      <c r="N1257">
        <v>9</v>
      </c>
      <c r="O1257" t="s">
        <v>8873</v>
      </c>
      <c r="P1257" t="s">
        <v>9818</v>
      </c>
      <c r="Q1257">
        <v>5</v>
      </c>
      <c r="R1257">
        <v>1</v>
      </c>
      <c r="S1257">
        <v>8.09</v>
      </c>
      <c r="T1257">
        <v>10</v>
      </c>
      <c r="U1257">
        <v>632.58</v>
      </c>
      <c r="V1257">
        <v>77.40000000000001</v>
      </c>
      <c r="W1257">
        <v>7.52</v>
      </c>
      <c r="X1257">
        <v>4.76</v>
      </c>
      <c r="Y1257">
        <v>0</v>
      </c>
      <c r="Z1257">
        <v>5</v>
      </c>
      <c r="AA1257" t="s">
        <v>6923</v>
      </c>
      <c r="AB1257">
        <v>2</v>
      </c>
      <c r="AC1257">
        <v>7</v>
      </c>
      <c r="AD1257">
        <v>2.833333333333333</v>
      </c>
      <c r="AF1257" t="s">
        <v>6937</v>
      </c>
      <c r="AI1257">
        <v>0</v>
      </c>
      <c r="AJ1257">
        <v>0</v>
      </c>
      <c r="AK1257" t="s">
        <v>10301</v>
      </c>
      <c r="AL1257" t="s">
        <v>10301</v>
      </c>
      <c r="AM1257" t="s">
        <v>10344</v>
      </c>
    </row>
    <row r="1258" spans="1:39">
      <c r="A1258" t="s">
        <v>7890</v>
      </c>
      <c r="B1258" t="s">
        <v>6007</v>
      </c>
      <c r="C1258" t="s">
        <v>6009</v>
      </c>
      <c r="D1258">
        <v>60</v>
      </c>
      <c r="E1258" t="s">
        <v>6010</v>
      </c>
      <c r="F1258">
        <v>7.22</v>
      </c>
      <c r="I1258" t="s">
        <v>8488</v>
      </c>
      <c r="K1258" t="s">
        <v>6535</v>
      </c>
      <c r="L1258" t="s">
        <v>6536</v>
      </c>
      <c r="M1258" t="s">
        <v>8695</v>
      </c>
      <c r="N1258">
        <v>9</v>
      </c>
      <c r="O1258" t="s">
        <v>8867</v>
      </c>
      <c r="P1258" t="s">
        <v>9819</v>
      </c>
      <c r="Q1258">
        <v>4</v>
      </c>
      <c r="R1258">
        <v>2</v>
      </c>
      <c r="S1258">
        <v>2.84</v>
      </c>
      <c r="T1258">
        <v>6.45</v>
      </c>
      <c r="U1258">
        <v>526.6799999999999</v>
      </c>
      <c r="V1258">
        <v>80.56</v>
      </c>
      <c r="W1258">
        <v>6.95</v>
      </c>
      <c r="X1258">
        <v>3.22</v>
      </c>
      <c r="Y1258">
        <v>0</v>
      </c>
      <c r="Z1258">
        <v>4</v>
      </c>
      <c r="AA1258" t="s">
        <v>6923</v>
      </c>
      <c r="AB1258">
        <v>2</v>
      </c>
      <c r="AC1258">
        <v>8</v>
      </c>
      <c r="AD1258">
        <v>3.08</v>
      </c>
      <c r="AF1258" t="s">
        <v>6937</v>
      </c>
      <c r="AI1258">
        <v>0</v>
      </c>
      <c r="AJ1258">
        <v>0</v>
      </c>
      <c r="AM1258" t="s">
        <v>10344</v>
      </c>
    </row>
    <row r="1259" spans="1:39">
      <c r="A1259" t="s">
        <v>7891</v>
      </c>
      <c r="B1259" t="s">
        <v>6007</v>
      </c>
      <c r="C1259" t="s">
        <v>6009</v>
      </c>
      <c r="D1259">
        <v>61</v>
      </c>
      <c r="E1259" t="s">
        <v>6010</v>
      </c>
      <c r="F1259">
        <v>7.21</v>
      </c>
      <c r="K1259" t="s">
        <v>6535</v>
      </c>
      <c r="L1259" t="s">
        <v>6536</v>
      </c>
      <c r="M1259" t="s">
        <v>8709</v>
      </c>
      <c r="N1259">
        <v>9</v>
      </c>
      <c r="O1259" t="s">
        <v>8881</v>
      </c>
      <c r="P1259" t="s">
        <v>9820</v>
      </c>
      <c r="Q1259">
        <v>4</v>
      </c>
      <c r="R1259">
        <v>1</v>
      </c>
      <c r="S1259">
        <v>3.18</v>
      </c>
      <c r="T1259">
        <v>5.95</v>
      </c>
      <c r="U1259">
        <v>508.92</v>
      </c>
      <c r="V1259">
        <v>64.98999999999999</v>
      </c>
      <c r="W1259">
        <v>7.4</v>
      </c>
      <c r="X1259">
        <v>4.59</v>
      </c>
      <c r="Y1259">
        <v>0</v>
      </c>
      <c r="Z1259">
        <v>3</v>
      </c>
      <c r="AA1259" t="s">
        <v>6923</v>
      </c>
      <c r="AB1259">
        <v>2</v>
      </c>
      <c r="AC1259">
        <v>11</v>
      </c>
      <c r="AD1259">
        <v>3.243333333333333</v>
      </c>
      <c r="AF1259" t="s">
        <v>6937</v>
      </c>
      <c r="AI1259">
        <v>0</v>
      </c>
      <c r="AJ1259">
        <v>0</v>
      </c>
      <c r="AK1259" t="s">
        <v>10308</v>
      </c>
      <c r="AL1259" t="s">
        <v>10308</v>
      </c>
      <c r="AM1259" t="s">
        <v>10344</v>
      </c>
    </row>
    <row r="1260" spans="1:39">
      <c r="A1260" t="s">
        <v>7892</v>
      </c>
      <c r="B1260" t="s">
        <v>6007</v>
      </c>
      <c r="C1260" t="s">
        <v>6009</v>
      </c>
      <c r="D1260">
        <v>61</v>
      </c>
      <c r="E1260" t="s">
        <v>6010</v>
      </c>
      <c r="F1260">
        <v>7.21</v>
      </c>
      <c r="I1260" t="s">
        <v>8489</v>
      </c>
      <c r="K1260" t="s">
        <v>6535</v>
      </c>
      <c r="L1260" t="s">
        <v>6536</v>
      </c>
      <c r="M1260" t="s">
        <v>8696</v>
      </c>
      <c r="N1260">
        <v>9</v>
      </c>
      <c r="O1260" t="s">
        <v>8868</v>
      </c>
      <c r="P1260" t="s">
        <v>9821</v>
      </c>
      <c r="Q1260">
        <v>2</v>
      </c>
      <c r="R1260">
        <v>1</v>
      </c>
      <c r="S1260">
        <v>7.9</v>
      </c>
      <c r="T1260">
        <v>7.9</v>
      </c>
      <c r="U1260">
        <v>526.6</v>
      </c>
      <c r="V1260">
        <v>34.03</v>
      </c>
      <c r="W1260">
        <v>8.48</v>
      </c>
      <c r="X1260">
        <v>13.79</v>
      </c>
      <c r="Y1260">
        <v>0</v>
      </c>
      <c r="Z1260">
        <v>5</v>
      </c>
      <c r="AA1260" t="s">
        <v>6923</v>
      </c>
      <c r="AB1260">
        <v>2</v>
      </c>
      <c r="AC1260">
        <v>6</v>
      </c>
      <c r="AD1260">
        <v>2.534833333333334</v>
      </c>
      <c r="AF1260" t="s">
        <v>6939</v>
      </c>
      <c r="AI1260">
        <v>0</v>
      </c>
      <c r="AJ1260">
        <v>0</v>
      </c>
      <c r="AM1260" t="s">
        <v>10344</v>
      </c>
    </row>
    <row r="1261" spans="1:39">
      <c r="A1261" t="s">
        <v>7893</v>
      </c>
      <c r="B1261" t="s">
        <v>6007</v>
      </c>
      <c r="C1261" t="s">
        <v>6009</v>
      </c>
      <c r="D1261">
        <v>61</v>
      </c>
      <c r="E1261" t="s">
        <v>6010</v>
      </c>
      <c r="F1261">
        <v>7.21</v>
      </c>
      <c r="I1261" t="s">
        <v>8490</v>
      </c>
      <c r="K1261" t="s">
        <v>6535</v>
      </c>
      <c r="L1261" t="s">
        <v>6536</v>
      </c>
      <c r="M1261" t="s">
        <v>8695</v>
      </c>
      <c r="N1261">
        <v>9</v>
      </c>
      <c r="O1261" t="s">
        <v>8867</v>
      </c>
      <c r="P1261" t="s">
        <v>9822</v>
      </c>
      <c r="Q1261">
        <v>4</v>
      </c>
      <c r="R1261">
        <v>2</v>
      </c>
      <c r="S1261">
        <v>1.31</v>
      </c>
      <c r="T1261">
        <v>4.92</v>
      </c>
      <c r="U1261">
        <v>505.01</v>
      </c>
      <c r="V1261">
        <v>80.56</v>
      </c>
      <c r="W1261">
        <v>6.3</v>
      </c>
      <c r="X1261">
        <v>3.22</v>
      </c>
      <c r="Y1261">
        <v>0</v>
      </c>
      <c r="Z1261">
        <v>4</v>
      </c>
      <c r="AA1261" t="s">
        <v>6923</v>
      </c>
      <c r="AB1261">
        <v>2</v>
      </c>
      <c r="AC1261">
        <v>8</v>
      </c>
      <c r="AD1261">
        <v>3.54</v>
      </c>
      <c r="AF1261" t="s">
        <v>6937</v>
      </c>
      <c r="AI1261">
        <v>0</v>
      </c>
      <c r="AJ1261">
        <v>0</v>
      </c>
      <c r="AM1261" t="s">
        <v>10344</v>
      </c>
    </row>
    <row r="1262" spans="1:39">
      <c r="A1262" t="s">
        <v>7894</v>
      </c>
      <c r="B1262" t="s">
        <v>6007</v>
      </c>
      <c r="C1262" t="s">
        <v>6009</v>
      </c>
      <c r="D1262">
        <v>61</v>
      </c>
      <c r="E1262" t="s">
        <v>6010</v>
      </c>
      <c r="F1262">
        <v>7.21</v>
      </c>
      <c r="I1262" t="s">
        <v>8491</v>
      </c>
      <c r="K1262" t="s">
        <v>6535</v>
      </c>
      <c r="L1262" t="s">
        <v>6536</v>
      </c>
      <c r="M1262" t="s">
        <v>8695</v>
      </c>
      <c r="N1262">
        <v>9</v>
      </c>
      <c r="O1262" t="s">
        <v>8867</v>
      </c>
      <c r="P1262" t="s">
        <v>9823</v>
      </c>
      <c r="Q1262">
        <v>5</v>
      </c>
      <c r="R1262">
        <v>2</v>
      </c>
      <c r="S1262">
        <v>2.27</v>
      </c>
      <c r="T1262">
        <v>5.88</v>
      </c>
      <c r="U1262">
        <v>556.7</v>
      </c>
      <c r="V1262">
        <v>89.79000000000001</v>
      </c>
      <c r="W1262">
        <v>6.96</v>
      </c>
      <c r="X1262">
        <v>3.26</v>
      </c>
      <c r="Y1262">
        <v>0</v>
      </c>
      <c r="Z1262">
        <v>4</v>
      </c>
      <c r="AA1262" t="s">
        <v>6923</v>
      </c>
      <c r="AB1262">
        <v>2</v>
      </c>
      <c r="AC1262">
        <v>9</v>
      </c>
      <c r="AD1262">
        <v>3.365</v>
      </c>
      <c r="AF1262" t="s">
        <v>6937</v>
      </c>
      <c r="AI1262">
        <v>0</v>
      </c>
      <c r="AJ1262">
        <v>0</v>
      </c>
      <c r="AM1262" t="s">
        <v>10344</v>
      </c>
    </row>
    <row r="1263" spans="1:39">
      <c r="A1263" t="s">
        <v>7895</v>
      </c>
      <c r="B1263" t="s">
        <v>6007</v>
      </c>
      <c r="C1263" t="s">
        <v>6009</v>
      </c>
      <c r="D1263">
        <v>62</v>
      </c>
      <c r="E1263" t="s">
        <v>6010</v>
      </c>
      <c r="F1263">
        <v>7.21</v>
      </c>
      <c r="K1263" t="s">
        <v>6535</v>
      </c>
      <c r="L1263" t="s">
        <v>6536</v>
      </c>
      <c r="M1263" t="s">
        <v>8700</v>
      </c>
      <c r="N1263">
        <v>9</v>
      </c>
      <c r="O1263" t="s">
        <v>8872</v>
      </c>
      <c r="P1263" t="s">
        <v>9824</v>
      </c>
      <c r="Q1263">
        <v>5</v>
      </c>
      <c r="R1263">
        <v>0</v>
      </c>
      <c r="S1263">
        <v>7.18</v>
      </c>
      <c r="T1263">
        <v>7.18</v>
      </c>
      <c r="U1263">
        <v>493.48</v>
      </c>
      <c r="V1263">
        <v>49.69</v>
      </c>
      <c r="W1263">
        <v>6.15</v>
      </c>
      <c r="Y1263">
        <v>0</v>
      </c>
      <c r="Z1263">
        <v>4</v>
      </c>
      <c r="AA1263" t="s">
        <v>6923</v>
      </c>
      <c r="AB1263">
        <v>1</v>
      </c>
      <c r="AC1263">
        <v>7</v>
      </c>
      <c r="AD1263">
        <v>3.046571428571428</v>
      </c>
      <c r="AI1263">
        <v>0</v>
      </c>
      <c r="AJ1263">
        <v>0</v>
      </c>
      <c r="AK1263" t="s">
        <v>10300</v>
      </c>
      <c r="AL1263" t="s">
        <v>10300</v>
      </c>
      <c r="AM1263" t="s">
        <v>10344</v>
      </c>
    </row>
    <row r="1264" spans="1:39">
      <c r="A1264" t="s">
        <v>7896</v>
      </c>
      <c r="B1264" t="s">
        <v>6007</v>
      </c>
      <c r="C1264" t="s">
        <v>6009</v>
      </c>
      <c r="D1264">
        <v>62</v>
      </c>
      <c r="E1264" t="s">
        <v>6010</v>
      </c>
      <c r="F1264">
        <v>7.21</v>
      </c>
      <c r="I1264" t="s">
        <v>8492</v>
      </c>
      <c r="K1264" t="s">
        <v>6535</v>
      </c>
      <c r="L1264" t="s">
        <v>6536</v>
      </c>
      <c r="M1264" t="s">
        <v>8696</v>
      </c>
      <c r="N1264">
        <v>9</v>
      </c>
      <c r="O1264" t="s">
        <v>8868</v>
      </c>
      <c r="P1264" t="s">
        <v>9825</v>
      </c>
      <c r="Q1264">
        <v>3</v>
      </c>
      <c r="R1264">
        <v>2</v>
      </c>
      <c r="S1264">
        <v>7.18</v>
      </c>
      <c r="T1264">
        <v>7.18</v>
      </c>
      <c r="U1264">
        <v>543.71</v>
      </c>
      <c r="V1264">
        <v>77.12</v>
      </c>
      <c r="W1264">
        <v>7.69</v>
      </c>
      <c r="Y1264">
        <v>0</v>
      </c>
      <c r="Z1264">
        <v>5</v>
      </c>
      <c r="AA1264" t="s">
        <v>6923</v>
      </c>
      <c r="AB1264">
        <v>2</v>
      </c>
      <c r="AC1264">
        <v>8</v>
      </c>
      <c r="AD1264">
        <v>2.5</v>
      </c>
      <c r="AF1264" t="s">
        <v>6939</v>
      </c>
      <c r="AI1264">
        <v>0</v>
      </c>
      <c r="AJ1264">
        <v>0</v>
      </c>
      <c r="AM1264" t="s">
        <v>10344</v>
      </c>
    </row>
    <row r="1265" spans="1:39">
      <c r="A1265" t="s">
        <v>7897</v>
      </c>
      <c r="B1265" t="s">
        <v>6007</v>
      </c>
      <c r="C1265" t="s">
        <v>6009</v>
      </c>
      <c r="D1265">
        <v>63</v>
      </c>
      <c r="E1265" t="s">
        <v>6010</v>
      </c>
      <c r="F1265">
        <v>7.2</v>
      </c>
      <c r="K1265" t="s">
        <v>6535</v>
      </c>
      <c r="M1265" t="s">
        <v>8721</v>
      </c>
      <c r="N1265">
        <v>8</v>
      </c>
      <c r="O1265" t="s">
        <v>8895</v>
      </c>
      <c r="P1265" t="s">
        <v>9826</v>
      </c>
      <c r="Q1265">
        <v>6</v>
      </c>
      <c r="R1265">
        <v>1</v>
      </c>
      <c r="S1265">
        <v>4.62</v>
      </c>
      <c r="T1265">
        <v>5.96</v>
      </c>
      <c r="U1265">
        <v>469.6</v>
      </c>
      <c r="V1265">
        <v>73.86</v>
      </c>
      <c r="W1265">
        <v>5.83</v>
      </c>
      <c r="X1265">
        <v>5.97</v>
      </c>
      <c r="Y1265">
        <v>0</v>
      </c>
      <c r="Z1265">
        <v>2</v>
      </c>
      <c r="AA1265" t="s">
        <v>6923</v>
      </c>
      <c r="AB1265">
        <v>1</v>
      </c>
      <c r="AC1265">
        <v>11</v>
      </c>
      <c r="AD1265">
        <v>3.050476190476191</v>
      </c>
      <c r="AF1265" t="s">
        <v>6937</v>
      </c>
      <c r="AI1265">
        <v>0</v>
      </c>
      <c r="AJ1265">
        <v>0</v>
      </c>
      <c r="AK1265" t="s">
        <v>10319</v>
      </c>
      <c r="AL1265" t="s">
        <v>10319</v>
      </c>
      <c r="AM1265" t="s">
        <v>10344</v>
      </c>
    </row>
    <row r="1266" spans="1:39">
      <c r="A1266" t="s">
        <v>7898</v>
      </c>
      <c r="B1266" t="s">
        <v>6007</v>
      </c>
      <c r="C1266" t="s">
        <v>6009</v>
      </c>
      <c r="D1266">
        <v>63</v>
      </c>
      <c r="E1266" t="s">
        <v>6010</v>
      </c>
      <c r="F1266">
        <v>7.2</v>
      </c>
      <c r="K1266" t="s">
        <v>6535</v>
      </c>
      <c r="L1266" t="s">
        <v>6536</v>
      </c>
      <c r="M1266" t="s">
        <v>8709</v>
      </c>
      <c r="N1266">
        <v>9</v>
      </c>
      <c r="O1266" t="s">
        <v>8881</v>
      </c>
      <c r="P1266" t="s">
        <v>9827</v>
      </c>
      <c r="Q1266">
        <v>4</v>
      </c>
      <c r="R1266">
        <v>1</v>
      </c>
      <c r="S1266">
        <v>2.33</v>
      </c>
      <c r="T1266">
        <v>4.99</v>
      </c>
      <c r="U1266">
        <v>458.91</v>
      </c>
      <c r="V1266">
        <v>64.98999999999999</v>
      </c>
      <c r="W1266">
        <v>6.53</v>
      </c>
      <c r="X1266">
        <v>4.71</v>
      </c>
      <c r="Y1266">
        <v>0</v>
      </c>
      <c r="Z1266">
        <v>3</v>
      </c>
      <c r="AA1266" t="s">
        <v>6923</v>
      </c>
      <c r="AB1266">
        <v>1</v>
      </c>
      <c r="AC1266">
        <v>11</v>
      </c>
      <c r="AD1266">
        <v>3.966833333333333</v>
      </c>
      <c r="AF1266" t="s">
        <v>6937</v>
      </c>
      <c r="AI1266">
        <v>0</v>
      </c>
      <c r="AJ1266">
        <v>0</v>
      </c>
      <c r="AK1266" t="s">
        <v>10308</v>
      </c>
      <c r="AL1266" t="s">
        <v>10308</v>
      </c>
      <c r="AM1266" t="s">
        <v>10344</v>
      </c>
    </row>
    <row r="1267" spans="1:39">
      <c r="A1267" t="s">
        <v>7899</v>
      </c>
      <c r="B1267" t="s">
        <v>6007</v>
      </c>
      <c r="C1267" t="s">
        <v>6009</v>
      </c>
      <c r="D1267">
        <v>64</v>
      </c>
      <c r="E1267" t="s">
        <v>6010</v>
      </c>
      <c r="F1267">
        <v>7.19</v>
      </c>
      <c r="K1267" t="s">
        <v>6535</v>
      </c>
      <c r="M1267" t="s">
        <v>8721</v>
      </c>
      <c r="N1267">
        <v>8</v>
      </c>
      <c r="O1267" t="s">
        <v>8895</v>
      </c>
      <c r="P1267" t="s">
        <v>9828</v>
      </c>
      <c r="Q1267">
        <v>6</v>
      </c>
      <c r="R1267">
        <v>1</v>
      </c>
      <c r="S1267">
        <v>4.46</v>
      </c>
      <c r="T1267">
        <v>5.8</v>
      </c>
      <c r="U1267">
        <v>495.64</v>
      </c>
      <c r="V1267">
        <v>81.7</v>
      </c>
      <c r="W1267">
        <v>6.27</v>
      </c>
      <c r="X1267">
        <v>5.97</v>
      </c>
      <c r="Y1267">
        <v>0</v>
      </c>
      <c r="Z1267">
        <v>2</v>
      </c>
      <c r="AA1267" t="s">
        <v>6923</v>
      </c>
      <c r="AB1267">
        <v>1</v>
      </c>
      <c r="AC1267">
        <v>11</v>
      </c>
      <c r="AD1267">
        <v>2.864476190476191</v>
      </c>
      <c r="AF1267" t="s">
        <v>6937</v>
      </c>
      <c r="AI1267">
        <v>0</v>
      </c>
      <c r="AJ1267">
        <v>0</v>
      </c>
      <c r="AK1267" t="s">
        <v>10319</v>
      </c>
      <c r="AL1267" t="s">
        <v>10319</v>
      </c>
      <c r="AM1267" t="s">
        <v>10344</v>
      </c>
    </row>
    <row r="1268" spans="1:39">
      <c r="A1268" t="s">
        <v>7900</v>
      </c>
      <c r="B1268" t="s">
        <v>6007</v>
      </c>
      <c r="C1268" t="s">
        <v>6009</v>
      </c>
      <c r="D1268">
        <v>64</v>
      </c>
      <c r="E1268" t="s">
        <v>6010</v>
      </c>
      <c r="F1268">
        <v>7.19</v>
      </c>
      <c r="K1268" t="s">
        <v>6535</v>
      </c>
      <c r="M1268" t="s">
        <v>8721</v>
      </c>
      <c r="N1268">
        <v>8</v>
      </c>
      <c r="O1268" t="s">
        <v>8900</v>
      </c>
      <c r="P1268" t="s">
        <v>9829</v>
      </c>
      <c r="Q1268">
        <v>6</v>
      </c>
      <c r="R1268">
        <v>1</v>
      </c>
      <c r="S1268">
        <v>6.87</v>
      </c>
      <c r="T1268">
        <v>8.210000000000001</v>
      </c>
      <c r="U1268">
        <v>546.47</v>
      </c>
      <c r="V1268">
        <v>73.86</v>
      </c>
      <c r="W1268">
        <v>7.61</v>
      </c>
      <c r="X1268">
        <v>5.97</v>
      </c>
      <c r="Y1268">
        <v>0</v>
      </c>
      <c r="Z1268">
        <v>3</v>
      </c>
      <c r="AA1268" t="s">
        <v>6923</v>
      </c>
      <c r="AB1268">
        <v>2</v>
      </c>
      <c r="AC1268">
        <v>11</v>
      </c>
      <c r="AD1268">
        <v>2.833333333333333</v>
      </c>
      <c r="AF1268" t="s">
        <v>6937</v>
      </c>
      <c r="AI1268">
        <v>0</v>
      </c>
      <c r="AJ1268">
        <v>0</v>
      </c>
      <c r="AK1268" t="s">
        <v>10322</v>
      </c>
      <c r="AL1268" t="s">
        <v>10322</v>
      </c>
      <c r="AM1268" t="s">
        <v>10344</v>
      </c>
    </row>
    <row r="1269" spans="1:39">
      <c r="A1269" t="s">
        <v>7901</v>
      </c>
      <c r="B1269" t="s">
        <v>6007</v>
      </c>
      <c r="C1269" t="s">
        <v>6009</v>
      </c>
      <c r="D1269">
        <v>64</v>
      </c>
      <c r="E1269" t="s">
        <v>6010</v>
      </c>
      <c r="F1269">
        <v>7.19</v>
      </c>
      <c r="I1269" t="s">
        <v>8493</v>
      </c>
      <c r="K1269" t="s">
        <v>6535</v>
      </c>
      <c r="L1269" t="s">
        <v>6536</v>
      </c>
      <c r="M1269" t="s">
        <v>8696</v>
      </c>
      <c r="N1269">
        <v>9</v>
      </c>
      <c r="O1269" t="s">
        <v>8868</v>
      </c>
      <c r="P1269" t="s">
        <v>9830</v>
      </c>
      <c r="Q1269">
        <v>3</v>
      </c>
      <c r="R1269">
        <v>2</v>
      </c>
      <c r="S1269">
        <v>3.69</v>
      </c>
      <c r="T1269">
        <v>6.68</v>
      </c>
      <c r="U1269">
        <v>538.65</v>
      </c>
      <c r="V1269">
        <v>71.33</v>
      </c>
      <c r="W1269">
        <v>7.75</v>
      </c>
      <c r="X1269">
        <v>3.87</v>
      </c>
      <c r="Y1269">
        <v>0</v>
      </c>
      <c r="Z1269">
        <v>6</v>
      </c>
      <c r="AA1269" t="s">
        <v>6923</v>
      </c>
      <c r="AB1269">
        <v>2</v>
      </c>
      <c r="AC1269">
        <v>7</v>
      </c>
      <c r="AD1269">
        <v>2.655</v>
      </c>
      <c r="AF1269" t="s">
        <v>6937</v>
      </c>
      <c r="AI1269">
        <v>0</v>
      </c>
      <c r="AJ1269">
        <v>0</v>
      </c>
      <c r="AM1269" t="s">
        <v>10344</v>
      </c>
    </row>
    <row r="1270" spans="1:39">
      <c r="A1270" t="s">
        <v>7902</v>
      </c>
      <c r="B1270" t="s">
        <v>6007</v>
      </c>
      <c r="C1270" t="s">
        <v>6009</v>
      </c>
      <c r="D1270">
        <v>65</v>
      </c>
      <c r="E1270" t="s">
        <v>6010</v>
      </c>
      <c r="F1270">
        <v>7.19</v>
      </c>
      <c r="I1270" t="s">
        <v>8494</v>
      </c>
      <c r="K1270" t="s">
        <v>6535</v>
      </c>
      <c r="L1270" t="s">
        <v>6536</v>
      </c>
      <c r="M1270" t="s">
        <v>8696</v>
      </c>
      <c r="N1270">
        <v>9</v>
      </c>
      <c r="O1270" t="s">
        <v>8868</v>
      </c>
      <c r="P1270" t="s">
        <v>9831</v>
      </c>
      <c r="Q1270">
        <v>2</v>
      </c>
      <c r="R1270">
        <v>1</v>
      </c>
      <c r="S1270">
        <v>8.33</v>
      </c>
      <c r="T1270">
        <v>8.33</v>
      </c>
      <c r="U1270">
        <v>514.71</v>
      </c>
      <c r="V1270">
        <v>34.03</v>
      </c>
      <c r="W1270">
        <v>8.76</v>
      </c>
      <c r="Y1270">
        <v>0</v>
      </c>
      <c r="Z1270">
        <v>5</v>
      </c>
      <c r="AA1270" t="s">
        <v>6923</v>
      </c>
      <c r="AB1270">
        <v>2</v>
      </c>
      <c r="AC1270">
        <v>6</v>
      </c>
      <c r="AD1270">
        <v>2.534833333333334</v>
      </c>
      <c r="AF1270" t="s">
        <v>6939</v>
      </c>
      <c r="AI1270">
        <v>0</v>
      </c>
      <c r="AJ1270">
        <v>0</v>
      </c>
      <c r="AM1270" t="s">
        <v>10344</v>
      </c>
    </row>
    <row r="1271" spans="1:39">
      <c r="A1271" t="s">
        <v>7903</v>
      </c>
      <c r="B1271" t="s">
        <v>6007</v>
      </c>
      <c r="C1271" t="s">
        <v>6009</v>
      </c>
      <c r="D1271">
        <v>66</v>
      </c>
      <c r="E1271" t="s">
        <v>6010</v>
      </c>
      <c r="F1271">
        <v>7.18</v>
      </c>
      <c r="K1271" t="s">
        <v>6535</v>
      </c>
      <c r="L1271" t="s">
        <v>6536</v>
      </c>
      <c r="M1271" t="s">
        <v>8702</v>
      </c>
      <c r="N1271">
        <v>9</v>
      </c>
      <c r="O1271" t="s">
        <v>8874</v>
      </c>
      <c r="P1271" t="s">
        <v>9832</v>
      </c>
      <c r="Q1271">
        <v>6</v>
      </c>
      <c r="R1271">
        <v>1</v>
      </c>
      <c r="S1271">
        <v>0.15</v>
      </c>
      <c r="T1271">
        <v>3.77</v>
      </c>
      <c r="U1271">
        <v>444.49</v>
      </c>
      <c r="V1271">
        <v>90.65000000000001</v>
      </c>
      <c r="W1271">
        <v>4.48</v>
      </c>
      <c r="X1271">
        <v>3.16</v>
      </c>
      <c r="Y1271">
        <v>3.64</v>
      </c>
      <c r="Z1271">
        <v>4</v>
      </c>
      <c r="AA1271" t="s">
        <v>6923</v>
      </c>
      <c r="AB1271">
        <v>0</v>
      </c>
      <c r="AC1271">
        <v>8</v>
      </c>
      <c r="AD1271">
        <v>4.823166666666667</v>
      </c>
      <c r="AF1271" t="s">
        <v>6937</v>
      </c>
      <c r="AI1271">
        <v>0</v>
      </c>
      <c r="AJ1271">
        <v>0</v>
      </c>
      <c r="AK1271" t="s">
        <v>10302</v>
      </c>
      <c r="AL1271" t="s">
        <v>10302</v>
      </c>
      <c r="AM1271" t="s">
        <v>10344</v>
      </c>
    </row>
    <row r="1272" spans="1:39">
      <c r="A1272" t="s">
        <v>7904</v>
      </c>
      <c r="B1272" t="s">
        <v>6007</v>
      </c>
      <c r="C1272" t="s">
        <v>6009</v>
      </c>
      <c r="D1272">
        <v>66</v>
      </c>
      <c r="E1272" t="s">
        <v>6010</v>
      </c>
      <c r="F1272">
        <v>7.18</v>
      </c>
      <c r="K1272" t="s">
        <v>6535</v>
      </c>
      <c r="L1272" t="s">
        <v>6536</v>
      </c>
      <c r="M1272" t="s">
        <v>8706</v>
      </c>
      <c r="N1272">
        <v>9</v>
      </c>
      <c r="O1272" t="s">
        <v>8878</v>
      </c>
      <c r="P1272" t="s">
        <v>9833</v>
      </c>
      <c r="Q1272">
        <v>8</v>
      </c>
      <c r="R1272">
        <v>1</v>
      </c>
      <c r="S1272">
        <v>1.88</v>
      </c>
      <c r="T1272">
        <v>5.52</v>
      </c>
      <c r="U1272">
        <v>561.9</v>
      </c>
      <c r="V1272">
        <v>108.72</v>
      </c>
      <c r="W1272">
        <v>5.51</v>
      </c>
      <c r="X1272">
        <v>3.1</v>
      </c>
      <c r="Y1272">
        <v>0</v>
      </c>
      <c r="Z1272">
        <v>5</v>
      </c>
      <c r="AA1272" t="s">
        <v>6923</v>
      </c>
      <c r="AB1272">
        <v>2</v>
      </c>
      <c r="AC1272">
        <v>7</v>
      </c>
      <c r="AD1272">
        <v>3.209333333333333</v>
      </c>
      <c r="AF1272" t="s">
        <v>6937</v>
      </c>
      <c r="AI1272">
        <v>0</v>
      </c>
      <c r="AJ1272">
        <v>0</v>
      </c>
      <c r="AK1272" t="s">
        <v>10306</v>
      </c>
      <c r="AL1272" t="s">
        <v>10306</v>
      </c>
      <c r="AM1272" t="s">
        <v>10344</v>
      </c>
    </row>
    <row r="1273" spans="1:39">
      <c r="A1273" t="s">
        <v>7355</v>
      </c>
      <c r="B1273" t="s">
        <v>6007</v>
      </c>
      <c r="C1273" t="s">
        <v>6009</v>
      </c>
      <c r="D1273">
        <v>66</v>
      </c>
      <c r="E1273" t="s">
        <v>6010</v>
      </c>
      <c r="F1273">
        <v>7.18</v>
      </c>
      <c r="K1273" t="s">
        <v>6535</v>
      </c>
      <c r="L1273" t="s">
        <v>6536</v>
      </c>
      <c r="M1273" t="s">
        <v>6544</v>
      </c>
      <c r="N1273">
        <v>9</v>
      </c>
      <c r="O1273" t="s">
        <v>6581</v>
      </c>
      <c r="P1273" t="s">
        <v>9308</v>
      </c>
      <c r="Q1273">
        <v>4</v>
      </c>
      <c r="R1273">
        <v>1</v>
      </c>
      <c r="S1273">
        <v>4.05</v>
      </c>
      <c r="T1273">
        <v>5.21</v>
      </c>
      <c r="U1273">
        <v>497.71</v>
      </c>
      <c r="V1273">
        <v>68.29000000000001</v>
      </c>
      <c r="W1273">
        <v>6.65</v>
      </c>
      <c r="X1273">
        <v>6.29</v>
      </c>
      <c r="Y1273">
        <v>1.73</v>
      </c>
      <c r="Z1273">
        <v>3</v>
      </c>
      <c r="AA1273" t="s">
        <v>6923</v>
      </c>
      <c r="AB1273">
        <v>1</v>
      </c>
      <c r="AC1273">
        <v>5</v>
      </c>
      <c r="AD1273">
        <v>2.849690476190477</v>
      </c>
      <c r="AF1273" t="s">
        <v>6937</v>
      </c>
      <c r="AI1273">
        <v>0</v>
      </c>
      <c r="AJ1273">
        <v>0</v>
      </c>
      <c r="AK1273" t="s">
        <v>6951</v>
      </c>
      <c r="AL1273" t="s">
        <v>6951</v>
      </c>
      <c r="AM1273" t="s">
        <v>10344</v>
      </c>
    </row>
    <row r="1274" spans="1:39">
      <c r="A1274" t="s">
        <v>6223</v>
      </c>
      <c r="B1274" t="s">
        <v>6007</v>
      </c>
      <c r="C1274" t="s">
        <v>6009</v>
      </c>
      <c r="D1274">
        <v>67</v>
      </c>
      <c r="E1274" t="s">
        <v>6010</v>
      </c>
      <c r="F1274">
        <v>7.17</v>
      </c>
      <c r="K1274" t="s">
        <v>6535</v>
      </c>
      <c r="L1274" t="s">
        <v>6536</v>
      </c>
      <c r="M1274" t="s">
        <v>8709</v>
      </c>
      <c r="N1274">
        <v>9</v>
      </c>
      <c r="O1274" t="s">
        <v>8881</v>
      </c>
      <c r="P1274" t="s">
        <v>6619</v>
      </c>
      <c r="Q1274">
        <v>6</v>
      </c>
      <c r="R1274">
        <v>1</v>
      </c>
      <c r="S1274">
        <v>1.93</v>
      </c>
      <c r="T1274">
        <v>3.02</v>
      </c>
      <c r="U1274">
        <v>357.44</v>
      </c>
      <c r="V1274">
        <v>71.53</v>
      </c>
      <c r="W1274">
        <v>2.49</v>
      </c>
      <c r="X1274">
        <v>6.34</v>
      </c>
      <c r="Y1274">
        <v>6.5</v>
      </c>
      <c r="Z1274">
        <v>2</v>
      </c>
      <c r="AA1274" t="s">
        <v>6923</v>
      </c>
      <c r="AB1274">
        <v>0</v>
      </c>
      <c r="AC1274">
        <v>7</v>
      </c>
      <c r="AD1274">
        <v>5.823333333333333</v>
      </c>
      <c r="AE1274" t="s">
        <v>6924</v>
      </c>
      <c r="AF1274" t="s">
        <v>6937</v>
      </c>
      <c r="AG1274" t="s">
        <v>6941</v>
      </c>
      <c r="AH1274" t="s">
        <v>6942</v>
      </c>
      <c r="AI1274">
        <v>4</v>
      </c>
      <c r="AJ1274">
        <v>1</v>
      </c>
      <c r="AK1274" t="s">
        <v>10308</v>
      </c>
      <c r="AL1274" t="s">
        <v>10308</v>
      </c>
      <c r="AM1274" t="s">
        <v>10344</v>
      </c>
    </row>
    <row r="1275" spans="1:39">
      <c r="A1275" t="s">
        <v>6223</v>
      </c>
      <c r="B1275" t="s">
        <v>6007</v>
      </c>
      <c r="C1275" t="s">
        <v>6009</v>
      </c>
      <c r="D1275">
        <v>67</v>
      </c>
      <c r="E1275" t="s">
        <v>6010</v>
      </c>
      <c r="F1275">
        <v>7.17</v>
      </c>
      <c r="K1275" t="s">
        <v>6535</v>
      </c>
      <c r="L1275" t="s">
        <v>6536</v>
      </c>
      <c r="M1275" t="s">
        <v>8719</v>
      </c>
      <c r="N1275">
        <v>9</v>
      </c>
      <c r="O1275" t="s">
        <v>8892</v>
      </c>
      <c r="P1275" t="s">
        <v>6619</v>
      </c>
      <c r="Q1275">
        <v>6</v>
      </c>
      <c r="R1275">
        <v>1</v>
      </c>
      <c r="S1275">
        <v>1.93</v>
      </c>
      <c r="T1275">
        <v>3.02</v>
      </c>
      <c r="U1275">
        <v>357.44</v>
      </c>
      <c r="V1275">
        <v>71.53</v>
      </c>
      <c r="W1275">
        <v>2.49</v>
      </c>
      <c r="X1275">
        <v>6.34</v>
      </c>
      <c r="Y1275">
        <v>6.5</v>
      </c>
      <c r="Z1275">
        <v>2</v>
      </c>
      <c r="AA1275" t="s">
        <v>6923</v>
      </c>
      <c r="AB1275">
        <v>0</v>
      </c>
      <c r="AC1275">
        <v>7</v>
      </c>
      <c r="AD1275">
        <v>5.823333333333333</v>
      </c>
      <c r="AE1275" t="s">
        <v>6924</v>
      </c>
      <c r="AF1275" t="s">
        <v>6937</v>
      </c>
      <c r="AG1275" t="s">
        <v>6941</v>
      </c>
      <c r="AH1275" t="s">
        <v>6942</v>
      </c>
      <c r="AI1275">
        <v>4</v>
      </c>
      <c r="AJ1275">
        <v>1</v>
      </c>
      <c r="AK1275" t="s">
        <v>10221</v>
      </c>
      <c r="AL1275" t="s">
        <v>10221</v>
      </c>
      <c r="AM1275" t="s">
        <v>10344</v>
      </c>
    </row>
    <row r="1276" spans="1:39">
      <c r="A1276" t="s">
        <v>6223</v>
      </c>
      <c r="B1276" t="s">
        <v>6007</v>
      </c>
      <c r="C1276" t="s">
        <v>6009</v>
      </c>
      <c r="D1276">
        <v>67</v>
      </c>
      <c r="E1276" t="s">
        <v>6010</v>
      </c>
      <c r="F1276">
        <v>7.17</v>
      </c>
      <c r="K1276" t="s">
        <v>6535</v>
      </c>
      <c r="L1276" t="s">
        <v>6536</v>
      </c>
      <c r="M1276" t="s">
        <v>8711</v>
      </c>
      <c r="N1276">
        <v>9</v>
      </c>
      <c r="O1276" t="s">
        <v>8883</v>
      </c>
      <c r="P1276" t="s">
        <v>6619</v>
      </c>
      <c r="Q1276">
        <v>6</v>
      </c>
      <c r="R1276">
        <v>1</v>
      </c>
      <c r="S1276">
        <v>1.93</v>
      </c>
      <c r="T1276">
        <v>3.02</v>
      </c>
      <c r="U1276">
        <v>357.44</v>
      </c>
      <c r="V1276">
        <v>71.53</v>
      </c>
      <c r="W1276">
        <v>2.49</v>
      </c>
      <c r="X1276">
        <v>6.34</v>
      </c>
      <c r="Y1276">
        <v>6.5</v>
      </c>
      <c r="Z1276">
        <v>2</v>
      </c>
      <c r="AA1276" t="s">
        <v>6923</v>
      </c>
      <c r="AB1276">
        <v>0</v>
      </c>
      <c r="AC1276">
        <v>7</v>
      </c>
      <c r="AD1276">
        <v>5.823333333333333</v>
      </c>
      <c r="AE1276" t="s">
        <v>6924</v>
      </c>
      <c r="AF1276" t="s">
        <v>6937</v>
      </c>
      <c r="AG1276" t="s">
        <v>6941</v>
      </c>
      <c r="AH1276" t="s">
        <v>6942</v>
      </c>
      <c r="AI1276">
        <v>4</v>
      </c>
      <c r="AJ1276">
        <v>1</v>
      </c>
      <c r="AK1276" t="s">
        <v>10310</v>
      </c>
      <c r="AL1276" t="s">
        <v>10310</v>
      </c>
      <c r="AM1276" t="s">
        <v>10344</v>
      </c>
    </row>
    <row r="1277" spans="1:39">
      <c r="A1277" t="s">
        <v>6223</v>
      </c>
      <c r="B1277" t="s">
        <v>6007</v>
      </c>
      <c r="C1277" t="s">
        <v>6009</v>
      </c>
      <c r="D1277">
        <v>67</v>
      </c>
      <c r="E1277" t="s">
        <v>6010</v>
      </c>
      <c r="F1277">
        <v>7.17</v>
      </c>
      <c r="K1277" t="s">
        <v>6535</v>
      </c>
      <c r="L1277" t="s">
        <v>6536</v>
      </c>
      <c r="M1277" t="s">
        <v>8710</v>
      </c>
      <c r="N1277">
        <v>9</v>
      </c>
      <c r="O1277" t="s">
        <v>8882</v>
      </c>
      <c r="P1277" t="s">
        <v>6619</v>
      </c>
      <c r="Q1277">
        <v>6</v>
      </c>
      <c r="R1277">
        <v>1</v>
      </c>
      <c r="S1277">
        <v>1.93</v>
      </c>
      <c r="T1277">
        <v>3.02</v>
      </c>
      <c r="U1277">
        <v>357.44</v>
      </c>
      <c r="V1277">
        <v>71.53</v>
      </c>
      <c r="W1277">
        <v>2.49</v>
      </c>
      <c r="X1277">
        <v>6.34</v>
      </c>
      <c r="Y1277">
        <v>6.5</v>
      </c>
      <c r="Z1277">
        <v>2</v>
      </c>
      <c r="AA1277" t="s">
        <v>6923</v>
      </c>
      <c r="AB1277">
        <v>0</v>
      </c>
      <c r="AC1277">
        <v>7</v>
      </c>
      <c r="AD1277">
        <v>5.823333333333333</v>
      </c>
      <c r="AE1277" t="s">
        <v>6924</v>
      </c>
      <c r="AF1277" t="s">
        <v>6937</v>
      </c>
      <c r="AG1277" t="s">
        <v>6941</v>
      </c>
      <c r="AH1277" t="s">
        <v>6942</v>
      </c>
      <c r="AI1277">
        <v>4</v>
      </c>
      <c r="AJ1277">
        <v>1</v>
      </c>
      <c r="AK1277" t="s">
        <v>10309</v>
      </c>
      <c r="AL1277" t="s">
        <v>10309</v>
      </c>
      <c r="AM1277" t="s">
        <v>10344</v>
      </c>
    </row>
    <row r="1278" spans="1:39">
      <c r="A1278" t="s">
        <v>7905</v>
      </c>
      <c r="B1278" t="s">
        <v>6007</v>
      </c>
      <c r="C1278" t="s">
        <v>6009</v>
      </c>
      <c r="D1278">
        <v>67</v>
      </c>
      <c r="E1278" t="s">
        <v>6010</v>
      </c>
      <c r="F1278">
        <v>7.17</v>
      </c>
      <c r="K1278" t="s">
        <v>6535</v>
      </c>
      <c r="L1278" t="s">
        <v>6536</v>
      </c>
      <c r="M1278" t="s">
        <v>8734</v>
      </c>
      <c r="N1278">
        <v>9</v>
      </c>
      <c r="O1278" t="s">
        <v>8909</v>
      </c>
      <c r="P1278" t="s">
        <v>9834</v>
      </c>
      <c r="Q1278">
        <v>5</v>
      </c>
      <c r="R1278">
        <v>1</v>
      </c>
      <c r="S1278">
        <v>3.25</v>
      </c>
      <c r="T1278">
        <v>5.95</v>
      </c>
      <c r="U1278">
        <v>506.6</v>
      </c>
      <c r="V1278">
        <v>75.8</v>
      </c>
      <c r="W1278">
        <v>6.51</v>
      </c>
      <c r="X1278">
        <v>2.19</v>
      </c>
      <c r="Y1278">
        <v>7.75</v>
      </c>
      <c r="Z1278">
        <v>5</v>
      </c>
      <c r="AA1278" t="s">
        <v>6923</v>
      </c>
      <c r="AB1278">
        <v>2</v>
      </c>
      <c r="AC1278">
        <v>11</v>
      </c>
      <c r="AD1278">
        <v>3.208333333333333</v>
      </c>
      <c r="AF1278" t="s">
        <v>6937</v>
      </c>
      <c r="AI1278">
        <v>0</v>
      </c>
      <c r="AJ1278">
        <v>0</v>
      </c>
      <c r="AK1278" t="s">
        <v>10327</v>
      </c>
      <c r="AL1278" t="s">
        <v>10327</v>
      </c>
      <c r="AM1278" t="s">
        <v>10344</v>
      </c>
    </row>
    <row r="1279" spans="1:39">
      <c r="A1279" t="s">
        <v>7906</v>
      </c>
      <c r="B1279" t="s">
        <v>6007</v>
      </c>
      <c r="C1279" t="s">
        <v>6009</v>
      </c>
      <c r="D1279">
        <v>67</v>
      </c>
      <c r="E1279" t="s">
        <v>6010</v>
      </c>
      <c r="F1279">
        <v>7.17</v>
      </c>
      <c r="I1279" t="s">
        <v>8495</v>
      </c>
      <c r="K1279" t="s">
        <v>6535</v>
      </c>
      <c r="L1279" t="s">
        <v>6536</v>
      </c>
      <c r="M1279" t="s">
        <v>8695</v>
      </c>
      <c r="N1279">
        <v>9</v>
      </c>
      <c r="O1279" t="s">
        <v>8867</v>
      </c>
      <c r="P1279" t="s">
        <v>9835</v>
      </c>
      <c r="Q1279">
        <v>4</v>
      </c>
      <c r="R1279">
        <v>2</v>
      </c>
      <c r="S1279">
        <v>2.35</v>
      </c>
      <c r="T1279">
        <v>5.99</v>
      </c>
      <c r="U1279">
        <v>545.08</v>
      </c>
      <c r="V1279">
        <v>80.56</v>
      </c>
      <c r="W1279">
        <v>7.18</v>
      </c>
      <c r="X1279">
        <v>3.13</v>
      </c>
      <c r="Y1279">
        <v>0</v>
      </c>
      <c r="Z1279">
        <v>4</v>
      </c>
      <c r="AA1279" t="s">
        <v>6923</v>
      </c>
      <c r="AB1279">
        <v>2</v>
      </c>
      <c r="AC1279">
        <v>9</v>
      </c>
      <c r="AD1279">
        <v>3.325</v>
      </c>
      <c r="AF1279" t="s">
        <v>6937</v>
      </c>
      <c r="AI1279">
        <v>0</v>
      </c>
      <c r="AJ1279">
        <v>0</v>
      </c>
      <c r="AM1279" t="s">
        <v>10344</v>
      </c>
    </row>
    <row r="1280" spans="1:39">
      <c r="A1280" t="s">
        <v>7907</v>
      </c>
      <c r="B1280" t="s">
        <v>6007</v>
      </c>
      <c r="C1280" t="s">
        <v>6009</v>
      </c>
      <c r="D1280">
        <v>68</v>
      </c>
      <c r="E1280" t="s">
        <v>6010</v>
      </c>
      <c r="F1280">
        <v>7.17</v>
      </c>
      <c r="K1280" t="s">
        <v>6535</v>
      </c>
      <c r="L1280" t="s">
        <v>6536</v>
      </c>
      <c r="M1280" t="s">
        <v>8706</v>
      </c>
      <c r="N1280">
        <v>9</v>
      </c>
      <c r="O1280" t="s">
        <v>8878</v>
      </c>
      <c r="P1280" t="s">
        <v>9836</v>
      </c>
      <c r="Q1280">
        <v>7</v>
      </c>
      <c r="R1280">
        <v>1</v>
      </c>
      <c r="S1280">
        <v>2.47</v>
      </c>
      <c r="T1280">
        <v>6.12</v>
      </c>
      <c r="U1280">
        <v>566.3200000000001</v>
      </c>
      <c r="V1280">
        <v>99.48999999999999</v>
      </c>
      <c r="W1280">
        <v>6.16</v>
      </c>
      <c r="X1280">
        <v>3.1</v>
      </c>
      <c r="Y1280">
        <v>0</v>
      </c>
      <c r="Z1280">
        <v>5</v>
      </c>
      <c r="AA1280" t="s">
        <v>6923</v>
      </c>
      <c r="AB1280">
        <v>2</v>
      </c>
      <c r="AC1280">
        <v>6</v>
      </c>
      <c r="AD1280">
        <v>3.282</v>
      </c>
      <c r="AF1280" t="s">
        <v>6937</v>
      </c>
      <c r="AI1280">
        <v>0</v>
      </c>
      <c r="AJ1280">
        <v>0</v>
      </c>
      <c r="AK1280" t="s">
        <v>10306</v>
      </c>
      <c r="AL1280" t="s">
        <v>10306</v>
      </c>
      <c r="AM1280" t="s">
        <v>10344</v>
      </c>
    </row>
    <row r="1281" spans="1:39">
      <c r="A1281" t="s">
        <v>7908</v>
      </c>
      <c r="B1281" t="s">
        <v>6007</v>
      </c>
      <c r="C1281" t="s">
        <v>6009</v>
      </c>
      <c r="D1281">
        <v>69</v>
      </c>
      <c r="E1281" t="s">
        <v>6010</v>
      </c>
      <c r="F1281">
        <v>7.16</v>
      </c>
      <c r="K1281" t="s">
        <v>6535</v>
      </c>
      <c r="M1281" t="s">
        <v>8636</v>
      </c>
      <c r="N1281">
        <v>8</v>
      </c>
      <c r="O1281" t="s">
        <v>8805</v>
      </c>
      <c r="P1281" t="s">
        <v>9837</v>
      </c>
      <c r="Q1281">
        <v>7</v>
      </c>
      <c r="R1281">
        <v>1</v>
      </c>
      <c r="S1281">
        <v>1.55</v>
      </c>
      <c r="T1281">
        <v>4.62</v>
      </c>
      <c r="U1281">
        <v>480.52</v>
      </c>
      <c r="V1281">
        <v>103.27</v>
      </c>
      <c r="W1281">
        <v>5.14</v>
      </c>
      <c r="X1281">
        <v>3.26</v>
      </c>
      <c r="Y1281">
        <v>1.34</v>
      </c>
      <c r="Z1281">
        <v>5</v>
      </c>
      <c r="AA1281" t="s">
        <v>6923</v>
      </c>
      <c r="AB1281">
        <v>1</v>
      </c>
      <c r="AC1281">
        <v>9</v>
      </c>
      <c r="AD1281">
        <v>3.720142857142857</v>
      </c>
      <c r="AF1281" t="s">
        <v>6937</v>
      </c>
      <c r="AI1281">
        <v>0</v>
      </c>
      <c r="AJ1281">
        <v>0</v>
      </c>
      <c r="AK1281" t="s">
        <v>10227</v>
      </c>
      <c r="AL1281" t="s">
        <v>10227</v>
      </c>
      <c r="AM1281" t="s">
        <v>10344</v>
      </c>
    </row>
    <row r="1282" spans="1:39">
      <c r="A1282" t="s">
        <v>7909</v>
      </c>
      <c r="B1282" t="s">
        <v>6007</v>
      </c>
      <c r="C1282" t="s">
        <v>6009</v>
      </c>
      <c r="D1282">
        <v>69</v>
      </c>
      <c r="E1282" t="s">
        <v>6010</v>
      </c>
      <c r="F1282">
        <v>7.16</v>
      </c>
      <c r="I1282" t="s">
        <v>8496</v>
      </c>
      <c r="K1282" t="s">
        <v>6535</v>
      </c>
      <c r="L1282" t="s">
        <v>6536</v>
      </c>
      <c r="M1282" t="s">
        <v>8695</v>
      </c>
      <c r="N1282">
        <v>9</v>
      </c>
      <c r="O1282" t="s">
        <v>8867</v>
      </c>
      <c r="P1282" t="s">
        <v>9838</v>
      </c>
      <c r="Q1282">
        <v>4</v>
      </c>
      <c r="R1282">
        <v>2</v>
      </c>
      <c r="S1282">
        <v>1.28</v>
      </c>
      <c r="T1282">
        <v>4.9</v>
      </c>
      <c r="U1282">
        <v>498.62</v>
      </c>
      <c r="V1282">
        <v>80.56</v>
      </c>
      <c r="W1282">
        <v>6.38</v>
      </c>
      <c r="X1282">
        <v>3.18</v>
      </c>
      <c r="Y1282">
        <v>0</v>
      </c>
      <c r="Z1282">
        <v>4</v>
      </c>
      <c r="AA1282" t="s">
        <v>6923</v>
      </c>
      <c r="AB1282">
        <v>1</v>
      </c>
      <c r="AC1282">
        <v>9</v>
      </c>
      <c r="AD1282">
        <v>3.559857142857143</v>
      </c>
      <c r="AF1282" t="s">
        <v>6937</v>
      </c>
      <c r="AI1282">
        <v>0</v>
      </c>
      <c r="AJ1282">
        <v>0</v>
      </c>
      <c r="AM1282" t="s">
        <v>10344</v>
      </c>
    </row>
    <row r="1283" spans="1:39">
      <c r="A1283" t="s">
        <v>6223</v>
      </c>
      <c r="B1283" t="s">
        <v>6007</v>
      </c>
      <c r="C1283" t="s">
        <v>6009</v>
      </c>
      <c r="D1283">
        <v>70</v>
      </c>
      <c r="E1283" t="s">
        <v>6010</v>
      </c>
      <c r="F1283">
        <v>7.16</v>
      </c>
      <c r="K1283" t="s">
        <v>6535</v>
      </c>
      <c r="L1283" t="s">
        <v>6536</v>
      </c>
      <c r="M1283" t="s">
        <v>8708</v>
      </c>
      <c r="N1283">
        <v>9</v>
      </c>
      <c r="O1283" t="s">
        <v>8880</v>
      </c>
      <c r="P1283" t="s">
        <v>6619</v>
      </c>
      <c r="Q1283">
        <v>6</v>
      </c>
      <c r="R1283">
        <v>1</v>
      </c>
      <c r="S1283">
        <v>1.93</v>
      </c>
      <c r="T1283">
        <v>3.02</v>
      </c>
      <c r="U1283">
        <v>357.44</v>
      </c>
      <c r="V1283">
        <v>71.53</v>
      </c>
      <c r="W1283">
        <v>2.49</v>
      </c>
      <c r="X1283">
        <v>6.34</v>
      </c>
      <c r="Y1283">
        <v>6.5</v>
      </c>
      <c r="Z1283">
        <v>2</v>
      </c>
      <c r="AA1283" t="s">
        <v>6923</v>
      </c>
      <c r="AB1283">
        <v>0</v>
      </c>
      <c r="AC1283">
        <v>7</v>
      </c>
      <c r="AD1283">
        <v>5.823333333333333</v>
      </c>
      <c r="AE1283" t="s">
        <v>6924</v>
      </c>
      <c r="AF1283" t="s">
        <v>6937</v>
      </c>
      <c r="AG1283" t="s">
        <v>6941</v>
      </c>
      <c r="AH1283" t="s">
        <v>6942</v>
      </c>
      <c r="AI1283">
        <v>4</v>
      </c>
      <c r="AJ1283">
        <v>1</v>
      </c>
      <c r="AK1283" t="s">
        <v>10261</v>
      </c>
      <c r="AL1283" t="s">
        <v>10261</v>
      </c>
      <c r="AM1283" t="s">
        <v>10344</v>
      </c>
    </row>
    <row r="1284" spans="1:39">
      <c r="A1284" t="s">
        <v>7284</v>
      </c>
      <c r="B1284" t="s">
        <v>6007</v>
      </c>
      <c r="C1284" t="s">
        <v>6009</v>
      </c>
      <c r="D1284">
        <v>70</v>
      </c>
      <c r="E1284" t="s">
        <v>6010</v>
      </c>
      <c r="F1284">
        <v>7.16</v>
      </c>
      <c r="K1284" t="s">
        <v>6535</v>
      </c>
      <c r="M1284" t="s">
        <v>8636</v>
      </c>
      <c r="N1284">
        <v>8</v>
      </c>
      <c r="O1284" t="s">
        <v>8805</v>
      </c>
      <c r="P1284" t="s">
        <v>9237</v>
      </c>
      <c r="Q1284">
        <v>6</v>
      </c>
      <c r="R1284">
        <v>1</v>
      </c>
      <c r="S1284">
        <v>2.35</v>
      </c>
      <c r="T1284">
        <v>5.33</v>
      </c>
      <c r="U1284">
        <v>479.54</v>
      </c>
      <c r="V1284">
        <v>90.38</v>
      </c>
      <c r="W1284">
        <v>5.75</v>
      </c>
      <c r="X1284">
        <v>3.79</v>
      </c>
      <c r="Y1284">
        <v>1.35</v>
      </c>
      <c r="Z1284">
        <v>5</v>
      </c>
      <c r="AA1284" t="s">
        <v>6923</v>
      </c>
      <c r="AB1284">
        <v>1</v>
      </c>
      <c r="AC1284">
        <v>9</v>
      </c>
      <c r="AD1284">
        <v>3.791809523809524</v>
      </c>
      <c r="AF1284" t="s">
        <v>6937</v>
      </c>
      <c r="AI1284">
        <v>0</v>
      </c>
      <c r="AJ1284">
        <v>0</v>
      </c>
      <c r="AK1284" t="s">
        <v>10227</v>
      </c>
      <c r="AL1284" t="s">
        <v>10227</v>
      </c>
      <c r="AM1284" t="s">
        <v>10344</v>
      </c>
    </row>
    <row r="1285" spans="1:39">
      <c r="A1285" t="s">
        <v>7910</v>
      </c>
      <c r="B1285" t="s">
        <v>6007</v>
      </c>
      <c r="C1285" t="s">
        <v>6009</v>
      </c>
      <c r="D1285">
        <v>70</v>
      </c>
      <c r="E1285" t="s">
        <v>6010</v>
      </c>
      <c r="F1285">
        <v>7.16</v>
      </c>
      <c r="I1285" t="s">
        <v>8497</v>
      </c>
      <c r="K1285" t="s">
        <v>6535</v>
      </c>
      <c r="L1285" t="s">
        <v>6536</v>
      </c>
      <c r="M1285" t="s">
        <v>8695</v>
      </c>
      <c r="N1285">
        <v>9</v>
      </c>
      <c r="O1285" t="s">
        <v>8867</v>
      </c>
      <c r="P1285" t="s">
        <v>9839</v>
      </c>
      <c r="Q1285">
        <v>5</v>
      </c>
      <c r="R1285">
        <v>2</v>
      </c>
      <c r="S1285">
        <v>1.3</v>
      </c>
      <c r="T1285">
        <v>4.9</v>
      </c>
      <c r="U1285">
        <v>540.66</v>
      </c>
      <c r="V1285">
        <v>89.79000000000001</v>
      </c>
      <c r="W1285">
        <v>6.54</v>
      </c>
      <c r="X1285">
        <v>3.26</v>
      </c>
      <c r="Y1285">
        <v>0</v>
      </c>
      <c r="Z1285">
        <v>4</v>
      </c>
      <c r="AA1285" t="s">
        <v>6923</v>
      </c>
      <c r="AB1285">
        <v>2</v>
      </c>
      <c r="AC1285">
        <v>10</v>
      </c>
      <c r="AD1285">
        <v>3.55</v>
      </c>
      <c r="AF1285" t="s">
        <v>6937</v>
      </c>
      <c r="AI1285">
        <v>0</v>
      </c>
      <c r="AJ1285">
        <v>0</v>
      </c>
      <c r="AM1285" t="s">
        <v>10344</v>
      </c>
    </row>
    <row r="1286" spans="1:39">
      <c r="A1286" t="s">
        <v>7911</v>
      </c>
      <c r="B1286" t="s">
        <v>6007</v>
      </c>
      <c r="C1286" t="s">
        <v>6009</v>
      </c>
      <c r="D1286">
        <v>71</v>
      </c>
      <c r="E1286" t="s">
        <v>6010</v>
      </c>
      <c r="F1286">
        <v>7.15</v>
      </c>
      <c r="K1286" t="s">
        <v>6535</v>
      </c>
      <c r="L1286" t="s">
        <v>6536</v>
      </c>
      <c r="M1286" t="s">
        <v>8716</v>
      </c>
      <c r="N1286">
        <v>9</v>
      </c>
      <c r="O1286" t="s">
        <v>8889</v>
      </c>
      <c r="P1286" t="s">
        <v>9840</v>
      </c>
      <c r="Q1286">
        <v>5</v>
      </c>
      <c r="R1286">
        <v>1</v>
      </c>
      <c r="S1286">
        <v>1.39</v>
      </c>
      <c r="T1286">
        <v>4.86</v>
      </c>
      <c r="U1286">
        <v>473.36</v>
      </c>
      <c r="V1286">
        <v>77.48999999999999</v>
      </c>
      <c r="W1286">
        <v>5.99</v>
      </c>
      <c r="X1286">
        <v>3.59</v>
      </c>
      <c r="Y1286">
        <v>0</v>
      </c>
      <c r="Z1286">
        <v>4</v>
      </c>
      <c r="AA1286" t="s">
        <v>6923</v>
      </c>
      <c r="AB1286">
        <v>1</v>
      </c>
      <c r="AC1286">
        <v>8</v>
      </c>
      <c r="AD1286">
        <v>4.093619047619047</v>
      </c>
      <c r="AF1286" t="s">
        <v>6937</v>
      </c>
      <c r="AI1286">
        <v>0</v>
      </c>
      <c r="AJ1286">
        <v>0</v>
      </c>
      <c r="AK1286" t="s">
        <v>10316</v>
      </c>
      <c r="AL1286" t="s">
        <v>10316</v>
      </c>
      <c r="AM1286" t="s">
        <v>10344</v>
      </c>
    </row>
    <row r="1287" spans="1:39">
      <c r="A1287" t="s">
        <v>7416</v>
      </c>
      <c r="B1287" t="s">
        <v>6007</v>
      </c>
      <c r="C1287" t="s">
        <v>6009</v>
      </c>
      <c r="D1287">
        <v>72</v>
      </c>
      <c r="E1287" t="s">
        <v>6010</v>
      </c>
      <c r="F1287">
        <v>7.14</v>
      </c>
      <c r="K1287" t="s">
        <v>6535</v>
      </c>
      <c r="L1287" t="s">
        <v>6536</v>
      </c>
      <c r="M1287" t="s">
        <v>8719</v>
      </c>
      <c r="N1287">
        <v>9</v>
      </c>
      <c r="O1287" t="s">
        <v>8892</v>
      </c>
      <c r="P1287" t="s">
        <v>9369</v>
      </c>
      <c r="Q1287">
        <v>6</v>
      </c>
      <c r="R1287">
        <v>2</v>
      </c>
      <c r="S1287">
        <v>-1.5</v>
      </c>
      <c r="T1287">
        <v>1.18</v>
      </c>
      <c r="U1287">
        <v>534.63</v>
      </c>
      <c r="V1287">
        <v>118.73</v>
      </c>
      <c r="W1287">
        <v>4.91</v>
      </c>
      <c r="X1287">
        <v>4.69</v>
      </c>
      <c r="Y1287">
        <v>1.35</v>
      </c>
      <c r="Z1287">
        <v>4</v>
      </c>
      <c r="AA1287" t="s">
        <v>6923</v>
      </c>
      <c r="AB1287">
        <v>1</v>
      </c>
      <c r="AC1287">
        <v>13</v>
      </c>
      <c r="AD1287">
        <v>3.542333333333333</v>
      </c>
      <c r="AF1287" t="s">
        <v>6937</v>
      </c>
      <c r="AI1287">
        <v>0</v>
      </c>
      <c r="AJ1287">
        <v>0</v>
      </c>
      <c r="AK1287" t="s">
        <v>10221</v>
      </c>
      <c r="AL1287" t="s">
        <v>10221</v>
      </c>
      <c r="AM1287" t="s">
        <v>10344</v>
      </c>
    </row>
    <row r="1288" spans="1:39">
      <c r="A1288" t="s">
        <v>7912</v>
      </c>
      <c r="B1288" t="s">
        <v>6007</v>
      </c>
      <c r="C1288" t="s">
        <v>6009</v>
      </c>
      <c r="D1288">
        <v>73</v>
      </c>
      <c r="E1288" t="s">
        <v>6010</v>
      </c>
      <c r="F1288">
        <v>7.14</v>
      </c>
      <c r="K1288" t="s">
        <v>6535</v>
      </c>
      <c r="M1288" t="s">
        <v>8721</v>
      </c>
      <c r="N1288">
        <v>8</v>
      </c>
      <c r="O1288" t="s">
        <v>8900</v>
      </c>
      <c r="P1288" t="s">
        <v>9841</v>
      </c>
      <c r="Q1288">
        <v>6</v>
      </c>
      <c r="R1288">
        <v>1</v>
      </c>
      <c r="S1288">
        <v>6.3</v>
      </c>
      <c r="T1288">
        <v>7.64</v>
      </c>
      <c r="U1288">
        <v>512.03</v>
      </c>
      <c r="V1288">
        <v>73.86</v>
      </c>
      <c r="W1288">
        <v>6.96</v>
      </c>
      <c r="X1288">
        <v>5.97</v>
      </c>
      <c r="Y1288">
        <v>0</v>
      </c>
      <c r="Z1288">
        <v>3</v>
      </c>
      <c r="AA1288" t="s">
        <v>6923</v>
      </c>
      <c r="AB1288">
        <v>2</v>
      </c>
      <c r="AC1288">
        <v>11</v>
      </c>
      <c r="AD1288">
        <v>2.833333333333333</v>
      </c>
      <c r="AF1288" t="s">
        <v>6937</v>
      </c>
      <c r="AI1288">
        <v>0</v>
      </c>
      <c r="AJ1288">
        <v>0</v>
      </c>
      <c r="AK1288" t="s">
        <v>10322</v>
      </c>
      <c r="AL1288" t="s">
        <v>10322</v>
      </c>
      <c r="AM1288" t="s">
        <v>10344</v>
      </c>
    </row>
    <row r="1289" spans="1:39">
      <c r="A1289" t="s">
        <v>7913</v>
      </c>
      <c r="B1289" t="s">
        <v>6007</v>
      </c>
      <c r="C1289" t="s">
        <v>6009</v>
      </c>
      <c r="D1289">
        <v>73</v>
      </c>
      <c r="E1289" t="s">
        <v>6010</v>
      </c>
      <c r="F1289">
        <v>7.14</v>
      </c>
      <c r="I1289" t="s">
        <v>8498</v>
      </c>
      <c r="K1289" t="s">
        <v>6535</v>
      </c>
      <c r="L1289" t="s">
        <v>6536</v>
      </c>
      <c r="M1289" t="s">
        <v>8696</v>
      </c>
      <c r="N1289">
        <v>9</v>
      </c>
      <c r="O1289" t="s">
        <v>8868</v>
      </c>
      <c r="P1289" t="s">
        <v>9842</v>
      </c>
      <c r="Q1289">
        <v>4</v>
      </c>
      <c r="R1289">
        <v>2</v>
      </c>
      <c r="S1289">
        <v>4.62</v>
      </c>
      <c r="T1289">
        <v>7.62</v>
      </c>
      <c r="U1289">
        <v>600.64</v>
      </c>
      <c r="V1289">
        <v>80.56</v>
      </c>
      <c r="W1289">
        <v>8.19</v>
      </c>
      <c r="X1289">
        <v>3.87</v>
      </c>
      <c r="Y1289">
        <v>0</v>
      </c>
      <c r="Z1289">
        <v>5</v>
      </c>
      <c r="AA1289" t="s">
        <v>6923</v>
      </c>
      <c r="AB1289">
        <v>2</v>
      </c>
      <c r="AC1289">
        <v>8</v>
      </c>
      <c r="AD1289">
        <v>2.5</v>
      </c>
      <c r="AF1289" t="s">
        <v>6937</v>
      </c>
      <c r="AI1289">
        <v>0</v>
      </c>
      <c r="AJ1289">
        <v>0</v>
      </c>
      <c r="AM1289" t="s">
        <v>10344</v>
      </c>
    </row>
    <row r="1290" spans="1:39">
      <c r="A1290" t="s">
        <v>7914</v>
      </c>
      <c r="B1290" t="s">
        <v>6007</v>
      </c>
      <c r="C1290" t="s">
        <v>6009</v>
      </c>
      <c r="D1290">
        <v>74</v>
      </c>
      <c r="E1290" t="s">
        <v>6010</v>
      </c>
      <c r="F1290">
        <v>7.13</v>
      </c>
      <c r="I1290" t="s">
        <v>8499</v>
      </c>
      <c r="K1290" t="s">
        <v>6535</v>
      </c>
      <c r="L1290" t="s">
        <v>6536</v>
      </c>
      <c r="M1290" t="s">
        <v>8695</v>
      </c>
      <c r="N1290">
        <v>9</v>
      </c>
      <c r="O1290" t="s">
        <v>8867</v>
      </c>
      <c r="P1290" t="s">
        <v>9843</v>
      </c>
      <c r="Q1290">
        <v>4</v>
      </c>
      <c r="R1290">
        <v>1</v>
      </c>
      <c r="S1290">
        <v>5</v>
      </c>
      <c r="T1290">
        <v>5</v>
      </c>
      <c r="U1290">
        <v>479.62</v>
      </c>
      <c r="V1290">
        <v>67.05</v>
      </c>
      <c r="W1290">
        <v>6.82</v>
      </c>
      <c r="Y1290">
        <v>0</v>
      </c>
      <c r="Z1290">
        <v>4</v>
      </c>
      <c r="AA1290" t="s">
        <v>6923</v>
      </c>
      <c r="AB1290">
        <v>1</v>
      </c>
      <c r="AC1290">
        <v>8</v>
      </c>
      <c r="AD1290">
        <v>2.978904761904762</v>
      </c>
      <c r="AF1290" t="s">
        <v>6939</v>
      </c>
      <c r="AI1290">
        <v>0</v>
      </c>
      <c r="AJ1290">
        <v>0</v>
      </c>
      <c r="AM1290" t="s">
        <v>10344</v>
      </c>
    </row>
    <row r="1291" spans="1:39">
      <c r="A1291" t="s">
        <v>7915</v>
      </c>
      <c r="B1291" t="s">
        <v>6007</v>
      </c>
      <c r="C1291" t="s">
        <v>6009</v>
      </c>
      <c r="D1291">
        <v>75</v>
      </c>
      <c r="E1291" t="s">
        <v>6010</v>
      </c>
      <c r="F1291">
        <v>7.12</v>
      </c>
      <c r="K1291" t="s">
        <v>6535</v>
      </c>
      <c r="L1291" t="s">
        <v>6536</v>
      </c>
      <c r="M1291" t="s">
        <v>8733</v>
      </c>
      <c r="N1291">
        <v>9</v>
      </c>
      <c r="O1291" t="s">
        <v>8908</v>
      </c>
      <c r="P1291" t="s">
        <v>9844</v>
      </c>
      <c r="Q1291">
        <v>3</v>
      </c>
      <c r="R1291">
        <v>1</v>
      </c>
      <c r="S1291">
        <v>2.59</v>
      </c>
      <c r="T1291">
        <v>6.3</v>
      </c>
      <c r="U1291">
        <v>410.55</v>
      </c>
      <c r="V1291">
        <v>63.6</v>
      </c>
      <c r="W1291">
        <v>6.51</v>
      </c>
      <c r="X1291">
        <v>2.69</v>
      </c>
      <c r="Y1291">
        <v>0</v>
      </c>
      <c r="Z1291">
        <v>2</v>
      </c>
      <c r="AA1291" t="s">
        <v>6923</v>
      </c>
      <c r="AB1291">
        <v>1</v>
      </c>
      <c r="AC1291">
        <v>11</v>
      </c>
      <c r="AD1291">
        <v>4.177261904761904</v>
      </c>
      <c r="AF1291" t="s">
        <v>6937</v>
      </c>
      <c r="AI1291">
        <v>0</v>
      </c>
      <c r="AJ1291">
        <v>0</v>
      </c>
      <c r="AK1291" t="s">
        <v>10326</v>
      </c>
      <c r="AL1291" t="s">
        <v>10326</v>
      </c>
      <c r="AM1291" t="s">
        <v>10344</v>
      </c>
    </row>
    <row r="1292" spans="1:39">
      <c r="A1292" t="s">
        <v>7916</v>
      </c>
      <c r="B1292" t="s">
        <v>6007</v>
      </c>
      <c r="C1292" t="s">
        <v>6009</v>
      </c>
      <c r="D1292">
        <v>75</v>
      </c>
      <c r="E1292" t="s">
        <v>6010</v>
      </c>
      <c r="F1292">
        <v>7.12</v>
      </c>
      <c r="K1292" t="s">
        <v>6535</v>
      </c>
      <c r="L1292" t="s">
        <v>6536</v>
      </c>
      <c r="M1292" t="s">
        <v>8705</v>
      </c>
      <c r="N1292">
        <v>9</v>
      </c>
      <c r="O1292" t="s">
        <v>8877</v>
      </c>
      <c r="P1292" t="s">
        <v>9845</v>
      </c>
      <c r="Q1292">
        <v>4</v>
      </c>
      <c r="R1292">
        <v>1</v>
      </c>
      <c r="S1292">
        <v>4.09</v>
      </c>
      <c r="T1292">
        <v>7.06</v>
      </c>
      <c r="U1292">
        <v>454.45</v>
      </c>
      <c r="V1292">
        <v>64.34999999999999</v>
      </c>
      <c r="W1292">
        <v>6.83</v>
      </c>
      <c r="X1292">
        <v>2.96</v>
      </c>
      <c r="Y1292">
        <v>4.55</v>
      </c>
      <c r="Z1292">
        <v>4</v>
      </c>
      <c r="AA1292" t="s">
        <v>6923</v>
      </c>
      <c r="AB1292">
        <v>1</v>
      </c>
      <c r="AC1292">
        <v>4</v>
      </c>
      <c r="AD1292">
        <v>3.158690476190476</v>
      </c>
      <c r="AF1292" t="s">
        <v>6937</v>
      </c>
      <c r="AI1292">
        <v>0</v>
      </c>
      <c r="AJ1292">
        <v>0</v>
      </c>
      <c r="AK1292" t="s">
        <v>10305</v>
      </c>
      <c r="AL1292" t="s">
        <v>10305</v>
      </c>
      <c r="AM1292" t="s">
        <v>10344</v>
      </c>
    </row>
    <row r="1293" spans="1:39">
      <c r="A1293" t="s">
        <v>6223</v>
      </c>
      <c r="B1293" t="s">
        <v>6007</v>
      </c>
      <c r="C1293" t="s">
        <v>6009</v>
      </c>
      <c r="D1293">
        <v>75.52</v>
      </c>
      <c r="E1293" t="s">
        <v>6010</v>
      </c>
      <c r="F1293">
        <v>7.12</v>
      </c>
      <c r="K1293" t="s">
        <v>6535</v>
      </c>
      <c r="L1293" t="s">
        <v>6536</v>
      </c>
      <c r="M1293" t="s">
        <v>6545</v>
      </c>
      <c r="N1293">
        <v>9</v>
      </c>
      <c r="O1293" t="s">
        <v>6582</v>
      </c>
      <c r="P1293" t="s">
        <v>6619</v>
      </c>
      <c r="Q1293">
        <v>6</v>
      </c>
      <c r="R1293">
        <v>1</v>
      </c>
      <c r="S1293">
        <v>1.93</v>
      </c>
      <c r="T1293">
        <v>3.02</v>
      </c>
      <c r="U1293">
        <v>357.44</v>
      </c>
      <c r="V1293">
        <v>71.53</v>
      </c>
      <c r="W1293">
        <v>2.49</v>
      </c>
      <c r="X1293">
        <v>6.34</v>
      </c>
      <c r="Y1293">
        <v>6.5</v>
      </c>
      <c r="Z1293">
        <v>2</v>
      </c>
      <c r="AA1293" t="s">
        <v>6923</v>
      </c>
      <c r="AB1293">
        <v>0</v>
      </c>
      <c r="AC1293">
        <v>7</v>
      </c>
      <c r="AD1293">
        <v>5.823333333333333</v>
      </c>
      <c r="AE1293" t="s">
        <v>6924</v>
      </c>
      <c r="AF1293" t="s">
        <v>6937</v>
      </c>
      <c r="AG1293" t="s">
        <v>6941</v>
      </c>
      <c r="AH1293" t="s">
        <v>6942</v>
      </c>
      <c r="AI1293">
        <v>4</v>
      </c>
      <c r="AJ1293">
        <v>1</v>
      </c>
      <c r="AK1293" t="s">
        <v>6952</v>
      </c>
      <c r="AL1293" t="s">
        <v>6952</v>
      </c>
      <c r="AM1293" t="s">
        <v>10344</v>
      </c>
    </row>
    <row r="1294" spans="1:39">
      <c r="A1294" t="s">
        <v>7917</v>
      </c>
      <c r="B1294" t="s">
        <v>6007</v>
      </c>
      <c r="C1294" t="s">
        <v>6009</v>
      </c>
      <c r="D1294">
        <v>76</v>
      </c>
      <c r="E1294" t="s">
        <v>6010</v>
      </c>
      <c r="F1294">
        <v>7.12</v>
      </c>
      <c r="K1294" t="s">
        <v>6535</v>
      </c>
      <c r="M1294" t="s">
        <v>8721</v>
      </c>
      <c r="N1294">
        <v>8</v>
      </c>
      <c r="O1294" t="s">
        <v>8900</v>
      </c>
      <c r="P1294" t="s">
        <v>9846</v>
      </c>
      <c r="Q1294">
        <v>6</v>
      </c>
      <c r="R1294">
        <v>1</v>
      </c>
      <c r="S1294">
        <v>3.75</v>
      </c>
      <c r="T1294">
        <v>5.1</v>
      </c>
      <c r="U1294">
        <v>435.5</v>
      </c>
      <c r="V1294">
        <v>73.86</v>
      </c>
      <c r="W1294">
        <v>5.35</v>
      </c>
      <c r="X1294">
        <v>5.97</v>
      </c>
      <c r="Y1294">
        <v>0</v>
      </c>
      <c r="Z1294">
        <v>3</v>
      </c>
      <c r="AA1294" t="s">
        <v>6923</v>
      </c>
      <c r="AB1294">
        <v>1</v>
      </c>
      <c r="AC1294">
        <v>9</v>
      </c>
      <c r="AD1294">
        <v>3.419047619047619</v>
      </c>
      <c r="AF1294" t="s">
        <v>6937</v>
      </c>
      <c r="AI1294">
        <v>0</v>
      </c>
      <c r="AJ1294">
        <v>0</v>
      </c>
      <c r="AK1294" t="s">
        <v>10322</v>
      </c>
      <c r="AL1294" t="s">
        <v>10322</v>
      </c>
      <c r="AM1294" t="s">
        <v>10344</v>
      </c>
    </row>
    <row r="1295" spans="1:39">
      <c r="A1295" t="s">
        <v>7918</v>
      </c>
      <c r="B1295" t="s">
        <v>6007</v>
      </c>
      <c r="C1295" t="s">
        <v>6009</v>
      </c>
      <c r="D1295">
        <v>76</v>
      </c>
      <c r="E1295" t="s">
        <v>6010</v>
      </c>
      <c r="F1295">
        <v>7.12</v>
      </c>
      <c r="I1295" t="s">
        <v>8500</v>
      </c>
      <c r="K1295" t="s">
        <v>6535</v>
      </c>
      <c r="L1295" t="s">
        <v>6536</v>
      </c>
      <c r="M1295" t="s">
        <v>8696</v>
      </c>
      <c r="N1295">
        <v>9</v>
      </c>
      <c r="O1295" t="s">
        <v>8868</v>
      </c>
      <c r="P1295" t="s">
        <v>9847</v>
      </c>
      <c r="Q1295">
        <v>3</v>
      </c>
      <c r="R1295">
        <v>2</v>
      </c>
      <c r="S1295">
        <v>3.06</v>
      </c>
      <c r="T1295">
        <v>6.06</v>
      </c>
      <c r="U1295">
        <v>516.64</v>
      </c>
      <c r="V1295">
        <v>71.33</v>
      </c>
      <c r="W1295">
        <v>7.21</v>
      </c>
      <c r="X1295">
        <v>3.88</v>
      </c>
      <c r="Y1295">
        <v>0</v>
      </c>
      <c r="Z1295">
        <v>5</v>
      </c>
      <c r="AA1295" t="s">
        <v>6923</v>
      </c>
      <c r="AB1295">
        <v>2</v>
      </c>
      <c r="AC1295">
        <v>8</v>
      </c>
      <c r="AD1295">
        <v>2.97</v>
      </c>
      <c r="AF1295" t="s">
        <v>6937</v>
      </c>
      <c r="AI1295">
        <v>0</v>
      </c>
      <c r="AJ1295">
        <v>0</v>
      </c>
      <c r="AM1295" t="s">
        <v>10344</v>
      </c>
    </row>
    <row r="1296" spans="1:39">
      <c r="A1296" t="s">
        <v>7919</v>
      </c>
      <c r="B1296" t="s">
        <v>6007</v>
      </c>
      <c r="C1296" t="s">
        <v>6009</v>
      </c>
      <c r="D1296">
        <v>76</v>
      </c>
      <c r="E1296" t="s">
        <v>6010</v>
      </c>
      <c r="F1296">
        <v>7.12</v>
      </c>
      <c r="I1296" t="s">
        <v>8501</v>
      </c>
      <c r="K1296" t="s">
        <v>6535</v>
      </c>
      <c r="L1296" t="s">
        <v>6536</v>
      </c>
      <c r="M1296" t="s">
        <v>8695</v>
      </c>
      <c r="N1296">
        <v>9</v>
      </c>
      <c r="O1296" t="s">
        <v>8867</v>
      </c>
      <c r="P1296" t="s">
        <v>9848</v>
      </c>
      <c r="Q1296">
        <v>4</v>
      </c>
      <c r="R1296">
        <v>2</v>
      </c>
      <c r="S1296">
        <v>1.64</v>
      </c>
      <c r="T1296">
        <v>5.25</v>
      </c>
      <c r="U1296">
        <v>512.65</v>
      </c>
      <c r="V1296">
        <v>80.56</v>
      </c>
      <c r="W1296">
        <v>6.77</v>
      </c>
      <c r="X1296">
        <v>3.22</v>
      </c>
      <c r="Y1296">
        <v>0</v>
      </c>
      <c r="Z1296">
        <v>4</v>
      </c>
      <c r="AA1296" t="s">
        <v>6923</v>
      </c>
      <c r="AB1296">
        <v>2</v>
      </c>
      <c r="AC1296">
        <v>9</v>
      </c>
      <c r="AD1296">
        <v>3.5</v>
      </c>
      <c r="AF1296" t="s">
        <v>6937</v>
      </c>
      <c r="AI1296">
        <v>0</v>
      </c>
      <c r="AJ1296">
        <v>0</v>
      </c>
      <c r="AM1296" t="s">
        <v>10344</v>
      </c>
    </row>
    <row r="1297" spans="1:39">
      <c r="A1297" t="s">
        <v>7920</v>
      </c>
      <c r="B1297" t="s">
        <v>6007</v>
      </c>
      <c r="C1297" t="s">
        <v>6009</v>
      </c>
      <c r="D1297">
        <v>76</v>
      </c>
      <c r="E1297" t="s">
        <v>6010</v>
      </c>
      <c r="F1297">
        <v>7.12</v>
      </c>
      <c r="I1297" t="s">
        <v>8502</v>
      </c>
      <c r="K1297" t="s">
        <v>6535</v>
      </c>
      <c r="L1297" t="s">
        <v>6536</v>
      </c>
      <c r="M1297" t="s">
        <v>8695</v>
      </c>
      <c r="N1297">
        <v>9</v>
      </c>
      <c r="O1297" t="s">
        <v>8867</v>
      </c>
      <c r="P1297" t="s">
        <v>9849</v>
      </c>
      <c r="Q1297">
        <v>4</v>
      </c>
      <c r="R1297">
        <v>2</v>
      </c>
      <c r="S1297">
        <v>2.62</v>
      </c>
      <c r="T1297">
        <v>6.25</v>
      </c>
      <c r="U1297">
        <v>545.08</v>
      </c>
      <c r="V1297">
        <v>80.56</v>
      </c>
      <c r="W1297">
        <v>7.18</v>
      </c>
      <c r="X1297">
        <v>3.12</v>
      </c>
      <c r="Y1297">
        <v>0</v>
      </c>
      <c r="Z1297">
        <v>4</v>
      </c>
      <c r="AA1297" t="s">
        <v>6923</v>
      </c>
      <c r="AB1297">
        <v>2</v>
      </c>
      <c r="AC1297">
        <v>9</v>
      </c>
      <c r="AD1297">
        <v>3.19</v>
      </c>
      <c r="AF1297" t="s">
        <v>6937</v>
      </c>
      <c r="AI1297">
        <v>0</v>
      </c>
      <c r="AJ1297">
        <v>0</v>
      </c>
      <c r="AM1297" t="s">
        <v>10344</v>
      </c>
    </row>
    <row r="1298" spans="1:39">
      <c r="A1298" t="s">
        <v>7921</v>
      </c>
      <c r="B1298" t="s">
        <v>6007</v>
      </c>
      <c r="C1298" t="s">
        <v>6009</v>
      </c>
      <c r="D1298">
        <v>76</v>
      </c>
      <c r="E1298" t="s">
        <v>6010</v>
      </c>
      <c r="F1298">
        <v>7.12</v>
      </c>
      <c r="I1298" t="s">
        <v>8503</v>
      </c>
      <c r="K1298" t="s">
        <v>6535</v>
      </c>
      <c r="L1298" t="s">
        <v>6536</v>
      </c>
      <c r="M1298" t="s">
        <v>8696</v>
      </c>
      <c r="N1298">
        <v>9</v>
      </c>
      <c r="O1298" t="s">
        <v>8868</v>
      </c>
      <c r="P1298" t="s">
        <v>9850</v>
      </c>
      <c r="Q1298">
        <v>3</v>
      </c>
      <c r="R1298">
        <v>2</v>
      </c>
      <c r="S1298">
        <v>5.54</v>
      </c>
      <c r="T1298">
        <v>5.54</v>
      </c>
      <c r="U1298">
        <v>557.74</v>
      </c>
      <c r="V1298">
        <v>63.13</v>
      </c>
      <c r="W1298">
        <v>7.95</v>
      </c>
      <c r="Y1298">
        <v>0</v>
      </c>
      <c r="Z1298">
        <v>5</v>
      </c>
      <c r="AA1298" t="s">
        <v>6923</v>
      </c>
      <c r="AB1298">
        <v>2</v>
      </c>
      <c r="AC1298">
        <v>8</v>
      </c>
      <c r="AD1298">
        <v>2.5</v>
      </c>
      <c r="AF1298" t="s">
        <v>6939</v>
      </c>
      <c r="AI1298">
        <v>0</v>
      </c>
      <c r="AJ1298">
        <v>0</v>
      </c>
      <c r="AM1298" t="s">
        <v>10344</v>
      </c>
    </row>
    <row r="1299" spans="1:39">
      <c r="A1299" t="s">
        <v>7922</v>
      </c>
      <c r="B1299" t="s">
        <v>6007</v>
      </c>
      <c r="C1299" t="s">
        <v>6009</v>
      </c>
      <c r="D1299">
        <v>77</v>
      </c>
      <c r="E1299" t="s">
        <v>6010</v>
      </c>
      <c r="F1299">
        <v>7.11</v>
      </c>
      <c r="K1299" t="s">
        <v>6535</v>
      </c>
      <c r="M1299" t="s">
        <v>8721</v>
      </c>
      <c r="N1299">
        <v>8</v>
      </c>
      <c r="O1299" t="s">
        <v>8900</v>
      </c>
      <c r="P1299" t="s">
        <v>9851</v>
      </c>
      <c r="Q1299">
        <v>6</v>
      </c>
      <c r="R1299">
        <v>1</v>
      </c>
      <c r="S1299">
        <v>5.91</v>
      </c>
      <c r="T1299">
        <v>7.25</v>
      </c>
      <c r="U1299">
        <v>495.57</v>
      </c>
      <c r="V1299">
        <v>73.86</v>
      </c>
      <c r="W1299">
        <v>6.44</v>
      </c>
      <c r="X1299">
        <v>5.97</v>
      </c>
      <c r="Y1299">
        <v>0</v>
      </c>
      <c r="Z1299">
        <v>3</v>
      </c>
      <c r="AA1299" t="s">
        <v>6923</v>
      </c>
      <c r="AB1299">
        <v>1</v>
      </c>
      <c r="AC1299">
        <v>11</v>
      </c>
      <c r="AD1299">
        <v>2.864976190476191</v>
      </c>
      <c r="AF1299" t="s">
        <v>6937</v>
      </c>
      <c r="AI1299">
        <v>0</v>
      </c>
      <c r="AJ1299">
        <v>0</v>
      </c>
      <c r="AK1299" t="s">
        <v>10322</v>
      </c>
      <c r="AL1299" t="s">
        <v>10322</v>
      </c>
      <c r="AM1299" t="s">
        <v>10344</v>
      </c>
    </row>
    <row r="1300" spans="1:39">
      <c r="A1300" t="s">
        <v>7923</v>
      </c>
      <c r="B1300" t="s">
        <v>6007</v>
      </c>
      <c r="C1300" t="s">
        <v>6009</v>
      </c>
      <c r="D1300">
        <v>77</v>
      </c>
      <c r="E1300" t="s">
        <v>6010</v>
      </c>
      <c r="F1300">
        <v>7.11</v>
      </c>
      <c r="I1300" t="s">
        <v>8504</v>
      </c>
      <c r="K1300" t="s">
        <v>6535</v>
      </c>
      <c r="L1300" t="s">
        <v>6536</v>
      </c>
      <c r="M1300" t="s">
        <v>8695</v>
      </c>
      <c r="N1300">
        <v>9</v>
      </c>
      <c r="O1300" t="s">
        <v>8867</v>
      </c>
      <c r="P1300" t="s">
        <v>9852</v>
      </c>
      <c r="Q1300">
        <v>5</v>
      </c>
      <c r="R1300">
        <v>2</v>
      </c>
      <c r="S1300">
        <v>1.08</v>
      </c>
      <c r="T1300">
        <v>4.68</v>
      </c>
      <c r="U1300">
        <v>542.6799999999999</v>
      </c>
      <c r="V1300">
        <v>89.79000000000001</v>
      </c>
      <c r="W1300">
        <v>6.78</v>
      </c>
      <c r="X1300">
        <v>3.26</v>
      </c>
      <c r="Y1300">
        <v>0</v>
      </c>
      <c r="Z1300">
        <v>4</v>
      </c>
      <c r="AA1300" t="s">
        <v>6923</v>
      </c>
      <c r="AB1300">
        <v>2</v>
      </c>
      <c r="AC1300">
        <v>10</v>
      </c>
      <c r="AD1300">
        <v>3.66</v>
      </c>
      <c r="AF1300" t="s">
        <v>6937</v>
      </c>
      <c r="AI1300">
        <v>0</v>
      </c>
      <c r="AJ1300">
        <v>0</v>
      </c>
      <c r="AM1300" t="s">
        <v>10344</v>
      </c>
    </row>
    <row r="1301" spans="1:39">
      <c r="A1301" t="s">
        <v>7924</v>
      </c>
      <c r="B1301" t="s">
        <v>6007</v>
      </c>
      <c r="C1301" t="s">
        <v>6009</v>
      </c>
      <c r="D1301">
        <v>77</v>
      </c>
      <c r="E1301" t="s">
        <v>6010</v>
      </c>
      <c r="F1301">
        <v>7.11</v>
      </c>
      <c r="I1301" t="s">
        <v>8505</v>
      </c>
      <c r="K1301" t="s">
        <v>6535</v>
      </c>
      <c r="L1301" t="s">
        <v>6536</v>
      </c>
      <c r="M1301" t="s">
        <v>8696</v>
      </c>
      <c r="N1301">
        <v>9</v>
      </c>
      <c r="O1301" t="s">
        <v>8868</v>
      </c>
      <c r="P1301" t="s">
        <v>9853</v>
      </c>
      <c r="Q1301">
        <v>4</v>
      </c>
      <c r="R1301">
        <v>3</v>
      </c>
      <c r="S1301">
        <v>5.41</v>
      </c>
      <c r="T1301">
        <v>5.42</v>
      </c>
      <c r="U1301">
        <v>559.71</v>
      </c>
      <c r="V1301">
        <v>83.36</v>
      </c>
      <c r="W1301">
        <v>7.71</v>
      </c>
      <c r="X1301">
        <v>8.9</v>
      </c>
      <c r="Y1301">
        <v>0</v>
      </c>
      <c r="Z1301">
        <v>5</v>
      </c>
      <c r="AA1301" t="s">
        <v>6923</v>
      </c>
      <c r="AB1301">
        <v>2</v>
      </c>
      <c r="AC1301">
        <v>8</v>
      </c>
      <c r="AD1301">
        <v>2.166666666666667</v>
      </c>
      <c r="AF1301" t="s">
        <v>6939</v>
      </c>
      <c r="AI1301">
        <v>0</v>
      </c>
      <c r="AJ1301">
        <v>0</v>
      </c>
      <c r="AM1301" t="s">
        <v>10344</v>
      </c>
    </row>
    <row r="1302" spans="1:39">
      <c r="A1302" t="s">
        <v>7925</v>
      </c>
      <c r="B1302" t="s">
        <v>6007</v>
      </c>
      <c r="C1302" t="s">
        <v>6009</v>
      </c>
      <c r="D1302">
        <v>78</v>
      </c>
      <c r="E1302" t="s">
        <v>6010</v>
      </c>
      <c r="F1302">
        <v>7.11</v>
      </c>
      <c r="K1302" t="s">
        <v>6535</v>
      </c>
      <c r="L1302" t="s">
        <v>6536</v>
      </c>
      <c r="M1302" t="s">
        <v>8705</v>
      </c>
      <c r="N1302">
        <v>9</v>
      </c>
      <c r="O1302" t="s">
        <v>8877</v>
      </c>
      <c r="P1302" t="s">
        <v>9854</v>
      </c>
      <c r="Q1302">
        <v>4</v>
      </c>
      <c r="R1302">
        <v>2</v>
      </c>
      <c r="S1302">
        <v>4.42</v>
      </c>
      <c r="T1302">
        <v>7.27</v>
      </c>
      <c r="U1302">
        <v>401.46</v>
      </c>
      <c r="V1302">
        <v>71.69</v>
      </c>
      <c r="W1302">
        <v>6.12</v>
      </c>
      <c r="X1302">
        <v>4.31</v>
      </c>
      <c r="Y1302">
        <v>0</v>
      </c>
      <c r="Z1302">
        <v>4</v>
      </c>
      <c r="AA1302" t="s">
        <v>6923</v>
      </c>
      <c r="AB1302">
        <v>1</v>
      </c>
      <c r="AC1302">
        <v>4</v>
      </c>
      <c r="AD1302">
        <v>3.203857142857143</v>
      </c>
      <c r="AF1302" t="s">
        <v>6937</v>
      </c>
      <c r="AI1302">
        <v>0</v>
      </c>
      <c r="AJ1302">
        <v>0</v>
      </c>
      <c r="AK1302" t="s">
        <v>10305</v>
      </c>
      <c r="AL1302" t="s">
        <v>10305</v>
      </c>
      <c r="AM1302" t="s">
        <v>10344</v>
      </c>
    </row>
    <row r="1303" spans="1:39">
      <c r="A1303" t="s">
        <v>7926</v>
      </c>
      <c r="B1303" t="s">
        <v>6007</v>
      </c>
      <c r="C1303" t="s">
        <v>6009</v>
      </c>
      <c r="D1303">
        <v>78</v>
      </c>
      <c r="E1303" t="s">
        <v>6010</v>
      </c>
      <c r="F1303">
        <v>7.11</v>
      </c>
      <c r="K1303" t="s">
        <v>6535</v>
      </c>
      <c r="M1303" t="s">
        <v>8721</v>
      </c>
      <c r="N1303">
        <v>8</v>
      </c>
      <c r="O1303" t="s">
        <v>8900</v>
      </c>
      <c r="P1303" t="s">
        <v>9855</v>
      </c>
      <c r="Q1303">
        <v>6</v>
      </c>
      <c r="R1303">
        <v>1</v>
      </c>
      <c r="S1303">
        <v>6.73</v>
      </c>
      <c r="T1303">
        <v>8.07</v>
      </c>
      <c r="U1303">
        <v>509.6</v>
      </c>
      <c r="V1303">
        <v>73.86</v>
      </c>
      <c r="W1303">
        <v>6.75</v>
      </c>
      <c r="X1303">
        <v>5.97</v>
      </c>
      <c r="Y1303">
        <v>0</v>
      </c>
      <c r="Z1303">
        <v>3</v>
      </c>
      <c r="AA1303" t="s">
        <v>6923</v>
      </c>
      <c r="AB1303">
        <v>2</v>
      </c>
      <c r="AC1303">
        <v>11</v>
      </c>
      <c r="AD1303">
        <v>2.833333333333333</v>
      </c>
      <c r="AF1303" t="s">
        <v>6937</v>
      </c>
      <c r="AI1303">
        <v>0</v>
      </c>
      <c r="AJ1303">
        <v>0</v>
      </c>
      <c r="AK1303" t="s">
        <v>10322</v>
      </c>
      <c r="AL1303" t="s">
        <v>10322</v>
      </c>
      <c r="AM1303" t="s">
        <v>10344</v>
      </c>
    </row>
    <row r="1304" spans="1:39">
      <c r="A1304" t="s">
        <v>7301</v>
      </c>
      <c r="B1304" t="s">
        <v>6007</v>
      </c>
      <c r="C1304" t="s">
        <v>6009</v>
      </c>
      <c r="D1304">
        <v>78</v>
      </c>
      <c r="E1304" t="s">
        <v>6010</v>
      </c>
      <c r="F1304">
        <v>7.11</v>
      </c>
      <c r="K1304" t="s">
        <v>6535</v>
      </c>
      <c r="L1304" t="s">
        <v>6536</v>
      </c>
      <c r="M1304" t="s">
        <v>8697</v>
      </c>
      <c r="N1304">
        <v>9</v>
      </c>
      <c r="O1304" t="s">
        <v>8869</v>
      </c>
      <c r="P1304" t="s">
        <v>9254</v>
      </c>
      <c r="Q1304">
        <v>3</v>
      </c>
      <c r="R1304">
        <v>2</v>
      </c>
      <c r="S1304">
        <v>3.51</v>
      </c>
      <c r="T1304">
        <v>6.5</v>
      </c>
      <c r="U1304">
        <v>494.64</v>
      </c>
      <c r="V1304">
        <v>71.33</v>
      </c>
      <c r="W1304">
        <v>6.98</v>
      </c>
      <c r="X1304">
        <v>3.88</v>
      </c>
      <c r="Y1304">
        <v>0</v>
      </c>
      <c r="Z1304">
        <v>4</v>
      </c>
      <c r="AA1304" t="s">
        <v>6923</v>
      </c>
      <c r="AB1304">
        <v>1</v>
      </c>
      <c r="AC1304">
        <v>7</v>
      </c>
      <c r="AD1304">
        <v>2.783285714285714</v>
      </c>
      <c r="AF1304" t="s">
        <v>6937</v>
      </c>
      <c r="AI1304">
        <v>0</v>
      </c>
      <c r="AJ1304">
        <v>0</v>
      </c>
      <c r="AK1304" t="s">
        <v>10219</v>
      </c>
      <c r="AL1304" t="s">
        <v>10219</v>
      </c>
      <c r="AM1304" t="s">
        <v>10344</v>
      </c>
    </row>
    <row r="1305" spans="1:39">
      <c r="A1305" t="s">
        <v>7301</v>
      </c>
      <c r="B1305" t="s">
        <v>6007</v>
      </c>
      <c r="C1305" t="s">
        <v>6009</v>
      </c>
      <c r="D1305">
        <v>78</v>
      </c>
      <c r="E1305" t="s">
        <v>6010</v>
      </c>
      <c r="F1305">
        <v>7.11</v>
      </c>
      <c r="I1305" t="s">
        <v>8506</v>
      </c>
      <c r="K1305" t="s">
        <v>6535</v>
      </c>
      <c r="L1305" t="s">
        <v>6536</v>
      </c>
      <c r="M1305" t="s">
        <v>8696</v>
      </c>
      <c r="N1305">
        <v>9</v>
      </c>
      <c r="O1305" t="s">
        <v>8868</v>
      </c>
      <c r="P1305" t="s">
        <v>9254</v>
      </c>
      <c r="Q1305">
        <v>3</v>
      </c>
      <c r="R1305">
        <v>2</v>
      </c>
      <c r="S1305">
        <v>3.51</v>
      </c>
      <c r="T1305">
        <v>6.5</v>
      </c>
      <c r="U1305">
        <v>494.64</v>
      </c>
      <c r="V1305">
        <v>71.33</v>
      </c>
      <c r="W1305">
        <v>6.98</v>
      </c>
      <c r="X1305">
        <v>3.88</v>
      </c>
      <c r="Y1305">
        <v>0</v>
      </c>
      <c r="Z1305">
        <v>4</v>
      </c>
      <c r="AA1305" t="s">
        <v>6923</v>
      </c>
      <c r="AB1305">
        <v>1</v>
      </c>
      <c r="AC1305">
        <v>7</v>
      </c>
      <c r="AD1305">
        <v>2.783285714285714</v>
      </c>
      <c r="AF1305" t="s">
        <v>6937</v>
      </c>
      <c r="AI1305">
        <v>0</v>
      </c>
      <c r="AJ1305">
        <v>0</v>
      </c>
      <c r="AM1305" t="s">
        <v>10344</v>
      </c>
    </row>
    <row r="1306" spans="1:39">
      <c r="A1306" t="s">
        <v>7927</v>
      </c>
      <c r="B1306" t="s">
        <v>6007</v>
      </c>
      <c r="C1306" t="s">
        <v>6009</v>
      </c>
      <c r="D1306">
        <v>79</v>
      </c>
      <c r="E1306" t="s">
        <v>6010</v>
      </c>
      <c r="F1306">
        <v>7.1</v>
      </c>
      <c r="K1306" t="s">
        <v>6535</v>
      </c>
      <c r="L1306" t="s">
        <v>6536</v>
      </c>
      <c r="M1306" t="s">
        <v>8698</v>
      </c>
      <c r="N1306">
        <v>9</v>
      </c>
      <c r="O1306" t="s">
        <v>8870</v>
      </c>
      <c r="P1306" t="s">
        <v>9856</v>
      </c>
      <c r="Q1306">
        <v>5</v>
      </c>
      <c r="R1306">
        <v>1</v>
      </c>
      <c r="S1306">
        <v>2.57</v>
      </c>
      <c r="T1306">
        <v>6.17</v>
      </c>
      <c r="U1306">
        <v>491.97</v>
      </c>
      <c r="V1306">
        <v>77.76000000000001</v>
      </c>
      <c r="W1306">
        <v>6.13</v>
      </c>
      <c r="X1306">
        <v>3.29</v>
      </c>
      <c r="Y1306">
        <v>0</v>
      </c>
      <c r="Z1306">
        <v>4</v>
      </c>
      <c r="AA1306" t="s">
        <v>6923</v>
      </c>
      <c r="AB1306">
        <v>1</v>
      </c>
      <c r="AC1306">
        <v>7</v>
      </c>
      <c r="AD1306">
        <v>3.605690476190476</v>
      </c>
      <c r="AF1306" t="s">
        <v>6937</v>
      </c>
      <c r="AI1306">
        <v>0</v>
      </c>
      <c r="AJ1306">
        <v>0</v>
      </c>
      <c r="AK1306" t="s">
        <v>10298</v>
      </c>
      <c r="AL1306" t="s">
        <v>10298</v>
      </c>
      <c r="AM1306" t="s">
        <v>10344</v>
      </c>
    </row>
    <row r="1307" spans="1:39">
      <c r="A1307" t="s">
        <v>7928</v>
      </c>
      <c r="B1307" t="s">
        <v>6007</v>
      </c>
      <c r="C1307" t="s">
        <v>6009</v>
      </c>
      <c r="D1307">
        <v>80</v>
      </c>
      <c r="E1307" t="s">
        <v>6010</v>
      </c>
      <c r="F1307">
        <v>7.1</v>
      </c>
      <c r="K1307" t="s">
        <v>6535</v>
      </c>
      <c r="L1307" t="s">
        <v>6536</v>
      </c>
      <c r="M1307" t="s">
        <v>8701</v>
      </c>
      <c r="N1307">
        <v>9</v>
      </c>
      <c r="O1307" t="s">
        <v>8873</v>
      </c>
      <c r="P1307" t="s">
        <v>9857</v>
      </c>
      <c r="Q1307">
        <v>4</v>
      </c>
      <c r="R1307">
        <v>1</v>
      </c>
      <c r="S1307">
        <v>5.99</v>
      </c>
      <c r="T1307">
        <v>7.87</v>
      </c>
      <c r="U1307">
        <v>526.46</v>
      </c>
      <c r="V1307">
        <v>68.17</v>
      </c>
      <c r="W1307">
        <v>5.85</v>
      </c>
      <c r="X1307">
        <v>4.92</v>
      </c>
      <c r="Y1307">
        <v>0</v>
      </c>
      <c r="Z1307">
        <v>4</v>
      </c>
      <c r="AA1307" t="s">
        <v>6923</v>
      </c>
      <c r="AB1307">
        <v>2</v>
      </c>
      <c r="AC1307">
        <v>5</v>
      </c>
      <c r="AD1307">
        <v>2.833333333333333</v>
      </c>
      <c r="AF1307" t="s">
        <v>6937</v>
      </c>
      <c r="AI1307">
        <v>0</v>
      </c>
      <c r="AJ1307">
        <v>0</v>
      </c>
      <c r="AK1307" t="s">
        <v>10301</v>
      </c>
      <c r="AL1307" t="s">
        <v>10301</v>
      </c>
      <c r="AM1307" t="s">
        <v>10344</v>
      </c>
    </row>
    <row r="1308" spans="1:39">
      <c r="A1308" t="s">
        <v>7929</v>
      </c>
      <c r="B1308" t="s">
        <v>6007</v>
      </c>
      <c r="C1308" t="s">
        <v>6009</v>
      </c>
      <c r="D1308">
        <v>80</v>
      </c>
      <c r="E1308" t="s">
        <v>6010</v>
      </c>
      <c r="F1308">
        <v>7.1</v>
      </c>
      <c r="K1308" t="s">
        <v>6535</v>
      </c>
      <c r="L1308" t="s">
        <v>6536</v>
      </c>
      <c r="M1308" t="s">
        <v>8701</v>
      </c>
      <c r="N1308">
        <v>9</v>
      </c>
      <c r="O1308" t="s">
        <v>8873</v>
      </c>
      <c r="P1308" t="s">
        <v>9858</v>
      </c>
      <c r="Q1308">
        <v>4</v>
      </c>
      <c r="R1308">
        <v>1</v>
      </c>
      <c r="S1308">
        <v>5.75</v>
      </c>
      <c r="T1308">
        <v>7.71</v>
      </c>
      <c r="U1308">
        <v>526.46</v>
      </c>
      <c r="V1308">
        <v>68.17</v>
      </c>
      <c r="W1308">
        <v>5.85</v>
      </c>
      <c r="X1308">
        <v>4.41</v>
      </c>
      <c r="Y1308">
        <v>0</v>
      </c>
      <c r="Z1308">
        <v>4</v>
      </c>
      <c r="AA1308" t="s">
        <v>6923</v>
      </c>
      <c r="AB1308">
        <v>2</v>
      </c>
      <c r="AC1308">
        <v>5</v>
      </c>
      <c r="AD1308">
        <v>2.833333333333333</v>
      </c>
      <c r="AF1308" t="s">
        <v>6937</v>
      </c>
      <c r="AI1308">
        <v>0</v>
      </c>
      <c r="AJ1308">
        <v>0</v>
      </c>
      <c r="AK1308" t="s">
        <v>10301</v>
      </c>
      <c r="AL1308" t="s">
        <v>10301</v>
      </c>
      <c r="AM1308" t="s">
        <v>10344</v>
      </c>
    </row>
    <row r="1309" spans="1:39">
      <c r="A1309" t="s">
        <v>7930</v>
      </c>
      <c r="B1309" t="s">
        <v>6007</v>
      </c>
      <c r="C1309" t="s">
        <v>6009</v>
      </c>
      <c r="D1309">
        <v>80</v>
      </c>
      <c r="E1309" t="s">
        <v>6010</v>
      </c>
      <c r="F1309">
        <v>7.1</v>
      </c>
      <c r="K1309" t="s">
        <v>6535</v>
      </c>
      <c r="L1309" t="s">
        <v>6536</v>
      </c>
      <c r="M1309" t="s">
        <v>8701</v>
      </c>
      <c r="N1309">
        <v>9</v>
      </c>
      <c r="O1309" t="s">
        <v>8873</v>
      </c>
      <c r="P1309" t="s">
        <v>9859</v>
      </c>
      <c r="Q1309">
        <v>5</v>
      </c>
      <c r="R1309">
        <v>1</v>
      </c>
      <c r="S1309">
        <v>5.81</v>
      </c>
      <c r="T1309">
        <v>7.77</v>
      </c>
      <c r="U1309">
        <v>498.94</v>
      </c>
      <c r="V1309">
        <v>68.17</v>
      </c>
      <c r="W1309">
        <v>5.54</v>
      </c>
      <c r="X1309">
        <v>4.38</v>
      </c>
      <c r="Y1309">
        <v>0</v>
      </c>
      <c r="Z1309">
        <v>4</v>
      </c>
      <c r="AA1309" t="s">
        <v>6923</v>
      </c>
      <c r="AB1309">
        <v>1</v>
      </c>
      <c r="AC1309">
        <v>5</v>
      </c>
      <c r="AD1309">
        <v>2.840904761904762</v>
      </c>
      <c r="AF1309" t="s">
        <v>6937</v>
      </c>
      <c r="AI1309">
        <v>0</v>
      </c>
      <c r="AJ1309">
        <v>0</v>
      </c>
      <c r="AK1309" t="s">
        <v>10301</v>
      </c>
      <c r="AL1309" t="s">
        <v>10301</v>
      </c>
      <c r="AM1309" t="s">
        <v>10344</v>
      </c>
    </row>
    <row r="1310" spans="1:39">
      <c r="A1310" t="s">
        <v>7318</v>
      </c>
      <c r="B1310" t="s">
        <v>6007</v>
      </c>
      <c r="C1310" t="s">
        <v>6009</v>
      </c>
      <c r="D1310">
        <v>80</v>
      </c>
      <c r="E1310" t="s">
        <v>6010</v>
      </c>
      <c r="F1310">
        <v>7.1</v>
      </c>
      <c r="K1310" t="s">
        <v>6535</v>
      </c>
      <c r="L1310" t="s">
        <v>6536</v>
      </c>
      <c r="M1310" t="s">
        <v>6544</v>
      </c>
      <c r="N1310">
        <v>9</v>
      </c>
      <c r="O1310" t="s">
        <v>6581</v>
      </c>
      <c r="P1310" t="s">
        <v>9271</v>
      </c>
      <c r="Q1310">
        <v>6</v>
      </c>
      <c r="R1310">
        <v>1</v>
      </c>
      <c r="S1310">
        <v>3.85</v>
      </c>
      <c r="T1310">
        <v>4.48</v>
      </c>
      <c r="U1310">
        <v>467.33</v>
      </c>
      <c r="V1310">
        <v>94.59</v>
      </c>
      <c r="W1310">
        <v>5.16</v>
      </c>
      <c r="X1310">
        <v>6.96</v>
      </c>
      <c r="Y1310">
        <v>1.77</v>
      </c>
      <c r="Z1310">
        <v>3</v>
      </c>
      <c r="AA1310" t="s">
        <v>6923</v>
      </c>
      <c r="AB1310">
        <v>1</v>
      </c>
      <c r="AC1310">
        <v>7</v>
      </c>
      <c r="AD1310">
        <v>3.248690476190476</v>
      </c>
      <c r="AF1310" t="s">
        <v>6939</v>
      </c>
      <c r="AI1310">
        <v>0</v>
      </c>
      <c r="AJ1310">
        <v>0</v>
      </c>
      <c r="AK1310" t="s">
        <v>6951</v>
      </c>
      <c r="AL1310" t="s">
        <v>6951</v>
      </c>
      <c r="AM1310" t="s">
        <v>10344</v>
      </c>
    </row>
    <row r="1311" spans="1:39">
      <c r="A1311" t="s">
        <v>7931</v>
      </c>
      <c r="B1311" t="s">
        <v>6007</v>
      </c>
      <c r="C1311" t="s">
        <v>6009</v>
      </c>
      <c r="D1311">
        <v>80</v>
      </c>
      <c r="E1311" t="s">
        <v>6010</v>
      </c>
      <c r="F1311">
        <v>7.1</v>
      </c>
      <c r="K1311" t="s">
        <v>6535</v>
      </c>
      <c r="L1311" t="s">
        <v>6536</v>
      </c>
      <c r="M1311" t="s">
        <v>8697</v>
      </c>
      <c r="N1311">
        <v>9</v>
      </c>
      <c r="O1311" t="s">
        <v>8869</v>
      </c>
      <c r="P1311" t="s">
        <v>9860</v>
      </c>
      <c r="Q1311">
        <v>5</v>
      </c>
      <c r="R1311">
        <v>2</v>
      </c>
      <c r="S1311">
        <v>2.7</v>
      </c>
      <c r="T1311">
        <v>5.7</v>
      </c>
      <c r="U1311">
        <v>547.61</v>
      </c>
      <c r="V1311">
        <v>114.47</v>
      </c>
      <c r="W1311">
        <v>7.07</v>
      </c>
      <c r="X1311">
        <v>3.87</v>
      </c>
      <c r="Y1311">
        <v>0</v>
      </c>
      <c r="Z1311">
        <v>5</v>
      </c>
      <c r="AA1311" t="s">
        <v>6923</v>
      </c>
      <c r="AB1311">
        <v>2</v>
      </c>
      <c r="AC1311">
        <v>8</v>
      </c>
      <c r="AD1311">
        <v>2.334333333333333</v>
      </c>
      <c r="AF1311" t="s">
        <v>6937</v>
      </c>
      <c r="AI1311">
        <v>0</v>
      </c>
      <c r="AJ1311">
        <v>0</v>
      </c>
      <c r="AK1311" t="s">
        <v>10219</v>
      </c>
      <c r="AL1311" t="s">
        <v>10219</v>
      </c>
      <c r="AM1311" t="s">
        <v>10344</v>
      </c>
    </row>
    <row r="1312" spans="1:39">
      <c r="A1312" t="s">
        <v>7931</v>
      </c>
      <c r="B1312" t="s">
        <v>6007</v>
      </c>
      <c r="C1312" t="s">
        <v>6009</v>
      </c>
      <c r="D1312">
        <v>80</v>
      </c>
      <c r="E1312" t="s">
        <v>6010</v>
      </c>
      <c r="F1312">
        <v>7.1</v>
      </c>
      <c r="I1312" t="s">
        <v>8507</v>
      </c>
      <c r="K1312" t="s">
        <v>6535</v>
      </c>
      <c r="L1312" t="s">
        <v>6536</v>
      </c>
      <c r="M1312" t="s">
        <v>8696</v>
      </c>
      <c r="N1312">
        <v>9</v>
      </c>
      <c r="O1312" t="s">
        <v>8868</v>
      </c>
      <c r="P1312" t="s">
        <v>9860</v>
      </c>
      <c r="Q1312">
        <v>5</v>
      </c>
      <c r="R1312">
        <v>2</v>
      </c>
      <c r="S1312">
        <v>2.7</v>
      </c>
      <c r="T1312">
        <v>5.7</v>
      </c>
      <c r="U1312">
        <v>547.61</v>
      </c>
      <c r="V1312">
        <v>114.47</v>
      </c>
      <c r="W1312">
        <v>7.07</v>
      </c>
      <c r="X1312">
        <v>3.87</v>
      </c>
      <c r="Y1312">
        <v>0</v>
      </c>
      <c r="Z1312">
        <v>5</v>
      </c>
      <c r="AA1312" t="s">
        <v>6923</v>
      </c>
      <c r="AB1312">
        <v>2</v>
      </c>
      <c r="AC1312">
        <v>8</v>
      </c>
      <c r="AD1312">
        <v>2.334333333333333</v>
      </c>
      <c r="AF1312" t="s">
        <v>6937</v>
      </c>
      <c r="AI1312">
        <v>0</v>
      </c>
      <c r="AJ1312">
        <v>0</v>
      </c>
      <c r="AM1312" t="s">
        <v>10344</v>
      </c>
    </row>
    <row r="1313" spans="1:39">
      <c r="A1313" t="s">
        <v>7134</v>
      </c>
      <c r="B1313" t="s">
        <v>6007</v>
      </c>
      <c r="C1313" t="s">
        <v>6009</v>
      </c>
      <c r="D1313">
        <v>80</v>
      </c>
      <c r="E1313" t="s">
        <v>6010</v>
      </c>
      <c r="F1313">
        <v>7.1</v>
      </c>
      <c r="K1313" t="s">
        <v>6535</v>
      </c>
      <c r="L1313" t="s">
        <v>6536</v>
      </c>
      <c r="M1313" t="s">
        <v>8722</v>
      </c>
      <c r="N1313">
        <v>9</v>
      </c>
      <c r="O1313" t="s">
        <v>8896</v>
      </c>
      <c r="P1313" t="s">
        <v>9087</v>
      </c>
      <c r="Q1313">
        <v>6</v>
      </c>
      <c r="R1313">
        <v>1</v>
      </c>
      <c r="S1313">
        <v>2.49</v>
      </c>
      <c r="T1313">
        <v>5.46</v>
      </c>
      <c r="U1313">
        <v>526.59</v>
      </c>
      <c r="V1313">
        <v>102.1</v>
      </c>
      <c r="W1313">
        <v>5.65</v>
      </c>
      <c r="X1313">
        <v>4.35</v>
      </c>
      <c r="Y1313">
        <v>1.36</v>
      </c>
      <c r="Z1313">
        <v>4</v>
      </c>
      <c r="AA1313" t="s">
        <v>6923</v>
      </c>
      <c r="AB1313">
        <v>2</v>
      </c>
      <c r="AC1313">
        <v>9</v>
      </c>
      <c r="AD1313">
        <v>3.185</v>
      </c>
      <c r="AF1313" t="s">
        <v>6937</v>
      </c>
      <c r="AI1313">
        <v>0</v>
      </c>
      <c r="AJ1313">
        <v>0</v>
      </c>
      <c r="AK1313" t="s">
        <v>10231</v>
      </c>
      <c r="AL1313" t="s">
        <v>10231</v>
      </c>
      <c r="AM1313" t="s">
        <v>10344</v>
      </c>
    </row>
    <row r="1314" spans="1:39">
      <c r="A1314" t="s">
        <v>7134</v>
      </c>
      <c r="B1314" t="s">
        <v>6007</v>
      </c>
      <c r="C1314" t="s">
        <v>6009</v>
      </c>
      <c r="D1314">
        <v>80</v>
      </c>
      <c r="E1314" t="s">
        <v>6010</v>
      </c>
      <c r="F1314">
        <v>7.1</v>
      </c>
      <c r="K1314" t="s">
        <v>6535</v>
      </c>
      <c r="L1314" t="s">
        <v>6536</v>
      </c>
      <c r="M1314" t="s">
        <v>8722</v>
      </c>
      <c r="N1314">
        <v>9</v>
      </c>
      <c r="O1314" t="s">
        <v>8896</v>
      </c>
      <c r="P1314" t="s">
        <v>9087</v>
      </c>
      <c r="Q1314">
        <v>6</v>
      </c>
      <c r="R1314">
        <v>1</v>
      </c>
      <c r="S1314">
        <v>2.49</v>
      </c>
      <c r="T1314">
        <v>5.46</v>
      </c>
      <c r="U1314">
        <v>526.59</v>
      </c>
      <c r="V1314">
        <v>102.1</v>
      </c>
      <c r="W1314">
        <v>5.65</v>
      </c>
      <c r="X1314">
        <v>4.35</v>
      </c>
      <c r="Y1314">
        <v>1.36</v>
      </c>
      <c r="Z1314">
        <v>4</v>
      </c>
      <c r="AA1314" t="s">
        <v>6923</v>
      </c>
      <c r="AB1314">
        <v>2</v>
      </c>
      <c r="AC1314">
        <v>9</v>
      </c>
      <c r="AD1314">
        <v>3.185</v>
      </c>
      <c r="AF1314" t="s">
        <v>6937</v>
      </c>
      <c r="AI1314">
        <v>0</v>
      </c>
      <c r="AJ1314">
        <v>0</v>
      </c>
      <c r="AK1314" t="s">
        <v>10231</v>
      </c>
      <c r="AL1314" t="s">
        <v>10231</v>
      </c>
      <c r="AM1314" t="s">
        <v>10344</v>
      </c>
    </row>
    <row r="1315" spans="1:39">
      <c r="A1315" t="s">
        <v>7932</v>
      </c>
      <c r="B1315" t="s">
        <v>6007</v>
      </c>
      <c r="C1315" t="s">
        <v>6009</v>
      </c>
      <c r="D1315">
        <v>80</v>
      </c>
      <c r="E1315" t="s">
        <v>6010</v>
      </c>
      <c r="F1315">
        <v>7.1</v>
      </c>
      <c r="K1315" t="s">
        <v>6535</v>
      </c>
      <c r="L1315" t="s">
        <v>6536</v>
      </c>
      <c r="M1315" t="s">
        <v>8722</v>
      </c>
      <c r="N1315">
        <v>9</v>
      </c>
      <c r="O1315" t="s">
        <v>8896</v>
      </c>
      <c r="P1315" t="s">
        <v>9861</v>
      </c>
      <c r="Q1315">
        <v>5</v>
      </c>
      <c r="R1315">
        <v>1</v>
      </c>
      <c r="S1315">
        <v>1.9</v>
      </c>
      <c r="T1315">
        <v>4.62</v>
      </c>
      <c r="U1315">
        <v>482.58</v>
      </c>
      <c r="V1315">
        <v>75.8</v>
      </c>
      <c r="W1315">
        <v>5.65</v>
      </c>
      <c r="Y1315">
        <v>4.8</v>
      </c>
      <c r="Z1315">
        <v>4</v>
      </c>
      <c r="AA1315" t="s">
        <v>6923</v>
      </c>
      <c r="AB1315">
        <v>1</v>
      </c>
      <c r="AC1315">
        <v>9</v>
      </c>
      <c r="AD1315">
        <v>4.147761904761905</v>
      </c>
      <c r="AF1315" t="s">
        <v>6939</v>
      </c>
      <c r="AI1315">
        <v>0</v>
      </c>
      <c r="AJ1315">
        <v>0</v>
      </c>
      <c r="AK1315" t="s">
        <v>10231</v>
      </c>
      <c r="AL1315" t="s">
        <v>10231</v>
      </c>
      <c r="AM1315" t="s">
        <v>10344</v>
      </c>
    </row>
    <row r="1316" spans="1:39">
      <c r="A1316" t="s">
        <v>7933</v>
      </c>
      <c r="B1316" t="s">
        <v>6007</v>
      </c>
      <c r="C1316" t="s">
        <v>6009</v>
      </c>
      <c r="D1316">
        <v>80</v>
      </c>
      <c r="E1316" t="s">
        <v>6010</v>
      </c>
      <c r="F1316">
        <v>7.1</v>
      </c>
      <c r="I1316" t="s">
        <v>8508</v>
      </c>
      <c r="K1316" t="s">
        <v>6535</v>
      </c>
      <c r="L1316" t="s">
        <v>6536</v>
      </c>
      <c r="M1316" t="s">
        <v>8696</v>
      </c>
      <c r="N1316">
        <v>9</v>
      </c>
      <c r="O1316" t="s">
        <v>8868</v>
      </c>
      <c r="P1316" t="s">
        <v>9862</v>
      </c>
      <c r="Q1316">
        <v>3</v>
      </c>
      <c r="R1316">
        <v>2</v>
      </c>
      <c r="S1316">
        <v>3.91</v>
      </c>
      <c r="T1316">
        <v>6.91</v>
      </c>
      <c r="U1316">
        <v>567.48</v>
      </c>
      <c r="V1316">
        <v>71.33</v>
      </c>
      <c r="W1316">
        <v>7.62</v>
      </c>
      <c r="X1316">
        <v>3.87</v>
      </c>
      <c r="Y1316">
        <v>0</v>
      </c>
      <c r="Z1316">
        <v>5</v>
      </c>
      <c r="AA1316" t="s">
        <v>6923</v>
      </c>
      <c r="AB1316">
        <v>2</v>
      </c>
      <c r="AC1316">
        <v>7</v>
      </c>
      <c r="AD1316">
        <v>2.545</v>
      </c>
      <c r="AF1316" t="s">
        <v>6937</v>
      </c>
      <c r="AI1316">
        <v>0</v>
      </c>
      <c r="AJ1316">
        <v>0</v>
      </c>
      <c r="AM1316" t="s">
        <v>10344</v>
      </c>
    </row>
    <row r="1317" spans="1:39">
      <c r="A1317" t="s">
        <v>7934</v>
      </c>
      <c r="B1317" t="s">
        <v>6007</v>
      </c>
      <c r="C1317" t="s">
        <v>6009</v>
      </c>
      <c r="D1317">
        <v>80</v>
      </c>
      <c r="E1317" t="s">
        <v>6010</v>
      </c>
      <c r="F1317">
        <v>7.1</v>
      </c>
      <c r="I1317" t="s">
        <v>8509</v>
      </c>
      <c r="K1317" t="s">
        <v>6535</v>
      </c>
      <c r="L1317" t="s">
        <v>6536</v>
      </c>
      <c r="M1317" t="s">
        <v>8696</v>
      </c>
      <c r="N1317">
        <v>9</v>
      </c>
      <c r="O1317" t="s">
        <v>8868</v>
      </c>
      <c r="P1317" t="s">
        <v>9863</v>
      </c>
      <c r="Q1317">
        <v>2</v>
      </c>
      <c r="R1317">
        <v>1</v>
      </c>
      <c r="S1317">
        <v>8.779999999999999</v>
      </c>
      <c r="T1317">
        <v>8.779999999999999</v>
      </c>
      <c r="U1317">
        <v>528.74</v>
      </c>
      <c r="V1317">
        <v>34.03</v>
      </c>
      <c r="W1317">
        <v>9.220000000000001</v>
      </c>
      <c r="Y1317">
        <v>0</v>
      </c>
      <c r="Z1317">
        <v>5</v>
      </c>
      <c r="AA1317" t="s">
        <v>6923</v>
      </c>
      <c r="AB1317">
        <v>2</v>
      </c>
      <c r="AC1317">
        <v>8</v>
      </c>
      <c r="AD1317">
        <v>2.534833333333334</v>
      </c>
      <c r="AF1317" t="s">
        <v>6939</v>
      </c>
      <c r="AI1317">
        <v>0</v>
      </c>
      <c r="AJ1317">
        <v>0</v>
      </c>
      <c r="AM1317" t="s">
        <v>10344</v>
      </c>
    </row>
    <row r="1318" spans="1:39">
      <c r="A1318" t="s">
        <v>7935</v>
      </c>
      <c r="B1318" t="s">
        <v>6007</v>
      </c>
      <c r="C1318" t="s">
        <v>6009</v>
      </c>
      <c r="D1318">
        <v>80</v>
      </c>
      <c r="E1318" t="s">
        <v>6010</v>
      </c>
      <c r="F1318">
        <v>7.1</v>
      </c>
      <c r="I1318" t="s">
        <v>8510</v>
      </c>
      <c r="K1318" t="s">
        <v>6535</v>
      </c>
      <c r="L1318" t="s">
        <v>6536</v>
      </c>
      <c r="M1318" t="s">
        <v>8696</v>
      </c>
      <c r="N1318">
        <v>9</v>
      </c>
      <c r="O1318" t="s">
        <v>8868</v>
      </c>
      <c r="P1318" t="s">
        <v>9864</v>
      </c>
      <c r="Q1318">
        <v>3</v>
      </c>
      <c r="R1318">
        <v>2</v>
      </c>
      <c r="S1318">
        <v>3.31</v>
      </c>
      <c r="T1318">
        <v>6.22</v>
      </c>
      <c r="U1318">
        <v>488.59</v>
      </c>
      <c r="V1318">
        <v>71.33</v>
      </c>
      <c r="W1318">
        <v>6.94</v>
      </c>
      <c r="X1318">
        <v>4.11</v>
      </c>
      <c r="Y1318">
        <v>0</v>
      </c>
      <c r="Z1318">
        <v>5</v>
      </c>
      <c r="AA1318" t="s">
        <v>6923</v>
      </c>
      <c r="AB1318">
        <v>1</v>
      </c>
      <c r="AC1318">
        <v>8</v>
      </c>
      <c r="AD1318">
        <v>2.9265</v>
      </c>
      <c r="AF1318" t="s">
        <v>6937</v>
      </c>
      <c r="AI1318">
        <v>0</v>
      </c>
      <c r="AJ1318">
        <v>0</v>
      </c>
      <c r="AM1318" t="s">
        <v>10344</v>
      </c>
    </row>
    <row r="1319" spans="1:39">
      <c r="A1319" t="s">
        <v>7936</v>
      </c>
      <c r="B1319" t="s">
        <v>6007</v>
      </c>
      <c r="C1319" t="s">
        <v>6009</v>
      </c>
      <c r="D1319">
        <v>80</v>
      </c>
      <c r="E1319" t="s">
        <v>6010</v>
      </c>
      <c r="F1319">
        <v>7.1</v>
      </c>
      <c r="I1319" t="s">
        <v>8511</v>
      </c>
      <c r="K1319" t="s">
        <v>6535</v>
      </c>
      <c r="L1319" t="s">
        <v>6536</v>
      </c>
      <c r="M1319" t="s">
        <v>8696</v>
      </c>
      <c r="N1319">
        <v>9</v>
      </c>
      <c r="O1319" t="s">
        <v>8868</v>
      </c>
      <c r="P1319" t="s">
        <v>9865</v>
      </c>
      <c r="Q1319">
        <v>3</v>
      </c>
      <c r="R1319">
        <v>2</v>
      </c>
      <c r="S1319">
        <v>3.81</v>
      </c>
      <c r="T1319">
        <v>6.72</v>
      </c>
      <c r="U1319">
        <v>516.64</v>
      </c>
      <c r="V1319">
        <v>71.33</v>
      </c>
      <c r="W1319">
        <v>7.55</v>
      </c>
      <c r="X1319">
        <v>4.11</v>
      </c>
      <c r="Y1319">
        <v>0</v>
      </c>
      <c r="Z1319">
        <v>5</v>
      </c>
      <c r="AA1319" t="s">
        <v>6923</v>
      </c>
      <c r="AB1319">
        <v>2</v>
      </c>
      <c r="AC1319">
        <v>8</v>
      </c>
      <c r="AD1319">
        <v>2.595</v>
      </c>
      <c r="AF1319" t="s">
        <v>6937</v>
      </c>
      <c r="AI1319">
        <v>0</v>
      </c>
      <c r="AJ1319">
        <v>0</v>
      </c>
      <c r="AM1319" t="s">
        <v>10344</v>
      </c>
    </row>
    <row r="1320" spans="1:39">
      <c r="A1320" t="s">
        <v>7937</v>
      </c>
      <c r="B1320" t="s">
        <v>6007</v>
      </c>
      <c r="C1320" t="s">
        <v>6009</v>
      </c>
      <c r="D1320">
        <v>80</v>
      </c>
      <c r="E1320" t="s">
        <v>6010</v>
      </c>
      <c r="F1320">
        <v>7.1</v>
      </c>
      <c r="I1320" t="s">
        <v>8512</v>
      </c>
      <c r="K1320" t="s">
        <v>6535</v>
      </c>
      <c r="L1320" t="s">
        <v>6536</v>
      </c>
      <c r="M1320" t="s">
        <v>8696</v>
      </c>
      <c r="N1320">
        <v>9</v>
      </c>
      <c r="O1320" t="s">
        <v>8868</v>
      </c>
      <c r="Y1320">
        <v>0</v>
      </c>
      <c r="AM1320" t="s">
        <v>10344</v>
      </c>
    </row>
    <row r="1321" spans="1:39">
      <c r="A1321" t="s">
        <v>7271</v>
      </c>
      <c r="B1321" t="s">
        <v>6007</v>
      </c>
      <c r="C1321" t="s">
        <v>6009</v>
      </c>
      <c r="D1321">
        <v>80</v>
      </c>
      <c r="E1321" t="s">
        <v>6010</v>
      </c>
      <c r="F1321">
        <v>7.1</v>
      </c>
      <c r="K1321" t="s">
        <v>6535</v>
      </c>
      <c r="L1321" t="s">
        <v>6536</v>
      </c>
      <c r="M1321" t="s">
        <v>8697</v>
      </c>
      <c r="N1321">
        <v>9</v>
      </c>
      <c r="O1321" t="s">
        <v>8869</v>
      </c>
      <c r="P1321" t="s">
        <v>9224</v>
      </c>
      <c r="Q1321">
        <v>3</v>
      </c>
      <c r="R1321">
        <v>2</v>
      </c>
      <c r="S1321">
        <v>4.61</v>
      </c>
      <c r="T1321">
        <v>7.6</v>
      </c>
      <c r="U1321">
        <v>572.75</v>
      </c>
      <c r="V1321">
        <v>71.33</v>
      </c>
      <c r="W1321">
        <v>8.92</v>
      </c>
      <c r="X1321">
        <v>3.87</v>
      </c>
      <c r="Y1321">
        <v>0</v>
      </c>
      <c r="Z1321">
        <v>5</v>
      </c>
      <c r="AA1321" t="s">
        <v>6923</v>
      </c>
      <c r="AB1321">
        <v>2</v>
      </c>
      <c r="AC1321">
        <v>9</v>
      </c>
      <c r="AD1321">
        <v>2.5</v>
      </c>
      <c r="AF1321" t="s">
        <v>6937</v>
      </c>
      <c r="AI1321">
        <v>0</v>
      </c>
      <c r="AJ1321">
        <v>0</v>
      </c>
      <c r="AK1321" t="s">
        <v>10219</v>
      </c>
      <c r="AL1321" t="s">
        <v>10219</v>
      </c>
      <c r="AM1321" t="s">
        <v>10344</v>
      </c>
    </row>
    <row r="1322" spans="1:39">
      <c r="A1322" t="s">
        <v>7938</v>
      </c>
      <c r="B1322" t="s">
        <v>6007</v>
      </c>
      <c r="C1322" t="s">
        <v>6009</v>
      </c>
      <c r="D1322">
        <v>81</v>
      </c>
      <c r="E1322" t="s">
        <v>6010</v>
      </c>
      <c r="F1322">
        <v>7.09</v>
      </c>
      <c r="I1322" t="s">
        <v>8513</v>
      </c>
      <c r="K1322" t="s">
        <v>6535</v>
      </c>
      <c r="L1322" t="s">
        <v>6536</v>
      </c>
      <c r="M1322" t="s">
        <v>8696</v>
      </c>
      <c r="N1322">
        <v>9</v>
      </c>
      <c r="O1322" t="s">
        <v>8868</v>
      </c>
      <c r="P1322" t="s">
        <v>9866</v>
      </c>
      <c r="Q1322">
        <v>2</v>
      </c>
      <c r="R1322">
        <v>1</v>
      </c>
      <c r="S1322">
        <v>9.44</v>
      </c>
      <c r="T1322">
        <v>9.44</v>
      </c>
      <c r="U1322">
        <v>542.77</v>
      </c>
      <c r="V1322">
        <v>34.03</v>
      </c>
      <c r="W1322">
        <v>9.76</v>
      </c>
      <c r="Y1322">
        <v>0</v>
      </c>
      <c r="Z1322">
        <v>5</v>
      </c>
      <c r="AA1322" t="s">
        <v>6923</v>
      </c>
      <c r="AB1322">
        <v>2</v>
      </c>
      <c r="AC1322">
        <v>10</v>
      </c>
      <c r="AD1322">
        <v>2.534833333333334</v>
      </c>
      <c r="AF1322" t="s">
        <v>6939</v>
      </c>
      <c r="AI1322">
        <v>0</v>
      </c>
      <c r="AJ1322">
        <v>0</v>
      </c>
      <c r="AM1322" t="s">
        <v>10344</v>
      </c>
    </row>
    <row r="1323" spans="1:39">
      <c r="A1323" t="s">
        <v>7260</v>
      </c>
      <c r="B1323" t="s">
        <v>6007</v>
      </c>
      <c r="C1323" t="s">
        <v>6009</v>
      </c>
      <c r="D1323">
        <v>81</v>
      </c>
      <c r="E1323" t="s">
        <v>6010</v>
      </c>
      <c r="F1323">
        <v>7.09</v>
      </c>
      <c r="K1323" t="s">
        <v>6535</v>
      </c>
      <c r="L1323" t="s">
        <v>6536</v>
      </c>
      <c r="M1323" t="s">
        <v>8697</v>
      </c>
      <c r="N1323">
        <v>9</v>
      </c>
      <c r="O1323" t="s">
        <v>8869</v>
      </c>
      <c r="P1323" t="s">
        <v>9213</v>
      </c>
      <c r="Q1323">
        <v>3</v>
      </c>
      <c r="R1323">
        <v>2</v>
      </c>
      <c r="S1323">
        <v>5.27</v>
      </c>
      <c r="T1323">
        <v>8.27</v>
      </c>
      <c r="U1323">
        <v>586.78</v>
      </c>
      <c r="V1323">
        <v>71.33</v>
      </c>
      <c r="W1323">
        <v>9.460000000000001</v>
      </c>
      <c r="X1323">
        <v>3.87</v>
      </c>
      <c r="Y1323">
        <v>0</v>
      </c>
      <c r="Z1323">
        <v>5</v>
      </c>
      <c r="AA1323" t="s">
        <v>6923</v>
      </c>
      <c r="AB1323">
        <v>2</v>
      </c>
      <c r="AC1323">
        <v>11</v>
      </c>
      <c r="AD1323">
        <v>2.5</v>
      </c>
      <c r="AF1323" t="s">
        <v>6937</v>
      </c>
      <c r="AI1323">
        <v>0</v>
      </c>
      <c r="AJ1323">
        <v>0</v>
      </c>
      <c r="AK1323" t="s">
        <v>10219</v>
      </c>
      <c r="AL1323" t="s">
        <v>10219</v>
      </c>
      <c r="AM1323" t="s">
        <v>10344</v>
      </c>
    </row>
    <row r="1324" spans="1:39">
      <c r="A1324" t="s">
        <v>7939</v>
      </c>
      <c r="B1324" t="s">
        <v>6007</v>
      </c>
      <c r="C1324" t="s">
        <v>6009</v>
      </c>
      <c r="D1324">
        <v>82</v>
      </c>
      <c r="E1324" t="s">
        <v>6010</v>
      </c>
      <c r="F1324">
        <v>7.09</v>
      </c>
      <c r="I1324" t="s">
        <v>8514</v>
      </c>
      <c r="K1324" t="s">
        <v>6535</v>
      </c>
      <c r="L1324" t="s">
        <v>6536</v>
      </c>
      <c r="M1324" t="s">
        <v>8695</v>
      </c>
      <c r="N1324">
        <v>9</v>
      </c>
      <c r="O1324" t="s">
        <v>8867</v>
      </c>
      <c r="P1324" t="s">
        <v>9867</v>
      </c>
      <c r="Q1324">
        <v>4</v>
      </c>
      <c r="R1324">
        <v>2</v>
      </c>
      <c r="S1324">
        <v>2.05</v>
      </c>
      <c r="T1324">
        <v>5.67</v>
      </c>
      <c r="U1324">
        <v>526.6799999999999</v>
      </c>
      <c r="V1324">
        <v>80.56</v>
      </c>
      <c r="W1324">
        <v>6.95</v>
      </c>
      <c r="X1324">
        <v>3.22</v>
      </c>
      <c r="Y1324">
        <v>0</v>
      </c>
      <c r="Z1324">
        <v>4</v>
      </c>
      <c r="AA1324" t="s">
        <v>6923</v>
      </c>
      <c r="AB1324">
        <v>2</v>
      </c>
      <c r="AC1324">
        <v>8</v>
      </c>
      <c r="AD1324">
        <v>3.475</v>
      </c>
      <c r="AF1324" t="s">
        <v>6937</v>
      </c>
      <c r="AI1324">
        <v>0</v>
      </c>
      <c r="AJ1324">
        <v>0</v>
      </c>
      <c r="AM1324" t="s">
        <v>10344</v>
      </c>
    </row>
    <row r="1325" spans="1:39">
      <c r="A1325" t="s">
        <v>7940</v>
      </c>
      <c r="B1325" t="s">
        <v>6007</v>
      </c>
      <c r="C1325" t="s">
        <v>6009</v>
      </c>
      <c r="D1325">
        <v>82</v>
      </c>
      <c r="E1325" t="s">
        <v>6010</v>
      </c>
      <c r="F1325">
        <v>7.09</v>
      </c>
      <c r="I1325" t="s">
        <v>8515</v>
      </c>
      <c r="K1325" t="s">
        <v>6535</v>
      </c>
      <c r="L1325" t="s">
        <v>6536</v>
      </c>
      <c r="M1325" t="s">
        <v>8695</v>
      </c>
      <c r="N1325">
        <v>9</v>
      </c>
      <c r="O1325" t="s">
        <v>8867</v>
      </c>
      <c r="P1325" t="s">
        <v>9868</v>
      </c>
      <c r="Q1325">
        <v>4</v>
      </c>
      <c r="R1325">
        <v>2</v>
      </c>
      <c r="S1325">
        <v>1.52</v>
      </c>
      <c r="T1325">
        <v>5.13</v>
      </c>
      <c r="U1325">
        <v>505.01</v>
      </c>
      <c r="V1325">
        <v>80.56</v>
      </c>
      <c r="W1325">
        <v>6.3</v>
      </c>
      <c r="X1325">
        <v>3.22</v>
      </c>
      <c r="Y1325">
        <v>0</v>
      </c>
      <c r="Z1325">
        <v>4</v>
      </c>
      <c r="AA1325" t="s">
        <v>6923</v>
      </c>
      <c r="AB1325">
        <v>2</v>
      </c>
      <c r="AC1325">
        <v>8</v>
      </c>
      <c r="AD1325">
        <v>3.5</v>
      </c>
      <c r="AF1325" t="s">
        <v>6937</v>
      </c>
      <c r="AI1325">
        <v>0</v>
      </c>
      <c r="AJ1325">
        <v>0</v>
      </c>
      <c r="AM1325" t="s">
        <v>10344</v>
      </c>
    </row>
    <row r="1326" spans="1:39">
      <c r="A1326" t="s">
        <v>7941</v>
      </c>
      <c r="B1326" t="s">
        <v>6007</v>
      </c>
      <c r="C1326" t="s">
        <v>6009</v>
      </c>
      <c r="D1326">
        <v>83</v>
      </c>
      <c r="E1326" t="s">
        <v>6010</v>
      </c>
      <c r="F1326">
        <v>7.08</v>
      </c>
      <c r="K1326" t="s">
        <v>6535</v>
      </c>
      <c r="L1326" t="s">
        <v>6536</v>
      </c>
      <c r="M1326" t="s">
        <v>8705</v>
      </c>
      <c r="N1326">
        <v>9</v>
      </c>
      <c r="O1326" t="s">
        <v>8877</v>
      </c>
      <c r="P1326" t="s">
        <v>9869</v>
      </c>
      <c r="Q1326">
        <v>3</v>
      </c>
      <c r="R1326">
        <v>1</v>
      </c>
      <c r="S1326">
        <v>6.25</v>
      </c>
      <c r="T1326">
        <v>9.210000000000001</v>
      </c>
      <c r="U1326">
        <v>555.9</v>
      </c>
      <c r="V1326">
        <v>51.46</v>
      </c>
      <c r="W1326">
        <v>9.109999999999999</v>
      </c>
      <c r="X1326">
        <v>4</v>
      </c>
      <c r="Y1326">
        <v>0</v>
      </c>
      <c r="Z1326">
        <v>4</v>
      </c>
      <c r="AA1326" t="s">
        <v>6923</v>
      </c>
      <c r="AB1326">
        <v>2</v>
      </c>
      <c r="AC1326">
        <v>4</v>
      </c>
      <c r="AD1326">
        <v>2.833333333333333</v>
      </c>
      <c r="AF1326" t="s">
        <v>6937</v>
      </c>
      <c r="AI1326">
        <v>0</v>
      </c>
      <c r="AJ1326">
        <v>0</v>
      </c>
      <c r="AK1326" t="s">
        <v>10305</v>
      </c>
      <c r="AL1326" t="s">
        <v>10305</v>
      </c>
      <c r="AM1326" t="s">
        <v>10344</v>
      </c>
    </row>
    <row r="1327" spans="1:39">
      <c r="A1327" t="s">
        <v>7942</v>
      </c>
      <c r="B1327" t="s">
        <v>6007</v>
      </c>
      <c r="C1327" t="s">
        <v>6009</v>
      </c>
      <c r="D1327">
        <v>83.09999999999999</v>
      </c>
      <c r="E1327" t="s">
        <v>6010</v>
      </c>
      <c r="F1327">
        <v>7.08</v>
      </c>
      <c r="K1327" t="s">
        <v>6535</v>
      </c>
      <c r="L1327" t="s">
        <v>6536</v>
      </c>
      <c r="M1327" t="s">
        <v>8706</v>
      </c>
      <c r="N1327">
        <v>9</v>
      </c>
      <c r="O1327" t="s">
        <v>8878</v>
      </c>
      <c r="P1327" t="s">
        <v>9870</v>
      </c>
      <c r="Q1327">
        <v>9</v>
      </c>
      <c r="R1327">
        <v>1</v>
      </c>
      <c r="S1327">
        <v>2.41</v>
      </c>
      <c r="T1327">
        <v>4.05</v>
      </c>
      <c r="U1327">
        <v>484.47</v>
      </c>
      <c r="V1327">
        <v>117.59</v>
      </c>
      <c r="W1327">
        <v>3.47</v>
      </c>
      <c r="X1327">
        <v>5.55</v>
      </c>
      <c r="Y1327">
        <v>0</v>
      </c>
      <c r="Z1327">
        <v>5</v>
      </c>
      <c r="AA1327" t="s">
        <v>6923</v>
      </c>
      <c r="AB1327">
        <v>0</v>
      </c>
      <c r="AC1327">
        <v>5</v>
      </c>
      <c r="AD1327">
        <v>3.294595238095238</v>
      </c>
      <c r="AF1327" t="s">
        <v>6937</v>
      </c>
      <c r="AI1327">
        <v>0</v>
      </c>
      <c r="AJ1327">
        <v>0</v>
      </c>
      <c r="AK1327" t="s">
        <v>10306</v>
      </c>
      <c r="AL1327" t="s">
        <v>10306</v>
      </c>
      <c r="AM1327" t="s">
        <v>10344</v>
      </c>
    </row>
    <row r="1328" spans="1:39">
      <c r="A1328" t="s">
        <v>7943</v>
      </c>
      <c r="B1328" t="s">
        <v>6007</v>
      </c>
      <c r="C1328" t="s">
        <v>6009</v>
      </c>
      <c r="D1328">
        <v>84</v>
      </c>
      <c r="E1328" t="s">
        <v>6010</v>
      </c>
      <c r="F1328">
        <v>7.08</v>
      </c>
      <c r="K1328" t="s">
        <v>6535</v>
      </c>
      <c r="L1328" t="s">
        <v>6536</v>
      </c>
      <c r="M1328" t="s">
        <v>8698</v>
      </c>
      <c r="N1328">
        <v>9</v>
      </c>
      <c r="O1328" t="s">
        <v>8870</v>
      </c>
      <c r="P1328" t="s">
        <v>9871</v>
      </c>
      <c r="Q1328">
        <v>5</v>
      </c>
      <c r="R1328">
        <v>1</v>
      </c>
      <c r="S1328">
        <v>1.7</v>
      </c>
      <c r="T1328">
        <v>5.32</v>
      </c>
      <c r="U1328">
        <v>463.92</v>
      </c>
      <c r="V1328">
        <v>77.76000000000001</v>
      </c>
      <c r="W1328">
        <v>5.35</v>
      </c>
      <c r="X1328">
        <v>3.19</v>
      </c>
      <c r="Y1328">
        <v>0</v>
      </c>
      <c r="Z1328">
        <v>4</v>
      </c>
      <c r="AA1328" t="s">
        <v>6923</v>
      </c>
      <c r="AB1328">
        <v>1</v>
      </c>
      <c r="AC1328">
        <v>7</v>
      </c>
      <c r="AD1328">
        <v>4.091047619047619</v>
      </c>
      <c r="AF1328" t="s">
        <v>6937</v>
      </c>
      <c r="AI1328">
        <v>0</v>
      </c>
      <c r="AJ1328">
        <v>0</v>
      </c>
      <c r="AK1328" t="s">
        <v>10298</v>
      </c>
      <c r="AL1328" t="s">
        <v>10298</v>
      </c>
      <c r="AM1328" t="s">
        <v>10344</v>
      </c>
    </row>
    <row r="1329" spans="1:39">
      <c r="A1329" t="s">
        <v>7944</v>
      </c>
      <c r="B1329" t="s">
        <v>6007</v>
      </c>
      <c r="C1329" t="s">
        <v>6009</v>
      </c>
      <c r="D1329">
        <v>84</v>
      </c>
      <c r="E1329" t="s">
        <v>6010</v>
      </c>
      <c r="F1329">
        <v>7.08</v>
      </c>
      <c r="K1329" t="s">
        <v>6535</v>
      </c>
      <c r="L1329" t="s">
        <v>6536</v>
      </c>
      <c r="M1329" t="s">
        <v>8698</v>
      </c>
      <c r="N1329">
        <v>9</v>
      </c>
      <c r="O1329" t="s">
        <v>8870</v>
      </c>
      <c r="P1329" t="s">
        <v>9872</v>
      </c>
      <c r="Q1329">
        <v>5</v>
      </c>
      <c r="R1329">
        <v>1</v>
      </c>
      <c r="S1329">
        <v>2.15</v>
      </c>
      <c r="T1329">
        <v>5.76</v>
      </c>
      <c r="U1329">
        <v>477.94</v>
      </c>
      <c r="V1329">
        <v>77.76000000000001</v>
      </c>
      <c r="W1329">
        <v>5.74</v>
      </c>
      <c r="X1329">
        <v>3.24</v>
      </c>
      <c r="Y1329">
        <v>0</v>
      </c>
      <c r="Z1329">
        <v>4</v>
      </c>
      <c r="AA1329" t="s">
        <v>6923</v>
      </c>
      <c r="AB1329">
        <v>1</v>
      </c>
      <c r="AC1329">
        <v>7</v>
      </c>
      <c r="AD1329">
        <v>3.915904761904762</v>
      </c>
      <c r="AF1329" t="s">
        <v>6937</v>
      </c>
      <c r="AI1329">
        <v>0</v>
      </c>
      <c r="AJ1329">
        <v>0</v>
      </c>
      <c r="AK1329" t="s">
        <v>10298</v>
      </c>
      <c r="AL1329" t="s">
        <v>10298</v>
      </c>
      <c r="AM1329" t="s">
        <v>10344</v>
      </c>
    </row>
    <row r="1330" spans="1:39">
      <c r="A1330" t="s">
        <v>7945</v>
      </c>
      <c r="B1330" t="s">
        <v>6007</v>
      </c>
      <c r="C1330" t="s">
        <v>6009</v>
      </c>
      <c r="D1330">
        <v>85</v>
      </c>
      <c r="E1330" t="s">
        <v>6010</v>
      </c>
      <c r="F1330">
        <v>7.07</v>
      </c>
      <c r="K1330" t="s">
        <v>6535</v>
      </c>
      <c r="M1330" t="s">
        <v>8721</v>
      </c>
      <c r="N1330">
        <v>8</v>
      </c>
      <c r="O1330" t="s">
        <v>8895</v>
      </c>
      <c r="P1330" t="s">
        <v>9873</v>
      </c>
      <c r="Q1330">
        <v>6</v>
      </c>
      <c r="R1330">
        <v>1</v>
      </c>
      <c r="S1330">
        <v>5.68</v>
      </c>
      <c r="T1330">
        <v>7.02</v>
      </c>
      <c r="U1330">
        <v>497.66</v>
      </c>
      <c r="V1330">
        <v>73.86</v>
      </c>
      <c r="W1330">
        <v>6.61</v>
      </c>
      <c r="X1330">
        <v>5.97</v>
      </c>
      <c r="Y1330">
        <v>0</v>
      </c>
      <c r="Z1330">
        <v>2</v>
      </c>
      <c r="AA1330" t="s">
        <v>6923</v>
      </c>
      <c r="AB1330">
        <v>1</v>
      </c>
      <c r="AC1330">
        <v>11</v>
      </c>
      <c r="AD1330">
        <v>2.850047619047619</v>
      </c>
      <c r="AF1330" t="s">
        <v>6937</v>
      </c>
      <c r="AI1330">
        <v>0</v>
      </c>
      <c r="AJ1330">
        <v>0</v>
      </c>
      <c r="AK1330" t="s">
        <v>10319</v>
      </c>
      <c r="AL1330" t="s">
        <v>10319</v>
      </c>
      <c r="AM1330" t="s">
        <v>10344</v>
      </c>
    </row>
    <row r="1331" spans="1:39">
      <c r="A1331" t="s">
        <v>7946</v>
      </c>
      <c r="B1331" t="s">
        <v>6007</v>
      </c>
      <c r="C1331" t="s">
        <v>6009</v>
      </c>
      <c r="D1331">
        <v>85</v>
      </c>
      <c r="E1331" t="s">
        <v>6010</v>
      </c>
      <c r="F1331">
        <v>7.07</v>
      </c>
      <c r="K1331" t="s">
        <v>6535</v>
      </c>
      <c r="L1331" t="s">
        <v>6536</v>
      </c>
      <c r="M1331" t="s">
        <v>8733</v>
      </c>
      <c r="N1331">
        <v>9</v>
      </c>
      <c r="O1331" t="s">
        <v>8908</v>
      </c>
      <c r="P1331" t="s">
        <v>9874</v>
      </c>
      <c r="Q1331">
        <v>5</v>
      </c>
      <c r="R1331">
        <v>1</v>
      </c>
      <c r="S1331">
        <v>2.4</v>
      </c>
      <c r="T1331">
        <v>6.07</v>
      </c>
      <c r="U1331">
        <v>425.53</v>
      </c>
      <c r="V1331">
        <v>81.67</v>
      </c>
      <c r="W1331">
        <v>5.36</v>
      </c>
      <c r="X1331">
        <v>2.9</v>
      </c>
      <c r="Y1331">
        <v>0</v>
      </c>
      <c r="Z1331">
        <v>3</v>
      </c>
      <c r="AA1331" t="s">
        <v>6923</v>
      </c>
      <c r="AB1331">
        <v>1</v>
      </c>
      <c r="AC1331">
        <v>9</v>
      </c>
      <c r="AD1331">
        <v>4.165261904761905</v>
      </c>
      <c r="AF1331" t="s">
        <v>6937</v>
      </c>
      <c r="AI1331">
        <v>0</v>
      </c>
      <c r="AJ1331">
        <v>0</v>
      </c>
      <c r="AK1331" t="s">
        <v>10326</v>
      </c>
      <c r="AL1331" t="s">
        <v>10326</v>
      </c>
      <c r="AM1331" t="s">
        <v>10344</v>
      </c>
    </row>
    <row r="1332" spans="1:39">
      <c r="A1332" t="s">
        <v>7947</v>
      </c>
      <c r="B1332" t="s">
        <v>6007</v>
      </c>
      <c r="C1332" t="s">
        <v>6009</v>
      </c>
      <c r="D1332">
        <v>87</v>
      </c>
      <c r="E1332" t="s">
        <v>6010</v>
      </c>
      <c r="F1332">
        <v>7.06</v>
      </c>
      <c r="K1332" t="s">
        <v>6535</v>
      </c>
      <c r="L1332" t="s">
        <v>6536</v>
      </c>
      <c r="M1332" t="s">
        <v>8733</v>
      </c>
      <c r="N1332">
        <v>9</v>
      </c>
      <c r="O1332" t="s">
        <v>8908</v>
      </c>
      <c r="P1332" t="s">
        <v>9875</v>
      </c>
      <c r="Q1332">
        <v>5</v>
      </c>
      <c r="R1332">
        <v>1</v>
      </c>
      <c r="S1332">
        <v>3.42</v>
      </c>
      <c r="T1332">
        <v>7.09</v>
      </c>
      <c r="U1332">
        <v>453.58</v>
      </c>
      <c r="V1332">
        <v>81.67</v>
      </c>
      <c r="W1332">
        <v>6.24</v>
      </c>
      <c r="X1332">
        <v>2.9</v>
      </c>
      <c r="Y1332">
        <v>0</v>
      </c>
      <c r="Z1332">
        <v>3</v>
      </c>
      <c r="AA1332" t="s">
        <v>6923</v>
      </c>
      <c r="AB1332">
        <v>1</v>
      </c>
      <c r="AC1332">
        <v>11</v>
      </c>
      <c r="AD1332">
        <v>3.454904761904762</v>
      </c>
      <c r="AF1332" t="s">
        <v>6937</v>
      </c>
      <c r="AI1332">
        <v>0</v>
      </c>
      <c r="AJ1332">
        <v>0</v>
      </c>
      <c r="AK1332" t="s">
        <v>10326</v>
      </c>
      <c r="AL1332" t="s">
        <v>10326</v>
      </c>
      <c r="AM1332" t="s">
        <v>10344</v>
      </c>
    </row>
    <row r="1333" spans="1:39">
      <c r="A1333" t="s">
        <v>7948</v>
      </c>
      <c r="B1333" t="s">
        <v>6007</v>
      </c>
      <c r="C1333" t="s">
        <v>6009</v>
      </c>
      <c r="D1333">
        <v>88</v>
      </c>
      <c r="E1333" t="s">
        <v>6010</v>
      </c>
      <c r="F1333">
        <v>7.06</v>
      </c>
      <c r="K1333" t="s">
        <v>6535</v>
      </c>
      <c r="L1333" t="s">
        <v>6536</v>
      </c>
      <c r="M1333" t="s">
        <v>8710</v>
      </c>
      <c r="N1333">
        <v>9</v>
      </c>
      <c r="O1333" t="s">
        <v>8882</v>
      </c>
      <c r="P1333" t="s">
        <v>9876</v>
      </c>
      <c r="Q1333">
        <v>4</v>
      </c>
      <c r="R1333">
        <v>1</v>
      </c>
      <c r="S1333">
        <v>2.17</v>
      </c>
      <c r="T1333">
        <v>4.79</v>
      </c>
      <c r="U1333">
        <v>439.94</v>
      </c>
      <c r="V1333">
        <v>68.65000000000001</v>
      </c>
      <c r="W1333">
        <v>5.96</v>
      </c>
      <c r="X1333">
        <v>4.75</v>
      </c>
      <c r="Y1333">
        <v>3.94</v>
      </c>
      <c r="Z1333">
        <v>3</v>
      </c>
      <c r="AA1333" t="s">
        <v>6923</v>
      </c>
      <c r="AB1333">
        <v>1</v>
      </c>
      <c r="AC1333">
        <v>10</v>
      </c>
      <c r="AD1333">
        <v>4.282333333333334</v>
      </c>
      <c r="AF1333" t="s">
        <v>6937</v>
      </c>
      <c r="AI1333">
        <v>0</v>
      </c>
      <c r="AJ1333">
        <v>0</v>
      </c>
      <c r="AK1333" t="s">
        <v>10309</v>
      </c>
      <c r="AL1333" t="s">
        <v>10309</v>
      </c>
      <c r="AM1333" t="s">
        <v>10344</v>
      </c>
    </row>
    <row r="1334" spans="1:39">
      <c r="A1334" t="s">
        <v>7949</v>
      </c>
      <c r="B1334" t="s">
        <v>6007</v>
      </c>
      <c r="C1334" t="s">
        <v>6009</v>
      </c>
      <c r="D1334">
        <v>88</v>
      </c>
      <c r="E1334" t="s">
        <v>6010</v>
      </c>
      <c r="F1334">
        <v>7.06</v>
      </c>
      <c r="I1334" t="s">
        <v>8516</v>
      </c>
      <c r="K1334" t="s">
        <v>6535</v>
      </c>
      <c r="L1334" t="s">
        <v>6536</v>
      </c>
      <c r="M1334" t="s">
        <v>8696</v>
      </c>
      <c r="N1334">
        <v>9</v>
      </c>
      <c r="O1334" t="s">
        <v>8868</v>
      </c>
      <c r="P1334" t="s">
        <v>9877</v>
      </c>
      <c r="Q1334">
        <v>4</v>
      </c>
      <c r="R1334">
        <v>2</v>
      </c>
      <c r="S1334">
        <v>3.16</v>
      </c>
      <c r="T1334">
        <v>6.16</v>
      </c>
      <c r="U1334">
        <v>530.62</v>
      </c>
      <c r="V1334">
        <v>80.56</v>
      </c>
      <c r="W1334">
        <v>6.41</v>
      </c>
      <c r="X1334">
        <v>3.87</v>
      </c>
      <c r="Y1334">
        <v>0</v>
      </c>
      <c r="Z1334">
        <v>5</v>
      </c>
      <c r="AA1334" t="s">
        <v>6923</v>
      </c>
      <c r="AB1334">
        <v>2</v>
      </c>
      <c r="AC1334">
        <v>6</v>
      </c>
      <c r="AD1334">
        <v>2.92</v>
      </c>
      <c r="AF1334" t="s">
        <v>6937</v>
      </c>
      <c r="AI1334">
        <v>0</v>
      </c>
      <c r="AJ1334">
        <v>0</v>
      </c>
      <c r="AM1334" t="s">
        <v>10344</v>
      </c>
    </row>
    <row r="1335" spans="1:39">
      <c r="A1335" t="s">
        <v>6223</v>
      </c>
      <c r="B1335" t="s">
        <v>6007</v>
      </c>
      <c r="C1335" t="s">
        <v>6009</v>
      </c>
      <c r="D1335">
        <v>90</v>
      </c>
      <c r="E1335" t="s">
        <v>6010</v>
      </c>
      <c r="F1335">
        <v>7.05</v>
      </c>
      <c r="K1335" t="s">
        <v>6535</v>
      </c>
      <c r="L1335" t="s">
        <v>6536</v>
      </c>
      <c r="M1335" t="s">
        <v>8701</v>
      </c>
      <c r="N1335">
        <v>9</v>
      </c>
      <c r="O1335" t="s">
        <v>8873</v>
      </c>
      <c r="P1335" t="s">
        <v>6619</v>
      </c>
      <c r="Q1335">
        <v>6</v>
      </c>
      <c r="R1335">
        <v>1</v>
      </c>
      <c r="S1335">
        <v>1.93</v>
      </c>
      <c r="T1335">
        <v>3.02</v>
      </c>
      <c r="U1335">
        <v>357.44</v>
      </c>
      <c r="V1335">
        <v>71.53</v>
      </c>
      <c r="W1335">
        <v>2.49</v>
      </c>
      <c r="X1335">
        <v>6.34</v>
      </c>
      <c r="Y1335">
        <v>6.5</v>
      </c>
      <c r="Z1335">
        <v>2</v>
      </c>
      <c r="AA1335" t="s">
        <v>6923</v>
      </c>
      <c r="AB1335">
        <v>0</v>
      </c>
      <c r="AC1335">
        <v>7</v>
      </c>
      <c r="AD1335">
        <v>5.823333333333333</v>
      </c>
      <c r="AE1335" t="s">
        <v>6924</v>
      </c>
      <c r="AF1335" t="s">
        <v>6937</v>
      </c>
      <c r="AG1335" t="s">
        <v>6941</v>
      </c>
      <c r="AH1335" t="s">
        <v>6942</v>
      </c>
      <c r="AI1335">
        <v>4</v>
      </c>
      <c r="AJ1335">
        <v>1</v>
      </c>
      <c r="AK1335" t="s">
        <v>10301</v>
      </c>
      <c r="AL1335" t="s">
        <v>10301</v>
      </c>
      <c r="AM1335" t="s">
        <v>10344</v>
      </c>
    </row>
    <row r="1336" spans="1:39">
      <c r="A1336" t="s">
        <v>7950</v>
      </c>
      <c r="B1336" t="s">
        <v>6007</v>
      </c>
      <c r="C1336" t="s">
        <v>6009</v>
      </c>
      <c r="D1336">
        <v>90</v>
      </c>
      <c r="E1336" t="s">
        <v>6010</v>
      </c>
      <c r="F1336">
        <v>7.05</v>
      </c>
      <c r="K1336" t="s">
        <v>6535</v>
      </c>
      <c r="L1336" t="s">
        <v>6536</v>
      </c>
      <c r="M1336" t="s">
        <v>8701</v>
      </c>
      <c r="N1336">
        <v>9</v>
      </c>
      <c r="O1336" t="s">
        <v>8873</v>
      </c>
      <c r="P1336" t="s">
        <v>9878</v>
      </c>
      <c r="Q1336">
        <v>4</v>
      </c>
      <c r="R1336">
        <v>1</v>
      </c>
      <c r="S1336">
        <v>6.35</v>
      </c>
      <c r="T1336">
        <v>8.34</v>
      </c>
      <c r="U1336">
        <v>508.52</v>
      </c>
      <c r="V1336">
        <v>68.17</v>
      </c>
      <c r="W1336">
        <v>5.98</v>
      </c>
      <c r="X1336">
        <v>3.74</v>
      </c>
      <c r="Y1336">
        <v>0</v>
      </c>
      <c r="Z1336">
        <v>5</v>
      </c>
      <c r="AA1336" t="s">
        <v>6923</v>
      </c>
      <c r="AB1336">
        <v>2</v>
      </c>
      <c r="AC1336">
        <v>5</v>
      </c>
      <c r="AD1336">
        <v>2.833333333333333</v>
      </c>
      <c r="AF1336" t="s">
        <v>6937</v>
      </c>
      <c r="AI1336">
        <v>0</v>
      </c>
      <c r="AJ1336">
        <v>0</v>
      </c>
      <c r="AK1336" t="s">
        <v>10301</v>
      </c>
      <c r="AL1336" t="s">
        <v>10301</v>
      </c>
      <c r="AM1336" t="s">
        <v>10344</v>
      </c>
    </row>
    <row r="1337" spans="1:39">
      <c r="A1337" t="s">
        <v>7951</v>
      </c>
      <c r="B1337" t="s">
        <v>6007</v>
      </c>
      <c r="C1337" t="s">
        <v>6009</v>
      </c>
      <c r="D1337">
        <v>90</v>
      </c>
      <c r="E1337" t="s">
        <v>6010</v>
      </c>
      <c r="F1337">
        <v>7.05</v>
      </c>
      <c r="K1337" t="s">
        <v>6535</v>
      </c>
      <c r="L1337" t="s">
        <v>6536</v>
      </c>
      <c r="M1337" t="s">
        <v>8701</v>
      </c>
      <c r="N1337">
        <v>9</v>
      </c>
      <c r="O1337" t="s">
        <v>8873</v>
      </c>
      <c r="P1337" t="s">
        <v>9879</v>
      </c>
      <c r="Q1337">
        <v>5</v>
      </c>
      <c r="R1337">
        <v>1</v>
      </c>
      <c r="S1337">
        <v>6.31</v>
      </c>
      <c r="T1337">
        <v>8.19</v>
      </c>
      <c r="U1337">
        <v>542.46</v>
      </c>
      <c r="V1337">
        <v>77.40000000000001</v>
      </c>
      <c r="W1337">
        <v>5.73</v>
      </c>
      <c r="X1337">
        <v>4.92</v>
      </c>
      <c r="Y1337">
        <v>0</v>
      </c>
      <c r="Z1337">
        <v>4</v>
      </c>
      <c r="AA1337" t="s">
        <v>6923</v>
      </c>
      <c r="AB1337">
        <v>2</v>
      </c>
      <c r="AC1337">
        <v>6</v>
      </c>
      <c r="AD1337">
        <v>2.833333333333333</v>
      </c>
      <c r="AF1337" t="s">
        <v>6937</v>
      </c>
      <c r="AI1337">
        <v>0</v>
      </c>
      <c r="AJ1337">
        <v>0</v>
      </c>
      <c r="AK1337" t="s">
        <v>10301</v>
      </c>
      <c r="AL1337" t="s">
        <v>10301</v>
      </c>
      <c r="AM1337" t="s">
        <v>10344</v>
      </c>
    </row>
    <row r="1338" spans="1:39">
      <c r="A1338" t="s">
        <v>7291</v>
      </c>
      <c r="B1338" t="s">
        <v>6007</v>
      </c>
      <c r="C1338" t="s">
        <v>6009</v>
      </c>
      <c r="D1338">
        <v>90</v>
      </c>
      <c r="E1338" t="s">
        <v>6010</v>
      </c>
      <c r="F1338">
        <v>7.05</v>
      </c>
      <c r="K1338" t="s">
        <v>6535</v>
      </c>
      <c r="L1338" t="s">
        <v>6536</v>
      </c>
      <c r="M1338" t="s">
        <v>8722</v>
      </c>
      <c r="N1338">
        <v>9</v>
      </c>
      <c r="O1338" t="s">
        <v>8896</v>
      </c>
      <c r="P1338" t="s">
        <v>9244</v>
      </c>
      <c r="Q1338">
        <v>6</v>
      </c>
      <c r="R1338">
        <v>1</v>
      </c>
      <c r="S1338">
        <v>3</v>
      </c>
      <c r="T1338">
        <v>5.94</v>
      </c>
      <c r="U1338">
        <v>540.62</v>
      </c>
      <c r="V1338">
        <v>102.1</v>
      </c>
      <c r="W1338">
        <v>6.04</v>
      </c>
      <c r="X1338">
        <v>4.39</v>
      </c>
      <c r="Y1338">
        <v>1.36</v>
      </c>
      <c r="Z1338">
        <v>4</v>
      </c>
      <c r="AA1338" t="s">
        <v>6923</v>
      </c>
      <c r="AB1338">
        <v>2</v>
      </c>
      <c r="AC1338">
        <v>10</v>
      </c>
      <c r="AD1338">
        <v>2.930000000000001</v>
      </c>
      <c r="AF1338" t="s">
        <v>6937</v>
      </c>
      <c r="AI1338">
        <v>0</v>
      </c>
      <c r="AJ1338">
        <v>0</v>
      </c>
      <c r="AK1338" t="s">
        <v>10231</v>
      </c>
      <c r="AL1338" t="s">
        <v>10231</v>
      </c>
      <c r="AM1338" t="s">
        <v>10344</v>
      </c>
    </row>
    <row r="1339" spans="1:39">
      <c r="A1339" t="s">
        <v>7258</v>
      </c>
      <c r="B1339" t="s">
        <v>6007</v>
      </c>
      <c r="C1339" t="s">
        <v>6009</v>
      </c>
      <c r="D1339">
        <v>91</v>
      </c>
      <c r="E1339" t="s">
        <v>6010</v>
      </c>
      <c r="F1339">
        <v>7.04</v>
      </c>
      <c r="K1339" t="s">
        <v>6535</v>
      </c>
      <c r="L1339" t="s">
        <v>6536</v>
      </c>
      <c r="M1339" t="s">
        <v>8719</v>
      </c>
      <c r="N1339">
        <v>9</v>
      </c>
      <c r="O1339" t="s">
        <v>8892</v>
      </c>
      <c r="P1339" t="s">
        <v>9211</v>
      </c>
      <c r="Q1339">
        <v>6</v>
      </c>
      <c r="R1339">
        <v>2</v>
      </c>
      <c r="S1339">
        <v>0.8</v>
      </c>
      <c r="T1339">
        <v>3.47</v>
      </c>
      <c r="U1339">
        <v>514.58</v>
      </c>
      <c r="V1339">
        <v>110.89</v>
      </c>
      <c r="W1339">
        <v>5.72</v>
      </c>
      <c r="X1339">
        <v>4.71</v>
      </c>
      <c r="Y1339">
        <v>1.35</v>
      </c>
      <c r="Z1339">
        <v>4</v>
      </c>
      <c r="AA1339" t="s">
        <v>6923</v>
      </c>
      <c r="AB1339">
        <v>2</v>
      </c>
      <c r="AC1339">
        <v>12</v>
      </c>
      <c r="AD1339">
        <v>3.568666666666666</v>
      </c>
      <c r="AF1339" t="s">
        <v>6937</v>
      </c>
      <c r="AI1339">
        <v>0</v>
      </c>
      <c r="AJ1339">
        <v>0</v>
      </c>
      <c r="AK1339" t="s">
        <v>10221</v>
      </c>
      <c r="AL1339" t="s">
        <v>10221</v>
      </c>
      <c r="AM1339" t="s">
        <v>10344</v>
      </c>
    </row>
    <row r="1340" spans="1:39">
      <c r="A1340" t="s">
        <v>6223</v>
      </c>
      <c r="B1340" t="s">
        <v>6007</v>
      </c>
      <c r="C1340" t="s">
        <v>6009</v>
      </c>
      <c r="D1340">
        <v>92</v>
      </c>
      <c r="E1340" t="s">
        <v>6010</v>
      </c>
      <c r="F1340">
        <v>7.04</v>
      </c>
      <c r="K1340" t="s">
        <v>6535</v>
      </c>
      <c r="L1340" t="s">
        <v>6536</v>
      </c>
      <c r="M1340" t="s">
        <v>8732</v>
      </c>
      <c r="N1340">
        <v>9</v>
      </c>
      <c r="O1340" t="s">
        <v>8910</v>
      </c>
      <c r="P1340" t="s">
        <v>6619</v>
      </c>
      <c r="Q1340">
        <v>6</v>
      </c>
      <c r="R1340">
        <v>1</v>
      </c>
      <c r="S1340">
        <v>1.93</v>
      </c>
      <c r="T1340">
        <v>3.02</v>
      </c>
      <c r="U1340">
        <v>357.44</v>
      </c>
      <c r="V1340">
        <v>71.53</v>
      </c>
      <c r="W1340">
        <v>2.49</v>
      </c>
      <c r="X1340">
        <v>6.34</v>
      </c>
      <c r="Y1340">
        <v>6.5</v>
      </c>
      <c r="Z1340">
        <v>2</v>
      </c>
      <c r="AA1340" t="s">
        <v>6923</v>
      </c>
      <c r="AB1340">
        <v>0</v>
      </c>
      <c r="AC1340">
        <v>7</v>
      </c>
      <c r="AD1340">
        <v>5.823333333333333</v>
      </c>
      <c r="AE1340" t="s">
        <v>6924</v>
      </c>
      <c r="AF1340" t="s">
        <v>6937</v>
      </c>
      <c r="AG1340" t="s">
        <v>6941</v>
      </c>
      <c r="AH1340" t="s">
        <v>6942</v>
      </c>
      <c r="AI1340">
        <v>4</v>
      </c>
      <c r="AJ1340">
        <v>1</v>
      </c>
      <c r="AK1340" t="s">
        <v>10328</v>
      </c>
      <c r="AL1340" t="s">
        <v>10328</v>
      </c>
      <c r="AM1340" t="s">
        <v>10344</v>
      </c>
    </row>
    <row r="1341" spans="1:39">
      <c r="A1341" t="s">
        <v>6223</v>
      </c>
      <c r="B1341" t="s">
        <v>6007</v>
      </c>
      <c r="C1341" t="s">
        <v>6009</v>
      </c>
      <c r="D1341">
        <v>92</v>
      </c>
      <c r="E1341" t="s">
        <v>6010</v>
      </c>
      <c r="F1341">
        <v>7.04</v>
      </c>
      <c r="K1341" t="s">
        <v>6535</v>
      </c>
      <c r="L1341" t="s">
        <v>6536</v>
      </c>
      <c r="M1341" t="s">
        <v>8732</v>
      </c>
      <c r="N1341">
        <v>9</v>
      </c>
      <c r="O1341" t="s">
        <v>8907</v>
      </c>
      <c r="P1341" t="s">
        <v>6619</v>
      </c>
      <c r="Q1341">
        <v>6</v>
      </c>
      <c r="R1341">
        <v>1</v>
      </c>
      <c r="S1341">
        <v>1.93</v>
      </c>
      <c r="T1341">
        <v>3.02</v>
      </c>
      <c r="U1341">
        <v>357.44</v>
      </c>
      <c r="V1341">
        <v>71.53</v>
      </c>
      <c r="W1341">
        <v>2.49</v>
      </c>
      <c r="X1341">
        <v>6.34</v>
      </c>
      <c r="Y1341">
        <v>6.5</v>
      </c>
      <c r="Z1341">
        <v>2</v>
      </c>
      <c r="AA1341" t="s">
        <v>6923</v>
      </c>
      <c r="AB1341">
        <v>0</v>
      </c>
      <c r="AC1341">
        <v>7</v>
      </c>
      <c r="AD1341">
        <v>5.823333333333333</v>
      </c>
      <c r="AE1341" t="s">
        <v>6924</v>
      </c>
      <c r="AF1341" t="s">
        <v>6937</v>
      </c>
      <c r="AG1341" t="s">
        <v>6941</v>
      </c>
      <c r="AH1341" t="s">
        <v>6942</v>
      </c>
      <c r="AI1341">
        <v>4</v>
      </c>
      <c r="AJ1341">
        <v>1</v>
      </c>
      <c r="AK1341" t="s">
        <v>10325</v>
      </c>
      <c r="AL1341" t="s">
        <v>10325</v>
      </c>
      <c r="AM1341" t="s">
        <v>10344</v>
      </c>
    </row>
    <row r="1342" spans="1:39">
      <c r="A1342" t="s">
        <v>6391</v>
      </c>
      <c r="B1342" t="s">
        <v>6007</v>
      </c>
      <c r="C1342" t="s">
        <v>6009</v>
      </c>
      <c r="D1342">
        <v>92</v>
      </c>
      <c r="E1342" t="s">
        <v>6010</v>
      </c>
      <c r="F1342">
        <v>7.04</v>
      </c>
      <c r="K1342" t="s">
        <v>6535</v>
      </c>
      <c r="L1342" t="s">
        <v>6536</v>
      </c>
      <c r="M1342" t="s">
        <v>8735</v>
      </c>
      <c r="N1342">
        <v>9</v>
      </c>
      <c r="O1342" t="s">
        <v>8911</v>
      </c>
      <c r="P1342" t="s">
        <v>6787</v>
      </c>
      <c r="Q1342">
        <v>5</v>
      </c>
      <c r="R1342">
        <v>1</v>
      </c>
      <c r="S1342">
        <v>0.63</v>
      </c>
      <c r="T1342">
        <v>4.1</v>
      </c>
      <c r="U1342">
        <v>419.48</v>
      </c>
      <c r="V1342">
        <v>68.23</v>
      </c>
      <c r="W1342">
        <v>5.04</v>
      </c>
      <c r="X1342">
        <v>3.61</v>
      </c>
      <c r="Y1342">
        <v>1.11</v>
      </c>
      <c r="Z1342">
        <v>3</v>
      </c>
      <c r="AA1342" t="s">
        <v>6923</v>
      </c>
      <c r="AB1342">
        <v>1</v>
      </c>
      <c r="AC1342">
        <v>9</v>
      </c>
      <c r="AD1342">
        <v>4.858476190476191</v>
      </c>
      <c r="AE1342" t="s">
        <v>6932</v>
      </c>
      <c r="AF1342" t="s">
        <v>6937</v>
      </c>
      <c r="AH1342" t="s">
        <v>6943</v>
      </c>
      <c r="AI1342">
        <v>0</v>
      </c>
      <c r="AJ1342">
        <v>0</v>
      </c>
      <c r="AK1342" t="s">
        <v>10329</v>
      </c>
      <c r="AL1342" t="s">
        <v>10329</v>
      </c>
      <c r="AM1342" t="s">
        <v>10344</v>
      </c>
    </row>
    <row r="1343" spans="1:39">
      <c r="A1343" t="s">
        <v>7952</v>
      </c>
      <c r="B1343" t="s">
        <v>6007</v>
      </c>
      <c r="C1343" t="s">
        <v>6009</v>
      </c>
      <c r="D1343">
        <v>93</v>
      </c>
      <c r="E1343" t="s">
        <v>6010</v>
      </c>
      <c r="F1343">
        <v>7.03</v>
      </c>
      <c r="K1343" t="s">
        <v>6535</v>
      </c>
      <c r="L1343" t="s">
        <v>6536</v>
      </c>
      <c r="M1343" t="s">
        <v>8706</v>
      </c>
      <c r="N1343">
        <v>9</v>
      </c>
      <c r="O1343" t="s">
        <v>8878</v>
      </c>
      <c r="P1343" t="s">
        <v>9880</v>
      </c>
      <c r="Q1343">
        <v>9</v>
      </c>
      <c r="R1343">
        <v>1</v>
      </c>
      <c r="S1343">
        <v>3.29</v>
      </c>
      <c r="T1343">
        <v>4.94</v>
      </c>
      <c r="U1343">
        <v>552.47</v>
      </c>
      <c r="V1343">
        <v>117.59</v>
      </c>
      <c r="W1343">
        <v>4.49</v>
      </c>
      <c r="X1343">
        <v>5.53</v>
      </c>
      <c r="Y1343">
        <v>0</v>
      </c>
      <c r="Z1343">
        <v>5</v>
      </c>
      <c r="AA1343" t="s">
        <v>6923</v>
      </c>
      <c r="AB1343">
        <v>1</v>
      </c>
      <c r="AC1343">
        <v>5</v>
      </c>
      <c r="AD1343">
        <v>2.298666666666667</v>
      </c>
      <c r="AF1343" t="s">
        <v>6937</v>
      </c>
      <c r="AI1343">
        <v>0</v>
      </c>
      <c r="AJ1343">
        <v>0</v>
      </c>
      <c r="AK1343" t="s">
        <v>10306</v>
      </c>
      <c r="AL1343" t="s">
        <v>10306</v>
      </c>
      <c r="AM1343" t="s">
        <v>10344</v>
      </c>
    </row>
    <row r="1344" spans="1:39">
      <c r="A1344" t="s">
        <v>7053</v>
      </c>
      <c r="B1344" t="s">
        <v>6007</v>
      </c>
      <c r="C1344" t="s">
        <v>6009</v>
      </c>
      <c r="D1344">
        <v>94</v>
      </c>
      <c r="E1344" t="s">
        <v>6010</v>
      </c>
      <c r="F1344">
        <v>7.03</v>
      </c>
      <c r="K1344" t="s">
        <v>6535</v>
      </c>
      <c r="L1344" t="s">
        <v>6536</v>
      </c>
      <c r="M1344" t="s">
        <v>8729</v>
      </c>
      <c r="N1344">
        <v>9</v>
      </c>
      <c r="O1344" t="s">
        <v>8904</v>
      </c>
      <c r="P1344" t="s">
        <v>9006</v>
      </c>
      <c r="Q1344">
        <v>4</v>
      </c>
      <c r="R1344">
        <v>1</v>
      </c>
      <c r="S1344">
        <v>4.09</v>
      </c>
      <c r="T1344">
        <v>7.28</v>
      </c>
      <c r="U1344">
        <v>495.04</v>
      </c>
      <c r="V1344">
        <v>59.67</v>
      </c>
      <c r="W1344">
        <v>7.89</v>
      </c>
      <c r="X1344">
        <v>4.08</v>
      </c>
      <c r="Y1344">
        <v>0</v>
      </c>
      <c r="Z1344">
        <v>4</v>
      </c>
      <c r="AA1344" t="s">
        <v>6923</v>
      </c>
      <c r="AB1344">
        <v>1</v>
      </c>
      <c r="AC1344">
        <v>11</v>
      </c>
      <c r="AD1344">
        <v>2.868761904761905</v>
      </c>
      <c r="AE1344" t="s">
        <v>10186</v>
      </c>
      <c r="AF1344" t="s">
        <v>6937</v>
      </c>
      <c r="AI1344">
        <v>0</v>
      </c>
      <c r="AJ1344">
        <v>0</v>
      </c>
      <c r="AK1344" t="s">
        <v>10230</v>
      </c>
      <c r="AL1344" t="s">
        <v>10230</v>
      </c>
      <c r="AM1344" t="s">
        <v>10344</v>
      </c>
    </row>
    <row r="1345" spans="1:39">
      <c r="A1345" t="s">
        <v>7953</v>
      </c>
      <c r="B1345" t="s">
        <v>6007</v>
      </c>
      <c r="C1345" t="s">
        <v>6009</v>
      </c>
      <c r="D1345">
        <v>94</v>
      </c>
      <c r="E1345" t="s">
        <v>6010</v>
      </c>
      <c r="F1345">
        <v>7.03</v>
      </c>
      <c r="I1345" t="s">
        <v>8517</v>
      </c>
      <c r="K1345" t="s">
        <v>6535</v>
      </c>
      <c r="L1345" t="s">
        <v>6536</v>
      </c>
      <c r="M1345" t="s">
        <v>8696</v>
      </c>
      <c r="N1345">
        <v>9</v>
      </c>
      <c r="O1345" t="s">
        <v>8868</v>
      </c>
      <c r="P1345" t="s">
        <v>9881</v>
      </c>
      <c r="Q1345">
        <v>3</v>
      </c>
      <c r="R1345">
        <v>2</v>
      </c>
      <c r="S1345">
        <v>5.93</v>
      </c>
      <c r="T1345">
        <v>5.93</v>
      </c>
      <c r="U1345">
        <v>583.78</v>
      </c>
      <c r="V1345">
        <v>63.13</v>
      </c>
      <c r="W1345">
        <v>8.48</v>
      </c>
      <c r="Y1345">
        <v>0</v>
      </c>
      <c r="Z1345">
        <v>5</v>
      </c>
      <c r="AA1345" t="s">
        <v>6923</v>
      </c>
      <c r="AB1345">
        <v>2</v>
      </c>
      <c r="AC1345">
        <v>9</v>
      </c>
      <c r="AD1345">
        <v>2.5</v>
      </c>
      <c r="AF1345" t="s">
        <v>6939</v>
      </c>
      <c r="AI1345">
        <v>0</v>
      </c>
      <c r="AJ1345">
        <v>0</v>
      </c>
      <c r="AM1345" t="s">
        <v>10344</v>
      </c>
    </row>
    <row r="1346" spans="1:39">
      <c r="A1346" t="s">
        <v>7954</v>
      </c>
      <c r="B1346" t="s">
        <v>6007</v>
      </c>
      <c r="C1346" t="s">
        <v>6009</v>
      </c>
      <c r="D1346">
        <v>95</v>
      </c>
      <c r="E1346" t="s">
        <v>6010</v>
      </c>
      <c r="F1346">
        <v>7.02</v>
      </c>
      <c r="K1346" t="s">
        <v>6535</v>
      </c>
      <c r="L1346" t="s">
        <v>6536</v>
      </c>
      <c r="M1346" t="s">
        <v>8711</v>
      </c>
      <c r="N1346">
        <v>9</v>
      </c>
      <c r="O1346" t="s">
        <v>8883</v>
      </c>
      <c r="P1346" t="s">
        <v>9882</v>
      </c>
      <c r="Q1346">
        <v>3</v>
      </c>
      <c r="R1346">
        <v>3</v>
      </c>
      <c r="S1346">
        <v>3.89</v>
      </c>
      <c r="T1346">
        <v>6.54</v>
      </c>
      <c r="U1346">
        <v>497.38</v>
      </c>
      <c r="V1346">
        <v>91.42</v>
      </c>
      <c r="W1346">
        <v>6.52</v>
      </c>
      <c r="X1346">
        <v>4.72</v>
      </c>
      <c r="Y1346">
        <v>0</v>
      </c>
      <c r="Z1346">
        <v>4</v>
      </c>
      <c r="AA1346" t="s">
        <v>6923</v>
      </c>
      <c r="AB1346">
        <v>1</v>
      </c>
      <c r="AC1346">
        <v>8</v>
      </c>
      <c r="AD1346">
        <v>2.193047619047619</v>
      </c>
      <c r="AF1346" t="s">
        <v>6937</v>
      </c>
      <c r="AI1346">
        <v>0</v>
      </c>
      <c r="AJ1346">
        <v>0</v>
      </c>
      <c r="AK1346" t="s">
        <v>10310</v>
      </c>
      <c r="AL1346" t="s">
        <v>10310</v>
      </c>
      <c r="AM1346" t="s">
        <v>10344</v>
      </c>
    </row>
    <row r="1347" spans="1:39">
      <c r="A1347" t="s">
        <v>7955</v>
      </c>
      <c r="B1347" t="s">
        <v>6007</v>
      </c>
      <c r="C1347" t="s">
        <v>6009</v>
      </c>
      <c r="D1347">
        <v>97</v>
      </c>
      <c r="E1347" t="s">
        <v>6010</v>
      </c>
      <c r="F1347">
        <v>7.01</v>
      </c>
      <c r="I1347" t="s">
        <v>8518</v>
      </c>
      <c r="K1347" t="s">
        <v>6535</v>
      </c>
      <c r="L1347" t="s">
        <v>6536</v>
      </c>
      <c r="M1347" t="s">
        <v>8695</v>
      </c>
      <c r="N1347">
        <v>9</v>
      </c>
      <c r="O1347" t="s">
        <v>8867</v>
      </c>
      <c r="P1347" t="s">
        <v>9883</v>
      </c>
      <c r="Q1347">
        <v>4</v>
      </c>
      <c r="R1347">
        <v>2</v>
      </c>
      <c r="S1347">
        <v>2.16</v>
      </c>
      <c r="T1347">
        <v>5.77</v>
      </c>
      <c r="U1347">
        <v>524.66</v>
      </c>
      <c r="V1347">
        <v>80.56</v>
      </c>
      <c r="W1347">
        <v>7.09</v>
      </c>
      <c r="X1347">
        <v>3.22</v>
      </c>
      <c r="Y1347">
        <v>0</v>
      </c>
      <c r="Z1347">
        <v>4</v>
      </c>
      <c r="AA1347" t="s">
        <v>6923</v>
      </c>
      <c r="AB1347">
        <v>2</v>
      </c>
      <c r="AC1347">
        <v>9</v>
      </c>
      <c r="AD1347">
        <v>3.42</v>
      </c>
      <c r="AF1347" t="s">
        <v>6937</v>
      </c>
      <c r="AI1347">
        <v>0</v>
      </c>
      <c r="AJ1347">
        <v>0</v>
      </c>
      <c r="AM1347" t="s">
        <v>10344</v>
      </c>
    </row>
    <row r="1348" spans="1:39">
      <c r="A1348" t="s">
        <v>7956</v>
      </c>
      <c r="B1348" t="s">
        <v>6007</v>
      </c>
      <c r="C1348" t="s">
        <v>6009</v>
      </c>
      <c r="D1348">
        <v>97</v>
      </c>
      <c r="E1348" t="s">
        <v>6010</v>
      </c>
      <c r="F1348">
        <v>7.01</v>
      </c>
      <c r="I1348" t="s">
        <v>8519</v>
      </c>
      <c r="K1348" t="s">
        <v>6535</v>
      </c>
      <c r="L1348" t="s">
        <v>6536</v>
      </c>
      <c r="M1348" t="s">
        <v>8696</v>
      </c>
      <c r="N1348">
        <v>9</v>
      </c>
      <c r="O1348" t="s">
        <v>8868</v>
      </c>
      <c r="P1348" t="s">
        <v>9884</v>
      </c>
      <c r="Q1348">
        <v>2</v>
      </c>
      <c r="R1348">
        <v>1</v>
      </c>
      <c r="S1348">
        <v>8.960000000000001</v>
      </c>
      <c r="T1348">
        <v>8.960000000000001</v>
      </c>
      <c r="U1348">
        <v>576.78</v>
      </c>
      <c r="V1348">
        <v>34.03</v>
      </c>
      <c r="W1348">
        <v>9.81</v>
      </c>
      <c r="Y1348">
        <v>0</v>
      </c>
      <c r="Z1348">
        <v>6</v>
      </c>
      <c r="AA1348" t="s">
        <v>6923</v>
      </c>
      <c r="AB1348">
        <v>2</v>
      </c>
      <c r="AC1348">
        <v>9</v>
      </c>
      <c r="AD1348">
        <v>2.534833333333334</v>
      </c>
      <c r="AF1348" t="s">
        <v>6939</v>
      </c>
      <c r="AI1348">
        <v>0</v>
      </c>
      <c r="AJ1348">
        <v>0</v>
      </c>
      <c r="AM1348" t="s">
        <v>10344</v>
      </c>
    </row>
    <row r="1349" spans="1:39">
      <c r="A1349" t="s">
        <v>7280</v>
      </c>
      <c r="B1349" t="s">
        <v>6007</v>
      </c>
      <c r="C1349" t="s">
        <v>6009</v>
      </c>
      <c r="D1349">
        <v>97</v>
      </c>
      <c r="E1349" t="s">
        <v>6010</v>
      </c>
      <c r="F1349">
        <v>7.01</v>
      </c>
      <c r="K1349" t="s">
        <v>6535</v>
      </c>
      <c r="L1349" t="s">
        <v>6536</v>
      </c>
      <c r="M1349" t="s">
        <v>8697</v>
      </c>
      <c r="N1349">
        <v>9</v>
      </c>
      <c r="O1349" t="s">
        <v>8869</v>
      </c>
      <c r="P1349" t="s">
        <v>9233</v>
      </c>
      <c r="Q1349">
        <v>3</v>
      </c>
      <c r="R1349">
        <v>2</v>
      </c>
      <c r="S1349">
        <v>4.79</v>
      </c>
      <c r="T1349">
        <v>7.79</v>
      </c>
      <c r="U1349">
        <v>620.79</v>
      </c>
      <c r="V1349">
        <v>71.33</v>
      </c>
      <c r="W1349">
        <v>9.51</v>
      </c>
      <c r="X1349">
        <v>3.87</v>
      </c>
      <c r="Y1349">
        <v>0</v>
      </c>
      <c r="Z1349">
        <v>6</v>
      </c>
      <c r="AA1349" t="s">
        <v>6923</v>
      </c>
      <c r="AB1349">
        <v>2</v>
      </c>
      <c r="AC1349">
        <v>10</v>
      </c>
      <c r="AD1349">
        <v>2.5</v>
      </c>
      <c r="AF1349" t="s">
        <v>6937</v>
      </c>
      <c r="AI1349">
        <v>0</v>
      </c>
      <c r="AJ1349">
        <v>0</v>
      </c>
      <c r="AK1349" t="s">
        <v>10219</v>
      </c>
      <c r="AL1349" t="s">
        <v>10219</v>
      </c>
      <c r="AM1349" t="s">
        <v>10344</v>
      </c>
    </row>
    <row r="1350" spans="1:39">
      <c r="A1350" t="s">
        <v>7957</v>
      </c>
      <c r="B1350" t="s">
        <v>6007</v>
      </c>
      <c r="C1350" t="s">
        <v>6009</v>
      </c>
      <c r="D1350">
        <v>98</v>
      </c>
      <c r="E1350" t="s">
        <v>6010</v>
      </c>
      <c r="F1350">
        <v>7.01</v>
      </c>
      <c r="K1350" t="s">
        <v>6535</v>
      </c>
      <c r="L1350" t="s">
        <v>6536</v>
      </c>
      <c r="M1350" t="s">
        <v>8711</v>
      </c>
      <c r="N1350">
        <v>9</v>
      </c>
      <c r="O1350" t="s">
        <v>8883</v>
      </c>
      <c r="P1350" t="s">
        <v>9885</v>
      </c>
      <c r="Q1350">
        <v>4</v>
      </c>
      <c r="R1350">
        <v>2</v>
      </c>
      <c r="S1350">
        <v>3.06</v>
      </c>
      <c r="T1350">
        <v>5.71</v>
      </c>
      <c r="U1350">
        <v>476.96</v>
      </c>
      <c r="V1350">
        <v>80.56</v>
      </c>
      <c r="W1350">
        <v>5.88</v>
      </c>
      <c r="X1350">
        <v>4.72</v>
      </c>
      <c r="Y1350">
        <v>0</v>
      </c>
      <c r="Z1350">
        <v>4</v>
      </c>
      <c r="AA1350" t="s">
        <v>6923</v>
      </c>
      <c r="AB1350">
        <v>1</v>
      </c>
      <c r="AC1350">
        <v>8</v>
      </c>
      <c r="AD1350">
        <v>3.134571428571429</v>
      </c>
      <c r="AF1350" t="s">
        <v>6937</v>
      </c>
      <c r="AI1350">
        <v>0</v>
      </c>
      <c r="AJ1350">
        <v>0</v>
      </c>
      <c r="AK1350" t="s">
        <v>10310</v>
      </c>
      <c r="AL1350" t="s">
        <v>10310</v>
      </c>
      <c r="AM1350" t="s">
        <v>10344</v>
      </c>
    </row>
    <row r="1351" spans="1:39">
      <c r="A1351" t="s">
        <v>7958</v>
      </c>
      <c r="B1351" t="s">
        <v>6007</v>
      </c>
      <c r="C1351" t="s">
        <v>6009</v>
      </c>
      <c r="D1351">
        <v>98</v>
      </c>
      <c r="E1351" t="s">
        <v>6010</v>
      </c>
      <c r="F1351">
        <v>7.01</v>
      </c>
      <c r="I1351" t="s">
        <v>8520</v>
      </c>
      <c r="K1351" t="s">
        <v>6535</v>
      </c>
      <c r="L1351" t="s">
        <v>6536</v>
      </c>
      <c r="M1351" t="s">
        <v>8695</v>
      </c>
      <c r="N1351">
        <v>9</v>
      </c>
      <c r="O1351" t="s">
        <v>8867</v>
      </c>
      <c r="P1351" t="s">
        <v>9886</v>
      </c>
      <c r="Q1351">
        <v>4</v>
      </c>
      <c r="R1351">
        <v>1</v>
      </c>
      <c r="S1351">
        <v>4.94</v>
      </c>
      <c r="T1351">
        <v>4.94</v>
      </c>
      <c r="U1351">
        <v>432.55</v>
      </c>
      <c r="V1351">
        <v>68.17</v>
      </c>
      <c r="W1351">
        <v>5.07</v>
      </c>
      <c r="X1351">
        <v>13.5</v>
      </c>
      <c r="Y1351">
        <v>0</v>
      </c>
      <c r="Z1351">
        <v>4</v>
      </c>
      <c r="AA1351" t="s">
        <v>6923</v>
      </c>
      <c r="AB1351">
        <v>1</v>
      </c>
      <c r="AC1351">
        <v>6</v>
      </c>
      <c r="AD1351">
        <v>3.345119047619047</v>
      </c>
      <c r="AF1351" t="s">
        <v>6939</v>
      </c>
      <c r="AI1351">
        <v>0</v>
      </c>
      <c r="AJ1351">
        <v>0</v>
      </c>
      <c r="AM1351" t="s">
        <v>10344</v>
      </c>
    </row>
    <row r="1352" spans="1:39">
      <c r="A1352" t="s">
        <v>7959</v>
      </c>
      <c r="B1352" t="s">
        <v>6007</v>
      </c>
      <c r="C1352" t="s">
        <v>6009</v>
      </c>
      <c r="D1352">
        <v>98</v>
      </c>
      <c r="E1352" t="s">
        <v>6010</v>
      </c>
      <c r="F1352">
        <v>7.01</v>
      </c>
      <c r="I1352" t="s">
        <v>8521</v>
      </c>
      <c r="K1352" t="s">
        <v>6535</v>
      </c>
      <c r="L1352" t="s">
        <v>6536</v>
      </c>
      <c r="M1352" t="s">
        <v>8696</v>
      </c>
      <c r="N1352">
        <v>9</v>
      </c>
      <c r="O1352" t="s">
        <v>8868</v>
      </c>
      <c r="P1352" t="s">
        <v>9887</v>
      </c>
      <c r="Q1352">
        <v>4</v>
      </c>
      <c r="R1352">
        <v>2</v>
      </c>
      <c r="S1352">
        <v>3.46</v>
      </c>
      <c r="T1352">
        <v>6.46</v>
      </c>
      <c r="U1352">
        <v>582.5</v>
      </c>
      <c r="V1352">
        <v>84.22</v>
      </c>
      <c r="W1352">
        <v>7.32</v>
      </c>
      <c r="X1352">
        <v>3.87</v>
      </c>
      <c r="Y1352">
        <v>1.01</v>
      </c>
      <c r="Z1352">
        <v>5</v>
      </c>
      <c r="AA1352" t="s">
        <v>6923</v>
      </c>
      <c r="AB1352">
        <v>2</v>
      </c>
      <c r="AC1352">
        <v>7</v>
      </c>
      <c r="AD1352">
        <v>2.77</v>
      </c>
      <c r="AF1352" t="s">
        <v>6937</v>
      </c>
      <c r="AI1352">
        <v>0</v>
      </c>
      <c r="AJ1352">
        <v>0</v>
      </c>
      <c r="AM1352" t="s">
        <v>10344</v>
      </c>
    </row>
    <row r="1353" spans="1:39">
      <c r="A1353" t="s">
        <v>7960</v>
      </c>
      <c r="B1353" t="s">
        <v>6007</v>
      </c>
      <c r="C1353" t="s">
        <v>6009</v>
      </c>
      <c r="D1353">
        <v>99</v>
      </c>
      <c r="E1353" t="s">
        <v>6010</v>
      </c>
      <c r="F1353">
        <v>7</v>
      </c>
      <c r="K1353" t="s">
        <v>6535</v>
      </c>
      <c r="L1353" t="s">
        <v>6536</v>
      </c>
      <c r="M1353" t="s">
        <v>8733</v>
      </c>
      <c r="N1353">
        <v>9</v>
      </c>
      <c r="O1353" t="s">
        <v>8908</v>
      </c>
      <c r="P1353" t="s">
        <v>9888</v>
      </c>
      <c r="Q1353">
        <v>5</v>
      </c>
      <c r="R1353">
        <v>1</v>
      </c>
      <c r="S1353">
        <v>2.91</v>
      </c>
      <c r="T1353">
        <v>6.58</v>
      </c>
      <c r="U1353">
        <v>439.55</v>
      </c>
      <c r="V1353">
        <v>81.67</v>
      </c>
      <c r="W1353">
        <v>5.85</v>
      </c>
      <c r="X1353">
        <v>2.9</v>
      </c>
      <c r="Y1353">
        <v>0</v>
      </c>
      <c r="Z1353">
        <v>3</v>
      </c>
      <c r="AA1353" t="s">
        <v>6923</v>
      </c>
      <c r="AB1353">
        <v>1</v>
      </c>
      <c r="AC1353">
        <v>10</v>
      </c>
      <c r="AD1353">
        <v>3.810119047619048</v>
      </c>
      <c r="AF1353" t="s">
        <v>6937</v>
      </c>
      <c r="AI1353">
        <v>0</v>
      </c>
      <c r="AJ1353">
        <v>0</v>
      </c>
      <c r="AK1353" t="s">
        <v>10326</v>
      </c>
      <c r="AL1353" t="s">
        <v>10326</v>
      </c>
      <c r="AM1353" t="s">
        <v>10344</v>
      </c>
    </row>
    <row r="1354" spans="1:39">
      <c r="A1354" t="s">
        <v>7961</v>
      </c>
      <c r="B1354" t="s">
        <v>6007</v>
      </c>
      <c r="C1354" t="s">
        <v>6009</v>
      </c>
      <c r="D1354">
        <v>99</v>
      </c>
      <c r="E1354" t="s">
        <v>6010</v>
      </c>
      <c r="F1354">
        <v>7</v>
      </c>
      <c r="I1354" t="s">
        <v>8522</v>
      </c>
      <c r="K1354" t="s">
        <v>6535</v>
      </c>
      <c r="L1354" t="s">
        <v>6536</v>
      </c>
      <c r="M1354" t="s">
        <v>8696</v>
      </c>
      <c r="N1354">
        <v>9</v>
      </c>
      <c r="O1354" t="s">
        <v>8868</v>
      </c>
      <c r="P1354" t="s">
        <v>9889</v>
      </c>
      <c r="Q1354">
        <v>3</v>
      </c>
      <c r="R1354">
        <v>2</v>
      </c>
      <c r="S1354">
        <v>3.81</v>
      </c>
      <c r="T1354">
        <v>6.72</v>
      </c>
      <c r="U1354">
        <v>516.64</v>
      </c>
      <c r="V1354">
        <v>71.33</v>
      </c>
      <c r="W1354">
        <v>7.55</v>
      </c>
      <c r="X1354">
        <v>4.11</v>
      </c>
      <c r="Y1354">
        <v>0</v>
      </c>
      <c r="Z1354">
        <v>5</v>
      </c>
      <c r="AA1354" t="s">
        <v>6923</v>
      </c>
      <c r="AB1354">
        <v>2</v>
      </c>
      <c r="AC1354">
        <v>8</v>
      </c>
      <c r="AD1354">
        <v>2.595</v>
      </c>
      <c r="AF1354" t="s">
        <v>6937</v>
      </c>
      <c r="AI1354">
        <v>0</v>
      </c>
      <c r="AJ1354">
        <v>0</v>
      </c>
      <c r="AM1354" t="s">
        <v>10344</v>
      </c>
    </row>
    <row r="1355" spans="1:39">
      <c r="A1355" t="s">
        <v>7962</v>
      </c>
      <c r="B1355" t="s">
        <v>6007</v>
      </c>
      <c r="C1355" t="s">
        <v>6009</v>
      </c>
      <c r="D1355">
        <v>100</v>
      </c>
      <c r="E1355" t="s">
        <v>6010</v>
      </c>
      <c r="F1355">
        <v>7</v>
      </c>
      <c r="K1355" t="s">
        <v>6535</v>
      </c>
      <c r="L1355" t="s">
        <v>6536</v>
      </c>
      <c r="M1355" t="s">
        <v>8705</v>
      </c>
      <c r="N1355">
        <v>9</v>
      </c>
      <c r="O1355" t="s">
        <v>8877</v>
      </c>
      <c r="P1355" t="s">
        <v>9890</v>
      </c>
      <c r="Q1355">
        <v>5</v>
      </c>
      <c r="R1355">
        <v>1</v>
      </c>
      <c r="S1355">
        <v>5.12</v>
      </c>
      <c r="T1355">
        <v>8.130000000000001</v>
      </c>
      <c r="U1355">
        <v>484.47</v>
      </c>
      <c r="V1355">
        <v>73.58</v>
      </c>
      <c r="W1355">
        <v>6.84</v>
      </c>
      <c r="X1355">
        <v>3.07</v>
      </c>
      <c r="Y1355">
        <v>4.91</v>
      </c>
      <c r="Z1355">
        <v>4</v>
      </c>
      <c r="AA1355" t="s">
        <v>6923</v>
      </c>
      <c r="AB1355">
        <v>1</v>
      </c>
      <c r="AC1355">
        <v>5</v>
      </c>
      <c r="AD1355">
        <v>2.944261904761905</v>
      </c>
      <c r="AF1355" t="s">
        <v>6937</v>
      </c>
      <c r="AI1355">
        <v>0</v>
      </c>
      <c r="AJ1355">
        <v>0</v>
      </c>
      <c r="AK1355" t="s">
        <v>10305</v>
      </c>
      <c r="AL1355" t="s">
        <v>10305</v>
      </c>
      <c r="AM1355" t="s">
        <v>10344</v>
      </c>
    </row>
    <row r="1356" spans="1:39">
      <c r="A1356" t="s">
        <v>7963</v>
      </c>
      <c r="B1356" t="s">
        <v>6007</v>
      </c>
      <c r="C1356" t="s">
        <v>6009</v>
      </c>
      <c r="D1356">
        <v>100</v>
      </c>
      <c r="E1356" t="s">
        <v>6010</v>
      </c>
      <c r="F1356">
        <v>7</v>
      </c>
      <c r="K1356" t="s">
        <v>6535</v>
      </c>
      <c r="M1356" t="s">
        <v>8728</v>
      </c>
      <c r="N1356">
        <v>8</v>
      </c>
      <c r="O1356" t="s">
        <v>8903</v>
      </c>
      <c r="P1356" t="s">
        <v>9891</v>
      </c>
      <c r="Q1356">
        <v>6</v>
      </c>
      <c r="R1356">
        <v>1</v>
      </c>
      <c r="S1356">
        <v>1.05</v>
      </c>
      <c r="T1356">
        <v>4.73</v>
      </c>
      <c r="U1356">
        <v>512.5599999999999</v>
      </c>
      <c r="V1356">
        <v>102.1</v>
      </c>
      <c r="W1356">
        <v>4.94</v>
      </c>
      <c r="X1356">
        <v>3.1</v>
      </c>
      <c r="Y1356">
        <v>1.36</v>
      </c>
      <c r="Z1356">
        <v>4</v>
      </c>
      <c r="AA1356" t="s">
        <v>6923</v>
      </c>
      <c r="AB1356">
        <v>1</v>
      </c>
      <c r="AC1356">
        <v>10</v>
      </c>
      <c r="AD1356">
        <v>3.565</v>
      </c>
      <c r="AF1356" t="s">
        <v>6937</v>
      </c>
      <c r="AI1356">
        <v>0</v>
      </c>
      <c r="AJ1356">
        <v>0</v>
      </c>
      <c r="AK1356" t="s">
        <v>10324</v>
      </c>
      <c r="AL1356" t="s">
        <v>10324</v>
      </c>
      <c r="AM1356" t="s">
        <v>10344</v>
      </c>
    </row>
    <row r="1357" spans="1:39">
      <c r="A1357" t="s">
        <v>7964</v>
      </c>
      <c r="B1357" t="s">
        <v>6007</v>
      </c>
      <c r="C1357" t="s">
        <v>6009</v>
      </c>
      <c r="D1357">
        <v>100</v>
      </c>
      <c r="E1357" t="s">
        <v>6010</v>
      </c>
      <c r="F1357">
        <v>7</v>
      </c>
      <c r="I1357" t="s">
        <v>8523</v>
      </c>
      <c r="K1357" t="s">
        <v>6535</v>
      </c>
      <c r="L1357" t="s">
        <v>6536</v>
      </c>
      <c r="M1357" t="s">
        <v>8696</v>
      </c>
      <c r="N1357">
        <v>9</v>
      </c>
      <c r="O1357" t="s">
        <v>8868</v>
      </c>
      <c r="P1357" t="s">
        <v>9892</v>
      </c>
      <c r="Q1357">
        <v>3</v>
      </c>
      <c r="R1357">
        <v>2</v>
      </c>
      <c r="S1357">
        <v>3.31</v>
      </c>
      <c r="T1357">
        <v>6.19</v>
      </c>
      <c r="U1357">
        <v>488.59</v>
      </c>
      <c r="V1357">
        <v>71.33</v>
      </c>
      <c r="W1357">
        <v>6.94</v>
      </c>
      <c r="X1357">
        <v>4.18</v>
      </c>
      <c r="Y1357">
        <v>0</v>
      </c>
      <c r="Z1357">
        <v>5</v>
      </c>
      <c r="AA1357" t="s">
        <v>6923</v>
      </c>
      <c r="AB1357">
        <v>1</v>
      </c>
      <c r="AC1357">
        <v>8</v>
      </c>
      <c r="AD1357">
        <v>2.9265</v>
      </c>
      <c r="AF1357" t="s">
        <v>6937</v>
      </c>
      <c r="AI1357">
        <v>0</v>
      </c>
      <c r="AJ1357">
        <v>0</v>
      </c>
      <c r="AM1357" t="s">
        <v>10344</v>
      </c>
    </row>
    <row r="1358" spans="1:39">
      <c r="A1358" t="s">
        <v>7965</v>
      </c>
      <c r="B1358" t="s">
        <v>6007</v>
      </c>
      <c r="C1358" t="s">
        <v>6009</v>
      </c>
      <c r="D1358">
        <v>100</v>
      </c>
      <c r="E1358" t="s">
        <v>6010</v>
      </c>
      <c r="F1358">
        <v>7</v>
      </c>
      <c r="K1358" t="s">
        <v>6535</v>
      </c>
      <c r="L1358" t="s">
        <v>6536</v>
      </c>
      <c r="M1358" t="s">
        <v>8726</v>
      </c>
      <c r="N1358">
        <v>9</v>
      </c>
      <c r="O1358" t="s">
        <v>8901</v>
      </c>
      <c r="P1358" t="s">
        <v>9893</v>
      </c>
      <c r="Q1358">
        <v>4</v>
      </c>
      <c r="R1358">
        <v>2</v>
      </c>
      <c r="S1358">
        <v>1.15</v>
      </c>
      <c r="T1358">
        <v>1.52</v>
      </c>
      <c r="U1358">
        <v>322.32</v>
      </c>
      <c r="V1358">
        <v>84.5</v>
      </c>
      <c r="W1358">
        <v>2.02</v>
      </c>
      <c r="X1358">
        <v>7.27</v>
      </c>
      <c r="Y1358">
        <v>0</v>
      </c>
      <c r="Z1358">
        <v>2</v>
      </c>
      <c r="AA1358" t="s">
        <v>6923</v>
      </c>
      <c r="AB1358">
        <v>0</v>
      </c>
      <c r="AC1358">
        <v>4</v>
      </c>
      <c r="AD1358">
        <v>5.5</v>
      </c>
      <c r="AF1358" t="s">
        <v>6939</v>
      </c>
      <c r="AI1358">
        <v>0</v>
      </c>
      <c r="AJ1358">
        <v>0</v>
      </c>
      <c r="AK1358" t="s">
        <v>10323</v>
      </c>
      <c r="AL1358" t="s">
        <v>10323</v>
      </c>
      <c r="AM1358" t="s">
        <v>10344</v>
      </c>
    </row>
    <row r="1359" spans="1:39">
      <c r="A1359" t="s">
        <v>7966</v>
      </c>
      <c r="B1359" t="s">
        <v>6007</v>
      </c>
      <c r="C1359" t="s">
        <v>6009</v>
      </c>
      <c r="D1359">
        <v>101</v>
      </c>
      <c r="E1359" t="s">
        <v>6010</v>
      </c>
      <c r="F1359">
        <v>7</v>
      </c>
      <c r="I1359" t="s">
        <v>8524</v>
      </c>
      <c r="K1359" t="s">
        <v>6535</v>
      </c>
      <c r="L1359" t="s">
        <v>6536</v>
      </c>
      <c r="M1359" t="s">
        <v>8695</v>
      </c>
      <c r="N1359">
        <v>9</v>
      </c>
      <c r="O1359" t="s">
        <v>8867</v>
      </c>
      <c r="P1359" t="s">
        <v>9894</v>
      </c>
      <c r="Q1359">
        <v>4</v>
      </c>
      <c r="R1359">
        <v>2</v>
      </c>
      <c r="S1359">
        <v>1.78</v>
      </c>
      <c r="T1359">
        <v>5.38</v>
      </c>
      <c r="U1359">
        <v>526.6799999999999</v>
      </c>
      <c r="V1359">
        <v>80.56</v>
      </c>
      <c r="W1359">
        <v>7.16</v>
      </c>
      <c r="X1359">
        <v>3.29</v>
      </c>
      <c r="Y1359">
        <v>0</v>
      </c>
      <c r="Z1359">
        <v>4</v>
      </c>
      <c r="AA1359" t="s">
        <v>6923</v>
      </c>
      <c r="AB1359">
        <v>2</v>
      </c>
      <c r="AC1359">
        <v>9</v>
      </c>
      <c r="AD1359">
        <v>3.5</v>
      </c>
      <c r="AF1359" t="s">
        <v>6937</v>
      </c>
      <c r="AI1359">
        <v>0</v>
      </c>
      <c r="AJ1359">
        <v>0</v>
      </c>
      <c r="AM1359" t="s">
        <v>10344</v>
      </c>
    </row>
    <row r="1360" spans="1:39">
      <c r="A1360" t="s">
        <v>7967</v>
      </c>
      <c r="B1360" t="s">
        <v>6007</v>
      </c>
      <c r="C1360" t="s">
        <v>6009</v>
      </c>
      <c r="D1360">
        <v>102</v>
      </c>
      <c r="E1360" t="s">
        <v>6010</v>
      </c>
      <c r="F1360">
        <v>6.99</v>
      </c>
      <c r="K1360" t="s">
        <v>6535</v>
      </c>
      <c r="L1360" t="s">
        <v>6536</v>
      </c>
      <c r="M1360" t="s">
        <v>8705</v>
      </c>
      <c r="N1360">
        <v>9</v>
      </c>
      <c r="O1360" t="s">
        <v>8877</v>
      </c>
      <c r="P1360" t="s">
        <v>9895</v>
      </c>
      <c r="Q1360">
        <v>4</v>
      </c>
      <c r="R1360">
        <v>2</v>
      </c>
      <c r="S1360">
        <v>3.89</v>
      </c>
      <c r="T1360">
        <v>6.73</v>
      </c>
      <c r="U1360">
        <v>387.44</v>
      </c>
      <c r="V1360">
        <v>71.69</v>
      </c>
      <c r="W1360">
        <v>5.95</v>
      </c>
      <c r="X1360">
        <v>4.31</v>
      </c>
      <c r="Y1360">
        <v>0</v>
      </c>
      <c r="Z1360">
        <v>4</v>
      </c>
      <c r="AA1360" t="s">
        <v>6923</v>
      </c>
      <c r="AB1360">
        <v>1</v>
      </c>
      <c r="AC1360">
        <v>5</v>
      </c>
      <c r="AD1360">
        <v>3.359</v>
      </c>
      <c r="AF1360" t="s">
        <v>6937</v>
      </c>
      <c r="AI1360">
        <v>0</v>
      </c>
      <c r="AJ1360">
        <v>0</v>
      </c>
      <c r="AK1360" t="s">
        <v>10305</v>
      </c>
      <c r="AL1360" t="s">
        <v>10305</v>
      </c>
      <c r="AM1360" t="s">
        <v>10344</v>
      </c>
    </row>
    <row r="1361" spans="1:39">
      <c r="A1361" t="s">
        <v>7968</v>
      </c>
      <c r="B1361" t="s">
        <v>6007</v>
      </c>
      <c r="C1361" t="s">
        <v>6009</v>
      </c>
      <c r="D1361">
        <v>102</v>
      </c>
      <c r="E1361" t="s">
        <v>6010</v>
      </c>
      <c r="F1361">
        <v>6.99</v>
      </c>
      <c r="K1361" t="s">
        <v>6535</v>
      </c>
      <c r="L1361" t="s">
        <v>6536</v>
      </c>
      <c r="M1361" t="s">
        <v>8736</v>
      </c>
      <c r="N1361">
        <v>9</v>
      </c>
      <c r="O1361" t="s">
        <v>8912</v>
      </c>
      <c r="P1361" t="s">
        <v>9896</v>
      </c>
      <c r="Q1361">
        <v>5</v>
      </c>
      <c r="R1361">
        <v>2</v>
      </c>
      <c r="S1361">
        <v>1.72</v>
      </c>
      <c r="T1361">
        <v>4.47</v>
      </c>
      <c r="U1361">
        <v>436.43</v>
      </c>
      <c r="V1361">
        <v>84.59</v>
      </c>
      <c r="W1361">
        <v>5.31</v>
      </c>
      <c r="X1361">
        <v>3.96</v>
      </c>
      <c r="Y1361">
        <v>5.14</v>
      </c>
      <c r="Z1361">
        <v>3</v>
      </c>
      <c r="AA1361" t="s">
        <v>6923</v>
      </c>
      <c r="AB1361">
        <v>1</v>
      </c>
      <c r="AC1361">
        <v>10</v>
      </c>
      <c r="AD1361">
        <v>4.219071428571429</v>
      </c>
      <c r="AF1361" t="s">
        <v>6937</v>
      </c>
      <c r="AI1361">
        <v>0</v>
      </c>
      <c r="AJ1361">
        <v>0</v>
      </c>
      <c r="AK1361" t="s">
        <v>10330</v>
      </c>
      <c r="AL1361" t="s">
        <v>10330</v>
      </c>
      <c r="AM1361" t="s">
        <v>10344</v>
      </c>
    </row>
    <row r="1362" spans="1:39">
      <c r="A1362" t="s">
        <v>7969</v>
      </c>
      <c r="B1362" t="s">
        <v>6007</v>
      </c>
      <c r="C1362" t="s">
        <v>6009</v>
      </c>
      <c r="D1362">
        <v>103</v>
      </c>
      <c r="E1362" t="s">
        <v>6010</v>
      </c>
      <c r="F1362">
        <v>6.99</v>
      </c>
      <c r="I1362" t="s">
        <v>8525</v>
      </c>
      <c r="K1362" t="s">
        <v>6535</v>
      </c>
      <c r="L1362" t="s">
        <v>6536</v>
      </c>
      <c r="M1362" t="s">
        <v>8696</v>
      </c>
      <c r="N1362">
        <v>9</v>
      </c>
      <c r="O1362" t="s">
        <v>8868</v>
      </c>
      <c r="P1362" t="s">
        <v>9897</v>
      </c>
      <c r="Q1362">
        <v>2</v>
      </c>
      <c r="R1362">
        <v>1</v>
      </c>
      <c r="S1362">
        <v>8.4</v>
      </c>
      <c r="T1362">
        <v>8.4</v>
      </c>
      <c r="U1362">
        <v>561.05</v>
      </c>
      <c r="V1362">
        <v>34.03</v>
      </c>
      <c r="W1362">
        <v>9.140000000000001</v>
      </c>
      <c r="X1362">
        <v>13.69</v>
      </c>
      <c r="Y1362">
        <v>0</v>
      </c>
      <c r="Z1362">
        <v>5</v>
      </c>
      <c r="AA1362" t="s">
        <v>6923</v>
      </c>
      <c r="AB1362">
        <v>2</v>
      </c>
      <c r="AC1362">
        <v>6</v>
      </c>
      <c r="AD1362">
        <v>2.534833333333334</v>
      </c>
      <c r="AF1362" t="s">
        <v>6939</v>
      </c>
      <c r="AI1362">
        <v>0</v>
      </c>
      <c r="AJ1362">
        <v>0</v>
      </c>
      <c r="AM1362" t="s">
        <v>10344</v>
      </c>
    </row>
    <row r="1363" spans="1:39">
      <c r="A1363" t="s">
        <v>7970</v>
      </c>
      <c r="B1363" t="s">
        <v>6007</v>
      </c>
      <c r="C1363" t="s">
        <v>6009</v>
      </c>
      <c r="D1363">
        <v>104</v>
      </c>
      <c r="E1363" t="s">
        <v>6010</v>
      </c>
      <c r="F1363">
        <v>6.98</v>
      </c>
      <c r="K1363" t="s">
        <v>6535</v>
      </c>
      <c r="L1363" t="s">
        <v>6536</v>
      </c>
      <c r="M1363" t="s">
        <v>8705</v>
      </c>
      <c r="N1363">
        <v>9</v>
      </c>
      <c r="O1363" t="s">
        <v>8877</v>
      </c>
      <c r="P1363" t="s">
        <v>9898</v>
      </c>
      <c r="Q1363">
        <v>5</v>
      </c>
      <c r="R1363">
        <v>1</v>
      </c>
      <c r="S1363">
        <v>3.88</v>
      </c>
      <c r="T1363">
        <v>6.88</v>
      </c>
      <c r="U1363">
        <v>450.92</v>
      </c>
      <c r="V1363">
        <v>73.58</v>
      </c>
      <c r="W1363">
        <v>6.48</v>
      </c>
      <c r="X1363">
        <v>3.67</v>
      </c>
      <c r="Y1363">
        <v>1.01</v>
      </c>
      <c r="Z1363">
        <v>4</v>
      </c>
      <c r="AA1363" t="s">
        <v>6923</v>
      </c>
      <c r="AB1363">
        <v>1</v>
      </c>
      <c r="AC1363">
        <v>5</v>
      </c>
      <c r="AD1363">
        <v>3.243904761904762</v>
      </c>
      <c r="AF1363" t="s">
        <v>6937</v>
      </c>
      <c r="AI1363">
        <v>0</v>
      </c>
      <c r="AJ1363">
        <v>0</v>
      </c>
      <c r="AK1363" t="s">
        <v>10305</v>
      </c>
      <c r="AL1363" t="s">
        <v>10305</v>
      </c>
      <c r="AM1363" t="s">
        <v>10344</v>
      </c>
    </row>
    <row r="1364" spans="1:39">
      <c r="A1364" t="s">
        <v>7971</v>
      </c>
      <c r="B1364" t="s">
        <v>6007</v>
      </c>
      <c r="C1364" t="s">
        <v>6009</v>
      </c>
      <c r="D1364">
        <v>104</v>
      </c>
      <c r="E1364" t="s">
        <v>6010</v>
      </c>
      <c r="F1364">
        <v>6.98</v>
      </c>
      <c r="I1364" t="s">
        <v>8526</v>
      </c>
      <c r="K1364" t="s">
        <v>6535</v>
      </c>
      <c r="L1364" t="s">
        <v>6536</v>
      </c>
      <c r="M1364" t="s">
        <v>8695</v>
      </c>
      <c r="N1364">
        <v>9</v>
      </c>
      <c r="O1364" t="s">
        <v>8867</v>
      </c>
      <c r="P1364" t="s">
        <v>9899</v>
      </c>
      <c r="Q1364">
        <v>4</v>
      </c>
      <c r="R1364">
        <v>2</v>
      </c>
      <c r="S1364">
        <v>1.79</v>
      </c>
      <c r="T1364">
        <v>5.4</v>
      </c>
      <c r="U1364">
        <v>549.47</v>
      </c>
      <c r="V1364">
        <v>80.56</v>
      </c>
      <c r="W1364">
        <v>6.41</v>
      </c>
      <c r="X1364">
        <v>3.22</v>
      </c>
      <c r="Y1364">
        <v>0</v>
      </c>
      <c r="Z1364">
        <v>4</v>
      </c>
      <c r="AA1364" t="s">
        <v>6923</v>
      </c>
      <c r="AB1364">
        <v>2</v>
      </c>
      <c r="AC1364">
        <v>8</v>
      </c>
      <c r="AD1364">
        <v>3.5</v>
      </c>
      <c r="AF1364" t="s">
        <v>6937</v>
      </c>
      <c r="AI1364">
        <v>0</v>
      </c>
      <c r="AJ1364">
        <v>0</v>
      </c>
      <c r="AM1364" t="s">
        <v>10344</v>
      </c>
    </row>
    <row r="1365" spans="1:39">
      <c r="A1365" t="s">
        <v>7972</v>
      </c>
      <c r="B1365" t="s">
        <v>6007</v>
      </c>
      <c r="C1365" t="s">
        <v>6009</v>
      </c>
      <c r="D1365">
        <v>105</v>
      </c>
      <c r="E1365" t="s">
        <v>6010</v>
      </c>
      <c r="F1365">
        <v>6.98</v>
      </c>
      <c r="K1365" t="s">
        <v>6535</v>
      </c>
      <c r="L1365" t="s">
        <v>6536</v>
      </c>
      <c r="M1365" t="s">
        <v>8732</v>
      </c>
      <c r="N1365">
        <v>9</v>
      </c>
      <c r="O1365" t="s">
        <v>8910</v>
      </c>
      <c r="P1365" t="s">
        <v>9900</v>
      </c>
      <c r="Q1365">
        <v>6</v>
      </c>
      <c r="R1365">
        <v>1</v>
      </c>
      <c r="S1365">
        <v>2.88</v>
      </c>
      <c r="T1365">
        <v>5.97</v>
      </c>
      <c r="U1365">
        <v>490.48</v>
      </c>
      <c r="V1365">
        <v>86.72</v>
      </c>
      <c r="W1365">
        <v>6.08</v>
      </c>
      <c r="X1365">
        <v>4.21</v>
      </c>
      <c r="Y1365">
        <v>0</v>
      </c>
      <c r="Z1365">
        <v>4</v>
      </c>
      <c r="AA1365" t="s">
        <v>6923</v>
      </c>
      <c r="AB1365">
        <v>1</v>
      </c>
      <c r="AC1365">
        <v>11</v>
      </c>
      <c r="AD1365">
        <v>3.461333333333334</v>
      </c>
      <c r="AF1365" t="s">
        <v>6937</v>
      </c>
      <c r="AI1365">
        <v>0</v>
      </c>
      <c r="AJ1365">
        <v>0</v>
      </c>
      <c r="AK1365" t="s">
        <v>10328</v>
      </c>
      <c r="AL1365" t="s">
        <v>10328</v>
      </c>
      <c r="AM1365" t="s">
        <v>10344</v>
      </c>
    </row>
    <row r="1366" spans="1:39">
      <c r="A1366" t="s">
        <v>7973</v>
      </c>
      <c r="B1366" t="s">
        <v>6007</v>
      </c>
      <c r="C1366" t="s">
        <v>6009</v>
      </c>
      <c r="D1366">
        <v>106</v>
      </c>
      <c r="E1366" t="s">
        <v>6010</v>
      </c>
      <c r="F1366">
        <v>6.97</v>
      </c>
      <c r="K1366" t="s">
        <v>6535</v>
      </c>
      <c r="L1366" t="s">
        <v>6536</v>
      </c>
      <c r="M1366" t="s">
        <v>8702</v>
      </c>
      <c r="N1366">
        <v>9</v>
      </c>
      <c r="O1366" t="s">
        <v>8874</v>
      </c>
      <c r="P1366" t="s">
        <v>9901</v>
      </c>
      <c r="Q1366">
        <v>5</v>
      </c>
      <c r="R1366">
        <v>1</v>
      </c>
      <c r="S1366">
        <v>1.21</v>
      </c>
      <c r="T1366">
        <v>4.83</v>
      </c>
      <c r="U1366">
        <v>454.89</v>
      </c>
      <c r="V1366">
        <v>73.58</v>
      </c>
      <c r="W1366">
        <v>5.83</v>
      </c>
      <c r="X1366">
        <v>3.08</v>
      </c>
      <c r="Y1366">
        <v>4.88</v>
      </c>
      <c r="Z1366">
        <v>4</v>
      </c>
      <c r="AA1366" t="s">
        <v>6923</v>
      </c>
      <c r="AB1366">
        <v>1</v>
      </c>
      <c r="AC1366">
        <v>7</v>
      </c>
      <c r="AD1366">
        <v>4.24054761904762</v>
      </c>
      <c r="AF1366" t="s">
        <v>6937</v>
      </c>
      <c r="AI1366">
        <v>0</v>
      </c>
      <c r="AJ1366">
        <v>0</v>
      </c>
      <c r="AK1366" t="s">
        <v>10302</v>
      </c>
      <c r="AL1366" t="s">
        <v>10302</v>
      </c>
      <c r="AM1366" t="s">
        <v>10344</v>
      </c>
    </row>
    <row r="1367" spans="1:39">
      <c r="A1367" t="s">
        <v>7974</v>
      </c>
      <c r="B1367" t="s">
        <v>6007</v>
      </c>
      <c r="C1367" t="s">
        <v>6009</v>
      </c>
      <c r="D1367">
        <v>107</v>
      </c>
      <c r="E1367" t="s">
        <v>6010</v>
      </c>
      <c r="F1367">
        <v>6.97</v>
      </c>
      <c r="K1367" t="s">
        <v>6535</v>
      </c>
      <c r="L1367" t="s">
        <v>6536</v>
      </c>
      <c r="M1367" t="s">
        <v>8705</v>
      </c>
      <c r="N1367">
        <v>9</v>
      </c>
      <c r="O1367" t="s">
        <v>8877</v>
      </c>
      <c r="P1367" t="s">
        <v>9902</v>
      </c>
      <c r="Q1367">
        <v>3</v>
      </c>
      <c r="R1367">
        <v>1</v>
      </c>
      <c r="S1367">
        <v>4.34</v>
      </c>
      <c r="T1367">
        <v>7.29</v>
      </c>
      <c r="U1367">
        <v>465.35</v>
      </c>
      <c r="V1367">
        <v>51.46</v>
      </c>
      <c r="W1367">
        <v>7.16</v>
      </c>
      <c r="X1367">
        <v>4.04</v>
      </c>
      <c r="Y1367">
        <v>0</v>
      </c>
      <c r="Z1367">
        <v>4</v>
      </c>
      <c r="AA1367" t="s">
        <v>6923</v>
      </c>
      <c r="AB1367">
        <v>1</v>
      </c>
      <c r="AC1367">
        <v>4</v>
      </c>
      <c r="AD1367">
        <v>3.080833333333333</v>
      </c>
      <c r="AF1367" t="s">
        <v>6937</v>
      </c>
      <c r="AI1367">
        <v>0</v>
      </c>
      <c r="AJ1367">
        <v>0</v>
      </c>
      <c r="AK1367" t="s">
        <v>10305</v>
      </c>
      <c r="AL1367" t="s">
        <v>10305</v>
      </c>
      <c r="AM1367" t="s">
        <v>10344</v>
      </c>
    </row>
    <row r="1368" spans="1:39">
      <c r="A1368" t="s">
        <v>7975</v>
      </c>
      <c r="B1368" t="s">
        <v>6007</v>
      </c>
      <c r="C1368" t="s">
        <v>6009</v>
      </c>
      <c r="D1368">
        <v>107</v>
      </c>
      <c r="E1368" t="s">
        <v>6010</v>
      </c>
      <c r="F1368">
        <v>6.97</v>
      </c>
      <c r="I1368" t="s">
        <v>8527</v>
      </c>
      <c r="K1368" t="s">
        <v>6535</v>
      </c>
      <c r="L1368" t="s">
        <v>6536</v>
      </c>
      <c r="M1368" t="s">
        <v>8695</v>
      </c>
      <c r="N1368">
        <v>9</v>
      </c>
      <c r="O1368" t="s">
        <v>8867</v>
      </c>
      <c r="P1368" t="s">
        <v>9903</v>
      </c>
      <c r="Q1368">
        <v>4</v>
      </c>
      <c r="R1368">
        <v>1</v>
      </c>
      <c r="S1368">
        <v>6.19</v>
      </c>
      <c r="T1368">
        <v>6.19</v>
      </c>
      <c r="U1368">
        <v>493.65</v>
      </c>
      <c r="V1368">
        <v>67.05</v>
      </c>
      <c r="W1368">
        <v>7</v>
      </c>
      <c r="Y1368">
        <v>0</v>
      </c>
      <c r="Z1368">
        <v>4</v>
      </c>
      <c r="AA1368" t="s">
        <v>6923</v>
      </c>
      <c r="AB1368">
        <v>1</v>
      </c>
      <c r="AC1368">
        <v>7</v>
      </c>
      <c r="AD1368">
        <v>2.878690476190477</v>
      </c>
      <c r="AF1368" t="s">
        <v>6939</v>
      </c>
      <c r="AI1368">
        <v>0</v>
      </c>
      <c r="AJ1368">
        <v>0</v>
      </c>
      <c r="AM1368" t="s">
        <v>10344</v>
      </c>
    </row>
    <row r="1369" spans="1:39">
      <c r="A1369" t="s">
        <v>7976</v>
      </c>
      <c r="B1369" t="s">
        <v>6007</v>
      </c>
      <c r="C1369" t="s">
        <v>6009</v>
      </c>
      <c r="D1369">
        <v>107</v>
      </c>
      <c r="E1369" t="s">
        <v>6010</v>
      </c>
      <c r="F1369">
        <v>6.97</v>
      </c>
      <c r="I1369" t="s">
        <v>8528</v>
      </c>
      <c r="K1369" t="s">
        <v>6535</v>
      </c>
      <c r="L1369" t="s">
        <v>6536</v>
      </c>
      <c r="M1369" t="s">
        <v>8695</v>
      </c>
      <c r="N1369">
        <v>9</v>
      </c>
      <c r="O1369" t="s">
        <v>8867</v>
      </c>
      <c r="P1369" t="s">
        <v>9904</v>
      </c>
      <c r="Q1369">
        <v>4</v>
      </c>
      <c r="R1369">
        <v>2</v>
      </c>
      <c r="S1369">
        <v>2.07</v>
      </c>
      <c r="T1369">
        <v>5.67</v>
      </c>
      <c r="U1369">
        <v>526.6799999999999</v>
      </c>
      <c r="V1369">
        <v>80.56</v>
      </c>
      <c r="W1369">
        <v>7.16</v>
      </c>
      <c r="X1369">
        <v>3.27</v>
      </c>
      <c r="Y1369">
        <v>0</v>
      </c>
      <c r="Z1369">
        <v>4</v>
      </c>
      <c r="AA1369" t="s">
        <v>6923</v>
      </c>
      <c r="AB1369">
        <v>2</v>
      </c>
      <c r="AC1369">
        <v>9</v>
      </c>
      <c r="AD1369">
        <v>3.465</v>
      </c>
      <c r="AF1369" t="s">
        <v>6937</v>
      </c>
      <c r="AI1369">
        <v>0</v>
      </c>
      <c r="AJ1369">
        <v>0</v>
      </c>
      <c r="AM1369" t="s">
        <v>10344</v>
      </c>
    </row>
    <row r="1370" spans="1:39">
      <c r="A1370" t="s">
        <v>7977</v>
      </c>
      <c r="B1370" t="s">
        <v>6007</v>
      </c>
      <c r="C1370" t="s">
        <v>6009</v>
      </c>
      <c r="D1370">
        <v>107</v>
      </c>
      <c r="E1370" t="s">
        <v>6010</v>
      </c>
      <c r="F1370">
        <v>6.97</v>
      </c>
      <c r="I1370" t="s">
        <v>8529</v>
      </c>
      <c r="K1370" t="s">
        <v>6535</v>
      </c>
      <c r="L1370" t="s">
        <v>6536</v>
      </c>
      <c r="M1370" t="s">
        <v>8695</v>
      </c>
      <c r="N1370">
        <v>9</v>
      </c>
      <c r="O1370" t="s">
        <v>8867</v>
      </c>
      <c r="P1370" t="s">
        <v>9905</v>
      </c>
      <c r="Q1370">
        <v>4</v>
      </c>
      <c r="R1370">
        <v>2</v>
      </c>
      <c r="S1370">
        <v>1.36</v>
      </c>
      <c r="T1370">
        <v>4.96</v>
      </c>
      <c r="U1370">
        <v>512.65</v>
      </c>
      <c r="V1370">
        <v>80.56</v>
      </c>
      <c r="W1370">
        <v>6.77</v>
      </c>
      <c r="X1370">
        <v>3.24</v>
      </c>
      <c r="Y1370">
        <v>0</v>
      </c>
      <c r="Z1370">
        <v>4</v>
      </c>
      <c r="AA1370" t="s">
        <v>6923</v>
      </c>
      <c r="AB1370">
        <v>2</v>
      </c>
      <c r="AC1370">
        <v>9</v>
      </c>
      <c r="AD1370">
        <v>3.52</v>
      </c>
      <c r="AF1370" t="s">
        <v>6937</v>
      </c>
      <c r="AI1370">
        <v>0</v>
      </c>
      <c r="AJ1370">
        <v>0</v>
      </c>
      <c r="AM1370" t="s">
        <v>10344</v>
      </c>
    </row>
    <row r="1371" spans="1:39">
      <c r="A1371" t="s">
        <v>7978</v>
      </c>
      <c r="B1371" t="s">
        <v>6007</v>
      </c>
      <c r="C1371" t="s">
        <v>6009</v>
      </c>
      <c r="D1371">
        <v>109</v>
      </c>
      <c r="E1371" t="s">
        <v>6010</v>
      </c>
      <c r="F1371">
        <v>6.96</v>
      </c>
      <c r="K1371" t="s">
        <v>6535</v>
      </c>
      <c r="L1371" t="s">
        <v>6536</v>
      </c>
      <c r="M1371" t="s">
        <v>8700</v>
      </c>
      <c r="N1371">
        <v>9</v>
      </c>
      <c r="O1371" t="s">
        <v>8872</v>
      </c>
      <c r="P1371" t="s">
        <v>9906</v>
      </c>
      <c r="Q1371">
        <v>7</v>
      </c>
      <c r="R1371">
        <v>1</v>
      </c>
      <c r="S1371">
        <v>3.31</v>
      </c>
      <c r="T1371">
        <v>6.96</v>
      </c>
      <c r="U1371">
        <v>581.33</v>
      </c>
      <c r="V1371">
        <v>95.95</v>
      </c>
      <c r="W1371">
        <v>7.93</v>
      </c>
      <c r="X1371">
        <v>3.07</v>
      </c>
      <c r="Y1371">
        <v>0</v>
      </c>
      <c r="Z1371">
        <v>5</v>
      </c>
      <c r="AA1371" t="s">
        <v>6923</v>
      </c>
      <c r="AB1371">
        <v>2</v>
      </c>
      <c r="AC1371">
        <v>7</v>
      </c>
      <c r="AD1371">
        <v>2.98</v>
      </c>
      <c r="AF1371" t="s">
        <v>6937</v>
      </c>
      <c r="AI1371">
        <v>0</v>
      </c>
      <c r="AJ1371">
        <v>0</v>
      </c>
      <c r="AK1371" t="s">
        <v>10300</v>
      </c>
      <c r="AL1371" t="s">
        <v>10300</v>
      </c>
      <c r="AM1371" t="s">
        <v>10344</v>
      </c>
    </row>
    <row r="1372" spans="1:39">
      <c r="A1372" t="s">
        <v>7979</v>
      </c>
      <c r="B1372" t="s">
        <v>6007</v>
      </c>
      <c r="C1372" t="s">
        <v>6009</v>
      </c>
      <c r="D1372">
        <v>110</v>
      </c>
      <c r="E1372" t="s">
        <v>6010</v>
      </c>
      <c r="F1372">
        <v>6.96</v>
      </c>
      <c r="K1372" t="s">
        <v>6535</v>
      </c>
      <c r="M1372" t="s">
        <v>8728</v>
      </c>
      <c r="N1372">
        <v>8</v>
      </c>
      <c r="O1372" t="s">
        <v>8903</v>
      </c>
      <c r="P1372" t="s">
        <v>9907</v>
      </c>
      <c r="Q1372">
        <v>6</v>
      </c>
      <c r="R1372">
        <v>1</v>
      </c>
      <c r="S1372">
        <v>3.54</v>
      </c>
      <c r="T1372">
        <v>7.18</v>
      </c>
      <c r="U1372">
        <v>568.67</v>
      </c>
      <c r="V1372">
        <v>102.1</v>
      </c>
      <c r="W1372">
        <v>6.24</v>
      </c>
      <c r="X1372">
        <v>3.39</v>
      </c>
      <c r="Y1372">
        <v>1.09</v>
      </c>
      <c r="Z1372">
        <v>4</v>
      </c>
      <c r="AA1372" t="s">
        <v>6923</v>
      </c>
      <c r="AB1372">
        <v>2</v>
      </c>
      <c r="AC1372">
        <v>10</v>
      </c>
      <c r="AD1372">
        <v>2.66</v>
      </c>
      <c r="AF1372" t="s">
        <v>6937</v>
      </c>
      <c r="AI1372">
        <v>0</v>
      </c>
      <c r="AJ1372">
        <v>0</v>
      </c>
      <c r="AK1372" t="s">
        <v>10324</v>
      </c>
      <c r="AL1372" t="s">
        <v>10324</v>
      </c>
      <c r="AM1372" t="s">
        <v>10344</v>
      </c>
    </row>
    <row r="1373" spans="1:39">
      <c r="A1373" t="s">
        <v>7980</v>
      </c>
      <c r="B1373" t="s">
        <v>6007</v>
      </c>
      <c r="C1373" t="s">
        <v>6009</v>
      </c>
      <c r="D1373">
        <v>110</v>
      </c>
      <c r="E1373" t="s">
        <v>6010</v>
      </c>
      <c r="F1373">
        <v>6.96</v>
      </c>
      <c r="K1373" t="s">
        <v>6535</v>
      </c>
      <c r="L1373" t="s">
        <v>6536</v>
      </c>
      <c r="M1373" t="s">
        <v>8733</v>
      </c>
      <c r="N1373">
        <v>9</v>
      </c>
      <c r="O1373" t="s">
        <v>8908</v>
      </c>
      <c r="P1373" t="s">
        <v>9908</v>
      </c>
      <c r="Q1373">
        <v>5</v>
      </c>
      <c r="R1373">
        <v>1</v>
      </c>
      <c r="S1373">
        <v>3.64</v>
      </c>
      <c r="T1373">
        <v>7.31</v>
      </c>
      <c r="U1373">
        <v>493.52</v>
      </c>
      <c r="V1373">
        <v>81.67</v>
      </c>
      <c r="W1373">
        <v>6.39</v>
      </c>
      <c r="X1373">
        <v>2.9</v>
      </c>
      <c r="Y1373">
        <v>0</v>
      </c>
      <c r="Z1373">
        <v>3</v>
      </c>
      <c r="AA1373" t="s">
        <v>6923</v>
      </c>
      <c r="AB1373">
        <v>1</v>
      </c>
      <c r="AC1373">
        <v>10</v>
      </c>
      <c r="AD1373">
        <v>3.059619047619048</v>
      </c>
      <c r="AF1373" t="s">
        <v>6937</v>
      </c>
      <c r="AI1373">
        <v>0</v>
      </c>
      <c r="AJ1373">
        <v>0</v>
      </c>
      <c r="AK1373" t="s">
        <v>10326</v>
      </c>
      <c r="AL1373" t="s">
        <v>10326</v>
      </c>
      <c r="AM1373" t="s">
        <v>10344</v>
      </c>
    </row>
    <row r="1374" spans="1:39">
      <c r="A1374" t="s">
        <v>7086</v>
      </c>
      <c r="B1374" t="s">
        <v>6007</v>
      </c>
      <c r="C1374" t="s">
        <v>6009</v>
      </c>
      <c r="D1374">
        <v>110</v>
      </c>
      <c r="E1374" t="s">
        <v>6010</v>
      </c>
      <c r="F1374">
        <v>6.96</v>
      </c>
      <c r="K1374" t="s">
        <v>6535</v>
      </c>
      <c r="L1374" t="s">
        <v>6536</v>
      </c>
      <c r="M1374" t="s">
        <v>8729</v>
      </c>
      <c r="N1374">
        <v>9</v>
      </c>
      <c r="O1374" t="s">
        <v>8904</v>
      </c>
      <c r="P1374" t="s">
        <v>9039</v>
      </c>
      <c r="Q1374">
        <v>5</v>
      </c>
      <c r="R1374">
        <v>1</v>
      </c>
      <c r="S1374">
        <v>3.51</v>
      </c>
      <c r="T1374">
        <v>6.69</v>
      </c>
      <c r="U1374">
        <v>447.98</v>
      </c>
      <c r="V1374">
        <v>72.56</v>
      </c>
      <c r="W1374">
        <v>6.18</v>
      </c>
      <c r="X1374">
        <v>4.08</v>
      </c>
      <c r="Y1374">
        <v>0.2</v>
      </c>
      <c r="Z1374">
        <v>3</v>
      </c>
      <c r="AA1374" t="s">
        <v>6923</v>
      </c>
      <c r="AB1374">
        <v>1</v>
      </c>
      <c r="AC1374">
        <v>11</v>
      </c>
      <c r="AD1374">
        <v>3.449904761904762</v>
      </c>
      <c r="AE1374" t="s">
        <v>10187</v>
      </c>
      <c r="AF1374" t="s">
        <v>6937</v>
      </c>
      <c r="AI1374">
        <v>0</v>
      </c>
      <c r="AJ1374">
        <v>0</v>
      </c>
      <c r="AK1374" t="s">
        <v>10230</v>
      </c>
      <c r="AL1374" t="s">
        <v>10230</v>
      </c>
      <c r="AM1374" t="s">
        <v>10344</v>
      </c>
    </row>
    <row r="1375" spans="1:39">
      <c r="A1375" t="s">
        <v>7981</v>
      </c>
      <c r="B1375" t="s">
        <v>6007</v>
      </c>
      <c r="C1375" t="s">
        <v>6009</v>
      </c>
      <c r="D1375">
        <v>110</v>
      </c>
      <c r="E1375" t="s">
        <v>6010</v>
      </c>
      <c r="F1375">
        <v>6.96</v>
      </c>
      <c r="K1375" t="s">
        <v>6535</v>
      </c>
      <c r="L1375" t="s">
        <v>6536</v>
      </c>
      <c r="M1375" t="s">
        <v>8734</v>
      </c>
      <c r="N1375">
        <v>9</v>
      </c>
      <c r="O1375" t="s">
        <v>8909</v>
      </c>
      <c r="P1375" t="s">
        <v>9909</v>
      </c>
      <c r="Q1375">
        <v>6</v>
      </c>
      <c r="R1375">
        <v>1</v>
      </c>
      <c r="S1375">
        <v>4.45</v>
      </c>
      <c r="T1375">
        <v>7.08</v>
      </c>
      <c r="U1375">
        <v>548.64</v>
      </c>
      <c r="V1375">
        <v>85.03</v>
      </c>
      <c r="W1375">
        <v>7.15</v>
      </c>
      <c r="X1375">
        <v>2.19</v>
      </c>
      <c r="Y1375">
        <v>7.98</v>
      </c>
      <c r="Z1375">
        <v>5</v>
      </c>
      <c r="AA1375" t="s">
        <v>6923</v>
      </c>
      <c r="AB1375">
        <v>2</v>
      </c>
      <c r="AC1375">
        <v>13</v>
      </c>
      <c r="AD1375">
        <v>2.833333333333333</v>
      </c>
      <c r="AF1375" t="s">
        <v>6937</v>
      </c>
      <c r="AI1375">
        <v>0</v>
      </c>
      <c r="AJ1375">
        <v>0</v>
      </c>
      <c r="AK1375" t="s">
        <v>10327</v>
      </c>
      <c r="AL1375" t="s">
        <v>10327</v>
      </c>
      <c r="AM1375" t="s">
        <v>10344</v>
      </c>
    </row>
    <row r="1376" spans="1:39">
      <c r="A1376" t="s">
        <v>7982</v>
      </c>
      <c r="B1376" t="s">
        <v>6007</v>
      </c>
      <c r="C1376" t="s">
        <v>6009</v>
      </c>
      <c r="D1376">
        <v>110</v>
      </c>
      <c r="E1376" t="s">
        <v>6010</v>
      </c>
      <c r="F1376">
        <v>6.96</v>
      </c>
      <c r="K1376" t="s">
        <v>6535</v>
      </c>
      <c r="M1376" t="s">
        <v>8728</v>
      </c>
      <c r="N1376">
        <v>8</v>
      </c>
      <c r="O1376" t="s">
        <v>8903</v>
      </c>
      <c r="P1376" t="s">
        <v>9910</v>
      </c>
      <c r="Q1376">
        <v>5</v>
      </c>
      <c r="R1376">
        <v>1</v>
      </c>
      <c r="S1376">
        <v>3.39</v>
      </c>
      <c r="T1376">
        <v>7.02</v>
      </c>
      <c r="U1376">
        <v>538.64</v>
      </c>
      <c r="V1376">
        <v>92.87</v>
      </c>
      <c r="W1376">
        <v>6.23</v>
      </c>
      <c r="X1376">
        <v>3.41</v>
      </c>
      <c r="Y1376">
        <v>1.35</v>
      </c>
      <c r="Z1376">
        <v>4</v>
      </c>
      <c r="AA1376" t="s">
        <v>6923</v>
      </c>
      <c r="AB1376">
        <v>2</v>
      </c>
      <c r="AC1376">
        <v>9</v>
      </c>
      <c r="AD1376">
        <v>3.042666666666666</v>
      </c>
      <c r="AF1376" t="s">
        <v>6937</v>
      </c>
      <c r="AI1376">
        <v>0</v>
      </c>
      <c r="AJ1376">
        <v>0</v>
      </c>
      <c r="AK1376" t="s">
        <v>10324</v>
      </c>
      <c r="AL1376" t="s">
        <v>10324</v>
      </c>
      <c r="AM1376" t="s">
        <v>10344</v>
      </c>
    </row>
    <row r="1377" spans="1:39">
      <c r="A1377" t="s">
        <v>7983</v>
      </c>
      <c r="B1377" t="s">
        <v>6007</v>
      </c>
      <c r="C1377" t="s">
        <v>6009</v>
      </c>
      <c r="D1377">
        <v>110</v>
      </c>
      <c r="E1377" t="s">
        <v>6010</v>
      </c>
      <c r="F1377">
        <v>6.96</v>
      </c>
      <c r="K1377" t="s">
        <v>6535</v>
      </c>
      <c r="L1377" t="s">
        <v>6536</v>
      </c>
      <c r="M1377" t="s">
        <v>8737</v>
      </c>
      <c r="N1377">
        <v>9</v>
      </c>
      <c r="O1377" t="s">
        <v>8913</v>
      </c>
      <c r="P1377" t="s">
        <v>9911</v>
      </c>
      <c r="Q1377">
        <v>3</v>
      </c>
      <c r="R1377">
        <v>3</v>
      </c>
      <c r="S1377">
        <v>6.61</v>
      </c>
      <c r="T1377">
        <v>6.62</v>
      </c>
      <c r="U1377">
        <v>364.49</v>
      </c>
      <c r="V1377">
        <v>60.69</v>
      </c>
      <c r="W1377">
        <v>6.21</v>
      </c>
      <c r="X1377">
        <v>9.34</v>
      </c>
      <c r="Y1377">
        <v>0</v>
      </c>
      <c r="Z1377">
        <v>2</v>
      </c>
      <c r="AA1377" t="s">
        <v>6923</v>
      </c>
      <c r="AB1377">
        <v>1</v>
      </c>
      <c r="AC1377">
        <v>7</v>
      </c>
      <c r="AD1377">
        <v>3.134595238095238</v>
      </c>
      <c r="AF1377" t="s">
        <v>6939</v>
      </c>
      <c r="AI1377">
        <v>0</v>
      </c>
      <c r="AJ1377">
        <v>0</v>
      </c>
      <c r="AK1377" t="s">
        <v>10277</v>
      </c>
      <c r="AL1377" t="s">
        <v>10277</v>
      </c>
      <c r="AM1377" t="s">
        <v>10344</v>
      </c>
    </row>
    <row r="1378" spans="1:39">
      <c r="A1378" t="s">
        <v>7356</v>
      </c>
      <c r="B1378" t="s">
        <v>6007</v>
      </c>
      <c r="C1378" t="s">
        <v>6009</v>
      </c>
      <c r="D1378">
        <v>110</v>
      </c>
      <c r="E1378" t="s">
        <v>6010</v>
      </c>
      <c r="F1378">
        <v>6.96</v>
      </c>
      <c r="K1378" t="s">
        <v>6535</v>
      </c>
      <c r="L1378" t="s">
        <v>6536</v>
      </c>
      <c r="M1378" t="s">
        <v>6544</v>
      </c>
      <c r="N1378">
        <v>9</v>
      </c>
      <c r="O1378" t="s">
        <v>6581</v>
      </c>
      <c r="P1378" t="s">
        <v>9309</v>
      </c>
      <c r="Q1378">
        <v>5</v>
      </c>
      <c r="R1378">
        <v>1</v>
      </c>
      <c r="S1378">
        <v>2.72</v>
      </c>
      <c r="T1378">
        <v>4.17</v>
      </c>
      <c r="U1378">
        <v>454.72</v>
      </c>
      <c r="V1378">
        <v>92.08</v>
      </c>
      <c r="W1378">
        <v>5.51</v>
      </c>
      <c r="X1378">
        <v>5.91</v>
      </c>
      <c r="Y1378">
        <v>1.66</v>
      </c>
      <c r="Z1378">
        <v>3</v>
      </c>
      <c r="AA1378" t="s">
        <v>6923</v>
      </c>
      <c r="AB1378">
        <v>1</v>
      </c>
      <c r="AC1378">
        <v>5</v>
      </c>
      <c r="AD1378">
        <v>4.142428571428571</v>
      </c>
      <c r="AF1378" t="s">
        <v>6937</v>
      </c>
      <c r="AI1378">
        <v>0</v>
      </c>
      <c r="AJ1378">
        <v>0</v>
      </c>
      <c r="AK1378" t="s">
        <v>6951</v>
      </c>
      <c r="AL1378" t="s">
        <v>6951</v>
      </c>
      <c r="AM1378" t="s">
        <v>10344</v>
      </c>
    </row>
    <row r="1379" spans="1:39">
      <c r="A1379" t="s">
        <v>7984</v>
      </c>
      <c r="B1379" t="s">
        <v>6007</v>
      </c>
      <c r="C1379" t="s">
        <v>6009</v>
      </c>
      <c r="D1379">
        <v>110</v>
      </c>
      <c r="E1379" t="s">
        <v>6010</v>
      </c>
      <c r="F1379">
        <v>6.96</v>
      </c>
      <c r="K1379" t="s">
        <v>6535</v>
      </c>
      <c r="L1379" t="s">
        <v>6536</v>
      </c>
      <c r="M1379" t="s">
        <v>8722</v>
      </c>
      <c r="N1379">
        <v>9</v>
      </c>
      <c r="O1379" t="s">
        <v>8896</v>
      </c>
      <c r="P1379" t="s">
        <v>9912</v>
      </c>
      <c r="Q1379">
        <v>7</v>
      </c>
      <c r="R1379">
        <v>1</v>
      </c>
      <c r="S1379">
        <v>1.13</v>
      </c>
      <c r="T1379">
        <v>4.43</v>
      </c>
      <c r="U1379">
        <v>552.55</v>
      </c>
      <c r="V1379">
        <v>101.58</v>
      </c>
      <c r="W1379">
        <v>5.46</v>
      </c>
      <c r="X1379">
        <v>4.19</v>
      </c>
      <c r="Y1379">
        <v>1.37</v>
      </c>
      <c r="Z1379">
        <v>4</v>
      </c>
      <c r="AA1379" t="s">
        <v>6923</v>
      </c>
      <c r="AB1379">
        <v>2</v>
      </c>
      <c r="AC1379">
        <v>9</v>
      </c>
      <c r="AD1379">
        <v>3.732333333333334</v>
      </c>
      <c r="AF1379" t="s">
        <v>6937</v>
      </c>
      <c r="AI1379">
        <v>0</v>
      </c>
      <c r="AJ1379">
        <v>0</v>
      </c>
      <c r="AK1379" t="s">
        <v>10231</v>
      </c>
      <c r="AL1379" t="s">
        <v>10231</v>
      </c>
      <c r="AM1379" t="s">
        <v>10344</v>
      </c>
    </row>
    <row r="1380" spans="1:39">
      <c r="A1380" t="s">
        <v>7985</v>
      </c>
      <c r="B1380" t="s">
        <v>6007</v>
      </c>
      <c r="C1380" t="s">
        <v>6009</v>
      </c>
      <c r="D1380">
        <v>113</v>
      </c>
      <c r="E1380" t="s">
        <v>6010</v>
      </c>
      <c r="F1380">
        <v>6.95</v>
      </c>
      <c r="K1380" t="s">
        <v>6535</v>
      </c>
      <c r="L1380" t="s">
        <v>6536</v>
      </c>
      <c r="M1380" t="s">
        <v>8704</v>
      </c>
      <c r="N1380">
        <v>9</v>
      </c>
      <c r="O1380" t="s">
        <v>8876</v>
      </c>
      <c r="P1380" t="s">
        <v>9913</v>
      </c>
      <c r="Q1380">
        <v>5</v>
      </c>
      <c r="R1380">
        <v>1</v>
      </c>
      <c r="S1380">
        <v>-0.28</v>
      </c>
      <c r="T1380">
        <v>3.21</v>
      </c>
      <c r="U1380">
        <v>431.49</v>
      </c>
      <c r="V1380">
        <v>81.79000000000001</v>
      </c>
      <c r="W1380">
        <v>5.07</v>
      </c>
      <c r="X1380">
        <v>3.57</v>
      </c>
      <c r="Y1380">
        <v>1.34</v>
      </c>
      <c r="Z1380">
        <v>4</v>
      </c>
      <c r="AA1380" t="s">
        <v>6923</v>
      </c>
      <c r="AB1380">
        <v>1</v>
      </c>
      <c r="AC1380">
        <v>9</v>
      </c>
      <c r="AD1380">
        <v>5.217690476190476</v>
      </c>
      <c r="AF1380" t="s">
        <v>6937</v>
      </c>
      <c r="AI1380">
        <v>0</v>
      </c>
      <c r="AJ1380">
        <v>0</v>
      </c>
      <c r="AK1380" t="s">
        <v>10304</v>
      </c>
      <c r="AL1380" t="s">
        <v>10304</v>
      </c>
      <c r="AM1380" t="s">
        <v>10344</v>
      </c>
    </row>
    <row r="1381" spans="1:39">
      <c r="A1381" t="s">
        <v>7986</v>
      </c>
      <c r="B1381" t="s">
        <v>6007</v>
      </c>
      <c r="C1381" t="s">
        <v>6009</v>
      </c>
      <c r="D1381">
        <v>114</v>
      </c>
      <c r="E1381" t="s">
        <v>6010</v>
      </c>
      <c r="F1381">
        <v>6.94</v>
      </c>
      <c r="K1381" t="s">
        <v>6535</v>
      </c>
      <c r="L1381" t="s">
        <v>6536</v>
      </c>
      <c r="M1381" t="s">
        <v>8711</v>
      </c>
      <c r="N1381">
        <v>9</v>
      </c>
      <c r="O1381" t="s">
        <v>8883</v>
      </c>
      <c r="P1381" t="s">
        <v>9914</v>
      </c>
      <c r="Q1381">
        <v>5</v>
      </c>
      <c r="R1381">
        <v>2</v>
      </c>
      <c r="S1381">
        <v>4.76</v>
      </c>
      <c r="T1381">
        <v>8.34</v>
      </c>
      <c r="U1381">
        <v>579.5700000000001</v>
      </c>
      <c r="V1381">
        <v>94.09</v>
      </c>
      <c r="W1381">
        <v>7.77</v>
      </c>
      <c r="X1381">
        <v>3.33</v>
      </c>
      <c r="Y1381">
        <v>0</v>
      </c>
      <c r="Z1381">
        <v>4</v>
      </c>
      <c r="AA1381" t="s">
        <v>6923</v>
      </c>
      <c r="AB1381">
        <v>2</v>
      </c>
      <c r="AC1381">
        <v>10</v>
      </c>
      <c r="AD1381">
        <v>2.363666666666667</v>
      </c>
      <c r="AF1381" t="s">
        <v>6937</v>
      </c>
      <c r="AI1381">
        <v>0</v>
      </c>
      <c r="AJ1381">
        <v>0</v>
      </c>
      <c r="AK1381" t="s">
        <v>10310</v>
      </c>
      <c r="AL1381" t="s">
        <v>10310</v>
      </c>
      <c r="AM1381" t="s">
        <v>10344</v>
      </c>
    </row>
    <row r="1382" spans="1:39">
      <c r="A1382" t="s">
        <v>7987</v>
      </c>
      <c r="B1382" t="s">
        <v>6007</v>
      </c>
      <c r="C1382" t="s">
        <v>6009</v>
      </c>
      <c r="D1382">
        <v>115</v>
      </c>
      <c r="E1382" t="s">
        <v>6010</v>
      </c>
      <c r="F1382">
        <v>6.94</v>
      </c>
      <c r="K1382" t="s">
        <v>6535</v>
      </c>
      <c r="L1382" t="s">
        <v>6536</v>
      </c>
      <c r="M1382" t="s">
        <v>8705</v>
      </c>
      <c r="N1382">
        <v>9</v>
      </c>
      <c r="O1382" t="s">
        <v>8877</v>
      </c>
      <c r="P1382" t="s">
        <v>9915</v>
      </c>
      <c r="Q1382">
        <v>4</v>
      </c>
      <c r="R1382">
        <v>1</v>
      </c>
      <c r="S1382">
        <v>3.72</v>
      </c>
      <c r="T1382">
        <v>6.55</v>
      </c>
      <c r="U1382">
        <v>427.38</v>
      </c>
      <c r="V1382">
        <v>60.69</v>
      </c>
      <c r="W1382">
        <v>6.15</v>
      </c>
      <c r="X1382">
        <v>4.28</v>
      </c>
      <c r="Y1382">
        <v>0</v>
      </c>
      <c r="Z1382">
        <v>4</v>
      </c>
      <c r="AA1382" t="s">
        <v>6923</v>
      </c>
      <c r="AB1382">
        <v>1</v>
      </c>
      <c r="AC1382">
        <v>5</v>
      </c>
      <c r="AD1382">
        <v>3.492047619047619</v>
      </c>
      <c r="AF1382" t="s">
        <v>6937</v>
      </c>
      <c r="AI1382">
        <v>0</v>
      </c>
      <c r="AJ1382">
        <v>0</v>
      </c>
      <c r="AK1382" t="s">
        <v>10305</v>
      </c>
      <c r="AL1382" t="s">
        <v>10305</v>
      </c>
      <c r="AM1382" t="s">
        <v>10344</v>
      </c>
    </row>
    <row r="1383" spans="1:39">
      <c r="A1383" t="s">
        <v>7988</v>
      </c>
      <c r="B1383" t="s">
        <v>6007</v>
      </c>
      <c r="C1383" t="s">
        <v>6009</v>
      </c>
      <c r="D1383">
        <v>118</v>
      </c>
      <c r="E1383" t="s">
        <v>6010</v>
      </c>
      <c r="F1383">
        <v>6.93</v>
      </c>
      <c r="I1383" t="s">
        <v>8530</v>
      </c>
      <c r="K1383" t="s">
        <v>6535</v>
      </c>
      <c r="L1383" t="s">
        <v>6536</v>
      </c>
      <c r="M1383" t="s">
        <v>8696</v>
      </c>
      <c r="N1383">
        <v>9</v>
      </c>
      <c r="O1383" t="s">
        <v>8868</v>
      </c>
      <c r="P1383" t="s">
        <v>9916</v>
      </c>
      <c r="Q1383">
        <v>4</v>
      </c>
      <c r="R1383">
        <v>1</v>
      </c>
      <c r="S1383">
        <v>7.82</v>
      </c>
      <c r="T1383">
        <v>7.82</v>
      </c>
      <c r="U1383">
        <v>585.75</v>
      </c>
      <c r="V1383">
        <v>63.57</v>
      </c>
      <c r="W1383">
        <v>7.89</v>
      </c>
      <c r="Y1383">
        <v>0</v>
      </c>
      <c r="Z1383">
        <v>5</v>
      </c>
      <c r="AA1383" t="s">
        <v>6923</v>
      </c>
      <c r="AB1383">
        <v>2</v>
      </c>
      <c r="AC1383">
        <v>8</v>
      </c>
      <c r="AD1383">
        <v>2.833333333333333</v>
      </c>
      <c r="AF1383" t="s">
        <v>6939</v>
      </c>
      <c r="AI1383">
        <v>0</v>
      </c>
      <c r="AJ1383">
        <v>0</v>
      </c>
      <c r="AM1383" t="s">
        <v>10344</v>
      </c>
    </row>
    <row r="1384" spans="1:39">
      <c r="A1384" t="s">
        <v>7989</v>
      </c>
      <c r="B1384" t="s">
        <v>6007</v>
      </c>
      <c r="C1384" t="s">
        <v>6009</v>
      </c>
      <c r="D1384">
        <v>120</v>
      </c>
      <c r="E1384" t="s">
        <v>6010</v>
      </c>
      <c r="F1384">
        <v>6.92</v>
      </c>
      <c r="K1384" t="s">
        <v>6535</v>
      </c>
      <c r="L1384" t="s">
        <v>6536</v>
      </c>
      <c r="M1384" t="s">
        <v>8705</v>
      </c>
      <c r="N1384">
        <v>9</v>
      </c>
      <c r="O1384" t="s">
        <v>8877</v>
      </c>
      <c r="P1384" t="s">
        <v>9917</v>
      </c>
      <c r="Q1384">
        <v>3</v>
      </c>
      <c r="R1384">
        <v>1</v>
      </c>
      <c r="S1384">
        <v>5.01</v>
      </c>
      <c r="T1384">
        <v>7.88</v>
      </c>
      <c r="U1384">
        <v>439.43</v>
      </c>
      <c r="V1384">
        <v>51.46</v>
      </c>
      <c r="W1384">
        <v>7.26</v>
      </c>
      <c r="X1384">
        <v>4.21</v>
      </c>
      <c r="Y1384">
        <v>0</v>
      </c>
      <c r="Z1384">
        <v>4</v>
      </c>
      <c r="AA1384" t="s">
        <v>6923</v>
      </c>
      <c r="AB1384">
        <v>1</v>
      </c>
      <c r="AC1384">
        <v>5</v>
      </c>
      <c r="AD1384">
        <v>3.265976190476191</v>
      </c>
      <c r="AF1384" t="s">
        <v>6937</v>
      </c>
      <c r="AI1384">
        <v>0</v>
      </c>
      <c r="AJ1384">
        <v>0</v>
      </c>
      <c r="AK1384" t="s">
        <v>10305</v>
      </c>
      <c r="AL1384" t="s">
        <v>10305</v>
      </c>
      <c r="AM1384" t="s">
        <v>10344</v>
      </c>
    </row>
    <row r="1385" spans="1:39">
      <c r="A1385" t="s">
        <v>7990</v>
      </c>
      <c r="B1385" t="s">
        <v>6007</v>
      </c>
      <c r="C1385" t="s">
        <v>6009</v>
      </c>
      <c r="D1385">
        <v>120</v>
      </c>
      <c r="E1385" t="s">
        <v>6010</v>
      </c>
      <c r="F1385">
        <v>6.92</v>
      </c>
      <c r="K1385" t="s">
        <v>6535</v>
      </c>
      <c r="L1385" t="s">
        <v>6536</v>
      </c>
      <c r="M1385" t="s">
        <v>8732</v>
      </c>
      <c r="N1385">
        <v>9</v>
      </c>
      <c r="O1385" t="s">
        <v>8910</v>
      </c>
      <c r="P1385" t="s">
        <v>9918</v>
      </c>
      <c r="Q1385">
        <v>6</v>
      </c>
      <c r="R1385">
        <v>1</v>
      </c>
      <c r="S1385">
        <v>3.46</v>
      </c>
      <c r="T1385">
        <v>6.55</v>
      </c>
      <c r="U1385">
        <v>484.55</v>
      </c>
      <c r="V1385">
        <v>86.72</v>
      </c>
      <c r="W1385">
        <v>6.33</v>
      </c>
      <c r="X1385">
        <v>4.21</v>
      </c>
      <c r="Y1385">
        <v>0</v>
      </c>
      <c r="Z1385">
        <v>5</v>
      </c>
      <c r="AA1385" t="s">
        <v>6923</v>
      </c>
      <c r="AB1385">
        <v>1</v>
      </c>
      <c r="AC1385">
        <v>11</v>
      </c>
      <c r="AD1385">
        <v>3.213690476190476</v>
      </c>
      <c r="AF1385" t="s">
        <v>6937</v>
      </c>
      <c r="AI1385">
        <v>0</v>
      </c>
      <c r="AJ1385">
        <v>0</v>
      </c>
      <c r="AK1385" t="s">
        <v>10328</v>
      </c>
      <c r="AL1385" t="s">
        <v>10328</v>
      </c>
      <c r="AM1385" t="s">
        <v>10344</v>
      </c>
    </row>
    <row r="1386" spans="1:39">
      <c r="A1386" t="s">
        <v>7991</v>
      </c>
      <c r="B1386" t="s">
        <v>6007</v>
      </c>
      <c r="C1386" t="s">
        <v>6009</v>
      </c>
      <c r="D1386">
        <v>120</v>
      </c>
      <c r="E1386" t="s">
        <v>6010</v>
      </c>
      <c r="F1386">
        <v>6.92</v>
      </c>
      <c r="K1386" t="s">
        <v>6535</v>
      </c>
      <c r="L1386" t="s">
        <v>6536</v>
      </c>
      <c r="M1386" t="s">
        <v>8733</v>
      </c>
      <c r="N1386">
        <v>9</v>
      </c>
      <c r="O1386" t="s">
        <v>8908</v>
      </c>
      <c r="P1386" t="s">
        <v>9919</v>
      </c>
      <c r="Q1386">
        <v>5</v>
      </c>
      <c r="R1386">
        <v>1</v>
      </c>
      <c r="S1386">
        <v>3.3</v>
      </c>
      <c r="T1386">
        <v>6.97</v>
      </c>
      <c r="U1386">
        <v>465.59</v>
      </c>
      <c r="V1386">
        <v>81.67</v>
      </c>
      <c r="W1386">
        <v>6.24</v>
      </c>
      <c r="X1386">
        <v>2.9</v>
      </c>
      <c r="Y1386">
        <v>0</v>
      </c>
      <c r="Z1386">
        <v>3</v>
      </c>
      <c r="AA1386" t="s">
        <v>6923</v>
      </c>
      <c r="AB1386">
        <v>1</v>
      </c>
      <c r="AC1386">
        <v>11</v>
      </c>
      <c r="AD1386">
        <v>3.429119047619048</v>
      </c>
      <c r="AF1386" t="s">
        <v>6937</v>
      </c>
      <c r="AI1386">
        <v>0</v>
      </c>
      <c r="AJ1386">
        <v>0</v>
      </c>
      <c r="AK1386" t="s">
        <v>10326</v>
      </c>
      <c r="AL1386" t="s">
        <v>10326</v>
      </c>
      <c r="AM1386" t="s">
        <v>10344</v>
      </c>
    </row>
    <row r="1387" spans="1:39">
      <c r="A1387" t="s">
        <v>7316</v>
      </c>
      <c r="B1387" t="s">
        <v>6007</v>
      </c>
      <c r="C1387" t="s">
        <v>6009</v>
      </c>
      <c r="D1387">
        <v>120</v>
      </c>
      <c r="E1387" t="s">
        <v>6010</v>
      </c>
      <c r="F1387">
        <v>6.92</v>
      </c>
      <c r="K1387" t="s">
        <v>6535</v>
      </c>
      <c r="M1387" t="s">
        <v>8738</v>
      </c>
      <c r="N1387">
        <v>8</v>
      </c>
      <c r="O1387" t="s">
        <v>8914</v>
      </c>
      <c r="P1387" t="s">
        <v>9269</v>
      </c>
      <c r="Q1387">
        <v>6</v>
      </c>
      <c r="R1387">
        <v>1</v>
      </c>
      <c r="S1387">
        <v>7.5</v>
      </c>
      <c r="T1387">
        <v>8.779999999999999</v>
      </c>
      <c r="U1387">
        <v>519.66</v>
      </c>
      <c r="V1387">
        <v>73.86</v>
      </c>
      <c r="W1387">
        <v>7.26</v>
      </c>
      <c r="X1387">
        <v>6.05</v>
      </c>
      <c r="Y1387">
        <v>0</v>
      </c>
      <c r="Z1387">
        <v>3</v>
      </c>
      <c r="AA1387" t="s">
        <v>6923</v>
      </c>
      <c r="AB1387">
        <v>2</v>
      </c>
      <c r="AC1387">
        <v>13</v>
      </c>
      <c r="AD1387">
        <v>2.833333333333333</v>
      </c>
      <c r="AF1387" t="s">
        <v>6937</v>
      </c>
      <c r="AI1387">
        <v>0</v>
      </c>
      <c r="AJ1387">
        <v>0</v>
      </c>
      <c r="AK1387" t="s">
        <v>10273</v>
      </c>
      <c r="AL1387" t="s">
        <v>10273</v>
      </c>
      <c r="AM1387" t="s">
        <v>10344</v>
      </c>
    </row>
    <row r="1388" spans="1:39">
      <c r="A1388" t="s">
        <v>7992</v>
      </c>
      <c r="B1388" t="s">
        <v>6007</v>
      </c>
      <c r="C1388" t="s">
        <v>6009</v>
      </c>
      <c r="D1388">
        <v>120</v>
      </c>
      <c r="E1388" t="s">
        <v>6010</v>
      </c>
      <c r="F1388">
        <v>6.92</v>
      </c>
      <c r="I1388" t="s">
        <v>8531</v>
      </c>
      <c r="K1388" t="s">
        <v>6535</v>
      </c>
      <c r="L1388" t="s">
        <v>6536</v>
      </c>
      <c r="M1388" t="s">
        <v>8695</v>
      </c>
      <c r="N1388">
        <v>9</v>
      </c>
      <c r="O1388" t="s">
        <v>8867</v>
      </c>
      <c r="P1388" t="s">
        <v>9920</v>
      </c>
      <c r="Q1388">
        <v>3</v>
      </c>
      <c r="R1388">
        <v>1</v>
      </c>
      <c r="S1388">
        <v>6.13</v>
      </c>
      <c r="T1388">
        <v>6.13</v>
      </c>
      <c r="U1388">
        <v>489.66</v>
      </c>
      <c r="V1388">
        <v>57.82</v>
      </c>
      <c r="W1388">
        <v>7.48</v>
      </c>
      <c r="Y1388">
        <v>0</v>
      </c>
      <c r="Z1388">
        <v>4</v>
      </c>
      <c r="AA1388" t="s">
        <v>6923</v>
      </c>
      <c r="AB1388">
        <v>1</v>
      </c>
      <c r="AC1388">
        <v>7</v>
      </c>
      <c r="AD1388">
        <v>2.907190476190476</v>
      </c>
      <c r="AF1388" t="s">
        <v>6939</v>
      </c>
      <c r="AI1388">
        <v>0</v>
      </c>
      <c r="AJ1388">
        <v>0</v>
      </c>
      <c r="AM1388" t="s">
        <v>10344</v>
      </c>
    </row>
    <row r="1389" spans="1:39">
      <c r="A1389" t="s">
        <v>7993</v>
      </c>
      <c r="B1389" t="s">
        <v>6007</v>
      </c>
      <c r="C1389" t="s">
        <v>6009</v>
      </c>
      <c r="D1389">
        <v>124</v>
      </c>
      <c r="E1389" t="s">
        <v>6010</v>
      </c>
      <c r="F1389">
        <v>6.91</v>
      </c>
      <c r="I1389" t="s">
        <v>8532</v>
      </c>
      <c r="K1389" t="s">
        <v>6535</v>
      </c>
      <c r="L1389" t="s">
        <v>6536</v>
      </c>
      <c r="M1389" t="s">
        <v>8695</v>
      </c>
      <c r="N1389">
        <v>9</v>
      </c>
      <c r="O1389" t="s">
        <v>8867</v>
      </c>
      <c r="P1389" t="s">
        <v>9921</v>
      </c>
      <c r="Q1389">
        <v>4</v>
      </c>
      <c r="R1389">
        <v>2</v>
      </c>
      <c r="S1389">
        <v>0.99</v>
      </c>
      <c r="T1389">
        <v>4.61</v>
      </c>
      <c r="U1389">
        <v>498.62</v>
      </c>
      <c r="V1389">
        <v>80.56</v>
      </c>
      <c r="W1389">
        <v>6.38</v>
      </c>
      <c r="X1389">
        <v>3.19</v>
      </c>
      <c r="Y1389">
        <v>0</v>
      </c>
      <c r="Z1389">
        <v>4</v>
      </c>
      <c r="AA1389" t="s">
        <v>6923</v>
      </c>
      <c r="AB1389">
        <v>1</v>
      </c>
      <c r="AC1389">
        <v>9</v>
      </c>
      <c r="AD1389">
        <v>3.704857142857143</v>
      </c>
      <c r="AF1389" t="s">
        <v>6937</v>
      </c>
      <c r="AI1389">
        <v>0</v>
      </c>
      <c r="AJ1389">
        <v>0</v>
      </c>
      <c r="AM1389" t="s">
        <v>10344</v>
      </c>
    </row>
    <row r="1390" spans="1:39">
      <c r="A1390" t="s">
        <v>7994</v>
      </c>
      <c r="B1390" t="s">
        <v>6007</v>
      </c>
      <c r="C1390" t="s">
        <v>6009</v>
      </c>
      <c r="D1390">
        <v>125</v>
      </c>
      <c r="E1390" t="s">
        <v>6010</v>
      </c>
      <c r="F1390">
        <v>6.9</v>
      </c>
      <c r="I1390" t="s">
        <v>8533</v>
      </c>
      <c r="K1390" t="s">
        <v>6535</v>
      </c>
      <c r="L1390" t="s">
        <v>6536</v>
      </c>
      <c r="M1390" t="s">
        <v>8696</v>
      </c>
      <c r="N1390">
        <v>9</v>
      </c>
      <c r="O1390" t="s">
        <v>8868</v>
      </c>
      <c r="P1390" t="s">
        <v>9922</v>
      </c>
      <c r="Q1390">
        <v>5</v>
      </c>
      <c r="R1390">
        <v>2</v>
      </c>
      <c r="S1390">
        <v>2.07</v>
      </c>
      <c r="T1390">
        <v>5.07</v>
      </c>
      <c r="U1390">
        <v>548.64</v>
      </c>
      <c r="V1390">
        <v>89.79000000000001</v>
      </c>
      <c r="W1390">
        <v>6.62</v>
      </c>
      <c r="X1390">
        <v>3.87</v>
      </c>
      <c r="Y1390">
        <v>0</v>
      </c>
      <c r="Z1390">
        <v>5</v>
      </c>
      <c r="AA1390" t="s">
        <v>6923</v>
      </c>
      <c r="AB1390">
        <v>2</v>
      </c>
      <c r="AC1390">
        <v>9</v>
      </c>
      <c r="AD1390">
        <v>3.465</v>
      </c>
      <c r="AF1390" t="s">
        <v>6937</v>
      </c>
      <c r="AI1390">
        <v>0</v>
      </c>
      <c r="AJ1390">
        <v>0</v>
      </c>
      <c r="AM1390" t="s">
        <v>10344</v>
      </c>
    </row>
    <row r="1391" spans="1:39">
      <c r="A1391" t="s">
        <v>7995</v>
      </c>
      <c r="B1391" t="s">
        <v>6007</v>
      </c>
      <c r="C1391" t="s">
        <v>6009</v>
      </c>
      <c r="D1391">
        <v>126</v>
      </c>
      <c r="E1391" t="s">
        <v>6010</v>
      </c>
      <c r="F1391">
        <v>6.9</v>
      </c>
      <c r="K1391" t="s">
        <v>6535</v>
      </c>
      <c r="L1391" t="s">
        <v>6536</v>
      </c>
      <c r="M1391" t="s">
        <v>8711</v>
      </c>
      <c r="N1391">
        <v>9</v>
      </c>
      <c r="O1391" t="s">
        <v>8883</v>
      </c>
      <c r="P1391" t="s">
        <v>9923</v>
      </c>
      <c r="Q1391">
        <v>3</v>
      </c>
      <c r="R1391">
        <v>2</v>
      </c>
      <c r="S1391">
        <v>2.85</v>
      </c>
      <c r="T1391">
        <v>5.49</v>
      </c>
      <c r="U1391">
        <v>471.48</v>
      </c>
      <c r="V1391">
        <v>75.63</v>
      </c>
      <c r="W1391">
        <v>6.06</v>
      </c>
      <c r="X1391">
        <v>4.72</v>
      </c>
      <c r="Y1391">
        <v>0</v>
      </c>
      <c r="Z1391">
        <v>3</v>
      </c>
      <c r="AA1391" t="s">
        <v>6923</v>
      </c>
      <c r="AB1391">
        <v>1</v>
      </c>
      <c r="AC1391">
        <v>8</v>
      </c>
      <c r="AD1391">
        <v>3.278714285714285</v>
      </c>
      <c r="AF1391" t="s">
        <v>6937</v>
      </c>
      <c r="AI1391">
        <v>0</v>
      </c>
      <c r="AJ1391">
        <v>0</v>
      </c>
      <c r="AK1391" t="s">
        <v>10310</v>
      </c>
      <c r="AL1391" t="s">
        <v>10310</v>
      </c>
      <c r="AM1391" t="s">
        <v>10344</v>
      </c>
    </row>
    <row r="1392" spans="1:39">
      <c r="A1392" t="s">
        <v>7996</v>
      </c>
      <c r="B1392" t="s">
        <v>6007</v>
      </c>
      <c r="C1392" t="s">
        <v>6009</v>
      </c>
      <c r="D1392">
        <v>126</v>
      </c>
      <c r="E1392" t="s">
        <v>6010</v>
      </c>
      <c r="F1392">
        <v>6.9</v>
      </c>
      <c r="I1392" t="s">
        <v>8534</v>
      </c>
      <c r="K1392" t="s">
        <v>6535</v>
      </c>
      <c r="L1392" t="s">
        <v>6536</v>
      </c>
      <c r="M1392" t="s">
        <v>8696</v>
      </c>
      <c r="N1392">
        <v>9</v>
      </c>
      <c r="O1392" t="s">
        <v>8868</v>
      </c>
      <c r="P1392" t="s">
        <v>9924</v>
      </c>
      <c r="Q1392">
        <v>5</v>
      </c>
      <c r="R1392">
        <v>2</v>
      </c>
      <c r="S1392">
        <v>2.27</v>
      </c>
      <c r="T1392">
        <v>5.27</v>
      </c>
      <c r="U1392">
        <v>533.58</v>
      </c>
      <c r="V1392">
        <v>114.47</v>
      </c>
      <c r="W1392">
        <v>6.76</v>
      </c>
      <c r="X1392">
        <v>3.87</v>
      </c>
      <c r="Y1392">
        <v>0</v>
      </c>
      <c r="Z1392">
        <v>5</v>
      </c>
      <c r="AA1392" t="s">
        <v>6923</v>
      </c>
      <c r="AB1392">
        <v>2</v>
      </c>
      <c r="AC1392">
        <v>8</v>
      </c>
      <c r="AD1392">
        <v>2.549333333333334</v>
      </c>
      <c r="AF1392" t="s">
        <v>6937</v>
      </c>
      <c r="AI1392">
        <v>0</v>
      </c>
      <c r="AJ1392">
        <v>0</v>
      </c>
      <c r="AM1392" t="s">
        <v>10344</v>
      </c>
    </row>
    <row r="1393" spans="1:39">
      <c r="A1393" t="s">
        <v>7997</v>
      </c>
      <c r="B1393" t="s">
        <v>6007</v>
      </c>
      <c r="C1393" t="s">
        <v>6009</v>
      </c>
      <c r="D1393">
        <v>126</v>
      </c>
      <c r="E1393" t="s">
        <v>6010</v>
      </c>
      <c r="F1393">
        <v>6.9</v>
      </c>
      <c r="I1393" t="s">
        <v>8535</v>
      </c>
      <c r="K1393" t="s">
        <v>6535</v>
      </c>
      <c r="L1393" t="s">
        <v>6536</v>
      </c>
      <c r="M1393" t="s">
        <v>8695</v>
      </c>
      <c r="N1393">
        <v>9</v>
      </c>
      <c r="O1393" t="s">
        <v>8867</v>
      </c>
      <c r="P1393" t="s">
        <v>9925</v>
      </c>
      <c r="Q1393">
        <v>4</v>
      </c>
      <c r="R1393">
        <v>2</v>
      </c>
      <c r="S1393">
        <v>1.21</v>
      </c>
      <c r="T1393">
        <v>4.83</v>
      </c>
      <c r="U1393">
        <v>496.61</v>
      </c>
      <c r="V1393">
        <v>80.56</v>
      </c>
      <c r="W1393">
        <v>6.14</v>
      </c>
      <c r="X1393">
        <v>3.19</v>
      </c>
      <c r="Y1393">
        <v>0</v>
      </c>
      <c r="Z1393">
        <v>4</v>
      </c>
      <c r="AA1393" t="s">
        <v>6923</v>
      </c>
      <c r="AB1393">
        <v>1</v>
      </c>
      <c r="AC1393">
        <v>9</v>
      </c>
      <c r="AD1393">
        <v>3.609214285714286</v>
      </c>
      <c r="AF1393" t="s">
        <v>6937</v>
      </c>
      <c r="AI1393">
        <v>0</v>
      </c>
      <c r="AJ1393">
        <v>0</v>
      </c>
      <c r="AM1393" t="s">
        <v>10344</v>
      </c>
    </row>
    <row r="1394" spans="1:39">
      <c r="A1394" t="s">
        <v>7998</v>
      </c>
      <c r="B1394" t="s">
        <v>6007</v>
      </c>
      <c r="C1394" t="s">
        <v>6009</v>
      </c>
      <c r="D1394">
        <v>127</v>
      </c>
      <c r="E1394" t="s">
        <v>6010</v>
      </c>
      <c r="F1394">
        <v>6.9</v>
      </c>
      <c r="K1394" t="s">
        <v>6535</v>
      </c>
      <c r="L1394" t="s">
        <v>6536</v>
      </c>
      <c r="M1394" t="s">
        <v>8732</v>
      </c>
      <c r="N1394">
        <v>9</v>
      </c>
      <c r="O1394" t="s">
        <v>8910</v>
      </c>
      <c r="P1394" t="s">
        <v>9926</v>
      </c>
      <c r="Q1394">
        <v>6</v>
      </c>
      <c r="R1394">
        <v>1</v>
      </c>
      <c r="S1394">
        <v>3.46</v>
      </c>
      <c r="T1394">
        <v>6.55</v>
      </c>
      <c r="U1394">
        <v>484.55</v>
      </c>
      <c r="V1394">
        <v>86.72</v>
      </c>
      <c r="W1394">
        <v>6.33</v>
      </c>
      <c r="X1394">
        <v>4.2</v>
      </c>
      <c r="Y1394">
        <v>0</v>
      </c>
      <c r="Z1394">
        <v>5</v>
      </c>
      <c r="AA1394" t="s">
        <v>6923</v>
      </c>
      <c r="AB1394">
        <v>1</v>
      </c>
      <c r="AC1394">
        <v>11</v>
      </c>
      <c r="AD1394">
        <v>3.213690476190476</v>
      </c>
      <c r="AF1394" t="s">
        <v>6937</v>
      </c>
      <c r="AI1394">
        <v>0</v>
      </c>
      <c r="AJ1394">
        <v>0</v>
      </c>
      <c r="AK1394" t="s">
        <v>10328</v>
      </c>
      <c r="AL1394" t="s">
        <v>10328</v>
      </c>
      <c r="AM1394" t="s">
        <v>10344</v>
      </c>
    </row>
    <row r="1395" spans="1:39">
      <c r="A1395" t="s">
        <v>7999</v>
      </c>
      <c r="B1395" t="s">
        <v>6007</v>
      </c>
      <c r="C1395" t="s">
        <v>6009</v>
      </c>
      <c r="D1395">
        <v>129</v>
      </c>
      <c r="E1395" t="s">
        <v>6010</v>
      </c>
      <c r="F1395">
        <v>6.89</v>
      </c>
      <c r="K1395" t="s">
        <v>6535</v>
      </c>
      <c r="L1395" t="s">
        <v>6536</v>
      </c>
      <c r="M1395" t="s">
        <v>8732</v>
      </c>
      <c r="N1395">
        <v>9</v>
      </c>
      <c r="O1395" t="s">
        <v>8907</v>
      </c>
      <c r="P1395" t="s">
        <v>9927</v>
      </c>
      <c r="Q1395">
        <v>5</v>
      </c>
      <c r="R1395">
        <v>1</v>
      </c>
      <c r="S1395">
        <v>3.8</v>
      </c>
      <c r="T1395">
        <v>6.89</v>
      </c>
      <c r="U1395">
        <v>489.54</v>
      </c>
      <c r="V1395">
        <v>77.76000000000001</v>
      </c>
      <c r="W1395">
        <v>5.9</v>
      </c>
      <c r="X1395">
        <v>4.21</v>
      </c>
      <c r="Y1395">
        <v>0</v>
      </c>
      <c r="Z1395">
        <v>4</v>
      </c>
      <c r="AA1395" t="s">
        <v>6923</v>
      </c>
      <c r="AB1395">
        <v>1</v>
      </c>
      <c r="AC1395">
        <v>12</v>
      </c>
      <c r="AD1395">
        <v>3.008047619047619</v>
      </c>
      <c r="AF1395" t="s">
        <v>6937</v>
      </c>
      <c r="AI1395">
        <v>0</v>
      </c>
      <c r="AJ1395">
        <v>0</v>
      </c>
      <c r="AK1395" t="s">
        <v>10325</v>
      </c>
      <c r="AL1395" t="s">
        <v>10325</v>
      </c>
      <c r="AM1395" t="s">
        <v>10344</v>
      </c>
    </row>
    <row r="1396" spans="1:39">
      <c r="A1396" t="s">
        <v>8000</v>
      </c>
      <c r="B1396" t="s">
        <v>6007</v>
      </c>
      <c r="C1396" t="s">
        <v>6009</v>
      </c>
      <c r="D1396">
        <v>130</v>
      </c>
      <c r="E1396" t="s">
        <v>6010</v>
      </c>
      <c r="F1396">
        <v>6.89</v>
      </c>
      <c r="K1396" t="s">
        <v>6535</v>
      </c>
      <c r="L1396" t="s">
        <v>6536</v>
      </c>
      <c r="M1396" t="s">
        <v>8739</v>
      </c>
      <c r="N1396">
        <v>9</v>
      </c>
      <c r="O1396" t="s">
        <v>8915</v>
      </c>
      <c r="P1396" t="s">
        <v>9928</v>
      </c>
      <c r="Q1396">
        <v>4</v>
      </c>
      <c r="R1396">
        <v>1</v>
      </c>
      <c r="S1396">
        <v>-0.47</v>
      </c>
      <c r="T1396">
        <v>2.56</v>
      </c>
      <c r="U1396">
        <v>444.8</v>
      </c>
      <c r="V1396">
        <v>72.19</v>
      </c>
      <c r="W1396">
        <v>5.76</v>
      </c>
      <c r="X1396">
        <v>3.77</v>
      </c>
      <c r="Y1396">
        <v>0</v>
      </c>
      <c r="Z1396">
        <v>4</v>
      </c>
      <c r="AA1396" t="s">
        <v>6923</v>
      </c>
      <c r="AB1396">
        <v>1</v>
      </c>
      <c r="AC1396">
        <v>3</v>
      </c>
      <c r="AD1396">
        <v>5.227619047619047</v>
      </c>
      <c r="AF1396" t="s">
        <v>6937</v>
      </c>
      <c r="AI1396">
        <v>0</v>
      </c>
      <c r="AJ1396">
        <v>0</v>
      </c>
      <c r="AK1396" t="s">
        <v>10331</v>
      </c>
      <c r="AL1396" t="s">
        <v>10331</v>
      </c>
      <c r="AM1396" t="s">
        <v>10344</v>
      </c>
    </row>
    <row r="1397" spans="1:39">
      <c r="A1397" t="s">
        <v>7095</v>
      </c>
      <c r="B1397" t="s">
        <v>6007</v>
      </c>
      <c r="C1397" t="s">
        <v>6009</v>
      </c>
      <c r="D1397">
        <v>130</v>
      </c>
      <c r="E1397" t="s">
        <v>6010</v>
      </c>
      <c r="F1397">
        <v>6.89</v>
      </c>
      <c r="K1397" t="s">
        <v>6535</v>
      </c>
      <c r="M1397" t="s">
        <v>8738</v>
      </c>
      <c r="N1397">
        <v>8</v>
      </c>
      <c r="O1397" t="s">
        <v>8914</v>
      </c>
      <c r="P1397" t="s">
        <v>9048</v>
      </c>
      <c r="Q1397">
        <v>6</v>
      </c>
      <c r="R1397">
        <v>1</v>
      </c>
      <c r="S1397">
        <v>7.86</v>
      </c>
      <c r="T1397">
        <v>9.1</v>
      </c>
      <c r="U1397">
        <v>553.6799999999999</v>
      </c>
      <c r="V1397">
        <v>73.86</v>
      </c>
      <c r="W1397">
        <v>7.97</v>
      </c>
      <c r="X1397">
        <v>6.1</v>
      </c>
      <c r="Y1397">
        <v>0</v>
      </c>
      <c r="Z1397">
        <v>4</v>
      </c>
      <c r="AA1397" t="s">
        <v>6923</v>
      </c>
      <c r="AB1397">
        <v>2</v>
      </c>
      <c r="AC1397">
        <v>12</v>
      </c>
      <c r="AD1397">
        <v>2.833333333333333</v>
      </c>
      <c r="AF1397" t="s">
        <v>6937</v>
      </c>
      <c r="AI1397">
        <v>0</v>
      </c>
      <c r="AJ1397">
        <v>0</v>
      </c>
      <c r="AK1397" t="s">
        <v>10273</v>
      </c>
      <c r="AL1397" t="s">
        <v>10273</v>
      </c>
      <c r="AM1397" t="s">
        <v>10344</v>
      </c>
    </row>
    <row r="1398" spans="1:39">
      <c r="A1398" t="s">
        <v>7129</v>
      </c>
      <c r="B1398" t="s">
        <v>6007</v>
      </c>
      <c r="C1398" t="s">
        <v>6009</v>
      </c>
      <c r="D1398">
        <v>130</v>
      </c>
      <c r="E1398" t="s">
        <v>6010</v>
      </c>
      <c r="F1398">
        <v>6.89</v>
      </c>
      <c r="K1398" t="s">
        <v>6535</v>
      </c>
      <c r="M1398" t="s">
        <v>8738</v>
      </c>
      <c r="N1398">
        <v>8</v>
      </c>
      <c r="O1398" t="s">
        <v>8914</v>
      </c>
      <c r="P1398" t="s">
        <v>9082</v>
      </c>
      <c r="Q1398">
        <v>6</v>
      </c>
      <c r="R1398">
        <v>1</v>
      </c>
      <c r="S1398">
        <v>7.71</v>
      </c>
      <c r="T1398">
        <v>8.949999999999999</v>
      </c>
      <c r="U1398">
        <v>533.6900000000001</v>
      </c>
      <c r="V1398">
        <v>73.86</v>
      </c>
      <c r="W1398">
        <v>7.5</v>
      </c>
      <c r="X1398">
        <v>6.1</v>
      </c>
      <c r="Y1398">
        <v>0</v>
      </c>
      <c r="Z1398">
        <v>3</v>
      </c>
      <c r="AA1398" t="s">
        <v>6923</v>
      </c>
      <c r="AB1398">
        <v>2</v>
      </c>
      <c r="AC1398">
        <v>13</v>
      </c>
      <c r="AD1398">
        <v>2.833333333333333</v>
      </c>
      <c r="AF1398" t="s">
        <v>6937</v>
      </c>
      <c r="AI1398">
        <v>0</v>
      </c>
      <c r="AJ1398">
        <v>0</v>
      </c>
      <c r="AK1398" t="s">
        <v>10273</v>
      </c>
      <c r="AL1398" t="s">
        <v>10273</v>
      </c>
      <c r="AM1398" t="s">
        <v>10344</v>
      </c>
    </row>
    <row r="1399" spans="1:39">
      <c r="A1399" t="s">
        <v>8001</v>
      </c>
      <c r="B1399" t="s">
        <v>6007</v>
      </c>
      <c r="C1399" t="s">
        <v>6009</v>
      </c>
      <c r="D1399">
        <v>130</v>
      </c>
      <c r="E1399" t="s">
        <v>6010</v>
      </c>
      <c r="F1399">
        <v>6.89</v>
      </c>
      <c r="K1399" t="s">
        <v>6535</v>
      </c>
      <c r="L1399" t="s">
        <v>6536</v>
      </c>
      <c r="M1399" t="s">
        <v>8718</v>
      </c>
      <c r="N1399">
        <v>9</v>
      </c>
      <c r="O1399" t="s">
        <v>8891</v>
      </c>
      <c r="P1399" t="s">
        <v>9929</v>
      </c>
      <c r="Q1399">
        <v>6</v>
      </c>
      <c r="R1399">
        <v>1</v>
      </c>
      <c r="S1399">
        <v>1.92</v>
      </c>
      <c r="T1399">
        <v>4.7</v>
      </c>
      <c r="U1399">
        <v>518.61</v>
      </c>
      <c r="V1399">
        <v>102.1</v>
      </c>
      <c r="W1399">
        <v>6</v>
      </c>
      <c r="X1399">
        <v>4.57</v>
      </c>
      <c r="Y1399">
        <v>1.36</v>
      </c>
      <c r="Z1399">
        <v>3</v>
      </c>
      <c r="AA1399" t="s">
        <v>6923</v>
      </c>
      <c r="AB1399">
        <v>2</v>
      </c>
      <c r="AC1399">
        <v>10</v>
      </c>
      <c r="AD1399">
        <v>3.58</v>
      </c>
      <c r="AF1399" t="s">
        <v>6937</v>
      </c>
      <c r="AI1399">
        <v>0</v>
      </c>
      <c r="AJ1399">
        <v>0</v>
      </c>
      <c r="AK1399" t="s">
        <v>10317</v>
      </c>
      <c r="AL1399" t="s">
        <v>10317</v>
      </c>
      <c r="AM1399" t="s">
        <v>10344</v>
      </c>
    </row>
    <row r="1400" spans="1:39">
      <c r="A1400" t="s">
        <v>8002</v>
      </c>
      <c r="B1400" t="s">
        <v>6007</v>
      </c>
      <c r="C1400" t="s">
        <v>6009</v>
      </c>
      <c r="D1400">
        <v>131</v>
      </c>
      <c r="E1400" t="s">
        <v>6010</v>
      </c>
      <c r="F1400">
        <v>6.88</v>
      </c>
      <c r="I1400" t="s">
        <v>8536</v>
      </c>
      <c r="K1400" t="s">
        <v>6535</v>
      </c>
      <c r="L1400" t="s">
        <v>6536</v>
      </c>
      <c r="M1400" t="s">
        <v>8695</v>
      </c>
      <c r="N1400">
        <v>9</v>
      </c>
      <c r="O1400" t="s">
        <v>8867</v>
      </c>
      <c r="P1400" t="s">
        <v>9930</v>
      </c>
      <c r="Q1400">
        <v>4</v>
      </c>
      <c r="R1400">
        <v>2</v>
      </c>
      <c r="S1400">
        <v>2.47</v>
      </c>
      <c r="T1400">
        <v>6.1</v>
      </c>
      <c r="U1400">
        <v>512.65</v>
      </c>
      <c r="V1400">
        <v>80.56</v>
      </c>
      <c r="W1400">
        <v>6.56</v>
      </c>
      <c r="X1400">
        <v>3.18</v>
      </c>
      <c r="Y1400">
        <v>0</v>
      </c>
      <c r="Z1400">
        <v>4</v>
      </c>
      <c r="AA1400" t="s">
        <v>6923</v>
      </c>
      <c r="AB1400">
        <v>2</v>
      </c>
      <c r="AC1400">
        <v>8</v>
      </c>
      <c r="AD1400">
        <v>3.265</v>
      </c>
      <c r="AF1400" t="s">
        <v>6937</v>
      </c>
      <c r="AI1400">
        <v>0</v>
      </c>
      <c r="AJ1400">
        <v>0</v>
      </c>
      <c r="AM1400" t="s">
        <v>10344</v>
      </c>
    </row>
    <row r="1401" spans="1:39">
      <c r="A1401" t="s">
        <v>8003</v>
      </c>
      <c r="B1401" t="s">
        <v>6007</v>
      </c>
      <c r="C1401" t="s">
        <v>6009</v>
      </c>
      <c r="D1401">
        <v>134</v>
      </c>
      <c r="E1401" t="s">
        <v>6010</v>
      </c>
      <c r="F1401">
        <v>6.87</v>
      </c>
      <c r="K1401" t="s">
        <v>6535</v>
      </c>
      <c r="L1401" t="s">
        <v>6536</v>
      </c>
      <c r="M1401" t="s">
        <v>8734</v>
      </c>
      <c r="N1401">
        <v>9</v>
      </c>
      <c r="O1401" t="s">
        <v>8909</v>
      </c>
      <c r="P1401" t="s">
        <v>9931</v>
      </c>
      <c r="Q1401">
        <v>5</v>
      </c>
      <c r="R1401">
        <v>1</v>
      </c>
      <c r="S1401">
        <v>2.83</v>
      </c>
      <c r="T1401">
        <v>5.34</v>
      </c>
      <c r="U1401">
        <v>470.57</v>
      </c>
      <c r="V1401">
        <v>75.8</v>
      </c>
      <c r="W1401">
        <v>5.4</v>
      </c>
      <c r="X1401">
        <v>2.23</v>
      </c>
      <c r="Y1401">
        <v>9.369999999999999</v>
      </c>
      <c r="Z1401">
        <v>4</v>
      </c>
      <c r="AA1401" t="s">
        <v>6923</v>
      </c>
      <c r="AB1401">
        <v>1</v>
      </c>
      <c r="AC1401">
        <v>12</v>
      </c>
      <c r="AD1401">
        <v>2.94354761904762</v>
      </c>
      <c r="AF1401" t="s">
        <v>6938</v>
      </c>
      <c r="AI1401">
        <v>0</v>
      </c>
      <c r="AJ1401">
        <v>0</v>
      </c>
      <c r="AK1401" t="s">
        <v>10327</v>
      </c>
      <c r="AL1401" t="s">
        <v>10327</v>
      </c>
      <c r="AM1401" t="s">
        <v>10344</v>
      </c>
    </row>
    <row r="1402" spans="1:39">
      <c r="A1402" t="s">
        <v>8004</v>
      </c>
      <c r="B1402" t="s">
        <v>6007</v>
      </c>
      <c r="C1402" t="s">
        <v>6009</v>
      </c>
      <c r="D1402">
        <v>135</v>
      </c>
      <c r="E1402" t="s">
        <v>6010</v>
      </c>
      <c r="F1402">
        <v>6.87</v>
      </c>
      <c r="K1402" t="s">
        <v>6535</v>
      </c>
      <c r="L1402" t="s">
        <v>6536</v>
      </c>
      <c r="M1402" t="s">
        <v>8700</v>
      </c>
      <c r="N1402">
        <v>9</v>
      </c>
      <c r="O1402" t="s">
        <v>8872</v>
      </c>
      <c r="P1402" t="s">
        <v>9932</v>
      </c>
      <c r="Q1402">
        <v>6</v>
      </c>
      <c r="R1402">
        <v>1</v>
      </c>
      <c r="S1402">
        <v>2.29</v>
      </c>
      <c r="T1402">
        <v>5.9</v>
      </c>
      <c r="U1402">
        <v>550.53</v>
      </c>
      <c r="V1402">
        <v>82.81</v>
      </c>
      <c r="W1402">
        <v>6.84</v>
      </c>
      <c r="X1402">
        <v>3.22</v>
      </c>
      <c r="Y1402">
        <v>3.8</v>
      </c>
      <c r="Z1402">
        <v>5</v>
      </c>
      <c r="AA1402" t="s">
        <v>6923</v>
      </c>
      <c r="AB1402">
        <v>2</v>
      </c>
      <c r="AC1402">
        <v>8</v>
      </c>
      <c r="AD1402">
        <v>3.688333333333333</v>
      </c>
      <c r="AF1402" t="s">
        <v>6937</v>
      </c>
      <c r="AI1402">
        <v>0</v>
      </c>
      <c r="AJ1402">
        <v>0</v>
      </c>
      <c r="AK1402" t="s">
        <v>10300</v>
      </c>
      <c r="AL1402" t="s">
        <v>10300</v>
      </c>
      <c r="AM1402" t="s">
        <v>10344</v>
      </c>
    </row>
    <row r="1403" spans="1:39">
      <c r="A1403" t="s">
        <v>8005</v>
      </c>
      <c r="B1403" t="s">
        <v>6007</v>
      </c>
      <c r="C1403" t="s">
        <v>6009</v>
      </c>
      <c r="D1403">
        <v>135</v>
      </c>
      <c r="E1403" t="s">
        <v>6010</v>
      </c>
      <c r="F1403">
        <v>6.87</v>
      </c>
      <c r="K1403" t="s">
        <v>6535</v>
      </c>
      <c r="L1403" t="s">
        <v>6536</v>
      </c>
      <c r="M1403" t="s">
        <v>8716</v>
      </c>
      <c r="N1403">
        <v>9</v>
      </c>
      <c r="O1403" t="s">
        <v>8889</v>
      </c>
      <c r="P1403" t="s">
        <v>9933</v>
      </c>
      <c r="Q1403">
        <v>5</v>
      </c>
      <c r="R1403">
        <v>1</v>
      </c>
      <c r="S1403">
        <v>1.16</v>
      </c>
      <c r="T1403">
        <v>4.63</v>
      </c>
      <c r="U1403">
        <v>436.48</v>
      </c>
      <c r="V1403">
        <v>77.48999999999999</v>
      </c>
      <c r="W1403">
        <v>5.13</v>
      </c>
      <c r="X1403">
        <v>3.6</v>
      </c>
      <c r="Y1403">
        <v>1.09</v>
      </c>
      <c r="Z1403">
        <v>4</v>
      </c>
      <c r="AA1403" t="s">
        <v>6923</v>
      </c>
      <c r="AB1403">
        <v>1</v>
      </c>
      <c r="AC1403">
        <v>8</v>
      </c>
      <c r="AD1403">
        <v>4.472047619047619</v>
      </c>
      <c r="AF1403" t="s">
        <v>6937</v>
      </c>
      <c r="AI1403">
        <v>0</v>
      </c>
      <c r="AJ1403">
        <v>0</v>
      </c>
      <c r="AK1403" t="s">
        <v>10316</v>
      </c>
      <c r="AL1403" t="s">
        <v>10316</v>
      </c>
      <c r="AM1403" t="s">
        <v>10344</v>
      </c>
    </row>
    <row r="1404" spans="1:39">
      <c r="A1404" t="s">
        <v>8006</v>
      </c>
      <c r="B1404" t="s">
        <v>6007</v>
      </c>
      <c r="C1404" t="s">
        <v>6009</v>
      </c>
      <c r="D1404">
        <v>139</v>
      </c>
      <c r="E1404" t="s">
        <v>6010</v>
      </c>
      <c r="F1404">
        <v>6.86</v>
      </c>
      <c r="K1404" t="s">
        <v>6535</v>
      </c>
      <c r="L1404" t="s">
        <v>6536</v>
      </c>
      <c r="M1404" t="s">
        <v>8716</v>
      </c>
      <c r="N1404">
        <v>9</v>
      </c>
      <c r="O1404" t="s">
        <v>8889</v>
      </c>
      <c r="P1404" t="s">
        <v>9934</v>
      </c>
      <c r="Q1404">
        <v>5</v>
      </c>
      <c r="R1404">
        <v>1</v>
      </c>
      <c r="S1404">
        <v>0.9</v>
      </c>
      <c r="T1404">
        <v>4.36</v>
      </c>
      <c r="U1404">
        <v>486.49</v>
      </c>
      <c r="V1404">
        <v>77.48999999999999</v>
      </c>
      <c r="W1404">
        <v>6.09</v>
      </c>
      <c r="X1404">
        <v>3.63</v>
      </c>
      <c r="Y1404">
        <v>0.38</v>
      </c>
      <c r="Z1404">
        <v>4</v>
      </c>
      <c r="AA1404" t="s">
        <v>6923</v>
      </c>
      <c r="AB1404">
        <v>1</v>
      </c>
      <c r="AC1404">
        <v>8</v>
      </c>
      <c r="AD1404">
        <v>4.249833333333333</v>
      </c>
      <c r="AF1404" t="s">
        <v>6937</v>
      </c>
      <c r="AI1404">
        <v>0</v>
      </c>
      <c r="AJ1404">
        <v>0</v>
      </c>
      <c r="AK1404" t="s">
        <v>10316</v>
      </c>
      <c r="AL1404" t="s">
        <v>10316</v>
      </c>
      <c r="AM1404" t="s">
        <v>10344</v>
      </c>
    </row>
    <row r="1405" spans="1:39">
      <c r="A1405" t="s">
        <v>7106</v>
      </c>
      <c r="B1405" t="s">
        <v>6007</v>
      </c>
      <c r="C1405" t="s">
        <v>6009</v>
      </c>
      <c r="D1405">
        <v>140</v>
      </c>
      <c r="E1405" t="s">
        <v>6010</v>
      </c>
      <c r="F1405">
        <v>6.85</v>
      </c>
      <c r="K1405" t="s">
        <v>6535</v>
      </c>
      <c r="L1405" t="s">
        <v>6536</v>
      </c>
      <c r="M1405" t="s">
        <v>8729</v>
      </c>
      <c r="N1405">
        <v>9</v>
      </c>
      <c r="O1405" t="s">
        <v>8904</v>
      </c>
      <c r="P1405" t="s">
        <v>9059</v>
      </c>
      <c r="Q1405">
        <v>5</v>
      </c>
      <c r="R1405">
        <v>1</v>
      </c>
      <c r="S1405">
        <v>3.24</v>
      </c>
      <c r="T1405">
        <v>6.42</v>
      </c>
      <c r="U1405">
        <v>487.93</v>
      </c>
      <c r="V1405">
        <v>72.56</v>
      </c>
      <c r="W1405">
        <v>6.64</v>
      </c>
      <c r="X1405">
        <v>4.08</v>
      </c>
      <c r="Y1405">
        <v>0</v>
      </c>
      <c r="Z1405">
        <v>3</v>
      </c>
      <c r="AA1405" t="s">
        <v>6923</v>
      </c>
      <c r="AB1405">
        <v>1</v>
      </c>
      <c r="AC1405">
        <v>10</v>
      </c>
      <c r="AD1405">
        <v>3.299547619047619</v>
      </c>
      <c r="AF1405" t="s">
        <v>6937</v>
      </c>
      <c r="AI1405">
        <v>0</v>
      </c>
      <c r="AJ1405">
        <v>0</v>
      </c>
      <c r="AK1405" t="s">
        <v>10230</v>
      </c>
      <c r="AL1405" t="s">
        <v>10230</v>
      </c>
      <c r="AM1405" t="s">
        <v>10344</v>
      </c>
    </row>
    <row r="1406" spans="1:39">
      <c r="A1406" t="s">
        <v>8007</v>
      </c>
      <c r="B1406" t="s">
        <v>6007</v>
      </c>
      <c r="C1406" t="s">
        <v>6009</v>
      </c>
      <c r="D1406">
        <v>140</v>
      </c>
      <c r="E1406" t="s">
        <v>6010</v>
      </c>
      <c r="F1406">
        <v>6.85</v>
      </c>
      <c r="K1406" t="s">
        <v>6535</v>
      </c>
      <c r="L1406" t="s">
        <v>6536</v>
      </c>
      <c r="M1406" t="s">
        <v>8701</v>
      </c>
      <c r="N1406">
        <v>9</v>
      </c>
      <c r="O1406" t="s">
        <v>8873</v>
      </c>
      <c r="P1406" t="s">
        <v>9935</v>
      </c>
      <c r="Q1406">
        <v>5</v>
      </c>
      <c r="R1406">
        <v>1</v>
      </c>
      <c r="S1406">
        <v>5.28</v>
      </c>
      <c r="T1406">
        <v>7.15</v>
      </c>
      <c r="U1406">
        <v>488.49</v>
      </c>
      <c r="V1406">
        <v>77.40000000000001</v>
      </c>
      <c r="W1406">
        <v>4.84</v>
      </c>
      <c r="X1406">
        <v>4.94</v>
      </c>
      <c r="Y1406">
        <v>0</v>
      </c>
      <c r="Z1406">
        <v>4</v>
      </c>
      <c r="AA1406" t="s">
        <v>6923</v>
      </c>
      <c r="AB1406">
        <v>0</v>
      </c>
      <c r="AC1406">
        <v>6</v>
      </c>
      <c r="AD1406">
        <v>2.915547619047619</v>
      </c>
      <c r="AF1406" t="s">
        <v>6937</v>
      </c>
      <c r="AI1406">
        <v>0</v>
      </c>
      <c r="AJ1406">
        <v>0</v>
      </c>
      <c r="AK1406" t="s">
        <v>10301</v>
      </c>
      <c r="AL1406" t="s">
        <v>10301</v>
      </c>
      <c r="AM1406" t="s">
        <v>10344</v>
      </c>
    </row>
    <row r="1407" spans="1:39">
      <c r="A1407" t="s">
        <v>7107</v>
      </c>
      <c r="B1407" t="s">
        <v>6007</v>
      </c>
      <c r="C1407" t="s">
        <v>6009</v>
      </c>
      <c r="D1407">
        <v>140</v>
      </c>
      <c r="E1407" t="s">
        <v>6010</v>
      </c>
      <c r="F1407">
        <v>6.85</v>
      </c>
      <c r="K1407" t="s">
        <v>6535</v>
      </c>
      <c r="M1407" t="s">
        <v>8636</v>
      </c>
      <c r="N1407">
        <v>8</v>
      </c>
      <c r="O1407" t="s">
        <v>8805</v>
      </c>
      <c r="P1407" t="s">
        <v>9060</v>
      </c>
      <c r="Q1407">
        <v>6</v>
      </c>
      <c r="R1407">
        <v>1</v>
      </c>
      <c r="S1407">
        <v>2.07</v>
      </c>
      <c r="T1407">
        <v>5.13</v>
      </c>
      <c r="U1407">
        <v>479.54</v>
      </c>
      <c r="V1407">
        <v>90.38</v>
      </c>
      <c r="W1407">
        <v>5.75</v>
      </c>
      <c r="X1407">
        <v>3.62</v>
      </c>
      <c r="Y1407">
        <v>1.34</v>
      </c>
      <c r="Z1407">
        <v>5</v>
      </c>
      <c r="AA1407" t="s">
        <v>6923</v>
      </c>
      <c r="AB1407">
        <v>1</v>
      </c>
      <c r="AC1407">
        <v>9</v>
      </c>
      <c r="AD1407">
        <v>3.931809523809524</v>
      </c>
      <c r="AF1407" t="s">
        <v>6937</v>
      </c>
      <c r="AI1407">
        <v>0</v>
      </c>
      <c r="AJ1407">
        <v>0</v>
      </c>
      <c r="AK1407" t="s">
        <v>10227</v>
      </c>
      <c r="AL1407" t="s">
        <v>10227</v>
      </c>
      <c r="AM1407" t="s">
        <v>10344</v>
      </c>
    </row>
    <row r="1408" spans="1:39">
      <c r="A1408" t="s">
        <v>8008</v>
      </c>
      <c r="B1408" t="s">
        <v>6007</v>
      </c>
      <c r="C1408" t="s">
        <v>6009</v>
      </c>
      <c r="D1408">
        <v>140</v>
      </c>
      <c r="E1408" t="s">
        <v>6010</v>
      </c>
      <c r="F1408">
        <v>6.85</v>
      </c>
      <c r="K1408" t="s">
        <v>6535</v>
      </c>
      <c r="L1408" t="s">
        <v>6536</v>
      </c>
      <c r="M1408" t="s">
        <v>8722</v>
      </c>
      <c r="N1408">
        <v>9</v>
      </c>
      <c r="O1408" t="s">
        <v>8896</v>
      </c>
      <c r="P1408" t="s">
        <v>9936</v>
      </c>
      <c r="Q1408">
        <v>5</v>
      </c>
      <c r="R1408">
        <v>1</v>
      </c>
      <c r="S1408">
        <v>1.9</v>
      </c>
      <c r="T1408">
        <v>4.62</v>
      </c>
      <c r="U1408">
        <v>482.58</v>
      </c>
      <c r="V1408">
        <v>75.8</v>
      </c>
      <c r="W1408">
        <v>5.65</v>
      </c>
      <c r="Y1408">
        <v>4.8</v>
      </c>
      <c r="Z1408">
        <v>4</v>
      </c>
      <c r="AA1408" t="s">
        <v>6923</v>
      </c>
      <c r="AB1408">
        <v>1</v>
      </c>
      <c r="AC1408">
        <v>9</v>
      </c>
      <c r="AD1408">
        <v>4.147761904761905</v>
      </c>
      <c r="AF1408" t="s">
        <v>6939</v>
      </c>
      <c r="AI1408">
        <v>0</v>
      </c>
      <c r="AJ1408">
        <v>0</v>
      </c>
      <c r="AK1408" t="s">
        <v>10231</v>
      </c>
      <c r="AL1408" t="s">
        <v>10231</v>
      </c>
      <c r="AM1408" t="s">
        <v>10344</v>
      </c>
    </row>
    <row r="1409" spans="1:39">
      <c r="A1409" t="s">
        <v>8009</v>
      </c>
      <c r="B1409" t="s">
        <v>6007</v>
      </c>
      <c r="C1409" t="s">
        <v>6009</v>
      </c>
      <c r="D1409">
        <v>141.4</v>
      </c>
      <c r="E1409" t="s">
        <v>6010</v>
      </c>
      <c r="F1409">
        <v>6.85</v>
      </c>
      <c r="K1409" t="s">
        <v>6535</v>
      </c>
      <c r="L1409" t="s">
        <v>6536</v>
      </c>
      <c r="M1409" t="s">
        <v>8740</v>
      </c>
      <c r="N1409">
        <v>9</v>
      </c>
      <c r="O1409" t="s">
        <v>8916</v>
      </c>
      <c r="P1409" t="s">
        <v>9937</v>
      </c>
      <c r="Q1409">
        <v>6</v>
      </c>
      <c r="R1409">
        <v>1</v>
      </c>
      <c r="S1409">
        <v>2.48</v>
      </c>
      <c r="T1409">
        <v>5.84</v>
      </c>
      <c r="U1409">
        <v>535</v>
      </c>
      <c r="V1409">
        <v>102.1</v>
      </c>
      <c r="W1409">
        <v>6.32</v>
      </c>
      <c r="X1409">
        <v>3.82</v>
      </c>
      <c r="Y1409">
        <v>0.59</v>
      </c>
      <c r="Z1409">
        <v>4</v>
      </c>
      <c r="AA1409" t="s">
        <v>6923</v>
      </c>
      <c r="AB1409">
        <v>2</v>
      </c>
      <c r="AC1409">
        <v>10</v>
      </c>
      <c r="AD1409">
        <v>3.19</v>
      </c>
      <c r="AF1409" t="s">
        <v>6937</v>
      </c>
      <c r="AI1409">
        <v>0</v>
      </c>
      <c r="AJ1409">
        <v>0</v>
      </c>
      <c r="AK1409" t="s">
        <v>10332</v>
      </c>
      <c r="AL1409" t="s">
        <v>10332</v>
      </c>
      <c r="AM1409" t="s">
        <v>10344</v>
      </c>
    </row>
    <row r="1410" spans="1:39">
      <c r="A1410" t="s">
        <v>8010</v>
      </c>
      <c r="B1410" t="s">
        <v>6007</v>
      </c>
      <c r="C1410" t="s">
        <v>6009</v>
      </c>
      <c r="D1410">
        <v>143</v>
      </c>
      <c r="E1410" t="s">
        <v>6010</v>
      </c>
      <c r="F1410">
        <v>6.84</v>
      </c>
      <c r="I1410" t="s">
        <v>8537</v>
      </c>
      <c r="K1410" t="s">
        <v>6535</v>
      </c>
      <c r="L1410" t="s">
        <v>6536</v>
      </c>
      <c r="M1410" t="s">
        <v>8695</v>
      </c>
      <c r="N1410">
        <v>9</v>
      </c>
      <c r="O1410" t="s">
        <v>8867</v>
      </c>
      <c r="P1410" t="s">
        <v>9938</v>
      </c>
      <c r="Q1410">
        <v>4</v>
      </c>
      <c r="R1410">
        <v>2</v>
      </c>
      <c r="S1410">
        <v>3.33</v>
      </c>
      <c r="T1410">
        <v>6.96</v>
      </c>
      <c r="U1410">
        <v>561.12</v>
      </c>
      <c r="V1410">
        <v>80.56</v>
      </c>
      <c r="W1410">
        <v>7.6</v>
      </c>
      <c r="X1410">
        <v>3.13</v>
      </c>
      <c r="Y1410">
        <v>0</v>
      </c>
      <c r="Z1410">
        <v>4</v>
      </c>
      <c r="AA1410" t="s">
        <v>6923</v>
      </c>
      <c r="AB1410">
        <v>2</v>
      </c>
      <c r="AC1410">
        <v>8</v>
      </c>
      <c r="AD1410">
        <v>2.835</v>
      </c>
      <c r="AF1410" t="s">
        <v>6937</v>
      </c>
      <c r="AI1410">
        <v>0</v>
      </c>
      <c r="AJ1410">
        <v>0</v>
      </c>
      <c r="AM1410" t="s">
        <v>10344</v>
      </c>
    </row>
    <row r="1411" spans="1:39">
      <c r="A1411" t="s">
        <v>8011</v>
      </c>
      <c r="B1411" t="s">
        <v>6007</v>
      </c>
      <c r="C1411" t="s">
        <v>6009</v>
      </c>
      <c r="D1411">
        <v>144</v>
      </c>
      <c r="E1411" t="s">
        <v>6010</v>
      </c>
      <c r="F1411">
        <v>6.84</v>
      </c>
      <c r="K1411" t="s">
        <v>6535</v>
      </c>
      <c r="M1411" t="s">
        <v>8721</v>
      </c>
      <c r="N1411">
        <v>8</v>
      </c>
      <c r="O1411" t="s">
        <v>8895</v>
      </c>
      <c r="P1411" t="s">
        <v>9939</v>
      </c>
      <c r="Q1411">
        <v>6</v>
      </c>
      <c r="R1411">
        <v>1</v>
      </c>
      <c r="S1411">
        <v>5.67</v>
      </c>
      <c r="T1411">
        <v>7.01</v>
      </c>
      <c r="U1411">
        <v>524.04</v>
      </c>
      <c r="V1411">
        <v>81.7</v>
      </c>
      <c r="W1411">
        <v>6.4</v>
      </c>
      <c r="X1411">
        <v>5.97</v>
      </c>
      <c r="Y1411">
        <v>0</v>
      </c>
      <c r="Z1411">
        <v>3</v>
      </c>
      <c r="AA1411" t="s">
        <v>6923</v>
      </c>
      <c r="AB1411">
        <v>2</v>
      </c>
      <c r="AC1411">
        <v>11</v>
      </c>
      <c r="AD1411">
        <v>2.833333333333333</v>
      </c>
      <c r="AF1411" t="s">
        <v>6937</v>
      </c>
      <c r="AI1411">
        <v>0</v>
      </c>
      <c r="AJ1411">
        <v>0</v>
      </c>
      <c r="AK1411" t="s">
        <v>10319</v>
      </c>
      <c r="AL1411" t="s">
        <v>10319</v>
      </c>
      <c r="AM1411" t="s">
        <v>10344</v>
      </c>
    </row>
    <row r="1412" spans="1:39">
      <c r="A1412" t="s">
        <v>8012</v>
      </c>
      <c r="B1412" t="s">
        <v>6007</v>
      </c>
      <c r="C1412" t="s">
        <v>6009</v>
      </c>
      <c r="D1412">
        <v>144</v>
      </c>
      <c r="E1412" t="s">
        <v>6010</v>
      </c>
      <c r="F1412">
        <v>6.84</v>
      </c>
      <c r="I1412" t="s">
        <v>8538</v>
      </c>
      <c r="K1412" t="s">
        <v>6535</v>
      </c>
      <c r="L1412" t="s">
        <v>6536</v>
      </c>
      <c r="M1412" t="s">
        <v>8696</v>
      </c>
      <c r="N1412">
        <v>9</v>
      </c>
      <c r="O1412" t="s">
        <v>8868</v>
      </c>
      <c r="P1412" t="s">
        <v>9940</v>
      </c>
      <c r="Q1412">
        <v>4</v>
      </c>
      <c r="R1412">
        <v>2</v>
      </c>
      <c r="S1412">
        <v>2.83</v>
      </c>
      <c r="T1412">
        <v>5.82</v>
      </c>
      <c r="U1412">
        <v>538.05</v>
      </c>
      <c r="V1412">
        <v>84.22</v>
      </c>
      <c r="W1412">
        <v>7.21</v>
      </c>
      <c r="X1412">
        <v>3.87</v>
      </c>
      <c r="Y1412">
        <v>0</v>
      </c>
      <c r="Z1412">
        <v>5</v>
      </c>
      <c r="AA1412" t="s">
        <v>6923</v>
      </c>
      <c r="AB1412">
        <v>2</v>
      </c>
      <c r="AC1412">
        <v>7</v>
      </c>
      <c r="AD1412">
        <v>3.085</v>
      </c>
      <c r="AF1412" t="s">
        <v>6937</v>
      </c>
      <c r="AI1412">
        <v>0</v>
      </c>
      <c r="AJ1412">
        <v>0</v>
      </c>
      <c r="AM1412" t="s">
        <v>10344</v>
      </c>
    </row>
    <row r="1413" spans="1:39">
      <c r="A1413" t="s">
        <v>8013</v>
      </c>
      <c r="B1413" t="s">
        <v>6007</v>
      </c>
      <c r="C1413" t="s">
        <v>6009</v>
      </c>
      <c r="D1413">
        <v>145</v>
      </c>
      <c r="E1413" t="s">
        <v>6010</v>
      </c>
      <c r="F1413">
        <v>6.84</v>
      </c>
      <c r="K1413" t="s">
        <v>6535</v>
      </c>
      <c r="L1413" t="s">
        <v>6536</v>
      </c>
      <c r="M1413" t="s">
        <v>8734</v>
      </c>
      <c r="N1413">
        <v>9</v>
      </c>
      <c r="O1413" t="s">
        <v>8909</v>
      </c>
      <c r="P1413" t="s">
        <v>9941</v>
      </c>
      <c r="Q1413">
        <v>5</v>
      </c>
      <c r="R1413">
        <v>1</v>
      </c>
      <c r="S1413">
        <v>3.29</v>
      </c>
      <c r="T1413">
        <v>5.95</v>
      </c>
      <c r="U1413">
        <v>506.6</v>
      </c>
      <c r="V1413">
        <v>75.8</v>
      </c>
      <c r="W1413">
        <v>6.51</v>
      </c>
      <c r="X1413">
        <v>2.19</v>
      </c>
      <c r="Y1413">
        <v>7.84</v>
      </c>
      <c r="Z1413">
        <v>5</v>
      </c>
      <c r="AA1413" t="s">
        <v>6923</v>
      </c>
      <c r="AB1413">
        <v>2</v>
      </c>
      <c r="AC1413">
        <v>11</v>
      </c>
      <c r="AD1413">
        <v>3.188333333333333</v>
      </c>
      <c r="AF1413" t="s">
        <v>6937</v>
      </c>
      <c r="AI1413">
        <v>0</v>
      </c>
      <c r="AJ1413">
        <v>0</v>
      </c>
      <c r="AK1413" t="s">
        <v>10327</v>
      </c>
      <c r="AL1413" t="s">
        <v>10327</v>
      </c>
      <c r="AM1413" t="s">
        <v>10344</v>
      </c>
    </row>
    <row r="1414" spans="1:39">
      <c r="A1414" t="s">
        <v>8014</v>
      </c>
      <c r="B1414" t="s">
        <v>6007</v>
      </c>
      <c r="C1414" t="s">
        <v>6009</v>
      </c>
      <c r="D1414">
        <v>145</v>
      </c>
      <c r="E1414" t="s">
        <v>6010</v>
      </c>
      <c r="F1414">
        <v>6.84</v>
      </c>
      <c r="K1414" t="s">
        <v>6535</v>
      </c>
      <c r="L1414" t="s">
        <v>6536</v>
      </c>
      <c r="M1414" t="s">
        <v>8707</v>
      </c>
      <c r="N1414">
        <v>9</v>
      </c>
      <c r="O1414" t="s">
        <v>8879</v>
      </c>
      <c r="P1414" t="s">
        <v>9942</v>
      </c>
      <c r="Q1414">
        <v>5</v>
      </c>
      <c r="R1414">
        <v>1</v>
      </c>
      <c r="S1414">
        <v>-1.09</v>
      </c>
      <c r="T1414">
        <v>2.42</v>
      </c>
      <c r="U1414">
        <v>415.49</v>
      </c>
      <c r="V1414">
        <v>81.15000000000001</v>
      </c>
      <c r="W1414">
        <v>4.89</v>
      </c>
      <c r="X1414">
        <v>3.51</v>
      </c>
      <c r="Y1414">
        <v>1.95</v>
      </c>
      <c r="Z1414">
        <v>4</v>
      </c>
      <c r="AA1414" t="s">
        <v>6923</v>
      </c>
      <c r="AB1414">
        <v>0</v>
      </c>
      <c r="AC1414">
        <v>9</v>
      </c>
      <c r="AD1414">
        <v>5.43697619047619</v>
      </c>
      <c r="AF1414" t="s">
        <v>6937</v>
      </c>
      <c r="AI1414">
        <v>0</v>
      </c>
      <c r="AJ1414">
        <v>0</v>
      </c>
      <c r="AK1414" t="s">
        <v>10307</v>
      </c>
      <c r="AL1414" t="s">
        <v>10307</v>
      </c>
      <c r="AM1414" t="s">
        <v>10344</v>
      </c>
    </row>
    <row r="1415" spans="1:39">
      <c r="A1415" t="s">
        <v>8015</v>
      </c>
      <c r="B1415" t="s">
        <v>6007</v>
      </c>
      <c r="C1415" t="s">
        <v>6009</v>
      </c>
      <c r="D1415">
        <v>147</v>
      </c>
      <c r="E1415" t="s">
        <v>6010</v>
      </c>
      <c r="F1415">
        <v>6.83</v>
      </c>
      <c r="I1415" t="s">
        <v>8539</v>
      </c>
      <c r="K1415" t="s">
        <v>6535</v>
      </c>
      <c r="L1415" t="s">
        <v>6536</v>
      </c>
      <c r="M1415" t="s">
        <v>8695</v>
      </c>
      <c r="N1415">
        <v>9</v>
      </c>
      <c r="O1415" t="s">
        <v>8867</v>
      </c>
      <c r="P1415" t="s">
        <v>9943</v>
      </c>
      <c r="Q1415">
        <v>3</v>
      </c>
      <c r="R1415">
        <v>2</v>
      </c>
      <c r="S1415">
        <v>3.29</v>
      </c>
      <c r="T1415">
        <v>3.29</v>
      </c>
      <c r="U1415">
        <v>391.42</v>
      </c>
      <c r="V1415">
        <v>60.05</v>
      </c>
      <c r="W1415">
        <v>4.48</v>
      </c>
      <c r="Y1415">
        <v>4.38</v>
      </c>
      <c r="Z1415">
        <v>4</v>
      </c>
      <c r="AA1415" t="s">
        <v>6923</v>
      </c>
      <c r="AB1415">
        <v>0</v>
      </c>
      <c r="AC1415">
        <v>5</v>
      </c>
      <c r="AD1415">
        <v>4.485571428571428</v>
      </c>
      <c r="AF1415" t="s">
        <v>6939</v>
      </c>
      <c r="AI1415">
        <v>0</v>
      </c>
      <c r="AJ1415">
        <v>0</v>
      </c>
      <c r="AM1415" t="s">
        <v>10344</v>
      </c>
    </row>
    <row r="1416" spans="1:39">
      <c r="A1416" t="s">
        <v>8016</v>
      </c>
      <c r="B1416" t="s">
        <v>6007</v>
      </c>
      <c r="C1416" t="s">
        <v>6009</v>
      </c>
      <c r="D1416">
        <v>148</v>
      </c>
      <c r="E1416" t="s">
        <v>6010</v>
      </c>
      <c r="F1416">
        <v>6.83</v>
      </c>
      <c r="I1416" t="s">
        <v>8540</v>
      </c>
      <c r="K1416" t="s">
        <v>6535</v>
      </c>
      <c r="L1416" t="s">
        <v>6536</v>
      </c>
      <c r="M1416" t="s">
        <v>8696</v>
      </c>
      <c r="N1416">
        <v>9</v>
      </c>
      <c r="O1416" t="s">
        <v>8868</v>
      </c>
      <c r="P1416" t="s">
        <v>9944</v>
      </c>
      <c r="Q1416">
        <v>3</v>
      </c>
      <c r="R1416">
        <v>1</v>
      </c>
      <c r="S1416">
        <v>5.75</v>
      </c>
      <c r="T1416">
        <v>5.75</v>
      </c>
      <c r="U1416">
        <v>571.77</v>
      </c>
      <c r="V1416">
        <v>54.34</v>
      </c>
      <c r="W1416">
        <v>8.289999999999999</v>
      </c>
      <c r="Y1416">
        <v>0</v>
      </c>
      <c r="Z1416">
        <v>5</v>
      </c>
      <c r="AA1416" t="s">
        <v>6923</v>
      </c>
      <c r="AB1416">
        <v>2</v>
      </c>
      <c r="AC1416">
        <v>8</v>
      </c>
      <c r="AD1416">
        <v>2.833333333333333</v>
      </c>
      <c r="AF1416" t="s">
        <v>6939</v>
      </c>
      <c r="AI1416">
        <v>0</v>
      </c>
      <c r="AJ1416">
        <v>0</v>
      </c>
      <c r="AM1416" t="s">
        <v>10344</v>
      </c>
    </row>
    <row r="1417" spans="1:39">
      <c r="A1417" t="s">
        <v>8017</v>
      </c>
      <c r="B1417" t="s">
        <v>6007</v>
      </c>
      <c r="C1417" t="s">
        <v>6009</v>
      </c>
      <c r="D1417">
        <v>150</v>
      </c>
      <c r="E1417" t="s">
        <v>6010</v>
      </c>
      <c r="F1417">
        <v>6.82</v>
      </c>
      <c r="K1417" t="s">
        <v>6535</v>
      </c>
      <c r="M1417" t="s">
        <v>8721</v>
      </c>
      <c r="N1417">
        <v>8</v>
      </c>
      <c r="O1417" t="s">
        <v>8895</v>
      </c>
      <c r="P1417" t="s">
        <v>9945</v>
      </c>
      <c r="Q1417">
        <v>5</v>
      </c>
      <c r="R1417">
        <v>1</v>
      </c>
      <c r="S1417">
        <v>5.87</v>
      </c>
      <c r="T1417">
        <v>7.21</v>
      </c>
      <c r="U1417">
        <v>479.64</v>
      </c>
      <c r="V1417">
        <v>64.63</v>
      </c>
      <c r="W1417">
        <v>6.86</v>
      </c>
      <c r="X1417">
        <v>5.97</v>
      </c>
      <c r="Y1417">
        <v>0</v>
      </c>
      <c r="Z1417">
        <v>2</v>
      </c>
      <c r="AA1417" t="s">
        <v>6923</v>
      </c>
      <c r="AB1417">
        <v>1</v>
      </c>
      <c r="AC1417">
        <v>10</v>
      </c>
      <c r="AD1417">
        <v>2.978761904761905</v>
      </c>
      <c r="AF1417" t="s">
        <v>6937</v>
      </c>
      <c r="AI1417">
        <v>0</v>
      </c>
      <c r="AJ1417">
        <v>0</v>
      </c>
      <c r="AK1417" t="s">
        <v>10319</v>
      </c>
      <c r="AL1417" t="s">
        <v>10319</v>
      </c>
      <c r="AM1417" t="s">
        <v>10344</v>
      </c>
    </row>
    <row r="1418" spans="1:39">
      <c r="A1418" t="s">
        <v>8018</v>
      </c>
      <c r="B1418" t="s">
        <v>6007</v>
      </c>
      <c r="C1418" t="s">
        <v>6009</v>
      </c>
      <c r="D1418">
        <v>150</v>
      </c>
      <c r="E1418" t="s">
        <v>6010</v>
      </c>
      <c r="F1418">
        <v>6.82</v>
      </c>
      <c r="I1418" t="s">
        <v>8541</v>
      </c>
      <c r="K1418" t="s">
        <v>6535</v>
      </c>
      <c r="L1418" t="s">
        <v>6536</v>
      </c>
      <c r="M1418" t="s">
        <v>8696</v>
      </c>
      <c r="N1418">
        <v>9</v>
      </c>
      <c r="O1418" t="s">
        <v>8868</v>
      </c>
      <c r="P1418" t="s">
        <v>9946</v>
      </c>
      <c r="Q1418">
        <v>5</v>
      </c>
      <c r="R1418">
        <v>1</v>
      </c>
      <c r="S1418">
        <v>5.58</v>
      </c>
      <c r="T1418">
        <v>5.58</v>
      </c>
      <c r="U1418">
        <v>504.59</v>
      </c>
      <c r="V1418">
        <v>90.06</v>
      </c>
      <c r="W1418">
        <v>6.77</v>
      </c>
      <c r="X1418">
        <v>13.58</v>
      </c>
      <c r="Y1418">
        <v>4.98</v>
      </c>
      <c r="Z1418">
        <v>5</v>
      </c>
      <c r="AA1418" t="s">
        <v>6923</v>
      </c>
      <c r="AB1418">
        <v>2</v>
      </c>
      <c r="AC1418">
        <v>7</v>
      </c>
      <c r="AD1418">
        <v>2.831333333333333</v>
      </c>
      <c r="AF1418" t="s">
        <v>6939</v>
      </c>
      <c r="AI1418">
        <v>0</v>
      </c>
      <c r="AJ1418">
        <v>0</v>
      </c>
      <c r="AM1418" t="s">
        <v>10344</v>
      </c>
    </row>
    <row r="1419" spans="1:39">
      <c r="A1419" t="s">
        <v>7523</v>
      </c>
      <c r="B1419" t="s">
        <v>6007</v>
      </c>
      <c r="C1419" t="s">
        <v>6009</v>
      </c>
      <c r="D1419">
        <v>151</v>
      </c>
      <c r="E1419" t="s">
        <v>6010</v>
      </c>
      <c r="F1419">
        <v>6.82</v>
      </c>
      <c r="I1419" t="s">
        <v>8542</v>
      </c>
      <c r="K1419" t="s">
        <v>6535</v>
      </c>
      <c r="L1419" t="s">
        <v>6536</v>
      </c>
      <c r="M1419" t="s">
        <v>8695</v>
      </c>
      <c r="N1419">
        <v>9</v>
      </c>
      <c r="O1419" t="s">
        <v>8867</v>
      </c>
      <c r="P1419" t="s">
        <v>9476</v>
      </c>
      <c r="Q1419">
        <v>4</v>
      </c>
      <c r="R1419">
        <v>2</v>
      </c>
      <c r="S1419">
        <v>3.58</v>
      </c>
      <c r="T1419">
        <v>7.21</v>
      </c>
      <c r="U1419">
        <v>561.12</v>
      </c>
      <c r="V1419">
        <v>80.56</v>
      </c>
      <c r="W1419">
        <v>7.6</v>
      </c>
      <c r="X1419">
        <v>3.14</v>
      </c>
      <c r="Y1419">
        <v>0</v>
      </c>
      <c r="Z1419">
        <v>4</v>
      </c>
      <c r="AA1419" t="s">
        <v>6923</v>
      </c>
      <c r="AB1419">
        <v>2</v>
      </c>
      <c r="AC1419">
        <v>8</v>
      </c>
      <c r="AD1419">
        <v>2.71</v>
      </c>
      <c r="AF1419" t="s">
        <v>6937</v>
      </c>
      <c r="AI1419">
        <v>0</v>
      </c>
      <c r="AJ1419">
        <v>0</v>
      </c>
      <c r="AM1419" t="s">
        <v>10344</v>
      </c>
    </row>
    <row r="1420" spans="1:39">
      <c r="A1420" t="s">
        <v>8019</v>
      </c>
      <c r="B1420" t="s">
        <v>6007</v>
      </c>
      <c r="C1420" t="s">
        <v>6009</v>
      </c>
      <c r="D1420">
        <v>152</v>
      </c>
      <c r="E1420" t="s">
        <v>6010</v>
      </c>
      <c r="F1420">
        <v>6.82</v>
      </c>
      <c r="K1420" t="s">
        <v>6535</v>
      </c>
      <c r="L1420" t="s">
        <v>6536</v>
      </c>
      <c r="M1420" t="s">
        <v>8732</v>
      </c>
      <c r="N1420">
        <v>9</v>
      </c>
      <c r="O1420" t="s">
        <v>8910</v>
      </c>
      <c r="P1420" t="s">
        <v>9947</v>
      </c>
      <c r="Q1420">
        <v>6</v>
      </c>
      <c r="R1420">
        <v>1</v>
      </c>
      <c r="S1420">
        <v>2.46</v>
      </c>
      <c r="T1420">
        <v>5.54</v>
      </c>
      <c r="U1420">
        <v>476.45</v>
      </c>
      <c r="V1420">
        <v>86.72</v>
      </c>
      <c r="W1420">
        <v>5.69</v>
      </c>
      <c r="X1420">
        <v>4.21</v>
      </c>
      <c r="Y1420">
        <v>0</v>
      </c>
      <c r="Z1420">
        <v>4</v>
      </c>
      <c r="AA1420" t="s">
        <v>6923</v>
      </c>
      <c r="AB1420">
        <v>1</v>
      </c>
      <c r="AC1420">
        <v>10</v>
      </c>
      <c r="AD1420">
        <v>3.771547619047619</v>
      </c>
      <c r="AF1420" t="s">
        <v>6937</v>
      </c>
      <c r="AI1420">
        <v>0</v>
      </c>
      <c r="AJ1420">
        <v>0</v>
      </c>
      <c r="AK1420" t="s">
        <v>10328</v>
      </c>
      <c r="AL1420" t="s">
        <v>10328</v>
      </c>
      <c r="AM1420" t="s">
        <v>10344</v>
      </c>
    </row>
    <row r="1421" spans="1:39">
      <c r="A1421" t="s">
        <v>8019</v>
      </c>
      <c r="B1421" t="s">
        <v>6007</v>
      </c>
      <c r="C1421" t="s">
        <v>6009</v>
      </c>
      <c r="D1421">
        <v>152</v>
      </c>
      <c r="E1421" t="s">
        <v>6010</v>
      </c>
      <c r="F1421">
        <v>6.82</v>
      </c>
      <c r="K1421" t="s">
        <v>6535</v>
      </c>
      <c r="L1421" t="s">
        <v>6536</v>
      </c>
      <c r="M1421" t="s">
        <v>8732</v>
      </c>
      <c r="N1421">
        <v>9</v>
      </c>
      <c r="O1421" t="s">
        <v>8907</v>
      </c>
      <c r="P1421" t="s">
        <v>9947</v>
      </c>
      <c r="Q1421">
        <v>6</v>
      </c>
      <c r="R1421">
        <v>1</v>
      </c>
      <c r="S1421">
        <v>2.46</v>
      </c>
      <c r="T1421">
        <v>5.54</v>
      </c>
      <c r="U1421">
        <v>476.45</v>
      </c>
      <c r="V1421">
        <v>86.72</v>
      </c>
      <c r="W1421">
        <v>5.69</v>
      </c>
      <c r="X1421">
        <v>4.21</v>
      </c>
      <c r="Y1421">
        <v>0</v>
      </c>
      <c r="Z1421">
        <v>4</v>
      </c>
      <c r="AA1421" t="s">
        <v>6923</v>
      </c>
      <c r="AB1421">
        <v>1</v>
      </c>
      <c r="AC1421">
        <v>10</v>
      </c>
      <c r="AD1421">
        <v>3.771547619047619</v>
      </c>
      <c r="AF1421" t="s">
        <v>6937</v>
      </c>
      <c r="AI1421">
        <v>0</v>
      </c>
      <c r="AJ1421">
        <v>0</v>
      </c>
      <c r="AK1421" t="s">
        <v>10325</v>
      </c>
      <c r="AL1421" t="s">
        <v>10325</v>
      </c>
      <c r="AM1421" t="s">
        <v>10344</v>
      </c>
    </row>
    <row r="1422" spans="1:39">
      <c r="A1422" t="s">
        <v>8020</v>
      </c>
      <c r="B1422" t="s">
        <v>6007</v>
      </c>
      <c r="C1422" t="s">
        <v>6009</v>
      </c>
      <c r="D1422">
        <v>154</v>
      </c>
      <c r="E1422" t="s">
        <v>6010</v>
      </c>
      <c r="F1422">
        <v>6.81</v>
      </c>
      <c r="I1422" t="s">
        <v>8543</v>
      </c>
      <c r="K1422" t="s">
        <v>6535</v>
      </c>
      <c r="L1422" t="s">
        <v>6536</v>
      </c>
      <c r="M1422" t="s">
        <v>8695</v>
      </c>
      <c r="N1422">
        <v>9</v>
      </c>
      <c r="O1422" t="s">
        <v>8867</v>
      </c>
      <c r="P1422" t="s">
        <v>9948</v>
      </c>
      <c r="Q1422">
        <v>2</v>
      </c>
      <c r="R1422">
        <v>1</v>
      </c>
      <c r="S1422">
        <v>5.86</v>
      </c>
      <c r="T1422">
        <v>5.86</v>
      </c>
      <c r="U1422">
        <v>469.33</v>
      </c>
      <c r="V1422">
        <v>34.03</v>
      </c>
      <c r="W1422">
        <v>6.22</v>
      </c>
      <c r="X1422">
        <v>13.86</v>
      </c>
      <c r="Y1422">
        <v>0</v>
      </c>
      <c r="Z1422">
        <v>4</v>
      </c>
      <c r="AA1422" t="s">
        <v>6923</v>
      </c>
      <c r="AB1422">
        <v>1</v>
      </c>
      <c r="AC1422">
        <v>5</v>
      </c>
      <c r="AD1422">
        <v>2.753904761904762</v>
      </c>
      <c r="AF1422" t="s">
        <v>6939</v>
      </c>
      <c r="AI1422">
        <v>0</v>
      </c>
      <c r="AJ1422">
        <v>0</v>
      </c>
      <c r="AM1422" t="s">
        <v>10344</v>
      </c>
    </row>
    <row r="1423" spans="1:39">
      <c r="A1423" t="s">
        <v>8021</v>
      </c>
      <c r="B1423" t="s">
        <v>6007</v>
      </c>
      <c r="C1423" t="s">
        <v>6009</v>
      </c>
      <c r="D1423">
        <v>157</v>
      </c>
      <c r="E1423" t="s">
        <v>6010</v>
      </c>
      <c r="F1423">
        <v>6.8</v>
      </c>
      <c r="I1423" t="s">
        <v>8544</v>
      </c>
      <c r="K1423" t="s">
        <v>6535</v>
      </c>
      <c r="L1423" t="s">
        <v>6536</v>
      </c>
      <c r="M1423" t="s">
        <v>8696</v>
      </c>
      <c r="N1423">
        <v>9</v>
      </c>
      <c r="O1423" t="s">
        <v>8868</v>
      </c>
      <c r="P1423" t="s">
        <v>9949</v>
      </c>
      <c r="Q1423">
        <v>4</v>
      </c>
      <c r="R1423">
        <v>2</v>
      </c>
      <c r="S1423">
        <v>3.71</v>
      </c>
      <c r="T1423">
        <v>6.71</v>
      </c>
      <c r="U1423">
        <v>572.58</v>
      </c>
      <c r="V1423">
        <v>80.56</v>
      </c>
      <c r="W1423">
        <v>7.5</v>
      </c>
      <c r="X1423">
        <v>3.87</v>
      </c>
      <c r="Y1423">
        <v>0</v>
      </c>
      <c r="Z1423">
        <v>5</v>
      </c>
      <c r="AA1423" t="s">
        <v>6923</v>
      </c>
      <c r="AB1423">
        <v>2</v>
      </c>
      <c r="AC1423">
        <v>8</v>
      </c>
      <c r="AD1423">
        <v>2.645</v>
      </c>
      <c r="AF1423" t="s">
        <v>6937</v>
      </c>
      <c r="AI1423">
        <v>0</v>
      </c>
      <c r="AJ1423">
        <v>0</v>
      </c>
      <c r="AM1423" t="s">
        <v>10344</v>
      </c>
    </row>
    <row r="1424" spans="1:39">
      <c r="A1424" t="s">
        <v>6223</v>
      </c>
      <c r="B1424" t="s">
        <v>6007</v>
      </c>
      <c r="C1424" t="s">
        <v>6009</v>
      </c>
      <c r="D1424">
        <v>159</v>
      </c>
      <c r="E1424" t="s">
        <v>6010</v>
      </c>
      <c r="F1424">
        <v>6.8</v>
      </c>
      <c r="K1424" t="s">
        <v>6535</v>
      </c>
      <c r="L1424" t="s">
        <v>6536</v>
      </c>
      <c r="M1424" t="s">
        <v>8741</v>
      </c>
      <c r="N1424">
        <v>9</v>
      </c>
      <c r="O1424" t="s">
        <v>8917</v>
      </c>
      <c r="P1424" t="s">
        <v>6619</v>
      </c>
      <c r="Q1424">
        <v>6</v>
      </c>
      <c r="R1424">
        <v>1</v>
      </c>
      <c r="S1424">
        <v>1.93</v>
      </c>
      <c r="T1424">
        <v>3.02</v>
      </c>
      <c r="U1424">
        <v>357.44</v>
      </c>
      <c r="V1424">
        <v>71.53</v>
      </c>
      <c r="W1424">
        <v>2.49</v>
      </c>
      <c r="X1424">
        <v>6.34</v>
      </c>
      <c r="Y1424">
        <v>6.5</v>
      </c>
      <c r="Z1424">
        <v>2</v>
      </c>
      <c r="AA1424" t="s">
        <v>6923</v>
      </c>
      <c r="AB1424">
        <v>0</v>
      </c>
      <c r="AC1424">
        <v>7</v>
      </c>
      <c r="AD1424">
        <v>5.823333333333333</v>
      </c>
      <c r="AE1424" t="s">
        <v>6924</v>
      </c>
      <c r="AF1424" t="s">
        <v>6937</v>
      </c>
      <c r="AG1424" t="s">
        <v>6941</v>
      </c>
      <c r="AH1424" t="s">
        <v>6942</v>
      </c>
      <c r="AI1424">
        <v>4</v>
      </c>
      <c r="AJ1424">
        <v>1</v>
      </c>
      <c r="AK1424" t="s">
        <v>10333</v>
      </c>
      <c r="AL1424" t="s">
        <v>10333</v>
      </c>
      <c r="AM1424" t="s">
        <v>10344</v>
      </c>
    </row>
    <row r="1425" spans="1:39">
      <c r="A1425" t="s">
        <v>8022</v>
      </c>
      <c r="B1425" t="s">
        <v>6007</v>
      </c>
      <c r="C1425" t="s">
        <v>6009</v>
      </c>
      <c r="D1425">
        <v>160</v>
      </c>
      <c r="E1425" t="s">
        <v>6010</v>
      </c>
      <c r="F1425">
        <v>6.8</v>
      </c>
      <c r="K1425" t="s">
        <v>6535</v>
      </c>
      <c r="L1425" t="s">
        <v>6536</v>
      </c>
      <c r="M1425" t="s">
        <v>8733</v>
      </c>
      <c r="N1425">
        <v>9</v>
      </c>
      <c r="O1425" t="s">
        <v>8908</v>
      </c>
      <c r="P1425" t="s">
        <v>9950</v>
      </c>
      <c r="Q1425">
        <v>5</v>
      </c>
      <c r="R1425">
        <v>1</v>
      </c>
      <c r="S1425">
        <v>3.24</v>
      </c>
      <c r="T1425">
        <v>6.93</v>
      </c>
      <c r="U1425">
        <v>453.58</v>
      </c>
      <c r="V1425">
        <v>81.67</v>
      </c>
      <c r="W1425">
        <v>6.41</v>
      </c>
      <c r="X1425">
        <v>2.86</v>
      </c>
      <c r="Y1425">
        <v>0</v>
      </c>
      <c r="Z1425">
        <v>3</v>
      </c>
      <c r="AA1425" t="s">
        <v>6923</v>
      </c>
      <c r="AB1425">
        <v>1</v>
      </c>
      <c r="AC1425">
        <v>10</v>
      </c>
      <c r="AD1425">
        <v>3.544904761904762</v>
      </c>
      <c r="AF1425" t="s">
        <v>6937</v>
      </c>
      <c r="AI1425">
        <v>0</v>
      </c>
      <c r="AJ1425">
        <v>0</v>
      </c>
      <c r="AK1425" t="s">
        <v>10326</v>
      </c>
      <c r="AL1425" t="s">
        <v>10326</v>
      </c>
      <c r="AM1425" t="s">
        <v>10344</v>
      </c>
    </row>
    <row r="1426" spans="1:39">
      <c r="A1426" t="s">
        <v>8023</v>
      </c>
      <c r="B1426" t="s">
        <v>6007</v>
      </c>
      <c r="C1426" t="s">
        <v>6009</v>
      </c>
      <c r="D1426">
        <v>160</v>
      </c>
      <c r="E1426" t="s">
        <v>6010</v>
      </c>
      <c r="F1426">
        <v>6.8</v>
      </c>
      <c r="K1426" t="s">
        <v>6535</v>
      </c>
      <c r="M1426" t="s">
        <v>8728</v>
      </c>
      <c r="N1426">
        <v>8</v>
      </c>
      <c r="O1426" t="s">
        <v>8903</v>
      </c>
      <c r="P1426" t="s">
        <v>9951</v>
      </c>
      <c r="Q1426">
        <v>6</v>
      </c>
      <c r="R1426">
        <v>1</v>
      </c>
      <c r="S1426">
        <v>1.05</v>
      </c>
      <c r="T1426">
        <v>4.73</v>
      </c>
      <c r="U1426">
        <v>512.5599999999999</v>
      </c>
      <c r="V1426">
        <v>102.1</v>
      </c>
      <c r="W1426">
        <v>4.94</v>
      </c>
      <c r="X1426">
        <v>3.1</v>
      </c>
      <c r="Y1426">
        <v>1.36</v>
      </c>
      <c r="Z1426">
        <v>4</v>
      </c>
      <c r="AA1426" t="s">
        <v>6923</v>
      </c>
      <c r="AB1426">
        <v>1</v>
      </c>
      <c r="AC1426">
        <v>10</v>
      </c>
      <c r="AD1426">
        <v>3.565</v>
      </c>
      <c r="AF1426" t="s">
        <v>6937</v>
      </c>
      <c r="AI1426">
        <v>0</v>
      </c>
      <c r="AJ1426">
        <v>0</v>
      </c>
      <c r="AK1426" t="s">
        <v>10324</v>
      </c>
      <c r="AL1426" t="s">
        <v>10324</v>
      </c>
      <c r="AM1426" t="s">
        <v>10344</v>
      </c>
    </row>
    <row r="1427" spans="1:39">
      <c r="A1427" t="s">
        <v>7421</v>
      </c>
      <c r="B1427" t="s">
        <v>6007</v>
      </c>
      <c r="C1427" t="s">
        <v>6009</v>
      </c>
      <c r="D1427">
        <v>160</v>
      </c>
      <c r="E1427" t="s">
        <v>6010</v>
      </c>
      <c r="F1427">
        <v>6.8</v>
      </c>
      <c r="K1427" t="s">
        <v>6535</v>
      </c>
      <c r="M1427" t="s">
        <v>8636</v>
      </c>
      <c r="N1427">
        <v>8</v>
      </c>
      <c r="O1427" t="s">
        <v>8805</v>
      </c>
      <c r="P1427" t="s">
        <v>9374</v>
      </c>
      <c r="Q1427">
        <v>5</v>
      </c>
      <c r="R1427">
        <v>1</v>
      </c>
      <c r="S1427">
        <v>3.69</v>
      </c>
      <c r="T1427">
        <v>5.82</v>
      </c>
      <c r="U1427">
        <v>478.55</v>
      </c>
      <c r="V1427">
        <v>77.48999999999999</v>
      </c>
      <c r="W1427">
        <v>6.35</v>
      </c>
      <c r="X1427">
        <v>5.24</v>
      </c>
      <c r="Y1427">
        <v>1.36</v>
      </c>
      <c r="Z1427">
        <v>5</v>
      </c>
      <c r="AA1427" t="s">
        <v>6923</v>
      </c>
      <c r="AB1427">
        <v>1</v>
      </c>
      <c r="AC1427">
        <v>9</v>
      </c>
      <c r="AD1427">
        <v>3.141547619047619</v>
      </c>
      <c r="AF1427" t="s">
        <v>6937</v>
      </c>
      <c r="AI1427">
        <v>0</v>
      </c>
      <c r="AJ1427">
        <v>0</v>
      </c>
      <c r="AK1427" t="s">
        <v>10227</v>
      </c>
      <c r="AL1427" t="s">
        <v>10227</v>
      </c>
      <c r="AM1427" t="s">
        <v>10344</v>
      </c>
    </row>
    <row r="1428" spans="1:39">
      <c r="A1428" t="s">
        <v>8024</v>
      </c>
      <c r="B1428" t="s">
        <v>6007</v>
      </c>
      <c r="C1428" t="s">
        <v>6009</v>
      </c>
      <c r="D1428">
        <v>160</v>
      </c>
      <c r="E1428" t="s">
        <v>6010</v>
      </c>
      <c r="F1428">
        <v>6.8</v>
      </c>
      <c r="K1428" t="s">
        <v>6535</v>
      </c>
      <c r="L1428" t="s">
        <v>6536</v>
      </c>
      <c r="M1428" t="s">
        <v>6544</v>
      </c>
      <c r="N1428">
        <v>9</v>
      </c>
      <c r="O1428" t="s">
        <v>6581</v>
      </c>
      <c r="P1428" t="s">
        <v>9952</v>
      </c>
      <c r="Q1428">
        <v>5</v>
      </c>
      <c r="R1428">
        <v>2</v>
      </c>
      <c r="S1428">
        <v>3.57</v>
      </c>
      <c r="T1428">
        <v>4.13</v>
      </c>
      <c r="U1428">
        <v>466.35</v>
      </c>
      <c r="V1428">
        <v>97.39</v>
      </c>
      <c r="W1428">
        <v>4.73</v>
      </c>
      <c r="X1428">
        <v>7.1</v>
      </c>
      <c r="Y1428">
        <v>1.75</v>
      </c>
      <c r="Z1428">
        <v>3</v>
      </c>
      <c r="AA1428" t="s">
        <v>6923</v>
      </c>
      <c r="AB1428">
        <v>0</v>
      </c>
      <c r="AC1428">
        <v>7</v>
      </c>
      <c r="AD1428">
        <v>3.14402380952381</v>
      </c>
      <c r="AF1428" t="s">
        <v>6939</v>
      </c>
      <c r="AI1428">
        <v>0</v>
      </c>
      <c r="AJ1428">
        <v>0</v>
      </c>
      <c r="AK1428" t="s">
        <v>6951</v>
      </c>
      <c r="AL1428" t="s">
        <v>6951</v>
      </c>
      <c r="AM1428" t="s">
        <v>10344</v>
      </c>
    </row>
    <row r="1429" spans="1:39">
      <c r="A1429" t="s">
        <v>8025</v>
      </c>
      <c r="B1429" t="s">
        <v>6007</v>
      </c>
      <c r="C1429" t="s">
        <v>6009</v>
      </c>
      <c r="D1429">
        <v>161</v>
      </c>
      <c r="E1429" t="s">
        <v>6010</v>
      </c>
      <c r="F1429">
        <v>6.79</v>
      </c>
      <c r="K1429" t="s">
        <v>6535</v>
      </c>
      <c r="L1429" t="s">
        <v>6536</v>
      </c>
      <c r="M1429" t="s">
        <v>8719</v>
      </c>
      <c r="N1429">
        <v>9</v>
      </c>
      <c r="O1429" t="s">
        <v>8892</v>
      </c>
      <c r="P1429" t="s">
        <v>9953</v>
      </c>
      <c r="Q1429">
        <v>5</v>
      </c>
      <c r="R1429">
        <v>2</v>
      </c>
      <c r="S1429">
        <v>0.65</v>
      </c>
      <c r="T1429">
        <v>3.32</v>
      </c>
      <c r="U1429">
        <v>512.61</v>
      </c>
      <c r="V1429">
        <v>101.66</v>
      </c>
      <c r="W1429">
        <v>5.54</v>
      </c>
      <c r="X1429">
        <v>4.7</v>
      </c>
      <c r="Y1429">
        <v>1.35</v>
      </c>
      <c r="Z1429">
        <v>4</v>
      </c>
      <c r="AA1429" t="s">
        <v>6923</v>
      </c>
      <c r="AB1429">
        <v>2</v>
      </c>
      <c r="AC1429">
        <v>13</v>
      </c>
      <c r="AD1429">
        <v>3.951333333333333</v>
      </c>
      <c r="AF1429" t="s">
        <v>6937</v>
      </c>
      <c r="AI1429">
        <v>0</v>
      </c>
      <c r="AJ1429">
        <v>0</v>
      </c>
      <c r="AK1429" t="s">
        <v>10221</v>
      </c>
      <c r="AL1429" t="s">
        <v>10221</v>
      </c>
      <c r="AM1429" t="s">
        <v>10344</v>
      </c>
    </row>
    <row r="1430" spans="1:39">
      <c r="A1430" t="s">
        <v>8026</v>
      </c>
      <c r="B1430" t="s">
        <v>6007</v>
      </c>
      <c r="C1430" t="s">
        <v>6009</v>
      </c>
      <c r="D1430">
        <v>161</v>
      </c>
      <c r="E1430" t="s">
        <v>6010</v>
      </c>
      <c r="F1430">
        <v>6.79</v>
      </c>
      <c r="K1430" t="s">
        <v>6535</v>
      </c>
      <c r="L1430" t="s">
        <v>6536</v>
      </c>
      <c r="M1430" t="s">
        <v>8706</v>
      </c>
      <c r="N1430">
        <v>9</v>
      </c>
      <c r="O1430" t="s">
        <v>8878</v>
      </c>
      <c r="P1430" t="s">
        <v>9954</v>
      </c>
      <c r="Q1430">
        <v>5</v>
      </c>
      <c r="R1430">
        <v>1</v>
      </c>
      <c r="S1430">
        <v>3.4</v>
      </c>
      <c r="T1430">
        <v>7.05</v>
      </c>
      <c r="U1430">
        <v>546.97</v>
      </c>
      <c r="V1430">
        <v>73.45999999999999</v>
      </c>
      <c r="W1430">
        <v>6.66</v>
      </c>
      <c r="X1430">
        <v>3.1</v>
      </c>
      <c r="Y1430">
        <v>0</v>
      </c>
      <c r="Z1430">
        <v>4</v>
      </c>
      <c r="AA1430" t="s">
        <v>6923</v>
      </c>
      <c r="AB1430">
        <v>2</v>
      </c>
      <c r="AC1430">
        <v>6</v>
      </c>
      <c r="AD1430">
        <v>3.133333333333333</v>
      </c>
      <c r="AF1430" t="s">
        <v>6937</v>
      </c>
      <c r="AI1430">
        <v>0</v>
      </c>
      <c r="AJ1430">
        <v>0</v>
      </c>
      <c r="AK1430" t="s">
        <v>10306</v>
      </c>
      <c r="AL1430" t="s">
        <v>10306</v>
      </c>
      <c r="AM1430" t="s">
        <v>10344</v>
      </c>
    </row>
    <row r="1431" spans="1:39">
      <c r="A1431" t="s">
        <v>8027</v>
      </c>
      <c r="B1431" t="s">
        <v>6007</v>
      </c>
      <c r="C1431" t="s">
        <v>6009</v>
      </c>
      <c r="D1431">
        <v>162</v>
      </c>
      <c r="E1431" t="s">
        <v>6010</v>
      </c>
      <c r="F1431">
        <v>6.79</v>
      </c>
      <c r="K1431" t="s">
        <v>6535</v>
      </c>
      <c r="L1431" t="s">
        <v>6536</v>
      </c>
      <c r="M1431" t="s">
        <v>8740</v>
      </c>
      <c r="N1431">
        <v>9</v>
      </c>
      <c r="O1431" t="s">
        <v>8916</v>
      </c>
      <c r="P1431" t="s">
        <v>9955</v>
      </c>
      <c r="Q1431">
        <v>6</v>
      </c>
      <c r="R1431">
        <v>1</v>
      </c>
      <c r="S1431">
        <v>2.71</v>
      </c>
      <c r="T1431">
        <v>6.08</v>
      </c>
      <c r="U1431">
        <v>535</v>
      </c>
      <c r="V1431">
        <v>102.1</v>
      </c>
      <c r="W1431">
        <v>6.32</v>
      </c>
      <c r="X1431">
        <v>3.8</v>
      </c>
      <c r="Y1431">
        <v>0.61</v>
      </c>
      <c r="Z1431">
        <v>4</v>
      </c>
      <c r="AA1431" t="s">
        <v>6923</v>
      </c>
      <c r="AB1431">
        <v>2</v>
      </c>
      <c r="AC1431">
        <v>10</v>
      </c>
      <c r="AD1431">
        <v>3.075</v>
      </c>
      <c r="AF1431" t="s">
        <v>6937</v>
      </c>
      <c r="AI1431">
        <v>0</v>
      </c>
      <c r="AJ1431">
        <v>0</v>
      </c>
      <c r="AK1431" t="s">
        <v>10332</v>
      </c>
      <c r="AL1431" t="s">
        <v>10332</v>
      </c>
      <c r="AM1431" t="s">
        <v>10344</v>
      </c>
    </row>
    <row r="1432" spans="1:39">
      <c r="A1432" t="s">
        <v>8028</v>
      </c>
      <c r="B1432" t="s">
        <v>6007</v>
      </c>
      <c r="C1432" t="s">
        <v>6009</v>
      </c>
      <c r="D1432">
        <v>163</v>
      </c>
      <c r="E1432" t="s">
        <v>6010</v>
      </c>
      <c r="F1432">
        <v>6.79</v>
      </c>
      <c r="I1432" t="s">
        <v>8545</v>
      </c>
      <c r="K1432" t="s">
        <v>6535</v>
      </c>
      <c r="L1432" t="s">
        <v>6536</v>
      </c>
      <c r="M1432" t="s">
        <v>8696</v>
      </c>
      <c r="N1432">
        <v>9</v>
      </c>
      <c r="O1432" t="s">
        <v>8868</v>
      </c>
      <c r="P1432" t="s">
        <v>9956</v>
      </c>
      <c r="Q1432">
        <v>3</v>
      </c>
      <c r="R1432">
        <v>2</v>
      </c>
      <c r="S1432">
        <v>3.4</v>
      </c>
      <c r="T1432">
        <v>6.39</v>
      </c>
      <c r="U1432">
        <v>553.46</v>
      </c>
      <c r="V1432">
        <v>71.33</v>
      </c>
      <c r="W1432">
        <v>7.31</v>
      </c>
      <c r="X1432">
        <v>3.87</v>
      </c>
      <c r="Y1432">
        <v>0</v>
      </c>
      <c r="Z1432">
        <v>5</v>
      </c>
      <c r="AA1432" t="s">
        <v>6923</v>
      </c>
      <c r="AB1432">
        <v>2</v>
      </c>
      <c r="AC1432">
        <v>7</v>
      </c>
      <c r="AD1432">
        <v>2.8</v>
      </c>
      <c r="AF1432" t="s">
        <v>6937</v>
      </c>
      <c r="AI1432">
        <v>0</v>
      </c>
      <c r="AJ1432">
        <v>0</v>
      </c>
      <c r="AM1432" t="s">
        <v>10344</v>
      </c>
    </row>
    <row r="1433" spans="1:39">
      <c r="A1433" t="s">
        <v>8029</v>
      </c>
      <c r="B1433" t="s">
        <v>6007</v>
      </c>
      <c r="C1433" t="s">
        <v>6009</v>
      </c>
      <c r="D1433">
        <v>170</v>
      </c>
      <c r="E1433" t="s">
        <v>6010</v>
      </c>
      <c r="F1433">
        <v>6.77</v>
      </c>
      <c r="K1433" t="s">
        <v>6535</v>
      </c>
      <c r="M1433" t="s">
        <v>8721</v>
      </c>
      <c r="N1433">
        <v>8</v>
      </c>
      <c r="O1433" t="s">
        <v>8900</v>
      </c>
      <c r="P1433" t="s">
        <v>9957</v>
      </c>
      <c r="Q1433">
        <v>6</v>
      </c>
      <c r="R1433">
        <v>1</v>
      </c>
      <c r="S1433">
        <v>6.8</v>
      </c>
      <c r="T1433">
        <v>8.140000000000001</v>
      </c>
      <c r="U1433">
        <v>519.66</v>
      </c>
      <c r="V1433">
        <v>73.86</v>
      </c>
      <c r="W1433">
        <v>7.43</v>
      </c>
      <c r="X1433">
        <v>5.97</v>
      </c>
      <c r="Y1433">
        <v>0</v>
      </c>
      <c r="Z1433">
        <v>3</v>
      </c>
      <c r="AA1433" t="s">
        <v>6923</v>
      </c>
      <c r="AB1433">
        <v>2</v>
      </c>
      <c r="AC1433">
        <v>12</v>
      </c>
      <c r="AD1433">
        <v>2.833333333333333</v>
      </c>
      <c r="AF1433" t="s">
        <v>6937</v>
      </c>
      <c r="AI1433">
        <v>0</v>
      </c>
      <c r="AJ1433">
        <v>0</v>
      </c>
      <c r="AK1433" t="s">
        <v>10322</v>
      </c>
      <c r="AL1433" t="s">
        <v>10322</v>
      </c>
      <c r="AM1433" t="s">
        <v>10344</v>
      </c>
    </row>
    <row r="1434" spans="1:39">
      <c r="A1434" t="s">
        <v>8030</v>
      </c>
      <c r="B1434" t="s">
        <v>6007</v>
      </c>
      <c r="C1434" t="s">
        <v>6009</v>
      </c>
      <c r="D1434">
        <v>175</v>
      </c>
      <c r="E1434" t="s">
        <v>6010</v>
      </c>
      <c r="F1434">
        <v>6.76</v>
      </c>
      <c r="K1434" t="s">
        <v>6535</v>
      </c>
      <c r="L1434" t="s">
        <v>6536</v>
      </c>
      <c r="M1434" t="s">
        <v>8723</v>
      </c>
      <c r="N1434">
        <v>9</v>
      </c>
      <c r="O1434" t="s">
        <v>8897</v>
      </c>
      <c r="P1434" t="s">
        <v>9958</v>
      </c>
      <c r="Q1434">
        <v>8</v>
      </c>
      <c r="R1434">
        <v>1</v>
      </c>
      <c r="S1434">
        <v>2.83</v>
      </c>
      <c r="T1434">
        <v>4.61</v>
      </c>
      <c r="U1434">
        <v>540.55</v>
      </c>
      <c r="V1434">
        <v>90.02</v>
      </c>
      <c r="W1434">
        <v>6.28</v>
      </c>
      <c r="X1434">
        <v>5.54</v>
      </c>
      <c r="Y1434">
        <v>0</v>
      </c>
      <c r="Z1434">
        <v>5</v>
      </c>
      <c r="AA1434" t="s">
        <v>6923</v>
      </c>
      <c r="AB1434">
        <v>2</v>
      </c>
      <c r="AC1434">
        <v>6</v>
      </c>
      <c r="AD1434">
        <v>3.612666666666667</v>
      </c>
      <c r="AF1434" t="s">
        <v>6937</v>
      </c>
      <c r="AI1434">
        <v>0</v>
      </c>
      <c r="AJ1434">
        <v>0</v>
      </c>
      <c r="AK1434" t="s">
        <v>10320</v>
      </c>
      <c r="AL1434" t="s">
        <v>10320</v>
      </c>
      <c r="AM1434" t="s">
        <v>10344</v>
      </c>
    </row>
    <row r="1435" spans="1:39">
      <c r="A1435" t="s">
        <v>8031</v>
      </c>
      <c r="B1435" t="s">
        <v>6007</v>
      </c>
      <c r="C1435" t="s">
        <v>6009</v>
      </c>
      <c r="D1435">
        <v>178</v>
      </c>
      <c r="E1435" t="s">
        <v>6010</v>
      </c>
      <c r="F1435">
        <v>6.75</v>
      </c>
      <c r="K1435" t="s">
        <v>6535</v>
      </c>
      <c r="L1435" t="s">
        <v>6536</v>
      </c>
      <c r="M1435" t="s">
        <v>8716</v>
      </c>
      <c r="N1435">
        <v>9</v>
      </c>
      <c r="O1435" t="s">
        <v>8889</v>
      </c>
      <c r="P1435" t="s">
        <v>9959</v>
      </c>
      <c r="Q1435">
        <v>5</v>
      </c>
      <c r="R1435">
        <v>1</v>
      </c>
      <c r="S1435">
        <v>0.22</v>
      </c>
      <c r="T1435">
        <v>3.7</v>
      </c>
      <c r="U1435">
        <v>404.47</v>
      </c>
      <c r="V1435">
        <v>77.48999999999999</v>
      </c>
      <c r="W1435">
        <v>4.69</v>
      </c>
      <c r="X1435">
        <v>3.6</v>
      </c>
      <c r="Y1435">
        <v>1.41</v>
      </c>
      <c r="Z1435">
        <v>4</v>
      </c>
      <c r="AA1435" t="s">
        <v>6923</v>
      </c>
      <c r="AB1435">
        <v>0</v>
      </c>
      <c r="AC1435">
        <v>8</v>
      </c>
      <c r="AD1435">
        <v>5.165690476190476</v>
      </c>
      <c r="AF1435" t="s">
        <v>6937</v>
      </c>
      <c r="AI1435">
        <v>0</v>
      </c>
      <c r="AJ1435">
        <v>0</v>
      </c>
      <c r="AK1435" t="s">
        <v>10316</v>
      </c>
      <c r="AL1435" t="s">
        <v>10316</v>
      </c>
      <c r="AM1435" t="s">
        <v>10344</v>
      </c>
    </row>
    <row r="1436" spans="1:39">
      <c r="A1436" t="s">
        <v>8032</v>
      </c>
      <c r="B1436" t="s">
        <v>6007</v>
      </c>
      <c r="C1436" t="s">
        <v>6009</v>
      </c>
      <c r="D1436">
        <v>180</v>
      </c>
      <c r="E1436" t="s">
        <v>6010</v>
      </c>
      <c r="F1436">
        <v>6.75</v>
      </c>
      <c r="K1436" t="s">
        <v>6535</v>
      </c>
      <c r="M1436" t="s">
        <v>8721</v>
      </c>
      <c r="N1436">
        <v>8</v>
      </c>
      <c r="O1436" t="s">
        <v>8895</v>
      </c>
      <c r="P1436" t="s">
        <v>9960</v>
      </c>
      <c r="Q1436">
        <v>6</v>
      </c>
      <c r="R1436">
        <v>2</v>
      </c>
      <c r="S1436">
        <v>3.29</v>
      </c>
      <c r="T1436">
        <v>4.96</v>
      </c>
      <c r="U1436">
        <v>467.56</v>
      </c>
      <c r="V1436">
        <v>94.09</v>
      </c>
      <c r="W1436">
        <v>4.81</v>
      </c>
      <c r="X1436">
        <v>5.47</v>
      </c>
      <c r="Y1436">
        <v>0</v>
      </c>
      <c r="Z1436">
        <v>2</v>
      </c>
      <c r="AA1436" t="s">
        <v>6923</v>
      </c>
      <c r="AB1436">
        <v>0</v>
      </c>
      <c r="AC1436">
        <v>10</v>
      </c>
      <c r="AD1436">
        <v>2.970380952380952</v>
      </c>
      <c r="AF1436" t="s">
        <v>6937</v>
      </c>
      <c r="AI1436">
        <v>0</v>
      </c>
      <c r="AJ1436">
        <v>0</v>
      </c>
      <c r="AK1436" t="s">
        <v>10319</v>
      </c>
      <c r="AL1436" t="s">
        <v>10319</v>
      </c>
      <c r="AM1436" t="s">
        <v>10344</v>
      </c>
    </row>
    <row r="1437" spans="1:39">
      <c r="A1437" t="s">
        <v>7073</v>
      </c>
      <c r="B1437" t="s">
        <v>6007</v>
      </c>
      <c r="C1437" t="s">
        <v>6009</v>
      </c>
      <c r="D1437">
        <v>180</v>
      </c>
      <c r="E1437" t="s">
        <v>6010</v>
      </c>
      <c r="F1437">
        <v>6.75</v>
      </c>
      <c r="K1437" t="s">
        <v>6535</v>
      </c>
      <c r="M1437" t="s">
        <v>8721</v>
      </c>
      <c r="N1437">
        <v>8</v>
      </c>
      <c r="O1437" t="s">
        <v>8900</v>
      </c>
      <c r="P1437" t="s">
        <v>9026</v>
      </c>
      <c r="Q1437">
        <v>6</v>
      </c>
      <c r="R1437">
        <v>1</v>
      </c>
      <c r="S1437">
        <v>5.92</v>
      </c>
      <c r="T1437">
        <v>7.16</v>
      </c>
      <c r="U1437">
        <v>477.58</v>
      </c>
      <c r="V1437">
        <v>73.86</v>
      </c>
      <c r="W1437">
        <v>6.3</v>
      </c>
      <c r="X1437">
        <v>6.1</v>
      </c>
      <c r="Y1437">
        <v>0</v>
      </c>
      <c r="Z1437">
        <v>3</v>
      </c>
      <c r="AA1437" t="s">
        <v>6923</v>
      </c>
      <c r="AB1437">
        <v>1</v>
      </c>
      <c r="AC1437">
        <v>11</v>
      </c>
      <c r="AD1437">
        <v>2.993476190476191</v>
      </c>
      <c r="AF1437" t="s">
        <v>6937</v>
      </c>
      <c r="AI1437">
        <v>0</v>
      </c>
      <c r="AJ1437">
        <v>0</v>
      </c>
      <c r="AK1437" t="s">
        <v>10322</v>
      </c>
      <c r="AL1437" t="s">
        <v>10322</v>
      </c>
      <c r="AM1437" t="s">
        <v>10344</v>
      </c>
    </row>
    <row r="1438" spans="1:39">
      <c r="A1438" t="s">
        <v>7073</v>
      </c>
      <c r="B1438" t="s">
        <v>6007</v>
      </c>
      <c r="C1438" t="s">
        <v>6009</v>
      </c>
      <c r="D1438">
        <v>180</v>
      </c>
      <c r="E1438" t="s">
        <v>6010</v>
      </c>
      <c r="F1438">
        <v>6.75</v>
      </c>
      <c r="K1438" t="s">
        <v>6535</v>
      </c>
      <c r="L1438" t="s">
        <v>6536</v>
      </c>
      <c r="M1438" t="s">
        <v>8738</v>
      </c>
      <c r="N1438">
        <v>9</v>
      </c>
      <c r="O1438" t="s">
        <v>8918</v>
      </c>
      <c r="P1438" t="s">
        <v>9026</v>
      </c>
      <c r="Q1438">
        <v>6</v>
      </c>
      <c r="R1438">
        <v>1</v>
      </c>
      <c r="S1438">
        <v>5.92</v>
      </c>
      <c r="T1438">
        <v>7.16</v>
      </c>
      <c r="U1438">
        <v>477.58</v>
      </c>
      <c r="V1438">
        <v>73.86</v>
      </c>
      <c r="W1438">
        <v>6.3</v>
      </c>
      <c r="X1438">
        <v>6.1</v>
      </c>
      <c r="Y1438">
        <v>0</v>
      </c>
      <c r="Z1438">
        <v>3</v>
      </c>
      <c r="AA1438" t="s">
        <v>6923</v>
      </c>
      <c r="AB1438">
        <v>1</v>
      </c>
      <c r="AC1438">
        <v>11</v>
      </c>
      <c r="AD1438">
        <v>2.993476190476191</v>
      </c>
      <c r="AF1438" t="s">
        <v>6937</v>
      </c>
      <c r="AI1438">
        <v>0</v>
      </c>
      <c r="AJ1438">
        <v>0</v>
      </c>
      <c r="AK1438" t="s">
        <v>10273</v>
      </c>
      <c r="AL1438" t="s">
        <v>10273</v>
      </c>
      <c r="AM1438" t="s">
        <v>10344</v>
      </c>
    </row>
    <row r="1439" spans="1:39">
      <c r="A1439" t="s">
        <v>7265</v>
      </c>
      <c r="B1439" t="s">
        <v>6007</v>
      </c>
      <c r="C1439" t="s">
        <v>6009</v>
      </c>
      <c r="D1439">
        <v>180</v>
      </c>
      <c r="E1439" t="s">
        <v>6010</v>
      </c>
      <c r="F1439">
        <v>6.75</v>
      </c>
      <c r="K1439" t="s">
        <v>6535</v>
      </c>
      <c r="M1439" t="s">
        <v>8738</v>
      </c>
      <c r="N1439">
        <v>8</v>
      </c>
      <c r="O1439" t="s">
        <v>8914</v>
      </c>
      <c r="P1439" t="s">
        <v>9218</v>
      </c>
      <c r="Q1439">
        <v>6</v>
      </c>
      <c r="R1439">
        <v>1</v>
      </c>
      <c r="S1439">
        <v>7.63</v>
      </c>
      <c r="T1439">
        <v>8.869999999999999</v>
      </c>
      <c r="U1439">
        <v>545.7</v>
      </c>
      <c r="V1439">
        <v>73.86</v>
      </c>
      <c r="W1439">
        <v>7.96</v>
      </c>
      <c r="X1439">
        <v>6.1</v>
      </c>
      <c r="Y1439">
        <v>0</v>
      </c>
      <c r="Z1439">
        <v>3</v>
      </c>
      <c r="AA1439" t="s">
        <v>6923</v>
      </c>
      <c r="AB1439">
        <v>2</v>
      </c>
      <c r="AC1439">
        <v>12</v>
      </c>
      <c r="AD1439">
        <v>2.833333333333333</v>
      </c>
      <c r="AF1439" t="s">
        <v>6937</v>
      </c>
      <c r="AI1439">
        <v>0</v>
      </c>
      <c r="AJ1439">
        <v>0</v>
      </c>
      <c r="AK1439" t="s">
        <v>10273</v>
      </c>
      <c r="AL1439" t="s">
        <v>10273</v>
      </c>
      <c r="AM1439" t="s">
        <v>10344</v>
      </c>
    </row>
    <row r="1440" spans="1:39">
      <c r="A1440" t="s">
        <v>8033</v>
      </c>
      <c r="B1440" t="s">
        <v>6007</v>
      </c>
      <c r="C1440" t="s">
        <v>6009</v>
      </c>
      <c r="D1440">
        <v>180</v>
      </c>
      <c r="E1440" t="s">
        <v>6010</v>
      </c>
      <c r="F1440">
        <v>6.75</v>
      </c>
      <c r="K1440" t="s">
        <v>6535</v>
      </c>
      <c r="L1440" t="s">
        <v>6536</v>
      </c>
      <c r="M1440" t="s">
        <v>8701</v>
      </c>
      <c r="N1440">
        <v>9</v>
      </c>
      <c r="O1440" t="s">
        <v>8873</v>
      </c>
      <c r="P1440" t="s">
        <v>9961</v>
      </c>
      <c r="Q1440">
        <v>4</v>
      </c>
      <c r="R1440">
        <v>1</v>
      </c>
      <c r="S1440">
        <v>5.85</v>
      </c>
      <c r="T1440">
        <v>7.54</v>
      </c>
      <c r="U1440">
        <v>472.49</v>
      </c>
      <c r="V1440">
        <v>68.17</v>
      </c>
      <c r="W1440">
        <v>5.14</v>
      </c>
      <c r="X1440">
        <v>5.41</v>
      </c>
      <c r="Y1440">
        <v>0</v>
      </c>
      <c r="Z1440">
        <v>4</v>
      </c>
      <c r="AA1440" t="s">
        <v>6923</v>
      </c>
      <c r="AB1440">
        <v>1</v>
      </c>
      <c r="AC1440">
        <v>5</v>
      </c>
      <c r="AD1440">
        <v>3.029833333333333</v>
      </c>
      <c r="AF1440" t="s">
        <v>6937</v>
      </c>
      <c r="AI1440">
        <v>0</v>
      </c>
      <c r="AJ1440">
        <v>0</v>
      </c>
      <c r="AK1440" t="s">
        <v>10301</v>
      </c>
      <c r="AL1440" t="s">
        <v>10301</v>
      </c>
      <c r="AM1440" t="s">
        <v>10344</v>
      </c>
    </row>
    <row r="1441" spans="1:39">
      <c r="A1441" t="s">
        <v>8034</v>
      </c>
      <c r="B1441" t="s">
        <v>6007</v>
      </c>
      <c r="C1441" t="s">
        <v>6009</v>
      </c>
      <c r="D1441">
        <v>180</v>
      </c>
      <c r="E1441" t="s">
        <v>6010</v>
      </c>
      <c r="F1441">
        <v>6.75</v>
      </c>
      <c r="K1441" t="s">
        <v>6535</v>
      </c>
      <c r="M1441" t="s">
        <v>8728</v>
      </c>
      <c r="N1441">
        <v>8</v>
      </c>
      <c r="O1441" t="s">
        <v>8903</v>
      </c>
      <c r="P1441" t="s">
        <v>9962</v>
      </c>
      <c r="Q1441">
        <v>5</v>
      </c>
      <c r="R1441">
        <v>1</v>
      </c>
      <c r="S1441">
        <v>1.27</v>
      </c>
      <c r="T1441">
        <v>4.97</v>
      </c>
      <c r="U1441">
        <v>500.53</v>
      </c>
      <c r="V1441">
        <v>92.87</v>
      </c>
      <c r="W1441">
        <v>5.07</v>
      </c>
      <c r="X1441">
        <v>2.87</v>
      </c>
      <c r="Y1441">
        <v>1.36</v>
      </c>
      <c r="Z1441">
        <v>4</v>
      </c>
      <c r="AA1441" t="s">
        <v>6923</v>
      </c>
      <c r="AB1441">
        <v>2</v>
      </c>
      <c r="AC1441">
        <v>9</v>
      </c>
      <c r="AD1441">
        <v>3.752666666666667</v>
      </c>
      <c r="AF1441" t="s">
        <v>6937</v>
      </c>
      <c r="AI1441">
        <v>0</v>
      </c>
      <c r="AJ1441">
        <v>0</v>
      </c>
      <c r="AK1441" t="s">
        <v>10324</v>
      </c>
      <c r="AL1441" t="s">
        <v>10324</v>
      </c>
      <c r="AM1441" t="s">
        <v>10344</v>
      </c>
    </row>
    <row r="1442" spans="1:39">
      <c r="A1442" t="s">
        <v>8035</v>
      </c>
      <c r="B1442" t="s">
        <v>6007</v>
      </c>
      <c r="C1442" t="s">
        <v>6009</v>
      </c>
      <c r="D1442">
        <v>183</v>
      </c>
      <c r="E1442" t="s">
        <v>6010</v>
      </c>
      <c r="F1442">
        <v>6.74</v>
      </c>
      <c r="K1442" t="s">
        <v>6535</v>
      </c>
      <c r="L1442" t="s">
        <v>6536</v>
      </c>
      <c r="M1442" t="s">
        <v>8734</v>
      </c>
      <c r="N1442">
        <v>9</v>
      </c>
      <c r="O1442" t="s">
        <v>8909</v>
      </c>
      <c r="P1442" t="s">
        <v>9963</v>
      </c>
      <c r="Q1442">
        <v>6</v>
      </c>
      <c r="R1442">
        <v>1</v>
      </c>
      <c r="S1442">
        <v>3.4</v>
      </c>
      <c r="T1442">
        <v>5.95</v>
      </c>
      <c r="U1442">
        <v>562.67</v>
      </c>
      <c r="V1442">
        <v>85.03</v>
      </c>
      <c r="W1442">
        <v>6.94</v>
      </c>
      <c r="X1442">
        <v>2.2</v>
      </c>
      <c r="Y1442">
        <v>8.539999999999999</v>
      </c>
      <c r="Z1442">
        <v>5</v>
      </c>
      <c r="AA1442" t="s">
        <v>6923</v>
      </c>
      <c r="AB1442">
        <v>2</v>
      </c>
      <c r="AC1442">
        <v>14</v>
      </c>
      <c r="AD1442">
        <v>2.863333333333334</v>
      </c>
      <c r="AF1442" t="s">
        <v>6938</v>
      </c>
      <c r="AI1442">
        <v>0</v>
      </c>
      <c r="AJ1442">
        <v>0</v>
      </c>
      <c r="AK1442" t="s">
        <v>10327</v>
      </c>
      <c r="AL1442" t="s">
        <v>10327</v>
      </c>
      <c r="AM1442" t="s">
        <v>10344</v>
      </c>
    </row>
    <row r="1443" spans="1:39">
      <c r="A1443" t="s">
        <v>8036</v>
      </c>
      <c r="B1443" t="s">
        <v>6007</v>
      </c>
      <c r="C1443" t="s">
        <v>6009</v>
      </c>
      <c r="D1443">
        <v>185</v>
      </c>
      <c r="E1443" t="s">
        <v>6010</v>
      </c>
      <c r="F1443">
        <v>6.73</v>
      </c>
      <c r="K1443" t="s">
        <v>6535</v>
      </c>
      <c r="L1443" t="s">
        <v>6536</v>
      </c>
      <c r="M1443" t="s">
        <v>8724</v>
      </c>
      <c r="N1443">
        <v>9</v>
      </c>
      <c r="O1443" t="s">
        <v>8898</v>
      </c>
      <c r="P1443" t="s">
        <v>9964</v>
      </c>
      <c r="Q1443">
        <v>4</v>
      </c>
      <c r="R1443">
        <v>1</v>
      </c>
      <c r="S1443">
        <v>0.64</v>
      </c>
      <c r="T1443">
        <v>4.34</v>
      </c>
      <c r="U1443">
        <v>414.51</v>
      </c>
      <c r="V1443">
        <v>68.26000000000001</v>
      </c>
      <c r="W1443">
        <v>5.5</v>
      </c>
      <c r="X1443">
        <v>2.71</v>
      </c>
      <c r="Y1443">
        <v>1.95</v>
      </c>
      <c r="Z1443">
        <v>4</v>
      </c>
      <c r="AA1443" t="s">
        <v>6923</v>
      </c>
      <c r="AB1443">
        <v>1</v>
      </c>
      <c r="AC1443">
        <v>9</v>
      </c>
      <c r="AD1443">
        <v>4.773976190476191</v>
      </c>
      <c r="AF1443" t="s">
        <v>6937</v>
      </c>
      <c r="AI1443">
        <v>0</v>
      </c>
      <c r="AJ1443">
        <v>0</v>
      </c>
      <c r="AK1443" t="s">
        <v>6967</v>
      </c>
      <c r="AL1443" t="s">
        <v>6967</v>
      </c>
      <c r="AM1443" t="s">
        <v>10344</v>
      </c>
    </row>
    <row r="1444" spans="1:39">
      <c r="A1444" t="s">
        <v>8036</v>
      </c>
      <c r="B1444" t="s">
        <v>6007</v>
      </c>
      <c r="C1444" t="s">
        <v>6009</v>
      </c>
      <c r="D1444">
        <v>185</v>
      </c>
      <c r="E1444" t="s">
        <v>6010</v>
      </c>
      <c r="F1444">
        <v>6.73</v>
      </c>
      <c r="K1444" t="s">
        <v>6535</v>
      </c>
      <c r="L1444" t="s">
        <v>6536</v>
      </c>
      <c r="M1444" t="s">
        <v>8707</v>
      </c>
      <c r="N1444">
        <v>9</v>
      </c>
      <c r="O1444" t="s">
        <v>8879</v>
      </c>
      <c r="P1444" t="s">
        <v>9964</v>
      </c>
      <c r="Q1444">
        <v>4</v>
      </c>
      <c r="R1444">
        <v>1</v>
      </c>
      <c r="S1444">
        <v>0.64</v>
      </c>
      <c r="T1444">
        <v>4.34</v>
      </c>
      <c r="U1444">
        <v>414.51</v>
      </c>
      <c r="V1444">
        <v>68.26000000000001</v>
      </c>
      <c r="W1444">
        <v>5.5</v>
      </c>
      <c r="X1444">
        <v>2.71</v>
      </c>
      <c r="Y1444">
        <v>1.95</v>
      </c>
      <c r="Z1444">
        <v>4</v>
      </c>
      <c r="AA1444" t="s">
        <v>6923</v>
      </c>
      <c r="AB1444">
        <v>1</v>
      </c>
      <c r="AC1444">
        <v>9</v>
      </c>
      <c r="AD1444">
        <v>4.773976190476191</v>
      </c>
      <c r="AF1444" t="s">
        <v>6937</v>
      </c>
      <c r="AI1444">
        <v>0</v>
      </c>
      <c r="AJ1444">
        <v>0</v>
      </c>
      <c r="AK1444" t="s">
        <v>10307</v>
      </c>
      <c r="AL1444" t="s">
        <v>10307</v>
      </c>
      <c r="AM1444" t="s">
        <v>10344</v>
      </c>
    </row>
    <row r="1445" spans="1:39">
      <c r="A1445" t="s">
        <v>7145</v>
      </c>
      <c r="B1445" t="s">
        <v>6007</v>
      </c>
      <c r="C1445" t="s">
        <v>6009</v>
      </c>
      <c r="D1445">
        <v>190</v>
      </c>
      <c r="E1445" t="s">
        <v>6010</v>
      </c>
      <c r="F1445">
        <v>6.72</v>
      </c>
      <c r="K1445" t="s">
        <v>6535</v>
      </c>
      <c r="L1445" t="s">
        <v>6536</v>
      </c>
      <c r="M1445" t="s">
        <v>8742</v>
      </c>
      <c r="N1445">
        <v>9</v>
      </c>
      <c r="O1445" t="s">
        <v>8919</v>
      </c>
      <c r="P1445" t="s">
        <v>9098</v>
      </c>
      <c r="Q1445">
        <v>7</v>
      </c>
      <c r="R1445">
        <v>1</v>
      </c>
      <c r="S1445">
        <v>1.08</v>
      </c>
      <c r="T1445">
        <v>4.44</v>
      </c>
      <c r="U1445">
        <v>516.55</v>
      </c>
      <c r="V1445">
        <v>111.33</v>
      </c>
      <c r="W1445">
        <v>5.37</v>
      </c>
      <c r="X1445">
        <v>3.82</v>
      </c>
      <c r="Y1445">
        <v>1.34</v>
      </c>
      <c r="Z1445">
        <v>4</v>
      </c>
      <c r="AA1445" t="s">
        <v>6923</v>
      </c>
      <c r="AB1445">
        <v>2</v>
      </c>
      <c r="AC1445">
        <v>11</v>
      </c>
      <c r="AD1445">
        <v>3.402333333333333</v>
      </c>
      <c r="AE1445" t="s">
        <v>10188</v>
      </c>
      <c r="AF1445" t="s">
        <v>6937</v>
      </c>
      <c r="AH1445" t="s">
        <v>6943</v>
      </c>
      <c r="AI1445">
        <v>3</v>
      </c>
      <c r="AJ1445">
        <v>0</v>
      </c>
      <c r="AK1445" t="s">
        <v>10263</v>
      </c>
      <c r="AL1445" t="s">
        <v>10263</v>
      </c>
      <c r="AM1445" t="s">
        <v>10344</v>
      </c>
    </row>
    <row r="1446" spans="1:39">
      <c r="A1446" t="s">
        <v>7442</v>
      </c>
      <c r="B1446" t="s">
        <v>6007</v>
      </c>
      <c r="C1446" t="s">
        <v>6009</v>
      </c>
      <c r="D1446">
        <v>190</v>
      </c>
      <c r="E1446" t="s">
        <v>6010</v>
      </c>
      <c r="F1446">
        <v>6.72</v>
      </c>
      <c r="K1446" t="s">
        <v>6535</v>
      </c>
      <c r="L1446" t="s">
        <v>6536</v>
      </c>
      <c r="M1446" t="s">
        <v>8727</v>
      </c>
      <c r="N1446">
        <v>9</v>
      </c>
      <c r="O1446" t="s">
        <v>8902</v>
      </c>
      <c r="P1446" t="s">
        <v>9395</v>
      </c>
      <c r="Q1446">
        <v>3</v>
      </c>
      <c r="R1446">
        <v>1</v>
      </c>
      <c r="S1446">
        <v>1.72</v>
      </c>
      <c r="T1446">
        <v>4.31</v>
      </c>
      <c r="U1446">
        <v>327.46</v>
      </c>
      <c r="V1446">
        <v>80.44</v>
      </c>
      <c r="W1446">
        <v>5.71</v>
      </c>
      <c r="X1446">
        <v>4.78</v>
      </c>
      <c r="Y1446">
        <v>0</v>
      </c>
      <c r="Z1446">
        <v>0</v>
      </c>
      <c r="AA1446" t="s">
        <v>6923</v>
      </c>
      <c r="AB1446">
        <v>1</v>
      </c>
      <c r="AC1446">
        <v>16</v>
      </c>
      <c r="AD1446">
        <v>5.178333333333334</v>
      </c>
      <c r="AF1446" t="s">
        <v>6937</v>
      </c>
      <c r="AI1446">
        <v>0</v>
      </c>
      <c r="AJ1446">
        <v>0</v>
      </c>
      <c r="AK1446" t="s">
        <v>10251</v>
      </c>
      <c r="AL1446" t="s">
        <v>10251</v>
      </c>
      <c r="AM1446" t="s">
        <v>10344</v>
      </c>
    </row>
    <row r="1447" spans="1:39">
      <c r="A1447" t="s">
        <v>8037</v>
      </c>
      <c r="B1447" t="s">
        <v>6007</v>
      </c>
      <c r="C1447" t="s">
        <v>6009</v>
      </c>
      <c r="D1447">
        <v>190</v>
      </c>
      <c r="E1447" t="s">
        <v>6010</v>
      </c>
      <c r="F1447">
        <v>6.72</v>
      </c>
      <c r="K1447" t="s">
        <v>6535</v>
      </c>
      <c r="L1447" t="s">
        <v>6536</v>
      </c>
      <c r="M1447" t="s">
        <v>8743</v>
      </c>
      <c r="N1447">
        <v>9</v>
      </c>
      <c r="O1447" t="s">
        <v>8920</v>
      </c>
      <c r="P1447" t="s">
        <v>9965</v>
      </c>
      <c r="Q1447">
        <v>6</v>
      </c>
      <c r="R1447">
        <v>1</v>
      </c>
      <c r="S1447">
        <v>5.21</v>
      </c>
      <c r="T1447">
        <v>6.3</v>
      </c>
      <c r="U1447">
        <v>460.56</v>
      </c>
      <c r="V1447">
        <v>76.98999999999999</v>
      </c>
      <c r="W1447">
        <v>5.07</v>
      </c>
      <c r="X1447">
        <v>6.3</v>
      </c>
      <c r="Y1447">
        <v>0</v>
      </c>
      <c r="Z1447">
        <v>3</v>
      </c>
      <c r="AA1447" t="s">
        <v>6923</v>
      </c>
      <c r="AB1447">
        <v>1</v>
      </c>
      <c r="AC1447">
        <v>9</v>
      </c>
      <c r="AD1447">
        <v>3.115047619047619</v>
      </c>
      <c r="AF1447" t="s">
        <v>6937</v>
      </c>
      <c r="AI1447">
        <v>0</v>
      </c>
      <c r="AJ1447">
        <v>0</v>
      </c>
      <c r="AK1447" t="s">
        <v>10334</v>
      </c>
      <c r="AL1447" t="s">
        <v>10334</v>
      </c>
      <c r="AM1447" t="s">
        <v>10344</v>
      </c>
    </row>
    <row r="1448" spans="1:39">
      <c r="A1448" t="s">
        <v>8038</v>
      </c>
      <c r="B1448" t="s">
        <v>6007</v>
      </c>
      <c r="C1448" t="s">
        <v>6009</v>
      </c>
      <c r="D1448">
        <v>191</v>
      </c>
      <c r="E1448" t="s">
        <v>6010</v>
      </c>
      <c r="F1448">
        <v>6.72</v>
      </c>
      <c r="I1448" t="s">
        <v>8546</v>
      </c>
      <c r="K1448" t="s">
        <v>6535</v>
      </c>
      <c r="L1448" t="s">
        <v>6536</v>
      </c>
      <c r="M1448" t="s">
        <v>8696</v>
      </c>
      <c r="N1448">
        <v>9</v>
      </c>
      <c r="O1448" t="s">
        <v>8868</v>
      </c>
      <c r="P1448" t="s">
        <v>9966</v>
      </c>
      <c r="Q1448">
        <v>3</v>
      </c>
      <c r="R1448">
        <v>2</v>
      </c>
      <c r="S1448">
        <v>3.39</v>
      </c>
      <c r="T1448">
        <v>6.39</v>
      </c>
      <c r="U1448">
        <v>556.58</v>
      </c>
      <c r="V1448">
        <v>71.33</v>
      </c>
      <c r="W1448">
        <v>7.62</v>
      </c>
      <c r="X1448">
        <v>3.87</v>
      </c>
      <c r="Y1448">
        <v>0</v>
      </c>
      <c r="Z1448">
        <v>5</v>
      </c>
      <c r="AA1448" t="s">
        <v>6923</v>
      </c>
      <c r="AB1448">
        <v>2</v>
      </c>
      <c r="AC1448">
        <v>7</v>
      </c>
      <c r="AD1448">
        <v>2.805</v>
      </c>
      <c r="AF1448" t="s">
        <v>6937</v>
      </c>
      <c r="AI1448">
        <v>0</v>
      </c>
      <c r="AJ1448">
        <v>0</v>
      </c>
      <c r="AM1448" t="s">
        <v>10344</v>
      </c>
    </row>
    <row r="1449" spans="1:39">
      <c r="A1449" t="s">
        <v>7106</v>
      </c>
      <c r="B1449" t="s">
        <v>6007</v>
      </c>
      <c r="C1449" t="s">
        <v>6009</v>
      </c>
      <c r="D1449">
        <v>195</v>
      </c>
      <c r="E1449" t="s">
        <v>6010</v>
      </c>
      <c r="F1449">
        <v>6.71</v>
      </c>
      <c r="K1449" t="s">
        <v>6535</v>
      </c>
      <c r="L1449" t="s">
        <v>6536</v>
      </c>
      <c r="M1449" t="s">
        <v>8736</v>
      </c>
      <c r="N1449">
        <v>9</v>
      </c>
      <c r="O1449" t="s">
        <v>8912</v>
      </c>
      <c r="P1449" t="s">
        <v>9059</v>
      </c>
      <c r="Q1449">
        <v>5</v>
      </c>
      <c r="R1449">
        <v>1</v>
      </c>
      <c r="S1449">
        <v>3.24</v>
      </c>
      <c r="T1449">
        <v>6.42</v>
      </c>
      <c r="U1449">
        <v>487.93</v>
      </c>
      <c r="V1449">
        <v>72.56</v>
      </c>
      <c r="W1449">
        <v>6.64</v>
      </c>
      <c r="X1449">
        <v>4.08</v>
      </c>
      <c r="Y1449">
        <v>0</v>
      </c>
      <c r="Z1449">
        <v>3</v>
      </c>
      <c r="AA1449" t="s">
        <v>6923</v>
      </c>
      <c r="AB1449">
        <v>1</v>
      </c>
      <c r="AC1449">
        <v>10</v>
      </c>
      <c r="AD1449">
        <v>3.299547619047619</v>
      </c>
      <c r="AF1449" t="s">
        <v>6937</v>
      </c>
      <c r="AI1449">
        <v>0</v>
      </c>
      <c r="AJ1449">
        <v>0</v>
      </c>
      <c r="AK1449" t="s">
        <v>10330</v>
      </c>
      <c r="AL1449" t="s">
        <v>10330</v>
      </c>
      <c r="AM1449" t="s">
        <v>10344</v>
      </c>
    </row>
    <row r="1450" spans="1:39">
      <c r="A1450" t="s">
        <v>8039</v>
      </c>
      <c r="B1450" t="s">
        <v>6007</v>
      </c>
      <c r="C1450" t="s">
        <v>6009</v>
      </c>
      <c r="D1450">
        <v>195</v>
      </c>
      <c r="E1450" t="s">
        <v>6010</v>
      </c>
      <c r="F1450">
        <v>6.71</v>
      </c>
      <c r="K1450" t="s">
        <v>6535</v>
      </c>
      <c r="M1450" t="s">
        <v>8721</v>
      </c>
      <c r="N1450">
        <v>8</v>
      </c>
      <c r="O1450" t="s">
        <v>8900</v>
      </c>
      <c r="P1450" t="s">
        <v>9967</v>
      </c>
      <c r="Q1450">
        <v>6</v>
      </c>
      <c r="R1450">
        <v>1</v>
      </c>
      <c r="S1450">
        <v>6.09</v>
      </c>
      <c r="T1450">
        <v>7.43</v>
      </c>
      <c r="U1450">
        <v>491.61</v>
      </c>
      <c r="V1450">
        <v>73.86</v>
      </c>
      <c r="W1450">
        <v>6.69</v>
      </c>
      <c r="X1450">
        <v>5.97</v>
      </c>
      <c r="Y1450">
        <v>0</v>
      </c>
      <c r="Z1450">
        <v>3</v>
      </c>
      <c r="AA1450" t="s">
        <v>6923</v>
      </c>
      <c r="AB1450">
        <v>1</v>
      </c>
      <c r="AC1450">
        <v>12</v>
      </c>
      <c r="AD1450">
        <v>2.893261904761905</v>
      </c>
      <c r="AF1450" t="s">
        <v>6937</v>
      </c>
      <c r="AI1450">
        <v>0</v>
      </c>
      <c r="AJ1450">
        <v>0</v>
      </c>
      <c r="AK1450" t="s">
        <v>10322</v>
      </c>
      <c r="AL1450" t="s">
        <v>10322</v>
      </c>
      <c r="AM1450" t="s">
        <v>10344</v>
      </c>
    </row>
    <row r="1451" spans="1:39">
      <c r="A1451" t="s">
        <v>8040</v>
      </c>
      <c r="B1451" t="s">
        <v>6007</v>
      </c>
      <c r="C1451" t="s">
        <v>6009</v>
      </c>
      <c r="D1451">
        <v>196</v>
      </c>
      <c r="E1451" t="s">
        <v>6010</v>
      </c>
      <c r="F1451">
        <v>6.71</v>
      </c>
      <c r="K1451" t="s">
        <v>6535</v>
      </c>
      <c r="L1451" t="s">
        <v>6536</v>
      </c>
      <c r="M1451" t="s">
        <v>8716</v>
      </c>
      <c r="N1451">
        <v>9</v>
      </c>
      <c r="O1451" t="s">
        <v>8889</v>
      </c>
      <c r="P1451" t="s">
        <v>9968</v>
      </c>
      <c r="Q1451">
        <v>5</v>
      </c>
      <c r="R1451">
        <v>1</v>
      </c>
      <c r="S1451">
        <v>-0.12</v>
      </c>
      <c r="T1451">
        <v>3.36</v>
      </c>
      <c r="U1451">
        <v>422.46</v>
      </c>
      <c r="V1451">
        <v>77.48999999999999</v>
      </c>
      <c r="W1451">
        <v>4.82</v>
      </c>
      <c r="X1451">
        <v>3.59</v>
      </c>
      <c r="Y1451">
        <v>0.32</v>
      </c>
      <c r="Z1451">
        <v>4</v>
      </c>
      <c r="AA1451" t="s">
        <v>6923</v>
      </c>
      <c r="AB1451">
        <v>0</v>
      </c>
      <c r="AC1451">
        <v>8</v>
      </c>
      <c r="AD1451">
        <v>5.207190476190476</v>
      </c>
      <c r="AF1451" t="s">
        <v>6937</v>
      </c>
      <c r="AI1451">
        <v>0</v>
      </c>
      <c r="AJ1451">
        <v>0</v>
      </c>
      <c r="AK1451" t="s">
        <v>10316</v>
      </c>
      <c r="AL1451" t="s">
        <v>10316</v>
      </c>
      <c r="AM1451" t="s">
        <v>10344</v>
      </c>
    </row>
    <row r="1452" spans="1:39">
      <c r="A1452" t="s">
        <v>6223</v>
      </c>
      <c r="B1452" t="s">
        <v>6007</v>
      </c>
      <c r="C1452" t="s">
        <v>6009</v>
      </c>
      <c r="D1452">
        <v>199</v>
      </c>
      <c r="E1452" t="s">
        <v>6010</v>
      </c>
      <c r="F1452">
        <v>6.7</v>
      </c>
      <c r="K1452" t="s">
        <v>6535</v>
      </c>
      <c r="L1452" t="s">
        <v>6536</v>
      </c>
      <c r="M1452" t="s">
        <v>8744</v>
      </c>
      <c r="N1452">
        <v>9</v>
      </c>
      <c r="O1452" t="s">
        <v>8921</v>
      </c>
      <c r="P1452" t="s">
        <v>6619</v>
      </c>
      <c r="Q1452">
        <v>6</v>
      </c>
      <c r="R1452">
        <v>1</v>
      </c>
      <c r="S1452">
        <v>1.93</v>
      </c>
      <c r="T1452">
        <v>3.02</v>
      </c>
      <c r="U1452">
        <v>357.44</v>
      </c>
      <c r="V1452">
        <v>71.53</v>
      </c>
      <c r="W1452">
        <v>2.49</v>
      </c>
      <c r="X1452">
        <v>6.34</v>
      </c>
      <c r="Y1452">
        <v>6.5</v>
      </c>
      <c r="Z1452">
        <v>2</v>
      </c>
      <c r="AA1452" t="s">
        <v>6923</v>
      </c>
      <c r="AB1452">
        <v>0</v>
      </c>
      <c r="AC1452">
        <v>7</v>
      </c>
      <c r="AD1452">
        <v>5.823333333333333</v>
      </c>
      <c r="AE1452" t="s">
        <v>6924</v>
      </c>
      <c r="AF1452" t="s">
        <v>6937</v>
      </c>
      <c r="AG1452" t="s">
        <v>6941</v>
      </c>
      <c r="AH1452" t="s">
        <v>6942</v>
      </c>
      <c r="AI1452">
        <v>4</v>
      </c>
      <c r="AJ1452">
        <v>1</v>
      </c>
      <c r="AK1452" t="s">
        <v>10335</v>
      </c>
      <c r="AL1452" t="s">
        <v>10335</v>
      </c>
      <c r="AM1452" t="s">
        <v>10344</v>
      </c>
    </row>
    <row r="1453" spans="1:39">
      <c r="A1453" t="s">
        <v>6223</v>
      </c>
      <c r="B1453" t="s">
        <v>6007</v>
      </c>
      <c r="C1453" t="s">
        <v>6009</v>
      </c>
      <c r="D1453">
        <v>200</v>
      </c>
      <c r="E1453" t="s">
        <v>6010</v>
      </c>
      <c r="F1453">
        <v>6.7</v>
      </c>
      <c r="K1453" t="s">
        <v>6535</v>
      </c>
      <c r="L1453" t="s">
        <v>6536</v>
      </c>
      <c r="M1453" t="s">
        <v>8745</v>
      </c>
      <c r="N1453">
        <v>9</v>
      </c>
      <c r="O1453" t="s">
        <v>8922</v>
      </c>
      <c r="P1453" t="s">
        <v>6619</v>
      </c>
      <c r="Q1453">
        <v>6</v>
      </c>
      <c r="R1453">
        <v>1</v>
      </c>
      <c r="S1453">
        <v>1.93</v>
      </c>
      <c r="T1453">
        <v>3.02</v>
      </c>
      <c r="U1453">
        <v>357.44</v>
      </c>
      <c r="V1453">
        <v>71.53</v>
      </c>
      <c r="W1453">
        <v>2.49</v>
      </c>
      <c r="X1453">
        <v>6.34</v>
      </c>
      <c r="Y1453">
        <v>6.5</v>
      </c>
      <c r="Z1453">
        <v>2</v>
      </c>
      <c r="AA1453" t="s">
        <v>6923</v>
      </c>
      <c r="AB1453">
        <v>0</v>
      </c>
      <c r="AC1453">
        <v>7</v>
      </c>
      <c r="AD1453">
        <v>5.823333333333333</v>
      </c>
      <c r="AE1453" t="s">
        <v>6924</v>
      </c>
      <c r="AF1453" t="s">
        <v>6937</v>
      </c>
      <c r="AG1453" t="s">
        <v>6941</v>
      </c>
      <c r="AH1453" t="s">
        <v>6942</v>
      </c>
      <c r="AI1453">
        <v>4</v>
      </c>
      <c r="AJ1453">
        <v>1</v>
      </c>
      <c r="AK1453" t="s">
        <v>10240</v>
      </c>
      <c r="AL1453" t="s">
        <v>10240</v>
      </c>
      <c r="AM1453" t="s">
        <v>10344</v>
      </c>
    </row>
    <row r="1454" spans="1:39">
      <c r="A1454" t="s">
        <v>6223</v>
      </c>
      <c r="B1454" t="s">
        <v>6007</v>
      </c>
      <c r="C1454" t="s">
        <v>6009</v>
      </c>
      <c r="D1454">
        <v>200</v>
      </c>
      <c r="E1454" t="s">
        <v>6010</v>
      </c>
      <c r="F1454">
        <v>6.7</v>
      </c>
      <c r="K1454" t="s">
        <v>6535</v>
      </c>
      <c r="L1454" t="s">
        <v>6536</v>
      </c>
      <c r="M1454" t="s">
        <v>8699</v>
      </c>
      <c r="N1454">
        <v>9</v>
      </c>
      <c r="O1454" t="s">
        <v>8871</v>
      </c>
      <c r="P1454" t="s">
        <v>6619</v>
      </c>
      <c r="Q1454">
        <v>6</v>
      </c>
      <c r="R1454">
        <v>1</v>
      </c>
      <c r="S1454">
        <v>1.93</v>
      </c>
      <c r="T1454">
        <v>3.02</v>
      </c>
      <c r="U1454">
        <v>357.44</v>
      </c>
      <c r="V1454">
        <v>71.53</v>
      </c>
      <c r="W1454">
        <v>2.49</v>
      </c>
      <c r="X1454">
        <v>6.34</v>
      </c>
      <c r="Y1454">
        <v>6.5</v>
      </c>
      <c r="Z1454">
        <v>2</v>
      </c>
      <c r="AA1454" t="s">
        <v>6923</v>
      </c>
      <c r="AB1454">
        <v>0</v>
      </c>
      <c r="AC1454">
        <v>7</v>
      </c>
      <c r="AD1454">
        <v>5.823333333333333</v>
      </c>
      <c r="AE1454" t="s">
        <v>6924</v>
      </c>
      <c r="AF1454" t="s">
        <v>6937</v>
      </c>
      <c r="AG1454" t="s">
        <v>6941</v>
      </c>
      <c r="AH1454" t="s">
        <v>6942</v>
      </c>
      <c r="AI1454">
        <v>4</v>
      </c>
      <c r="AJ1454">
        <v>1</v>
      </c>
      <c r="AK1454" t="s">
        <v>10299</v>
      </c>
      <c r="AL1454" t="s">
        <v>10299</v>
      </c>
      <c r="AM1454" t="s">
        <v>10344</v>
      </c>
    </row>
    <row r="1455" spans="1:39">
      <c r="A1455" t="s">
        <v>6223</v>
      </c>
      <c r="B1455" t="s">
        <v>6007</v>
      </c>
      <c r="C1455" t="s">
        <v>6009</v>
      </c>
      <c r="D1455">
        <v>200</v>
      </c>
      <c r="E1455" t="s">
        <v>6010</v>
      </c>
      <c r="F1455">
        <v>6.7</v>
      </c>
      <c r="K1455" t="s">
        <v>6535</v>
      </c>
      <c r="L1455" t="s">
        <v>6536</v>
      </c>
      <c r="M1455" t="s">
        <v>8703</v>
      </c>
      <c r="N1455">
        <v>9</v>
      </c>
      <c r="O1455" t="s">
        <v>8875</v>
      </c>
      <c r="P1455" t="s">
        <v>6619</v>
      </c>
      <c r="Q1455">
        <v>6</v>
      </c>
      <c r="R1455">
        <v>1</v>
      </c>
      <c r="S1455">
        <v>1.93</v>
      </c>
      <c r="T1455">
        <v>3.02</v>
      </c>
      <c r="U1455">
        <v>357.44</v>
      </c>
      <c r="V1455">
        <v>71.53</v>
      </c>
      <c r="W1455">
        <v>2.49</v>
      </c>
      <c r="X1455">
        <v>6.34</v>
      </c>
      <c r="Y1455">
        <v>6.5</v>
      </c>
      <c r="Z1455">
        <v>2</v>
      </c>
      <c r="AA1455" t="s">
        <v>6923</v>
      </c>
      <c r="AB1455">
        <v>0</v>
      </c>
      <c r="AC1455">
        <v>7</v>
      </c>
      <c r="AD1455">
        <v>5.823333333333333</v>
      </c>
      <c r="AE1455" t="s">
        <v>6924</v>
      </c>
      <c r="AF1455" t="s">
        <v>6937</v>
      </c>
      <c r="AG1455" t="s">
        <v>6941</v>
      </c>
      <c r="AH1455" t="s">
        <v>6942</v>
      </c>
      <c r="AI1455">
        <v>4</v>
      </c>
      <c r="AJ1455">
        <v>1</v>
      </c>
      <c r="AK1455" t="s">
        <v>10303</v>
      </c>
      <c r="AL1455" t="s">
        <v>10303</v>
      </c>
      <c r="AM1455" t="s">
        <v>10344</v>
      </c>
    </row>
    <row r="1456" spans="1:39">
      <c r="A1456" t="s">
        <v>6223</v>
      </c>
      <c r="B1456" t="s">
        <v>6007</v>
      </c>
      <c r="C1456" t="s">
        <v>6009</v>
      </c>
      <c r="D1456">
        <v>200</v>
      </c>
      <c r="E1456" t="s">
        <v>6010</v>
      </c>
      <c r="F1456">
        <v>6.7</v>
      </c>
      <c r="K1456" t="s">
        <v>6535</v>
      </c>
      <c r="L1456" t="s">
        <v>6536</v>
      </c>
      <c r="M1456" t="s">
        <v>6544</v>
      </c>
      <c r="N1456">
        <v>9</v>
      </c>
      <c r="O1456" t="s">
        <v>6581</v>
      </c>
      <c r="P1456" t="s">
        <v>6619</v>
      </c>
      <c r="Q1456">
        <v>6</v>
      </c>
      <c r="R1456">
        <v>1</v>
      </c>
      <c r="S1456">
        <v>1.93</v>
      </c>
      <c r="T1456">
        <v>3.02</v>
      </c>
      <c r="U1456">
        <v>357.44</v>
      </c>
      <c r="V1456">
        <v>71.53</v>
      </c>
      <c r="W1456">
        <v>2.49</v>
      </c>
      <c r="X1456">
        <v>6.34</v>
      </c>
      <c r="Y1456">
        <v>6.5</v>
      </c>
      <c r="Z1456">
        <v>2</v>
      </c>
      <c r="AA1456" t="s">
        <v>6923</v>
      </c>
      <c r="AB1456">
        <v>0</v>
      </c>
      <c r="AC1456">
        <v>7</v>
      </c>
      <c r="AD1456">
        <v>5.823333333333333</v>
      </c>
      <c r="AE1456" t="s">
        <v>6924</v>
      </c>
      <c r="AF1456" t="s">
        <v>6937</v>
      </c>
      <c r="AG1456" t="s">
        <v>6941</v>
      </c>
      <c r="AH1456" t="s">
        <v>6942</v>
      </c>
      <c r="AI1456">
        <v>4</v>
      </c>
      <c r="AJ1456">
        <v>1</v>
      </c>
      <c r="AK1456" t="s">
        <v>6951</v>
      </c>
      <c r="AL1456" t="s">
        <v>6951</v>
      </c>
      <c r="AM1456" t="s">
        <v>10344</v>
      </c>
    </row>
    <row r="1457" spans="1:39">
      <c r="A1457" t="s">
        <v>8041</v>
      </c>
      <c r="B1457" t="s">
        <v>6007</v>
      </c>
      <c r="C1457" t="s">
        <v>6009</v>
      </c>
      <c r="D1457">
        <v>200</v>
      </c>
      <c r="E1457" t="s">
        <v>6010</v>
      </c>
      <c r="F1457">
        <v>6.7</v>
      </c>
      <c r="K1457" t="s">
        <v>6535</v>
      </c>
      <c r="L1457" t="s">
        <v>6536</v>
      </c>
      <c r="M1457" t="s">
        <v>8733</v>
      </c>
      <c r="N1457">
        <v>9</v>
      </c>
      <c r="O1457" t="s">
        <v>8908</v>
      </c>
      <c r="P1457" t="s">
        <v>9969</v>
      </c>
      <c r="Q1457">
        <v>4</v>
      </c>
      <c r="R1457">
        <v>1</v>
      </c>
      <c r="S1457">
        <v>1.94</v>
      </c>
      <c r="T1457">
        <v>5.63</v>
      </c>
      <c r="U1457">
        <v>426.55</v>
      </c>
      <c r="V1457">
        <v>72.83</v>
      </c>
      <c r="W1457">
        <v>6.18</v>
      </c>
      <c r="X1457">
        <v>2.82</v>
      </c>
      <c r="Y1457">
        <v>0</v>
      </c>
      <c r="Z1457">
        <v>2</v>
      </c>
      <c r="AA1457" t="s">
        <v>6923</v>
      </c>
      <c r="AB1457">
        <v>1</v>
      </c>
      <c r="AC1457">
        <v>12</v>
      </c>
      <c r="AD1457">
        <v>4.35797619047619</v>
      </c>
      <c r="AF1457" t="s">
        <v>6937</v>
      </c>
      <c r="AI1457">
        <v>0</v>
      </c>
      <c r="AJ1457">
        <v>0</v>
      </c>
      <c r="AK1457" t="s">
        <v>10326</v>
      </c>
      <c r="AL1457" t="s">
        <v>10326</v>
      </c>
      <c r="AM1457" t="s">
        <v>10344</v>
      </c>
    </row>
    <row r="1458" spans="1:39">
      <c r="A1458" t="s">
        <v>8042</v>
      </c>
      <c r="B1458" t="s">
        <v>6007</v>
      </c>
      <c r="C1458" t="s">
        <v>6009</v>
      </c>
      <c r="D1458">
        <v>202</v>
      </c>
      <c r="E1458" t="s">
        <v>6010</v>
      </c>
      <c r="F1458">
        <v>6.7</v>
      </c>
      <c r="K1458" t="s">
        <v>6535</v>
      </c>
      <c r="L1458" t="s">
        <v>6536</v>
      </c>
      <c r="M1458" t="s">
        <v>8705</v>
      </c>
      <c r="N1458">
        <v>9</v>
      </c>
      <c r="O1458" t="s">
        <v>8877</v>
      </c>
      <c r="P1458" t="s">
        <v>9970</v>
      </c>
      <c r="Q1458">
        <v>6</v>
      </c>
      <c r="R1458">
        <v>1</v>
      </c>
      <c r="S1458">
        <v>2.97</v>
      </c>
      <c r="T1458">
        <v>6</v>
      </c>
      <c r="U1458">
        <v>498.99</v>
      </c>
      <c r="V1458">
        <v>98.48999999999999</v>
      </c>
      <c r="W1458">
        <v>5.87</v>
      </c>
      <c r="X1458">
        <v>3.59</v>
      </c>
      <c r="Y1458">
        <v>0.74</v>
      </c>
      <c r="Z1458">
        <v>4</v>
      </c>
      <c r="AA1458" t="s">
        <v>6923</v>
      </c>
      <c r="AB1458">
        <v>1</v>
      </c>
      <c r="AC1458">
        <v>5</v>
      </c>
      <c r="AD1458">
        <v>3.072547619047619</v>
      </c>
      <c r="AF1458" t="s">
        <v>6937</v>
      </c>
      <c r="AI1458">
        <v>0</v>
      </c>
      <c r="AJ1458">
        <v>0</v>
      </c>
      <c r="AK1458" t="s">
        <v>10305</v>
      </c>
      <c r="AL1458" t="s">
        <v>10305</v>
      </c>
      <c r="AM1458" t="s">
        <v>10344</v>
      </c>
    </row>
    <row r="1459" spans="1:39">
      <c r="A1459" t="s">
        <v>8043</v>
      </c>
      <c r="B1459" t="s">
        <v>6007</v>
      </c>
      <c r="C1459" t="s">
        <v>6009</v>
      </c>
      <c r="D1459">
        <v>203</v>
      </c>
      <c r="E1459" t="s">
        <v>6010</v>
      </c>
      <c r="F1459">
        <v>6.69</v>
      </c>
      <c r="K1459" t="s">
        <v>6535</v>
      </c>
      <c r="L1459" t="s">
        <v>6536</v>
      </c>
      <c r="M1459" t="s">
        <v>8711</v>
      </c>
      <c r="N1459">
        <v>9</v>
      </c>
      <c r="O1459" t="s">
        <v>8883</v>
      </c>
      <c r="P1459" t="s">
        <v>9971</v>
      </c>
      <c r="Q1459">
        <v>4</v>
      </c>
      <c r="R1459">
        <v>2</v>
      </c>
      <c r="S1459">
        <v>2.24</v>
      </c>
      <c r="T1459">
        <v>5.82</v>
      </c>
      <c r="U1459">
        <v>555.47</v>
      </c>
      <c r="V1459">
        <v>84.86</v>
      </c>
      <c r="W1459">
        <v>7</v>
      </c>
      <c r="X1459">
        <v>3.33</v>
      </c>
      <c r="Y1459">
        <v>0</v>
      </c>
      <c r="Z1459">
        <v>3</v>
      </c>
      <c r="AA1459" t="s">
        <v>6923</v>
      </c>
      <c r="AB1459">
        <v>2</v>
      </c>
      <c r="AC1459">
        <v>8</v>
      </c>
      <c r="AD1459">
        <v>3.38</v>
      </c>
      <c r="AF1459" t="s">
        <v>6937</v>
      </c>
      <c r="AI1459">
        <v>0</v>
      </c>
      <c r="AJ1459">
        <v>0</v>
      </c>
      <c r="AK1459" t="s">
        <v>10310</v>
      </c>
      <c r="AL1459" t="s">
        <v>10310</v>
      </c>
      <c r="AM1459" t="s">
        <v>10344</v>
      </c>
    </row>
    <row r="1460" spans="1:39">
      <c r="A1460" t="s">
        <v>8044</v>
      </c>
      <c r="B1460" t="s">
        <v>6007</v>
      </c>
      <c r="C1460" t="s">
        <v>6009</v>
      </c>
      <c r="D1460">
        <v>206</v>
      </c>
      <c r="E1460" t="s">
        <v>6010</v>
      </c>
      <c r="F1460">
        <v>6.69</v>
      </c>
      <c r="I1460" t="s">
        <v>8547</v>
      </c>
      <c r="K1460" t="s">
        <v>6535</v>
      </c>
      <c r="L1460" t="s">
        <v>6536</v>
      </c>
      <c r="M1460" t="s">
        <v>8696</v>
      </c>
      <c r="N1460">
        <v>9</v>
      </c>
      <c r="O1460" t="s">
        <v>8868</v>
      </c>
      <c r="P1460" t="s">
        <v>9972</v>
      </c>
      <c r="Q1460">
        <v>3</v>
      </c>
      <c r="R1460">
        <v>1</v>
      </c>
      <c r="S1460">
        <v>2.73</v>
      </c>
      <c r="T1460">
        <v>5.72</v>
      </c>
      <c r="U1460">
        <v>502.61</v>
      </c>
      <c r="V1460">
        <v>62.54</v>
      </c>
      <c r="W1460">
        <v>6.94</v>
      </c>
      <c r="X1460">
        <v>3.88</v>
      </c>
      <c r="Y1460">
        <v>0</v>
      </c>
      <c r="Z1460">
        <v>5</v>
      </c>
      <c r="AA1460" t="s">
        <v>6923</v>
      </c>
      <c r="AB1460">
        <v>2</v>
      </c>
      <c r="AC1460">
        <v>7</v>
      </c>
      <c r="AD1460">
        <v>3.468333333333333</v>
      </c>
      <c r="AF1460" t="s">
        <v>6937</v>
      </c>
      <c r="AI1460">
        <v>0</v>
      </c>
      <c r="AJ1460">
        <v>0</v>
      </c>
      <c r="AM1460" t="s">
        <v>10344</v>
      </c>
    </row>
    <row r="1461" spans="1:39">
      <c r="A1461" t="s">
        <v>8045</v>
      </c>
      <c r="B1461" t="s">
        <v>6007</v>
      </c>
      <c r="C1461" t="s">
        <v>6009</v>
      </c>
      <c r="D1461">
        <v>208</v>
      </c>
      <c r="E1461" t="s">
        <v>6010</v>
      </c>
      <c r="F1461">
        <v>6.68</v>
      </c>
      <c r="K1461" t="s">
        <v>6535</v>
      </c>
      <c r="L1461" t="s">
        <v>6536</v>
      </c>
      <c r="M1461" t="s">
        <v>8698</v>
      </c>
      <c r="N1461">
        <v>9</v>
      </c>
      <c r="O1461" t="s">
        <v>8870</v>
      </c>
      <c r="P1461" t="s">
        <v>9973</v>
      </c>
      <c r="Q1461">
        <v>4</v>
      </c>
      <c r="R1461">
        <v>1</v>
      </c>
      <c r="S1461">
        <v>3.37</v>
      </c>
      <c r="T1461">
        <v>6.24</v>
      </c>
      <c r="U1461">
        <v>433.89</v>
      </c>
      <c r="V1461">
        <v>68.53</v>
      </c>
      <c r="W1461">
        <v>5.59</v>
      </c>
      <c r="X1461">
        <v>4.21</v>
      </c>
      <c r="Y1461">
        <v>0</v>
      </c>
      <c r="Z1461">
        <v>4</v>
      </c>
      <c r="AA1461" t="s">
        <v>6923</v>
      </c>
      <c r="AB1461">
        <v>1</v>
      </c>
      <c r="AC1461">
        <v>5</v>
      </c>
      <c r="AD1461">
        <v>3.620547619047619</v>
      </c>
      <c r="AF1461" t="s">
        <v>6937</v>
      </c>
      <c r="AI1461">
        <v>0</v>
      </c>
      <c r="AJ1461">
        <v>0</v>
      </c>
      <c r="AK1461" t="s">
        <v>10298</v>
      </c>
      <c r="AL1461" t="s">
        <v>10298</v>
      </c>
      <c r="AM1461" t="s">
        <v>10344</v>
      </c>
    </row>
    <row r="1462" spans="1:39">
      <c r="A1462" t="s">
        <v>8046</v>
      </c>
      <c r="B1462" t="s">
        <v>6007</v>
      </c>
      <c r="C1462" t="s">
        <v>6009</v>
      </c>
      <c r="D1462">
        <v>208</v>
      </c>
      <c r="E1462" t="s">
        <v>6010</v>
      </c>
      <c r="F1462">
        <v>6.68</v>
      </c>
      <c r="I1462" t="s">
        <v>8548</v>
      </c>
      <c r="K1462" t="s">
        <v>6535</v>
      </c>
      <c r="L1462" t="s">
        <v>6536</v>
      </c>
      <c r="M1462" t="s">
        <v>8696</v>
      </c>
      <c r="N1462">
        <v>9</v>
      </c>
      <c r="O1462" t="s">
        <v>8868</v>
      </c>
      <c r="P1462" t="s">
        <v>9974</v>
      </c>
      <c r="Q1462">
        <v>3</v>
      </c>
      <c r="R1462">
        <v>2</v>
      </c>
      <c r="S1462">
        <v>3.36</v>
      </c>
      <c r="T1462">
        <v>6.35</v>
      </c>
      <c r="U1462">
        <v>556.58</v>
      </c>
      <c r="V1462">
        <v>71.33</v>
      </c>
      <c r="W1462">
        <v>7.62</v>
      </c>
      <c r="X1462">
        <v>3.87</v>
      </c>
      <c r="Y1462">
        <v>0</v>
      </c>
      <c r="Z1462">
        <v>5</v>
      </c>
      <c r="AA1462" t="s">
        <v>6923</v>
      </c>
      <c r="AB1462">
        <v>2</v>
      </c>
      <c r="AC1462">
        <v>7</v>
      </c>
      <c r="AD1462">
        <v>2.82</v>
      </c>
      <c r="AF1462" t="s">
        <v>6937</v>
      </c>
      <c r="AI1462">
        <v>0</v>
      </c>
      <c r="AJ1462">
        <v>0</v>
      </c>
      <c r="AM1462" t="s">
        <v>10344</v>
      </c>
    </row>
    <row r="1463" spans="1:39">
      <c r="A1463" t="s">
        <v>6223</v>
      </c>
      <c r="B1463" t="s">
        <v>6007</v>
      </c>
      <c r="C1463" t="s">
        <v>6009</v>
      </c>
      <c r="D1463">
        <v>210</v>
      </c>
      <c r="E1463" t="s">
        <v>6010</v>
      </c>
      <c r="F1463">
        <v>6.68</v>
      </c>
      <c r="K1463" t="s">
        <v>6535</v>
      </c>
      <c r="L1463" t="s">
        <v>6536</v>
      </c>
      <c r="M1463" t="s">
        <v>8729</v>
      </c>
      <c r="N1463">
        <v>9</v>
      </c>
      <c r="O1463" t="s">
        <v>8904</v>
      </c>
      <c r="P1463" t="s">
        <v>6619</v>
      </c>
      <c r="Q1463">
        <v>6</v>
      </c>
      <c r="R1463">
        <v>1</v>
      </c>
      <c r="S1463">
        <v>1.93</v>
      </c>
      <c r="T1463">
        <v>3.02</v>
      </c>
      <c r="U1463">
        <v>357.44</v>
      </c>
      <c r="V1463">
        <v>71.53</v>
      </c>
      <c r="W1463">
        <v>2.49</v>
      </c>
      <c r="X1463">
        <v>6.34</v>
      </c>
      <c r="Y1463">
        <v>6.5</v>
      </c>
      <c r="Z1463">
        <v>2</v>
      </c>
      <c r="AA1463" t="s">
        <v>6923</v>
      </c>
      <c r="AB1463">
        <v>0</v>
      </c>
      <c r="AC1463">
        <v>7</v>
      </c>
      <c r="AD1463">
        <v>5.823333333333333</v>
      </c>
      <c r="AE1463" t="s">
        <v>6924</v>
      </c>
      <c r="AF1463" t="s">
        <v>6937</v>
      </c>
      <c r="AG1463" t="s">
        <v>6941</v>
      </c>
      <c r="AH1463" t="s">
        <v>6942</v>
      </c>
      <c r="AI1463">
        <v>4</v>
      </c>
      <c r="AJ1463">
        <v>1</v>
      </c>
      <c r="AK1463" t="s">
        <v>10230</v>
      </c>
      <c r="AL1463" t="s">
        <v>10230</v>
      </c>
      <c r="AM1463" t="s">
        <v>10344</v>
      </c>
    </row>
    <row r="1464" spans="1:39">
      <c r="A1464" t="s">
        <v>6223</v>
      </c>
      <c r="B1464" t="s">
        <v>6007</v>
      </c>
      <c r="C1464" t="s">
        <v>6009</v>
      </c>
      <c r="D1464">
        <v>210</v>
      </c>
      <c r="E1464" t="s">
        <v>6010</v>
      </c>
      <c r="F1464">
        <v>6.68</v>
      </c>
      <c r="K1464" t="s">
        <v>6535</v>
      </c>
      <c r="L1464" t="s">
        <v>6536</v>
      </c>
      <c r="M1464" t="s">
        <v>8705</v>
      </c>
      <c r="N1464">
        <v>9</v>
      </c>
      <c r="O1464" t="s">
        <v>8877</v>
      </c>
      <c r="P1464" t="s">
        <v>6619</v>
      </c>
      <c r="Q1464">
        <v>6</v>
      </c>
      <c r="R1464">
        <v>1</v>
      </c>
      <c r="S1464">
        <v>1.93</v>
      </c>
      <c r="T1464">
        <v>3.02</v>
      </c>
      <c r="U1464">
        <v>357.44</v>
      </c>
      <c r="V1464">
        <v>71.53</v>
      </c>
      <c r="W1464">
        <v>2.49</v>
      </c>
      <c r="X1464">
        <v>6.34</v>
      </c>
      <c r="Y1464">
        <v>6.5</v>
      </c>
      <c r="Z1464">
        <v>2</v>
      </c>
      <c r="AA1464" t="s">
        <v>6923</v>
      </c>
      <c r="AB1464">
        <v>0</v>
      </c>
      <c r="AC1464">
        <v>7</v>
      </c>
      <c r="AD1464">
        <v>5.823333333333333</v>
      </c>
      <c r="AE1464" t="s">
        <v>6924</v>
      </c>
      <c r="AF1464" t="s">
        <v>6937</v>
      </c>
      <c r="AG1464" t="s">
        <v>6941</v>
      </c>
      <c r="AH1464" t="s">
        <v>6942</v>
      </c>
      <c r="AI1464">
        <v>4</v>
      </c>
      <c r="AJ1464">
        <v>1</v>
      </c>
      <c r="AK1464" t="s">
        <v>10305</v>
      </c>
      <c r="AL1464" t="s">
        <v>10305</v>
      </c>
      <c r="AM1464" t="s">
        <v>10344</v>
      </c>
    </row>
    <row r="1465" spans="1:39">
      <c r="A1465" t="s">
        <v>8047</v>
      </c>
      <c r="B1465" t="s">
        <v>6007</v>
      </c>
      <c r="C1465" t="s">
        <v>6009</v>
      </c>
      <c r="D1465">
        <v>210</v>
      </c>
      <c r="E1465" t="s">
        <v>6010</v>
      </c>
      <c r="F1465">
        <v>6.68</v>
      </c>
      <c r="K1465" t="s">
        <v>6535</v>
      </c>
      <c r="L1465" t="s">
        <v>6536</v>
      </c>
      <c r="M1465" t="s">
        <v>8733</v>
      </c>
      <c r="N1465">
        <v>9</v>
      </c>
      <c r="O1465" t="s">
        <v>8908</v>
      </c>
      <c r="P1465" t="s">
        <v>9975</v>
      </c>
      <c r="Q1465">
        <v>3</v>
      </c>
      <c r="R1465">
        <v>1</v>
      </c>
      <c r="S1465">
        <v>1.77</v>
      </c>
      <c r="T1465">
        <v>5.5</v>
      </c>
      <c r="U1465">
        <v>436.47</v>
      </c>
      <c r="V1465">
        <v>63.6</v>
      </c>
      <c r="W1465">
        <v>6.41</v>
      </c>
      <c r="X1465">
        <v>2.35</v>
      </c>
      <c r="Y1465">
        <v>0</v>
      </c>
      <c r="Z1465">
        <v>2</v>
      </c>
      <c r="AA1465" t="s">
        <v>6923</v>
      </c>
      <c r="AB1465">
        <v>1</v>
      </c>
      <c r="AC1465">
        <v>10</v>
      </c>
      <c r="AD1465">
        <v>4.287119047619047</v>
      </c>
      <c r="AF1465" t="s">
        <v>6937</v>
      </c>
      <c r="AI1465">
        <v>0</v>
      </c>
      <c r="AJ1465">
        <v>0</v>
      </c>
      <c r="AK1465" t="s">
        <v>10326</v>
      </c>
      <c r="AL1465" t="s">
        <v>10326</v>
      </c>
      <c r="AM1465" t="s">
        <v>10344</v>
      </c>
    </row>
    <row r="1466" spans="1:39">
      <c r="A1466" t="s">
        <v>8048</v>
      </c>
      <c r="B1466" t="s">
        <v>6007</v>
      </c>
      <c r="C1466" t="s">
        <v>6009</v>
      </c>
      <c r="D1466">
        <v>210</v>
      </c>
      <c r="E1466" t="s">
        <v>6010</v>
      </c>
      <c r="F1466">
        <v>6.68</v>
      </c>
      <c r="K1466" t="s">
        <v>6535</v>
      </c>
      <c r="L1466" t="s">
        <v>6536</v>
      </c>
      <c r="M1466" t="s">
        <v>8733</v>
      </c>
      <c r="N1466">
        <v>9</v>
      </c>
      <c r="O1466" t="s">
        <v>8908</v>
      </c>
      <c r="P1466" t="s">
        <v>9976</v>
      </c>
      <c r="Q1466">
        <v>5</v>
      </c>
      <c r="R1466">
        <v>1</v>
      </c>
      <c r="S1466">
        <v>2.38</v>
      </c>
      <c r="T1466">
        <v>6.07</v>
      </c>
      <c r="U1466">
        <v>425.53</v>
      </c>
      <c r="V1466">
        <v>81.67</v>
      </c>
      <c r="W1466">
        <v>5.36</v>
      </c>
      <c r="X1466">
        <v>2.86</v>
      </c>
      <c r="Y1466">
        <v>0</v>
      </c>
      <c r="Z1466">
        <v>3</v>
      </c>
      <c r="AA1466" t="s">
        <v>6923</v>
      </c>
      <c r="AB1466">
        <v>1</v>
      </c>
      <c r="AC1466">
        <v>9</v>
      </c>
      <c r="AD1466">
        <v>4.175261904761905</v>
      </c>
      <c r="AF1466" t="s">
        <v>6937</v>
      </c>
      <c r="AI1466">
        <v>0</v>
      </c>
      <c r="AJ1466">
        <v>0</v>
      </c>
      <c r="AK1466" t="s">
        <v>10326</v>
      </c>
      <c r="AL1466" t="s">
        <v>10326</v>
      </c>
      <c r="AM1466" t="s">
        <v>10344</v>
      </c>
    </row>
    <row r="1467" spans="1:39">
      <c r="A1467" t="s">
        <v>8049</v>
      </c>
      <c r="B1467" t="s">
        <v>6007</v>
      </c>
      <c r="C1467" t="s">
        <v>6009</v>
      </c>
      <c r="D1467">
        <v>210</v>
      </c>
      <c r="E1467" t="s">
        <v>6010</v>
      </c>
      <c r="F1467">
        <v>6.68</v>
      </c>
      <c r="K1467" t="s">
        <v>6535</v>
      </c>
      <c r="L1467" t="s">
        <v>6536</v>
      </c>
      <c r="M1467" t="s">
        <v>8733</v>
      </c>
      <c r="N1467">
        <v>9</v>
      </c>
      <c r="O1467" t="s">
        <v>8908</v>
      </c>
      <c r="P1467" t="s">
        <v>9977</v>
      </c>
      <c r="Q1467">
        <v>3</v>
      </c>
      <c r="R1467">
        <v>1</v>
      </c>
      <c r="S1467">
        <v>1.86</v>
      </c>
      <c r="T1467">
        <v>5.57</v>
      </c>
      <c r="U1467">
        <v>396.53</v>
      </c>
      <c r="V1467">
        <v>63.6</v>
      </c>
      <c r="W1467">
        <v>5.95</v>
      </c>
      <c r="X1467">
        <v>2.69</v>
      </c>
      <c r="Y1467">
        <v>0</v>
      </c>
      <c r="Z1467">
        <v>2</v>
      </c>
      <c r="AA1467" t="s">
        <v>6923</v>
      </c>
      <c r="AB1467">
        <v>1</v>
      </c>
      <c r="AC1467">
        <v>11</v>
      </c>
      <c r="AD1467">
        <v>4.572404761904762</v>
      </c>
      <c r="AF1467" t="s">
        <v>6937</v>
      </c>
      <c r="AI1467">
        <v>0</v>
      </c>
      <c r="AJ1467">
        <v>0</v>
      </c>
      <c r="AK1467" t="s">
        <v>10326</v>
      </c>
      <c r="AL1467" t="s">
        <v>10326</v>
      </c>
      <c r="AM1467" t="s">
        <v>10344</v>
      </c>
    </row>
    <row r="1468" spans="1:39">
      <c r="A1468" t="s">
        <v>7444</v>
      </c>
      <c r="B1468" t="s">
        <v>6007</v>
      </c>
      <c r="C1468" t="s">
        <v>6009</v>
      </c>
      <c r="D1468">
        <v>210</v>
      </c>
      <c r="E1468" t="s">
        <v>6010</v>
      </c>
      <c r="F1468">
        <v>6.68</v>
      </c>
      <c r="K1468" t="s">
        <v>6535</v>
      </c>
      <c r="L1468" t="s">
        <v>6536</v>
      </c>
      <c r="M1468" t="s">
        <v>8722</v>
      </c>
      <c r="N1468">
        <v>9</v>
      </c>
      <c r="O1468" t="s">
        <v>8896</v>
      </c>
      <c r="P1468" t="s">
        <v>9397</v>
      </c>
      <c r="Q1468">
        <v>6</v>
      </c>
      <c r="R1468">
        <v>1</v>
      </c>
      <c r="S1468">
        <v>3.16</v>
      </c>
      <c r="T1468">
        <v>6.1</v>
      </c>
      <c r="U1468">
        <v>540.62</v>
      </c>
      <c r="V1468">
        <v>102.1</v>
      </c>
      <c r="W1468">
        <v>6.04</v>
      </c>
      <c r="X1468">
        <v>4.38</v>
      </c>
      <c r="Y1468">
        <v>1.37</v>
      </c>
      <c r="Z1468">
        <v>4</v>
      </c>
      <c r="AA1468" t="s">
        <v>6923</v>
      </c>
      <c r="AB1468">
        <v>2</v>
      </c>
      <c r="AC1468">
        <v>10</v>
      </c>
      <c r="AD1468">
        <v>2.850000000000001</v>
      </c>
      <c r="AF1468" t="s">
        <v>6937</v>
      </c>
      <c r="AI1468">
        <v>0</v>
      </c>
      <c r="AJ1468">
        <v>0</v>
      </c>
      <c r="AK1468" t="s">
        <v>10231</v>
      </c>
      <c r="AL1468" t="s">
        <v>10231</v>
      </c>
      <c r="AM1468" t="s">
        <v>10344</v>
      </c>
    </row>
    <row r="1469" spans="1:39">
      <c r="A1469" t="s">
        <v>8050</v>
      </c>
      <c r="B1469" t="s">
        <v>6007</v>
      </c>
      <c r="C1469" t="s">
        <v>6009</v>
      </c>
      <c r="D1469">
        <v>210</v>
      </c>
      <c r="E1469" t="s">
        <v>6010</v>
      </c>
      <c r="F1469">
        <v>6.68</v>
      </c>
      <c r="K1469" t="s">
        <v>6535</v>
      </c>
      <c r="L1469" t="s">
        <v>6536</v>
      </c>
      <c r="M1469" t="s">
        <v>8722</v>
      </c>
      <c r="N1469">
        <v>9</v>
      </c>
      <c r="O1469" t="s">
        <v>8896</v>
      </c>
      <c r="P1469" t="s">
        <v>9978</v>
      </c>
      <c r="Q1469">
        <v>6</v>
      </c>
      <c r="R1469">
        <v>1</v>
      </c>
      <c r="S1469">
        <v>3.14</v>
      </c>
      <c r="T1469">
        <v>5.84</v>
      </c>
      <c r="U1469">
        <v>540.62</v>
      </c>
      <c r="V1469">
        <v>102.1</v>
      </c>
      <c r="W1469">
        <v>6.04</v>
      </c>
      <c r="X1469">
        <v>4.66</v>
      </c>
      <c r="Y1469">
        <v>1.37</v>
      </c>
      <c r="Z1469">
        <v>4</v>
      </c>
      <c r="AA1469" t="s">
        <v>6923</v>
      </c>
      <c r="AB1469">
        <v>2</v>
      </c>
      <c r="AC1469">
        <v>10</v>
      </c>
      <c r="AD1469">
        <v>2.86</v>
      </c>
      <c r="AF1469" t="s">
        <v>6937</v>
      </c>
      <c r="AI1469">
        <v>0</v>
      </c>
      <c r="AJ1469">
        <v>0</v>
      </c>
      <c r="AK1469" t="s">
        <v>10231</v>
      </c>
      <c r="AL1469" t="s">
        <v>10231</v>
      </c>
      <c r="AM1469" t="s">
        <v>10344</v>
      </c>
    </row>
    <row r="1470" spans="1:39">
      <c r="A1470" t="s">
        <v>8051</v>
      </c>
      <c r="B1470" t="s">
        <v>6007</v>
      </c>
      <c r="C1470" t="s">
        <v>6009</v>
      </c>
      <c r="D1470">
        <v>213</v>
      </c>
      <c r="E1470" t="s">
        <v>6010</v>
      </c>
      <c r="F1470">
        <v>6.67</v>
      </c>
      <c r="K1470" t="s">
        <v>6535</v>
      </c>
      <c r="L1470" t="s">
        <v>6536</v>
      </c>
      <c r="M1470" t="s">
        <v>8732</v>
      </c>
      <c r="N1470">
        <v>9</v>
      </c>
      <c r="O1470" t="s">
        <v>8907</v>
      </c>
      <c r="P1470" t="s">
        <v>9979</v>
      </c>
      <c r="Q1470">
        <v>5</v>
      </c>
      <c r="R1470">
        <v>1</v>
      </c>
      <c r="S1470">
        <v>2.16</v>
      </c>
      <c r="T1470">
        <v>5.24</v>
      </c>
      <c r="U1470">
        <v>447.46</v>
      </c>
      <c r="V1470">
        <v>77.76000000000001</v>
      </c>
      <c r="W1470">
        <v>4.94</v>
      </c>
      <c r="X1470">
        <v>4.21</v>
      </c>
      <c r="Y1470">
        <v>0</v>
      </c>
      <c r="Z1470">
        <v>4</v>
      </c>
      <c r="AA1470" t="s">
        <v>6923</v>
      </c>
      <c r="AB1470">
        <v>0</v>
      </c>
      <c r="AC1470">
        <v>10</v>
      </c>
      <c r="AD1470">
        <v>4.128619047619048</v>
      </c>
      <c r="AF1470" t="s">
        <v>6937</v>
      </c>
      <c r="AI1470">
        <v>0</v>
      </c>
      <c r="AJ1470">
        <v>0</v>
      </c>
      <c r="AK1470" t="s">
        <v>10325</v>
      </c>
      <c r="AL1470" t="s">
        <v>10325</v>
      </c>
      <c r="AM1470" t="s">
        <v>10344</v>
      </c>
    </row>
    <row r="1471" spans="1:39">
      <c r="A1471" t="s">
        <v>8052</v>
      </c>
      <c r="B1471" t="s">
        <v>6007</v>
      </c>
      <c r="C1471" t="s">
        <v>6009</v>
      </c>
      <c r="D1471">
        <v>213</v>
      </c>
      <c r="E1471" t="s">
        <v>6010</v>
      </c>
      <c r="F1471">
        <v>6.67</v>
      </c>
      <c r="I1471" t="s">
        <v>8549</v>
      </c>
      <c r="K1471" t="s">
        <v>6535</v>
      </c>
      <c r="L1471" t="s">
        <v>6536</v>
      </c>
      <c r="M1471" t="s">
        <v>8695</v>
      </c>
      <c r="N1471">
        <v>9</v>
      </c>
      <c r="O1471" t="s">
        <v>8867</v>
      </c>
      <c r="P1471" t="s">
        <v>9980</v>
      </c>
      <c r="Q1471">
        <v>4</v>
      </c>
      <c r="R1471">
        <v>2</v>
      </c>
      <c r="S1471">
        <v>1.62</v>
      </c>
      <c r="T1471">
        <v>5.24</v>
      </c>
      <c r="U1471">
        <v>538.5700000000001</v>
      </c>
      <c r="V1471">
        <v>80.56</v>
      </c>
      <c r="W1471">
        <v>6.67</v>
      </c>
      <c r="X1471">
        <v>3.22</v>
      </c>
      <c r="Y1471">
        <v>0</v>
      </c>
      <c r="Z1471">
        <v>4</v>
      </c>
      <c r="AA1471" t="s">
        <v>6923</v>
      </c>
      <c r="AB1471">
        <v>2</v>
      </c>
      <c r="AC1471">
        <v>8</v>
      </c>
      <c r="AD1471">
        <v>3.5</v>
      </c>
      <c r="AF1471" t="s">
        <v>6937</v>
      </c>
      <c r="AI1471">
        <v>0</v>
      </c>
      <c r="AJ1471">
        <v>0</v>
      </c>
      <c r="AM1471" t="s">
        <v>10344</v>
      </c>
    </row>
    <row r="1472" spans="1:39">
      <c r="A1472" t="s">
        <v>8053</v>
      </c>
      <c r="B1472" t="s">
        <v>6007</v>
      </c>
      <c r="C1472" t="s">
        <v>6009</v>
      </c>
      <c r="D1472">
        <v>215</v>
      </c>
      <c r="E1472" t="s">
        <v>6010</v>
      </c>
      <c r="F1472">
        <v>6.67</v>
      </c>
      <c r="K1472" t="s">
        <v>6535</v>
      </c>
      <c r="L1472" t="s">
        <v>6536</v>
      </c>
      <c r="M1472" t="s">
        <v>8718</v>
      </c>
      <c r="N1472">
        <v>9</v>
      </c>
      <c r="O1472" t="s">
        <v>8891</v>
      </c>
      <c r="P1472" t="s">
        <v>9981</v>
      </c>
      <c r="Q1472">
        <v>6</v>
      </c>
      <c r="R1472">
        <v>1</v>
      </c>
      <c r="S1472">
        <v>2.15</v>
      </c>
      <c r="T1472">
        <v>4.99</v>
      </c>
      <c r="U1472">
        <v>520.63</v>
      </c>
      <c r="V1472">
        <v>102.1</v>
      </c>
      <c r="W1472">
        <v>5.63</v>
      </c>
      <c r="X1472">
        <v>4.51</v>
      </c>
      <c r="Y1472">
        <v>1.36</v>
      </c>
      <c r="Z1472">
        <v>3</v>
      </c>
      <c r="AA1472" t="s">
        <v>6923</v>
      </c>
      <c r="AB1472">
        <v>2</v>
      </c>
      <c r="AC1472">
        <v>10</v>
      </c>
      <c r="AD1472">
        <v>3.36</v>
      </c>
      <c r="AF1472" t="s">
        <v>6937</v>
      </c>
      <c r="AI1472">
        <v>0</v>
      </c>
      <c r="AJ1472">
        <v>0</v>
      </c>
      <c r="AK1472" t="s">
        <v>10317</v>
      </c>
      <c r="AL1472" t="s">
        <v>10317</v>
      </c>
      <c r="AM1472" t="s">
        <v>10344</v>
      </c>
    </row>
    <row r="1473" spans="1:39">
      <c r="A1473" t="s">
        <v>8054</v>
      </c>
      <c r="B1473" t="s">
        <v>6007</v>
      </c>
      <c r="C1473" t="s">
        <v>6009</v>
      </c>
      <c r="D1473">
        <v>215</v>
      </c>
      <c r="E1473" t="s">
        <v>6010</v>
      </c>
      <c r="F1473">
        <v>6.67</v>
      </c>
      <c r="K1473" t="s">
        <v>6535</v>
      </c>
      <c r="L1473" t="s">
        <v>6536</v>
      </c>
      <c r="M1473" t="s">
        <v>8710</v>
      </c>
      <c r="N1473">
        <v>9</v>
      </c>
      <c r="O1473" t="s">
        <v>8882</v>
      </c>
      <c r="P1473" t="s">
        <v>9982</v>
      </c>
      <c r="Q1473">
        <v>3</v>
      </c>
      <c r="R1473">
        <v>1</v>
      </c>
      <c r="S1473">
        <v>3.62</v>
      </c>
      <c r="T1473">
        <v>6.24</v>
      </c>
      <c r="U1473">
        <v>432.56</v>
      </c>
      <c r="V1473">
        <v>55.76</v>
      </c>
      <c r="W1473">
        <v>6.48</v>
      </c>
      <c r="X1473">
        <v>4.75</v>
      </c>
      <c r="Y1473">
        <v>0</v>
      </c>
      <c r="Z1473">
        <v>3</v>
      </c>
      <c r="AA1473" t="s">
        <v>6923</v>
      </c>
      <c r="AB1473">
        <v>1</v>
      </c>
      <c r="AC1473">
        <v>11</v>
      </c>
      <c r="AD1473">
        <v>3.505047619047619</v>
      </c>
      <c r="AF1473" t="s">
        <v>6937</v>
      </c>
      <c r="AI1473">
        <v>0</v>
      </c>
      <c r="AJ1473">
        <v>0</v>
      </c>
      <c r="AK1473" t="s">
        <v>10309</v>
      </c>
      <c r="AL1473" t="s">
        <v>10309</v>
      </c>
      <c r="AM1473" t="s">
        <v>10344</v>
      </c>
    </row>
    <row r="1474" spans="1:39">
      <c r="A1474" t="s">
        <v>6245</v>
      </c>
      <c r="B1474" t="s">
        <v>6007</v>
      </c>
      <c r="C1474" t="s">
        <v>6009</v>
      </c>
      <c r="D1474">
        <v>217</v>
      </c>
      <c r="E1474" t="s">
        <v>6010</v>
      </c>
      <c r="F1474">
        <v>6.66</v>
      </c>
      <c r="K1474" t="s">
        <v>6535</v>
      </c>
      <c r="L1474" t="s">
        <v>6536</v>
      </c>
      <c r="M1474" t="s">
        <v>8734</v>
      </c>
      <c r="N1474">
        <v>9</v>
      </c>
      <c r="O1474" t="s">
        <v>8909</v>
      </c>
      <c r="P1474" t="s">
        <v>6641</v>
      </c>
      <c r="Q1474">
        <v>6</v>
      </c>
      <c r="R1474">
        <v>2</v>
      </c>
      <c r="S1474">
        <v>2.06</v>
      </c>
      <c r="T1474">
        <v>5.46</v>
      </c>
      <c r="U1474">
        <v>546.62</v>
      </c>
      <c r="V1474">
        <v>101.66</v>
      </c>
      <c r="W1474">
        <v>6.61</v>
      </c>
      <c r="X1474">
        <v>3.91</v>
      </c>
      <c r="Y1474">
        <v>1.34</v>
      </c>
      <c r="Z1474">
        <v>5</v>
      </c>
      <c r="AA1474" t="s">
        <v>6923</v>
      </c>
      <c r="AB1474">
        <v>2</v>
      </c>
      <c r="AC1474">
        <v>12</v>
      </c>
      <c r="AD1474">
        <v>3.081333333333333</v>
      </c>
      <c r="AE1474" t="s">
        <v>6927</v>
      </c>
      <c r="AF1474" t="s">
        <v>6937</v>
      </c>
      <c r="AH1474" t="s">
        <v>6943</v>
      </c>
      <c r="AI1474">
        <v>2</v>
      </c>
      <c r="AJ1474">
        <v>0</v>
      </c>
      <c r="AK1474" t="s">
        <v>10327</v>
      </c>
      <c r="AL1474" t="s">
        <v>10327</v>
      </c>
      <c r="AM1474" t="s">
        <v>10344</v>
      </c>
    </row>
    <row r="1475" spans="1:39">
      <c r="A1475" t="s">
        <v>8055</v>
      </c>
      <c r="B1475" t="s">
        <v>6007</v>
      </c>
      <c r="C1475" t="s">
        <v>6009</v>
      </c>
      <c r="D1475">
        <v>220</v>
      </c>
      <c r="E1475" t="s">
        <v>6010</v>
      </c>
      <c r="F1475">
        <v>6.66</v>
      </c>
      <c r="K1475" t="s">
        <v>6535</v>
      </c>
      <c r="M1475" t="s">
        <v>8728</v>
      </c>
      <c r="N1475">
        <v>8</v>
      </c>
      <c r="O1475" t="s">
        <v>8903</v>
      </c>
      <c r="P1475" t="s">
        <v>9983</v>
      </c>
      <c r="Q1475">
        <v>6</v>
      </c>
      <c r="R1475">
        <v>1</v>
      </c>
      <c r="S1475">
        <v>3.54</v>
      </c>
      <c r="T1475">
        <v>7.18</v>
      </c>
      <c r="U1475">
        <v>568.67</v>
      </c>
      <c r="V1475">
        <v>102.1</v>
      </c>
      <c r="W1475">
        <v>6.24</v>
      </c>
      <c r="X1475">
        <v>3.39</v>
      </c>
      <c r="Y1475">
        <v>1.97</v>
      </c>
      <c r="Z1475">
        <v>4</v>
      </c>
      <c r="AA1475" t="s">
        <v>6923</v>
      </c>
      <c r="AB1475">
        <v>2</v>
      </c>
      <c r="AC1475">
        <v>10</v>
      </c>
      <c r="AD1475">
        <v>2.66</v>
      </c>
      <c r="AF1475" t="s">
        <v>6937</v>
      </c>
      <c r="AI1475">
        <v>0</v>
      </c>
      <c r="AJ1475">
        <v>0</v>
      </c>
      <c r="AK1475" t="s">
        <v>10324</v>
      </c>
      <c r="AL1475" t="s">
        <v>10324</v>
      </c>
      <c r="AM1475" t="s">
        <v>10344</v>
      </c>
    </row>
    <row r="1476" spans="1:39">
      <c r="A1476" t="s">
        <v>8056</v>
      </c>
      <c r="B1476" t="s">
        <v>6007</v>
      </c>
      <c r="C1476" t="s">
        <v>6009</v>
      </c>
      <c r="D1476">
        <v>220</v>
      </c>
      <c r="E1476" t="s">
        <v>6010</v>
      </c>
      <c r="F1476">
        <v>6.66</v>
      </c>
      <c r="K1476" t="s">
        <v>6535</v>
      </c>
      <c r="L1476" t="s">
        <v>6536</v>
      </c>
      <c r="M1476" t="s">
        <v>8733</v>
      </c>
      <c r="N1476">
        <v>9</v>
      </c>
      <c r="O1476" t="s">
        <v>8908</v>
      </c>
      <c r="P1476" t="s">
        <v>9984</v>
      </c>
      <c r="Q1476">
        <v>5</v>
      </c>
      <c r="R1476">
        <v>1</v>
      </c>
      <c r="S1476">
        <v>1.98</v>
      </c>
      <c r="T1476">
        <v>5.68</v>
      </c>
      <c r="U1476">
        <v>431.92</v>
      </c>
      <c r="V1476">
        <v>81.67</v>
      </c>
      <c r="W1476">
        <v>5.38</v>
      </c>
      <c r="X1476">
        <v>2.69</v>
      </c>
      <c r="Y1476">
        <v>0</v>
      </c>
      <c r="Z1476">
        <v>3</v>
      </c>
      <c r="AA1476" t="s">
        <v>6923</v>
      </c>
      <c r="AB1476">
        <v>1</v>
      </c>
      <c r="AC1476">
        <v>9</v>
      </c>
      <c r="AD1476">
        <v>4.319619047619048</v>
      </c>
      <c r="AF1476" t="s">
        <v>6937</v>
      </c>
      <c r="AI1476">
        <v>0</v>
      </c>
      <c r="AJ1476">
        <v>0</v>
      </c>
      <c r="AK1476" t="s">
        <v>10326</v>
      </c>
      <c r="AL1476" t="s">
        <v>10326</v>
      </c>
      <c r="AM1476" t="s">
        <v>10344</v>
      </c>
    </row>
    <row r="1477" spans="1:39">
      <c r="A1477" t="s">
        <v>8057</v>
      </c>
      <c r="B1477" t="s">
        <v>6007</v>
      </c>
      <c r="C1477" t="s">
        <v>6009</v>
      </c>
      <c r="D1477">
        <v>220</v>
      </c>
      <c r="E1477" t="s">
        <v>6010</v>
      </c>
      <c r="F1477">
        <v>6.66</v>
      </c>
      <c r="K1477" t="s">
        <v>6535</v>
      </c>
      <c r="L1477" t="s">
        <v>6536</v>
      </c>
      <c r="M1477" t="s">
        <v>8733</v>
      </c>
      <c r="N1477">
        <v>9</v>
      </c>
      <c r="O1477" t="s">
        <v>8908</v>
      </c>
      <c r="P1477" t="s">
        <v>9985</v>
      </c>
      <c r="Q1477">
        <v>3</v>
      </c>
      <c r="R1477">
        <v>1</v>
      </c>
      <c r="S1477">
        <v>2.73</v>
      </c>
      <c r="T1477">
        <v>6.43</v>
      </c>
      <c r="U1477">
        <v>424.58</v>
      </c>
      <c r="V1477">
        <v>63.6</v>
      </c>
      <c r="W1477">
        <v>6.59</v>
      </c>
      <c r="X1477">
        <v>2.68</v>
      </c>
      <c r="Y1477">
        <v>0</v>
      </c>
      <c r="Z1477">
        <v>2</v>
      </c>
      <c r="AA1477" t="s">
        <v>6923</v>
      </c>
      <c r="AB1477">
        <v>1</v>
      </c>
      <c r="AC1477">
        <v>12</v>
      </c>
      <c r="AD1477">
        <v>4.007047619047619</v>
      </c>
      <c r="AF1477" t="s">
        <v>6937</v>
      </c>
      <c r="AI1477">
        <v>0</v>
      </c>
      <c r="AJ1477">
        <v>0</v>
      </c>
      <c r="AK1477" t="s">
        <v>10326</v>
      </c>
      <c r="AL1477" t="s">
        <v>10326</v>
      </c>
      <c r="AM1477" t="s">
        <v>10344</v>
      </c>
    </row>
    <row r="1478" spans="1:39">
      <c r="A1478" t="s">
        <v>8058</v>
      </c>
      <c r="B1478" t="s">
        <v>6007</v>
      </c>
      <c r="C1478" t="s">
        <v>6009</v>
      </c>
      <c r="D1478">
        <v>220</v>
      </c>
      <c r="E1478" t="s">
        <v>6010</v>
      </c>
      <c r="F1478">
        <v>6.66</v>
      </c>
      <c r="K1478" t="s">
        <v>6535</v>
      </c>
      <c r="L1478" t="s">
        <v>6536</v>
      </c>
      <c r="M1478" t="s">
        <v>8733</v>
      </c>
      <c r="N1478">
        <v>9</v>
      </c>
      <c r="O1478" t="s">
        <v>8908</v>
      </c>
      <c r="P1478" t="s">
        <v>9986</v>
      </c>
      <c r="Q1478">
        <v>3</v>
      </c>
      <c r="R1478">
        <v>1</v>
      </c>
      <c r="S1478">
        <v>2.27</v>
      </c>
      <c r="T1478">
        <v>5.99</v>
      </c>
      <c r="U1478">
        <v>402.92</v>
      </c>
      <c r="V1478">
        <v>63.6</v>
      </c>
      <c r="W1478">
        <v>6.21</v>
      </c>
      <c r="X1478">
        <v>2.54</v>
      </c>
      <c r="Y1478">
        <v>0</v>
      </c>
      <c r="Z1478">
        <v>2</v>
      </c>
      <c r="AA1478" t="s">
        <v>6923</v>
      </c>
      <c r="AB1478">
        <v>1</v>
      </c>
      <c r="AC1478">
        <v>9</v>
      </c>
      <c r="AD1478">
        <v>4.391761904761905</v>
      </c>
      <c r="AF1478" t="s">
        <v>6937</v>
      </c>
      <c r="AI1478">
        <v>0</v>
      </c>
      <c r="AJ1478">
        <v>0</v>
      </c>
      <c r="AK1478" t="s">
        <v>10326</v>
      </c>
      <c r="AL1478" t="s">
        <v>10326</v>
      </c>
      <c r="AM1478" t="s">
        <v>10344</v>
      </c>
    </row>
    <row r="1479" spans="1:39">
      <c r="A1479" t="s">
        <v>7932</v>
      </c>
      <c r="B1479" t="s">
        <v>6007</v>
      </c>
      <c r="C1479" t="s">
        <v>6009</v>
      </c>
      <c r="D1479">
        <v>220</v>
      </c>
      <c r="E1479" t="s">
        <v>6010</v>
      </c>
      <c r="F1479">
        <v>6.66</v>
      </c>
      <c r="K1479" t="s">
        <v>6535</v>
      </c>
      <c r="L1479" t="s">
        <v>6536</v>
      </c>
      <c r="M1479" t="s">
        <v>8722</v>
      </c>
      <c r="N1479">
        <v>9</v>
      </c>
      <c r="O1479" t="s">
        <v>8896</v>
      </c>
      <c r="P1479" t="s">
        <v>9861</v>
      </c>
      <c r="Q1479">
        <v>5</v>
      </c>
      <c r="R1479">
        <v>1</v>
      </c>
      <c r="S1479">
        <v>1.9</v>
      </c>
      <c r="T1479">
        <v>4.62</v>
      </c>
      <c r="U1479">
        <v>482.58</v>
      </c>
      <c r="V1479">
        <v>75.8</v>
      </c>
      <c r="W1479">
        <v>5.65</v>
      </c>
      <c r="Y1479">
        <v>4.8</v>
      </c>
      <c r="Z1479">
        <v>4</v>
      </c>
      <c r="AA1479" t="s">
        <v>6923</v>
      </c>
      <c r="AB1479">
        <v>1</v>
      </c>
      <c r="AC1479">
        <v>9</v>
      </c>
      <c r="AD1479">
        <v>4.147761904761905</v>
      </c>
      <c r="AF1479" t="s">
        <v>6939</v>
      </c>
      <c r="AI1479">
        <v>0</v>
      </c>
      <c r="AJ1479">
        <v>0</v>
      </c>
      <c r="AK1479" t="s">
        <v>10231</v>
      </c>
      <c r="AL1479" t="s">
        <v>10231</v>
      </c>
      <c r="AM1479" t="s">
        <v>10344</v>
      </c>
    </row>
    <row r="1480" spans="1:39">
      <c r="A1480" t="s">
        <v>8059</v>
      </c>
      <c r="B1480" t="s">
        <v>6007</v>
      </c>
      <c r="C1480" t="s">
        <v>6009</v>
      </c>
      <c r="D1480">
        <v>223</v>
      </c>
      <c r="E1480" t="s">
        <v>6010</v>
      </c>
      <c r="F1480">
        <v>6.65</v>
      </c>
      <c r="K1480" t="s">
        <v>6535</v>
      </c>
      <c r="L1480" t="s">
        <v>6536</v>
      </c>
      <c r="M1480" t="s">
        <v>8716</v>
      </c>
      <c r="N1480">
        <v>9</v>
      </c>
      <c r="O1480" t="s">
        <v>8889</v>
      </c>
      <c r="P1480" t="s">
        <v>9987</v>
      </c>
      <c r="Q1480">
        <v>5</v>
      </c>
      <c r="R1480">
        <v>1</v>
      </c>
      <c r="S1480">
        <v>0.48</v>
      </c>
      <c r="T1480">
        <v>3.95</v>
      </c>
      <c r="U1480">
        <v>486.49</v>
      </c>
      <c r="V1480">
        <v>77.48999999999999</v>
      </c>
      <c r="W1480">
        <v>6.01</v>
      </c>
      <c r="X1480">
        <v>3.62</v>
      </c>
      <c r="Y1480">
        <v>0.4</v>
      </c>
      <c r="Z1480">
        <v>4</v>
      </c>
      <c r="AA1480" t="s">
        <v>6923</v>
      </c>
      <c r="AB1480">
        <v>1</v>
      </c>
      <c r="AC1480">
        <v>8</v>
      </c>
      <c r="AD1480">
        <v>4.454833333333333</v>
      </c>
      <c r="AF1480" t="s">
        <v>6937</v>
      </c>
      <c r="AI1480">
        <v>0</v>
      </c>
      <c r="AJ1480">
        <v>0</v>
      </c>
      <c r="AK1480" t="s">
        <v>10316</v>
      </c>
      <c r="AL1480" t="s">
        <v>10316</v>
      </c>
      <c r="AM1480" t="s">
        <v>10344</v>
      </c>
    </row>
    <row r="1481" spans="1:39">
      <c r="A1481" t="s">
        <v>8060</v>
      </c>
      <c r="B1481" t="s">
        <v>6007</v>
      </c>
      <c r="C1481" t="s">
        <v>6009</v>
      </c>
      <c r="D1481">
        <v>223</v>
      </c>
      <c r="E1481" t="s">
        <v>6010</v>
      </c>
      <c r="F1481">
        <v>6.65</v>
      </c>
      <c r="I1481" t="s">
        <v>8550</v>
      </c>
      <c r="K1481" t="s">
        <v>6535</v>
      </c>
      <c r="L1481" t="s">
        <v>6536</v>
      </c>
      <c r="M1481" t="s">
        <v>8696</v>
      </c>
      <c r="N1481">
        <v>9</v>
      </c>
      <c r="O1481" t="s">
        <v>8868</v>
      </c>
      <c r="P1481" t="s">
        <v>9988</v>
      </c>
      <c r="Q1481">
        <v>4</v>
      </c>
      <c r="R1481">
        <v>2</v>
      </c>
      <c r="S1481">
        <v>2.83</v>
      </c>
      <c r="T1481">
        <v>5.83</v>
      </c>
      <c r="U1481">
        <v>544.65</v>
      </c>
      <c r="V1481">
        <v>80.56</v>
      </c>
      <c r="W1481">
        <v>7.1</v>
      </c>
      <c r="X1481">
        <v>3.87</v>
      </c>
      <c r="Y1481">
        <v>0</v>
      </c>
      <c r="Z1481">
        <v>5</v>
      </c>
      <c r="AA1481" t="s">
        <v>6923</v>
      </c>
      <c r="AB1481">
        <v>2</v>
      </c>
      <c r="AC1481">
        <v>7</v>
      </c>
      <c r="AD1481">
        <v>3.085</v>
      </c>
      <c r="AF1481" t="s">
        <v>6937</v>
      </c>
      <c r="AI1481">
        <v>0</v>
      </c>
      <c r="AJ1481">
        <v>0</v>
      </c>
      <c r="AM1481" t="s">
        <v>10344</v>
      </c>
    </row>
    <row r="1482" spans="1:39">
      <c r="A1482" t="s">
        <v>8061</v>
      </c>
      <c r="B1482" t="s">
        <v>6007</v>
      </c>
      <c r="C1482" t="s">
        <v>6009</v>
      </c>
      <c r="D1482">
        <v>226</v>
      </c>
      <c r="E1482" t="s">
        <v>6010</v>
      </c>
      <c r="F1482">
        <v>6.65</v>
      </c>
      <c r="K1482" t="s">
        <v>6535</v>
      </c>
      <c r="M1482" t="s">
        <v>8721</v>
      </c>
      <c r="N1482">
        <v>8</v>
      </c>
      <c r="O1482" t="s">
        <v>8900</v>
      </c>
      <c r="P1482" t="s">
        <v>9989</v>
      </c>
      <c r="Q1482">
        <v>6</v>
      </c>
      <c r="R1482">
        <v>1</v>
      </c>
      <c r="S1482">
        <v>7.61</v>
      </c>
      <c r="T1482">
        <v>8.949999999999999</v>
      </c>
      <c r="U1482">
        <v>553.6799999999999</v>
      </c>
      <c r="V1482">
        <v>73.86</v>
      </c>
      <c r="W1482">
        <v>7.97</v>
      </c>
      <c r="X1482">
        <v>5.97</v>
      </c>
      <c r="Y1482">
        <v>0</v>
      </c>
      <c r="Z1482">
        <v>4</v>
      </c>
      <c r="AA1482" t="s">
        <v>6923</v>
      </c>
      <c r="AB1482">
        <v>2</v>
      </c>
      <c r="AC1482">
        <v>12</v>
      </c>
      <c r="AD1482">
        <v>2.833333333333333</v>
      </c>
      <c r="AF1482" t="s">
        <v>6937</v>
      </c>
      <c r="AI1482">
        <v>0</v>
      </c>
      <c r="AJ1482">
        <v>0</v>
      </c>
      <c r="AK1482" t="s">
        <v>10322</v>
      </c>
      <c r="AL1482" t="s">
        <v>10322</v>
      </c>
      <c r="AM1482" t="s">
        <v>10344</v>
      </c>
    </row>
    <row r="1483" spans="1:39">
      <c r="A1483" t="s">
        <v>8062</v>
      </c>
      <c r="B1483" t="s">
        <v>6007</v>
      </c>
      <c r="C1483" t="s">
        <v>6009</v>
      </c>
      <c r="D1483">
        <v>227</v>
      </c>
      <c r="E1483" t="s">
        <v>6010</v>
      </c>
      <c r="F1483">
        <v>6.64</v>
      </c>
      <c r="K1483" t="s">
        <v>6535</v>
      </c>
      <c r="L1483" t="s">
        <v>6536</v>
      </c>
      <c r="M1483" t="s">
        <v>8734</v>
      </c>
      <c r="N1483">
        <v>9</v>
      </c>
      <c r="O1483" t="s">
        <v>8909</v>
      </c>
      <c r="P1483" t="s">
        <v>9990</v>
      </c>
      <c r="Q1483">
        <v>6</v>
      </c>
      <c r="R1483">
        <v>1</v>
      </c>
      <c r="S1483">
        <v>3.82</v>
      </c>
      <c r="T1483">
        <v>6.36</v>
      </c>
      <c r="U1483">
        <v>548.64</v>
      </c>
      <c r="V1483">
        <v>85.03</v>
      </c>
      <c r="W1483">
        <v>7.15</v>
      </c>
      <c r="X1483">
        <v>2.19</v>
      </c>
      <c r="Y1483">
        <v>8.56</v>
      </c>
      <c r="Z1483">
        <v>5</v>
      </c>
      <c r="AA1483" t="s">
        <v>6923</v>
      </c>
      <c r="AB1483">
        <v>2</v>
      </c>
      <c r="AC1483">
        <v>13</v>
      </c>
      <c r="AD1483">
        <v>2.643333333333333</v>
      </c>
      <c r="AF1483" t="s">
        <v>6938</v>
      </c>
      <c r="AI1483">
        <v>0</v>
      </c>
      <c r="AJ1483">
        <v>0</v>
      </c>
      <c r="AK1483" t="s">
        <v>10327</v>
      </c>
      <c r="AL1483" t="s">
        <v>10327</v>
      </c>
      <c r="AM1483" t="s">
        <v>10344</v>
      </c>
    </row>
    <row r="1484" spans="1:39">
      <c r="A1484" t="s">
        <v>8063</v>
      </c>
      <c r="B1484" t="s">
        <v>6007</v>
      </c>
      <c r="C1484" t="s">
        <v>6009</v>
      </c>
      <c r="D1484">
        <v>230</v>
      </c>
      <c r="E1484" t="s">
        <v>6010</v>
      </c>
      <c r="F1484">
        <v>6.64</v>
      </c>
      <c r="K1484" t="s">
        <v>6535</v>
      </c>
      <c r="L1484" t="s">
        <v>6536</v>
      </c>
      <c r="M1484" t="s">
        <v>8734</v>
      </c>
      <c r="N1484">
        <v>9</v>
      </c>
      <c r="O1484" t="s">
        <v>8909</v>
      </c>
      <c r="P1484" t="s">
        <v>9991</v>
      </c>
      <c r="Q1484">
        <v>6</v>
      </c>
      <c r="R1484">
        <v>1</v>
      </c>
      <c r="S1484">
        <v>4.02</v>
      </c>
      <c r="T1484">
        <v>6.61</v>
      </c>
      <c r="U1484">
        <v>548.64</v>
      </c>
      <c r="V1484">
        <v>85.03</v>
      </c>
      <c r="W1484">
        <v>7.15</v>
      </c>
      <c r="X1484">
        <v>2.19</v>
      </c>
      <c r="Y1484">
        <v>8.24</v>
      </c>
      <c r="Z1484">
        <v>5</v>
      </c>
      <c r="AA1484" t="s">
        <v>6923</v>
      </c>
      <c r="AB1484">
        <v>2</v>
      </c>
      <c r="AC1484">
        <v>13</v>
      </c>
      <c r="AD1484">
        <v>2.713333333333333</v>
      </c>
      <c r="AF1484" t="s">
        <v>6937</v>
      </c>
      <c r="AI1484">
        <v>0</v>
      </c>
      <c r="AJ1484">
        <v>0</v>
      </c>
      <c r="AK1484" t="s">
        <v>10327</v>
      </c>
      <c r="AL1484" t="s">
        <v>10327</v>
      </c>
      <c r="AM1484" t="s">
        <v>10344</v>
      </c>
    </row>
    <row r="1485" spans="1:39">
      <c r="A1485" t="s">
        <v>8064</v>
      </c>
      <c r="B1485" t="s">
        <v>6007</v>
      </c>
      <c r="C1485" t="s">
        <v>6009</v>
      </c>
      <c r="D1485">
        <v>230</v>
      </c>
      <c r="E1485" t="s">
        <v>6010</v>
      </c>
      <c r="F1485">
        <v>6.64</v>
      </c>
      <c r="K1485" t="s">
        <v>6535</v>
      </c>
      <c r="M1485" t="s">
        <v>8728</v>
      </c>
      <c r="N1485">
        <v>8</v>
      </c>
      <c r="O1485" t="s">
        <v>8903</v>
      </c>
      <c r="P1485" t="s">
        <v>9992</v>
      </c>
      <c r="Q1485">
        <v>7</v>
      </c>
      <c r="R1485">
        <v>1</v>
      </c>
      <c r="S1485">
        <v>-0.36</v>
      </c>
      <c r="T1485">
        <v>3.33</v>
      </c>
      <c r="U1485">
        <v>513.55</v>
      </c>
      <c r="V1485">
        <v>114.99</v>
      </c>
      <c r="W1485">
        <v>4.33</v>
      </c>
      <c r="X1485">
        <v>2.58</v>
      </c>
      <c r="Y1485">
        <v>1.36</v>
      </c>
      <c r="Z1485">
        <v>4</v>
      </c>
      <c r="AA1485" t="s">
        <v>6923</v>
      </c>
      <c r="AB1485">
        <v>1</v>
      </c>
      <c r="AC1485">
        <v>10</v>
      </c>
      <c r="AD1485">
        <v>3.835333333333334</v>
      </c>
      <c r="AF1485" t="s">
        <v>6937</v>
      </c>
      <c r="AI1485">
        <v>0</v>
      </c>
      <c r="AJ1485">
        <v>0</v>
      </c>
      <c r="AK1485" t="s">
        <v>10324</v>
      </c>
      <c r="AL1485" t="s">
        <v>10324</v>
      </c>
      <c r="AM1485" t="s">
        <v>10344</v>
      </c>
    </row>
    <row r="1486" spans="1:39">
      <c r="A1486" t="s">
        <v>8065</v>
      </c>
      <c r="B1486" t="s">
        <v>6007</v>
      </c>
      <c r="C1486" t="s">
        <v>6009</v>
      </c>
      <c r="D1486">
        <v>230</v>
      </c>
      <c r="E1486" t="s">
        <v>6010</v>
      </c>
      <c r="F1486">
        <v>6.64</v>
      </c>
      <c r="I1486" t="s">
        <v>8551</v>
      </c>
      <c r="K1486" t="s">
        <v>6535</v>
      </c>
      <c r="L1486" t="s">
        <v>6536</v>
      </c>
      <c r="M1486" t="s">
        <v>8696</v>
      </c>
      <c r="N1486">
        <v>9</v>
      </c>
      <c r="O1486" t="s">
        <v>8868</v>
      </c>
      <c r="P1486" t="s">
        <v>9993</v>
      </c>
      <c r="Q1486">
        <v>5</v>
      </c>
      <c r="R1486">
        <v>2</v>
      </c>
      <c r="S1486">
        <v>1.01</v>
      </c>
      <c r="T1486">
        <v>4.01</v>
      </c>
      <c r="U1486">
        <v>566.6799999999999</v>
      </c>
      <c r="V1486">
        <v>105.47</v>
      </c>
      <c r="W1486">
        <v>6.01</v>
      </c>
      <c r="X1486">
        <v>3.87</v>
      </c>
      <c r="Y1486">
        <v>0</v>
      </c>
      <c r="Z1486">
        <v>5</v>
      </c>
      <c r="AA1486" t="s">
        <v>6923</v>
      </c>
      <c r="AB1486">
        <v>2</v>
      </c>
      <c r="AC1486">
        <v>8</v>
      </c>
      <c r="AD1486">
        <v>3.479333333333333</v>
      </c>
      <c r="AF1486" t="s">
        <v>6937</v>
      </c>
      <c r="AI1486">
        <v>0</v>
      </c>
      <c r="AJ1486">
        <v>0</v>
      </c>
      <c r="AM1486" t="s">
        <v>10344</v>
      </c>
    </row>
    <row r="1487" spans="1:39">
      <c r="A1487" t="s">
        <v>8066</v>
      </c>
      <c r="B1487" t="s">
        <v>6007</v>
      </c>
      <c r="C1487" t="s">
        <v>6009</v>
      </c>
      <c r="D1487">
        <v>230</v>
      </c>
      <c r="E1487" t="s">
        <v>6010</v>
      </c>
      <c r="F1487">
        <v>6.64</v>
      </c>
      <c r="I1487" t="s">
        <v>8552</v>
      </c>
      <c r="K1487" t="s">
        <v>6535</v>
      </c>
      <c r="L1487" t="s">
        <v>6536</v>
      </c>
      <c r="M1487" t="s">
        <v>8696</v>
      </c>
      <c r="N1487">
        <v>9</v>
      </c>
      <c r="O1487" t="s">
        <v>8868</v>
      </c>
      <c r="P1487" t="s">
        <v>9994</v>
      </c>
      <c r="Q1487">
        <v>4</v>
      </c>
      <c r="R1487">
        <v>2</v>
      </c>
      <c r="S1487">
        <v>2.38</v>
      </c>
      <c r="T1487">
        <v>5.38</v>
      </c>
      <c r="U1487">
        <v>571.6</v>
      </c>
      <c r="V1487">
        <v>84.22</v>
      </c>
      <c r="W1487">
        <v>7.58</v>
      </c>
      <c r="X1487">
        <v>3.87</v>
      </c>
      <c r="Y1487">
        <v>0.44</v>
      </c>
      <c r="Z1487">
        <v>5</v>
      </c>
      <c r="AA1487" t="s">
        <v>6923</v>
      </c>
      <c r="AB1487">
        <v>2</v>
      </c>
      <c r="AC1487">
        <v>7</v>
      </c>
      <c r="AD1487">
        <v>3.31</v>
      </c>
      <c r="AF1487" t="s">
        <v>6937</v>
      </c>
      <c r="AI1487">
        <v>0</v>
      </c>
      <c r="AJ1487">
        <v>0</v>
      </c>
      <c r="AM1487" t="s">
        <v>10344</v>
      </c>
    </row>
    <row r="1488" spans="1:39">
      <c r="A1488" t="s">
        <v>8067</v>
      </c>
      <c r="B1488" t="s">
        <v>6007</v>
      </c>
      <c r="C1488" t="s">
        <v>6009</v>
      </c>
      <c r="D1488">
        <v>233</v>
      </c>
      <c r="E1488" t="s">
        <v>6010</v>
      </c>
      <c r="F1488">
        <v>6.63</v>
      </c>
      <c r="K1488" t="s">
        <v>6535</v>
      </c>
      <c r="L1488" t="s">
        <v>6536</v>
      </c>
      <c r="M1488" t="s">
        <v>8711</v>
      </c>
      <c r="N1488">
        <v>9</v>
      </c>
      <c r="O1488" t="s">
        <v>8883</v>
      </c>
      <c r="P1488" t="s">
        <v>9995</v>
      </c>
      <c r="Q1488">
        <v>3</v>
      </c>
      <c r="R1488">
        <v>3</v>
      </c>
      <c r="S1488">
        <v>3.46</v>
      </c>
      <c r="T1488">
        <v>6.11</v>
      </c>
      <c r="U1488">
        <v>462.93</v>
      </c>
      <c r="V1488">
        <v>91.42</v>
      </c>
      <c r="W1488">
        <v>5.87</v>
      </c>
      <c r="X1488">
        <v>4.72</v>
      </c>
      <c r="Y1488">
        <v>0</v>
      </c>
      <c r="Z1488">
        <v>4</v>
      </c>
      <c r="AA1488" t="s">
        <v>6923</v>
      </c>
      <c r="AB1488">
        <v>1</v>
      </c>
      <c r="AC1488">
        <v>8</v>
      </c>
      <c r="AD1488">
        <v>2.654119047619048</v>
      </c>
      <c r="AF1488" t="s">
        <v>6937</v>
      </c>
      <c r="AI1488">
        <v>0</v>
      </c>
      <c r="AJ1488">
        <v>0</v>
      </c>
      <c r="AK1488" t="s">
        <v>10310</v>
      </c>
      <c r="AL1488" t="s">
        <v>10310</v>
      </c>
      <c r="AM1488" t="s">
        <v>10344</v>
      </c>
    </row>
    <row r="1489" spans="1:39">
      <c r="A1489" t="s">
        <v>7794</v>
      </c>
      <c r="B1489" t="s">
        <v>6007</v>
      </c>
      <c r="C1489" t="s">
        <v>6009</v>
      </c>
      <c r="D1489">
        <v>233</v>
      </c>
      <c r="E1489" t="s">
        <v>6010</v>
      </c>
      <c r="F1489">
        <v>6.63</v>
      </c>
      <c r="I1489" t="s">
        <v>8553</v>
      </c>
      <c r="K1489" t="s">
        <v>6535</v>
      </c>
      <c r="L1489" t="s">
        <v>6536</v>
      </c>
      <c r="M1489" t="s">
        <v>8695</v>
      </c>
      <c r="N1489">
        <v>9</v>
      </c>
      <c r="O1489" t="s">
        <v>8867</v>
      </c>
      <c r="P1489" t="s">
        <v>9726</v>
      </c>
      <c r="Q1489">
        <v>3</v>
      </c>
      <c r="R1489">
        <v>2</v>
      </c>
      <c r="S1489">
        <v>5.72</v>
      </c>
      <c r="T1489">
        <v>5.72</v>
      </c>
      <c r="U1489">
        <v>507.68</v>
      </c>
      <c r="V1489">
        <v>77.12</v>
      </c>
      <c r="W1489">
        <v>6.44</v>
      </c>
      <c r="Y1489">
        <v>0</v>
      </c>
      <c r="Z1489">
        <v>4</v>
      </c>
      <c r="AA1489" t="s">
        <v>6923</v>
      </c>
      <c r="AB1489">
        <v>2</v>
      </c>
      <c r="AC1489">
        <v>8</v>
      </c>
      <c r="AD1489">
        <v>2.5</v>
      </c>
      <c r="AF1489" t="s">
        <v>6939</v>
      </c>
      <c r="AI1489">
        <v>0</v>
      </c>
      <c r="AJ1489">
        <v>0</v>
      </c>
      <c r="AM1489" t="s">
        <v>10344</v>
      </c>
    </row>
    <row r="1490" spans="1:39">
      <c r="A1490" t="s">
        <v>8068</v>
      </c>
      <c r="B1490" t="s">
        <v>6007</v>
      </c>
      <c r="C1490" t="s">
        <v>6009</v>
      </c>
      <c r="D1490">
        <v>240</v>
      </c>
      <c r="E1490" t="s">
        <v>6010</v>
      </c>
      <c r="F1490">
        <v>6.62</v>
      </c>
      <c r="K1490" t="s">
        <v>6535</v>
      </c>
      <c r="L1490" t="s">
        <v>6536</v>
      </c>
      <c r="M1490" t="s">
        <v>8734</v>
      </c>
      <c r="N1490">
        <v>9</v>
      </c>
      <c r="O1490" t="s">
        <v>8909</v>
      </c>
      <c r="P1490" t="s">
        <v>9996</v>
      </c>
      <c r="Q1490">
        <v>5</v>
      </c>
      <c r="R1490">
        <v>1</v>
      </c>
      <c r="S1490">
        <v>2.18</v>
      </c>
      <c r="T1490">
        <v>4.76</v>
      </c>
      <c r="U1490">
        <v>456.54</v>
      </c>
      <c r="V1490">
        <v>75.8</v>
      </c>
      <c r="W1490">
        <v>5.36</v>
      </c>
      <c r="X1490">
        <v>2.19</v>
      </c>
      <c r="Y1490">
        <v>8.24</v>
      </c>
      <c r="Z1490">
        <v>4</v>
      </c>
      <c r="AA1490" t="s">
        <v>6923</v>
      </c>
      <c r="AB1490">
        <v>1</v>
      </c>
      <c r="AC1490">
        <v>11</v>
      </c>
      <c r="AD1490">
        <v>4.053761904761904</v>
      </c>
      <c r="AF1490" t="s">
        <v>6937</v>
      </c>
      <c r="AI1490">
        <v>0</v>
      </c>
      <c r="AJ1490">
        <v>0</v>
      </c>
      <c r="AK1490" t="s">
        <v>10327</v>
      </c>
      <c r="AL1490" t="s">
        <v>10327</v>
      </c>
      <c r="AM1490" t="s">
        <v>10344</v>
      </c>
    </row>
    <row r="1491" spans="1:39">
      <c r="A1491" t="s">
        <v>8069</v>
      </c>
      <c r="B1491" t="s">
        <v>6007</v>
      </c>
      <c r="C1491" t="s">
        <v>6009</v>
      </c>
      <c r="D1491">
        <v>240</v>
      </c>
      <c r="E1491" t="s">
        <v>6010</v>
      </c>
      <c r="F1491">
        <v>6.62</v>
      </c>
      <c r="K1491" t="s">
        <v>6535</v>
      </c>
      <c r="L1491" t="s">
        <v>6536</v>
      </c>
      <c r="M1491" t="s">
        <v>8722</v>
      </c>
      <c r="N1491">
        <v>9</v>
      </c>
      <c r="O1491" t="s">
        <v>8896</v>
      </c>
      <c r="P1491" t="s">
        <v>9997</v>
      </c>
      <c r="Q1491">
        <v>6</v>
      </c>
      <c r="R1491">
        <v>1</v>
      </c>
      <c r="S1491">
        <v>2.56</v>
      </c>
      <c r="T1491">
        <v>5.26</v>
      </c>
      <c r="U1491">
        <v>526.59</v>
      </c>
      <c r="V1491">
        <v>102.1</v>
      </c>
      <c r="W1491">
        <v>5.96</v>
      </c>
      <c r="X1491">
        <v>4.66</v>
      </c>
      <c r="Y1491">
        <v>1.36</v>
      </c>
      <c r="Z1491">
        <v>4</v>
      </c>
      <c r="AA1491" t="s">
        <v>6923</v>
      </c>
      <c r="AB1491">
        <v>2</v>
      </c>
      <c r="AC1491">
        <v>9</v>
      </c>
      <c r="AD1491">
        <v>3.15</v>
      </c>
      <c r="AF1491" t="s">
        <v>6937</v>
      </c>
      <c r="AI1491">
        <v>0</v>
      </c>
      <c r="AJ1491">
        <v>0</v>
      </c>
      <c r="AK1491" t="s">
        <v>10231</v>
      </c>
      <c r="AL1491" t="s">
        <v>10231</v>
      </c>
      <c r="AM1491" t="s">
        <v>10344</v>
      </c>
    </row>
    <row r="1492" spans="1:39">
      <c r="A1492" t="s">
        <v>8070</v>
      </c>
      <c r="B1492" t="s">
        <v>6007</v>
      </c>
      <c r="C1492" t="s">
        <v>6009</v>
      </c>
      <c r="D1492">
        <v>240</v>
      </c>
      <c r="E1492" t="s">
        <v>6010</v>
      </c>
      <c r="F1492">
        <v>6.62</v>
      </c>
      <c r="I1492" t="s">
        <v>8554</v>
      </c>
      <c r="K1492" t="s">
        <v>6535</v>
      </c>
      <c r="L1492" t="s">
        <v>6536</v>
      </c>
      <c r="M1492" t="s">
        <v>8696</v>
      </c>
      <c r="N1492">
        <v>9</v>
      </c>
      <c r="O1492" t="s">
        <v>8868</v>
      </c>
      <c r="P1492" t="s">
        <v>9998</v>
      </c>
      <c r="Q1492">
        <v>4</v>
      </c>
      <c r="R1492">
        <v>3</v>
      </c>
      <c r="S1492">
        <v>1.65</v>
      </c>
      <c r="T1492">
        <v>4.65</v>
      </c>
      <c r="U1492">
        <v>517.63</v>
      </c>
      <c r="V1492">
        <v>97.34999999999999</v>
      </c>
      <c r="W1492">
        <v>6.74</v>
      </c>
      <c r="X1492">
        <v>3.87</v>
      </c>
      <c r="Y1492">
        <v>4.62</v>
      </c>
      <c r="Z1492">
        <v>5</v>
      </c>
      <c r="AA1492" t="s">
        <v>6923</v>
      </c>
      <c r="AB1492">
        <v>2</v>
      </c>
      <c r="AC1492">
        <v>7</v>
      </c>
      <c r="AD1492">
        <v>3.096666666666667</v>
      </c>
      <c r="AF1492" t="s">
        <v>6937</v>
      </c>
      <c r="AI1492">
        <v>0</v>
      </c>
      <c r="AJ1492">
        <v>0</v>
      </c>
      <c r="AM1492" t="s">
        <v>10344</v>
      </c>
    </row>
    <row r="1493" spans="1:39">
      <c r="A1493" t="s">
        <v>8071</v>
      </c>
      <c r="B1493" t="s">
        <v>6007</v>
      </c>
      <c r="C1493" t="s">
        <v>6009</v>
      </c>
      <c r="D1493">
        <v>241</v>
      </c>
      <c r="E1493" t="s">
        <v>6010</v>
      </c>
      <c r="F1493">
        <v>6.62</v>
      </c>
      <c r="I1493" t="s">
        <v>8555</v>
      </c>
      <c r="K1493" t="s">
        <v>6535</v>
      </c>
      <c r="L1493" t="s">
        <v>6536</v>
      </c>
      <c r="M1493" t="s">
        <v>8696</v>
      </c>
      <c r="N1493">
        <v>9</v>
      </c>
      <c r="O1493" t="s">
        <v>8868</v>
      </c>
      <c r="P1493" t="s">
        <v>9999</v>
      </c>
      <c r="Q1493">
        <v>3</v>
      </c>
      <c r="R1493">
        <v>2</v>
      </c>
      <c r="S1493">
        <v>3.98</v>
      </c>
      <c r="T1493">
        <v>6.98</v>
      </c>
      <c r="U1493">
        <v>638.61</v>
      </c>
      <c r="V1493">
        <v>71.33</v>
      </c>
      <c r="W1493">
        <v>9.199999999999999</v>
      </c>
      <c r="X1493">
        <v>3.87</v>
      </c>
      <c r="Y1493">
        <v>0</v>
      </c>
      <c r="Z1493">
        <v>5</v>
      </c>
      <c r="AA1493" t="s">
        <v>6923</v>
      </c>
      <c r="AB1493">
        <v>2</v>
      </c>
      <c r="AC1493">
        <v>7</v>
      </c>
      <c r="AD1493">
        <v>2.51</v>
      </c>
      <c r="AF1493" t="s">
        <v>6937</v>
      </c>
      <c r="AI1493">
        <v>0</v>
      </c>
      <c r="AJ1493">
        <v>0</v>
      </c>
      <c r="AM1493" t="s">
        <v>10344</v>
      </c>
    </row>
    <row r="1494" spans="1:39">
      <c r="A1494" t="s">
        <v>8072</v>
      </c>
      <c r="B1494" t="s">
        <v>6007</v>
      </c>
      <c r="C1494" t="s">
        <v>6009</v>
      </c>
      <c r="D1494">
        <v>244</v>
      </c>
      <c r="E1494" t="s">
        <v>6010</v>
      </c>
      <c r="F1494">
        <v>6.61</v>
      </c>
      <c r="I1494" t="s">
        <v>8556</v>
      </c>
      <c r="K1494" t="s">
        <v>6535</v>
      </c>
      <c r="L1494" t="s">
        <v>6536</v>
      </c>
      <c r="M1494" t="s">
        <v>8696</v>
      </c>
      <c r="N1494">
        <v>9</v>
      </c>
      <c r="O1494" t="s">
        <v>8868</v>
      </c>
      <c r="P1494" t="s">
        <v>10000</v>
      </c>
      <c r="Q1494">
        <v>4</v>
      </c>
      <c r="R1494">
        <v>2</v>
      </c>
      <c r="S1494">
        <v>2.39</v>
      </c>
      <c r="T1494">
        <v>5.39</v>
      </c>
      <c r="U1494">
        <v>516.6</v>
      </c>
      <c r="V1494">
        <v>88.40000000000001</v>
      </c>
      <c r="W1494">
        <v>6.28</v>
      </c>
      <c r="X1494">
        <v>3.87</v>
      </c>
      <c r="Y1494">
        <v>0</v>
      </c>
      <c r="Z1494">
        <v>5</v>
      </c>
      <c r="AA1494" t="s">
        <v>6923</v>
      </c>
      <c r="AB1494">
        <v>2</v>
      </c>
      <c r="AC1494">
        <v>8</v>
      </c>
      <c r="AD1494">
        <v>3.305</v>
      </c>
      <c r="AF1494" t="s">
        <v>6937</v>
      </c>
      <c r="AI1494">
        <v>0</v>
      </c>
      <c r="AJ1494">
        <v>0</v>
      </c>
      <c r="AM1494" t="s">
        <v>10344</v>
      </c>
    </row>
    <row r="1495" spans="1:39">
      <c r="A1495" t="s">
        <v>8073</v>
      </c>
      <c r="B1495" t="s">
        <v>6007</v>
      </c>
      <c r="C1495" t="s">
        <v>6009</v>
      </c>
      <c r="D1495">
        <v>247</v>
      </c>
      <c r="E1495" t="s">
        <v>6010</v>
      </c>
      <c r="F1495">
        <v>6.61</v>
      </c>
      <c r="K1495" t="s">
        <v>6535</v>
      </c>
      <c r="M1495" t="s">
        <v>8746</v>
      </c>
      <c r="N1495">
        <v>8</v>
      </c>
      <c r="O1495" t="s">
        <v>8923</v>
      </c>
      <c r="P1495" t="s">
        <v>10001</v>
      </c>
      <c r="Q1495">
        <v>7</v>
      </c>
      <c r="R1495">
        <v>1</v>
      </c>
      <c r="S1495">
        <v>1.08</v>
      </c>
      <c r="T1495">
        <v>4.44</v>
      </c>
      <c r="U1495">
        <v>553.01</v>
      </c>
      <c r="V1495">
        <v>111.33</v>
      </c>
      <c r="W1495">
        <v>5.37</v>
      </c>
      <c r="X1495">
        <v>3.82</v>
      </c>
      <c r="Y1495">
        <v>1.34</v>
      </c>
      <c r="Z1495">
        <v>4</v>
      </c>
      <c r="AA1495" t="s">
        <v>6923</v>
      </c>
      <c r="AB1495">
        <v>2</v>
      </c>
      <c r="AC1495">
        <v>11</v>
      </c>
      <c r="AD1495">
        <v>3.402333333333333</v>
      </c>
      <c r="AE1495" t="s">
        <v>10204</v>
      </c>
      <c r="AF1495" t="s">
        <v>6937</v>
      </c>
      <c r="AI1495">
        <v>0</v>
      </c>
      <c r="AJ1495">
        <v>0</v>
      </c>
      <c r="AK1495" t="s">
        <v>10336</v>
      </c>
      <c r="AL1495" t="s">
        <v>10336</v>
      </c>
      <c r="AM1495" t="s">
        <v>10344</v>
      </c>
    </row>
    <row r="1496" spans="1:39">
      <c r="A1496" t="s">
        <v>8074</v>
      </c>
      <c r="B1496" t="s">
        <v>6007</v>
      </c>
      <c r="C1496" t="s">
        <v>6009</v>
      </c>
      <c r="D1496">
        <v>247</v>
      </c>
      <c r="E1496" t="s">
        <v>6010</v>
      </c>
      <c r="F1496">
        <v>6.61</v>
      </c>
      <c r="I1496" t="s">
        <v>8557</v>
      </c>
      <c r="K1496" t="s">
        <v>6535</v>
      </c>
      <c r="L1496" t="s">
        <v>6536</v>
      </c>
      <c r="M1496" t="s">
        <v>8696</v>
      </c>
      <c r="N1496">
        <v>9</v>
      </c>
      <c r="O1496" t="s">
        <v>8868</v>
      </c>
      <c r="P1496" t="s">
        <v>10002</v>
      </c>
      <c r="Q1496">
        <v>3</v>
      </c>
      <c r="R1496">
        <v>2</v>
      </c>
      <c r="S1496">
        <v>4.42</v>
      </c>
      <c r="T1496">
        <v>7.41</v>
      </c>
      <c r="U1496">
        <v>564.6900000000001</v>
      </c>
      <c r="V1496">
        <v>71.33</v>
      </c>
      <c r="W1496">
        <v>8.27</v>
      </c>
      <c r="X1496">
        <v>3.87</v>
      </c>
      <c r="Y1496">
        <v>0</v>
      </c>
      <c r="Z1496">
        <v>6</v>
      </c>
      <c r="AA1496" t="s">
        <v>6923</v>
      </c>
      <c r="AB1496">
        <v>2</v>
      </c>
      <c r="AC1496">
        <v>8</v>
      </c>
      <c r="AD1496">
        <v>2.5</v>
      </c>
      <c r="AF1496" t="s">
        <v>6937</v>
      </c>
      <c r="AI1496">
        <v>0</v>
      </c>
      <c r="AJ1496">
        <v>0</v>
      </c>
      <c r="AM1496" t="s">
        <v>10344</v>
      </c>
    </row>
    <row r="1497" spans="1:39">
      <c r="A1497" t="s">
        <v>8075</v>
      </c>
      <c r="B1497" t="s">
        <v>6007</v>
      </c>
      <c r="C1497" t="s">
        <v>6009</v>
      </c>
      <c r="D1497">
        <v>247.8</v>
      </c>
      <c r="E1497" t="s">
        <v>6010</v>
      </c>
      <c r="F1497">
        <v>6.61</v>
      </c>
      <c r="K1497" t="s">
        <v>6535</v>
      </c>
      <c r="L1497" t="s">
        <v>6536</v>
      </c>
      <c r="M1497" t="s">
        <v>8740</v>
      </c>
      <c r="N1497">
        <v>9</v>
      </c>
      <c r="O1497" t="s">
        <v>8916</v>
      </c>
      <c r="P1497" t="s">
        <v>10003</v>
      </c>
      <c r="Q1497">
        <v>6</v>
      </c>
      <c r="R1497">
        <v>1</v>
      </c>
      <c r="S1497">
        <v>2</v>
      </c>
      <c r="T1497">
        <v>5.36</v>
      </c>
      <c r="U1497">
        <v>520.97</v>
      </c>
      <c r="V1497">
        <v>102.1</v>
      </c>
      <c r="W1497">
        <v>6.28</v>
      </c>
      <c r="X1497">
        <v>3.81</v>
      </c>
      <c r="Y1497">
        <v>0</v>
      </c>
      <c r="Z1497">
        <v>4</v>
      </c>
      <c r="AA1497" t="s">
        <v>6923</v>
      </c>
      <c r="AB1497">
        <v>2</v>
      </c>
      <c r="AC1497">
        <v>9</v>
      </c>
      <c r="AD1497">
        <v>3.430000000000001</v>
      </c>
      <c r="AF1497" t="s">
        <v>6937</v>
      </c>
      <c r="AI1497">
        <v>0</v>
      </c>
      <c r="AJ1497">
        <v>0</v>
      </c>
      <c r="AK1497" t="s">
        <v>10332</v>
      </c>
      <c r="AL1497" t="s">
        <v>10332</v>
      </c>
      <c r="AM1497" t="s">
        <v>10344</v>
      </c>
    </row>
    <row r="1498" spans="1:39">
      <c r="A1498" t="s">
        <v>6223</v>
      </c>
      <c r="B1498" t="s">
        <v>6007</v>
      </c>
      <c r="C1498" t="s">
        <v>6009</v>
      </c>
      <c r="D1498">
        <v>250</v>
      </c>
      <c r="E1498" t="s">
        <v>6010</v>
      </c>
      <c r="F1498">
        <v>6.6</v>
      </c>
      <c r="K1498" t="s">
        <v>6535</v>
      </c>
      <c r="M1498" t="s">
        <v>8721</v>
      </c>
      <c r="N1498">
        <v>8</v>
      </c>
      <c r="O1498" t="s">
        <v>8900</v>
      </c>
      <c r="P1498" t="s">
        <v>6619</v>
      </c>
      <c r="Q1498">
        <v>6</v>
      </c>
      <c r="R1498">
        <v>1</v>
      </c>
      <c r="S1498">
        <v>1.93</v>
      </c>
      <c r="T1498">
        <v>3.02</v>
      </c>
      <c r="U1498">
        <v>357.44</v>
      </c>
      <c r="V1498">
        <v>71.53</v>
      </c>
      <c r="W1498">
        <v>2.49</v>
      </c>
      <c r="X1498">
        <v>6.34</v>
      </c>
      <c r="Y1498">
        <v>6.5</v>
      </c>
      <c r="Z1498">
        <v>2</v>
      </c>
      <c r="AA1498" t="s">
        <v>6923</v>
      </c>
      <c r="AB1498">
        <v>0</v>
      </c>
      <c r="AC1498">
        <v>7</v>
      </c>
      <c r="AD1498">
        <v>5.823333333333333</v>
      </c>
      <c r="AE1498" t="s">
        <v>6924</v>
      </c>
      <c r="AF1498" t="s">
        <v>6937</v>
      </c>
      <c r="AG1498" t="s">
        <v>6941</v>
      </c>
      <c r="AH1498" t="s">
        <v>6942</v>
      </c>
      <c r="AI1498">
        <v>4</v>
      </c>
      <c r="AJ1498">
        <v>1</v>
      </c>
      <c r="AK1498" t="s">
        <v>10322</v>
      </c>
      <c r="AL1498" t="s">
        <v>10322</v>
      </c>
      <c r="AM1498" t="s">
        <v>10344</v>
      </c>
    </row>
    <row r="1499" spans="1:39">
      <c r="A1499" t="s">
        <v>6223</v>
      </c>
      <c r="B1499" t="s">
        <v>6007</v>
      </c>
      <c r="C1499" t="s">
        <v>6009</v>
      </c>
      <c r="D1499">
        <v>250</v>
      </c>
      <c r="E1499" t="s">
        <v>6010</v>
      </c>
      <c r="F1499">
        <v>6.6</v>
      </c>
      <c r="K1499" t="s">
        <v>6535</v>
      </c>
      <c r="M1499" t="s">
        <v>8738</v>
      </c>
      <c r="N1499">
        <v>8</v>
      </c>
      <c r="O1499" t="s">
        <v>8914</v>
      </c>
      <c r="P1499" t="s">
        <v>6619</v>
      </c>
      <c r="Q1499">
        <v>6</v>
      </c>
      <c r="R1499">
        <v>1</v>
      </c>
      <c r="S1499">
        <v>1.93</v>
      </c>
      <c r="T1499">
        <v>3.02</v>
      </c>
      <c r="U1499">
        <v>357.44</v>
      </c>
      <c r="V1499">
        <v>71.53</v>
      </c>
      <c r="W1499">
        <v>2.49</v>
      </c>
      <c r="X1499">
        <v>6.34</v>
      </c>
      <c r="Y1499">
        <v>6.5</v>
      </c>
      <c r="Z1499">
        <v>2</v>
      </c>
      <c r="AA1499" t="s">
        <v>6923</v>
      </c>
      <c r="AB1499">
        <v>0</v>
      </c>
      <c r="AC1499">
        <v>7</v>
      </c>
      <c r="AD1499">
        <v>5.823333333333333</v>
      </c>
      <c r="AE1499" t="s">
        <v>6924</v>
      </c>
      <c r="AF1499" t="s">
        <v>6937</v>
      </c>
      <c r="AG1499" t="s">
        <v>6941</v>
      </c>
      <c r="AH1499" t="s">
        <v>6942</v>
      </c>
      <c r="AI1499">
        <v>4</v>
      </c>
      <c r="AJ1499">
        <v>1</v>
      </c>
      <c r="AK1499" t="s">
        <v>10273</v>
      </c>
      <c r="AL1499" t="s">
        <v>10273</v>
      </c>
      <c r="AM1499" t="s">
        <v>10344</v>
      </c>
    </row>
    <row r="1500" spans="1:39">
      <c r="A1500" t="s">
        <v>6223</v>
      </c>
      <c r="B1500" t="s">
        <v>6007</v>
      </c>
      <c r="C1500" t="s">
        <v>6009</v>
      </c>
      <c r="D1500">
        <v>250</v>
      </c>
      <c r="E1500" t="s">
        <v>6010</v>
      </c>
      <c r="F1500">
        <v>6.6</v>
      </c>
      <c r="K1500" t="s">
        <v>6535</v>
      </c>
      <c r="L1500" t="s">
        <v>6536</v>
      </c>
      <c r="M1500" t="s">
        <v>8700</v>
      </c>
      <c r="N1500">
        <v>9</v>
      </c>
      <c r="O1500" t="s">
        <v>8872</v>
      </c>
      <c r="P1500" t="s">
        <v>6619</v>
      </c>
      <c r="Q1500">
        <v>6</v>
      </c>
      <c r="R1500">
        <v>1</v>
      </c>
      <c r="S1500">
        <v>1.93</v>
      </c>
      <c r="T1500">
        <v>3.02</v>
      </c>
      <c r="U1500">
        <v>357.44</v>
      </c>
      <c r="V1500">
        <v>71.53</v>
      </c>
      <c r="W1500">
        <v>2.49</v>
      </c>
      <c r="X1500">
        <v>6.34</v>
      </c>
      <c r="Y1500">
        <v>6.5</v>
      </c>
      <c r="Z1500">
        <v>2</v>
      </c>
      <c r="AA1500" t="s">
        <v>6923</v>
      </c>
      <c r="AB1500">
        <v>0</v>
      </c>
      <c r="AC1500">
        <v>7</v>
      </c>
      <c r="AD1500">
        <v>5.823333333333333</v>
      </c>
      <c r="AE1500" t="s">
        <v>6924</v>
      </c>
      <c r="AF1500" t="s">
        <v>6937</v>
      </c>
      <c r="AG1500" t="s">
        <v>6941</v>
      </c>
      <c r="AH1500" t="s">
        <v>6942</v>
      </c>
      <c r="AI1500">
        <v>4</v>
      </c>
      <c r="AJ1500">
        <v>1</v>
      </c>
      <c r="AK1500" t="s">
        <v>10300</v>
      </c>
      <c r="AL1500" t="s">
        <v>10300</v>
      </c>
      <c r="AM1500" t="s">
        <v>10344</v>
      </c>
    </row>
    <row r="1501" spans="1:39">
      <c r="A1501" t="s">
        <v>6223</v>
      </c>
      <c r="B1501" t="s">
        <v>6007</v>
      </c>
      <c r="C1501" t="s">
        <v>6009</v>
      </c>
      <c r="D1501">
        <v>250</v>
      </c>
      <c r="E1501" t="s">
        <v>6010</v>
      </c>
      <c r="F1501">
        <v>6.6</v>
      </c>
      <c r="K1501" t="s">
        <v>6535</v>
      </c>
      <c r="L1501" t="s">
        <v>6536</v>
      </c>
      <c r="M1501" t="s">
        <v>8747</v>
      </c>
      <c r="N1501">
        <v>9</v>
      </c>
      <c r="O1501" t="s">
        <v>8924</v>
      </c>
      <c r="P1501" t="s">
        <v>6619</v>
      </c>
      <c r="Q1501">
        <v>6</v>
      </c>
      <c r="R1501">
        <v>1</v>
      </c>
      <c r="S1501">
        <v>1.93</v>
      </c>
      <c r="T1501">
        <v>3.02</v>
      </c>
      <c r="U1501">
        <v>357.44</v>
      </c>
      <c r="V1501">
        <v>71.53</v>
      </c>
      <c r="W1501">
        <v>2.49</v>
      </c>
      <c r="X1501">
        <v>6.34</v>
      </c>
      <c r="Y1501">
        <v>6.5</v>
      </c>
      <c r="Z1501">
        <v>2</v>
      </c>
      <c r="AA1501" t="s">
        <v>6923</v>
      </c>
      <c r="AB1501">
        <v>0</v>
      </c>
      <c r="AC1501">
        <v>7</v>
      </c>
      <c r="AD1501">
        <v>5.823333333333333</v>
      </c>
      <c r="AE1501" t="s">
        <v>6924</v>
      </c>
      <c r="AF1501" t="s">
        <v>6937</v>
      </c>
      <c r="AG1501" t="s">
        <v>6941</v>
      </c>
      <c r="AH1501" t="s">
        <v>6942</v>
      </c>
      <c r="AI1501">
        <v>4</v>
      </c>
      <c r="AJ1501">
        <v>1</v>
      </c>
      <c r="AK1501" t="s">
        <v>10241</v>
      </c>
      <c r="AL1501" t="s">
        <v>10241</v>
      </c>
      <c r="AM1501" t="s">
        <v>10344</v>
      </c>
    </row>
    <row r="1502" spans="1:39">
      <c r="A1502" t="s">
        <v>6223</v>
      </c>
      <c r="B1502" t="s">
        <v>6007</v>
      </c>
      <c r="C1502" t="s">
        <v>6009</v>
      </c>
      <c r="D1502">
        <v>250</v>
      </c>
      <c r="E1502" t="s">
        <v>6010</v>
      </c>
      <c r="F1502">
        <v>6.6</v>
      </c>
      <c r="K1502" t="s">
        <v>6535</v>
      </c>
      <c r="L1502" t="s">
        <v>6536</v>
      </c>
      <c r="M1502" t="s">
        <v>8742</v>
      </c>
      <c r="N1502">
        <v>9</v>
      </c>
      <c r="O1502" t="s">
        <v>8919</v>
      </c>
      <c r="P1502" t="s">
        <v>6619</v>
      </c>
      <c r="Q1502">
        <v>6</v>
      </c>
      <c r="R1502">
        <v>1</v>
      </c>
      <c r="S1502">
        <v>1.93</v>
      </c>
      <c r="T1502">
        <v>3.02</v>
      </c>
      <c r="U1502">
        <v>357.44</v>
      </c>
      <c r="V1502">
        <v>71.53</v>
      </c>
      <c r="W1502">
        <v>2.49</v>
      </c>
      <c r="X1502">
        <v>6.34</v>
      </c>
      <c r="Y1502">
        <v>6.5</v>
      </c>
      <c r="Z1502">
        <v>2</v>
      </c>
      <c r="AA1502" t="s">
        <v>6923</v>
      </c>
      <c r="AB1502">
        <v>0</v>
      </c>
      <c r="AC1502">
        <v>7</v>
      </c>
      <c r="AD1502">
        <v>5.823333333333333</v>
      </c>
      <c r="AE1502" t="s">
        <v>6924</v>
      </c>
      <c r="AF1502" t="s">
        <v>6937</v>
      </c>
      <c r="AG1502" t="s">
        <v>6941</v>
      </c>
      <c r="AH1502" t="s">
        <v>6942</v>
      </c>
      <c r="AI1502">
        <v>4</v>
      </c>
      <c r="AJ1502">
        <v>1</v>
      </c>
      <c r="AK1502" t="s">
        <v>10263</v>
      </c>
      <c r="AL1502" t="s">
        <v>10263</v>
      </c>
      <c r="AM1502" t="s">
        <v>10344</v>
      </c>
    </row>
    <row r="1503" spans="1:39">
      <c r="A1503" t="s">
        <v>6223</v>
      </c>
      <c r="B1503" t="s">
        <v>6007</v>
      </c>
      <c r="C1503" t="s">
        <v>6009</v>
      </c>
      <c r="D1503">
        <v>250</v>
      </c>
      <c r="E1503" t="s">
        <v>6010</v>
      </c>
      <c r="F1503">
        <v>6.6</v>
      </c>
      <c r="K1503" t="s">
        <v>6535</v>
      </c>
      <c r="L1503" t="s">
        <v>6536</v>
      </c>
      <c r="M1503" t="s">
        <v>8727</v>
      </c>
      <c r="N1503">
        <v>9</v>
      </c>
      <c r="O1503" t="s">
        <v>8902</v>
      </c>
      <c r="P1503" t="s">
        <v>6619</v>
      </c>
      <c r="Q1503">
        <v>6</v>
      </c>
      <c r="R1503">
        <v>1</v>
      </c>
      <c r="S1503">
        <v>1.93</v>
      </c>
      <c r="T1503">
        <v>3.02</v>
      </c>
      <c r="U1503">
        <v>357.44</v>
      </c>
      <c r="V1503">
        <v>71.53</v>
      </c>
      <c r="W1503">
        <v>2.49</v>
      </c>
      <c r="X1503">
        <v>6.34</v>
      </c>
      <c r="Y1503">
        <v>6.5</v>
      </c>
      <c r="Z1503">
        <v>2</v>
      </c>
      <c r="AA1503" t="s">
        <v>6923</v>
      </c>
      <c r="AB1503">
        <v>0</v>
      </c>
      <c r="AC1503">
        <v>7</v>
      </c>
      <c r="AD1503">
        <v>5.823333333333333</v>
      </c>
      <c r="AE1503" t="s">
        <v>6924</v>
      </c>
      <c r="AF1503" t="s">
        <v>6937</v>
      </c>
      <c r="AG1503" t="s">
        <v>6941</v>
      </c>
      <c r="AH1503" t="s">
        <v>6942</v>
      </c>
      <c r="AI1503">
        <v>4</v>
      </c>
      <c r="AJ1503">
        <v>1</v>
      </c>
      <c r="AK1503" t="s">
        <v>10251</v>
      </c>
      <c r="AL1503" t="s">
        <v>10251</v>
      </c>
      <c r="AM1503" t="s">
        <v>10344</v>
      </c>
    </row>
    <row r="1504" spans="1:39">
      <c r="A1504" t="s">
        <v>8076</v>
      </c>
      <c r="B1504" t="s">
        <v>6007</v>
      </c>
      <c r="C1504" t="s">
        <v>6009</v>
      </c>
      <c r="D1504">
        <v>250</v>
      </c>
      <c r="E1504" t="s">
        <v>6010</v>
      </c>
      <c r="F1504">
        <v>6.6</v>
      </c>
      <c r="K1504" t="s">
        <v>6535</v>
      </c>
      <c r="M1504" t="s">
        <v>8728</v>
      </c>
      <c r="N1504">
        <v>8</v>
      </c>
      <c r="O1504" t="s">
        <v>8903</v>
      </c>
      <c r="P1504" t="s">
        <v>10004</v>
      </c>
      <c r="Q1504">
        <v>5</v>
      </c>
      <c r="R1504">
        <v>1</v>
      </c>
      <c r="S1504">
        <v>4.13</v>
      </c>
      <c r="T1504">
        <v>7.77</v>
      </c>
      <c r="U1504">
        <v>573.09</v>
      </c>
      <c r="V1504">
        <v>92.87</v>
      </c>
      <c r="W1504">
        <v>6.88</v>
      </c>
      <c r="X1504">
        <v>3.39</v>
      </c>
      <c r="Y1504">
        <v>0.75</v>
      </c>
      <c r="Z1504">
        <v>4</v>
      </c>
      <c r="AA1504" t="s">
        <v>6923</v>
      </c>
      <c r="AB1504">
        <v>2</v>
      </c>
      <c r="AC1504">
        <v>9</v>
      </c>
      <c r="AD1504">
        <v>2.737666666666667</v>
      </c>
      <c r="AF1504" t="s">
        <v>6937</v>
      </c>
      <c r="AI1504">
        <v>0</v>
      </c>
      <c r="AJ1504">
        <v>0</v>
      </c>
      <c r="AK1504" t="s">
        <v>10324</v>
      </c>
      <c r="AL1504" t="s">
        <v>10324</v>
      </c>
      <c r="AM1504" t="s">
        <v>10344</v>
      </c>
    </row>
    <row r="1505" spans="1:39">
      <c r="A1505" t="s">
        <v>7217</v>
      </c>
      <c r="B1505" t="s">
        <v>6007</v>
      </c>
      <c r="C1505" t="s">
        <v>6009</v>
      </c>
      <c r="D1505">
        <v>250</v>
      </c>
      <c r="E1505" t="s">
        <v>6010</v>
      </c>
      <c r="F1505">
        <v>6.6</v>
      </c>
      <c r="K1505" t="s">
        <v>6535</v>
      </c>
      <c r="M1505" t="s">
        <v>8748</v>
      </c>
      <c r="N1505">
        <v>9</v>
      </c>
      <c r="O1505" t="s">
        <v>8925</v>
      </c>
      <c r="P1505" t="s">
        <v>9170</v>
      </c>
      <c r="Q1505">
        <v>5</v>
      </c>
      <c r="R1505">
        <v>1</v>
      </c>
      <c r="S1505">
        <v>2.72</v>
      </c>
      <c r="T1505">
        <v>6.35</v>
      </c>
      <c r="U1505">
        <v>468.93</v>
      </c>
      <c r="V1505">
        <v>74.22</v>
      </c>
      <c r="W1505">
        <v>6.15</v>
      </c>
      <c r="X1505">
        <v>3.15</v>
      </c>
      <c r="Y1505">
        <v>0</v>
      </c>
      <c r="Z1505">
        <v>3</v>
      </c>
      <c r="AA1505" t="s">
        <v>6923</v>
      </c>
      <c r="AB1505">
        <v>1</v>
      </c>
      <c r="AC1505">
        <v>9</v>
      </c>
      <c r="AD1505">
        <v>3.695261904761905</v>
      </c>
      <c r="AF1505" t="s">
        <v>6937</v>
      </c>
      <c r="AI1505">
        <v>0</v>
      </c>
      <c r="AJ1505">
        <v>0</v>
      </c>
      <c r="AK1505" t="s">
        <v>10240</v>
      </c>
      <c r="AL1505" t="s">
        <v>10240</v>
      </c>
      <c r="AM1505" t="s">
        <v>10344</v>
      </c>
    </row>
    <row r="1506" spans="1:39">
      <c r="A1506" t="s">
        <v>7145</v>
      </c>
      <c r="B1506" t="s">
        <v>6007</v>
      </c>
      <c r="C1506" t="s">
        <v>6009</v>
      </c>
      <c r="D1506">
        <v>250</v>
      </c>
      <c r="E1506" t="s">
        <v>6010</v>
      </c>
      <c r="F1506">
        <v>6.6</v>
      </c>
      <c r="K1506" t="s">
        <v>6535</v>
      </c>
      <c r="L1506" t="s">
        <v>6536</v>
      </c>
      <c r="M1506" t="s">
        <v>8718</v>
      </c>
      <c r="N1506">
        <v>9</v>
      </c>
      <c r="O1506" t="s">
        <v>8891</v>
      </c>
      <c r="P1506" t="s">
        <v>9098</v>
      </c>
      <c r="Q1506">
        <v>7</v>
      </c>
      <c r="R1506">
        <v>1</v>
      </c>
      <c r="S1506">
        <v>1.08</v>
      </c>
      <c r="T1506">
        <v>4.44</v>
      </c>
      <c r="U1506">
        <v>516.55</v>
      </c>
      <c r="V1506">
        <v>111.33</v>
      </c>
      <c r="W1506">
        <v>5.37</v>
      </c>
      <c r="X1506">
        <v>3.82</v>
      </c>
      <c r="Y1506">
        <v>1.34</v>
      </c>
      <c r="Z1506">
        <v>4</v>
      </c>
      <c r="AA1506" t="s">
        <v>6923</v>
      </c>
      <c r="AB1506">
        <v>2</v>
      </c>
      <c r="AC1506">
        <v>11</v>
      </c>
      <c r="AD1506">
        <v>3.402333333333333</v>
      </c>
      <c r="AE1506" t="s">
        <v>10188</v>
      </c>
      <c r="AF1506" t="s">
        <v>6937</v>
      </c>
      <c r="AH1506" t="s">
        <v>6943</v>
      </c>
      <c r="AI1506">
        <v>3</v>
      </c>
      <c r="AJ1506">
        <v>0</v>
      </c>
      <c r="AK1506" t="s">
        <v>10317</v>
      </c>
      <c r="AL1506" t="s">
        <v>10317</v>
      </c>
      <c r="AM1506" t="s">
        <v>10344</v>
      </c>
    </row>
    <row r="1507" spans="1:39">
      <c r="A1507" t="s">
        <v>7262</v>
      </c>
      <c r="B1507" t="s">
        <v>6007</v>
      </c>
      <c r="C1507" t="s">
        <v>6009</v>
      </c>
      <c r="D1507">
        <v>250</v>
      </c>
      <c r="E1507" t="s">
        <v>6010</v>
      </c>
      <c r="F1507">
        <v>6.6</v>
      </c>
      <c r="K1507" t="s">
        <v>6535</v>
      </c>
      <c r="M1507" t="s">
        <v>8738</v>
      </c>
      <c r="N1507">
        <v>8</v>
      </c>
      <c r="O1507" t="s">
        <v>8914</v>
      </c>
      <c r="P1507" t="s">
        <v>9215</v>
      </c>
      <c r="Q1507">
        <v>8</v>
      </c>
      <c r="R1507">
        <v>1</v>
      </c>
      <c r="S1507">
        <v>4.57</v>
      </c>
      <c r="T1507">
        <v>5.81</v>
      </c>
      <c r="U1507">
        <v>555.67</v>
      </c>
      <c r="V1507">
        <v>108</v>
      </c>
      <c r="W1507">
        <v>5.71</v>
      </c>
      <c r="X1507">
        <v>6.1</v>
      </c>
      <c r="Y1507">
        <v>0</v>
      </c>
      <c r="Z1507">
        <v>3</v>
      </c>
      <c r="AA1507" t="s">
        <v>6923</v>
      </c>
      <c r="AB1507">
        <v>2</v>
      </c>
      <c r="AC1507">
        <v>12</v>
      </c>
      <c r="AD1507">
        <v>2.233333333333333</v>
      </c>
      <c r="AF1507" t="s">
        <v>6937</v>
      </c>
      <c r="AI1507">
        <v>0</v>
      </c>
      <c r="AJ1507">
        <v>0</v>
      </c>
      <c r="AK1507" t="s">
        <v>10273</v>
      </c>
      <c r="AL1507" t="s">
        <v>10273</v>
      </c>
      <c r="AM1507" t="s">
        <v>10344</v>
      </c>
    </row>
    <row r="1508" spans="1:39">
      <c r="A1508" t="s">
        <v>8077</v>
      </c>
      <c r="B1508" t="s">
        <v>6007</v>
      </c>
      <c r="C1508" t="s">
        <v>6009</v>
      </c>
      <c r="D1508">
        <v>251</v>
      </c>
      <c r="E1508" t="s">
        <v>6010</v>
      </c>
      <c r="F1508">
        <v>6.6</v>
      </c>
      <c r="K1508" t="s">
        <v>6535</v>
      </c>
      <c r="L1508" t="s">
        <v>6536</v>
      </c>
      <c r="M1508" t="s">
        <v>8705</v>
      </c>
      <c r="N1508">
        <v>9</v>
      </c>
      <c r="O1508" t="s">
        <v>8877</v>
      </c>
      <c r="P1508" t="s">
        <v>10005</v>
      </c>
      <c r="Q1508">
        <v>4</v>
      </c>
      <c r="R1508">
        <v>2</v>
      </c>
      <c r="S1508">
        <v>4.46</v>
      </c>
      <c r="T1508">
        <v>7.41</v>
      </c>
      <c r="U1508">
        <v>519.52</v>
      </c>
      <c r="V1508">
        <v>80.14</v>
      </c>
      <c r="W1508">
        <v>7.83</v>
      </c>
      <c r="X1508">
        <v>3.03</v>
      </c>
      <c r="Y1508">
        <v>4.77</v>
      </c>
      <c r="Z1508">
        <v>5</v>
      </c>
      <c r="AA1508" t="s">
        <v>6923</v>
      </c>
      <c r="AB1508">
        <v>2</v>
      </c>
      <c r="AC1508">
        <v>5</v>
      </c>
      <c r="AD1508">
        <v>2.5</v>
      </c>
      <c r="AF1508" t="s">
        <v>6937</v>
      </c>
      <c r="AI1508">
        <v>0</v>
      </c>
      <c r="AJ1508">
        <v>0</v>
      </c>
      <c r="AK1508" t="s">
        <v>10305</v>
      </c>
      <c r="AL1508" t="s">
        <v>10305</v>
      </c>
      <c r="AM1508" t="s">
        <v>10344</v>
      </c>
    </row>
    <row r="1509" spans="1:39">
      <c r="A1509" t="s">
        <v>8078</v>
      </c>
      <c r="B1509" t="s">
        <v>6007</v>
      </c>
      <c r="C1509" t="s">
        <v>6009</v>
      </c>
      <c r="D1509">
        <v>251</v>
      </c>
      <c r="E1509" t="s">
        <v>6010</v>
      </c>
      <c r="F1509">
        <v>6.6</v>
      </c>
      <c r="K1509" t="s">
        <v>6535</v>
      </c>
      <c r="L1509" t="s">
        <v>6536</v>
      </c>
      <c r="M1509" t="s">
        <v>8716</v>
      </c>
      <c r="N1509">
        <v>9</v>
      </c>
      <c r="O1509" t="s">
        <v>8889</v>
      </c>
      <c r="P1509" t="s">
        <v>10006</v>
      </c>
      <c r="Q1509">
        <v>5</v>
      </c>
      <c r="R1509">
        <v>1</v>
      </c>
      <c r="S1509">
        <v>0.42</v>
      </c>
      <c r="T1509">
        <v>3.9</v>
      </c>
      <c r="U1509">
        <v>438.91</v>
      </c>
      <c r="V1509">
        <v>77.48999999999999</v>
      </c>
      <c r="W1509">
        <v>5.34</v>
      </c>
      <c r="X1509">
        <v>3.6</v>
      </c>
      <c r="Y1509">
        <v>0.6</v>
      </c>
      <c r="Z1509">
        <v>4</v>
      </c>
      <c r="AA1509" t="s">
        <v>6923</v>
      </c>
      <c r="AB1509">
        <v>1</v>
      </c>
      <c r="AC1509">
        <v>8</v>
      </c>
      <c r="AD1509">
        <v>4.819690476190476</v>
      </c>
      <c r="AF1509" t="s">
        <v>6937</v>
      </c>
      <c r="AI1509">
        <v>0</v>
      </c>
      <c r="AJ1509">
        <v>0</v>
      </c>
      <c r="AK1509" t="s">
        <v>10316</v>
      </c>
      <c r="AL1509" t="s">
        <v>10316</v>
      </c>
      <c r="AM1509" t="s">
        <v>10344</v>
      </c>
    </row>
    <row r="1510" spans="1:39">
      <c r="A1510" t="s">
        <v>8079</v>
      </c>
      <c r="B1510" t="s">
        <v>6007</v>
      </c>
      <c r="C1510" t="s">
        <v>6009</v>
      </c>
      <c r="D1510">
        <v>255</v>
      </c>
      <c r="E1510" t="s">
        <v>6010</v>
      </c>
      <c r="F1510">
        <v>6.59</v>
      </c>
      <c r="K1510" t="s">
        <v>6535</v>
      </c>
      <c r="L1510" t="s">
        <v>6536</v>
      </c>
      <c r="M1510" t="s">
        <v>8718</v>
      </c>
      <c r="N1510">
        <v>9</v>
      </c>
      <c r="O1510" t="s">
        <v>8891</v>
      </c>
      <c r="P1510" t="s">
        <v>10007</v>
      </c>
      <c r="Q1510">
        <v>6</v>
      </c>
      <c r="R1510">
        <v>1</v>
      </c>
      <c r="S1510">
        <v>2.71</v>
      </c>
      <c r="T1510">
        <v>5.37</v>
      </c>
      <c r="U1510">
        <v>532.64</v>
      </c>
      <c r="V1510">
        <v>102.1</v>
      </c>
      <c r="W1510">
        <v>6.08</v>
      </c>
      <c r="X1510">
        <v>4.71</v>
      </c>
      <c r="Y1510">
        <v>1.36</v>
      </c>
      <c r="Z1510">
        <v>3</v>
      </c>
      <c r="AA1510" t="s">
        <v>6923</v>
      </c>
      <c r="AB1510">
        <v>2</v>
      </c>
      <c r="AC1510">
        <v>11</v>
      </c>
      <c r="AD1510">
        <v>3.075</v>
      </c>
      <c r="AF1510" t="s">
        <v>6937</v>
      </c>
      <c r="AI1510">
        <v>0</v>
      </c>
      <c r="AJ1510">
        <v>0</v>
      </c>
      <c r="AK1510" t="s">
        <v>10317</v>
      </c>
      <c r="AL1510" t="s">
        <v>10317</v>
      </c>
      <c r="AM1510" t="s">
        <v>10344</v>
      </c>
    </row>
    <row r="1511" spans="1:39">
      <c r="A1511" t="s">
        <v>8080</v>
      </c>
      <c r="B1511" t="s">
        <v>6007</v>
      </c>
      <c r="C1511" t="s">
        <v>6009</v>
      </c>
      <c r="D1511">
        <v>255</v>
      </c>
      <c r="E1511" t="s">
        <v>6010</v>
      </c>
      <c r="F1511">
        <v>6.59</v>
      </c>
      <c r="K1511" t="s">
        <v>6535</v>
      </c>
      <c r="L1511" t="s">
        <v>6536</v>
      </c>
      <c r="M1511" t="s">
        <v>8724</v>
      </c>
      <c r="N1511">
        <v>9</v>
      </c>
      <c r="O1511" t="s">
        <v>8898</v>
      </c>
      <c r="P1511" t="s">
        <v>10008</v>
      </c>
      <c r="Q1511">
        <v>4</v>
      </c>
      <c r="R1511">
        <v>1</v>
      </c>
      <c r="S1511">
        <v>0.11</v>
      </c>
      <c r="T1511">
        <v>3.82</v>
      </c>
      <c r="U1511">
        <v>412.49</v>
      </c>
      <c r="V1511">
        <v>68.26000000000001</v>
      </c>
      <c r="W1511">
        <v>5.58</v>
      </c>
      <c r="X1511">
        <v>2.69</v>
      </c>
      <c r="Y1511">
        <v>1.32</v>
      </c>
      <c r="Z1511">
        <v>4</v>
      </c>
      <c r="AA1511" t="s">
        <v>6923</v>
      </c>
      <c r="AB1511">
        <v>1</v>
      </c>
      <c r="AC1511">
        <v>8</v>
      </c>
      <c r="AD1511">
        <v>5.048404761904761</v>
      </c>
      <c r="AF1511" t="s">
        <v>6937</v>
      </c>
      <c r="AI1511">
        <v>0</v>
      </c>
      <c r="AJ1511">
        <v>0</v>
      </c>
      <c r="AK1511" t="s">
        <v>6967</v>
      </c>
      <c r="AL1511" t="s">
        <v>6967</v>
      </c>
      <c r="AM1511" t="s">
        <v>10344</v>
      </c>
    </row>
    <row r="1512" spans="1:39">
      <c r="A1512" t="s">
        <v>8081</v>
      </c>
      <c r="B1512" t="s">
        <v>6007</v>
      </c>
      <c r="C1512" t="s">
        <v>6009</v>
      </c>
      <c r="D1512">
        <v>255</v>
      </c>
      <c r="E1512" t="s">
        <v>6010</v>
      </c>
      <c r="F1512">
        <v>6.59</v>
      </c>
      <c r="K1512" t="s">
        <v>6535</v>
      </c>
      <c r="L1512" t="s">
        <v>6536</v>
      </c>
      <c r="M1512" t="s">
        <v>8706</v>
      </c>
      <c r="N1512">
        <v>9</v>
      </c>
      <c r="O1512" t="s">
        <v>8878</v>
      </c>
      <c r="P1512" t="s">
        <v>10009</v>
      </c>
      <c r="Q1512">
        <v>6</v>
      </c>
      <c r="R1512">
        <v>1</v>
      </c>
      <c r="S1512">
        <v>1.85</v>
      </c>
      <c r="T1512">
        <v>5.5</v>
      </c>
      <c r="U1512">
        <v>553.3200000000001</v>
      </c>
      <c r="V1512">
        <v>90.53</v>
      </c>
      <c r="W1512">
        <v>5.72</v>
      </c>
      <c r="X1512">
        <v>3.1</v>
      </c>
      <c r="Y1512">
        <v>0</v>
      </c>
      <c r="Z1512">
        <v>4</v>
      </c>
      <c r="AA1512" t="s">
        <v>6923</v>
      </c>
      <c r="AB1512">
        <v>2</v>
      </c>
      <c r="AC1512">
        <v>6</v>
      </c>
      <c r="AD1512">
        <v>3.815666666666667</v>
      </c>
      <c r="AF1512" t="s">
        <v>6937</v>
      </c>
      <c r="AI1512">
        <v>0</v>
      </c>
      <c r="AJ1512">
        <v>0</v>
      </c>
      <c r="AK1512" t="s">
        <v>10306</v>
      </c>
      <c r="AL1512" t="s">
        <v>10306</v>
      </c>
      <c r="AM1512" t="s">
        <v>10344</v>
      </c>
    </row>
    <row r="1513" spans="1:39">
      <c r="A1513" t="s">
        <v>8082</v>
      </c>
      <c r="B1513" t="s">
        <v>6007</v>
      </c>
      <c r="C1513" t="s">
        <v>6009</v>
      </c>
      <c r="D1513">
        <v>255</v>
      </c>
      <c r="E1513" t="s">
        <v>6010</v>
      </c>
      <c r="F1513">
        <v>6.59</v>
      </c>
      <c r="I1513" t="s">
        <v>8558</v>
      </c>
      <c r="K1513" t="s">
        <v>6535</v>
      </c>
      <c r="L1513" t="s">
        <v>6536</v>
      </c>
      <c r="M1513" t="s">
        <v>8695</v>
      </c>
      <c r="N1513">
        <v>9</v>
      </c>
      <c r="O1513" t="s">
        <v>8867</v>
      </c>
      <c r="P1513" t="s">
        <v>10010</v>
      </c>
      <c r="Q1513">
        <v>4</v>
      </c>
      <c r="R1513">
        <v>2</v>
      </c>
      <c r="S1513">
        <v>3.13</v>
      </c>
      <c r="T1513">
        <v>6.75</v>
      </c>
      <c r="U1513">
        <v>540.7</v>
      </c>
      <c r="V1513">
        <v>80.56</v>
      </c>
      <c r="W1513">
        <v>7.51</v>
      </c>
      <c r="X1513">
        <v>3.22</v>
      </c>
      <c r="Y1513">
        <v>0</v>
      </c>
      <c r="Z1513">
        <v>4</v>
      </c>
      <c r="AA1513" t="s">
        <v>6923</v>
      </c>
      <c r="AB1513">
        <v>2</v>
      </c>
      <c r="AC1513">
        <v>8</v>
      </c>
      <c r="AD1513">
        <v>2.935</v>
      </c>
      <c r="AF1513" t="s">
        <v>6937</v>
      </c>
      <c r="AI1513">
        <v>0</v>
      </c>
      <c r="AJ1513">
        <v>0</v>
      </c>
      <c r="AM1513" t="s">
        <v>10344</v>
      </c>
    </row>
    <row r="1514" spans="1:39">
      <c r="A1514" t="s">
        <v>6223</v>
      </c>
      <c r="B1514" t="s">
        <v>6007</v>
      </c>
      <c r="C1514" t="s">
        <v>6009</v>
      </c>
      <c r="D1514">
        <v>256</v>
      </c>
      <c r="E1514" t="s">
        <v>6010</v>
      </c>
      <c r="F1514">
        <v>6.59</v>
      </c>
      <c r="K1514" t="s">
        <v>6535</v>
      </c>
      <c r="L1514" t="s">
        <v>6536</v>
      </c>
      <c r="M1514" t="s">
        <v>8734</v>
      </c>
      <c r="N1514">
        <v>9</v>
      </c>
      <c r="O1514" t="s">
        <v>8909</v>
      </c>
      <c r="P1514" t="s">
        <v>6619</v>
      </c>
      <c r="Q1514">
        <v>6</v>
      </c>
      <c r="R1514">
        <v>1</v>
      </c>
      <c r="S1514">
        <v>1.93</v>
      </c>
      <c r="T1514">
        <v>3.02</v>
      </c>
      <c r="U1514">
        <v>357.44</v>
      </c>
      <c r="V1514">
        <v>71.53</v>
      </c>
      <c r="W1514">
        <v>2.49</v>
      </c>
      <c r="X1514">
        <v>6.34</v>
      </c>
      <c r="Y1514">
        <v>6.5</v>
      </c>
      <c r="Z1514">
        <v>2</v>
      </c>
      <c r="AA1514" t="s">
        <v>6923</v>
      </c>
      <c r="AB1514">
        <v>0</v>
      </c>
      <c r="AC1514">
        <v>7</v>
      </c>
      <c r="AD1514">
        <v>5.823333333333333</v>
      </c>
      <c r="AE1514" t="s">
        <v>6924</v>
      </c>
      <c r="AF1514" t="s">
        <v>6937</v>
      </c>
      <c r="AG1514" t="s">
        <v>6941</v>
      </c>
      <c r="AH1514" t="s">
        <v>6942</v>
      </c>
      <c r="AI1514">
        <v>4</v>
      </c>
      <c r="AJ1514">
        <v>1</v>
      </c>
      <c r="AK1514" t="s">
        <v>10327</v>
      </c>
      <c r="AL1514" t="s">
        <v>10327</v>
      </c>
      <c r="AM1514" t="s">
        <v>10344</v>
      </c>
    </row>
    <row r="1515" spans="1:39">
      <c r="A1515" t="s">
        <v>8083</v>
      </c>
      <c r="B1515" t="s">
        <v>6007</v>
      </c>
      <c r="C1515" t="s">
        <v>6009</v>
      </c>
      <c r="D1515">
        <v>256</v>
      </c>
      <c r="E1515" t="s">
        <v>6010</v>
      </c>
      <c r="F1515">
        <v>6.59</v>
      </c>
      <c r="I1515" t="s">
        <v>8559</v>
      </c>
      <c r="K1515" t="s">
        <v>6535</v>
      </c>
      <c r="L1515" t="s">
        <v>6536</v>
      </c>
      <c r="M1515" t="s">
        <v>8696</v>
      </c>
      <c r="N1515">
        <v>9</v>
      </c>
      <c r="O1515" t="s">
        <v>8868</v>
      </c>
      <c r="P1515" t="s">
        <v>10011</v>
      </c>
      <c r="Q1515">
        <v>2</v>
      </c>
      <c r="R1515">
        <v>1</v>
      </c>
      <c r="S1515">
        <v>8.210000000000001</v>
      </c>
      <c r="T1515">
        <v>8.210000000000001</v>
      </c>
      <c r="U1515">
        <v>508.67</v>
      </c>
      <c r="V1515">
        <v>34.03</v>
      </c>
      <c r="W1515">
        <v>8.619999999999999</v>
      </c>
      <c r="X1515">
        <v>13.98</v>
      </c>
      <c r="Y1515">
        <v>0</v>
      </c>
      <c r="Z1515">
        <v>6</v>
      </c>
      <c r="AA1515" t="s">
        <v>6923</v>
      </c>
      <c r="AB1515">
        <v>2</v>
      </c>
      <c r="AC1515">
        <v>6</v>
      </c>
      <c r="AD1515">
        <v>2.534833333333334</v>
      </c>
      <c r="AF1515" t="s">
        <v>6939</v>
      </c>
      <c r="AI1515">
        <v>0</v>
      </c>
      <c r="AJ1515">
        <v>0</v>
      </c>
      <c r="AM1515" t="s">
        <v>10344</v>
      </c>
    </row>
    <row r="1516" spans="1:39">
      <c r="A1516" t="s">
        <v>8084</v>
      </c>
      <c r="B1516" t="s">
        <v>6007</v>
      </c>
      <c r="C1516" t="s">
        <v>6009</v>
      </c>
      <c r="D1516">
        <v>258</v>
      </c>
      <c r="E1516" t="s">
        <v>6010</v>
      </c>
      <c r="F1516">
        <v>6.59</v>
      </c>
      <c r="K1516" t="s">
        <v>6535</v>
      </c>
      <c r="L1516" t="s">
        <v>6536</v>
      </c>
      <c r="M1516" t="s">
        <v>8711</v>
      </c>
      <c r="N1516">
        <v>9</v>
      </c>
      <c r="O1516" t="s">
        <v>8883</v>
      </c>
      <c r="P1516" t="s">
        <v>10012</v>
      </c>
      <c r="Q1516">
        <v>3</v>
      </c>
      <c r="R1516">
        <v>3</v>
      </c>
      <c r="S1516">
        <v>2.79</v>
      </c>
      <c r="T1516">
        <v>5.43</v>
      </c>
      <c r="U1516">
        <v>462.93</v>
      </c>
      <c r="V1516">
        <v>91.42</v>
      </c>
      <c r="W1516">
        <v>5.87</v>
      </c>
      <c r="X1516">
        <v>4.72</v>
      </c>
      <c r="Y1516">
        <v>0</v>
      </c>
      <c r="Z1516">
        <v>4</v>
      </c>
      <c r="AA1516" t="s">
        <v>6923</v>
      </c>
      <c r="AB1516">
        <v>1</v>
      </c>
      <c r="AC1516">
        <v>8</v>
      </c>
      <c r="AD1516">
        <v>2.989119047619048</v>
      </c>
      <c r="AF1516" t="s">
        <v>6937</v>
      </c>
      <c r="AI1516">
        <v>0</v>
      </c>
      <c r="AJ1516">
        <v>0</v>
      </c>
      <c r="AK1516" t="s">
        <v>10310</v>
      </c>
      <c r="AL1516" t="s">
        <v>10310</v>
      </c>
      <c r="AM1516" t="s">
        <v>10344</v>
      </c>
    </row>
    <row r="1517" spans="1:39">
      <c r="A1517" t="s">
        <v>7295</v>
      </c>
      <c r="B1517" t="s">
        <v>6007</v>
      </c>
      <c r="C1517" t="s">
        <v>6009</v>
      </c>
      <c r="D1517">
        <v>260</v>
      </c>
      <c r="E1517" t="s">
        <v>6010</v>
      </c>
      <c r="F1517">
        <v>6.58</v>
      </c>
      <c r="K1517" t="s">
        <v>6535</v>
      </c>
      <c r="M1517" t="s">
        <v>8748</v>
      </c>
      <c r="N1517">
        <v>9</v>
      </c>
      <c r="O1517" t="s">
        <v>8925</v>
      </c>
      <c r="P1517" t="s">
        <v>9248</v>
      </c>
      <c r="Q1517">
        <v>5</v>
      </c>
      <c r="R1517">
        <v>1</v>
      </c>
      <c r="S1517">
        <v>3.48</v>
      </c>
      <c r="T1517">
        <v>7.11</v>
      </c>
      <c r="U1517">
        <v>500.95</v>
      </c>
      <c r="V1517">
        <v>74.22</v>
      </c>
      <c r="W1517">
        <v>6.68</v>
      </c>
      <c r="X1517">
        <v>3.15</v>
      </c>
      <c r="Y1517">
        <v>0</v>
      </c>
      <c r="Z1517">
        <v>3</v>
      </c>
      <c r="AA1517" t="s">
        <v>6923</v>
      </c>
      <c r="AB1517">
        <v>2</v>
      </c>
      <c r="AC1517">
        <v>10</v>
      </c>
      <c r="AD1517">
        <v>3.093333333333333</v>
      </c>
      <c r="AF1517" t="s">
        <v>6937</v>
      </c>
      <c r="AI1517">
        <v>0</v>
      </c>
      <c r="AJ1517">
        <v>0</v>
      </c>
      <c r="AK1517" t="s">
        <v>10240</v>
      </c>
      <c r="AL1517" t="s">
        <v>10240</v>
      </c>
      <c r="AM1517" t="s">
        <v>10344</v>
      </c>
    </row>
    <row r="1518" spans="1:39">
      <c r="A1518" t="s">
        <v>7295</v>
      </c>
      <c r="B1518" t="s">
        <v>6007</v>
      </c>
      <c r="C1518" t="s">
        <v>6009</v>
      </c>
      <c r="D1518">
        <v>260</v>
      </c>
      <c r="E1518" t="s">
        <v>6010</v>
      </c>
      <c r="F1518">
        <v>6.58</v>
      </c>
      <c r="K1518" t="s">
        <v>6535</v>
      </c>
      <c r="L1518" t="s">
        <v>6536</v>
      </c>
      <c r="M1518" t="s">
        <v>8749</v>
      </c>
      <c r="N1518">
        <v>9</v>
      </c>
      <c r="O1518" t="s">
        <v>8926</v>
      </c>
      <c r="P1518" t="s">
        <v>9248</v>
      </c>
      <c r="Q1518">
        <v>5</v>
      </c>
      <c r="R1518">
        <v>1</v>
      </c>
      <c r="S1518">
        <v>3.48</v>
      </c>
      <c r="T1518">
        <v>7.11</v>
      </c>
      <c r="U1518">
        <v>500.95</v>
      </c>
      <c r="V1518">
        <v>74.22</v>
      </c>
      <c r="W1518">
        <v>6.68</v>
      </c>
      <c r="X1518">
        <v>3.15</v>
      </c>
      <c r="Y1518">
        <v>0</v>
      </c>
      <c r="Z1518">
        <v>3</v>
      </c>
      <c r="AA1518" t="s">
        <v>6923</v>
      </c>
      <c r="AB1518">
        <v>2</v>
      </c>
      <c r="AC1518">
        <v>10</v>
      </c>
      <c r="AD1518">
        <v>3.093333333333333</v>
      </c>
      <c r="AF1518" t="s">
        <v>6937</v>
      </c>
      <c r="AI1518">
        <v>0</v>
      </c>
      <c r="AJ1518">
        <v>0</v>
      </c>
      <c r="AK1518" t="s">
        <v>10337</v>
      </c>
      <c r="AL1518" t="s">
        <v>10337</v>
      </c>
      <c r="AM1518" t="s">
        <v>10344</v>
      </c>
    </row>
    <row r="1519" spans="1:39">
      <c r="A1519" t="s">
        <v>8085</v>
      </c>
      <c r="B1519" t="s">
        <v>6007</v>
      </c>
      <c r="C1519" t="s">
        <v>6009</v>
      </c>
      <c r="D1519">
        <v>260</v>
      </c>
      <c r="E1519" t="s">
        <v>6010</v>
      </c>
      <c r="F1519">
        <v>6.58</v>
      </c>
      <c r="K1519" t="s">
        <v>6535</v>
      </c>
      <c r="L1519" t="s">
        <v>6536</v>
      </c>
      <c r="M1519" t="s">
        <v>8733</v>
      </c>
      <c r="N1519">
        <v>9</v>
      </c>
      <c r="O1519" t="s">
        <v>8908</v>
      </c>
      <c r="P1519" t="s">
        <v>10013</v>
      </c>
      <c r="Q1519">
        <v>3</v>
      </c>
      <c r="R1519">
        <v>1</v>
      </c>
      <c r="S1519">
        <v>1.57</v>
      </c>
      <c r="T1519">
        <v>5.28</v>
      </c>
      <c r="U1519">
        <v>382.5</v>
      </c>
      <c r="V1519">
        <v>63.6</v>
      </c>
      <c r="W1519">
        <v>5.87</v>
      </c>
      <c r="X1519">
        <v>2.69</v>
      </c>
      <c r="Y1519">
        <v>0</v>
      </c>
      <c r="Z1519">
        <v>2</v>
      </c>
      <c r="AA1519" t="s">
        <v>6923</v>
      </c>
      <c r="AB1519">
        <v>1</v>
      </c>
      <c r="AC1519">
        <v>9</v>
      </c>
      <c r="AD1519">
        <v>4.672619047619047</v>
      </c>
      <c r="AF1519" t="s">
        <v>6937</v>
      </c>
      <c r="AI1519">
        <v>0</v>
      </c>
      <c r="AJ1519">
        <v>0</v>
      </c>
      <c r="AK1519" t="s">
        <v>10326</v>
      </c>
      <c r="AL1519" t="s">
        <v>10326</v>
      </c>
      <c r="AM1519" t="s">
        <v>10344</v>
      </c>
    </row>
    <row r="1520" spans="1:39">
      <c r="A1520" t="s">
        <v>8086</v>
      </c>
      <c r="B1520" t="s">
        <v>6007</v>
      </c>
      <c r="C1520" t="s">
        <v>6009</v>
      </c>
      <c r="D1520">
        <v>260</v>
      </c>
      <c r="E1520" t="s">
        <v>6010</v>
      </c>
      <c r="F1520">
        <v>6.58</v>
      </c>
      <c r="K1520" t="s">
        <v>6535</v>
      </c>
      <c r="L1520" t="s">
        <v>6536</v>
      </c>
      <c r="M1520" t="s">
        <v>8733</v>
      </c>
      <c r="N1520">
        <v>9</v>
      </c>
      <c r="O1520" t="s">
        <v>8908</v>
      </c>
      <c r="P1520" t="s">
        <v>10014</v>
      </c>
      <c r="Q1520">
        <v>5</v>
      </c>
      <c r="R1520">
        <v>1</v>
      </c>
      <c r="S1520">
        <v>3.38</v>
      </c>
      <c r="T1520">
        <v>7.06</v>
      </c>
      <c r="U1520">
        <v>467.61</v>
      </c>
      <c r="V1520">
        <v>81.67</v>
      </c>
      <c r="W1520">
        <v>6.48</v>
      </c>
      <c r="X1520">
        <v>2.85</v>
      </c>
      <c r="Y1520">
        <v>0</v>
      </c>
      <c r="Z1520">
        <v>3</v>
      </c>
      <c r="AA1520" t="s">
        <v>6923</v>
      </c>
      <c r="AB1520">
        <v>1</v>
      </c>
      <c r="AC1520">
        <v>11</v>
      </c>
      <c r="AD1520">
        <v>3.374690476190476</v>
      </c>
      <c r="AF1520" t="s">
        <v>6937</v>
      </c>
      <c r="AI1520">
        <v>0</v>
      </c>
      <c r="AJ1520">
        <v>0</v>
      </c>
      <c r="AK1520" t="s">
        <v>10326</v>
      </c>
      <c r="AL1520" t="s">
        <v>10326</v>
      </c>
      <c r="AM1520" t="s">
        <v>10344</v>
      </c>
    </row>
    <row r="1521" spans="1:39">
      <c r="A1521" t="s">
        <v>8087</v>
      </c>
      <c r="B1521" t="s">
        <v>6007</v>
      </c>
      <c r="C1521" t="s">
        <v>6009</v>
      </c>
      <c r="D1521">
        <v>260</v>
      </c>
      <c r="E1521" t="s">
        <v>6010</v>
      </c>
      <c r="F1521">
        <v>6.58</v>
      </c>
      <c r="K1521" t="s">
        <v>6535</v>
      </c>
      <c r="L1521" t="s">
        <v>6536</v>
      </c>
      <c r="M1521" t="s">
        <v>8712</v>
      </c>
      <c r="N1521">
        <v>9</v>
      </c>
      <c r="O1521" t="s">
        <v>8884</v>
      </c>
      <c r="P1521" t="s">
        <v>10015</v>
      </c>
      <c r="Q1521">
        <v>3</v>
      </c>
      <c r="R1521">
        <v>2</v>
      </c>
      <c r="S1521">
        <v>5.42</v>
      </c>
      <c r="T1521">
        <v>8.42</v>
      </c>
      <c r="U1521">
        <v>530.67</v>
      </c>
      <c r="V1521">
        <v>71.33</v>
      </c>
      <c r="W1521">
        <v>8.140000000000001</v>
      </c>
      <c r="X1521">
        <v>3.87</v>
      </c>
      <c r="Y1521">
        <v>1.28</v>
      </c>
      <c r="Z1521">
        <v>5</v>
      </c>
      <c r="AA1521" t="s">
        <v>6923</v>
      </c>
      <c r="AB1521">
        <v>2</v>
      </c>
      <c r="AC1521">
        <v>10</v>
      </c>
      <c r="AD1521">
        <v>2.5</v>
      </c>
      <c r="AF1521" t="s">
        <v>6937</v>
      </c>
      <c r="AI1521">
        <v>0</v>
      </c>
      <c r="AJ1521">
        <v>0</v>
      </c>
      <c r="AK1521" t="s">
        <v>10311</v>
      </c>
      <c r="AL1521" t="s">
        <v>10311</v>
      </c>
      <c r="AM1521" t="s">
        <v>10344</v>
      </c>
    </row>
    <row r="1522" spans="1:39">
      <c r="A1522" t="s">
        <v>7522</v>
      </c>
      <c r="B1522" t="s">
        <v>6007</v>
      </c>
      <c r="C1522" t="s">
        <v>6009</v>
      </c>
      <c r="D1522">
        <v>263</v>
      </c>
      <c r="E1522" t="s">
        <v>6010</v>
      </c>
      <c r="F1522">
        <v>6.58</v>
      </c>
      <c r="I1522" t="s">
        <v>8560</v>
      </c>
      <c r="K1522" t="s">
        <v>6535</v>
      </c>
      <c r="L1522" t="s">
        <v>6536</v>
      </c>
      <c r="M1522" t="s">
        <v>8695</v>
      </c>
      <c r="N1522">
        <v>9</v>
      </c>
      <c r="O1522" t="s">
        <v>8867</v>
      </c>
      <c r="P1522" t="s">
        <v>9475</v>
      </c>
      <c r="Q1522">
        <v>4</v>
      </c>
      <c r="R1522">
        <v>2</v>
      </c>
      <c r="S1522">
        <v>3.5</v>
      </c>
      <c r="T1522">
        <v>7.13</v>
      </c>
      <c r="U1522">
        <v>561.12</v>
      </c>
      <c r="V1522">
        <v>80.56</v>
      </c>
      <c r="W1522">
        <v>7.6</v>
      </c>
      <c r="X1522">
        <v>3.11</v>
      </c>
      <c r="Y1522">
        <v>0</v>
      </c>
      <c r="Z1522">
        <v>4</v>
      </c>
      <c r="AA1522" t="s">
        <v>6923</v>
      </c>
      <c r="AB1522">
        <v>2</v>
      </c>
      <c r="AC1522">
        <v>8</v>
      </c>
      <c r="AD1522">
        <v>2.75</v>
      </c>
      <c r="AF1522" t="s">
        <v>6937</v>
      </c>
      <c r="AI1522">
        <v>0</v>
      </c>
      <c r="AJ1522">
        <v>0</v>
      </c>
      <c r="AM1522" t="s">
        <v>10344</v>
      </c>
    </row>
    <row r="1523" spans="1:39">
      <c r="A1523" t="s">
        <v>6223</v>
      </c>
      <c r="B1523" t="s">
        <v>6007</v>
      </c>
      <c r="C1523" t="s">
        <v>6009</v>
      </c>
      <c r="D1523">
        <v>267</v>
      </c>
      <c r="E1523" t="s">
        <v>6010</v>
      </c>
      <c r="F1523">
        <v>6.57</v>
      </c>
      <c r="K1523" t="s">
        <v>6535</v>
      </c>
      <c r="L1523" t="s">
        <v>6536</v>
      </c>
      <c r="M1523" t="s">
        <v>8750</v>
      </c>
      <c r="N1523">
        <v>9</v>
      </c>
      <c r="O1523" t="s">
        <v>8927</v>
      </c>
      <c r="P1523" t="s">
        <v>6619</v>
      </c>
      <c r="Q1523">
        <v>6</v>
      </c>
      <c r="R1523">
        <v>1</v>
      </c>
      <c r="S1523">
        <v>1.93</v>
      </c>
      <c r="T1523">
        <v>3.02</v>
      </c>
      <c r="U1523">
        <v>357.44</v>
      </c>
      <c r="V1523">
        <v>71.53</v>
      </c>
      <c r="W1523">
        <v>2.49</v>
      </c>
      <c r="X1523">
        <v>6.34</v>
      </c>
      <c r="Y1523">
        <v>6.5</v>
      </c>
      <c r="Z1523">
        <v>2</v>
      </c>
      <c r="AA1523" t="s">
        <v>6923</v>
      </c>
      <c r="AB1523">
        <v>0</v>
      </c>
      <c r="AC1523">
        <v>7</v>
      </c>
      <c r="AD1523">
        <v>5.823333333333333</v>
      </c>
      <c r="AE1523" t="s">
        <v>6924</v>
      </c>
      <c r="AF1523" t="s">
        <v>6937</v>
      </c>
      <c r="AG1523" t="s">
        <v>6941</v>
      </c>
      <c r="AH1523" t="s">
        <v>6942</v>
      </c>
      <c r="AI1523">
        <v>4</v>
      </c>
      <c r="AJ1523">
        <v>1</v>
      </c>
      <c r="AK1523" t="s">
        <v>10338</v>
      </c>
      <c r="AL1523" t="s">
        <v>10338</v>
      </c>
      <c r="AM1523" t="s">
        <v>10344</v>
      </c>
    </row>
    <row r="1524" spans="1:39">
      <c r="A1524" t="s">
        <v>8088</v>
      </c>
      <c r="B1524" t="s">
        <v>6007</v>
      </c>
      <c r="C1524" t="s">
        <v>6009</v>
      </c>
      <c r="D1524">
        <v>270</v>
      </c>
      <c r="E1524" t="s">
        <v>6010</v>
      </c>
      <c r="F1524">
        <v>6.57</v>
      </c>
      <c r="K1524" t="s">
        <v>6535</v>
      </c>
      <c r="L1524" t="s">
        <v>6536</v>
      </c>
      <c r="M1524" t="s">
        <v>8736</v>
      </c>
      <c r="N1524">
        <v>9</v>
      </c>
      <c r="O1524" t="s">
        <v>8912</v>
      </c>
      <c r="P1524" t="s">
        <v>10016</v>
      </c>
      <c r="Q1524">
        <v>5</v>
      </c>
      <c r="R1524">
        <v>1</v>
      </c>
      <c r="S1524">
        <v>1.92</v>
      </c>
      <c r="T1524">
        <v>4.82</v>
      </c>
      <c r="U1524">
        <v>437.41</v>
      </c>
      <c r="V1524">
        <v>81.79000000000001</v>
      </c>
      <c r="W1524">
        <v>5.27</v>
      </c>
      <c r="X1524">
        <v>4.43</v>
      </c>
      <c r="Y1524">
        <v>0</v>
      </c>
      <c r="Z1524">
        <v>3</v>
      </c>
      <c r="AA1524" t="s">
        <v>6923</v>
      </c>
      <c r="AB1524">
        <v>1</v>
      </c>
      <c r="AC1524">
        <v>10</v>
      </c>
      <c r="AD1524">
        <v>4.370404761904762</v>
      </c>
      <c r="AF1524" t="s">
        <v>6937</v>
      </c>
      <c r="AI1524">
        <v>0</v>
      </c>
      <c r="AJ1524">
        <v>0</v>
      </c>
      <c r="AK1524" t="s">
        <v>10330</v>
      </c>
      <c r="AL1524" t="s">
        <v>10330</v>
      </c>
      <c r="AM1524" t="s">
        <v>10344</v>
      </c>
    </row>
    <row r="1525" spans="1:39">
      <c r="A1525" t="s">
        <v>6223</v>
      </c>
      <c r="B1525" t="s">
        <v>6007</v>
      </c>
      <c r="C1525" t="s">
        <v>6009</v>
      </c>
      <c r="D1525">
        <v>274</v>
      </c>
      <c r="E1525" t="s">
        <v>6010</v>
      </c>
      <c r="F1525">
        <v>6.56</v>
      </c>
      <c r="K1525" t="s">
        <v>6535</v>
      </c>
      <c r="L1525" t="s">
        <v>6536</v>
      </c>
      <c r="M1525" t="s">
        <v>8724</v>
      </c>
      <c r="N1525">
        <v>9</v>
      </c>
      <c r="O1525" t="s">
        <v>8898</v>
      </c>
      <c r="P1525" t="s">
        <v>6619</v>
      </c>
      <c r="Q1525">
        <v>6</v>
      </c>
      <c r="R1525">
        <v>1</v>
      </c>
      <c r="S1525">
        <v>1.93</v>
      </c>
      <c r="T1525">
        <v>3.02</v>
      </c>
      <c r="U1525">
        <v>357.44</v>
      </c>
      <c r="V1525">
        <v>71.53</v>
      </c>
      <c r="W1525">
        <v>2.49</v>
      </c>
      <c r="X1525">
        <v>6.34</v>
      </c>
      <c r="Y1525">
        <v>6.5</v>
      </c>
      <c r="Z1525">
        <v>2</v>
      </c>
      <c r="AA1525" t="s">
        <v>6923</v>
      </c>
      <c r="AB1525">
        <v>0</v>
      </c>
      <c r="AC1525">
        <v>7</v>
      </c>
      <c r="AD1525">
        <v>5.823333333333333</v>
      </c>
      <c r="AE1525" t="s">
        <v>6924</v>
      </c>
      <c r="AF1525" t="s">
        <v>6937</v>
      </c>
      <c r="AG1525" t="s">
        <v>6941</v>
      </c>
      <c r="AH1525" t="s">
        <v>6942</v>
      </c>
      <c r="AI1525">
        <v>4</v>
      </c>
      <c r="AJ1525">
        <v>1</v>
      </c>
      <c r="AK1525" t="s">
        <v>6967</v>
      </c>
      <c r="AL1525" t="s">
        <v>6967</v>
      </c>
      <c r="AM1525" t="s">
        <v>10344</v>
      </c>
    </row>
    <row r="1526" spans="1:39">
      <c r="A1526" t="s">
        <v>6223</v>
      </c>
      <c r="B1526" t="s">
        <v>6007</v>
      </c>
      <c r="C1526" t="s">
        <v>6009</v>
      </c>
      <c r="D1526">
        <v>274</v>
      </c>
      <c r="E1526" t="s">
        <v>6010</v>
      </c>
      <c r="F1526">
        <v>6.56</v>
      </c>
      <c r="K1526" t="s">
        <v>6535</v>
      </c>
      <c r="L1526" t="s">
        <v>6536</v>
      </c>
      <c r="M1526" t="s">
        <v>8707</v>
      </c>
      <c r="N1526">
        <v>9</v>
      </c>
      <c r="O1526" t="s">
        <v>8879</v>
      </c>
      <c r="P1526" t="s">
        <v>6619</v>
      </c>
      <c r="Q1526">
        <v>6</v>
      </c>
      <c r="R1526">
        <v>1</v>
      </c>
      <c r="S1526">
        <v>1.93</v>
      </c>
      <c r="T1526">
        <v>3.02</v>
      </c>
      <c r="U1526">
        <v>357.44</v>
      </c>
      <c r="V1526">
        <v>71.53</v>
      </c>
      <c r="W1526">
        <v>2.49</v>
      </c>
      <c r="X1526">
        <v>6.34</v>
      </c>
      <c r="Y1526">
        <v>6.5</v>
      </c>
      <c r="Z1526">
        <v>2</v>
      </c>
      <c r="AA1526" t="s">
        <v>6923</v>
      </c>
      <c r="AB1526">
        <v>0</v>
      </c>
      <c r="AC1526">
        <v>7</v>
      </c>
      <c r="AD1526">
        <v>5.823333333333333</v>
      </c>
      <c r="AE1526" t="s">
        <v>6924</v>
      </c>
      <c r="AF1526" t="s">
        <v>6937</v>
      </c>
      <c r="AG1526" t="s">
        <v>6941</v>
      </c>
      <c r="AH1526" t="s">
        <v>6942</v>
      </c>
      <c r="AI1526">
        <v>4</v>
      </c>
      <c r="AJ1526">
        <v>1</v>
      </c>
      <c r="AK1526" t="s">
        <v>10307</v>
      </c>
      <c r="AL1526" t="s">
        <v>10307</v>
      </c>
      <c r="AM1526" t="s">
        <v>10344</v>
      </c>
    </row>
    <row r="1527" spans="1:39">
      <c r="A1527" t="s">
        <v>8089</v>
      </c>
      <c r="B1527" t="s">
        <v>6007</v>
      </c>
      <c r="C1527" t="s">
        <v>6009</v>
      </c>
      <c r="D1527">
        <v>274</v>
      </c>
      <c r="E1527" t="s">
        <v>6010</v>
      </c>
      <c r="F1527">
        <v>6.56</v>
      </c>
      <c r="K1527" t="s">
        <v>6535</v>
      </c>
      <c r="L1527" t="s">
        <v>6536</v>
      </c>
      <c r="M1527" t="s">
        <v>8716</v>
      </c>
      <c r="N1527">
        <v>9</v>
      </c>
      <c r="O1527" t="s">
        <v>8889</v>
      </c>
      <c r="P1527" t="s">
        <v>10017</v>
      </c>
      <c r="Q1527">
        <v>5</v>
      </c>
      <c r="R1527">
        <v>1</v>
      </c>
      <c r="S1527">
        <v>0.25</v>
      </c>
      <c r="T1527">
        <v>3.71</v>
      </c>
      <c r="U1527">
        <v>432.52</v>
      </c>
      <c r="V1527">
        <v>77.48999999999999</v>
      </c>
      <c r="W1527">
        <v>5.27</v>
      </c>
      <c r="X1527">
        <v>3.63</v>
      </c>
      <c r="Y1527">
        <v>1.95</v>
      </c>
      <c r="Z1527">
        <v>4</v>
      </c>
      <c r="AA1527" t="s">
        <v>6923</v>
      </c>
      <c r="AB1527">
        <v>1</v>
      </c>
      <c r="AC1527">
        <v>10</v>
      </c>
      <c r="AD1527">
        <v>4.960333333333334</v>
      </c>
      <c r="AF1527" t="s">
        <v>6937</v>
      </c>
      <c r="AI1527">
        <v>0</v>
      </c>
      <c r="AJ1527">
        <v>0</v>
      </c>
      <c r="AK1527" t="s">
        <v>10316</v>
      </c>
      <c r="AL1527" t="s">
        <v>10316</v>
      </c>
      <c r="AM1527" t="s">
        <v>10344</v>
      </c>
    </row>
    <row r="1528" spans="1:39">
      <c r="A1528" t="s">
        <v>8090</v>
      </c>
      <c r="B1528" t="s">
        <v>6007</v>
      </c>
      <c r="C1528" t="s">
        <v>6009</v>
      </c>
      <c r="D1528">
        <v>280</v>
      </c>
      <c r="E1528" t="s">
        <v>6010</v>
      </c>
      <c r="F1528">
        <v>6.55</v>
      </c>
      <c r="K1528" t="s">
        <v>6535</v>
      </c>
      <c r="L1528" t="s">
        <v>6536</v>
      </c>
      <c r="M1528" t="s">
        <v>8736</v>
      </c>
      <c r="N1528">
        <v>9</v>
      </c>
      <c r="O1528" t="s">
        <v>8912</v>
      </c>
      <c r="P1528" t="s">
        <v>10018</v>
      </c>
      <c r="Q1528">
        <v>5</v>
      </c>
      <c r="R1528">
        <v>1</v>
      </c>
      <c r="S1528">
        <v>2.4</v>
      </c>
      <c r="T1528">
        <v>5.45</v>
      </c>
      <c r="U1528">
        <v>471.86</v>
      </c>
      <c r="V1528">
        <v>81.79000000000001</v>
      </c>
      <c r="W1528">
        <v>5.93</v>
      </c>
      <c r="X1528">
        <v>4.26</v>
      </c>
      <c r="Y1528">
        <v>0</v>
      </c>
      <c r="Z1528">
        <v>3</v>
      </c>
      <c r="AA1528" t="s">
        <v>6923</v>
      </c>
      <c r="AB1528">
        <v>1</v>
      </c>
      <c r="AC1528">
        <v>10</v>
      </c>
      <c r="AD1528">
        <v>3.834333333333333</v>
      </c>
      <c r="AF1528" t="s">
        <v>6937</v>
      </c>
      <c r="AI1528">
        <v>0</v>
      </c>
      <c r="AJ1528">
        <v>0</v>
      </c>
      <c r="AK1528" t="s">
        <v>10330</v>
      </c>
      <c r="AL1528" t="s">
        <v>10330</v>
      </c>
      <c r="AM1528" t="s">
        <v>10344</v>
      </c>
    </row>
    <row r="1529" spans="1:39">
      <c r="A1529" t="s">
        <v>8091</v>
      </c>
      <c r="B1529" t="s">
        <v>6007</v>
      </c>
      <c r="C1529" t="s">
        <v>6009</v>
      </c>
      <c r="D1529">
        <v>280</v>
      </c>
      <c r="E1529" t="s">
        <v>6010</v>
      </c>
      <c r="F1529">
        <v>6.55</v>
      </c>
      <c r="K1529" t="s">
        <v>6535</v>
      </c>
      <c r="L1529" t="s">
        <v>6536</v>
      </c>
      <c r="M1529" t="s">
        <v>8701</v>
      </c>
      <c r="N1529">
        <v>9</v>
      </c>
      <c r="O1529" t="s">
        <v>8873</v>
      </c>
      <c r="P1529" t="s">
        <v>10019</v>
      </c>
      <c r="Q1529">
        <v>4</v>
      </c>
      <c r="R1529">
        <v>1</v>
      </c>
      <c r="S1529">
        <v>5.94</v>
      </c>
      <c r="T1529">
        <v>7.87</v>
      </c>
      <c r="U1529">
        <v>492.91</v>
      </c>
      <c r="V1529">
        <v>68.17</v>
      </c>
      <c r="W1529">
        <v>5.48</v>
      </c>
      <c r="X1529">
        <v>4.63</v>
      </c>
      <c r="Y1529">
        <v>0</v>
      </c>
      <c r="Z1529">
        <v>4</v>
      </c>
      <c r="AA1529" t="s">
        <v>6923</v>
      </c>
      <c r="AB1529">
        <v>1</v>
      </c>
      <c r="AC1529">
        <v>5</v>
      </c>
      <c r="AD1529">
        <v>2.88397619047619</v>
      </c>
      <c r="AF1529" t="s">
        <v>6937</v>
      </c>
      <c r="AI1529">
        <v>0</v>
      </c>
      <c r="AJ1529">
        <v>0</v>
      </c>
      <c r="AK1529" t="s">
        <v>10301</v>
      </c>
      <c r="AL1529" t="s">
        <v>10301</v>
      </c>
      <c r="AM1529" t="s">
        <v>10344</v>
      </c>
    </row>
    <row r="1530" spans="1:39">
      <c r="A1530" t="s">
        <v>8092</v>
      </c>
      <c r="B1530" t="s">
        <v>6007</v>
      </c>
      <c r="C1530" t="s">
        <v>6009</v>
      </c>
      <c r="D1530">
        <v>280</v>
      </c>
      <c r="E1530" t="s">
        <v>6010</v>
      </c>
      <c r="F1530">
        <v>6.55</v>
      </c>
      <c r="K1530" t="s">
        <v>6535</v>
      </c>
      <c r="L1530" t="s">
        <v>6536</v>
      </c>
      <c r="M1530" t="s">
        <v>8701</v>
      </c>
      <c r="N1530">
        <v>9</v>
      </c>
      <c r="O1530" t="s">
        <v>8873</v>
      </c>
      <c r="P1530" t="s">
        <v>10020</v>
      </c>
      <c r="Q1530">
        <v>4</v>
      </c>
      <c r="R1530">
        <v>1</v>
      </c>
      <c r="S1530">
        <v>5.12</v>
      </c>
      <c r="T1530">
        <v>6.97</v>
      </c>
      <c r="U1530">
        <v>458.46</v>
      </c>
      <c r="V1530">
        <v>68.17</v>
      </c>
      <c r="W1530">
        <v>4.83</v>
      </c>
      <c r="X1530">
        <v>5.03</v>
      </c>
      <c r="Y1530">
        <v>0</v>
      </c>
      <c r="Z1530">
        <v>4</v>
      </c>
      <c r="AA1530" t="s">
        <v>6923</v>
      </c>
      <c r="AB1530">
        <v>0</v>
      </c>
      <c r="AC1530">
        <v>5</v>
      </c>
      <c r="AD1530">
        <v>3.130047619047619</v>
      </c>
      <c r="AF1530" t="s">
        <v>6937</v>
      </c>
      <c r="AI1530">
        <v>0</v>
      </c>
      <c r="AJ1530">
        <v>0</v>
      </c>
      <c r="AK1530" t="s">
        <v>10301</v>
      </c>
      <c r="AL1530" t="s">
        <v>10301</v>
      </c>
      <c r="AM1530" t="s">
        <v>10344</v>
      </c>
    </row>
    <row r="1531" spans="1:39">
      <c r="A1531" t="s">
        <v>8093</v>
      </c>
      <c r="B1531" t="s">
        <v>6007</v>
      </c>
      <c r="C1531" t="s">
        <v>6009</v>
      </c>
      <c r="D1531">
        <v>280</v>
      </c>
      <c r="E1531" t="s">
        <v>6010</v>
      </c>
      <c r="F1531">
        <v>6.55</v>
      </c>
      <c r="K1531" t="s">
        <v>6535</v>
      </c>
      <c r="L1531" t="s">
        <v>6536</v>
      </c>
      <c r="M1531" t="s">
        <v>8734</v>
      </c>
      <c r="N1531">
        <v>9</v>
      </c>
      <c r="O1531" t="s">
        <v>8909</v>
      </c>
      <c r="P1531" t="s">
        <v>10021</v>
      </c>
      <c r="Q1531">
        <v>6</v>
      </c>
      <c r="R1531">
        <v>1</v>
      </c>
      <c r="S1531">
        <v>4.48</v>
      </c>
      <c r="T1531">
        <v>7.11</v>
      </c>
      <c r="U1531">
        <v>557.05</v>
      </c>
      <c r="V1531">
        <v>88.94</v>
      </c>
      <c r="W1531">
        <v>7.27</v>
      </c>
      <c r="X1531">
        <v>2.15</v>
      </c>
      <c r="Y1531">
        <v>8.039999999999999</v>
      </c>
      <c r="Z1531">
        <v>5</v>
      </c>
      <c r="AA1531" t="s">
        <v>6923</v>
      </c>
      <c r="AB1531">
        <v>2</v>
      </c>
      <c r="AC1531">
        <v>12</v>
      </c>
      <c r="AD1531">
        <v>2.813333333333334</v>
      </c>
      <c r="AF1531" t="s">
        <v>6937</v>
      </c>
      <c r="AI1531">
        <v>0</v>
      </c>
      <c r="AJ1531">
        <v>0</v>
      </c>
      <c r="AK1531" t="s">
        <v>10327</v>
      </c>
      <c r="AL1531" t="s">
        <v>10327</v>
      </c>
      <c r="AM1531" t="s">
        <v>10344</v>
      </c>
    </row>
    <row r="1532" spans="1:39">
      <c r="A1532" t="s">
        <v>8094</v>
      </c>
      <c r="B1532" t="s">
        <v>6007</v>
      </c>
      <c r="C1532" t="s">
        <v>6009</v>
      </c>
      <c r="D1532">
        <v>284</v>
      </c>
      <c r="E1532" t="s">
        <v>6010</v>
      </c>
      <c r="F1532">
        <v>6.55</v>
      </c>
      <c r="K1532" t="s">
        <v>6535</v>
      </c>
      <c r="L1532" t="s">
        <v>6536</v>
      </c>
      <c r="M1532" t="s">
        <v>8734</v>
      </c>
      <c r="N1532">
        <v>9</v>
      </c>
      <c r="O1532" t="s">
        <v>8909</v>
      </c>
      <c r="P1532" t="s">
        <v>10022</v>
      </c>
      <c r="Q1532">
        <v>6</v>
      </c>
      <c r="R1532">
        <v>1</v>
      </c>
      <c r="S1532">
        <v>3.18</v>
      </c>
      <c r="T1532">
        <v>5.71</v>
      </c>
      <c r="U1532">
        <v>562.67</v>
      </c>
      <c r="V1532">
        <v>85.03</v>
      </c>
      <c r="W1532">
        <v>6.94</v>
      </c>
      <c r="X1532">
        <v>2.19</v>
      </c>
      <c r="Y1532">
        <v>8.859999999999999</v>
      </c>
      <c r="Z1532">
        <v>5</v>
      </c>
      <c r="AA1532" t="s">
        <v>6923</v>
      </c>
      <c r="AB1532">
        <v>2</v>
      </c>
      <c r="AC1532">
        <v>14</v>
      </c>
      <c r="AD1532">
        <v>2.813333333333333</v>
      </c>
      <c r="AF1532" t="s">
        <v>6938</v>
      </c>
      <c r="AI1532">
        <v>0</v>
      </c>
      <c r="AJ1532">
        <v>0</v>
      </c>
      <c r="AK1532" t="s">
        <v>10327</v>
      </c>
      <c r="AL1532" t="s">
        <v>10327</v>
      </c>
      <c r="AM1532" t="s">
        <v>10344</v>
      </c>
    </row>
    <row r="1533" spans="1:39">
      <c r="A1533" t="s">
        <v>8095</v>
      </c>
      <c r="B1533" t="s">
        <v>6007</v>
      </c>
      <c r="C1533" t="s">
        <v>6009</v>
      </c>
      <c r="D1533">
        <v>285</v>
      </c>
      <c r="E1533" t="s">
        <v>6010</v>
      </c>
      <c r="F1533">
        <v>6.54</v>
      </c>
      <c r="I1533" t="s">
        <v>8561</v>
      </c>
      <c r="K1533" t="s">
        <v>6535</v>
      </c>
      <c r="L1533" t="s">
        <v>6536</v>
      </c>
      <c r="M1533" t="s">
        <v>8696</v>
      </c>
      <c r="N1533">
        <v>9</v>
      </c>
      <c r="O1533" t="s">
        <v>8868</v>
      </c>
      <c r="P1533" t="s">
        <v>10023</v>
      </c>
      <c r="Q1533">
        <v>5</v>
      </c>
      <c r="R1533">
        <v>2</v>
      </c>
      <c r="S1533">
        <v>3.3</v>
      </c>
      <c r="T1533">
        <v>5.29</v>
      </c>
      <c r="U1533">
        <v>621.8</v>
      </c>
      <c r="V1533">
        <v>97.27</v>
      </c>
      <c r="W1533">
        <v>7.28</v>
      </c>
      <c r="X1533">
        <v>3.68</v>
      </c>
      <c r="Y1533">
        <v>0</v>
      </c>
      <c r="Z1533">
        <v>5</v>
      </c>
      <c r="AA1533" t="s">
        <v>6923</v>
      </c>
      <c r="AB1533">
        <v>2</v>
      </c>
      <c r="AC1533">
        <v>9</v>
      </c>
      <c r="AD1533">
        <v>2.607666666666667</v>
      </c>
      <c r="AF1533" t="s">
        <v>6937</v>
      </c>
      <c r="AI1533">
        <v>0</v>
      </c>
      <c r="AJ1533">
        <v>0</v>
      </c>
      <c r="AM1533" t="s">
        <v>10344</v>
      </c>
    </row>
    <row r="1534" spans="1:39">
      <c r="A1534" t="s">
        <v>8096</v>
      </c>
      <c r="B1534" t="s">
        <v>6007</v>
      </c>
      <c r="C1534" t="s">
        <v>6009</v>
      </c>
      <c r="D1534">
        <v>290</v>
      </c>
      <c r="E1534" t="s">
        <v>6010</v>
      </c>
      <c r="F1534">
        <v>6.54</v>
      </c>
      <c r="K1534" t="s">
        <v>6535</v>
      </c>
      <c r="L1534" t="s">
        <v>6536</v>
      </c>
      <c r="M1534" t="s">
        <v>8701</v>
      </c>
      <c r="N1534">
        <v>9</v>
      </c>
      <c r="O1534" t="s">
        <v>8873</v>
      </c>
      <c r="P1534" t="s">
        <v>10024</v>
      </c>
      <c r="Q1534">
        <v>4</v>
      </c>
      <c r="R1534">
        <v>1</v>
      </c>
      <c r="S1534">
        <v>5.4</v>
      </c>
      <c r="T1534">
        <v>7.12</v>
      </c>
      <c r="U1534">
        <v>472.49</v>
      </c>
      <c r="V1534">
        <v>68.17</v>
      </c>
      <c r="W1534">
        <v>5.14</v>
      </c>
      <c r="X1534">
        <v>5.36</v>
      </c>
      <c r="Y1534">
        <v>0</v>
      </c>
      <c r="Z1534">
        <v>4</v>
      </c>
      <c r="AA1534" t="s">
        <v>6923</v>
      </c>
      <c r="AB1534">
        <v>1</v>
      </c>
      <c r="AC1534">
        <v>5</v>
      </c>
      <c r="AD1534">
        <v>3.029833333333333</v>
      </c>
      <c r="AF1534" t="s">
        <v>6937</v>
      </c>
      <c r="AI1534">
        <v>0</v>
      </c>
      <c r="AJ1534">
        <v>0</v>
      </c>
      <c r="AK1534" t="s">
        <v>10301</v>
      </c>
      <c r="AL1534" t="s">
        <v>10301</v>
      </c>
      <c r="AM1534" t="s">
        <v>10344</v>
      </c>
    </row>
    <row r="1535" spans="1:39">
      <c r="A1535" t="s">
        <v>8097</v>
      </c>
      <c r="B1535" t="s">
        <v>6007</v>
      </c>
      <c r="C1535" t="s">
        <v>6009</v>
      </c>
      <c r="D1535">
        <v>290</v>
      </c>
      <c r="E1535" t="s">
        <v>6010</v>
      </c>
      <c r="F1535">
        <v>6.54</v>
      </c>
      <c r="K1535" t="s">
        <v>6535</v>
      </c>
      <c r="L1535" t="s">
        <v>6536</v>
      </c>
      <c r="M1535" t="s">
        <v>8701</v>
      </c>
      <c r="N1535">
        <v>9</v>
      </c>
      <c r="O1535" t="s">
        <v>8873</v>
      </c>
      <c r="P1535" t="s">
        <v>10025</v>
      </c>
      <c r="Q1535">
        <v>4</v>
      </c>
      <c r="R1535">
        <v>1</v>
      </c>
      <c r="S1535">
        <v>5.41</v>
      </c>
      <c r="T1535">
        <v>7.16</v>
      </c>
      <c r="U1535">
        <v>458.46</v>
      </c>
      <c r="V1535">
        <v>68.17</v>
      </c>
      <c r="W1535">
        <v>4.83</v>
      </c>
      <c r="X1535">
        <v>5.31</v>
      </c>
      <c r="Y1535">
        <v>0</v>
      </c>
      <c r="Z1535">
        <v>4</v>
      </c>
      <c r="AA1535" t="s">
        <v>6923</v>
      </c>
      <c r="AB1535">
        <v>0</v>
      </c>
      <c r="AC1535">
        <v>5</v>
      </c>
      <c r="AD1535">
        <v>3.130047619047619</v>
      </c>
      <c r="AF1535" t="s">
        <v>6937</v>
      </c>
      <c r="AI1535">
        <v>0</v>
      </c>
      <c r="AJ1535">
        <v>0</v>
      </c>
      <c r="AK1535" t="s">
        <v>10301</v>
      </c>
      <c r="AL1535" t="s">
        <v>10301</v>
      </c>
      <c r="AM1535" t="s">
        <v>10344</v>
      </c>
    </row>
    <row r="1536" spans="1:39">
      <c r="A1536" t="s">
        <v>8098</v>
      </c>
      <c r="B1536" t="s">
        <v>6007</v>
      </c>
      <c r="C1536" t="s">
        <v>6009</v>
      </c>
      <c r="D1536">
        <v>291</v>
      </c>
      <c r="E1536" t="s">
        <v>6010</v>
      </c>
      <c r="F1536">
        <v>6.54</v>
      </c>
      <c r="K1536" t="s">
        <v>6535</v>
      </c>
      <c r="M1536" t="s">
        <v>8721</v>
      </c>
      <c r="N1536">
        <v>8</v>
      </c>
      <c r="O1536" t="s">
        <v>8900</v>
      </c>
      <c r="P1536" t="s">
        <v>10026</v>
      </c>
      <c r="Q1536">
        <v>6</v>
      </c>
      <c r="R1536">
        <v>1</v>
      </c>
      <c r="S1536">
        <v>7.46</v>
      </c>
      <c r="T1536">
        <v>8.800000000000001</v>
      </c>
      <c r="U1536">
        <v>533.6900000000001</v>
      </c>
      <c r="V1536">
        <v>73.86</v>
      </c>
      <c r="W1536">
        <v>7.5</v>
      </c>
      <c r="X1536">
        <v>5.97</v>
      </c>
      <c r="Y1536">
        <v>0</v>
      </c>
      <c r="Z1536">
        <v>3</v>
      </c>
      <c r="AA1536" t="s">
        <v>6923</v>
      </c>
      <c r="AB1536">
        <v>2</v>
      </c>
      <c r="AC1536">
        <v>13</v>
      </c>
      <c r="AD1536">
        <v>2.833333333333333</v>
      </c>
      <c r="AF1536" t="s">
        <v>6937</v>
      </c>
      <c r="AI1536">
        <v>0</v>
      </c>
      <c r="AJ1536">
        <v>0</v>
      </c>
      <c r="AK1536" t="s">
        <v>10322</v>
      </c>
      <c r="AL1536" t="s">
        <v>10322</v>
      </c>
      <c r="AM1536" t="s">
        <v>10344</v>
      </c>
    </row>
    <row r="1537" spans="1:39">
      <c r="A1537" t="s">
        <v>6223</v>
      </c>
      <c r="B1537" t="s">
        <v>6007</v>
      </c>
      <c r="C1537" t="s">
        <v>6009</v>
      </c>
      <c r="D1537">
        <v>292</v>
      </c>
      <c r="E1537" t="s">
        <v>6010</v>
      </c>
      <c r="F1537">
        <v>6.54</v>
      </c>
      <c r="K1537" t="s">
        <v>6535</v>
      </c>
      <c r="L1537" t="s">
        <v>6536</v>
      </c>
      <c r="M1537" t="s">
        <v>8751</v>
      </c>
      <c r="N1537">
        <v>9</v>
      </c>
      <c r="O1537" t="s">
        <v>8928</v>
      </c>
      <c r="P1537" t="s">
        <v>6619</v>
      </c>
      <c r="Q1537">
        <v>6</v>
      </c>
      <c r="R1537">
        <v>1</v>
      </c>
      <c r="S1537">
        <v>1.93</v>
      </c>
      <c r="T1537">
        <v>3.02</v>
      </c>
      <c r="U1537">
        <v>357.44</v>
      </c>
      <c r="V1537">
        <v>71.53</v>
      </c>
      <c r="W1537">
        <v>2.49</v>
      </c>
      <c r="X1537">
        <v>6.34</v>
      </c>
      <c r="Y1537">
        <v>6.5</v>
      </c>
      <c r="Z1537">
        <v>2</v>
      </c>
      <c r="AA1537" t="s">
        <v>6923</v>
      </c>
      <c r="AB1537">
        <v>0</v>
      </c>
      <c r="AC1537">
        <v>7</v>
      </c>
      <c r="AD1537">
        <v>5.823333333333333</v>
      </c>
      <c r="AE1537" t="s">
        <v>6924</v>
      </c>
      <c r="AF1537" t="s">
        <v>6937</v>
      </c>
      <c r="AG1537" t="s">
        <v>6941</v>
      </c>
      <c r="AH1537" t="s">
        <v>6942</v>
      </c>
      <c r="AI1537">
        <v>4</v>
      </c>
      <c r="AJ1537">
        <v>1</v>
      </c>
      <c r="AK1537" t="s">
        <v>10339</v>
      </c>
      <c r="AL1537" t="s">
        <v>10339</v>
      </c>
      <c r="AM1537" t="s">
        <v>10344</v>
      </c>
    </row>
    <row r="1538" spans="1:39">
      <c r="A1538" t="s">
        <v>8099</v>
      </c>
      <c r="B1538" t="s">
        <v>6007</v>
      </c>
      <c r="C1538" t="s">
        <v>6009</v>
      </c>
      <c r="D1538">
        <v>292</v>
      </c>
      <c r="E1538" t="s">
        <v>6010</v>
      </c>
      <c r="F1538">
        <v>6.54</v>
      </c>
      <c r="I1538" t="s">
        <v>8562</v>
      </c>
      <c r="K1538" t="s">
        <v>6535</v>
      </c>
      <c r="L1538" t="s">
        <v>6536</v>
      </c>
      <c r="M1538" t="s">
        <v>8695</v>
      </c>
      <c r="N1538">
        <v>9</v>
      </c>
      <c r="O1538" t="s">
        <v>8867</v>
      </c>
      <c r="P1538" t="s">
        <v>10027</v>
      </c>
      <c r="Q1538">
        <v>4</v>
      </c>
      <c r="R1538">
        <v>1</v>
      </c>
      <c r="S1538">
        <v>4.67</v>
      </c>
      <c r="T1538">
        <v>4.67</v>
      </c>
      <c r="U1538">
        <v>435.43</v>
      </c>
      <c r="V1538">
        <v>77.17</v>
      </c>
      <c r="W1538">
        <v>5.37</v>
      </c>
      <c r="X1538">
        <v>13.52</v>
      </c>
      <c r="Y1538">
        <v>0</v>
      </c>
      <c r="Z1538">
        <v>4</v>
      </c>
      <c r="AA1538" t="s">
        <v>6923</v>
      </c>
      <c r="AB1538">
        <v>1</v>
      </c>
      <c r="AC1538">
        <v>6</v>
      </c>
      <c r="AD1538">
        <v>3.459547619047619</v>
      </c>
      <c r="AF1538" t="s">
        <v>6939</v>
      </c>
      <c r="AI1538">
        <v>0</v>
      </c>
      <c r="AJ1538">
        <v>0</v>
      </c>
      <c r="AM1538" t="s">
        <v>10344</v>
      </c>
    </row>
    <row r="1539" spans="1:39">
      <c r="A1539" t="s">
        <v>8100</v>
      </c>
      <c r="B1539" t="s">
        <v>6007</v>
      </c>
      <c r="C1539" t="s">
        <v>6009</v>
      </c>
      <c r="D1539">
        <v>293</v>
      </c>
      <c r="E1539" t="s">
        <v>6010</v>
      </c>
      <c r="F1539">
        <v>6.53</v>
      </c>
      <c r="K1539" t="s">
        <v>6535</v>
      </c>
      <c r="L1539" t="s">
        <v>6536</v>
      </c>
      <c r="M1539" t="s">
        <v>8724</v>
      </c>
      <c r="N1539">
        <v>9</v>
      </c>
      <c r="O1539" t="s">
        <v>8898</v>
      </c>
      <c r="P1539" t="s">
        <v>10028</v>
      </c>
      <c r="Q1539">
        <v>4</v>
      </c>
      <c r="R1539">
        <v>1</v>
      </c>
      <c r="S1539">
        <v>0.27</v>
      </c>
      <c r="T1539">
        <v>3.98</v>
      </c>
      <c r="U1539">
        <v>410.47</v>
      </c>
      <c r="V1539">
        <v>68.26000000000001</v>
      </c>
      <c r="W1539">
        <v>4.91</v>
      </c>
      <c r="X1539">
        <v>2.65</v>
      </c>
      <c r="Y1539">
        <v>0.46</v>
      </c>
      <c r="Z1539">
        <v>4</v>
      </c>
      <c r="AA1539" t="s">
        <v>6923</v>
      </c>
      <c r="AB1539">
        <v>0</v>
      </c>
      <c r="AC1539">
        <v>6</v>
      </c>
      <c r="AD1539">
        <v>4.982833333333334</v>
      </c>
      <c r="AF1539" t="s">
        <v>6937</v>
      </c>
      <c r="AI1539">
        <v>0</v>
      </c>
      <c r="AJ1539">
        <v>0</v>
      </c>
      <c r="AK1539" t="s">
        <v>6967</v>
      </c>
      <c r="AL1539" t="s">
        <v>6967</v>
      </c>
      <c r="AM1539" t="s">
        <v>10344</v>
      </c>
    </row>
    <row r="1540" spans="1:39">
      <c r="A1540" t="s">
        <v>8101</v>
      </c>
      <c r="B1540" t="s">
        <v>6007</v>
      </c>
      <c r="C1540" t="s">
        <v>6009</v>
      </c>
      <c r="D1540">
        <v>298</v>
      </c>
      <c r="E1540" t="s">
        <v>6010</v>
      </c>
      <c r="F1540">
        <v>6.53</v>
      </c>
      <c r="K1540" t="s">
        <v>6535</v>
      </c>
      <c r="L1540" t="s">
        <v>6536</v>
      </c>
      <c r="M1540" t="s">
        <v>8705</v>
      </c>
      <c r="N1540">
        <v>9</v>
      </c>
      <c r="O1540" t="s">
        <v>8877</v>
      </c>
      <c r="P1540" t="s">
        <v>10029</v>
      </c>
      <c r="Q1540">
        <v>4</v>
      </c>
      <c r="R1540">
        <v>1</v>
      </c>
      <c r="S1540">
        <v>6.64</v>
      </c>
      <c r="T1540">
        <v>9.58</v>
      </c>
      <c r="U1540">
        <v>503.9</v>
      </c>
      <c r="V1540">
        <v>60.69</v>
      </c>
      <c r="W1540">
        <v>7.97</v>
      </c>
      <c r="X1540">
        <v>4.05</v>
      </c>
      <c r="Y1540">
        <v>0</v>
      </c>
      <c r="Z1540">
        <v>4</v>
      </c>
      <c r="AA1540" t="s">
        <v>6923</v>
      </c>
      <c r="AB1540">
        <v>2</v>
      </c>
      <c r="AC1540">
        <v>5</v>
      </c>
      <c r="AD1540">
        <v>2.833333333333333</v>
      </c>
      <c r="AF1540" t="s">
        <v>6937</v>
      </c>
      <c r="AI1540">
        <v>0</v>
      </c>
      <c r="AJ1540">
        <v>0</v>
      </c>
      <c r="AK1540" t="s">
        <v>10305</v>
      </c>
      <c r="AL1540" t="s">
        <v>10305</v>
      </c>
      <c r="AM1540" t="s">
        <v>10344</v>
      </c>
    </row>
    <row r="1541" spans="1:39">
      <c r="A1541" t="s">
        <v>6463</v>
      </c>
      <c r="B1541" t="s">
        <v>6007</v>
      </c>
      <c r="C1541" t="s">
        <v>6009</v>
      </c>
      <c r="D1541">
        <v>300</v>
      </c>
      <c r="E1541" t="s">
        <v>6010</v>
      </c>
      <c r="F1541">
        <v>6.52</v>
      </c>
      <c r="K1541" t="s">
        <v>6535</v>
      </c>
      <c r="L1541" t="s">
        <v>6536</v>
      </c>
      <c r="M1541" t="s">
        <v>8737</v>
      </c>
      <c r="N1541">
        <v>9</v>
      </c>
      <c r="O1541" t="s">
        <v>8913</v>
      </c>
      <c r="P1541" t="s">
        <v>6859</v>
      </c>
      <c r="Q1541">
        <v>6</v>
      </c>
      <c r="R1541">
        <v>2</v>
      </c>
      <c r="S1541">
        <v>3.65</v>
      </c>
      <c r="T1541">
        <v>4.69</v>
      </c>
      <c r="U1541">
        <v>441.55</v>
      </c>
      <c r="V1541">
        <v>84.86</v>
      </c>
      <c r="W1541">
        <v>4.37</v>
      </c>
      <c r="X1541">
        <v>6.34</v>
      </c>
      <c r="Y1541">
        <v>0</v>
      </c>
      <c r="Z1541">
        <v>2</v>
      </c>
      <c r="AA1541" t="s">
        <v>6923</v>
      </c>
      <c r="AB1541">
        <v>0</v>
      </c>
      <c r="AC1541">
        <v>5</v>
      </c>
      <c r="AD1541">
        <v>3.2475</v>
      </c>
      <c r="AE1541" t="s">
        <v>6935</v>
      </c>
      <c r="AF1541" t="s">
        <v>6937</v>
      </c>
      <c r="AG1541" t="s">
        <v>6941</v>
      </c>
      <c r="AH1541" t="s">
        <v>6942</v>
      </c>
      <c r="AI1541">
        <v>4</v>
      </c>
      <c r="AJ1541">
        <v>1</v>
      </c>
      <c r="AK1541" t="s">
        <v>10277</v>
      </c>
      <c r="AL1541" t="s">
        <v>10277</v>
      </c>
      <c r="AM1541" t="s">
        <v>10344</v>
      </c>
    </row>
    <row r="1542" spans="1:39">
      <c r="A1542" t="s">
        <v>7206</v>
      </c>
      <c r="B1542" t="s">
        <v>6007</v>
      </c>
      <c r="C1542" t="s">
        <v>6009</v>
      </c>
      <c r="D1542">
        <v>300</v>
      </c>
      <c r="E1542" t="s">
        <v>6010</v>
      </c>
      <c r="F1542">
        <v>6.52</v>
      </c>
      <c r="K1542" t="s">
        <v>6535</v>
      </c>
      <c r="L1542" t="s">
        <v>6536</v>
      </c>
      <c r="M1542" t="s">
        <v>8729</v>
      </c>
      <c r="N1542">
        <v>9</v>
      </c>
      <c r="O1542" t="s">
        <v>8904</v>
      </c>
      <c r="P1542" t="s">
        <v>9159</v>
      </c>
      <c r="Q1542">
        <v>5</v>
      </c>
      <c r="R1542">
        <v>2</v>
      </c>
      <c r="S1542">
        <v>3.07</v>
      </c>
      <c r="T1542">
        <v>6.3</v>
      </c>
      <c r="U1542">
        <v>450.98</v>
      </c>
      <c r="V1542">
        <v>83.83</v>
      </c>
      <c r="W1542">
        <v>5.78</v>
      </c>
      <c r="X1542">
        <v>4.08</v>
      </c>
      <c r="Y1542">
        <v>0</v>
      </c>
      <c r="Z1542">
        <v>2</v>
      </c>
      <c r="AA1542" t="s">
        <v>6923</v>
      </c>
      <c r="AB1542">
        <v>1</v>
      </c>
      <c r="AC1542">
        <v>12</v>
      </c>
      <c r="AD1542">
        <v>3.315142857142857</v>
      </c>
      <c r="AF1542" t="s">
        <v>6937</v>
      </c>
      <c r="AI1542">
        <v>0</v>
      </c>
      <c r="AJ1542">
        <v>0</v>
      </c>
      <c r="AK1542" t="s">
        <v>10230</v>
      </c>
      <c r="AL1542" t="s">
        <v>10230</v>
      </c>
      <c r="AM1542" t="s">
        <v>10344</v>
      </c>
    </row>
    <row r="1543" spans="1:39">
      <c r="A1543" t="s">
        <v>8102</v>
      </c>
      <c r="B1543" t="s">
        <v>6007</v>
      </c>
      <c r="C1543" t="s">
        <v>6009</v>
      </c>
      <c r="D1543">
        <v>300</v>
      </c>
      <c r="E1543" t="s">
        <v>6010</v>
      </c>
      <c r="F1543">
        <v>6.52</v>
      </c>
      <c r="K1543" t="s">
        <v>6535</v>
      </c>
      <c r="M1543" t="s">
        <v>8721</v>
      </c>
      <c r="N1543">
        <v>8</v>
      </c>
      <c r="O1543" t="s">
        <v>8900</v>
      </c>
      <c r="P1543" t="s">
        <v>10030</v>
      </c>
      <c r="Q1543">
        <v>7</v>
      </c>
      <c r="R1543">
        <v>1</v>
      </c>
      <c r="S1543">
        <v>5.76</v>
      </c>
      <c r="T1543">
        <v>7.1</v>
      </c>
      <c r="U1543">
        <v>507.61</v>
      </c>
      <c r="V1543">
        <v>83.09</v>
      </c>
      <c r="W1543">
        <v>6.31</v>
      </c>
      <c r="X1543">
        <v>5.97</v>
      </c>
      <c r="Y1543">
        <v>0</v>
      </c>
      <c r="Z1543">
        <v>3</v>
      </c>
      <c r="AA1543" t="s">
        <v>6923</v>
      </c>
      <c r="AB1543">
        <v>2</v>
      </c>
      <c r="AC1543">
        <v>12</v>
      </c>
      <c r="AD1543">
        <v>2.833333333333333</v>
      </c>
      <c r="AF1543" t="s">
        <v>6937</v>
      </c>
      <c r="AI1543">
        <v>0</v>
      </c>
      <c r="AJ1543">
        <v>0</v>
      </c>
      <c r="AK1543" t="s">
        <v>10322</v>
      </c>
      <c r="AL1543" t="s">
        <v>10322</v>
      </c>
      <c r="AM1543" t="s">
        <v>10344</v>
      </c>
    </row>
    <row r="1544" spans="1:39">
      <c r="A1544" t="s">
        <v>8103</v>
      </c>
      <c r="B1544" t="s">
        <v>6007</v>
      </c>
      <c r="C1544" t="s">
        <v>6009</v>
      </c>
      <c r="D1544">
        <v>300</v>
      </c>
      <c r="E1544" t="s">
        <v>6010</v>
      </c>
      <c r="F1544">
        <v>6.52</v>
      </c>
      <c r="I1544" t="s">
        <v>8563</v>
      </c>
      <c r="K1544" t="s">
        <v>6535</v>
      </c>
      <c r="L1544" t="s">
        <v>6536</v>
      </c>
      <c r="M1544" t="s">
        <v>8696</v>
      </c>
      <c r="N1544">
        <v>9</v>
      </c>
      <c r="O1544" t="s">
        <v>8868</v>
      </c>
      <c r="P1544" t="s">
        <v>10031</v>
      </c>
      <c r="Q1544">
        <v>5</v>
      </c>
      <c r="R1544">
        <v>3</v>
      </c>
      <c r="S1544">
        <v>0.75</v>
      </c>
      <c r="T1544">
        <v>3.75</v>
      </c>
      <c r="U1544">
        <v>567.67</v>
      </c>
      <c r="V1544">
        <v>131.49</v>
      </c>
      <c r="W1544">
        <v>5.25</v>
      </c>
      <c r="X1544">
        <v>3.87</v>
      </c>
      <c r="Y1544">
        <v>0</v>
      </c>
      <c r="Z1544">
        <v>5</v>
      </c>
      <c r="AA1544" t="s">
        <v>6923</v>
      </c>
      <c r="AB1544">
        <v>2</v>
      </c>
      <c r="AC1544">
        <v>8</v>
      </c>
      <c r="AD1544">
        <v>2.791666666666667</v>
      </c>
      <c r="AF1544" t="s">
        <v>6937</v>
      </c>
      <c r="AI1544">
        <v>0</v>
      </c>
      <c r="AJ1544">
        <v>0</v>
      </c>
      <c r="AM1544" t="s">
        <v>10344</v>
      </c>
    </row>
    <row r="1545" spans="1:39">
      <c r="A1545" t="s">
        <v>8104</v>
      </c>
      <c r="B1545" t="s">
        <v>6007</v>
      </c>
      <c r="C1545" t="s">
        <v>6009</v>
      </c>
      <c r="D1545">
        <v>300</v>
      </c>
      <c r="E1545" t="s">
        <v>6010</v>
      </c>
      <c r="F1545">
        <v>6.52</v>
      </c>
      <c r="I1545" t="s">
        <v>8564</v>
      </c>
      <c r="K1545" t="s">
        <v>6535</v>
      </c>
      <c r="L1545" t="s">
        <v>6536</v>
      </c>
      <c r="M1545" t="s">
        <v>8696</v>
      </c>
      <c r="N1545">
        <v>9</v>
      </c>
      <c r="O1545" t="s">
        <v>8868</v>
      </c>
      <c r="P1545" t="s">
        <v>10032</v>
      </c>
      <c r="Q1545">
        <v>5</v>
      </c>
      <c r="R1545">
        <v>2</v>
      </c>
      <c r="S1545">
        <v>5.74</v>
      </c>
      <c r="T1545">
        <v>5.74</v>
      </c>
      <c r="U1545">
        <v>491.55</v>
      </c>
      <c r="V1545">
        <v>97.40000000000001</v>
      </c>
      <c r="W1545">
        <v>6.46</v>
      </c>
      <c r="X1545">
        <v>9.859999999999999</v>
      </c>
      <c r="Y1545">
        <v>0</v>
      </c>
      <c r="Z1545">
        <v>5</v>
      </c>
      <c r="AA1545" t="s">
        <v>6923</v>
      </c>
      <c r="AB1545">
        <v>1</v>
      </c>
      <c r="AC1545">
        <v>7</v>
      </c>
      <c r="AD1545">
        <v>2.313690476190476</v>
      </c>
      <c r="AF1545" t="s">
        <v>6939</v>
      </c>
      <c r="AI1545">
        <v>0</v>
      </c>
      <c r="AJ1545">
        <v>0</v>
      </c>
      <c r="AM1545" t="s">
        <v>10344</v>
      </c>
    </row>
    <row r="1546" spans="1:39">
      <c r="A1546" t="s">
        <v>8105</v>
      </c>
      <c r="B1546" t="s">
        <v>6007</v>
      </c>
      <c r="C1546" t="s">
        <v>6009</v>
      </c>
      <c r="D1546">
        <v>300</v>
      </c>
      <c r="E1546" t="s">
        <v>6010</v>
      </c>
      <c r="F1546">
        <v>6.52</v>
      </c>
      <c r="I1546" t="s">
        <v>8565</v>
      </c>
      <c r="K1546" t="s">
        <v>6535</v>
      </c>
      <c r="L1546" t="s">
        <v>6536</v>
      </c>
      <c r="M1546" t="s">
        <v>8695</v>
      </c>
      <c r="N1546">
        <v>9</v>
      </c>
      <c r="O1546" t="s">
        <v>8867</v>
      </c>
      <c r="P1546" t="s">
        <v>10033</v>
      </c>
      <c r="Q1546">
        <v>4</v>
      </c>
      <c r="R1546">
        <v>1</v>
      </c>
      <c r="S1546">
        <v>4.04</v>
      </c>
      <c r="T1546">
        <v>4.04</v>
      </c>
      <c r="U1546">
        <v>436.46</v>
      </c>
      <c r="V1546">
        <v>52.49</v>
      </c>
      <c r="W1546">
        <v>4.92</v>
      </c>
      <c r="X1546">
        <v>14</v>
      </c>
      <c r="Y1546">
        <v>0</v>
      </c>
      <c r="Z1546">
        <v>4</v>
      </c>
      <c r="AA1546" t="s">
        <v>6923</v>
      </c>
      <c r="AB1546">
        <v>0</v>
      </c>
      <c r="AC1546">
        <v>7</v>
      </c>
      <c r="AD1546">
        <v>3.767190476190477</v>
      </c>
      <c r="AF1546" t="s">
        <v>6939</v>
      </c>
      <c r="AI1546">
        <v>0</v>
      </c>
      <c r="AJ1546">
        <v>0</v>
      </c>
      <c r="AM1546" t="s">
        <v>10344</v>
      </c>
    </row>
    <row r="1547" spans="1:39">
      <c r="A1547" t="s">
        <v>8106</v>
      </c>
      <c r="B1547" t="s">
        <v>6007</v>
      </c>
      <c r="C1547" t="s">
        <v>6009</v>
      </c>
      <c r="D1547">
        <v>302</v>
      </c>
      <c r="E1547" t="s">
        <v>6010</v>
      </c>
      <c r="F1547">
        <v>6.52</v>
      </c>
      <c r="K1547" t="s">
        <v>6535</v>
      </c>
      <c r="M1547" t="s">
        <v>8752</v>
      </c>
      <c r="N1547">
        <v>8</v>
      </c>
      <c r="O1547" t="s">
        <v>8929</v>
      </c>
      <c r="P1547" t="s">
        <v>10034</v>
      </c>
      <c r="Q1547">
        <v>3</v>
      </c>
      <c r="R1547">
        <v>0</v>
      </c>
      <c r="S1547">
        <v>3.62</v>
      </c>
      <c r="T1547">
        <v>3.62</v>
      </c>
      <c r="U1547">
        <v>294.76</v>
      </c>
      <c r="V1547">
        <v>43.37</v>
      </c>
      <c r="W1547">
        <v>3.72</v>
      </c>
      <c r="Y1547">
        <v>0</v>
      </c>
      <c r="Z1547">
        <v>2</v>
      </c>
      <c r="AA1547" t="s">
        <v>6923</v>
      </c>
      <c r="AB1547">
        <v>0</v>
      </c>
      <c r="AC1547">
        <v>4</v>
      </c>
      <c r="AD1547">
        <v>4.88</v>
      </c>
      <c r="AI1547">
        <v>0</v>
      </c>
      <c r="AJ1547">
        <v>0</v>
      </c>
      <c r="AK1547" t="s">
        <v>10340</v>
      </c>
      <c r="AL1547" t="s">
        <v>10340</v>
      </c>
      <c r="AM1547" t="s">
        <v>10344</v>
      </c>
    </row>
    <row r="1548" spans="1:39">
      <c r="A1548" t="s">
        <v>8107</v>
      </c>
      <c r="B1548" t="s">
        <v>6007</v>
      </c>
      <c r="C1548" t="s">
        <v>6009</v>
      </c>
      <c r="D1548">
        <v>309</v>
      </c>
      <c r="E1548" t="s">
        <v>6010</v>
      </c>
      <c r="F1548">
        <v>6.51</v>
      </c>
      <c r="I1548" t="s">
        <v>8566</v>
      </c>
      <c r="K1548" t="s">
        <v>6535</v>
      </c>
      <c r="L1548" t="s">
        <v>6536</v>
      </c>
      <c r="M1548" t="s">
        <v>8696</v>
      </c>
      <c r="N1548">
        <v>9</v>
      </c>
      <c r="O1548" t="s">
        <v>8868</v>
      </c>
      <c r="Y1548">
        <v>0</v>
      </c>
      <c r="AM1548" t="s">
        <v>10344</v>
      </c>
    </row>
    <row r="1549" spans="1:39">
      <c r="A1549" t="s">
        <v>8108</v>
      </c>
      <c r="B1549" t="s">
        <v>6007</v>
      </c>
      <c r="C1549" t="s">
        <v>6009</v>
      </c>
      <c r="D1549">
        <v>313</v>
      </c>
      <c r="E1549" t="s">
        <v>6010</v>
      </c>
      <c r="F1549">
        <v>6.5</v>
      </c>
      <c r="I1549" t="s">
        <v>8567</v>
      </c>
      <c r="K1549" t="s">
        <v>6535</v>
      </c>
      <c r="L1549" t="s">
        <v>6536</v>
      </c>
      <c r="M1549" t="s">
        <v>8695</v>
      </c>
      <c r="N1549">
        <v>9</v>
      </c>
      <c r="O1549" t="s">
        <v>8867</v>
      </c>
      <c r="P1549" t="s">
        <v>10035</v>
      </c>
      <c r="Q1549">
        <v>4</v>
      </c>
      <c r="R1549">
        <v>2</v>
      </c>
      <c r="S1549">
        <v>1.36</v>
      </c>
      <c r="T1549">
        <v>4.96</v>
      </c>
      <c r="U1549">
        <v>512.65</v>
      </c>
      <c r="V1549">
        <v>80.56</v>
      </c>
      <c r="W1549">
        <v>6.77</v>
      </c>
      <c r="X1549">
        <v>3.24</v>
      </c>
      <c r="Y1549">
        <v>0</v>
      </c>
      <c r="Z1549">
        <v>4</v>
      </c>
      <c r="AA1549" t="s">
        <v>6923</v>
      </c>
      <c r="AB1549">
        <v>2</v>
      </c>
      <c r="AC1549">
        <v>9</v>
      </c>
      <c r="AD1549">
        <v>3.52</v>
      </c>
      <c r="AF1549" t="s">
        <v>6937</v>
      </c>
      <c r="AI1549">
        <v>0</v>
      </c>
      <c r="AJ1549">
        <v>0</v>
      </c>
      <c r="AM1549" t="s">
        <v>10344</v>
      </c>
    </row>
    <row r="1550" spans="1:39">
      <c r="A1550" t="s">
        <v>7396</v>
      </c>
      <c r="B1550" t="s">
        <v>6007</v>
      </c>
      <c r="C1550" t="s">
        <v>6009</v>
      </c>
      <c r="D1550">
        <v>316</v>
      </c>
      <c r="E1550" t="s">
        <v>6010</v>
      </c>
      <c r="F1550">
        <v>6.5</v>
      </c>
      <c r="K1550" t="s">
        <v>6535</v>
      </c>
      <c r="L1550" t="s">
        <v>6536</v>
      </c>
      <c r="M1550" t="s">
        <v>8742</v>
      </c>
      <c r="N1550">
        <v>9</v>
      </c>
      <c r="O1550" t="s">
        <v>8919</v>
      </c>
      <c r="P1550" t="s">
        <v>9349</v>
      </c>
      <c r="Q1550">
        <v>3</v>
      </c>
      <c r="R1550">
        <v>2</v>
      </c>
      <c r="S1550">
        <v>2.36</v>
      </c>
      <c r="T1550">
        <v>5.95</v>
      </c>
      <c r="U1550">
        <v>490.59</v>
      </c>
      <c r="V1550">
        <v>78.87</v>
      </c>
      <c r="W1550">
        <v>6.64</v>
      </c>
      <c r="X1550">
        <v>3.29</v>
      </c>
      <c r="Y1550">
        <v>0.2</v>
      </c>
      <c r="Z1550">
        <v>2</v>
      </c>
      <c r="AA1550" t="s">
        <v>6923</v>
      </c>
      <c r="AB1550">
        <v>1</v>
      </c>
      <c r="AC1550">
        <v>14</v>
      </c>
      <c r="AD1550">
        <v>3.387214285714286</v>
      </c>
      <c r="AF1550" t="s">
        <v>6937</v>
      </c>
      <c r="AI1550">
        <v>0</v>
      </c>
      <c r="AJ1550">
        <v>0</v>
      </c>
      <c r="AK1550" t="s">
        <v>10263</v>
      </c>
      <c r="AL1550" t="s">
        <v>10263</v>
      </c>
      <c r="AM1550" t="s">
        <v>10344</v>
      </c>
    </row>
    <row r="1551" spans="1:39">
      <c r="A1551" t="s">
        <v>8109</v>
      </c>
      <c r="B1551" t="s">
        <v>6007</v>
      </c>
      <c r="C1551" t="s">
        <v>6009</v>
      </c>
      <c r="D1551">
        <v>316</v>
      </c>
      <c r="E1551" t="s">
        <v>6010</v>
      </c>
      <c r="F1551">
        <v>6.5</v>
      </c>
      <c r="K1551" t="s">
        <v>6535</v>
      </c>
      <c r="L1551" t="s">
        <v>6536</v>
      </c>
      <c r="M1551" t="s">
        <v>8716</v>
      </c>
      <c r="N1551">
        <v>9</v>
      </c>
      <c r="O1551" t="s">
        <v>8889</v>
      </c>
      <c r="P1551" t="s">
        <v>10036</v>
      </c>
      <c r="Q1551">
        <v>5</v>
      </c>
      <c r="R1551">
        <v>1</v>
      </c>
      <c r="S1551">
        <v>0.76</v>
      </c>
      <c r="T1551">
        <v>4.24</v>
      </c>
      <c r="U1551">
        <v>418.49</v>
      </c>
      <c r="V1551">
        <v>77.48999999999999</v>
      </c>
      <c r="W1551">
        <v>4.99</v>
      </c>
      <c r="X1551">
        <v>3.6</v>
      </c>
      <c r="Y1551">
        <v>1.43</v>
      </c>
      <c r="Z1551">
        <v>4</v>
      </c>
      <c r="AA1551" t="s">
        <v>6923</v>
      </c>
      <c r="AB1551">
        <v>0</v>
      </c>
      <c r="AC1551">
        <v>8</v>
      </c>
      <c r="AD1551">
        <v>4.795547619047619</v>
      </c>
      <c r="AF1551" t="s">
        <v>6937</v>
      </c>
      <c r="AI1551">
        <v>0</v>
      </c>
      <c r="AJ1551">
        <v>0</v>
      </c>
      <c r="AK1551" t="s">
        <v>10316</v>
      </c>
      <c r="AL1551" t="s">
        <v>10316</v>
      </c>
      <c r="AM1551" t="s">
        <v>10344</v>
      </c>
    </row>
    <row r="1552" spans="1:39">
      <c r="A1552" t="s">
        <v>8110</v>
      </c>
      <c r="B1552" t="s">
        <v>6007</v>
      </c>
      <c r="C1552" t="s">
        <v>6009</v>
      </c>
      <c r="D1552">
        <v>317</v>
      </c>
      <c r="E1552" t="s">
        <v>6010</v>
      </c>
      <c r="F1552">
        <v>6.5</v>
      </c>
      <c r="I1552" t="s">
        <v>8568</v>
      </c>
      <c r="K1552" t="s">
        <v>6535</v>
      </c>
      <c r="L1552" t="s">
        <v>6536</v>
      </c>
      <c r="M1552" t="s">
        <v>8695</v>
      </c>
      <c r="N1552">
        <v>9</v>
      </c>
      <c r="O1552" t="s">
        <v>8867</v>
      </c>
      <c r="P1552" t="s">
        <v>10037</v>
      </c>
      <c r="Q1552">
        <v>4</v>
      </c>
      <c r="R1552">
        <v>1</v>
      </c>
      <c r="S1552">
        <v>4.94</v>
      </c>
      <c r="T1552">
        <v>4.94</v>
      </c>
      <c r="U1552">
        <v>436.46</v>
      </c>
      <c r="V1552">
        <v>52.49</v>
      </c>
      <c r="W1552">
        <v>4.92</v>
      </c>
      <c r="X1552">
        <v>13.99</v>
      </c>
      <c r="Y1552">
        <v>0</v>
      </c>
      <c r="Z1552">
        <v>4</v>
      </c>
      <c r="AA1552" t="s">
        <v>6923</v>
      </c>
      <c r="AB1552">
        <v>0</v>
      </c>
      <c r="AC1552">
        <v>7</v>
      </c>
      <c r="AD1552">
        <v>3.317190476190476</v>
      </c>
      <c r="AF1552" t="s">
        <v>6939</v>
      </c>
      <c r="AI1552">
        <v>0</v>
      </c>
      <c r="AJ1552">
        <v>0</v>
      </c>
      <c r="AM1552" t="s">
        <v>10344</v>
      </c>
    </row>
    <row r="1553" spans="1:39">
      <c r="A1553" t="s">
        <v>8111</v>
      </c>
      <c r="B1553" t="s">
        <v>6007</v>
      </c>
      <c r="C1553" t="s">
        <v>6009</v>
      </c>
      <c r="D1553">
        <v>318</v>
      </c>
      <c r="E1553" t="s">
        <v>6010</v>
      </c>
      <c r="F1553">
        <v>6.5</v>
      </c>
      <c r="K1553" t="s">
        <v>6535</v>
      </c>
      <c r="L1553" t="s">
        <v>6536</v>
      </c>
      <c r="M1553" t="s">
        <v>8705</v>
      </c>
      <c r="N1553">
        <v>9</v>
      </c>
      <c r="O1553" t="s">
        <v>8877</v>
      </c>
      <c r="P1553" t="s">
        <v>10038</v>
      </c>
      <c r="Q1553">
        <v>4</v>
      </c>
      <c r="R1553">
        <v>2</v>
      </c>
      <c r="S1553">
        <v>4.85</v>
      </c>
      <c r="T1553">
        <v>7.76</v>
      </c>
      <c r="U1553">
        <v>469.46</v>
      </c>
      <c r="V1553">
        <v>71.69</v>
      </c>
      <c r="W1553">
        <v>7.14</v>
      </c>
      <c r="X1553">
        <v>4.17</v>
      </c>
      <c r="Y1553">
        <v>0</v>
      </c>
      <c r="Z1553">
        <v>4</v>
      </c>
      <c r="AA1553" t="s">
        <v>6923</v>
      </c>
      <c r="AB1553">
        <v>1</v>
      </c>
      <c r="AC1553">
        <v>4</v>
      </c>
      <c r="AD1553">
        <v>2.718142857142857</v>
      </c>
      <c r="AF1553" t="s">
        <v>6937</v>
      </c>
      <c r="AI1553">
        <v>0</v>
      </c>
      <c r="AJ1553">
        <v>0</v>
      </c>
      <c r="AK1553" t="s">
        <v>10305</v>
      </c>
      <c r="AL1553" t="s">
        <v>10305</v>
      </c>
      <c r="AM1553" t="s">
        <v>10344</v>
      </c>
    </row>
    <row r="1554" spans="1:39">
      <c r="A1554" t="s">
        <v>8112</v>
      </c>
      <c r="B1554" t="s">
        <v>6007</v>
      </c>
      <c r="C1554" t="s">
        <v>6009</v>
      </c>
      <c r="D1554">
        <v>318</v>
      </c>
      <c r="E1554" t="s">
        <v>6010</v>
      </c>
      <c r="F1554">
        <v>6.5</v>
      </c>
      <c r="K1554" t="s">
        <v>6535</v>
      </c>
      <c r="L1554" t="s">
        <v>6536</v>
      </c>
      <c r="M1554" t="s">
        <v>8716</v>
      </c>
      <c r="N1554">
        <v>9</v>
      </c>
      <c r="O1554" t="s">
        <v>8889</v>
      </c>
      <c r="P1554" t="s">
        <v>10039</v>
      </c>
      <c r="Q1554">
        <v>5</v>
      </c>
      <c r="R1554">
        <v>1</v>
      </c>
      <c r="S1554">
        <v>-0.32</v>
      </c>
      <c r="T1554">
        <v>3.19</v>
      </c>
      <c r="U1554">
        <v>390.44</v>
      </c>
      <c r="V1554">
        <v>77.48999999999999</v>
      </c>
      <c r="W1554">
        <v>4.3</v>
      </c>
      <c r="X1554">
        <v>3.52</v>
      </c>
      <c r="Y1554">
        <v>1.41</v>
      </c>
      <c r="Z1554">
        <v>4</v>
      </c>
      <c r="AA1554" t="s">
        <v>6923</v>
      </c>
      <c r="AB1554">
        <v>0</v>
      </c>
      <c r="AC1554">
        <v>7</v>
      </c>
      <c r="AD1554">
        <v>5.520904761904762</v>
      </c>
      <c r="AF1554" t="s">
        <v>6937</v>
      </c>
      <c r="AI1554">
        <v>0</v>
      </c>
      <c r="AJ1554">
        <v>0</v>
      </c>
      <c r="AK1554" t="s">
        <v>10316</v>
      </c>
      <c r="AL1554" t="s">
        <v>10316</v>
      </c>
      <c r="AM1554" t="s">
        <v>10344</v>
      </c>
    </row>
    <row r="1555" spans="1:39">
      <c r="A1555" t="s">
        <v>8113</v>
      </c>
      <c r="B1555" t="s">
        <v>6007</v>
      </c>
      <c r="C1555" t="s">
        <v>6009</v>
      </c>
      <c r="D1555">
        <v>318</v>
      </c>
      <c r="E1555" t="s">
        <v>6010</v>
      </c>
      <c r="F1555">
        <v>6.5</v>
      </c>
      <c r="I1555" t="s">
        <v>8569</v>
      </c>
      <c r="K1555" t="s">
        <v>6535</v>
      </c>
      <c r="L1555" t="s">
        <v>6536</v>
      </c>
      <c r="M1555" t="s">
        <v>8695</v>
      </c>
      <c r="N1555">
        <v>9</v>
      </c>
      <c r="O1555" t="s">
        <v>8867</v>
      </c>
      <c r="P1555" t="s">
        <v>10040</v>
      </c>
      <c r="Q1555">
        <v>3</v>
      </c>
      <c r="R1555">
        <v>2</v>
      </c>
      <c r="S1555">
        <v>2.93</v>
      </c>
      <c r="T1555">
        <v>5.91</v>
      </c>
      <c r="U1555">
        <v>508.66</v>
      </c>
      <c r="V1555">
        <v>71.33</v>
      </c>
      <c r="W1555">
        <v>7.04</v>
      </c>
      <c r="X1555">
        <v>4.34</v>
      </c>
      <c r="Y1555">
        <v>0</v>
      </c>
      <c r="Z1555">
        <v>4</v>
      </c>
      <c r="AA1555" t="s">
        <v>6923</v>
      </c>
      <c r="AB1555">
        <v>2</v>
      </c>
      <c r="AC1555">
        <v>8</v>
      </c>
      <c r="AD1555">
        <v>3.035</v>
      </c>
      <c r="AF1555" t="s">
        <v>6937</v>
      </c>
      <c r="AI1555">
        <v>0</v>
      </c>
      <c r="AJ1555">
        <v>0</v>
      </c>
      <c r="AM1555" t="s">
        <v>10344</v>
      </c>
    </row>
    <row r="1556" spans="1:39">
      <c r="A1556" t="s">
        <v>8114</v>
      </c>
      <c r="B1556" t="s">
        <v>6007</v>
      </c>
      <c r="C1556" t="s">
        <v>6009</v>
      </c>
      <c r="D1556">
        <v>320</v>
      </c>
      <c r="E1556" t="s">
        <v>6010</v>
      </c>
      <c r="F1556">
        <v>6.5</v>
      </c>
      <c r="K1556" t="s">
        <v>6535</v>
      </c>
      <c r="L1556" t="s">
        <v>6536</v>
      </c>
      <c r="M1556" t="s">
        <v>8739</v>
      </c>
      <c r="N1556">
        <v>9</v>
      </c>
      <c r="O1556" t="s">
        <v>8915</v>
      </c>
      <c r="P1556" t="s">
        <v>10041</v>
      </c>
      <c r="Q1556">
        <v>4</v>
      </c>
      <c r="R1556">
        <v>1</v>
      </c>
      <c r="S1556">
        <v>2.1</v>
      </c>
      <c r="T1556">
        <v>5.21</v>
      </c>
      <c r="U1556">
        <v>462.79</v>
      </c>
      <c r="V1556">
        <v>71.67</v>
      </c>
      <c r="W1556">
        <v>5.74</v>
      </c>
      <c r="X1556">
        <v>3.43</v>
      </c>
      <c r="Y1556">
        <v>1.56</v>
      </c>
      <c r="Z1556">
        <v>4</v>
      </c>
      <c r="AA1556" t="s">
        <v>6923</v>
      </c>
      <c r="AB1556">
        <v>1</v>
      </c>
      <c r="AC1556">
        <v>4</v>
      </c>
      <c r="AD1556">
        <v>4.049119047619048</v>
      </c>
      <c r="AF1556" t="s">
        <v>6937</v>
      </c>
      <c r="AI1556">
        <v>0</v>
      </c>
      <c r="AJ1556">
        <v>0</v>
      </c>
      <c r="AK1556" t="s">
        <v>10331</v>
      </c>
      <c r="AL1556" t="s">
        <v>10331</v>
      </c>
      <c r="AM1556" t="s">
        <v>10344</v>
      </c>
    </row>
    <row r="1557" spans="1:39">
      <c r="A1557" t="s">
        <v>8115</v>
      </c>
      <c r="B1557" t="s">
        <v>6007</v>
      </c>
      <c r="C1557" t="s">
        <v>6009</v>
      </c>
      <c r="D1557">
        <v>321</v>
      </c>
      <c r="E1557" t="s">
        <v>6010</v>
      </c>
      <c r="F1557">
        <v>6.49</v>
      </c>
      <c r="K1557" t="s">
        <v>6535</v>
      </c>
      <c r="L1557" t="s">
        <v>6536</v>
      </c>
      <c r="M1557" t="s">
        <v>8716</v>
      </c>
      <c r="N1557">
        <v>9</v>
      </c>
      <c r="O1557" t="s">
        <v>8889</v>
      </c>
      <c r="P1557" t="s">
        <v>10042</v>
      </c>
      <c r="Q1557">
        <v>5</v>
      </c>
      <c r="R1557">
        <v>1</v>
      </c>
      <c r="S1557">
        <v>0.53</v>
      </c>
      <c r="T1557">
        <v>4</v>
      </c>
      <c r="U1557">
        <v>472.46</v>
      </c>
      <c r="V1557">
        <v>77.48999999999999</v>
      </c>
      <c r="W1557">
        <v>5.7</v>
      </c>
      <c r="X1557">
        <v>3.59</v>
      </c>
      <c r="Y1557">
        <v>0.38</v>
      </c>
      <c r="Z1557">
        <v>4</v>
      </c>
      <c r="AA1557" t="s">
        <v>6923</v>
      </c>
      <c r="AB1557">
        <v>1</v>
      </c>
      <c r="AC1557">
        <v>8</v>
      </c>
      <c r="AD1557">
        <v>4.53004761904762</v>
      </c>
      <c r="AF1557" t="s">
        <v>6937</v>
      </c>
      <c r="AI1557">
        <v>0</v>
      </c>
      <c r="AJ1557">
        <v>0</v>
      </c>
      <c r="AK1557" t="s">
        <v>10316</v>
      </c>
      <c r="AL1557" t="s">
        <v>10316</v>
      </c>
      <c r="AM1557" t="s">
        <v>10344</v>
      </c>
    </row>
    <row r="1558" spans="1:39">
      <c r="A1558" t="s">
        <v>8116</v>
      </c>
      <c r="B1558" t="s">
        <v>6007</v>
      </c>
      <c r="C1558" t="s">
        <v>6009</v>
      </c>
      <c r="D1558">
        <v>321</v>
      </c>
      <c r="E1558" t="s">
        <v>6010</v>
      </c>
      <c r="F1558">
        <v>6.49</v>
      </c>
      <c r="K1558" t="s">
        <v>6535</v>
      </c>
      <c r="L1558" t="s">
        <v>6536</v>
      </c>
      <c r="M1558" t="s">
        <v>8712</v>
      </c>
      <c r="N1558">
        <v>9</v>
      </c>
      <c r="O1558" t="s">
        <v>8884</v>
      </c>
      <c r="P1558" t="s">
        <v>10043</v>
      </c>
      <c r="Q1558">
        <v>3</v>
      </c>
      <c r="R1558">
        <v>2</v>
      </c>
      <c r="S1558">
        <v>3.45</v>
      </c>
      <c r="T1558">
        <v>6.45</v>
      </c>
      <c r="U1558">
        <v>502.61</v>
      </c>
      <c r="V1558">
        <v>71.33</v>
      </c>
      <c r="W1558">
        <v>7.24</v>
      </c>
      <c r="X1558">
        <v>3.87</v>
      </c>
      <c r="Y1558">
        <v>0</v>
      </c>
      <c r="Z1558">
        <v>5</v>
      </c>
      <c r="AA1558" t="s">
        <v>6923</v>
      </c>
      <c r="AB1558">
        <v>2</v>
      </c>
      <c r="AC1558">
        <v>8</v>
      </c>
      <c r="AD1558">
        <v>2.775</v>
      </c>
      <c r="AF1558" t="s">
        <v>6937</v>
      </c>
      <c r="AI1558">
        <v>0</v>
      </c>
      <c r="AJ1558">
        <v>0</v>
      </c>
      <c r="AK1558" t="s">
        <v>10311</v>
      </c>
      <c r="AL1558" t="s">
        <v>10311</v>
      </c>
      <c r="AM1558" t="s">
        <v>10344</v>
      </c>
    </row>
    <row r="1559" spans="1:39">
      <c r="A1559" t="s">
        <v>8117</v>
      </c>
      <c r="B1559" t="s">
        <v>6007</v>
      </c>
      <c r="C1559" t="s">
        <v>6009</v>
      </c>
      <c r="D1559">
        <v>321</v>
      </c>
      <c r="E1559" t="s">
        <v>6010</v>
      </c>
      <c r="F1559">
        <v>6.49</v>
      </c>
      <c r="I1559" t="s">
        <v>8570</v>
      </c>
      <c r="K1559" t="s">
        <v>6535</v>
      </c>
      <c r="L1559" t="s">
        <v>6536</v>
      </c>
      <c r="M1559" t="s">
        <v>8695</v>
      </c>
      <c r="N1559">
        <v>9</v>
      </c>
      <c r="O1559" t="s">
        <v>8867</v>
      </c>
      <c r="P1559" t="s">
        <v>10044</v>
      </c>
      <c r="Q1559">
        <v>4</v>
      </c>
      <c r="R1559">
        <v>2</v>
      </c>
      <c r="S1559">
        <v>3.26</v>
      </c>
      <c r="T1559">
        <v>6.86</v>
      </c>
      <c r="U1559">
        <v>540.7</v>
      </c>
      <c r="V1559">
        <v>80.56</v>
      </c>
      <c r="W1559">
        <v>7.34</v>
      </c>
      <c r="X1559">
        <v>3.27</v>
      </c>
      <c r="Y1559">
        <v>0</v>
      </c>
      <c r="Z1559">
        <v>4</v>
      </c>
      <c r="AA1559" t="s">
        <v>6923</v>
      </c>
      <c r="AB1559">
        <v>2</v>
      </c>
      <c r="AC1559">
        <v>8</v>
      </c>
      <c r="AD1559">
        <v>2.87</v>
      </c>
      <c r="AF1559" t="s">
        <v>6937</v>
      </c>
      <c r="AI1559">
        <v>0</v>
      </c>
      <c r="AJ1559">
        <v>0</v>
      </c>
      <c r="AM1559" t="s">
        <v>10344</v>
      </c>
    </row>
    <row r="1560" spans="1:39">
      <c r="A1560" t="s">
        <v>8118</v>
      </c>
      <c r="B1560" t="s">
        <v>6007</v>
      </c>
      <c r="C1560" t="s">
        <v>6009</v>
      </c>
      <c r="D1560">
        <v>327</v>
      </c>
      <c r="E1560" t="s">
        <v>6010</v>
      </c>
      <c r="F1560">
        <v>6.49</v>
      </c>
      <c r="K1560" t="s">
        <v>6535</v>
      </c>
      <c r="L1560" t="s">
        <v>6536</v>
      </c>
      <c r="M1560" t="s">
        <v>8707</v>
      </c>
      <c r="N1560">
        <v>9</v>
      </c>
      <c r="O1560" t="s">
        <v>8879</v>
      </c>
      <c r="P1560" t="s">
        <v>10045</v>
      </c>
      <c r="Q1560">
        <v>5</v>
      </c>
      <c r="R1560">
        <v>1</v>
      </c>
      <c r="S1560">
        <v>-1.09</v>
      </c>
      <c r="T1560">
        <v>2.42</v>
      </c>
      <c r="U1560">
        <v>415.49</v>
      </c>
      <c r="V1560">
        <v>81.15000000000001</v>
      </c>
      <c r="W1560">
        <v>4.89</v>
      </c>
      <c r="X1560">
        <v>3.51</v>
      </c>
      <c r="Y1560">
        <v>1.95</v>
      </c>
      <c r="Z1560">
        <v>4</v>
      </c>
      <c r="AA1560" t="s">
        <v>6923</v>
      </c>
      <c r="AB1560">
        <v>0</v>
      </c>
      <c r="AC1560">
        <v>9</v>
      </c>
      <c r="AD1560">
        <v>5.43697619047619</v>
      </c>
      <c r="AF1560" t="s">
        <v>6937</v>
      </c>
      <c r="AI1560">
        <v>0</v>
      </c>
      <c r="AJ1560">
        <v>0</v>
      </c>
      <c r="AK1560" t="s">
        <v>10307</v>
      </c>
      <c r="AL1560" t="s">
        <v>10307</v>
      </c>
      <c r="AM1560" t="s">
        <v>10344</v>
      </c>
    </row>
    <row r="1561" spans="1:39">
      <c r="A1561" t="s">
        <v>8119</v>
      </c>
      <c r="B1561" t="s">
        <v>6007</v>
      </c>
      <c r="C1561" t="s">
        <v>6009</v>
      </c>
      <c r="D1561">
        <v>330</v>
      </c>
      <c r="E1561" t="s">
        <v>6010</v>
      </c>
      <c r="F1561">
        <v>6.48</v>
      </c>
      <c r="K1561" t="s">
        <v>6535</v>
      </c>
      <c r="M1561" t="s">
        <v>8721</v>
      </c>
      <c r="N1561">
        <v>8</v>
      </c>
      <c r="O1561" t="s">
        <v>8900</v>
      </c>
      <c r="P1561" t="s">
        <v>10046</v>
      </c>
      <c r="Q1561">
        <v>6</v>
      </c>
      <c r="R1561">
        <v>1</v>
      </c>
      <c r="S1561">
        <v>7.38</v>
      </c>
      <c r="T1561">
        <v>8.720000000000001</v>
      </c>
      <c r="U1561">
        <v>545.7</v>
      </c>
      <c r="V1561">
        <v>73.86</v>
      </c>
      <c r="W1561">
        <v>7.96</v>
      </c>
      <c r="X1561">
        <v>5.97</v>
      </c>
      <c r="Y1561">
        <v>0</v>
      </c>
      <c r="Z1561">
        <v>3</v>
      </c>
      <c r="AA1561" t="s">
        <v>6923</v>
      </c>
      <c r="AB1561">
        <v>2</v>
      </c>
      <c r="AC1561">
        <v>12</v>
      </c>
      <c r="AD1561">
        <v>2.833333333333333</v>
      </c>
      <c r="AF1561" t="s">
        <v>6937</v>
      </c>
      <c r="AI1561">
        <v>0</v>
      </c>
      <c r="AJ1561">
        <v>0</v>
      </c>
      <c r="AK1561" t="s">
        <v>10322</v>
      </c>
      <c r="AL1561" t="s">
        <v>10322</v>
      </c>
      <c r="AM1561" t="s">
        <v>10344</v>
      </c>
    </row>
    <row r="1562" spans="1:39">
      <c r="A1562" t="s">
        <v>8120</v>
      </c>
      <c r="B1562" t="s">
        <v>6007</v>
      </c>
      <c r="C1562" t="s">
        <v>6009</v>
      </c>
      <c r="D1562">
        <v>330</v>
      </c>
      <c r="E1562" t="s">
        <v>6010</v>
      </c>
      <c r="F1562">
        <v>6.48</v>
      </c>
      <c r="K1562" t="s">
        <v>6535</v>
      </c>
      <c r="L1562" t="s">
        <v>6536</v>
      </c>
      <c r="M1562" t="s">
        <v>8701</v>
      </c>
      <c r="N1562">
        <v>9</v>
      </c>
      <c r="O1562" t="s">
        <v>8873</v>
      </c>
      <c r="P1562" t="s">
        <v>10047</v>
      </c>
      <c r="Q1562">
        <v>4</v>
      </c>
      <c r="R1562">
        <v>1</v>
      </c>
      <c r="S1562">
        <v>6.2</v>
      </c>
      <c r="T1562">
        <v>8.109999999999999</v>
      </c>
      <c r="U1562">
        <v>560.9</v>
      </c>
      <c r="V1562">
        <v>68.17</v>
      </c>
      <c r="W1562">
        <v>6.5</v>
      </c>
      <c r="X1562">
        <v>4.77</v>
      </c>
      <c r="Y1562">
        <v>0</v>
      </c>
      <c r="Z1562">
        <v>4</v>
      </c>
      <c r="AA1562" t="s">
        <v>6923</v>
      </c>
      <c r="AB1562">
        <v>2</v>
      </c>
      <c r="AC1562">
        <v>5</v>
      </c>
      <c r="AD1562">
        <v>2.833333333333333</v>
      </c>
      <c r="AF1562" t="s">
        <v>6937</v>
      </c>
      <c r="AI1562">
        <v>0</v>
      </c>
      <c r="AJ1562">
        <v>0</v>
      </c>
      <c r="AK1562" t="s">
        <v>10301</v>
      </c>
      <c r="AL1562" t="s">
        <v>10301</v>
      </c>
      <c r="AM1562" t="s">
        <v>10344</v>
      </c>
    </row>
    <row r="1563" spans="1:39">
      <c r="A1563" t="s">
        <v>8121</v>
      </c>
      <c r="B1563" t="s">
        <v>6007</v>
      </c>
      <c r="C1563" t="s">
        <v>6009</v>
      </c>
      <c r="D1563">
        <v>330</v>
      </c>
      <c r="E1563" t="s">
        <v>6010</v>
      </c>
      <c r="F1563">
        <v>6.48</v>
      </c>
      <c r="K1563" t="s">
        <v>6535</v>
      </c>
      <c r="L1563" t="s">
        <v>6536</v>
      </c>
      <c r="M1563" t="s">
        <v>8701</v>
      </c>
      <c r="N1563">
        <v>9</v>
      </c>
      <c r="O1563" t="s">
        <v>8873</v>
      </c>
      <c r="P1563" t="s">
        <v>10048</v>
      </c>
      <c r="Q1563">
        <v>4</v>
      </c>
      <c r="R1563">
        <v>1</v>
      </c>
      <c r="S1563">
        <v>6.8</v>
      </c>
      <c r="T1563">
        <v>8.67</v>
      </c>
      <c r="U1563">
        <v>514.5700000000001</v>
      </c>
      <c r="V1563">
        <v>68.17</v>
      </c>
      <c r="W1563">
        <v>6.12</v>
      </c>
      <c r="X1563">
        <v>4.96</v>
      </c>
      <c r="Y1563">
        <v>0</v>
      </c>
      <c r="Z1563">
        <v>4</v>
      </c>
      <c r="AA1563" t="s">
        <v>6923</v>
      </c>
      <c r="AB1563">
        <v>2</v>
      </c>
      <c r="AC1563">
        <v>5</v>
      </c>
      <c r="AD1563">
        <v>2.833333333333333</v>
      </c>
      <c r="AF1563" t="s">
        <v>6937</v>
      </c>
      <c r="AI1563">
        <v>0</v>
      </c>
      <c r="AJ1563">
        <v>0</v>
      </c>
      <c r="AK1563" t="s">
        <v>10301</v>
      </c>
      <c r="AL1563" t="s">
        <v>10301</v>
      </c>
      <c r="AM1563" t="s">
        <v>10344</v>
      </c>
    </row>
    <row r="1564" spans="1:39">
      <c r="A1564" t="s">
        <v>7077</v>
      </c>
      <c r="B1564" t="s">
        <v>6007</v>
      </c>
      <c r="C1564" t="s">
        <v>6009</v>
      </c>
      <c r="D1564">
        <v>330</v>
      </c>
      <c r="E1564" t="s">
        <v>6010</v>
      </c>
      <c r="F1564">
        <v>6.48</v>
      </c>
      <c r="K1564" t="s">
        <v>6535</v>
      </c>
      <c r="L1564" t="s">
        <v>6536</v>
      </c>
      <c r="M1564" t="s">
        <v>8715</v>
      </c>
      <c r="N1564">
        <v>9</v>
      </c>
      <c r="O1564" t="s">
        <v>8930</v>
      </c>
      <c r="P1564" t="s">
        <v>9030</v>
      </c>
      <c r="Q1564">
        <v>7</v>
      </c>
      <c r="R1564">
        <v>1</v>
      </c>
      <c r="S1564">
        <v>2.66</v>
      </c>
      <c r="T1564">
        <v>4.65</v>
      </c>
      <c r="U1564">
        <v>550.98</v>
      </c>
      <c r="V1564">
        <v>103.82</v>
      </c>
      <c r="W1564">
        <v>5.22</v>
      </c>
      <c r="X1564">
        <v>3.76</v>
      </c>
      <c r="Y1564">
        <v>0</v>
      </c>
      <c r="Z1564">
        <v>2</v>
      </c>
      <c r="AA1564" t="s">
        <v>6923</v>
      </c>
      <c r="AB1564">
        <v>2</v>
      </c>
      <c r="AC1564">
        <v>13</v>
      </c>
      <c r="AD1564">
        <v>3.217666666666667</v>
      </c>
      <c r="AF1564" t="s">
        <v>6937</v>
      </c>
      <c r="AI1564">
        <v>0</v>
      </c>
      <c r="AJ1564">
        <v>0</v>
      </c>
      <c r="AK1564" t="s">
        <v>10220</v>
      </c>
      <c r="AL1564" t="s">
        <v>10220</v>
      </c>
      <c r="AM1564" t="s">
        <v>10344</v>
      </c>
    </row>
    <row r="1565" spans="1:39">
      <c r="A1565" t="s">
        <v>8122</v>
      </c>
      <c r="B1565" t="s">
        <v>6007</v>
      </c>
      <c r="C1565" t="s">
        <v>6009</v>
      </c>
      <c r="D1565">
        <v>333</v>
      </c>
      <c r="E1565" t="s">
        <v>6010</v>
      </c>
      <c r="F1565">
        <v>6.48</v>
      </c>
      <c r="K1565" t="s">
        <v>6535</v>
      </c>
      <c r="L1565" t="s">
        <v>6536</v>
      </c>
      <c r="M1565" t="s">
        <v>8698</v>
      </c>
      <c r="N1565">
        <v>9</v>
      </c>
      <c r="O1565" t="s">
        <v>8870</v>
      </c>
      <c r="P1565" t="s">
        <v>10049</v>
      </c>
      <c r="Q1565">
        <v>5</v>
      </c>
      <c r="R1565">
        <v>1</v>
      </c>
      <c r="S1565">
        <v>1.78</v>
      </c>
      <c r="T1565">
        <v>5.4</v>
      </c>
      <c r="U1565">
        <v>463.92</v>
      </c>
      <c r="V1565">
        <v>77.76000000000001</v>
      </c>
      <c r="W1565">
        <v>5.35</v>
      </c>
      <c r="X1565">
        <v>3.19</v>
      </c>
      <c r="Y1565">
        <v>0</v>
      </c>
      <c r="Z1565">
        <v>4</v>
      </c>
      <c r="AA1565" t="s">
        <v>6923</v>
      </c>
      <c r="AB1565">
        <v>1</v>
      </c>
      <c r="AC1565">
        <v>7</v>
      </c>
      <c r="AD1565">
        <v>4.091047619047619</v>
      </c>
      <c r="AF1565" t="s">
        <v>6937</v>
      </c>
      <c r="AI1565">
        <v>0</v>
      </c>
      <c r="AJ1565">
        <v>0</v>
      </c>
      <c r="AK1565" t="s">
        <v>10298</v>
      </c>
      <c r="AL1565" t="s">
        <v>10298</v>
      </c>
      <c r="AM1565" t="s">
        <v>10344</v>
      </c>
    </row>
    <row r="1566" spans="1:39">
      <c r="A1566" t="s">
        <v>8123</v>
      </c>
      <c r="B1566" t="s">
        <v>6007</v>
      </c>
      <c r="C1566" t="s">
        <v>6009</v>
      </c>
      <c r="D1566">
        <v>335</v>
      </c>
      <c r="E1566" t="s">
        <v>6010</v>
      </c>
      <c r="F1566">
        <v>6.47</v>
      </c>
      <c r="K1566" t="s">
        <v>6535</v>
      </c>
      <c r="M1566" t="s">
        <v>8721</v>
      </c>
      <c r="N1566">
        <v>8</v>
      </c>
      <c r="O1566" t="s">
        <v>8900</v>
      </c>
      <c r="P1566" t="s">
        <v>10050</v>
      </c>
      <c r="Q1566">
        <v>6</v>
      </c>
      <c r="R1566">
        <v>1</v>
      </c>
      <c r="S1566">
        <v>7.21</v>
      </c>
      <c r="T1566">
        <v>8.550000000000001</v>
      </c>
      <c r="U1566">
        <v>533.6900000000001</v>
      </c>
      <c r="V1566">
        <v>73.86</v>
      </c>
      <c r="W1566">
        <v>7.6</v>
      </c>
      <c r="X1566">
        <v>5.97</v>
      </c>
      <c r="Y1566">
        <v>0</v>
      </c>
      <c r="Z1566">
        <v>3</v>
      </c>
      <c r="AA1566" t="s">
        <v>6923</v>
      </c>
      <c r="AB1566">
        <v>2</v>
      </c>
      <c r="AC1566">
        <v>11</v>
      </c>
      <c r="AD1566">
        <v>2.833333333333333</v>
      </c>
      <c r="AF1566" t="s">
        <v>6937</v>
      </c>
      <c r="AI1566">
        <v>0</v>
      </c>
      <c r="AJ1566">
        <v>0</v>
      </c>
      <c r="AK1566" t="s">
        <v>10322</v>
      </c>
      <c r="AL1566" t="s">
        <v>10322</v>
      </c>
      <c r="AM1566" t="s">
        <v>10344</v>
      </c>
    </row>
    <row r="1567" spans="1:39">
      <c r="A1567" t="s">
        <v>6463</v>
      </c>
      <c r="B1567" t="s">
        <v>6007</v>
      </c>
      <c r="C1567" t="s">
        <v>6009</v>
      </c>
      <c r="D1567">
        <v>340</v>
      </c>
      <c r="E1567" t="s">
        <v>6010</v>
      </c>
      <c r="F1567">
        <v>6.47</v>
      </c>
      <c r="K1567" t="s">
        <v>6535</v>
      </c>
      <c r="L1567" t="s">
        <v>6536</v>
      </c>
      <c r="M1567" t="s">
        <v>8743</v>
      </c>
      <c r="N1567">
        <v>9</v>
      </c>
      <c r="O1567" t="s">
        <v>8931</v>
      </c>
      <c r="P1567" t="s">
        <v>6859</v>
      </c>
      <c r="Q1567">
        <v>6</v>
      </c>
      <c r="R1567">
        <v>2</v>
      </c>
      <c r="S1567">
        <v>3.65</v>
      </c>
      <c r="T1567">
        <v>4.69</v>
      </c>
      <c r="U1567">
        <v>441.55</v>
      </c>
      <c r="V1567">
        <v>84.86</v>
      </c>
      <c r="W1567">
        <v>4.37</v>
      </c>
      <c r="X1567">
        <v>6.34</v>
      </c>
      <c r="Y1567">
        <v>0</v>
      </c>
      <c r="Z1567">
        <v>2</v>
      </c>
      <c r="AA1567" t="s">
        <v>6923</v>
      </c>
      <c r="AB1567">
        <v>0</v>
      </c>
      <c r="AC1567">
        <v>5</v>
      </c>
      <c r="AD1567">
        <v>3.2475</v>
      </c>
      <c r="AE1567" t="s">
        <v>6935</v>
      </c>
      <c r="AF1567" t="s">
        <v>6937</v>
      </c>
      <c r="AG1567" t="s">
        <v>6941</v>
      </c>
      <c r="AH1567" t="s">
        <v>6942</v>
      </c>
      <c r="AI1567">
        <v>4</v>
      </c>
      <c r="AJ1567">
        <v>1</v>
      </c>
      <c r="AK1567" t="s">
        <v>10331</v>
      </c>
      <c r="AL1567" t="s">
        <v>10331</v>
      </c>
      <c r="AM1567" t="s">
        <v>10344</v>
      </c>
    </row>
    <row r="1568" spans="1:39">
      <c r="A1568" t="s">
        <v>8124</v>
      </c>
      <c r="B1568" t="s">
        <v>6007</v>
      </c>
      <c r="C1568" t="s">
        <v>6009</v>
      </c>
      <c r="D1568">
        <v>340</v>
      </c>
      <c r="E1568" t="s">
        <v>6010</v>
      </c>
      <c r="F1568">
        <v>6.47</v>
      </c>
      <c r="K1568" t="s">
        <v>6535</v>
      </c>
      <c r="M1568" t="s">
        <v>8721</v>
      </c>
      <c r="N1568">
        <v>8</v>
      </c>
      <c r="O1568" t="s">
        <v>8895</v>
      </c>
      <c r="P1568" t="s">
        <v>10051</v>
      </c>
      <c r="Q1568">
        <v>5</v>
      </c>
      <c r="R1568">
        <v>1</v>
      </c>
      <c r="S1568">
        <v>2.71</v>
      </c>
      <c r="T1568">
        <v>4.37</v>
      </c>
      <c r="U1568">
        <v>369.42</v>
      </c>
      <c r="V1568">
        <v>73.86</v>
      </c>
      <c r="W1568">
        <v>3.79</v>
      </c>
      <c r="X1568">
        <v>5.47</v>
      </c>
      <c r="Y1568">
        <v>0</v>
      </c>
      <c r="Z1568">
        <v>2</v>
      </c>
      <c r="AA1568" t="s">
        <v>6923</v>
      </c>
      <c r="AB1568">
        <v>0</v>
      </c>
      <c r="AC1568">
        <v>9</v>
      </c>
      <c r="AD1568">
        <v>4.72604761904762</v>
      </c>
      <c r="AF1568" t="s">
        <v>6937</v>
      </c>
      <c r="AI1568">
        <v>0</v>
      </c>
      <c r="AJ1568">
        <v>0</v>
      </c>
      <c r="AK1568" t="s">
        <v>10319</v>
      </c>
      <c r="AL1568" t="s">
        <v>10319</v>
      </c>
      <c r="AM1568" t="s">
        <v>10344</v>
      </c>
    </row>
    <row r="1569" spans="1:39">
      <c r="A1569" t="s">
        <v>8125</v>
      </c>
      <c r="B1569" t="s">
        <v>6007</v>
      </c>
      <c r="C1569" t="s">
        <v>6009</v>
      </c>
      <c r="D1569">
        <v>340</v>
      </c>
      <c r="E1569" t="s">
        <v>6010</v>
      </c>
      <c r="F1569">
        <v>6.47</v>
      </c>
      <c r="K1569" t="s">
        <v>6535</v>
      </c>
      <c r="L1569" t="s">
        <v>6536</v>
      </c>
      <c r="M1569" t="s">
        <v>8722</v>
      </c>
      <c r="N1569">
        <v>9</v>
      </c>
      <c r="O1569" t="s">
        <v>8896</v>
      </c>
      <c r="P1569" t="s">
        <v>10052</v>
      </c>
      <c r="Q1569">
        <v>6</v>
      </c>
      <c r="R1569">
        <v>1</v>
      </c>
      <c r="S1569">
        <v>3</v>
      </c>
      <c r="T1569">
        <v>5.94</v>
      </c>
      <c r="U1569">
        <v>540.62</v>
      </c>
      <c r="V1569">
        <v>102.1</v>
      </c>
      <c r="W1569">
        <v>6.04</v>
      </c>
      <c r="X1569">
        <v>4.39</v>
      </c>
      <c r="Y1569">
        <v>1.36</v>
      </c>
      <c r="Z1569">
        <v>4</v>
      </c>
      <c r="AA1569" t="s">
        <v>6923</v>
      </c>
      <c r="AB1569">
        <v>2</v>
      </c>
      <c r="AC1569">
        <v>10</v>
      </c>
      <c r="AD1569">
        <v>2.930000000000001</v>
      </c>
      <c r="AF1569" t="s">
        <v>6937</v>
      </c>
      <c r="AI1569">
        <v>0</v>
      </c>
      <c r="AJ1569">
        <v>0</v>
      </c>
      <c r="AK1569" t="s">
        <v>10231</v>
      </c>
      <c r="AL1569" t="s">
        <v>10231</v>
      </c>
      <c r="AM1569" t="s">
        <v>10344</v>
      </c>
    </row>
    <row r="1570" spans="1:39">
      <c r="A1570" t="s">
        <v>8126</v>
      </c>
      <c r="B1570" t="s">
        <v>6007</v>
      </c>
      <c r="C1570" t="s">
        <v>6009</v>
      </c>
      <c r="D1570">
        <v>346</v>
      </c>
      <c r="E1570" t="s">
        <v>6010</v>
      </c>
      <c r="F1570">
        <v>6.46</v>
      </c>
      <c r="K1570" t="s">
        <v>6535</v>
      </c>
      <c r="L1570" t="s">
        <v>6536</v>
      </c>
      <c r="M1570" t="s">
        <v>8710</v>
      </c>
      <c r="N1570">
        <v>9</v>
      </c>
      <c r="O1570" t="s">
        <v>8882</v>
      </c>
      <c r="P1570" t="s">
        <v>10053</v>
      </c>
      <c r="Q1570">
        <v>5</v>
      </c>
      <c r="R1570">
        <v>1</v>
      </c>
      <c r="S1570">
        <v>2.71</v>
      </c>
      <c r="T1570">
        <v>5.32</v>
      </c>
      <c r="U1570">
        <v>439.58</v>
      </c>
      <c r="V1570">
        <v>68.65000000000001</v>
      </c>
      <c r="W1570">
        <v>5.93</v>
      </c>
      <c r="X1570">
        <v>4.75</v>
      </c>
      <c r="Y1570">
        <v>2.17</v>
      </c>
      <c r="Z1570">
        <v>3</v>
      </c>
      <c r="AA1570" t="s">
        <v>6923</v>
      </c>
      <c r="AB1570">
        <v>1</v>
      </c>
      <c r="AC1570">
        <v>11</v>
      </c>
      <c r="AD1570">
        <v>3.909904761904762</v>
      </c>
      <c r="AF1570" t="s">
        <v>6937</v>
      </c>
      <c r="AI1570">
        <v>0</v>
      </c>
      <c r="AJ1570">
        <v>0</v>
      </c>
      <c r="AK1570" t="s">
        <v>10309</v>
      </c>
      <c r="AL1570" t="s">
        <v>10309</v>
      </c>
      <c r="AM1570" t="s">
        <v>10344</v>
      </c>
    </row>
    <row r="1571" spans="1:39">
      <c r="A1571" t="s">
        <v>6315</v>
      </c>
      <c r="B1571" t="s">
        <v>6007</v>
      </c>
      <c r="C1571" t="s">
        <v>6009</v>
      </c>
      <c r="D1571">
        <v>350</v>
      </c>
      <c r="E1571" t="s">
        <v>6010</v>
      </c>
      <c r="F1571">
        <v>6.46</v>
      </c>
      <c r="K1571" t="s">
        <v>6535</v>
      </c>
      <c r="L1571" t="s">
        <v>6536</v>
      </c>
      <c r="M1571" t="s">
        <v>8735</v>
      </c>
      <c r="N1571">
        <v>9</v>
      </c>
      <c r="O1571" t="s">
        <v>8911</v>
      </c>
      <c r="P1571" t="s">
        <v>6711</v>
      </c>
      <c r="Q1571">
        <v>6</v>
      </c>
      <c r="R1571">
        <v>1</v>
      </c>
      <c r="S1571">
        <v>-1.92</v>
      </c>
      <c r="T1571">
        <v>1.55</v>
      </c>
      <c r="U1571">
        <v>408.47</v>
      </c>
      <c r="V1571">
        <v>99.13</v>
      </c>
      <c r="W1571">
        <v>2.68</v>
      </c>
      <c r="X1571">
        <v>3.62</v>
      </c>
      <c r="Y1571">
        <v>0</v>
      </c>
      <c r="Z1571">
        <v>2</v>
      </c>
      <c r="AA1571" t="s">
        <v>6923</v>
      </c>
      <c r="AB1571">
        <v>0</v>
      </c>
      <c r="AC1571">
        <v>11</v>
      </c>
      <c r="AD1571">
        <v>5.182785714285714</v>
      </c>
      <c r="AE1571" t="s">
        <v>6930</v>
      </c>
      <c r="AF1571" t="s">
        <v>6937</v>
      </c>
      <c r="AH1571" t="s">
        <v>6943</v>
      </c>
      <c r="AI1571">
        <v>3</v>
      </c>
      <c r="AJ1571">
        <v>0</v>
      </c>
      <c r="AK1571" t="s">
        <v>10329</v>
      </c>
      <c r="AL1571" t="s">
        <v>10329</v>
      </c>
      <c r="AM1571" t="s">
        <v>10344</v>
      </c>
    </row>
    <row r="1572" spans="1:39">
      <c r="A1572" t="s">
        <v>8127</v>
      </c>
      <c r="B1572" t="s">
        <v>6007</v>
      </c>
      <c r="C1572" t="s">
        <v>6009</v>
      </c>
      <c r="D1572">
        <v>350</v>
      </c>
      <c r="E1572" t="s">
        <v>6010</v>
      </c>
      <c r="F1572">
        <v>6.46</v>
      </c>
      <c r="K1572" t="s">
        <v>6535</v>
      </c>
      <c r="L1572" t="s">
        <v>6536</v>
      </c>
      <c r="M1572" t="s">
        <v>8751</v>
      </c>
      <c r="N1572">
        <v>9</v>
      </c>
      <c r="O1572" t="s">
        <v>8928</v>
      </c>
      <c r="P1572" t="s">
        <v>10054</v>
      </c>
      <c r="Q1572">
        <v>7</v>
      </c>
      <c r="R1572">
        <v>3</v>
      </c>
      <c r="S1572">
        <v>2.13</v>
      </c>
      <c r="T1572">
        <v>4.12</v>
      </c>
      <c r="U1572">
        <v>513.65</v>
      </c>
      <c r="V1572">
        <v>122.19</v>
      </c>
      <c r="W1572">
        <v>2.83</v>
      </c>
      <c r="X1572">
        <v>-2.25</v>
      </c>
      <c r="Y1572">
        <v>0</v>
      </c>
      <c r="Z1572">
        <v>3</v>
      </c>
      <c r="AA1572" t="s">
        <v>6923</v>
      </c>
      <c r="AB1572">
        <v>1</v>
      </c>
      <c r="AC1572">
        <v>6</v>
      </c>
      <c r="AD1572">
        <v>2.541666666666667</v>
      </c>
      <c r="AF1572" t="s">
        <v>6937</v>
      </c>
      <c r="AI1572">
        <v>0</v>
      </c>
      <c r="AJ1572">
        <v>0</v>
      </c>
      <c r="AK1572" t="s">
        <v>10339</v>
      </c>
      <c r="AL1572" t="s">
        <v>10339</v>
      </c>
      <c r="AM1572" t="s">
        <v>10344</v>
      </c>
    </row>
    <row r="1573" spans="1:39">
      <c r="A1573" t="s">
        <v>8128</v>
      </c>
      <c r="B1573" t="s">
        <v>6007</v>
      </c>
      <c r="C1573" t="s">
        <v>6009</v>
      </c>
      <c r="D1573">
        <v>351</v>
      </c>
      <c r="E1573" t="s">
        <v>6010</v>
      </c>
      <c r="F1573">
        <v>6.46</v>
      </c>
      <c r="I1573" t="s">
        <v>8571</v>
      </c>
      <c r="K1573" t="s">
        <v>6535</v>
      </c>
      <c r="L1573" t="s">
        <v>6536</v>
      </c>
      <c r="M1573" t="s">
        <v>8695</v>
      </c>
      <c r="N1573">
        <v>9</v>
      </c>
      <c r="O1573" t="s">
        <v>8867</v>
      </c>
      <c r="P1573" t="s">
        <v>10055</v>
      </c>
      <c r="Q1573">
        <v>4</v>
      </c>
      <c r="R1573">
        <v>2</v>
      </c>
      <c r="S1573">
        <v>2.6</v>
      </c>
      <c r="T1573">
        <v>6.24</v>
      </c>
      <c r="U1573">
        <v>545.08</v>
      </c>
      <c r="V1573">
        <v>80.56</v>
      </c>
      <c r="W1573">
        <v>7.18</v>
      </c>
      <c r="X1573">
        <v>3.11</v>
      </c>
      <c r="Y1573">
        <v>0</v>
      </c>
      <c r="Z1573">
        <v>4</v>
      </c>
      <c r="AA1573" t="s">
        <v>6923</v>
      </c>
      <c r="AB1573">
        <v>2</v>
      </c>
      <c r="AC1573">
        <v>9</v>
      </c>
      <c r="AD1573">
        <v>3.2</v>
      </c>
      <c r="AF1573" t="s">
        <v>6937</v>
      </c>
      <c r="AI1573">
        <v>0</v>
      </c>
      <c r="AJ1573">
        <v>0</v>
      </c>
      <c r="AM1573" t="s">
        <v>10344</v>
      </c>
    </row>
    <row r="1574" spans="1:39">
      <c r="A1574" t="s">
        <v>8129</v>
      </c>
      <c r="B1574" t="s">
        <v>6007</v>
      </c>
      <c r="C1574" t="s">
        <v>6009</v>
      </c>
      <c r="D1574">
        <v>352</v>
      </c>
      <c r="E1574" t="s">
        <v>6010</v>
      </c>
      <c r="F1574">
        <v>6.45</v>
      </c>
      <c r="I1574" t="s">
        <v>8572</v>
      </c>
      <c r="K1574" t="s">
        <v>6535</v>
      </c>
      <c r="L1574" t="s">
        <v>6536</v>
      </c>
      <c r="M1574" t="s">
        <v>8696</v>
      </c>
      <c r="N1574">
        <v>9</v>
      </c>
      <c r="O1574" t="s">
        <v>8868</v>
      </c>
      <c r="P1574" t="s">
        <v>10056</v>
      </c>
      <c r="Q1574">
        <v>4</v>
      </c>
      <c r="R1574">
        <v>2</v>
      </c>
      <c r="S1574">
        <v>2.86</v>
      </c>
      <c r="T1574">
        <v>5.82</v>
      </c>
      <c r="U1574">
        <v>543.67</v>
      </c>
      <c r="V1574">
        <v>84.22</v>
      </c>
      <c r="W1574">
        <v>7.44</v>
      </c>
      <c r="X1574">
        <v>3.87</v>
      </c>
      <c r="Y1574">
        <v>6.13</v>
      </c>
      <c r="Z1574">
        <v>5</v>
      </c>
      <c r="AA1574" t="s">
        <v>6923</v>
      </c>
      <c r="AB1574">
        <v>2</v>
      </c>
      <c r="AC1574">
        <v>8</v>
      </c>
      <c r="AD1574">
        <v>3.07</v>
      </c>
      <c r="AF1574" t="s">
        <v>6937</v>
      </c>
      <c r="AI1574">
        <v>0</v>
      </c>
      <c r="AJ1574">
        <v>0</v>
      </c>
      <c r="AM1574" t="s">
        <v>10344</v>
      </c>
    </row>
    <row r="1575" spans="1:39">
      <c r="A1575" t="s">
        <v>7890</v>
      </c>
      <c r="B1575" t="s">
        <v>6007</v>
      </c>
      <c r="C1575" t="s">
        <v>6009</v>
      </c>
      <c r="D1575">
        <v>358</v>
      </c>
      <c r="E1575" t="s">
        <v>6010</v>
      </c>
      <c r="F1575">
        <v>6.45</v>
      </c>
      <c r="I1575" t="s">
        <v>8573</v>
      </c>
      <c r="K1575" t="s">
        <v>6535</v>
      </c>
      <c r="L1575" t="s">
        <v>6536</v>
      </c>
      <c r="M1575" t="s">
        <v>8695</v>
      </c>
      <c r="N1575">
        <v>9</v>
      </c>
      <c r="O1575" t="s">
        <v>8867</v>
      </c>
      <c r="P1575" t="s">
        <v>9819</v>
      </c>
      <c r="Q1575">
        <v>4</v>
      </c>
      <c r="R1575">
        <v>2</v>
      </c>
      <c r="S1575">
        <v>2.84</v>
      </c>
      <c r="T1575">
        <v>6.45</v>
      </c>
      <c r="U1575">
        <v>526.6799999999999</v>
      </c>
      <c r="V1575">
        <v>80.56</v>
      </c>
      <c r="W1575">
        <v>6.95</v>
      </c>
      <c r="X1575">
        <v>3.22</v>
      </c>
      <c r="Y1575">
        <v>0</v>
      </c>
      <c r="Z1575">
        <v>4</v>
      </c>
      <c r="AA1575" t="s">
        <v>6923</v>
      </c>
      <c r="AB1575">
        <v>2</v>
      </c>
      <c r="AC1575">
        <v>8</v>
      </c>
      <c r="AD1575">
        <v>3.08</v>
      </c>
      <c r="AF1575" t="s">
        <v>6937</v>
      </c>
      <c r="AI1575">
        <v>0</v>
      </c>
      <c r="AJ1575">
        <v>0</v>
      </c>
      <c r="AM1575" t="s">
        <v>10344</v>
      </c>
    </row>
    <row r="1576" spans="1:39">
      <c r="A1576" t="s">
        <v>8130</v>
      </c>
      <c r="B1576" t="s">
        <v>6007</v>
      </c>
      <c r="C1576" t="s">
        <v>6009</v>
      </c>
      <c r="D1576">
        <v>360</v>
      </c>
      <c r="E1576" t="s">
        <v>6010</v>
      </c>
      <c r="F1576">
        <v>6.44</v>
      </c>
      <c r="K1576" t="s">
        <v>6535</v>
      </c>
      <c r="M1576" t="s">
        <v>8728</v>
      </c>
      <c r="N1576">
        <v>8</v>
      </c>
      <c r="O1576" t="s">
        <v>8903</v>
      </c>
      <c r="P1576" t="s">
        <v>10057</v>
      </c>
      <c r="Q1576">
        <v>5</v>
      </c>
      <c r="R1576">
        <v>1</v>
      </c>
      <c r="S1576">
        <v>1.24</v>
      </c>
      <c r="T1576">
        <v>4.92</v>
      </c>
      <c r="U1576">
        <v>516.98</v>
      </c>
      <c r="V1576">
        <v>92.87</v>
      </c>
      <c r="W1576">
        <v>5.58</v>
      </c>
      <c r="X1576">
        <v>2.93</v>
      </c>
      <c r="Y1576">
        <v>1.36</v>
      </c>
      <c r="Z1576">
        <v>4</v>
      </c>
      <c r="AA1576" t="s">
        <v>6923</v>
      </c>
      <c r="AB1576">
        <v>2</v>
      </c>
      <c r="AC1576">
        <v>9</v>
      </c>
      <c r="AD1576">
        <v>3.777666666666667</v>
      </c>
      <c r="AF1576" t="s">
        <v>6937</v>
      </c>
      <c r="AI1576">
        <v>0</v>
      </c>
      <c r="AJ1576">
        <v>0</v>
      </c>
      <c r="AK1576" t="s">
        <v>10324</v>
      </c>
      <c r="AL1576" t="s">
        <v>10324</v>
      </c>
      <c r="AM1576" t="s">
        <v>10344</v>
      </c>
    </row>
    <row r="1577" spans="1:39">
      <c r="A1577" t="s">
        <v>8131</v>
      </c>
      <c r="B1577" t="s">
        <v>6007</v>
      </c>
      <c r="C1577" t="s">
        <v>6009</v>
      </c>
      <c r="D1577">
        <v>369</v>
      </c>
      <c r="E1577" t="s">
        <v>6010</v>
      </c>
      <c r="F1577">
        <v>6.43</v>
      </c>
      <c r="K1577" t="s">
        <v>6535</v>
      </c>
      <c r="L1577" t="s">
        <v>6536</v>
      </c>
      <c r="M1577" t="s">
        <v>8751</v>
      </c>
      <c r="N1577">
        <v>9</v>
      </c>
      <c r="O1577" t="s">
        <v>8928</v>
      </c>
      <c r="P1577" t="s">
        <v>10058</v>
      </c>
      <c r="Q1577">
        <v>7</v>
      </c>
      <c r="R1577">
        <v>3</v>
      </c>
      <c r="S1577">
        <v>1.68</v>
      </c>
      <c r="T1577">
        <v>3.68</v>
      </c>
      <c r="U1577">
        <v>487.61</v>
      </c>
      <c r="V1577">
        <v>122.19</v>
      </c>
      <c r="W1577">
        <v>2.3</v>
      </c>
      <c r="X1577">
        <v>-2.09</v>
      </c>
      <c r="Y1577">
        <v>0</v>
      </c>
      <c r="Z1577">
        <v>3</v>
      </c>
      <c r="AA1577" t="s">
        <v>6923</v>
      </c>
      <c r="AB1577">
        <v>0</v>
      </c>
      <c r="AC1577">
        <v>8</v>
      </c>
      <c r="AD1577">
        <v>2.915166666666667</v>
      </c>
      <c r="AF1577" t="s">
        <v>6937</v>
      </c>
      <c r="AI1577">
        <v>0</v>
      </c>
      <c r="AJ1577">
        <v>0</v>
      </c>
      <c r="AK1577" t="s">
        <v>10339</v>
      </c>
      <c r="AL1577" t="s">
        <v>10339</v>
      </c>
      <c r="AM1577" t="s">
        <v>10344</v>
      </c>
    </row>
    <row r="1578" spans="1:39">
      <c r="A1578" t="s">
        <v>8132</v>
      </c>
      <c r="B1578" t="s">
        <v>6007</v>
      </c>
      <c r="C1578" t="s">
        <v>6009</v>
      </c>
      <c r="D1578">
        <v>370</v>
      </c>
      <c r="E1578" t="s">
        <v>6010</v>
      </c>
      <c r="F1578">
        <v>6.43</v>
      </c>
      <c r="K1578" t="s">
        <v>6535</v>
      </c>
      <c r="L1578" t="s">
        <v>6536</v>
      </c>
      <c r="M1578" t="s">
        <v>8745</v>
      </c>
      <c r="N1578">
        <v>9</v>
      </c>
      <c r="O1578" t="s">
        <v>8922</v>
      </c>
      <c r="P1578" t="s">
        <v>10059</v>
      </c>
      <c r="Q1578">
        <v>7</v>
      </c>
      <c r="R1578">
        <v>1</v>
      </c>
      <c r="S1578">
        <v>3.24</v>
      </c>
      <c r="T1578">
        <v>6.87</v>
      </c>
      <c r="U1578">
        <v>568.6900000000001</v>
      </c>
      <c r="V1578">
        <v>108.36</v>
      </c>
      <c r="W1578">
        <v>6.24</v>
      </c>
      <c r="X1578">
        <v>3.15</v>
      </c>
      <c r="Y1578">
        <v>0</v>
      </c>
      <c r="Z1578">
        <v>3</v>
      </c>
      <c r="AA1578" t="s">
        <v>6923</v>
      </c>
      <c r="AB1578">
        <v>2</v>
      </c>
      <c r="AC1578">
        <v>13</v>
      </c>
      <c r="AD1578">
        <v>2.601333333333333</v>
      </c>
      <c r="AF1578" t="s">
        <v>6937</v>
      </c>
      <c r="AI1578">
        <v>0</v>
      </c>
      <c r="AJ1578">
        <v>0</v>
      </c>
      <c r="AK1578" t="s">
        <v>10240</v>
      </c>
      <c r="AL1578" t="s">
        <v>10240</v>
      </c>
      <c r="AM1578" t="s">
        <v>10344</v>
      </c>
    </row>
    <row r="1579" spans="1:39">
      <c r="A1579" t="s">
        <v>7491</v>
      </c>
      <c r="B1579" t="s">
        <v>6007</v>
      </c>
      <c r="C1579" t="s">
        <v>6009</v>
      </c>
      <c r="D1579">
        <v>370</v>
      </c>
      <c r="E1579" t="s">
        <v>6010</v>
      </c>
      <c r="F1579">
        <v>6.43</v>
      </c>
      <c r="K1579" t="s">
        <v>6535</v>
      </c>
      <c r="M1579" t="s">
        <v>8748</v>
      </c>
      <c r="N1579">
        <v>9</v>
      </c>
      <c r="O1579" t="s">
        <v>8925</v>
      </c>
      <c r="P1579" t="s">
        <v>9444</v>
      </c>
      <c r="Q1579">
        <v>5</v>
      </c>
      <c r="R1579">
        <v>1</v>
      </c>
      <c r="S1579">
        <v>5.09</v>
      </c>
      <c r="T1579">
        <v>8.720000000000001</v>
      </c>
      <c r="U1579">
        <v>504.62</v>
      </c>
      <c r="V1579">
        <v>74.22</v>
      </c>
      <c r="W1579">
        <v>7.23</v>
      </c>
      <c r="X1579">
        <v>3.15</v>
      </c>
      <c r="Y1579">
        <v>0</v>
      </c>
      <c r="Z1579">
        <v>3</v>
      </c>
      <c r="AA1579" t="s">
        <v>6923</v>
      </c>
      <c r="AB1579">
        <v>2</v>
      </c>
      <c r="AC1579">
        <v>13</v>
      </c>
      <c r="AD1579">
        <v>2.833333333333333</v>
      </c>
      <c r="AF1579" t="s">
        <v>6937</v>
      </c>
      <c r="AI1579">
        <v>0</v>
      </c>
      <c r="AJ1579">
        <v>0</v>
      </c>
      <c r="AK1579" t="s">
        <v>10240</v>
      </c>
      <c r="AL1579" t="s">
        <v>10240</v>
      </c>
      <c r="AM1579" t="s">
        <v>10344</v>
      </c>
    </row>
    <row r="1580" spans="1:39">
      <c r="A1580" t="s">
        <v>8133</v>
      </c>
      <c r="B1580" t="s">
        <v>6007</v>
      </c>
      <c r="C1580" t="s">
        <v>6009</v>
      </c>
      <c r="D1580">
        <v>370</v>
      </c>
      <c r="E1580" t="s">
        <v>6010</v>
      </c>
      <c r="F1580">
        <v>6.43</v>
      </c>
      <c r="I1580" t="s">
        <v>8574</v>
      </c>
      <c r="K1580" t="s">
        <v>6535</v>
      </c>
      <c r="L1580" t="s">
        <v>6536</v>
      </c>
      <c r="M1580" t="s">
        <v>8695</v>
      </c>
      <c r="N1580">
        <v>9</v>
      </c>
      <c r="O1580" t="s">
        <v>8867</v>
      </c>
      <c r="P1580" t="s">
        <v>10060</v>
      </c>
      <c r="Q1580">
        <v>4</v>
      </c>
      <c r="R1580">
        <v>2</v>
      </c>
      <c r="S1580">
        <v>2.19</v>
      </c>
      <c r="T1580">
        <v>5.81</v>
      </c>
      <c r="U1580">
        <v>512.65</v>
      </c>
      <c r="V1580">
        <v>80.56</v>
      </c>
      <c r="W1580">
        <v>6.56</v>
      </c>
      <c r="X1580">
        <v>3.19</v>
      </c>
      <c r="Y1580">
        <v>0</v>
      </c>
      <c r="Z1580">
        <v>4</v>
      </c>
      <c r="AA1580" t="s">
        <v>6923</v>
      </c>
      <c r="AB1580">
        <v>2</v>
      </c>
      <c r="AC1580">
        <v>8</v>
      </c>
      <c r="AD1580">
        <v>3.405</v>
      </c>
      <c r="AF1580" t="s">
        <v>6937</v>
      </c>
      <c r="AI1580">
        <v>0</v>
      </c>
      <c r="AJ1580">
        <v>0</v>
      </c>
      <c r="AM1580" t="s">
        <v>10344</v>
      </c>
    </row>
    <row r="1581" spans="1:39">
      <c r="A1581" t="s">
        <v>8134</v>
      </c>
      <c r="B1581" t="s">
        <v>6007</v>
      </c>
      <c r="C1581" t="s">
        <v>6009</v>
      </c>
      <c r="D1581">
        <v>377</v>
      </c>
      <c r="E1581" t="s">
        <v>6010</v>
      </c>
      <c r="F1581">
        <v>6.42</v>
      </c>
      <c r="K1581" t="s">
        <v>6535</v>
      </c>
      <c r="L1581" t="s">
        <v>6536</v>
      </c>
      <c r="M1581" t="s">
        <v>8716</v>
      </c>
      <c r="N1581">
        <v>9</v>
      </c>
      <c r="O1581" t="s">
        <v>8889</v>
      </c>
      <c r="P1581" t="s">
        <v>10061</v>
      </c>
      <c r="Q1581">
        <v>5</v>
      </c>
      <c r="R1581">
        <v>1</v>
      </c>
      <c r="S1581">
        <v>0.53</v>
      </c>
      <c r="T1581">
        <v>4</v>
      </c>
      <c r="U1581">
        <v>422.46</v>
      </c>
      <c r="V1581">
        <v>77.48999999999999</v>
      </c>
      <c r="W1581">
        <v>4.82</v>
      </c>
      <c r="X1581">
        <v>3.6</v>
      </c>
      <c r="Y1581">
        <v>1.07</v>
      </c>
      <c r="Z1581">
        <v>4</v>
      </c>
      <c r="AA1581" t="s">
        <v>6923</v>
      </c>
      <c r="AB1581">
        <v>0</v>
      </c>
      <c r="AC1581">
        <v>8</v>
      </c>
      <c r="AD1581">
        <v>4.887190476190476</v>
      </c>
      <c r="AF1581" t="s">
        <v>6937</v>
      </c>
      <c r="AI1581">
        <v>0</v>
      </c>
      <c r="AJ1581">
        <v>0</v>
      </c>
      <c r="AK1581" t="s">
        <v>10316</v>
      </c>
      <c r="AL1581" t="s">
        <v>10316</v>
      </c>
      <c r="AM1581" t="s">
        <v>10344</v>
      </c>
    </row>
    <row r="1582" spans="1:39">
      <c r="A1582" t="s">
        <v>8135</v>
      </c>
      <c r="B1582" t="s">
        <v>6007</v>
      </c>
      <c r="C1582" t="s">
        <v>6009</v>
      </c>
      <c r="D1582">
        <v>380</v>
      </c>
      <c r="E1582" t="s">
        <v>6010</v>
      </c>
      <c r="F1582">
        <v>6.42</v>
      </c>
      <c r="K1582" t="s">
        <v>6535</v>
      </c>
      <c r="L1582" t="s">
        <v>6536</v>
      </c>
      <c r="M1582" t="s">
        <v>8701</v>
      </c>
      <c r="N1582">
        <v>9</v>
      </c>
      <c r="O1582" t="s">
        <v>8873</v>
      </c>
      <c r="P1582" t="s">
        <v>10062</v>
      </c>
      <c r="Q1582">
        <v>4</v>
      </c>
      <c r="R1582">
        <v>1</v>
      </c>
      <c r="S1582">
        <v>6.44</v>
      </c>
      <c r="T1582">
        <v>8.33</v>
      </c>
      <c r="U1582">
        <v>527.35</v>
      </c>
      <c r="V1582">
        <v>68.17</v>
      </c>
      <c r="W1582">
        <v>6.13</v>
      </c>
      <c r="X1582">
        <v>4.88</v>
      </c>
      <c r="Y1582">
        <v>0</v>
      </c>
      <c r="Z1582">
        <v>4</v>
      </c>
      <c r="AA1582" t="s">
        <v>6923</v>
      </c>
      <c r="AB1582">
        <v>2</v>
      </c>
      <c r="AC1582">
        <v>5</v>
      </c>
      <c r="AD1582">
        <v>2.833333333333333</v>
      </c>
      <c r="AF1582" t="s">
        <v>6937</v>
      </c>
      <c r="AI1582">
        <v>0</v>
      </c>
      <c r="AJ1582">
        <v>0</v>
      </c>
      <c r="AK1582" t="s">
        <v>10301</v>
      </c>
      <c r="AL1582" t="s">
        <v>10301</v>
      </c>
      <c r="AM1582" t="s">
        <v>10344</v>
      </c>
    </row>
    <row r="1583" spans="1:39">
      <c r="A1583" t="s">
        <v>8136</v>
      </c>
      <c r="B1583" t="s">
        <v>6007</v>
      </c>
      <c r="C1583" t="s">
        <v>6009</v>
      </c>
      <c r="D1583">
        <v>382</v>
      </c>
      <c r="E1583" t="s">
        <v>6010</v>
      </c>
      <c r="F1583">
        <v>6.42</v>
      </c>
      <c r="K1583" t="s">
        <v>6535</v>
      </c>
      <c r="M1583" t="s">
        <v>8752</v>
      </c>
      <c r="N1583">
        <v>8</v>
      </c>
      <c r="O1583" t="s">
        <v>8929</v>
      </c>
      <c r="P1583" t="s">
        <v>10063</v>
      </c>
      <c r="Q1583">
        <v>4</v>
      </c>
      <c r="R1583">
        <v>0</v>
      </c>
      <c r="S1583">
        <v>4.85</v>
      </c>
      <c r="T1583">
        <v>4.85</v>
      </c>
      <c r="U1583">
        <v>352.41</v>
      </c>
      <c r="V1583">
        <v>52.6</v>
      </c>
      <c r="W1583">
        <v>4.86</v>
      </c>
      <c r="Y1583">
        <v>0</v>
      </c>
      <c r="Z1583">
        <v>3</v>
      </c>
      <c r="AA1583" t="s">
        <v>6923</v>
      </c>
      <c r="AB1583">
        <v>0</v>
      </c>
      <c r="AC1583">
        <v>6</v>
      </c>
      <c r="AD1583">
        <v>4.075</v>
      </c>
      <c r="AI1583">
        <v>0</v>
      </c>
      <c r="AJ1583">
        <v>0</v>
      </c>
      <c r="AK1583" t="s">
        <v>10340</v>
      </c>
      <c r="AL1583" t="s">
        <v>10340</v>
      </c>
      <c r="AM1583" t="s">
        <v>10344</v>
      </c>
    </row>
    <row r="1584" spans="1:39">
      <c r="A1584" t="s">
        <v>8137</v>
      </c>
      <c r="B1584" t="s">
        <v>6007</v>
      </c>
      <c r="C1584" t="s">
        <v>6009</v>
      </c>
      <c r="D1584">
        <v>384</v>
      </c>
      <c r="E1584" t="s">
        <v>6010</v>
      </c>
      <c r="F1584">
        <v>6.42</v>
      </c>
      <c r="K1584" t="s">
        <v>6535</v>
      </c>
      <c r="L1584" t="s">
        <v>6536</v>
      </c>
      <c r="M1584" t="s">
        <v>8740</v>
      </c>
      <c r="N1584">
        <v>9</v>
      </c>
      <c r="O1584" t="s">
        <v>8916</v>
      </c>
      <c r="P1584" t="s">
        <v>10064</v>
      </c>
      <c r="Q1584">
        <v>6</v>
      </c>
      <c r="R1584">
        <v>1</v>
      </c>
      <c r="S1584">
        <v>1.97</v>
      </c>
      <c r="T1584">
        <v>5.34</v>
      </c>
      <c r="U1584">
        <v>520.97</v>
      </c>
      <c r="V1584">
        <v>102.1</v>
      </c>
      <c r="W1584">
        <v>6.28</v>
      </c>
      <c r="X1584">
        <v>3.8</v>
      </c>
      <c r="Y1584">
        <v>0.07000000000000001</v>
      </c>
      <c r="Z1584">
        <v>4</v>
      </c>
      <c r="AA1584" t="s">
        <v>6923</v>
      </c>
      <c r="AB1584">
        <v>2</v>
      </c>
      <c r="AC1584">
        <v>9</v>
      </c>
      <c r="AD1584">
        <v>3.430000000000001</v>
      </c>
      <c r="AF1584" t="s">
        <v>6937</v>
      </c>
      <c r="AI1584">
        <v>0</v>
      </c>
      <c r="AJ1584">
        <v>0</v>
      </c>
      <c r="AK1584" t="s">
        <v>10332</v>
      </c>
      <c r="AL1584" t="s">
        <v>10332</v>
      </c>
      <c r="AM1584" t="s">
        <v>10344</v>
      </c>
    </row>
    <row r="1585" spans="1:39">
      <c r="A1585" t="s">
        <v>8138</v>
      </c>
      <c r="B1585" t="s">
        <v>6007</v>
      </c>
      <c r="C1585" t="s">
        <v>6009</v>
      </c>
      <c r="D1585">
        <v>399</v>
      </c>
      <c r="E1585" t="s">
        <v>6010</v>
      </c>
      <c r="F1585">
        <v>6.4</v>
      </c>
      <c r="K1585" t="s">
        <v>6535</v>
      </c>
      <c r="L1585" t="s">
        <v>6536</v>
      </c>
      <c r="M1585" t="s">
        <v>8716</v>
      </c>
      <c r="N1585">
        <v>9</v>
      </c>
      <c r="O1585" t="s">
        <v>8889</v>
      </c>
      <c r="P1585" t="s">
        <v>10065</v>
      </c>
      <c r="Q1585">
        <v>5</v>
      </c>
      <c r="R1585">
        <v>1</v>
      </c>
      <c r="S1585">
        <v>1.03</v>
      </c>
      <c r="T1585">
        <v>4.51</v>
      </c>
      <c r="U1585">
        <v>486.49</v>
      </c>
      <c r="V1585">
        <v>77.48999999999999</v>
      </c>
      <c r="W1585">
        <v>6.09</v>
      </c>
      <c r="X1585">
        <v>3.58</v>
      </c>
      <c r="Y1585">
        <v>0.38</v>
      </c>
      <c r="Z1585">
        <v>4</v>
      </c>
      <c r="AA1585" t="s">
        <v>6923</v>
      </c>
      <c r="AB1585">
        <v>1</v>
      </c>
      <c r="AC1585">
        <v>9</v>
      </c>
      <c r="AD1585">
        <v>4.174833333333334</v>
      </c>
      <c r="AF1585" t="s">
        <v>6937</v>
      </c>
      <c r="AI1585">
        <v>0</v>
      </c>
      <c r="AJ1585">
        <v>0</v>
      </c>
      <c r="AK1585" t="s">
        <v>10316</v>
      </c>
      <c r="AL1585" t="s">
        <v>10316</v>
      </c>
      <c r="AM1585" t="s">
        <v>10344</v>
      </c>
    </row>
    <row r="1586" spans="1:39">
      <c r="A1586" t="s">
        <v>8139</v>
      </c>
      <c r="B1586" t="s">
        <v>6007</v>
      </c>
      <c r="C1586" t="s">
        <v>6009</v>
      </c>
      <c r="D1586">
        <v>400</v>
      </c>
      <c r="E1586" t="s">
        <v>6010</v>
      </c>
      <c r="F1586">
        <v>6.4</v>
      </c>
      <c r="K1586" t="s">
        <v>6535</v>
      </c>
      <c r="L1586" t="s">
        <v>6536</v>
      </c>
      <c r="M1586" t="s">
        <v>8701</v>
      </c>
      <c r="N1586">
        <v>9</v>
      </c>
      <c r="O1586" t="s">
        <v>8873</v>
      </c>
      <c r="P1586" t="s">
        <v>10066</v>
      </c>
      <c r="Q1586">
        <v>4</v>
      </c>
      <c r="R1586">
        <v>1</v>
      </c>
      <c r="S1586">
        <v>5.94</v>
      </c>
      <c r="T1586">
        <v>7.82</v>
      </c>
      <c r="U1586">
        <v>526.46</v>
      </c>
      <c r="V1586">
        <v>68.17</v>
      </c>
      <c r="W1586">
        <v>5.85</v>
      </c>
      <c r="X1586">
        <v>4.9</v>
      </c>
      <c r="Y1586">
        <v>0</v>
      </c>
      <c r="Z1586">
        <v>4</v>
      </c>
      <c r="AA1586" t="s">
        <v>6923</v>
      </c>
      <c r="AB1586">
        <v>2</v>
      </c>
      <c r="AC1586">
        <v>5</v>
      </c>
      <c r="AD1586">
        <v>2.833333333333333</v>
      </c>
      <c r="AF1586" t="s">
        <v>6937</v>
      </c>
      <c r="AI1586">
        <v>0</v>
      </c>
      <c r="AJ1586">
        <v>0</v>
      </c>
      <c r="AK1586" t="s">
        <v>10301</v>
      </c>
      <c r="AL1586" t="s">
        <v>10301</v>
      </c>
      <c r="AM1586" t="s">
        <v>10344</v>
      </c>
    </row>
    <row r="1587" spans="1:39">
      <c r="A1587" t="s">
        <v>8140</v>
      </c>
      <c r="B1587" t="s">
        <v>6007</v>
      </c>
      <c r="C1587" t="s">
        <v>6009</v>
      </c>
      <c r="D1587">
        <v>400</v>
      </c>
      <c r="E1587" t="s">
        <v>6010</v>
      </c>
      <c r="F1587">
        <v>6.4</v>
      </c>
      <c r="K1587" t="s">
        <v>6535</v>
      </c>
      <c r="L1587" t="s">
        <v>6536</v>
      </c>
      <c r="M1587" t="s">
        <v>6544</v>
      </c>
      <c r="N1587">
        <v>9</v>
      </c>
      <c r="O1587" t="s">
        <v>6581</v>
      </c>
      <c r="P1587" t="s">
        <v>10067</v>
      </c>
      <c r="Q1587">
        <v>6</v>
      </c>
      <c r="R1587">
        <v>2</v>
      </c>
      <c r="S1587">
        <v>2.91</v>
      </c>
      <c r="T1587">
        <v>3.2</v>
      </c>
      <c r="U1587">
        <v>461.93</v>
      </c>
      <c r="V1587">
        <v>106.62</v>
      </c>
      <c r="W1587">
        <v>4.09</v>
      </c>
      <c r="X1587">
        <v>7.55</v>
      </c>
      <c r="Y1587">
        <v>1.75</v>
      </c>
      <c r="Z1587">
        <v>3</v>
      </c>
      <c r="AA1587" t="s">
        <v>6923</v>
      </c>
      <c r="AB1587">
        <v>0</v>
      </c>
      <c r="AC1587">
        <v>8</v>
      </c>
      <c r="AD1587">
        <v>3.662928571428571</v>
      </c>
      <c r="AF1587" t="s">
        <v>6939</v>
      </c>
      <c r="AI1587">
        <v>0</v>
      </c>
      <c r="AJ1587">
        <v>0</v>
      </c>
      <c r="AK1587" t="s">
        <v>6951</v>
      </c>
      <c r="AL1587" t="s">
        <v>6951</v>
      </c>
      <c r="AM1587" t="s">
        <v>10344</v>
      </c>
    </row>
    <row r="1588" spans="1:39">
      <c r="A1588" t="s">
        <v>8141</v>
      </c>
      <c r="B1588" t="s">
        <v>6007</v>
      </c>
      <c r="C1588" t="s">
        <v>6009</v>
      </c>
      <c r="D1588">
        <v>407</v>
      </c>
      <c r="E1588" t="s">
        <v>6010</v>
      </c>
      <c r="F1588">
        <v>6.39</v>
      </c>
      <c r="K1588" t="s">
        <v>6535</v>
      </c>
      <c r="M1588" t="s">
        <v>8752</v>
      </c>
      <c r="N1588">
        <v>8</v>
      </c>
      <c r="O1588" t="s">
        <v>8929</v>
      </c>
      <c r="P1588" t="s">
        <v>10068</v>
      </c>
      <c r="Q1588">
        <v>3</v>
      </c>
      <c r="R1588">
        <v>0</v>
      </c>
      <c r="S1588">
        <v>3.25</v>
      </c>
      <c r="T1588">
        <v>3.25</v>
      </c>
      <c r="U1588">
        <v>274.34</v>
      </c>
      <c r="V1588">
        <v>43.37</v>
      </c>
      <c r="W1588">
        <v>3.37</v>
      </c>
      <c r="Y1588">
        <v>0</v>
      </c>
      <c r="Z1588">
        <v>2</v>
      </c>
      <c r="AA1588" t="s">
        <v>6923</v>
      </c>
      <c r="AB1588">
        <v>0</v>
      </c>
      <c r="AC1588">
        <v>4</v>
      </c>
      <c r="AD1588">
        <v>5.25</v>
      </c>
      <c r="AI1588">
        <v>0</v>
      </c>
      <c r="AJ1588">
        <v>0</v>
      </c>
      <c r="AK1588" t="s">
        <v>10340</v>
      </c>
      <c r="AL1588" t="s">
        <v>10340</v>
      </c>
      <c r="AM1588" t="s">
        <v>10344</v>
      </c>
    </row>
    <row r="1589" spans="1:39">
      <c r="A1589" t="s">
        <v>7167</v>
      </c>
      <c r="B1589" t="s">
        <v>6007</v>
      </c>
      <c r="C1589" t="s">
        <v>6009</v>
      </c>
      <c r="D1589">
        <v>410</v>
      </c>
      <c r="E1589" t="s">
        <v>6010</v>
      </c>
      <c r="F1589">
        <v>6.39</v>
      </c>
      <c r="K1589" t="s">
        <v>6535</v>
      </c>
      <c r="L1589" t="s">
        <v>6536</v>
      </c>
      <c r="M1589" t="s">
        <v>8727</v>
      </c>
      <c r="N1589">
        <v>9</v>
      </c>
      <c r="O1589" t="s">
        <v>8902</v>
      </c>
      <c r="P1589" t="s">
        <v>9120</v>
      </c>
      <c r="Q1589">
        <v>3</v>
      </c>
      <c r="R1589">
        <v>1</v>
      </c>
      <c r="S1589">
        <v>1.46</v>
      </c>
      <c r="T1589">
        <v>4.05</v>
      </c>
      <c r="U1589">
        <v>325.45</v>
      </c>
      <c r="V1589">
        <v>80.44</v>
      </c>
      <c r="W1589">
        <v>5.49</v>
      </c>
      <c r="X1589">
        <v>4.78</v>
      </c>
      <c r="Y1589">
        <v>0</v>
      </c>
      <c r="Z1589">
        <v>0</v>
      </c>
      <c r="AA1589" t="s">
        <v>6923</v>
      </c>
      <c r="AB1589">
        <v>1</v>
      </c>
      <c r="AC1589">
        <v>15</v>
      </c>
      <c r="AD1589">
        <v>5.308333333333334</v>
      </c>
      <c r="AF1589" t="s">
        <v>6937</v>
      </c>
      <c r="AI1589">
        <v>0</v>
      </c>
      <c r="AJ1589">
        <v>0</v>
      </c>
      <c r="AK1589" t="s">
        <v>10251</v>
      </c>
      <c r="AL1589" t="s">
        <v>10251</v>
      </c>
      <c r="AM1589" t="s">
        <v>10344</v>
      </c>
    </row>
    <row r="1590" spans="1:39">
      <c r="A1590" t="s">
        <v>8142</v>
      </c>
      <c r="B1590" t="s">
        <v>6007</v>
      </c>
      <c r="C1590" t="s">
        <v>6009</v>
      </c>
      <c r="D1590">
        <v>417</v>
      </c>
      <c r="E1590" t="s">
        <v>6010</v>
      </c>
      <c r="F1590">
        <v>6.38</v>
      </c>
      <c r="K1590" t="s">
        <v>6535</v>
      </c>
      <c r="L1590" t="s">
        <v>6536</v>
      </c>
      <c r="M1590" t="s">
        <v>8709</v>
      </c>
      <c r="N1590">
        <v>9</v>
      </c>
      <c r="O1590" t="s">
        <v>8881</v>
      </c>
      <c r="P1590" t="s">
        <v>10069</v>
      </c>
      <c r="Q1590">
        <v>4</v>
      </c>
      <c r="R1590">
        <v>1</v>
      </c>
      <c r="S1590">
        <v>4.22</v>
      </c>
      <c r="T1590">
        <v>6.84</v>
      </c>
      <c r="U1590">
        <v>488.62</v>
      </c>
      <c r="V1590">
        <v>72.83</v>
      </c>
      <c r="W1590">
        <v>6.82</v>
      </c>
      <c r="X1590">
        <v>4.75</v>
      </c>
      <c r="Y1590">
        <v>0</v>
      </c>
      <c r="Z1590">
        <v>3</v>
      </c>
      <c r="AA1590" t="s">
        <v>6923</v>
      </c>
      <c r="AB1590">
        <v>1</v>
      </c>
      <c r="AC1590">
        <v>14</v>
      </c>
      <c r="AD1590">
        <v>2.914619047619048</v>
      </c>
      <c r="AF1590" t="s">
        <v>6937</v>
      </c>
      <c r="AI1590">
        <v>0</v>
      </c>
      <c r="AJ1590">
        <v>0</v>
      </c>
      <c r="AK1590" t="s">
        <v>10308</v>
      </c>
      <c r="AL1590" t="s">
        <v>10308</v>
      </c>
      <c r="AM1590" t="s">
        <v>10344</v>
      </c>
    </row>
    <row r="1591" spans="1:39">
      <c r="A1591" t="s">
        <v>8143</v>
      </c>
      <c r="B1591" t="s">
        <v>6007</v>
      </c>
      <c r="C1591" t="s">
        <v>6009</v>
      </c>
      <c r="D1591">
        <v>422</v>
      </c>
      <c r="E1591" t="s">
        <v>6010</v>
      </c>
      <c r="F1591">
        <v>6.38</v>
      </c>
      <c r="K1591" t="s">
        <v>6535</v>
      </c>
      <c r="L1591" t="s">
        <v>6536</v>
      </c>
      <c r="M1591" t="s">
        <v>8732</v>
      </c>
      <c r="N1591">
        <v>9</v>
      </c>
      <c r="O1591" t="s">
        <v>8910</v>
      </c>
      <c r="P1591" t="s">
        <v>10070</v>
      </c>
      <c r="Q1591">
        <v>6</v>
      </c>
      <c r="R1591">
        <v>1</v>
      </c>
      <c r="S1591">
        <v>2.12</v>
      </c>
      <c r="T1591">
        <v>5.2</v>
      </c>
      <c r="U1591">
        <v>462.42</v>
      </c>
      <c r="V1591">
        <v>86.72</v>
      </c>
      <c r="W1591">
        <v>5.3</v>
      </c>
      <c r="X1591">
        <v>4.21</v>
      </c>
      <c r="Y1591">
        <v>0</v>
      </c>
      <c r="Z1591">
        <v>4</v>
      </c>
      <c r="AA1591" t="s">
        <v>6923</v>
      </c>
      <c r="AB1591">
        <v>1</v>
      </c>
      <c r="AC1591">
        <v>9</v>
      </c>
      <c r="AD1591">
        <v>4.041761904761905</v>
      </c>
      <c r="AF1591" t="s">
        <v>6937</v>
      </c>
      <c r="AI1591">
        <v>0</v>
      </c>
      <c r="AJ1591">
        <v>0</v>
      </c>
      <c r="AK1591" t="s">
        <v>10328</v>
      </c>
      <c r="AL1591" t="s">
        <v>10328</v>
      </c>
      <c r="AM1591" t="s">
        <v>10344</v>
      </c>
    </row>
    <row r="1592" spans="1:39">
      <c r="A1592" t="s">
        <v>7464</v>
      </c>
      <c r="B1592" t="s">
        <v>6007</v>
      </c>
      <c r="C1592" t="s">
        <v>6009</v>
      </c>
      <c r="D1592">
        <v>430</v>
      </c>
      <c r="E1592" t="s">
        <v>6010</v>
      </c>
      <c r="F1592">
        <v>6.37</v>
      </c>
      <c r="K1592" t="s">
        <v>6535</v>
      </c>
      <c r="M1592" t="s">
        <v>8738</v>
      </c>
      <c r="N1592">
        <v>8</v>
      </c>
      <c r="O1592" t="s">
        <v>8914</v>
      </c>
      <c r="P1592" t="s">
        <v>9417</v>
      </c>
      <c r="Q1592">
        <v>6</v>
      </c>
      <c r="R1592">
        <v>1</v>
      </c>
      <c r="S1592">
        <v>6.21</v>
      </c>
      <c r="T1592">
        <v>7.63</v>
      </c>
      <c r="U1592">
        <v>512.03</v>
      </c>
      <c r="V1592">
        <v>73.86</v>
      </c>
      <c r="W1592">
        <v>6.96</v>
      </c>
      <c r="X1592">
        <v>5.87</v>
      </c>
      <c r="Y1592">
        <v>0</v>
      </c>
      <c r="Z1592">
        <v>3</v>
      </c>
      <c r="AA1592" t="s">
        <v>6923</v>
      </c>
      <c r="AB1592">
        <v>2</v>
      </c>
      <c r="AC1592">
        <v>11</v>
      </c>
      <c r="AD1592">
        <v>2.833333333333333</v>
      </c>
      <c r="AF1592" t="s">
        <v>6937</v>
      </c>
      <c r="AI1592">
        <v>0</v>
      </c>
      <c r="AJ1592">
        <v>0</v>
      </c>
      <c r="AK1592" t="s">
        <v>10273</v>
      </c>
      <c r="AL1592" t="s">
        <v>10273</v>
      </c>
      <c r="AM1592" t="s">
        <v>10344</v>
      </c>
    </row>
    <row r="1593" spans="1:39">
      <c r="A1593" t="s">
        <v>6223</v>
      </c>
      <c r="B1593" t="s">
        <v>6007</v>
      </c>
      <c r="C1593" t="s">
        <v>6009</v>
      </c>
      <c r="D1593">
        <v>440</v>
      </c>
      <c r="E1593" t="s">
        <v>6010</v>
      </c>
      <c r="F1593">
        <v>6.36</v>
      </c>
      <c r="K1593" t="s">
        <v>6535</v>
      </c>
      <c r="L1593" t="s">
        <v>6536</v>
      </c>
      <c r="M1593" t="s">
        <v>8735</v>
      </c>
      <c r="N1593">
        <v>9</v>
      </c>
      <c r="O1593" t="s">
        <v>8911</v>
      </c>
      <c r="P1593" t="s">
        <v>6619</v>
      </c>
      <c r="Q1593">
        <v>6</v>
      </c>
      <c r="R1593">
        <v>1</v>
      </c>
      <c r="S1593">
        <v>1.93</v>
      </c>
      <c r="T1593">
        <v>3.02</v>
      </c>
      <c r="U1593">
        <v>357.44</v>
      </c>
      <c r="V1593">
        <v>71.53</v>
      </c>
      <c r="W1593">
        <v>2.49</v>
      </c>
      <c r="X1593">
        <v>6.34</v>
      </c>
      <c r="Y1593">
        <v>6.5</v>
      </c>
      <c r="Z1593">
        <v>2</v>
      </c>
      <c r="AA1593" t="s">
        <v>6923</v>
      </c>
      <c r="AB1593">
        <v>0</v>
      </c>
      <c r="AC1593">
        <v>7</v>
      </c>
      <c r="AD1593">
        <v>5.823333333333333</v>
      </c>
      <c r="AE1593" t="s">
        <v>6924</v>
      </c>
      <c r="AF1593" t="s">
        <v>6937</v>
      </c>
      <c r="AG1593" t="s">
        <v>6941</v>
      </c>
      <c r="AH1593" t="s">
        <v>6942</v>
      </c>
      <c r="AI1593">
        <v>4</v>
      </c>
      <c r="AJ1593">
        <v>1</v>
      </c>
      <c r="AK1593" t="s">
        <v>10329</v>
      </c>
      <c r="AL1593" t="s">
        <v>10329</v>
      </c>
      <c r="AM1593" t="s">
        <v>10344</v>
      </c>
    </row>
    <row r="1594" spans="1:39">
      <c r="A1594" t="s">
        <v>7508</v>
      </c>
      <c r="B1594" t="s">
        <v>6007</v>
      </c>
      <c r="C1594" t="s">
        <v>6009</v>
      </c>
      <c r="D1594">
        <v>440</v>
      </c>
      <c r="E1594" t="s">
        <v>6010</v>
      </c>
      <c r="F1594">
        <v>6.36</v>
      </c>
      <c r="K1594" t="s">
        <v>6535</v>
      </c>
      <c r="M1594" t="s">
        <v>8748</v>
      </c>
      <c r="N1594">
        <v>9</v>
      </c>
      <c r="O1594" t="s">
        <v>8925</v>
      </c>
      <c r="P1594" t="s">
        <v>9461</v>
      </c>
      <c r="Q1594">
        <v>5</v>
      </c>
      <c r="R1594">
        <v>1</v>
      </c>
      <c r="S1594">
        <v>4.58</v>
      </c>
      <c r="T1594">
        <v>8.220000000000001</v>
      </c>
      <c r="U1594">
        <v>490.6</v>
      </c>
      <c r="V1594">
        <v>74.22</v>
      </c>
      <c r="W1594">
        <v>6.84</v>
      </c>
      <c r="X1594">
        <v>3.15</v>
      </c>
      <c r="Y1594">
        <v>0</v>
      </c>
      <c r="Z1594">
        <v>3</v>
      </c>
      <c r="AA1594" t="s">
        <v>6923</v>
      </c>
      <c r="AB1594">
        <v>1</v>
      </c>
      <c r="AC1594">
        <v>12</v>
      </c>
      <c r="AD1594">
        <v>2.900476190476191</v>
      </c>
      <c r="AF1594" t="s">
        <v>6937</v>
      </c>
      <c r="AI1594">
        <v>0</v>
      </c>
      <c r="AJ1594">
        <v>0</v>
      </c>
      <c r="AK1594" t="s">
        <v>10240</v>
      </c>
      <c r="AL1594" t="s">
        <v>10240</v>
      </c>
      <c r="AM1594" t="s">
        <v>10344</v>
      </c>
    </row>
    <row r="1595" spans="1:39">
      <c r="A1595" t="s">
        <v>8144</v>
      </c>
      <c r="B1595" t="s">
        <v>6007</v>
      </c>
      <c r="C1595" t="s">
        <v>6009</v>
      </c>
      <c r="D1595">
        <v>440</v>
      </c>
      <c r="E1595" t="s">
        <v>6010</v>
      </c>
      <c r="F1595">
        <v>6.36</v>
      </c>
      <c r="K1595" t="s">
        <v>6535</v>
      </c>
      <c r="L1595" t="s">
        <v>6536</v>
      </c>
      <c r="M1595" t="s">
        <v>8733</v>
      </c>
      <c r="N1595">
        <v>9</v>
      </c>
      <c r="O1595" t="s">
        <v>8908</v>
      </c>
      <c r="P1595" t="s">
        <v>10071</v>
      </c>
      <c r="Q1595">
        <v>5</v>
      </c>
      <c r="R1595">
        <v>1</v>
      </c>
      <c r="S1595">
        <v>4.35</v>
      </c>
      <c r="T1595">
        <v>8.039999999999999</v>
      </c>
      <c r="U1595">
        <v>493.64</v>
      </c>
      <c r="V1595">
        <v>81.67</v>
      </c>
      <c r="W1595">
        <v>7.33</v>
      </c>
      <c r="X1595">
        <v>2.86</v>
      </c>
      <c r="Y1595">
        <v>0</v>
      </c>
      <c r="Z1595">
        <v>3</v>
      </c>
      <c r="AA1595" t="s">
        <v>6923</v>
      </c>
      <c r="AB1595">
        <v>1</v>
      </c>
      <c r="AC1595">
        <v>10</v>
      </c>
      <c r="AD1595">
        <v>2.878761904761905</v>
      </c>
      <c r="AF1595" t="s">
        <v>6937</v>
      </c>
      <c r="AI1595">
        <v>0</v>
      </c>
      <c r="AJ1595">
        <v>0</v>
      </c>
      <c r="AK1595" t="s">
        <v>10326</v>
      </c>
      <c r="AL1595" t="s">
        <v>10326</v>
      </c>
      <c r="AM1595" t="s">
        <v>10344</v>
      </c>
    </row>
    <row r="1596" spans="1:39">
      <c r="A1596" t="s">
        <v>8145</v>
      </c>
      <c r="B1596" t="s">
        <v>6007</v>
      </c>
      <c r="C1596" t="s">
        <v>6009</v>
      </c>
      <c r="D1596">
        <v>449</v>
      </c>
      <c r="E1596" t="s">
        <v>6010</v>
      </c>
      <c r="F1596">
        <v>6.35</v>
      </c>
      <c r="I1596" t="s">
        <v>8575</v>
      </c>
      <c r="K1596" t="s">
        <v>6535</v>
      </c>
      <c r="L1596" t="s">
        <v>6536</v>
      </c>
      <c r="M1596" t="s">
        <v>8696</v>
      </c>
      <c r="N1596">
        <v>9</v>
      </c>
      <c r="O1596" t="s">
        <v>8868</v>
      </c>
      <c r="P1596" t="s">
        <v>10072</v>
      </c>
      <c r="Q1596">
        <v>4</v>
      </c>
      <c r="R1596">
        <v>2</v>
      </c>
      <c r="S1596">
        <v>4.27</v>
      </c>
      <c r="T1596">
        <v>7.26</v>
      </c>
      <c r="U1596">
        <v>574.72</v>
      </c>
      <c r="V1596">
        <v>80.56</v>
      </c>
      <c r="W1596">
        <v>8.34</v>
      </c>
      <c r="X1596">
        <v>3.87</v>
      </c>
      <c r="Y1596">
        <v>0</v>
      </c>
      <c r="Z1596">
        <v>5</v>
      </c>
      <c r="AA1596" t="s">
        <v>6923</v>
      </c>
      <c r="AB1596">
        <v>2</v>
      </c>
      <c r="AC1596">
        <v>8</v>
      </c>
      <c r="AD1596">
        <v>2.5</v>
      </c>
      <c r="AF1596" t="s">
        <v>6937</v>
      </c>
      <c r="AI1596">
        <v>0</v>
      </c>
      <c r="AJ1596">
        <v>0</v>
      </c>
      <c r="AM1596" t="s">
        <v>10344</v>
      </c>
    </row>
    <row r="1597" spans="1:39">
      <c r="A1597" t="s">
        <v>6223</v>
      </c>
      <c r="B1597" t="s">
        <v>6007</v>
      </c>
      <c r="C1597" t="s">
        <v>6009</v>
      </c>
      <c r="D1597">
        <v>450</v>
      </c>
      <c r="E1597" t="s">
        <v>6010</v>
      </c>
      <c r="F1597">
        <v>6.35</v>
      </c>
      <c r="K1597" t="s">
        <v>6535</v>
      </c>
      <c r="L1597" t="s">
        <v>6536</v>
      </c>
      <c r="M1597" t="s">
        <v>8704</v>
      </c>
      <c r="N1597">
        <v>9</v>
      </c>
      <c r="O1597" t="s">
        <v>8876</v>
      </c>
      <c r="P1597" t="s">
        <v>6619</v>
      </c>
      <c r="Q1597">
        <v>6</v>
      </c>
      <c r="R1597">
        <v>1</v>
      </c>
      <c r="S1597">
        <v>1.93</v>
      </c>
      <c r="T1597">
        <v>3.02</v>
      </c>
      <c r="U1597">
        <v>357.44</v>
      </c>
      <c r="V1597">
        <v>71.53</v>
      </c>
      <c r="W1597">
        <v>2.49</v>
      </c>
      <c r="X1597">
        <v>6.34</v>
      </c>
      <c r="Y1597">
        <v>6.5</v>
      </c>
      <c r="Z1597">
        <v>2</v>
      </c>
      <c r="AA1597" t="s">
        <v>6923</v>
      </c>
      <c r="AB1597">
        <v>0</v>
      </c>
      <c r="AC1597">
        <v>7</v>
      </c>
      <c r="AD1597">
        <v>5.823333333333333</v>
      </c>
      <c r="AE1597" t="s">
        <v>6924</v>
      </c>
      <c r="AF1597" t="s">
        <v>6937</v>
      </c>
      <c r="AG1597" t="s">
        <v>6941</v>
      </c>
      <c r="AH1597" t="s">
        <v>6942</v>
      </c>
      <c r="AI1597">
        <v>4</v>
      </c>
      <c r="AJ1597">
        <v>1</v>
      </c>
      <c r="AK1597" t="s">
        <v>10304</v>
      </c>
      <c r="AL1597" t="s">
        <v>10304</v>
      </c>
      <c r="AM1597" t="s">
        <v>10344</v>
      </c>
    </row>
    <row r="1598" spans="1:39">
      <c r="A1598" t="s">
        <v>8146</v>
      </c>
      <c r="B1598" t="s">
        <v>6007</v>
      </c>
      <c r="C1598" t="s">
        <v>6009</v>
      </c>
      <c r="D1598">
        <v>450</v>
      </c>
      <c r="E1598" t="s">
        <v>6010</v>
      </c>
      <c r="F1598">
        <v>6.35</v>
      </c>
      <c r="K1598" t="s">
        <v>6535</v>
      </c>
      <c r="M1598" t="s">
        <v>8721</v>
      </c>
      <c r="N1598">
        <v>8</v>
      </c>
      <c r="O1598" t="s">
        <v>8895</v>
      </c>
      <c r="P1598" t="s">
        <v>10073</v>
      </c>
      <c r="Q1598">
        <v>5</v>
      </c>
      <c r="R1598">
        <v>1</v>
      </c>
      <c r="S1598">
        <v>4.44</v>
      </c>
      <c r="T1598">
        <v>6.11</v>
      </c>
      <c r="U1598">
        <v>445.52</v>
      </c>
      <c r="V1598">
        <v>73.86</v>
      </c>
      <c r="W1598">
        <v>5.46</v>
      </c>
      <c r="X1598">
        <v>5.47</v>
      </c>
      <c r="Y1598">
        <v>0</v>
      </c>
      <c r="Z1598">
        <v>3</v>
      </c>
      <c r="AA1598" t="s">
        <v>6923</v>
      </c>
      <c r="AB1598">
        <v>1</v>
      </c>
      <c r="AC1598">
        <v>10</v>
      </c>
      <c r="AD1598">
        <v>3.222476190476191</v>
      </c>
      <c r="AF1598" t="s">
        <v>6937</v>
      </c>
      <c r="AI1598">
        <v>0</v>
      </c>
      <c r="AJ1598">
        <v>0</v>
      </c>
      <c r="AK1598" t="s">
        <v>10319</v>
      </c>
      <c r="AL1598" t="s">
        <v>10319</v>
      </c>
      <c r="AM1598" t="s">
        <v>10344</v>
      </c>
    </row>
    <row r="1599" spans="1:39">
      <c r="A1599" t="s">
        <v>7443</v>
      </c>
      <c r="B1599" t="s">
        <v>6007</v>
      </c>
      <c r="C1599" t="s">
        <v>6009</v>
      </c>
      <c r="D1599">
        <v>450</v>
      </c>
      <c r="E1599" t="s">
        <v>6010</v>
      </c>
      <c r="F1599">
        <v>6.35</v>
      </c>
      <c r="K1599" t="s">
        <v>6535</v>
      </c>
      <c r="L1599" t="s">
        <v>6536</v>
      </c>
      <c r="M1599" t="s">
        <v>8722</v>
      </c>
      <c r="N1599">
        <v>9</v>
      </c>
      <c r="O1599" t="s">
        <v>8896</v>
      </c>
      <c r="P1599" t="s">
        <v>9396</v>
      </c>
      <c r="Q1599">
        <v>7</v>
      </c>
      <c r="R1599">
        <v>1</v>
      </c>
      <c r="S1599">
        <v>0.92</v>
      </c>
      <c r="T1599">
        <v>4.18</v>
      </c>
      <c r="U1599">
        <v>498.58</v>
      </c>
      <c r="V1599">
        <v>101.58</v>
      </c>
      <c r="W1599">
        <v>4.75</v>
      </c>
      <c r="X1599">
        <v>3.95</v>
      </c>
      <c r="Y1599">
        <v>4.36</v>
      </c>
      <c r="Z1599">
        <v>4</v>
      </c>
      <c r="AA1599" t="s">
        <v>6923</v>
      </c>
      <c r="AB1599">
        <v>0</v>
      </c>
      <c r="AC1599">
        <v>9</v>
      </c>
      <c r="AD1599">
        <v>3.867476190476191</v>
      </c>
      <c r="AF1599" t="s">
        <v>6937</v>
      </c>
      <c r="AI1599">
        <v>0</v>
      </c>
      <c r="AJ1599">
        <v>0</v>
      </c>
      <c r="AK1599" t="s">
        <v>10231</v>
      </c>
      <c r="AL1599" t="s">
        <v>10231</v>
      </c>
      <c r="AM1599" t="s">
        <v>10344</v>
      </c>
    </row>
    <row r="1600" spans="1:39">
      <c r="A1600" t="s">
        <v>7128</v>
      </c>
      <c r="B1600" t="s">
        <v>6007</v>
      </c>
      <c r="C1600" t="s">
        <v>6009</v>
      </c>
      <c r="D1600">
        <v>460</v>
      </c>
      <c r="E1600" t="s">
        <v>6010</v>
      </c>
      <c r="F1600">
        <v>6.34</v>
      </c>
      <c r="K1600" t="s">
        <v>6535</v>
      </c>
      <c r="M1600" t="s">
        <v>8738</v>
      </c>
      <c r="N1600">
        <v>8</v>
      </c>
      <c r="O1600" t="s">
        <v>8914</v>
      </c>
      <c r="P1600" t="s">
        <v>9081</v>
      </c>
      <c r="Q1600">
        <v>7</v>
      </c>
      <c r="R1600">
        <v>1</v>
      </c>
      <c r="S1600">
        <v>6.01</v>
      </c>
      <c r="T1600">
        <v>7.25</v>
      </c>
      <c r="U1600">
        <v>507.61</v>
      </c>
      <c r="V1600">
        <v>83.09</v>
      </c>
      <c r="W1600">
        <v>6.31</v>
      </c>
      <c r="X1600">
        <v>6.1</v>
      </c>
      <c r="Y1600">
        <v>0</v>
      </c>
      <c r="Z1600">
        <v>3</v>
      </c>
      <c r="AA1600" t="s">
        <v>6923</v>
      </c>
      <c r="AB1600">
        <v>2</v>
      </c>
      <c r="AC1600">
        <v>12</v>
      </c>
      <c r="AD1600">
        <v>2.833333333333333</v>
      </c>
      <c r="AF1600" t="s">
        <v>6937</v>
      </c>
      <c r="AI1600">
        <v>0</v>
      </c>
      <c r="AJ1600">
        <v>0</v>
      </c>
      <c r="AK1600" t="s">
        <v>10273</v>
      </c>
      <c r="AL1600" t="s">
        <v>10273</v>
      </c>
      <c r="AM1600" t="s">
        <v>10344</v>
      </c>
    </row>
    <row r="1601" spans="1:39">
      <c r="A1601" t="s">
        <v>8147</v>
      </c>
      <c r="B1601" t="s">
        <v>6007</v>
      </c>
      <c r="C1601" t="s">
        <v>6009</v>
      </c>
      <c r="D1601">
        <v>460</v>
      </c>
      <c r="E1601" t="s">
        <v>6010</v>
      </c>
      <c r="F1601">
        <v>6.34</v>
      </c>
      <c r="K1601" t="s">
        <v>6535</v>
      </c>
      <c r="L1601" t="s">
        <v>6536</v>
      </c>
      <c r="M1601" t="s">
        <v>8736</v>
      </c>
      <c r="N1601">
        <v>9</v>
      </c>
      <c r="O1601" t="s">
        <v>8912</v>
      </c>
      <c r="P1601" t="s">
        <v>10074</v>
      </c>
      <c r="Q1601">
        <v>5</v>
      </c>
      <c r="R1601">
        <v>1</v>
      </c>
      <c r="S1601">
        <v>3.18</v>
      </c>
      <c r="T1601">
        <v>5.87</v>
      </c>
      <c r="U1601">
        <v>464.48</v>
      </c>
      <c r="V1601">
        <v>75.8</v>
      </c>
      <c r="W1601">
        <v>5.64</v>
      </c>
      <c r="X1601">
        <v>3.97</v>
      </c>
      <c r="Y1601">
        <v>6.25</v>
      </c>
      <c r="Z1601">
        <v>3</v>
      </c>
      <c r="AA1601" t="s">
        <v>6923</v>
      </c>
      <c r="AB1601">
        <v>1</v>
      </c>
      <c r="AC1601">
        <v>10</v>
      </c>
      <c r="AD1601">
        <v>3.497047619047619</v>
      </c>
      <c r="AF1601" t="s">
        <v>6937</v>
      </c>
      <c r="AI1601">
        <v>0</v>
      </c>
      <c r="AJ1601">
        <v>0</v>
      </c>
      <c r="AK1601" t="s">
        <v>10330</v>
      </c>
      <c r="AL1601" t="s">
        <v>10330</v>
      </c>
      <c r="AM1601" t="s">
        <v>10344</v>
      </c>
    </row>
    <row r="1602" spans="1:39">
      <c r="A1602" t="s">
        <v>6232</v>
      </c>
      <c r="B1602" t="s">
        <v>6007</v>
      </c>
      <c r="C1602" t="s">
        <v>6009</v>
      </c>
      <c r="D1602">
        <v>463</v>
      </c>
      <c r="E1602" t="s">
        <v>6010</v>
      </c>
      <c r="F1602">
        <v>6.33</v>
      </c>
      <c r="K1602" t="s">
        <v>6535</v>
      </c>
      <c r="L1602" t="s">
        <v>6536</v>
      </c>
      <c r="M1602" t="s">
        <v>8717</v>
      </c>
      <c r="N1602">
        <v>9</v>
      </c>
      <c r="O1602" t="s">
        <v>8890</v>
      </c>
      <c r="P1602" t="s">
        <v>6628</v>
      </c>
      <c r="Q1602">
        <v>5</v>
      </c>
      <c r="R1602">
        <v>2</v>
      </c>
      <c r="S1602">
        <v>1.14</v>
      </c>
      <c r="T1602">
        <v>2.23</v>
      </c>
      <c r="U1602">
        <v>438.43</v>
      </c>
      <c r="V1602">
        <v>84.5</v>
      </c>
      <c r="W1602">
        <v>3.54</v>
      </c>
      <c r="X1602">
        <v>6.28</v>
      </c>
      <c r="Y1602">
        <v>0</v>
      </c>
      <c r="Z1602">
        <v>2</v>
      </c>
      <c r="AA1602" t="s">
        <v>6923</v>
      </c>
      <c r="AB1602">
        <v>0</v>
      </c>
      <c r="AC1602">
        <v>6</v>
      </c>
      <c r="AD1602">
        <v>4.939785714285714</v>
      </c>
      <c r="AF1602" t="s">
        <v>6937</v>
      </c>
      <c r="AI1602">
        <v>0</v>
      </c>
      <c r="AJ1602">
        <v>0</v>
      </c>
      <c r="AK1602" t="s">
        <v>10229</v>
      </c>
      <c r="AL1602" t="s">
        <v>10229</v>
      </c>
      <c r="AM1602" t="s">
        <v>10344</v>
      </c>
    </row>
    <row r="1603" spans="1:39">
      <c r="A1603" t="s">
        <v>8148</v>
      </c>
      <c r="B1603" t="s">
        <v>6007</v>
      </c>
      <c r="C1603" t="s">
        <v>6009</v>
      </c>
      <c r="D1603">
        <v>466</v>
      </c>
      <c r="E1603" t="s">
        <v>6010</v>
      </c>
      <c r="F1603">
        <v>6.33</v>
      </c>
      <c r="K1603" t="s">
        <v>6535</v>
      </c>
      <c r="L1603" t="s">
        <v>6536</v>
      </c>
      <c r="M1603" t="s">
        <v>8700</v>
      </c>
      <c r="N1603">
        <v>9</v>
      </c>
      <c r="O1603" t="s">
        <v>8872</v>
      </c>
      <c r="P1603" t="s">
        <v>10075</v>
      </c>
      <c r="Q1603">
        <v>5</v>
      </c>
      <c r="R1603">
        <v>1</v>
      </c>
      <c r="S1603">
        <v>1.21</v>
      </c>
      <c r="T1603">
        <v>4.82</v>
      </c>
      <c r="U1603">
        <v>470.45</v>
      </c>
      <c r="V1603">
        <v>73.58</v>
      </c>
      <c r="W1603">
        <v>5.68</v>
      </c>
      <c r="X1603">
        <v>3.22</v>
      </c>
      <c r="Y1603">
        <v>3.92</v>
      </c>
      <c r="Z1603">
        <v>4</v>
      </c>
      <c r="AA1603" t="s">
        <v>6923</v>
      </c>
      <c r="AB1603">
        <v>1</v>
      </c>
      <c r="AC1603">
        <v>7</v>
      </c>
      <c r="AD1603">
        <v>4.134404761904761</v>
      </c>
      <c r="AF1603" t="s">
        <v>6937</v>
      </c>
      <c r="AI1603">
        <v>0</v>
      </c>
      <c r="AJ1603">
        <v>0</v>
      </c>
      <c r="AK1603" t="s">
        <v>10300</v>
      </c>
      <c r="AL1603" t="s">
        <v>10300</v>
      </c>
      <c r="AM1603" t="s">
        <v>10344</v>
      </c>
    </row>
    <row r="1604" spans="1:39">
      <c r="A1604" t="s">
        <v>6433</v>
      </c>
      <c r="B1604" t="s">
        <v>6007</v>
      </c>
      <c r="C1604" t="s">
        <v>6009</v>
      </c>
      <c r="D1604">
        <v>471.2</v>
      </c>
      <c r="E1604" t="s">
        <v>6010</v>
      </c>
      <c r="F1604">
        <v>6.33</v>
      </c>
      <c r="K1604" t="s">
        <v>6535</v>
      </c>
      <c r="L1604" t="s">
        <v>6536</v>
      </c>
      <c r="M1604" t="s">
        <v>6545</v>
      </c>
      <c r="N1604">
        <v>9</v>
      </c>
      <c r="O1604" t="s">
        <v>6582</v>
      </c>
      <c r="P1604" t="s">
        <v>6829</v>
      </c>
      <c r="Q1604">
        <v>4</v>
      </c>
      <c r="R1604">
        <v>1</v>
      </c>
      <c r="S1604">
        <v>3.94</v>
      </c>
      <c r="T1604">
        <v>3.95</v>
      </c>
      <c r="U1604">
        <v>338.4</v>
      </c>
      <c r="V1604">
        <v>55.76</v>
      </c>
      <c r="W1604">
        <v>4.62</v>
      </c>
      <c r="X1604">
        <v>9.65</v>
      </c>
      <c r="Y1604">
        <v>0</v>
      </c>
      <c r="Z1604">
        <v>2</v>
      </c>
      <c r="AA1604" t="s">
        <v>6923</v>
      </c>
      <c r="AB1604">
        <v>0</v>
      </c>
      <c r="AC1604">
        <v>4</v>
      </c>
      <c r="AD1604">
        <v>4.388333333333334</v>
      </c>
      <c r="AF1604" t="s">
        <v>6939</v>
      </c>
      <c r="AI1604">
        <v>0</v>
      </c>
      <c r="AJ1604">
        <v>0</v>
      </c>
      <c r="AK1604" t="s">
        <v>6952</v>
      </c>
      <c r="AL1604" t="s">
        <v>6952</v>
      </c>
      <c r="AM1604" t="s">
        <v>10344</v>
      </c>
    </row>
    <row r="1605" spans="1:39">
      <c r="A1605" t="s">
        <v>8149</v>
      </c>
      <c r="B1605" t="s">
        <v>6007</v>
      </c>
      <c r="C1605" t="s">
        <v>6009</v>
      </c>
      <c r="D1605">
        <v>480</v>
      </c>
      <c r="E1605" t="s">
        <v>6010</v>
      </c>
      <c r="F1605">
        <v>6.32</v>
      </c>
      <c r="K1605" t="s">
        <v>6535</v>
      </c>
      <c r="M1605" t="s">
        <v>8738</v>
      </c>
      <c r="N1605">
        <v>8</v>
      </c>
      <c r="O1605" t="s">
        <v>8914</v>
      </c>
      <c r="P1605" t="s">
        <v>10076</v>
      </c>
      <c r="Q1605">
        <v>6</v>
      </c>
      <c r="R1605">
        <v>1</v>
      </c>
      <c r="S1605">
        <v>6.27</v>
      </c>
      <c r="T1605">
        <v>7.51</v>
      </c>
      <c r="U1605">
        <v>491.61</v>
      </c>
      <c r="V1605">
        <v>73.86</v>
      </c>
      <c r="W1605">
        <v>6.55</v>
      </c>
      <c r="X1605">
        <v>6.1</v>
      </c>
      <c r="Y1605">
        <v>0</v>
      </c>
      <c r="Z1605">
        <v>3</v>
      </c>
      <c r="AA1605" t="s">
        <v>6923</v>
      </c>
      <c r="AB1605">
        <v>1</v>
      </c>
      <c r="AC1605">
        <v>11</v>
      </c>
      <c r="AD1605">
        <v>2.893261904761905</v>
      </c>
      <c r="AF1605" t="s">
        <v>6937</v>
      </c>
      <c r="AI1605">
        <v>0</v>
      </c>
      <c r="AJ1605">
        <v>0</v>
      </c>
      <c r="AK1605" t="s">
        <v>10273</v>
      </c>
      <c r="AL1605" t="s">
        <v>10273</v>
      </c>
      <c r="AM1605" t="s">
        <v>10344</v>
      </c>
    </row>
    <row r="1606" spans="1:39">
      <c r="A1606" t="s">
        <v>8150</v>
      </c>
      <c r="B1606" t="s">
        <v>6007</v>
      </c>
      <c r="C1606" t="s">
        <v>6009</v>
      </c>
      <c r="D1606">
        <v>480</v>
      </c>
      <c r="E1606" t="s">
        <v>6010</v>
      </c>
      <c r="F1606">
        <v>6.32</v>
      </c>
      <c r="K1606" t="s">
        <v>6535</v>
      </c>
      <c r="L1606" t="s">
        <v>6536</v>
      </c>
      <c r="M1606" t="s">
        <v>8734</v>
      </c>
      <c r="N1606">
        <v>9</v>
      </c>
      <c r="O1606" t="s">
        <v>8909</v>
      </c>
      <c r="P1606" t="s">
        <v>10077</v>
      </c>
      <c r="Q1606">
        <v>6</v>
      </c>
      <c r="R1606">
        <v>1</v>
      </c>
      <c r="S1606">
        <v>4.26</v>
      </c>
      <c r="T1606">
        <v>6.83</v>
      </c>
      <c r="U1606">
        <v>548.64</v>
      </c>
      <c r="V1606">
        <v>85.03</v>
      </c>
      <c r="W1606">
        <v>7.15</v>
      </c>
      <c r="X1606">
        <v>2.19</v>
      </c>
      <c r="Y1606">
        <v>8.300000000000001</v>
      </c>
      <c r="Z1606">
        <v>5</v>
      </c>
      <c r="AA1606" t="s">
        <v>6923</v>
      </c>
      <c r="AB1606">
        <v>2</v>
      </c>
      <c r="AC1606">
        <v>13</v>
      </c>
      <c r="AD1606">
        <v>2.683333333333333</v>
      </c>
      <c r="AF1606" t="s">
        <v>6937</v>
      </c>
      <c r="AI1606">
        <v>0</v>
      </c>
      <c r="AJ1606">
        <v>0</v>
      </c>
      <c r="AK1606" t="s">
        <v>10327</v>
      </c>
      <c r="AL1606" t="s">
        <v>10327</v>
      </c>
      <c r="AM1606" t="s">
        <v>10344</v>
      </c>
    </row>
    <row r="1607" spans="1:39">
      <c r="A1607" t="s">
        <v>8151</v>
      </c>
      <c r="B1607" t="s">
        <v>6007</v>
      </c>
      <c r="C1607" t="s">
        <v>6009</v>
      </c>
      <c r="D1607">
        <v>480</v>
      </c>
      <c r="E1607" t="s">
        <v>6010</v>
      </c>
      <c r="F1607">
        <v>6.32</v>
      </c>
      <c r="K1607" t="s">
        <v>6535</v>
      </c>
      <c r="L1607" t="s">
        <v>6536</v>
      </c>
      <c r="M1607" t="s">
        <v>6544</v>
      </c>
      <c r="N1607">
        <v>9</v>
      </c>
      <c r="O1607" t="s">
        <v>6581</v>
      </c>
      <c r="P1607" t="s">
        <v>10078</v>
      </c>
      <c r="Q1607">
        <v>3</v>
      </c>
      <c r="R1607">
        <v>1</v>
      </c>
      <c r="S1607">
        <v>5.93</v>
      </c>
      <c r="T1607">
        <v>6.68</v>
      </c>
      <c r="U1607">
        <v>478.78</v>
      </c>
      <c r="V1607">
        <v>55.4</v>
      </c>
      <c r="W1607">
        <v>7.39</v>
      </c>
      <c r="X1607">
        <v>6.71</v>
      </c>
      <c r="Y1607">
        <v>0</v>
      </c>
      <c r="Z1607">
        <v>4</v>
      </c>
      <c r="AA1607" t="s">
        <v>6923</v>
      </c>
      <c r="AB1607">
        <v>1</v>
      </c>
      <c r="AC1607">
        <v>5</v>
      </c>
      <c r="AD1607">
        <v>2.984904761904762</v>
      </c>
      <c r="AF1607" t="s">
        <v>6939</v>
      </c>
      <c r="AI1607">
        <v>0</v>
      </c>
      <c r="AJ1607">
        <v>0</v>
      </c>
      <c r="AK1607" t="s">
        <v>6951</v>
      </c>
      <c r="AL1607" t="s">
        <v>6951</v>
      </c>
      <c r="AM1607" t="s">
        <v>10344</v>
      </c>
    </row>
    <row r="1608" spans="1:39">
      <c r="A1608" t="s">
        <v>8152</v>
      </c>
      <c r="B1608" t="s">
        <v>6007</v>
      </c>
      <c r="C1608" t="s">
        <v>6009</v>
      </c>
      <c r="D1608">
        <v>482</v>
      </c>
      <c r="E1608" t="s">
        <v>6010</v>
      </c>
      <c r="F1608">
        <v>6.32</v>
      </c>
      <c r="K1608" t="s">
        <v>6535</v>
      </c>
      <c r="L1608" t="s">
        <v>6536</v>
      </c>
      <c r="M1608" t="s">
        <v>8751</v>
      </c>
      <c r="N1608">
        <v>9</v>
      </c>
      <c r="O1608" t="s">
        <v>8928</v>
      </c>
      <c r="P1608" t="s">
        <v>10079</v>
      </c>
      <c r="Q1608">
        <v>7</v>
      </c>
      <c r="R1608">
        <v>3</v>
      </c>
      <c r="S1608">
        <v>1.71</v>
      </c>
      <c r="T1608">
        <v>3.54</v>
      </c>
      <c r="U1608">
        <v>497.58</v>
      </c>
      <c r="V1608">
        <v>139.26</v>
      </c>
      <c r="W1608">
        <v>2.66</v>
      </c>
      <c r="X1608">
        <v>5.07</v>
      </c>
      <c r="Y1608">
        <v>0</v>
      </c>
      <c r="Z1608">
        <v>3</v>
      </c>
      <c r="AA1608" t="s">
        <v>6923</v>
      </c>
      <c r="AB1608">
        <v>0</v>
      </c>
      <c r="AC1608">
        <v>6</v>
      </c>
      <c r="AD1608">
        <v>2.913952380952381</v>
      </c>
      <c r="AF1608" t="s">
        <v>6937</v>
      </c>
      <c r="AI1608">
        <v>0</v>
      </c>
      <c r="AJ1608">
        <v>0</v>
      </c>
      <c r="AK1608" t="s">
        <v>10339</v>
      </c>
      <c r="AL1608" t="s">
        <v>10339</v>
      </c>
      <c r="AM1608" t="s">
        <v>10344</v>
      </c>
    </row>
    <row r="1609" spans="1:39">
      <c r="A1609" t="s">
        <v>8153</v>
      </c>
      <c r="B1609" t="s">
        <v>6007</v>
      </c>
      <c r="C1609" t="s">
        <v>6009</v>
      </c>
      <c r="D1609">
        <v>483</v>
      </c>
      <c r="E1609" t="s">
        <v>6010</v>
      </c>
      <c r="F1609">
        <v>6.32</v>
      </c>
      <c r="K1609" t="s">
        <v>6535</v>
      </c>
      <c r="L1609" t="s">
        <v>6536</v>
      </c>
      <c r="M1609" t="s">
        <v>8710</v>
      </c>
      <c r="N1609">
        <v>9</v>
      </c>
      <c r="O1609" t="s">
        <v>8882</v>
      </c>
      <c r="P1609" t="s">
        <v>10080</v>
      </c>
      <c r="Q1609">
        <v>5</v>
      </c>
      <c r="R1609">
        <v>1</v>
      </c>
      <c r="S1609">
        <v>2.68</v>
      </c>
      <c r="T1609">
        <v>5.3</v>
      </c>
      <c r="U1609">
        <v>423.51</v>
      </c>
      <c r="V1609">
        <v>81.79000000000001</v>
      </c>
      <c r="W1609">
        <v>5.47</v>
      </c>
      <c r="X1609">
        <v>4.75</v>
      </c>
      <c r="Y1609">
        <v>0.98</v>
      </c>
      <c r="Z1609">
        <v>3</v>
      </c>
      <c r="AA1609" t="s">
        <v>6923</v>
      </c>
      <c r="AB1609">
        <v>1</v>
      </c>
      <c r="AC1609">
        <v>11</v>
      </c>
      <c r="AD1609">
        <v>4.039690476190476</v>
      </c>
      <c r="AF1609" t="s">
        <v>6937</v>
      </c>
      <c r="AI1609">
        <v>0</v>
      </c>
      <c r="AJ1609">
        <v>0</v>
      </c>
      <c r="AK1609" t="s">
        <v>10309</v>
      </c>
      <c r="AL1609" t="s">
        <v>10309</v>
      </c>
      <c r="AM1609" t="s">
        <v>10344</v>
      </c>
    </row>
    <row r="1610" spans="1:39">
      <c r="A1610" t="s">
        <v>8154</v>
      </c>
      <c r="B1610" t="s">
        <v>6007</v>
      </c>
      <c r="C1610" t="s">
        <v>6009</v>
      </c>
      <c r="D1610">
        <v>483</v>
      </c>
      <c r="E1610" t="s">
        <v>6010</v>
      </c>
      <c r="F1610">
        <v>6.32</v>
      </c>
      <c r="K1610" t="s">
        <v>6535</v>
      </c>
      <c r="L1610" t="s">
        <v>6536</v>
      </c>
      <c r="M1610" t="s">
        <v>8740</v>
      </c>
      <c r="N1610">
        <v>9</v>
      </c>
      <c r="O1610" t="s">
        <v>8916</v>
      </c>
      <c r="P1610" t="s">
        <v>10081</v>
      </c>
      <c r="Q1610">
        <v>6</v>
      </c>
      <c r="R1610">
        <v>1</v>
      </c>
      <c r="S1610">
        <v>2.8</v>
      </c>
      <c r="T1610">
        <v>6.17</v>
      </c>
      <c r="U1610">
        <v>542.63</v>
      </c>
      <c r="V1610">
        <v>102.1</v>
      </c>
      <c r="W1610">
        <v>6.92</v>
      </c>
      <c r="X1610">
        <v>3.8</v>
      </c>
      <c r="Y1610">
        <v>0.84</v>
      </c>
      <c r="Z1610">
        <v>4</v>
      </c>
      <c r="AA1610" t="s">
        <v>6923</v>
      </c>
      <c r="AB1610">
        <v>2</v>
      </c>
      <c r="AC1610">
        <v>9</v>
      </c>
      <c r="AD1610">
        <v>3.03</v>
      </c>
      <c r="AF1610" t="s">
        <v>6937</v>
      </c>
      <c r="AI1610">
        <v>0</v>
      </c>
      <c r="AJ1610">
        <v>0</v>
      </c>
      <c r="AK1610" t="s">
        <v>10332</v>
      </c>
      <c r="AL1610" t="s">
        <v>10332</v>
      </c>
      <c r="AM1610" t="s">
        <v>10344</v>
      </c>
    </row>
    <row r="1611" spans="1:39">
      <c r="A1611" t="s">
        <v>6438</v>
      </c>
      <c r="B1611" t="s">
        <v>6007</v>
      </c>
      <c r="C1611" t="s">
        <v>6009</v>
      </c>
      <c r="D1611">
        <v>488.8</v>
      </c>
      <c r="E1611" t="s">
        <v>6010</v>
      </c>
      <c r="F1611">
        <v>6.31</v>
      </c>
      <c r="K1611" t="s">
        <v>6535</v>
      </c>
      <c r="L1611" t="s">
        <v>6536</v>
      </c>
      <c r="M1611" t="s">
        <v>6545</v>
      </c>
      <c r="N1611">
        <v>9</v>
      </c>
      <c r="O1611" t="s">
        <v>6582</v>
      </c>
      <c r="P1611" t="s">
        <v>6834</v>
      </c>
      <c r="Q1611">
        <v>4</v>
      </c>
      <c r="R1611">
        <v>1</v>
      </c>
      <c r="S1611">
        <v>4.92</v>
      </c>
      <c r="T1611">
        <v>4.92</v>
      </c>
      <c r="U1611">
        <v>336.39</v>
      </c>
      <c r="V1611">
        <v>59.67</v>
      </c>
      <c r="W1611">
        <v>4.68</v>
      </c>
      <c r="X1611">
        <v>10.35</v>
      </c>
      <c r="Y1611">
        <v>0</v>
      </c>
      <c r="Z1611">
        <v>3</v>
      </c>
      <c r="AA1611" t="s">
        <v>6923</v>
      </c>
      <c r="AB1611">
        <v>0</v>
      </c>
      <c r="AC1611">
        <v>4</v>
      </c>
      <c r="AD1611">
        <v>3.873333333333334</v>
      </c>
      <c r="AE1611" t="s">
        <v>6933</v>
      </c>
      <c r="AF1611" t="s">
        <v>6939</v>
      </c>
      <c r="AI1611">
        <v>0</v>
      </c>
      <c r="AJ1611">
        <v>0</v>
      </c>
      <c r="AK1611" t="s">
        <v>6952</v>
      </c>
      <c r="AL1611" t="s">
        <v>6952</v>
      </c>
      <c r="AM1611" t="s">
        <v>10344</v>
      </c>
    </row>
    <row r="1612" spans="1:39">
      <c r="A1612" t="s">
        <v>8155</v>
      </c>
      <c r="B1612" t="s">
        <v>6007</v>
      </c>
      <c r="C1612" t="s">
        <v>6009</v>
      </c>
      <c r="D1612">
        <v>490</v>
      </c>
      <c r="E1612" t="s">
        <v>6010</v>
      </c>
      <c r="F1612">
        <v>6.31</v>
      </c>
      <c r="K1612" t="s">
        <v>6535</v>
      </c>
      <c r="M1612" t="s">
        <v>8721</v>
      </c>
      <c r="N1612">
        <v>8</v>
      </c>
      <c r="O1612" t="s">
        <v>8895</v>
      </c>
      <c r="P1612" t="s">
        <v>10082</v>
      </c>
      <c r="Q1612">
        <v>5</v>
      </c>
      <c r="R1612">
        <v>1</v>
      </c>
      <c r="S1612">
        <v>5.44</v>
      </c>
      <c r="T1612">
        <v>7.11</v>
      </c>
      <c r="U1612">
        <v>451.56</v>
      </c>
      <c r="V1612">
        <v>73.86</v>
      </c>
      <c r="W1612">
        <v>5.84</v>
      </c>
      <c r="X1612">
        <v>5.47</v>
      </c>
      <c r="Y1612">
        <v>0</v>
      </c>
      <c r="Z1612">
        <v>2</v>
      </c>
      <c r="AA1612" t="s">
        <v>6923</v>
      </c>
      <c r="AB1612">
        <v>1</v>
      </c>
      <c r="AC1612">
        <v>10</v>
      </c>
      <c r="AD1612">
        <v>3.179333333333334</v>
      </c>
      <c r="AF1612" t="s">
        <v>6937</v>
      </c>
      <c r="AI1612">
        <v>0</v>
      </c>
      <c r="AJ1612">
        <v>0</v>
      </c>
      <c r="AK1612" t="s">
        <v>10319</v>
      </c>
      <c r="AL1612" t="s">
        <v>10319</v>
      </c>
      <c r="AM1612" t="s">
        <v>10344</v>
      </c>
    </row>
    <row r="1613" spans="1:39">
      <c r="A1613" t="s">
        <v>8156</v>
      </c>
      <c r="B1613" t="s">
        <v>6007</v>
      </c>
      <c r="C1613" t="s">
        <v>6009</v>
      </c>
      <c r="D1613">
        <v>490</v>
      </c>
      <c r="E1613" t="s">
        <v>6010</v>
      </c>
      <c r="F1613">
        <v>6.31</v>
      </c>
      <c r="K1613" t="s">
        <v>6535</v>
      </c>
      <c r="L1613" t="s">
        <v>6536</v>
      </c>
      <c r="M1613" t="s">
        <v>8712</v>
      </c>
      <c r="N1613">
        <v>9</v>
      </c>
      <c r="O1613" t="s">
        <v>8884</v>
      </c>
      <c r="P1613" t="s">
        <v>10083</v>
      </c>
      <c r="Q1613">
        <v>4</v>
      </c>
      <c r="R1613">
        <v>2</v>
      </c>
      <c r="S1613">
        <v>5.95</v>
      </c>
      <c r="T1613">
        <v>8.949999999999999</v>
      </c>
      <c r="U1613">
        <v>576.76</v>
      </c>
      <c r="V1613">
        <v>71.33</v>
      </c>
      <c r="W1613">
        <v>8.859999999999999</v>
      </c>
      <c r="X1613">
        <v>3.87</v>
      </c>
      <c r="Y1613">
        <v>1.4</v>
      </c>
      <c r="Z1613">
        <v>5</v>
      </c>
      <c r="AA1613" t="s">
        <v>6923</v>
      </c>
      <c r="AB1613">
        <v>2</v>
      </c>
      <c r="AC1613">
        <v>11</v>
      </c>
      <c r="AD1613">
        <v>2.5</v>
      </c>
      <c r="AF1613" t="s">
        <v>6937</v>
      </c>
      <c r="AI1613">
        <v>0</v>
      </c>
      <c r="AJ1613">
        <v>0</v>
      </c>
      <c r="AK1613" t="s">
        <v>10311</v>
      </c>
      <c r="AL1613" t="s">
        <v>10311</v>
      </c>
      <c r="AM1613" t="s">
        <v>10344</v>
      </c>
    </row>
    <row r="1614" spans="1:39">
      <c r="A1614" t="s">
        <v>8157</v>
      </c>
      <c r="B1614" t="s">
        <v>6007</v>
      </c>
      <c r="C1614" t="s">
        <v>6009</v>
      </c>
      <c r="D1614">
        <v>490</v>
      </c>
      <c r="E1614" t="s">
        <v>6010</v>
      </c>
      <c r="F1614">
        <v>6.31</v>
      </c>
      <c r="K1614" t="s">
        <v>6535</v>
      </c>
      <c r="L1614" t="s">
        <v>6536</v>
      </c>
      <c r="M1614" t="s">
        <v>8722</v>
      </c>
      <c r="N1614">
        <v>9</v>
      </c>
      <c r="O1614" t="s">
        <v>8896</v>
      </c>
      <c r="P1614" t="s">
        <v>10084</v>
      </c>
      <c r="Q1614">
        <v>6</v>
      </c>
      <c r="R1614">
        <v>1</v>
      </c>
      <c r="S1614">
        <v>2.64</v>
      </c>
      <c r="T1614">
        <v>5.62</v>
      </c>
      <c r="U1614">
        <v>526.59</v>
      </c>
      <c r="V1614">
        <v>102.1</v>
      </c>
      <c r="W1614">
        <v>5.65</v>
      </c>
      <c r="X1614">
        <v>4.34</v>
      </c>
      <c r="Y1614">
        <v>1.37</v>
      </c>
      <c r="Z1614">
        <v>4</v>
      </c>
      <c r="AA1614" t="s">
        <v>6923</v>
      </c>
      <c r="AB1614">
        <v>2</v>
      </c>
      <c r="AC1614">
        <v>9</v>
      </c>
      <c r="AD1614">
        <v>3.11</v>
      </c>
      <c r="AF1614" t="s">
        <v>6937</v>
      </c>
      <c r="AI1614">
        <v>0</v>
      </c>
      <c r="AJ1614">
        <v>0</v>
      </c>
      <c r="AK1614" t="s">
        <v>10231</v>
      </c>
      <c r="AL1614" t="s">
        <v>10231</v>
      </c>
      <c r="AM1614" t="s">
        <v>10344</v>
      </c>
    </row>
    <row r="1615" spans="1:39">
      <c r="A1615" t="s">
        <v>7467</v>
      </c>
      <c r="B1615" t="s">
        <v>6007</v>
      </c>
      <c r="C1615" t="s">
        <v>6009</v>
      </c>
      <c r="D1615">
        <v>490</v>
      </c>
      <c r="E1615" t="s">
        <v>6010</v>
      </c>
      <c r="F1615">
        <v>6.31</v>
      </c>
      <c r="K1615" t="s">
        <v>6535</v>
      </c>
      <c r="L1615" t="s">
        <v>6536</v>
      </c>
      <c r="M1615" t="s">
        <v>8722</v>
      </c>
      <c r="N1615">
        <v>9</v>
      </c>
      <c r="O1615" t="s">
        <v>8896</v>
      </c>
      <c r="P1615" t="s">
        <v>9420</v>
      </c>
      <c r="Q1615">
        <v>6</v>
      </c>
      <c r="R1615">
        <v>1</v>
      </c>
      <c r="S1615">
        <v>1.58</v>
      </c>
      <c r="T1615">
        <v>4.47</v>
      </c>
      <c r="U1615">
        <v>492.57</v>
      </c>
      <c r="V1615">
        <v>102.1</v>
      </c>
      <c r="W1615">
        <v>4.99</v>
      </c>
      <c r="X1615">
        <v>4.45</v>
      </c>
      <c r="Y1615">
        <v>1.37</v>
      </c>
      <c r="Z1615">
        <v>3</v>
      </c>
      <c r="AA1615" t="s">
        <v>6923</v>
      </c>
      <c r="AB1615">
        <v>0</v>
      </c>
      <c r="AC1615">
        <v>10</v>
      </c>
      <c r="AD1615">
        <v>3.748071428571429</v>
      </c>
      <c r="AF1615" t="s">
        <v>6937</v>
      </c>
      <c r="AI1615">
        <v>0</v>
      </c>
      <c r="AJ1615">
        <v>0</v>
      </c>
      <c r="AK1615" t="s">
        <v>10231</v>
      </c>
      <c r="AL1615" t="s">
        <v>10231</v>
      </c>
      <c r="AM1615" t="s">
        <v>10344</v>
      </c>
    </row>
    <row r="1616" spans="1:39">
      <c r="A1616" t="s">
        <v>8158</v>
      </c>
      <c r="B1616" t="s">
        <v>6007</v>
      </c>
      <c r="C1616" t="s">
        <v>6009</v>
      </c>
      <c r="D1616">
        <v>491</v>
      </c>
      <c r="E1616" t="s">
        <v>6010</v>
      </c>
      <c r="F1616">
        <v>6.31</v>
      </c>
      <c r="K1616" t="s">
        <v>6535</v>
      </c>
      <c r="L1616" t="s">
        <v>6536</v>
      </c>
      <c r="M1616" t="s">
        <v>6556</v>
      </c>
      <c r="N1616">
        <v>9</v>
      </c>
      <c r="O1616" t="s">
        <v>8893</v>
      </c>
      <c r="P1616" t="s">
        <v>10085</v>
      </c>
      <c r="Q1616">
        <v>5</v>
      </c>
      <c r="R1616">
        <v>1</v>
      </c>
      <c r="S1616">
        <v>0.34</v>
      </c>
      <c r="T1616">
        <v>3.94</v>
      </c>
      <c r="U1616">
        <v>457.53</v>
      </c>
      <c r="V1616">
        <v>81.79000000000001</v>
      </c>
      <c r="W1616">
        <v>5.74</v>
      </c>
      <c r="X1616">
        <v>3.27</v>
      </c>
      <c r="Y1616">
        <v>1.35</v>
      </c>
      <c r="Z1616">
        <v>4</v>
      </c>
      <c r="AA1616" t="s">
        <v>6923</v>
      </c>
      <c r="AB1616">
        <v>1</v>
      </c>
      <c r="AC1616">
        <v>10</v>
      </c>
      <c r="AD1616">
        <v>4.666690476190476</v>
      </c>
      <c r="AF1616" t="s">
        <v>6937</v>
      </c>
      <c r="AI1616">
        <v>0</v>
      </c>
      <c r="AJ1616">
        <v>0</v>
      </c>
      <c r="AK1616" t="s">
        <v>6961</v>
      </c>
      <c r="AL1616" t="s">
        <v>6961</v>
      </c>
      <c r="AM1616" t="s">
        <v>10344</v>
      </c>
    </row>
    <row r="1617" spans="1:39">
      <c r="A1617" t="s">
        <v>8159</v>
      </c>
      <c r="B1617" t="s">
        <v>6007</v>
      </c>
      <c r="C1617" t="s">
        <v>6009</v>
      </c>
      <c r="D1617">
        <v>491</v>
      </c>
      <c r="E1617" t="s">
        <v>6010</v>
      </c>
      <c r="F1617">
        <v>6.31</v>
      </c>
      <c r="K1617" t="s">
        <v>6535</v>
      </c>
      <c r="L1617" t="s">
        <v>6536</v>
      </c>
      <c r="M1617" t="s">
        <v>8751</v>
      </c>
      <c r="N1617">
        <v>9</v>
      </c>
      <c r="O1617" t="s">
        <v>8928</v>
      </c>
      <c r="P1617" t="s">
        <v>10086</v>
      </c>
      <c r="Q1617">
        <v>7</v>
      </c>
      <c r="R1617">
        <v>3</v>
      </c>
      <c r="S1617">
        <v>1.27</v>
      </c>
      <c r="T1617">
        <v>3.1</v>
      </c>
      <c r="U1617">
        <v>471.54</v>
      </c>
      <c r="V1617">
        <v>139.26</v>
      </c>
      <c r="W1617">
        <v>2.13</v>
      </c>
      <c r="X1617">
        <v>5.08</v>
      </c>
      <c r="Y1617">
        <v>0</v>
      </c>
      <c r="Z1617">
        <v>3</v>
      </c>
      <c r="AA1617" t="s">
        <v>6923</v>
      </c>
      <c r="AB1617">
        <v>0</v>
      </c>
      <c r="AC1617">
        <v>8</v>
      </c>
      <c r="AD1617">
        <v>3.319952380952381</v>
      </c>
      <c r="AF1617" t="s">
        <v>6937</v>
      </c>
      <c r="AI1617">
        <v>0</v>
      </c>
      <c r="AJ1617">
        <v>0</v>
      </c>
      <c r="AK1617" t="s">
        <v>10339</v>
      </c>
      <c r="AL1617" t="s">
        <v>10339</v>
      </c>
      <c r="AM1617" t="s">
        <v>10344</v>
      </c>
    </row>
    <row r="1618" spans="1:39">
      <c r="A1618" t="s">
        <v>8160</v>
      </c>
      <c r="B1618" t="s">
        <v>6007</v>
      </c>
      <c r="C1618" t="s">
        <v>6009</v>
      </c>
      <c r="D1618">
        <v>497</v>
      </c>
      <c r="E1618" t="s">
        <v>6010</v>
      </c>
      <c r="F1618">
        <v>6.3</v>
      </c>
      <c r="K1618" t="s">
        <v>6535</v>
      </c>
      <c r="L1618" t="s">
        <v>6536</v>
      </c>
      <c r="M1618" t="s">
        <v>8740</v>
      </c>
      <c r="N1618">
        <v>9</v>
      </c>
      <c r="O1618" t="s">
        <v>8916</v>
      </c>
      <c r="P1618" t="s">
        <v>10087</v>
      </c>
      <c r="Q1618">
        <v>6</v>
      </c>
      <c r="R1618">
        <v>1</v>
      </c>
      <c r="S1618">
        <v>2.39</v>
      </c>
      <c r="T1618">
        <v>5.76</v>
      </c>
      <c r="U1618">
        <v>528.61</v>
      </c>
      <c r="V1618">
        <v>102.1</v>
      </c>
      <c r="W1618">
        <v>6.75</v>
      </c>
      <c r="X1618">
        <v>3.8</v>
      </c>
      <c r="Y1618">
        <v>0.85</v>
      </c>
      <c r="Z1618">
        <v>4</v>
      </c>
      <c r="AA1618" t="s">
        <v>6923</v>
      </c>
      <c r="AB1618">
        <v>2</v>
      </c>
      <c r="AC1618">
        <v>10</v>
      </c>
      <c r="AD1618">
        <v>3.235</v>
      </c>
      <c r="AF1618" t="s">
        <v>6937</v>
      </c>
      <c r="AI1618">
        <v>0</v>
      </c>
      <c r="AJ1618">
        <v>0</v>
      </c>
      <c r="AK1618" t="s">
        <v>10332</v>
      </c>
      <c r="AL1618" t="s">
        <v>10332</v>
      </c>
      <c r="AM1618" t="s">
        <v>10344</v>
      </c>
    </row>
    <row r="1619" spans="1:39">
      <c r="A1619" t="s">
        <v>8161</v>
      </c>
      <c r="B1619" t="s">
        <v>6007</v>
      </c>
      <c r="C1619" t="s">
        <v>6009</v>
      </c>
      <c r="D1619">
        <v>499</v>
      </c>
      <c r="E1619" t="s">
        <v>6010</v>
      </c>
      <c r="F1619">
        <v>6.3</v>
      </c>
      <c r="K1619" t="s">
        <v>6535</v>
      </c>
      <c r="L1619" t="s">
        <v>6536</v>
      </c>
      <c r="M1619" t="s">
        <v>8718</v>
      </c>
      <c r="N1619">
        <v>9</v>
      </c>
      <c r="O1619" t="s">
        <v>8891</v>
      </c>
      <c r="P1619" t="s">
        <v>10088</v>
      </c>
      <c r="Q1619">
        <v>6</v>
      </c>
      <c r="R1619">
        <v>1</v>
      </c>
      <c r="S1619">
        <v>1</v>
      </c>
      <c r="T1619">
        <v>4.34</v>
      </c>
      <c r="U1619">
        <v>504.58</v>
      </c>
      <c r="V1619">
        <v>102.1</v>
      </c>
      <c r="W1619">
        <v>5.65</v>
      </c>
      <c r="X1619">
        <v>3.91</v>
      </c>
      <c r="Y1619">
        <v>1.36</v>
      </c>
      <c r="Z1619">
        <v>3</v>
      </c>
      <c r="AA1619" t="s">
        <v>6923</v>
      </c>
      <c r="AB1619">
        <v>2</v>
      </c>
      <c r="AC1619">
        <v>10</v>
      </c>
      <c r="AD1619">
        <v>3.760000000000001</v>
      </c>
      <c r="AF1619" t="s">
        <v>6937</v>
      </c>
      <c r="AI1619">
        <v>0</v>
      </c>
      <c r="AJ1619">
        <v>0</v>
      </c>
      <c r="AK1619" t="s">
        <v>10317</v>
      </c>
      <c r="AL1619" t="s">
        <v>10317</v>
      </c>
      <c r="AM1619" t="s">
        <v>10344</v>
      </c>
    </row>
    <row r="1620" spans="1:39">
      <c r="A1620" t="s">
        <v>8162</v>
      </c>
      <c r="B1620" t="s">
        <v>6007</v>
      </c>
      <c r="C1620" t="s">
        <v>6009</v>
      </c>
      <c r="D1620">
        <v>512</v>
      </c>
      <c r="E1620" t="s">
        <v>6010</v>
      </c>
      <c r="F1620">
        <v>6.29</v>
      </c>
      <c r="K1620" t="s">
        <v>6535</v>
      </c>
      <c r="L1620" t="s">
        <v>6536</v>
      </c>
      <c r="M1620" t="s">
        <v>8723</v>
      </c>
      <c r="N1620">
        <v>9</v>
      </c>
      <c r="O1620" t="s">
        <v>8897</v>
      </c>
      <c r="P1620" t="s">
        <v>10089</v>
      </c>
      <c r="Q1620">
        <v>5</v>
      </c>
      <c r="R1620">
        <v>1</v>
      </c>
      <c r="S1620">
        <v>1.74</v>
      </c>
      <c r="T1620">
        <v>3.18</v>
      </c>
      <c r="U1620">
        <v>417.46</v>
      </c>
      <c r="V1620">
        <v>63.99</v>
      </c>
      <c r="W1620">
        <v>4.68</v>
      </c>
      <c r="X1620">
        <v>5.96</v>
      </c>
      <c r="Y1620">
        <v>0</v>
      </c>
      <c r="Z1620">
        <v>4</v>
      </c>
      <c r="AA1620" t="s">
        <v>6923</v>
      </c>
      <c r="AB1620">
        <v>0</v>
      </c>
      <c r="AC1620">
        <v>5</v>
      </c>
      <c r="AD1620">
        <v>5.332904761904762</v>
      </c>
      <c r="AF1620" t="s">
        <v>6937</v>
      </c>
      <c r="AI1620">
        <v>0</v>
      </c>
      <c r="AJ1620">
        <v>0</v>
      </c>
      <c r="AK1620" t="s">
        <v>10320</v>
      </c>
      <c r="AL1620" t="s">
        <v>10320</v>
      </c>
      <c r="AM1620" t="s">
        <v>10344</v>
      </c>
    </row>
    <row r="1621" spans="1:39">
      <c r="A1621" t="s">
        <v>8162</v>
      </c>
      <c r="B1621" t="s">
        <v>6007</v>
      </c>
      <c r="C1621" t="s">
        <v>6009</v>
      </c>
      <c r="D1621">
        <v>512</v>
      </c>
      <c r="E1621" t="s">
        <v>6010</v>
      </c>
      <c r="F1621">
        <v>6.29</v>
      </c>
      <c r="K1621" t="s">
        <v>6535</v>
      </c>
      <c r="L1621" t="s">
        <v>6536</v>
      </c>
      <c r="M1621" t="s">
        <v>8744</v>
      </c>
      <c r="N1621">
        <v>9</v>
      </c>
      <c r="O1621" t="s">
        <v>8921</v>
      </c>
      <c r="P1621" t="s">
        <v>10089</v>
      </c>
      <c r="Q1621">
        <v>5</v>
      </c>
      <c r="R1621">
        <v>1</v>
      </c>
      <c r="S1621">
        <v>1.74</v>
      </c>
      <c r="T1621">
        <v>3.18</v>
      </c>
      <c r="U1621">
        <v>417.46</v>
      </c>
      <c r="V1621">
        <v>63.99</v>
      </c>
      <c r="W1621">
        <v>4.68</v>
      </c>
      <c r="X1621">
        <v>5.96</v>
      </c>
      <c r="Y1621">
        <v>0</v>
      </c>
      <c r="Z1621">
        <v>4</v>
      </c>
      <c r="AA1621" t="s">
        <v>6923</v>
      </c>
      <c r="AB1621">
        <v>0</v>
      </c>
      <c r="AC1621">
        <v>5</v>
      </c>
      <c r="AD1621">
        <v>5.332904761904762</v>
      </c>
      <c r="AF1621" t="s">
        <v>6937</v>
      </c>
      <c r="AI1621">
        <v>0</v>
      </c>
      <c r="AJ1621">
        <v>0</v>
      </c>
      <c r="AK1621" t="s">
        <v>10335</v>
      </c>
      <c r="AL1621" t="s">
        <v>10335</v>
      </c>
      <c r="AM1621" t="s">
        <v>10344</v>
      </c>
    </row>
    <row r="1622" spans="1:39">
      <c r="A1622" t="s">
        <v>8163</v>
      </c>
      <c r="B1622" t="s">
        <v>6007</v>
      </c>
      <c r="C1622" t="s">
        <v>6009</v>
      </c>
      <c r="D1622">
        <v>512</v>
      </c>
      <c r="E1622" t="s">
        <v>6010</v>
      </c>
      <c r="F1622">
        <v>6.29</v>
      </c>
      <c r="I1622" t="s">
        <v>8576</v>
      </c>
      <c r="K1622" t="s">
        <v>6535</v>
      </c>
      <c r="L1622" t="s">
        <v>6536</v>
      </c>
      <c r="M1622" t="s">
        <v>8696</v>
      </c>
      <c r="N1622">
        <v>9</v>
      </c>
      <c r="O1622" t="s">
        <v>8868</v>
      </c>
      <c r="Y1622">
        <v>0</v>
      </c>
      <c r="AM1622" t="s">
        <v>10344</v>
      </c>
    </row>
    <row r="1623" spans="1:39">
      <c r="A1623" t="s">
        <v>8164</v>
      </c>
      <c r="B1623" t="s">
        <v>6007</v>
      </c>
      <c r="C1623" t="s">
        <v>6009</v>
      </c>
      <c r="D1623">
        <v>517</v>
      </c>
      <c r="E1623" t="s">
        <v>6010</v>
      </c>
      <c r="F1623">
        <v>6.29</v>
      </c>
      <c r="K1623" t="s">
        <v>6535</v>
      </c>
      <c r="M1623" t="s">
        <v>8636</v>
      </c>
      <c r="N1623">
        <v>8</v>
      </c>
      <c r="O1623" t="s">
        <v>8805</v>
      </c>
      <c r="P1623" t="s">
        <v>10090</v>
      </c>
      <c r="Q1623">
        <v>7</v>
      </c>
      <c r="R1623">
        <v>1</v>
      </c>
      <c r="S1623">
        <v>1.05</v>
      </c>
      <c r="T1623">
        <v>4.14</v>
      </c>
      <c r="U1623">
        <v>480.52</v>
      </c>
      <c r="V1623">
        <v>103.27</v>
      </c>
      <c r="W1623">
        <v>5.15</v>
      </c>
      <c r="X1623">
        <v>3.71</v>
      </c>
      <c r="Y1623">
        <v>1.24</v>
      </c>
      <c r="Z1623">
        <v>5</v>
      </c>
      <c r="AA1623" t="s">
        <v>6923</v>
      </c>
      <c r="AB1623">
        <v>1</v>
      </c>
      <c r="AC1623">
        <v>9</v>
      </c>
      <c r="AD1623">
        <v>3.960142857142857</v>
      </c>
      <c r="AF1623" t="s">
        <v>6937</v>
      </c>
      <c r="AI1623">
        <v>0</v>
      </c>
      <c r="AJ1623">
        <v>0</v>
      </c>
      <c r="AK1623" t="s">
        <v>10227</v>
      </c>
      <c r="AL1623" t="s">
        <v>10227</v>
      </c>
      <c r="AM1623" t="s">
        <v>10344</v>
      </c>
    </row>
    <row r="1624" spans="1:39">
      <c r="A1624" t="s">
        <v>8165</v>
      </c>
      <c r="B1624" t="s">
        <v>6007</v>
      </c>
      <c r="C1624" t="s">
        <v>6009</v>
      </c>
      <c r="D1624">
        <v>520</v>
      </c>
      <c r="E1624" t="s">
        <v>6010</v>
      </c>
      <c r="F1624">
        <v>6.28</v>
      </c>
      <c r="K1624" t="s">
        <v>6535</v>
      </c>
      <c r="L1624" t="s">
        <v>6536</v>
      </c>
      <c r="M1624" t="s">
        <v>8753</v>
      </c>
      <c r="N1624">
        <v>9</v>
      </c>
      <c r="O1624" t="s">
        <v>8932</v>
      </c>
      <c r="P1624" t="s">
        <v>10091</v>
      </c>
      <c r="Q1624">
        <v>6</v>
      </c>
      <c r="R1624">
        <v>1</v>
      </c>
      <c r="S1624">
        <v>1.16</v>
      </c>
      <c r="T1624">
        <v>4.7</v>
      </c>
      <c r="U1624">
        <v>465.59</v>
      </c>
      <c r="V1624">
        <v>86.34999999999999</v>
      </c>
      <c r="W1624">
        <v>4.34</v>
      </c>
      <c r="X1624">
        <v>3.3</v>
      </c>
      <c r="Y1624">
        <v>5.36</v>
      </c>
      <c r="Z1624">
        <v>3</v>
      </c>
      <c r="AA1624" t="s">
        <v>6923</v>
      </c>
      <c r="AB1624">
        <v>0</v>
      </c>
      <c r="AC1624">
        <v>9</v>
      </c>
      <c r="AD1624">
        <v>4.229119047619047</v>
      </c>
      <c r="AF1624" t="s">
        <v>6937</v>
      </c>
      <c r="AI1624">
        <v>0</v>
      </c>
      <c r="AJ1624">
        <v>0</v>
      </c>
      <c r="AK1624" t="s">
        <v>10341</v>
      </c>
      <c r="AL1624" t="s">
        <v>10341</v>
      </c>
      <c r="AM1624" t="s">
        <v>10344</v>
      </c>
    </row>
    <row r="1625" spans="1:39">
      <c r="A1625" t="s">
        <v>8166</v>
      </c>
      <c r="B1625" t="s">
        <v>6007</v>
      </c>
      <c r="C1625" t="s">
        <v>6009</v>
      </c>
      <c r="D1625">
        <v>520</v>
      </c>
      <c r="E1625" t="s">
        <v>6010</v>
      </c>
      <c r="F1625">
        <v>6.28</v>
      </c>
      <c r="K1625" t="s">
        <v>6535</v>
      </c>
      <c r="L1625" t="s">
        <v>6536</v>
      </c>
      <c r="M1625" t="s">
        <v>8733</v>
      </c>
      <c r="N1625">
        <v>9</v>
      </c>
      <c r="O1625" t="s">
        <v>8908</v>
      </c>
      <c r="P1625" t="s">
        <v>10092</v>
      </c>
      <c r="Q1625">
        <v>5</v>
      </c>
      <c r="R1625">
        <v>1</v>
      </c>
      <c r="S1625">
        <v>2.1</v>
      </c>
      <c r="T1625">
        <v>5.79</v>
      </c>
      <c r="U1625">
        <v>431.92</v>
      </c>
      <c r="V1625">
        <v>81.67</v>
      </c>
      <c r="W1625">
        <v>5.55</v>
      </c>
      <c r="X1625">
        <v>2.72</v>
      </c>
      <c r="Y1625">
        <v>0</v>
      </c>
      <c r="Z1625">
        <v>3</v>
      </c>
      <c r="AA1625" t="s">
        <v>6923</v>
      </c>
      <c r="AB1625">
        <v>1</v>
      </c>
      <c r="AC1625">
        <v>8</v>
      </c>
      <c r="AD1625">
        <v>4.269619047619047</v>
      </c>
      <c r="AF1625" t="s">
        <v>6937</v>
      </c>
      <c r="AI1625">
        <v>0</v>
      </c>
      <c r="AJ1625">
        <v>0</v>
      </c>
      <c r="AK1625" t="s">
        <v>10326</v>
      </c>
      <c r="AL1625" t="s">
        <v>10326</v>
      </c>
      <c r="AM1625" t="s">
        <v>10344</v>
      </c>
    </row>
    <row r="1626" spans="1:39">
      <c r="A1626" t="s">
        <v>8167</v>
      </c>
      <c r="B1626" t="s">
        <v>6007</v>
      </c>
      <c r="C1626" t="s">
        <v>6009</v>
      </c>
      <c r="D1626">
        <v>520</v>
      </c>
      <c r="E1626" t="s">
        <v>6010</v>
      </c>
      <c r="F1626">
        <v>6.28</v>
      </c>
      <c r="K1626" t="s">
        <v>6535</v>
      </c>
      <c r="L1626" t="s">
        <v>6536</v>
      </c>
      <c r="M1626" t="s">
        <v>8710</v>
      </c>
      <c r="N1626">
        <v>9</v>
      </c>
      <c r="O1626" t="s">
        <v>8882</v>
      </c>
      <c r="P1626" t="s">
        <v>10093</v>
      </c>
      <c r="Q1626">
        <v>4</v>
      </c>
      <c r="R1626">
        <v>1</v>
      </c>
      <c r="S1626">
        <v>2.19</v>
      </c>
      <c r="T1626">
        <v>4.81</v>
      </c>
      <c r="U1626">
        <v>433.55</v>
      </c>
      <c r="V1626">
        <v>68.65000000000001</v>
      </c>
      <c r="W1626">
        <v>5.87</v>
      </c>
      <c r="X1626">
        <v>4.75</v>
      </c>
      <c r="Y1626">
        <v>5.24</v>
      </c>
      <c r="Z1626">
        <v>3</v>
      </c>
      <c r="AA1626" t="s">
        <v>6923</v>
      </c>
      <c r="AB1626">
        <v>1</v>
      </c>
      <c r="AC1626">
        <v>11</v>
      </c>
      <c r="AD1626">
        <v>4.30797619047619</v>
      </c>
      <c r="AF1626" t="s">
        <v>6937</v>
      </c>
      <c r="AI1626">
        <v>0</v>
      </c>
      <c r="AJ1626">
        <v>0</v>
      </c>
      <c r="AK1626" t="s">
        <v>10309</v>
      </c>
      <c r="AL1626" t="s">
        <v>10309</v>
      </c>
      <c r="AM1626" t="s">
        <v>10344</v>
      </c>
    </row>
    <row r="1627" spans="1:39">
      <c r="A1627" t="s">
        <v>8168</v>
      </c>
      <c r="B1627" t="s">
        <v>6007</v>
      </c>
      <c r="C1627" t="s">
        <v>6009</v>
      </c>
      <c r="D1627">
        <v>520</v>
      </c>
      <c r="E1627" t="s">
        <v>6010</v>
      </c>
      <c r="F1627">
        <v>6.28</v>
      </c>
      <c r="K1627" t="s">
        <v>6535</v>
      </c>
      <c r="L1627" t="s">
        <v>6536</v>
      </c>
      <c r="M1627" t="s">
        <v>8722</v>
      </c>
      <c r="N1627">
        <v>9</v>
      </c>
      <c r="O1627" t="s">
        <v>8896</v>
      </c>
      <c r="P1627" t="s">
        <v>10094</v>
      </c>
      <c r="Q1627">
        <v>6</v>
      </c>
      <c r="R1627">
        <v>1</v>
      </c>
      <c r="S1627">
        <v>3.16</v>
      </c>
      <c r="T1627">
        <v>6.1</v>
      </c>
      <c r="U1627">
        <v>540.62</v>
      </c>
      <c r="V1627">
        <v>102.1</v>
      </c>
      <c r="W1627">
        <v>6.04</v>
      </c>
      <c r="X1627">
        <v>4.38</v>
      </c>
      <c r="Y1627">
        <v>1.37</v>
      </c>
      <c r="Z1627">
        <v>4</v>
      </c>
      <c r="AA1627" t="s">
        <v>6923</v>
      </c>
      <c r="AB1627">
        <v>2</v>
      </c>
      <c r="AC1627">
        <v>10</v>
      </c>
      <c r="AD1627">
        <v>2.850000000000001</v>
      </c>
      <c r="AF1627" t="s">
        <v>6937</v>
      </c>
      <c r="AI1627">
        <v>0</v>
      </c>
      <c r="AJ1627">
        <v>0</v>
      </c>
      <c r="AK1627" t="s">
        <v>10231</v>
      </c>
      <c r="AL1627" t="s">
        <v>10231</v>
      </c>
      <c r="AM1627" t="s">
        <v>10344</v>
      </c>
    </row>
    <row r="1628" spans="1:39">
      <c r="A1628" t="s">
        <v>8169</v>
      </c>
      <c r="B1628" t="s">
        <v>6007</v>
      </c>
      <c r="C1628" t="s">
        <v>6009</v>
      </c>
      <c r="D1628">
        <v>530</v>
      </c>
      <c r="E1628" t="s">
        <v>6010</v>
      </c>
      <c r="F1628">
        <v>6.28</v>
      </c>
      <c r="K1628" t="s">
        <v>6535</v>
      </c>
      <c r="L1628" t="s">
        <v>6536</v>
      </c>
      <c r="M1628" t="s">
        <v>8737</v>
      </c>
      <c r="N1628">
        <v>9</v>
      </c>
      <c r="O1628" t="s">
        <v>8913</v>
      </c>
      <c r="P1628" t="s">
        <v>10095</v>
      </c>
      <c r="Q1628">
        <v>2</v>
      </c>
      <c r="R1628">
        <v>2</v>
      </c>
      <c r="S1628">
        <v>7.75</v>
      </c>
      <c r="T1628">
        <v>7.76</v>
      </c>
      <c r="U1628">
        <v>416.48</v>
      </c>
      <c r="V1628">
        <v>40.46</v>
      </c>
      <c r="W1628">
        <v>7.52</v>
      </c>
      <c r="X1628">
        <v>9.279999999999999</v>
      </c>
      <c r="Y1628">
        <v>0</v>
      </c>
      <c r="Z1628">
        <v>2</v>
      </c>
      <c r="AA1628" t="s">
        <v>6923</v>
      </c>
      <c r="AB1628">
        <v>1</v>
      </c>
      <c r="AC1628">
        <v>7</v>
      </c>
      <c r="AD1628">
        <v>3.096571428571429</v>
      </c>
      <c r="AF1628" t="s">
        <v>6939</v>
      </c>
      <c r="AI1628">
        <v>0</v>
      </c>
      <c r="AJ1628">
        <v>0</v>
      </c>
      <c r="AK1628" t="s">
        <v>10277</v>
      </c>
      <c r="AL1628" t="s">
        <v>10277</v>
      </c>
      <c r="AM1628" t="s">
        <v>10344</v>
      </c>
    </row>
    <row r="1629" spans="1:39">
      <c r="A1629" t="s">
        <v>8170</v>
      </c>
      <c r="B1629" t="s">
        <v>6007</v>
      </c>
      <c r="C1629" t="s">
        <v>6009</v>
      </c>
      <c r="D1629">
        <v>536</v>
      </c>
      <c r="E1629" t="s">
        <v>6010</v>
      </c>
      <c r="F1629">
        <v>6.27</v>
      </c>
      <c r="I1629" t="s">
        <v>8577</v>
      </c>
      <c r="K1629" t="s">
        <v>6535</v>
      </c>
      <c r="L1629" t="s">
        <v>6536</v>
      </c>
      <c r="M1629" t="s">
        <v>8696</v>
      </c>
      <c r="N1629">
        <v>9</v>
      </c>
      <c r="O1629" t="s">
        <v>8868</v>
      </c>
      <c r="P1629" t="s">
        <v>10096</v>
      </c>
      <c r="Q1629">
        <v>5</v>
      </c>
      <c r="R1629">
        <v>2</v>
      </c>
      <c r="S1629">
        <v>3.11</v>
      </c>
      <c r="T1629">
        <v>6.11</v>
      </c>
      <c r="U1629">
        <v>601.7</v>
      </c>
      <c r="V1629">
        <v>100.87</v>
      </c>
      <c r="W1629">
        <v>6.81</v>
      </c>
      <c r="X1629">
        <v>3.87</v>
      </c>
      <c r="Y1629">
        <v>0</v>
      </c>
      <c r="Z1629">
        <v>5</v>
      </c>
      <c r="AA1629" t="s">
        <v>6923</v>
      </c>
      <c r="AB1629">
        <v>2</v>
      </c>
      <c r="AC1629">
        <v>8</v>
      </c>
      <c r="AD1629">
        <v>2.582666666666666</v>
      </c>
      <c r="AF1629" t="s">
        <v>6937</v>
      </c>
      <c r="AI1629">
        <v>0</v>
      </c>
      <c r="AJ1629">
        <v>0</v>
      </c>
      <c r="AM1629" t="s">
        <v>10344</v>
      </c>
    </row>
    <row r="1630" spans="1:39">
      <c r="A1630" t="s">
        <v>8171</v>
      </c>
      <c r="B1630" t="s">
        <v>6007</v>
      </c>
      <c r="C1630" t="s">
        <v>6009</v>
      </c>
      <c r="D1630">
        <v>540</v>
      </c>
      <c r="E1630" t="s">
        <v>6010</v>
      </c>
      <c r="F1630">
        <v>6.27</v>
      </c>
      <c r="K1630" t="s">
        <v>6535</v>
      </c>
      <c r="M1630" t="s">
        <v>8721</v>
      </c>
      <c r="N1630">
        <v>8</v>
      </c>
      <c r="O1630" t="s">
        <v>8895</v>
      </c>
      <c r="P1630" t="s">
        <v>10097</v>
      </c>
      <c r="Q1630">
        <v>5</v>
      </c>
      <c r="R1630">
        <v>1</v>
      </c>
      <c r="S1630">
        <v>4.56</v>
      </c>
      <c r="T1630">
        <v>6.23</v>
      </c>
      <c r="U1630">
        <v>487.54</v>
      </c>
      <c r="V1630">
        <v>73.86</v>
      </c>
      <c r="W1630">
        <v>6.09</v>
      </c>
      <c r="X1630">
        <v>5.47</v>
      </c>
      <c r="Y1630">
        <v>0</v>
      </c>
      <c r="Z1630">
        <v>2</v>
      </c>
      <c r="AA1630" t="s">
        <v>6923</v>
      </c>
      <c r="AB1630">
        <v>1</v>
      </c>
      <c r="AC1630">
        <v>10</v>
      </c>
      <c r="AD1630">
        <v>2.922333333333333</v>
      </c>
      <c r="AF1630" t="s">
        <v>6937</v>
      </c>
      <c r="AI1630">
        <v>0</v>
      </c>
      <c r="AJ1630">
        <v>0</v>
      </c>
      <c r="AK1630" t="s">
        <v>10319</v>
      </c>
      <c r="AL1630" t="s">
        <v>10319</v>
      </c>
      <c r="AM1630" t="s">
        <v>10344</v>
      </c>
    </row>
    <row r="1631" spans="1:39">
      <c r="A1631" t="s">
        <v>8172</v>
      </c>
      <c r="B1631" t="s">
        <v>6007</v>
      </c>
      <c r="C1631" t="s">
        <v>6009</v>
      </c>
      <c r="D1631">
        <v>540</v>
      </c>
      <c r="E1631" t="s">
        <v>6010</v>
      </c>
      <c r="F1631">
        <v>6.27</v>
      </c>
      <c r="K1631" t="s">
        <v>6535</v>
      </c>
      <c r="L1631" t="s">
        <v>6536</v>
      </c>
      <c r="M1631" t="s">
        <v>8701</v>
      </c>
      <c r="N1631">
        <v>9</v>
      </c>
      <c r="O1631" t="s">
        <v>8873</v>
      </c>
      <c r="P1631" t="s">
        <v>10098</v>
      </c>
      <c r="Q1631">
        <v>5</v>
      </c>
      <c r="R1631">
        <v>2</v>
      </c>
      <c r="S1631">
        <v>5.16</v>
      </c>
      <c r="T1631">
        <v>7.07</v>
      </c>
      <c r="U1631">
        <v>542.46</v>
      </c>
      <c r="V1631">
        <v>88.40000000000001</v>
      </c>
      <c r="W1631">
        <v>5.55</v>
      </c>
      <c r="X1631">
        <v>4.79</v>
      </c>
      <c r="Y1631">
        <v>0</v>
      </c>
      <c r="Z1631">
        <v>4</v>
      </c>
      <c r="AA1631" t="s">
        <v>6923</v>
      </c>
      <c r="AB1631">
        <v>2</v>
      </c>
      <c r="AC1631">
        <v>5</v>
      </c>
      <c r="AD1631">
        <v>2.5</v>
      </c>
      <c r="AF1631" t="s">
        <v>6937</v>
      </c>
      <c r="AI1631">
        <v>0</v>
      </c>
      <c r="AJ1631">
        <v>0</v>
      </c>
      <c r="AK1631" t="s">
        <v>10301</v>
      </c>
      <c r="AL1631" t="s">
        <v>10301</v>
      </c>
      <c r="AM1631" t="s">
        <v>10344</v>
      </c>
    </row>
    <row r="1632" spans="1:39">
      <c r="A1632" t="s">
        <v>8173</v>
      </c>
      <c r="B1632" t="s">
        <v>6007</v>
      </c>
      <c r="C1632" t="s">
        <v>6009</v>
      </c>
      <c r="D1632">
        <v>540</v>
      </c>
      <c r="E1632" t="s">
        <v>6010</v>
      </c>
      <c r="F1632">
        <v>6.27</v>
      </c>
      <c r="K1632" t="s">
        <v>6535</v>
      </c>
      <c r="L1632" t="s">
        <v>6536</v>
      </c>
      <c r="M1632" t="s">
        <v>8734</v>
      </c>
      <c r="N1632">
        <v>9</v>
      </c>
      <c r="O1632" t="s">
        <v>8909</v>
      </c>
      <c r="P1632" t="s">
        <v>10099</v>
      </c>
      <c r="Q1632">
        <v>5</v>
      </c>
      <c r="R1632">
        <v>2</v>
      </c>
      <c r="S1632">
        <v>3.05</v>
      </c>
      <c r="T1632">
        <v>5.56</v>
      </c>
      <c r="U1632">
        <v>495.58</v>
      </c>
      <c r="V1632">
        <v>91.59</v>
      </c>
      <c r="W1632">
        <v>5.84</v>
      </c>
      <c r="X1632">
        <v>2.24</v>
      </c>
      <c r="Y1632">
        <v>9.17</v>
      </c>
      <c r="Z1632">
        <v>5</v>
      </c>
      <c r="AA1632" t="s">
        <v>6923</v>
      </c>
      <c r="AB1632">
        <v>1</v>
      </c>
      <c r="AC1632">
        <v>11</v>
      </c>
      <c r="AD1632">
        <v>2.368571428571428</v>
      </c>
      <c r="AF1632" t="s">
        <v>6938</v>
      </c>
      <c r="AI1632">
        <v>0</v>
      </c>
      <c r="AJ1632">
        <v>0</v>
      </c>
      <c r="AK1632" t="s">
        <v>10327</v>
      </c>
      <c r="AL1632" t="s">
        <v>10327</v>
      </c>
      <c r="AM1632" t="s">
        <v>10344</v>
      </c>
    </row>
    <row r="1633" spans="1:39">
      <c r="A1633" t="s">
        <v>8174</v>
      </c>
      <c r="B1633" t="s">
        <v>6007</v>
      </c>
      <c r="C1633" t="s">
        <v>6009</v>
      </c>
      <c r="D1633">
        <v>540</v>
      </c>
      <c r="E1633" t="s">
        <v>6010</v>
      </c>
      <c r="F1633">
        <v>6.27</v>
      </c>
      <c r="K1633" t="s">
        <v>6535</v>
      </c>
      <c r="L1633" t="s">
        <v>6536</v>
      </c>
      <c r="M1633" t="s">
        <v>8737</v>
      </c>
      <c r="N1633">
        <v>9</v>
      </c>
      <c r="O1633" t="s">
        <v>8913</v>
      </c>
      <c r="P1633" t="s">
        <v>10100</v>
      </c>
      <c r="Q1633">
        <v>2</v>
      </c>
      <c r="R1633">
        <v>2</v>
      </c>
      <c r="S1633">
        <v>7.6</v>
      </c>
      <c r="T1633">
        <v>7.61</v>
      </c>
      <c r="U1633">
        <v>382.93</v>
      </c>
      <c r="V1633">
        <v>40.46</v>
      </c>
      <c r="W1633">
        <v>7.16</v>
      </c>
      <c r="X1633">
        <v>9.279999999999999</v>
      </c>
      <c r="Y1633">
        <v>0</v>
      </c>
      <c r="Z1633">
        <v>2</v>
      </c>
      <c r="AA1633" t="s">
        <v>6923</v>
      </c>
      <c r="AB1633">
        <v>1</v>
      </c>
      <c r="AC1633">
        <v>7</v>
      </c>
      <c r="AD1633">
        <v>3.336214285714286</v>
      </c>
      <c r="AF1633" t="s">
        <v>6939</v>
      </c>
      <c r="AI1633">
        <v>0</v>
      </c>
      <c r="AJ1633">
        <v>0</v>
      </c>
      <c r="AK1633" t="s">
        <v>10277</v>
      </c>
      <c r="AL1633" t="s">
        <v>10277</v>
      </c>
      <c r="AM1633" t="s">
        <v>10344</v>
      </c>
    </row>
    <row r="1634" spans="1:39">
      <c r="A1634" t="s">
        <v>6490</v>
      </c>
      <c r="B1634" t="s">
        <v>6007</v>
      </c>
      <c r="C1634" t="s">
        <v>6009</v>
      </c>
      <c r="D1634">
        <v>548</v>
      </c>
      <c r="E1634" t="s">
        <v>6010</v>
      </c>
      <c r="F1634">
        <v>6.26</v>
      </c>
      <c r="K1634" t="s">
        <v>6535</v>
      </c>
      <c r="L1634" t="s">
        <v>6536</v>
      </c>
      <c r="M1634" t="s">
        <v>8717</v>
      </c>
      <c r="N1634">
        <v>9</v>
      </c>
      <c r="O1634" t="s">
        <v>8890</v>
      </c>
      <c r="P1634" t="s">
        <v>6886</v>
      </c>
      <c r="Q1634">
        <v>5</v>
      </c>
      <c r="R1634">
        <v>1</v>
      </c>
      <c r="S1634">
        <v>1.06</v>
      </c>
      <c r="T1634">
        <v>4.65</v>
      </c>
      <c r="U1634">
        <v>457.53</v>
      </c>
      <c r="V1634">
        <v>81.79000000000001</v>
      </c>
      <c r="W1634">
        <v>6.18</v>
      </c>
      <c r="X1634">
        <v>3.32</v>
      </c>
      <c r="Y1634">
        <v>2.03</v>
      </c>
      <c r="Z1634">
        <v>4</v>
      </c>
      <c r="AA1634" t="s">
        <v>6923</v>
      </c>
      <c r="AB1634">
        <v>1</v>
      </c>
      <c r="AC1634">
        <v>9</v>
      </c>
      <c r="AD1634">
        <v>4.311690476190476</v>
      </c>
      <c r="AF1634" t="s">
        <v>6937</v>
      </c>
      <c r="AI1634">
        <v>0</v>
      </c>
      <c r="AJ1634">
        <v>0</v>
      </c>
      <c r="AK1634" t="s">
        <v>10229</v>
      </c>
      <c r="AL1634" t="s">
        <v>10229</v>
      </c>
      <c r="AM1634" t="s">
        <v>10344</v>
      </c>
    </row>
    <row r="1635" spans="1:39">
      <c r="A1635" t="s">
        <v>7335</v>
      </c>
      <c r="B1635" t="s">
        <v>6007</v>
      </c>
      <c r="C1635" t="s">
        <v>6009</v>
      </c>
      <c r="D1635">
        <v>550</v>
      </c>
      <c r="E1635" t="s">
        <v>6010</v>
      </c>
      <c r="F1635">
        <v>6.26</v>
      </c>
      <c r="K1635" t="s">
        <v>6535</v>
      </c>
      <c r="L1635" t="s">
        <v>6536</v>
      </c>
      <c r="M1635" t="s">
        <v>8753</v>
      </c>
      <c r="N1635">
        <v>9</v>
      </c>
      <c r="O1635" t="s">
        <v>8932</v>
      </c>
      <c r="P1635" t="s">
        <v>9288</v>
      </c>
      <c r="Q1635">
        <v>3</v>
      </c>
      <c r="R1635">
        <v>2</v>
      </c>
      <c r="S1635">
        <v>3.07</v>
      </c>
      <c r="T1635">
        <v>6.46</v>
      </c>
      <c r="U1635">
        <v>492.63</v>
      </c>
      <c r="V1635">
        <v>69.64</v>
      </c>
      <c r="W1635">
        <v>6.97</v>
      </c>
      <c r="X1635">
        <v>3.77</v>
      </c>
      <c r="Y1635">
        <v>0.2</v>
      </c>
      <c r="Z1635">
        <v>2</v>
      </c>
      <c r="AA1635" t="s">
        <v>6923</v>
      </c>
      <c r="AB1635">
        <v>1</v>
      </c>
      <c r="AC1635">
        <v>13</v>
      </c>
      <c r="AD1635">
        <v>3.017642857142858</v>
      </c>
      <c r="AE1635" t="s">
        <v>10194</v>
      </c>
      <c r="AF1635" t="s">
        <v>6937</v>
      </c>
      <c r="AI1635">
        <v>0</v>
      </c>
      <c r="AJ1635">
        <v>0</v>
      </c>
      <c r="AK1635" t="s">
        <v>10341</v>
      </c>
      <c r="AL1635" t="s">
        <v>10341</v>
      </c>
      <c r="AM1635" t="s">
        <v>10344</v>
      </c>
    </row>
    <row r="1636" spans="1:39">
      <c r="A1636" t="s">
        <v>8175</v>
      </c>
      <c r="B1636" t="s">
        <v>6007</v>
      </c>
      <c r="C1636" t="s">
        <v>6009</v>
      </c>
      <c r="D1636">
        <v>550</v>
      </c>
      <c r="E1636" t="s">
        <v>6010</v>
      </c>
      <c r="F1636">
        <v>6.26</v>
      </c>
      <c r="I1636" t="s">
        <v>8578</v>
      </c>
      <c r="K1636" t="s">
        <v>6535</v>
      </c>
      <c r="L1636" t="s">
        <v>6536</v>
      </c>
      <c r="M1636" t="s">
        <v>8695</v>
      </c>
      <c r="N1636">
        <v>9</v>
      </c>
      <c r="O1636" t="s">
        <v>8867</v>
      </c>
      <c r="P1636" t="s">
        <v>10101</v>
      </c>
      <c r="Q1636">
        <v>4</v>
      </c>
      <c r="R1636">
        <v>2</v>
      </c>
      <c r="S1636">
        <v>1.64</v>
      </c>
      <c r="T1636">
        <v>5.25</v>
      </c>
      <c r="U1636">
        <v>512.65</v>
      </c>
      <c r="V1636">
        <v>80.56</v>
      </c>
      <c r="W1636">
        <v>6.77</v>
      </c>
      <c r="X1636">
        <v>3.22</v>
      </c>
      <c r="Y1636">
        <v>0</v>
      </c>
      <c r="Z1636">
        <v>4</v>
      </c>
      <c r="AA1636" t="s">
        <v>6923</v>
      </c>
      <c r="AB1636">
        <v>2</v>
      </c>
      <c r="AC1636">
        <v>9</v>
      </c>
      <c r="AD1636">
        <v>3.5</v>
      </c>
      <c r="AF1636" t="s">
        <v>6937</v>
      </c>
      <c r="AI1636">
        <v>0</v>
      </c>
      <c r="AJ1636">
        <v>0</v>
      </c>
      <c r="AM1636" t="s">
        <v>10344</v>
      </c>
    </row>
    <row r="1637" spans="1:39">
      <c r="A1637" t="s">
        <v>8176</v>
      </c>
      <c r="B1637" t="s">
        <v>6007</v>
      </c>
      <c r="C1637" t="s">
        <v>6009</v>
      </c>
      <c r="D1637">
        <v>553</v>
      </c>
      <c r="E1637" t="s">
        <v>6010</v>
      </c>
      <c r="F1637">
        <v>6.26</v>
      </c>
      <c r="I1637" t="s">
        <v>8579</v>
      </c>
      <c r="K1637" t="s">
        <v>6535</v>
      </c>
      <c r="L1637" t="s">
        <v>6536</v>
      </c>
      <c r="M1637" t="s">
        <v>8696</v>
      </c>
      <c r="N1637">
        <v>9</v>
      </c>
      <c r="O1637" t="s">
        <v>8868</v>
      </c>
      <c r="P1637" t="s">
        <v>10102</v>
      </c>
      <c r="Q1637">
        <v>5</v>
      </c>
      <c r="R1637">
        <v>2</v>
      </c>
      <c r="S1637">
        <v>1.33</v>
      </c>
      <c r="T1637">
        <v>4.33</v>
      </c>
      <c r="U1637">
        <v>566.6799999999999</v>
      </c>
      <c r="V1637">
        <v>105.47</v>
      </c>
      <c r="W1637">
        <v>6.01</v>
      </c>
      <c r="X1637">
        <v>3.87</v>
      </c>
      <c r="Y1637">
        <v>0</v>
      </c>
      <c r="Z1637">
        <v>5</v>
      </c>
      <c r="AA1637" t="s">
        <v>6923</v>
      </c>
      <c r="AB1637">
        <v>2</v>
      </c>
      <c r="AC1637">
        <v>8</v>
      </c>
      <c r="AD1637">
        <v>3.319333333333333</v>
      </c>
      <c r="AF1637" t="s">
        <v>6937</v>
      </c>
      <c r="AI1637">
        <v>0</v>
      </c>
      <c r="AJ1637">
        <v>0</v>
      </c>
      <c r="AM1637" t="s">
        <v>10344</v>
      </c>
    </row>
    <row r="1638" spans="1:39">
      <c r="A1638" t="s">
        <v>7245</v>
      </c>
      <c r="B1638" t="s">
        <v>6007</v>
      </c>
      <c r="C1638" t="s">
        <v>6009</v>
      </c>
      <c r="D1638">
        <v>560</v>
      </c>
      <c r="E1638" t="s">
        <v>6010</v>
      </c>
      <c r="F1638">
        <v>6.25</v>
      </c>
      <c r="K1638" t="s">
        <v>6535</v>
      </c>
      <c r="L1638" t="s">
        <v>6536</v>
      </c>
      <c r="M1638" t="s">
        <v>8729</v>
      </c>
      <c r="N1638">
        <v>9</v>
      </c>
      <c r="O1638" t="s">
        <v>8904</v>
      </c>
      <c r="P1638" t="s">
        <v>9198</v>
      </c>
      <c r="Q1638">
        <v>4</v>
      </c>
      <c r="R1638">
        <v>1</v>
      </c>
      <c r="S1638">
        <v>3.75</v>
      </c>
      <c r="T1638">
        <v>6.93</v>
      </c>
      <c r="U1638">
        <v>447</v>
      </c>
      <c r="V1638">
        <v>59.67</v>
      </c>
      <c r="W1638">
        <v>6.79</v>
      </c>
      <c r="X1638">
        <v>4.08</v>
      </c>
      <c r="Y1638">
        <v>0</v>
      </c>
      <c r="Z1638">
        <v>3</v>
      </c>
      <c r="AA1638" t="s">
        <v>6923</v>
      </c>
      <c r="AB1638">
        <v>1</v>
      </c>
      <c r="AC1638">
        <v>11</v>
      </c>
      <c r="AD1638">
        <v>3.336904761904762</v>
      </c>
      <c r="AF1638" t="s">
        <v>6937</v>
      </c>
      <c r="AI1638">
        <v>0</v>
      </c>
      <c r="AJ1638">
        <v>0</v>
      </c>
      <c r="AK1638" t="s">
        <v>10230</v>
      </c>
      <c r="AL1638" t="s">
        <v>10230</v>
      </c>
      <c r="AM1638" t="s">
        <v>10344</v>
      </c>
    </row>
    <row r="1639" spans="1:39">
      <c r="A1639" t="s">
        <v>8177</v>
      </c>
      <c r="B1639" t="s">
        <v>6007</v>
      </c>
      <c r="C1639" t="s">
        <v>6009</v>
      </c>
      <c r="D1639">
        <v>563</v>
      </c>
      <c r="E1639" t="s">
        <v>6010</v>
      </c>
      <c r="F1639">
        <v>6.25</v>
      </c>
      <c r="I1639" t="s">
        <v>8580</v>
      </c>
      <c r="K1639" t="s">
        <v>6535</v>
      </c>
      <c r="L1639" t="s">
        <v>6536</v>
      </c>
      <c r="M1639" t="s">
        <v>8695</v>
      </c>
      <c r="N1639">
        <v>9</v>
      </c>
      <c r="O1639" t="s">
        <v>8867</v>
      </c>
      <c r="P1639" t="s">
        <v>10103</v>
      </c>
      <c r="Q1639">
        <v>3</v>
      </c>
      <c r="R1639">
        <v>1</v>
      </c>
      <c r="S1639">
        <v>4.86</v>
      </c>
      <c r="T1639">
        <v>4.86</v>
      </c>
      <c r="U1639">
        <v>418.44</v>
      </c>
      <c r="V1639">
        <v>51.1</v>
      </c>
      <c r="W1639">
        <v>5.49</v>
      </c>
      <c r="X1639">
        <v>13.61</v>
      </c>
      <c r="Y1639">
        <v>0</v>
      </c>
      <c r="Z1639">
        <v>4</v>
      </c>
      <c r="AA1639" t="s">
        <v>6923</v>
      </c>
      <c r="AB1639">
        <v>1</v>
      </c>
      <c r="AC1639">
        <v>5</v>
      </c>
      <c r="AD1639">
        <v>3.485904761904762</v>
      </c>
      <c r="AF1639" t="s">
        <v>6939</v>
      </c>
      <c r="AI1639">
        <v>0</v>
      </c>
      <c r="AJ1639">
        <v>0</v>
      </c>
      <c r="AM1639" t="s">
        <v>10344</v>
      </c>
    </row>
    <row r="1640" spans="1:39">
      <c r="A1640" t="s">
        <v>8178</v>
      </c>
      <c r="B1640" t="s">
        <v>6007</v>
      </c>
      <c r="C1640" t="s">
        <v>6009</v>
      </c>
      <c r="D1640">
        <v>568</v>
      </c>
      <c r="E1640" t="s">
        <v>6010</v>
      </c>
      <c r="F1640">
        <v>6.25</v>
      </c>
      <c r="K1640" t="s">
        <v>6535</v>
      </c>
      <c r="L1640" t="s">
        <v>6536</v>
      </c>
      <c r="M1640" t="s">
        <v>8710</v>
      </c>
      <c r="N1640">
        <v>9</v>
      </c>
      <c r="O1640" t="s">
        <v>8882</v>
      </c>
      <c r="P1640" t="s">
        <v>10104</v>
      </c>
      <c r="Q1640">
        <v>4</v>
      </c>
      <c r="R1640">
        <v>1</v>
      </c>
      <c r="S1640">
        <v>3.1</v>
      </c>
      <c r="T1640">
        <v>5.72</v>
      </c>
      <c r="U1640">
        <v>438.59</v>
      </c>
      <c r="V1640">
        <v>55.76</v>
      </c>
      <c r="W1640">
        <v>6.54</v>
      </c>
      <c r="X1640">
        <v>4.75</v>
      </c>
      <c r="Y1640">
        <v>0</v>
      </c>
      <c r="Z1640">
        <v>3</v>
      </c>
      <c r="AA1640" t="s">
        <v>6923</v>
      </c>
      <c r="AB1640">
        <v>1</v>
      </c>
      <c r="AC1640">
        <v>11</v>
      </c>
      <c r="AD1640">
        <v>3.721976190476191</v>
      </c>
      <c r="AF1640" t="s">
        <v>6937</v>
      </c>
      <c r="AI1640">
        <v>0</v>
      </c>
      <c r="AJ1640">
        <v>0</v>
      </c>
      <c r="AK1640" t="s">
        <v>10309</v>
      </c>
      <c r="AL1640" t="s">
        <v>10309</v>
      </c>
      <c r="AM1640" t="s">
        <v>10344</v>
      </c>
    </row>
    <row r="1641" spans="1:39">
      <c r="A1641" t="s">
        <v>8179</v>
      </c>
      <c r="B1641" t="s">
        <v>6007</v>
      </c>
      <c r="C1641" t="s">
        <v>6009</v>
      </c>
      <c r="D1641">
        <v>574</v>
      </c>
      <c r="E1641" t="s">
        <v>6010</v>
      </c>
      <c r="F1641">
        <v>6.24</v>
      </c>
      <c r="K1641" t="s">
        <v>6535</v>
      </c>
      <c r="L1641" t="s">
        <v>6536</v>
      </c>
      <c r="M1641" t="s">
        <v>8712</v>
      </c>
      <c r="N1641">
        <v>9</v>
      </c>
      <c r="O1641" t="s">
        <v>8884</v>
      </c>
      <c r="P1641" t="s">
        <v>10105</v>
      </c>
      <c r="Q1641">
        <v>3</v>
      </c>
      <c r="R1641">
        <v>2</v>
      </c>
      <c r="S1641">
        <v>4.32</v>
      </c>
      <c r="T1641">
        <v>7.32</v>
      </c>
      <c r="U1641">
        <v>516.64</v>
      </c>
      <c r="V1641">
        <v>71.33</v>
      </c>
      <c r="W1641">
        <v>7.8</v>
      </c>
      <c r="X1641">
        <v>3.87</v>
      </c>
      <c r="Y1641">
        <v>1.66</v>
      </c>
      <c r="Z1641">
        <v>5</v>
      </c>
      <c r="AA1641" t="s">
        <v>6923</v>
      </c>
      <c r="AB1641">
        <v>2</v>
      </c>
      <c r="AC1641">
        <v>8</v>
      </c>
      <c r="AD1641">
        <v>2.5</v>
      </c>
      <c r="AF1641" t="s">
        <v>6937</v>
      </c>
      <c r="AI1641">
        <v>0</v>
      </c>
      <c r="AJ1641">
        <v>0</v>
      </c>
      <c r="AK1641" t="s">
        <v>10311</v>
      </c>
      <c r="AL1641" t="s">
        <v>10311</v>
      </c>
      <c r="AM1641" t="s">
        <v>10344</v>
      </c>
    </row>
    <row r="1642" spans="1:39">
      <c r="A1642" t="s">
        <v>7330</v>
      </c>
      <c r="B1642" t="s">
        <v>6007</v>
      </c>
      <c r="C1642" t="s">
        <v>6009</v>
      </c>
      <c r="D1642">
        <v>580</v>
      </c>
      <c r="E1642" t="s">
        <v>6010</v>
      </c>
      <c r="F1642">
        <v>6.24</v>
      </c>
      <c r="K1642" t="s">
        <v>6535</v>
      </c>
      <c r="L1642" t="s">
        <v>6536</v>
      </c>
      <c r="M1642" t="s">
        <v>8729</v>
      </c>
      <c r="N1642">
        <v>9</v>
      </c>
      <c r="O1642" t="s">
        <v>8904</v>
      </c>
      <c r="P1642" t="s">
        <v>9283</v>
      </c>
      <c r="Q1642">
        <v>5</v>
      </c>
      <c r="R1642">
        <v>2</v>
      </c>
      <c r="S1642">
        <v>2.6</v>
      </c>
      <c r="T1642">
        <v>5.79</v>
      </c>
      <c r="U1642">
        <v>436.96</v>
      </c>
      <c r="V1642">
        <v>83.83</v>
      </c>
      <c r="W1642">
        <v>5.39</v>
      </c>
      <c r="X1642">
        <v>4.08</v>
      </c>
      <c r="Y1642">
        <v>0</v>
      </c>
      <c r="Z1642">
        <v>2</v>
      </c>
      <c r="AA1642" t="s">
        <v>6923</v>
      </c>
      <c r="AB1642">
        <v>1</v>
      </c>
      <c r="AC1642">
        <v>11</v>
      </c>
      <c r="AD1642">
        <v>3.650285714285714</v>
      </c>
      <c r="AF1642" t="s">
        <v>6937</v>
      </c>
      <c r="AI1642">
        <v>0</v>
      </c>
      <c r="AJ1642">
        <v>0</v>
      </c>
      <c r="AK1642" t="s">
        <v>10230</v>
      </c>
      <c r="AL1642" t="s">
        <v>10230</v>
      </c>
      <c r="AM1642" t="s">
        <v>10344</v>
      </c>
    </row>
    <row r="1643" spans="1:39">
      <c r="A1643" t="s">
        <v>8180</v>
      </c>
      <c r="B1643" t="s">
        <v>6007</v>
      </c>
      <c r="C1643" t="s">
        <v>6009</v>
      </c>
      <c r="D1643">
        <v>584</v>
      </c>
      <c r="E1643" t="s">
        <v>6010</v>
      </c>
      <c r="F1643">
        <v>6.23</v>
      </c>
      <c r="K1643" t="s">
        <v>6535</v>
      </c>
      <c r="L1643" t="s">
        <v>6536</v>
      </c>
      <c r="M1643" t="s">
        <v>8732</v>
      </c>
      <c r="N1643">
        <v>9</v>
      </c>
      <c r="O1643" t="s">
        <v>8910</v>
      </c>
      <c r="P1643" t="s">
        <v>10106</v>
      </c>
      <c r="Q1643">
        <v>6</v>
      </c>
      <c r="R1643">
        <v>1</v>
      </c>
      <c r="S1643">
        <v>2.89</v>
      </c>
      <c r="T1643">
        <v>5.69</v>
      </c>
      <c r="U1643">
        <v>490.48</v>
      </c>
      <c r="V1643">
        <v>86.72</v>
      </c>
      <c r="W1643">
        <v>6.08</v>
      </c>
      <c r="X1643">
        <v>4.55</v>
      </c>
      <c r="Y1643">
        <v>0</v>
      </c>
      <c r="Z1643">
        <v>4</v>
      </c>
      <c r="AA1643" t="s">
        <v>6923</v>
      </c>
      <c r="AB1643">
        <v>1</v>
      </c>
      <c r="AC1643">
        <v>11</v>
      </c>
      <c r="AD1643">
        <v>3.456333333333333</v>
      </c>
      <c r="AF1643" t="s">
        <v>6937</v>
      </c>
      <c r="AI1643">
        <v>0</v>
      </c>
      <c r="AJ1643">
        <v>0</v>
      </c>
      <c r="AK1643" t="s">
        <v>10328</v>
      </c>
      <c r="AL1643" t="s">
        <v>10328</v>
      </c>
      <c r="AM1643" t="s">
        <v>10344</v>
      </c>
    </row>
    <row r="1644" spans="1:39">
      <c r="A1644" t="s">
        <v>8181</v>
      </c>
      <c r="B1644" t="s">
        <v>6007</v>
      </c>
      <c r="C1644" t="s">
        <v>6009</v>
      </c>
      <c r="D1644">
        <v>587</v>
      </c>
      <c r="E1644" t="s">
        <v>6010</v>
      </c>
      <c r="F1644">
        <v>6.23</v>
      </c>
      <c r="K1644" t="s">
        <v>6535</v>
      </c>
      <c r="L1644" t="s">
        <v>6536</v>
      </c>
      <c r="M1644" t="s">
        <v>8724</v>
      </c>
      <c r="N1644">
        <v>9</v>
      </c>
      <c r="O1644" t="s">
        <v>8898</v>
      </c>
      <c r="P1644" t="s">
        <v>10107</v>
      </c>
      <c r="Q1644">
        <v>3</v>
      </c>
      <c r="R1644">
        <v>1</v>
      </c>
      <c r="S1644">
        <v>3.71</v>
      </c>
      <c r="T1644">
        <v>6.83</v>
      </c>
      <c r="U1644">
        <v>501.63</v>
      </c>
      <c r="V1644">
        <v>63.33</v>
      </c>
      <c r="W1644">
        <v>7.9</v>
      </c>
      <c r="X1644">
        <v>4.16</v>
      </c>
      <c r="Y1644">
        <v>1.96</v>
      </c>
      <c r="Z1644">
        <v>5</v>
      </c>
      <c r="AA1644" t="s">
        <v>6923</v>
      </c>
      <c r="AB1644">
        <v>2</v>
      </c>
      <c r="AC1644">
        <v>10</v>
      </c>
      <c r="AD1644">
        <v>2.978333333333333</v>
      </c>
      <c r="AF1644" t="s">
        <v>6937</v>
      </c>
      <c r="AI1644">
        <v>0</v>
      </c>
      <c r="AJ1644">
        <v>0</v>
      </c>
      <c r="AK1644" t="s">
        <v>6967</v>
      </c>
      <c r="AL1644" t="s">
        <v>6967</v>
      </c>
      <c r="AM1644" t="s">
        <v>10344</v>
      </c>
    </row>
    <row r="1645" spans="1:39">
      <c r="A1645" t="s">
        <v>8182</v>
      </c>
      <c r="B1645" t="s">
        <v>6007</v>
      </c>
      <c r="C1645" t="s">
        <v>6009</v>
      </c>
      <c r="D1645">
        <v>590</v>
      </c>
      <c r="E1645" t="s">
        <v>6010</v>
      </c>
      <c r="F1645">
        <v>6.23</v>
      </c>
      <c r="K1645" t="s">
        <v>6535</v>
      </c>
      <c r="L1645" t="s">
        <v>6536</v>
      </c>
      <c r="M1645" t="s">
        <v>8722</v>
      </c>
      <c r="N1645">
        <v>9</v>
      </c>
      <c r="O1645" t="s">
        <v>8896</v>
      </c>
      <c r="P1645" t="s">
        <v>10108</v>
      </c>
      <c r="Q1645">
        <v>6</v>
      </c>
      <c r="R1645">
        <v>1</v>
      </c>
      <c r="S1645">
        <v>2.64</v>
      </c>
      <c r="T1645">
        <v>5.62</v>
      </c>
      <c r="U1645">
        <v>526.59</v>
      </c>
      <c r="V1645">
        <v>102.1</v>
      </c>
      <c r="W1645">
        <v>5.65</v>
      </c>
      <c r="X1645">
        <v>4.34</v>
      </c>
      <c r="Y1645">
        <v>1.37</v>
      </c>
      <c r="Z1645">
        <v>4</v>
      </c>
      <c r="AA1645" t="s">
        <v>6923</v>
      </c>
      <c r="AB1645">
        <v>2</v>
      </c>
      <c r="AC1645">
        <v>9</v>
      </c>
      <c r="AD1645">
        <v>3.11</v>
      </c>
      <c r="AF1645" t="s">
        <v>6937</v>
      </c>
      <c r="AI1645">
        <v>0</v>
      </c>
      <c r="AJ1645">
        <v>0</v>
      </c>
      <c r="AK1645" t="s">
        <v>10231</v>
      </c>
      <c r="AL1645" t="s">
        <v>10231</v>
      </c>
      <c r="AM1645" t="s">
        <v>10344</v>
      </c>
    </row>
    <row r="1646" spans="1:39">
      <c r="A1646" t="s">
        <v>8183</v>
      </c>
      <c r="B1646" t="s">
        <v>6007</v>
      </c>
      <c r="C1646" t="s">
        <v>6009</v>
      </c>
      <c r="D1646">
        <v>590</v>
      </c>
      <c r="E1646" t="s">
        <v>6010</v>
      </c>
      <c r="F1646">
        <v>6.23</v>
      </c>
      <c r="K1646" t="s">
        <v>6535</v>
      </c>
      <c r="L1646" t="s">
        <v>6536</v>
      </c>
      <c r="M1646" t="s">
        <v>8722</v>
      </c>
      <c r="N1646">
        <v>9</v>
      </c>
      <c r="O1646" t="s">
        <v>8896</v>
      </c>
      <c r="P1646" t="s">
        <v>10109</v>
      </c>
      <c r="Q1646">
        <v>7</v>
      </c>
      <c r="R1646">
        <v>1</v>
      </c>
      <c r="S1646">
        <v>1.22</v>
      </c>
      <c r="T1646">
        <v>4.6</v>
      </c>
      <c r="U1646">
        <v>523.59</v>
      </c>
      <c r="V1646">
        <v>101.83</v>
      </c>
      <c r="W1646">
        <v>5.79</v>
      </c>
      <c r="X1646">
        <v>4.31</v>
      </c>
      <c r="Y1646">
        <v>2.94</v>
      </c>
      <c r="Z1646">
        <v>5</v>
      </c>
      <c r="AA1646" t="s">
        <v>6923</v>
      </c>
      <c r="AB1646">
        <v>2</v>
      </c>
      <c r="AC1646">
        <v>9</v>
      </c>
      <c r="AD1646">
        <v>3.639</v>
      </c>
      <c r="AF1646" t="s">
        <v>6937</v>
      </c>
      <c r="AI1646">
        <v>0</v>
      </c>
      <c r="AJ1646">
        <v>0</v>
      </c>
      <c r="AK1646" t="s">
        <v>10231</v>
      </c>
      <c r="AL1646" t="s">
        <v>10231</v>
      </c>
      <c r="AM1646" t="s">
        <v>10344</v>
      </c>
    </row>
    <row r="1647" spans="1:39">
      <c r="A1647" t="s">
        <v>7396</v>
      </c>
      <c r="B1647" t="s">
        <v>6007</v>
      </c>
      <c r="C1647" t="s">
        <v>6009</v>
      </c>
      <c r="D1647">
        <v>600</v>
      </c>
      <c r="E1647" t="s">
        <v>6010</v>
      </c>
      <c r="F1647">
        <v>6.22</v>
      </c>
      <c r="K1647" t="s">
        <v>6535</v>
      </c>
      <c r="M1647" t="s">
        <v>8728</v>
      </c>
      <c r="N1647">
        <v>8</v>
      </c>
      <c r="O1647" t="s">
        <v>8903</v>
      </c>
      <c r="P1647" t="s">
        <v>9349</v>
      </c>
      <c r="Q1647">
        <v>3</v>
      </c>
      <c r="R1647">
        <v>2</v>
      </c>
      <c r="S1647">
        <v>2.36</v>
      </c>
      <c r="T1647">
        <v>5.95</v>
      </c>
      <c r="U1647">
        <v>490.59</v>
      </c>
      <c r="V1647">
        <v>78.87</v>
      </c>
      <c r="W1647">
        <v>6.64</v>
      </c>
      <c r="X1647">
        <v>3.29</v>
      </c>
      <c r="Y1647">
        <v>0.2</v>
      </c>
      <c r="Z1647">
        <v>2</v>
      </c>
      <c r="AA1647" t="s">
        <v>6923</v>
      </c>
      <c r="AB1647">
        <v>1</v>
      </c>
      <c r="AC1647">
        <v>14</v>
      </c>
      <c r="AD1647">
        <v>3.387214285714286</v>
      </c>
      <c r="AF1647" t="s">
        <v>6937</v>
      </c>
      <c r="AI1647">
        <v>0</v>
      </c>
      <c r="AJ1647">
        <v>0</v>
      </c>
      <c r="AK1647" t="s">
        <v>10324</v>
      </c>
      <c r="AL1647" t="s">
        <v>10324</v>
      </c>
      <c r="AM1647" t="s">
        <v>10344</v>
      </c>
    </row>
    <row r="1648" spans="1:39">
      <c r="A1648" t="s">
        <v>8184</v>
      </c>
      <c r="B1648" t="s">
        <v>6007</v>
      </c>
      <c r="C1648" t="s">
        <v>6009</v>
      </c>
      <c r="D1648">
        <v>600</v>
      </c>
      <c r="E1648" t="s">
        <v>6010</v>
      </c>
      <c r="F1648">
        <v>6.22</v>
      </c>
      <c r="K1648" t="s">
        <v>6535</v>
      </c>
      <c r="M1648" t="s">
        <v>8754</v>
      </c>
      <c r="N1648">
        <v>8</v>
      </c>
      <c r="O1648" t="s">
        <v>8933</v>
      </c>
      <c r="P1648" t="s">
        <v>10110</v>
      </c>
      <c r="Q1648">
        <v>5</v>
      </c>
      <c r="R1648">
        <v>3</v>
      </c>
      <c r="S1648">
        <v>2</v>
      </c>
      <c r="T1648">
        <v>3.44</v>
      </c>
      <c r="U1648">
        <v>433.46</v>
      </c>
      <c r="V1648">
        <v>109.78</v>
      </c>
      <c r="W1648">
        <v>3.71</v>
      </c>
      <c r="X1648">
        <v>6.75</v>
      </c>
      <c r="Y1648">
        <v>4.06</v>
      </c>
      <c r="Z1648">
        <v>3</v>
      </c>
      <c r="AA1648" t="s">
        <v>6923</v>
      </c>
      <c r="AB1648">
        <v>0</v>
      </c>
      <c r="AC1648">
        <v>7</v>
      </c>
      <c r="AD1648">
        <v>3.762619047619048</v>
      </c>
      <c r="AF1648" t="s">
        <v>6939</v>
      </c>
      <c r="AI1648">
        <v>0</v>
      </c>
      <c r="AJ1648">
        <v>0</v>
      </c>
      <c r="AK1648" t="s">
        <v>10342</v>
      </c>
      <c r="AL1648" t="s">
        <v>10342</v>
      </c>
      <c r="AM1648" t="s">
        <v>10344</v>
      </c>
    </row>
    <row r="1649" spans="1:39">
      <c r="A1649" t="s">
        <v>8185</v>
      </c>
      <c r="B1649" t="s">
        <v>6007</v>
      </c>
      <c r="C1649" t="s">
        <v>6009</v>
      </c>
      <c r="D1649">
        <v>600</v>
      </c>
      <c r="E1649" t="s">
        <v>6010</v>
      </c>
      <c r="F1649">
        <v>6.22</v>
      </c>
      <c r="I1649" t="s">
        <v>8581</v>
      </c>
      <c r="K1649" t="s">
        <v>6535</v>
      </c>
      <c r="L1649" t="s">
        <v>6536</v>
      </c>
      <c r="M1649" t="s">
        <v>8696</v>
      </c>
      <c r="N1649">
        <v>9</v>
      </c>
      <c r="O1649" t="s">
        <v>8868</v>
      </c>
      <c r="P1649" t="s">
        <v>10111</v>
      </c>
      <c r="Q1649">
        <v>4</v>
      </c>
      <c r="R1649">
        <v>3</v>
      </c>
      <c r="S1649">
        <v>5.26</v>
      </c>
      <c r="T1649">
        <v>5.26</v>
      </c>
      <c r="U1649">
        <v>587.76</v>
      </c>
      <c r="V1649">
        <v>83.36</v>
      </c>
      <c r="W1649">
        <v>7.31</v>
      </c>
      <c r="X1649">
        <v>13.8</v>
      </c>
      <c r="Y1649">
        <v>0</v>
      </c>
      <c r="Z1649">
        <v>5</v>
      </c>
      <c r="AA1649" t="s">
        <v>6923</v>
      </c>
      <c r="AB1649">
        <v>2</v>
      </c>
      <c r="AC1649">
        <v>10</v>
      </c>
      <c r="AD1649">
        <v>2.166666666666667</v>
      </c>
      <c r="AF1649" t="s">
        <v>6939</v>
      </c>
      <c r="AI1649">
        <v>0</v>
      </c>
      <c r="AJ1649">
        <v>0</v>
      </c>
      <c r="AM1649" t="s">
        <v>10344</v>
      </c>
    </row>
    <row r="1650" spans="1:39">
      <c r="A1650" t="s">
        <v>6449</v>
      </c>
      <c r="B1650" t="s">
        <v>6007</v>
      </c>
      <c r="C1650" t="s">
        <v>6009</v>
      </c>
      <c r="D1650">
        <v>616.7</v>
      </c>
      <c r="E1650" t="s">
        <v>6010</v>
      </c>
      <c r="F1650">
        <v>6.21</v>
      </c>
      <c r="K1650" t="s">
        <v>6535</v>
      </c>
      <c r="L1650" t="s">
        <v>6536</v>
      </c>
      <c r="M1650" t="s">
        <v>6545</v>
      </c>
      <c r="N1650">
        <v>9</v>
      </c>
      <c r="O1650" t="s">
        <v>6582</v>
      </c>
      <c r="P1650" t="s">
        <v>6845</v>
      </c>
      <c r="Q1650">
        <v>4</v>
      </c>
      <c r="R1650">
        <v>1</v>
      </c>
      <c r="S1650">
        <v>3.94</v>
      </c>
      <c r="T1650">
        <v>3.95</v>
      </c>
      <c r="U1650">
        <v>338.4</v>
      </c>
      <c r="V1650">
        <v>55.76</v>
      </c>
      <c r="W1650">
        <v>4.62</v>
      </c>
      <c r="X1650">
        <v>9.65</v>
      </c>
      <c r="Y1650">
        <v>0</v>
      </c>
      <c r="Z1650">
        <v>2</v>
      </c>
      <c r="AA1650" t="s">
        <v>6923</v>
      </c>
      <c r="AB1650">
        <v>0</v>
      </c>
      <c r="AC1650">
        <v>4</v>
      </c>
      <c r="AD1650">
        <v>4.388333333333334</v>
      </c>
      <c r="AE1650" t="s">
        <v>6934</v>
      </c>
      <c r="AF1650" t="s">
        <v>6939</v>
      </c>
      <c r="AI1650">
        <v>0</v>
      </c>
      <c r="AJ1650">
        <v>0</v>
      </c>
      <c r="AK1650" t="s">
        <v>6952</v>
      </c>
      <c r="AL1650" t="s">
        <v>6952</v>
      </c>
      <c r="AM1650" t="s">
        <v>10344</v>
      </c>
    </row>
    <row r="1651" spans="1:39">
      <c r="A1651" t="s">
        <v>6385</v>
      </c>
      <c r="B1651" t="s">
        <v>6007</v>
      </c>
      <c r="C1651" t="s">
        <v>6009</v>
      </c>
      <c r="D1651">
        <v>620</v>
      </c>
      <c r="E1651" t="s">
        <v>6010</v>
      </c>
      <c r="F1651">
        <v>6.21</v>
      </c>
      <c r="K1651" t="s">
        <v>6535</v>
      </c>
      <c r="M1651" t="s">
        <v>8755</v>
      </c>
      <c r="N1651">
        <v>8</v>
      </c>
      <c r="O1651" t="s">
        <v>8934</v>
      </c>
      <c r="P1651" t="s">
        <v>6781</v>
      </c>
      <c r="Q1651">
        <v>9</v>
      </c>
      <c r="R1651">
        <v>3</v>
      </c>
      <c r="S1651">
        <v>2.78</v>
      </c>
      <c r="T1651">
        <v>6.42</v>
      </c>
      <c r="U1651">
        <v>556.53</v>
      </c>
      <c r="V1651">
        <v>151.7</v>
      </c>
      <c r="W1651">
        <v>3.74</v>
      </c>
      <c r="X1651">
        <v>4.5</v>
      </c>
      <c r="Y1651">
        <v>0</v>
      </c>
      <c r="Z1651">
        <v>3</v>
      </c>
      <c r="AA1651" t="s">
        <v>6923</v>
      </c>
      <c r="AB1651">
        <v>1</v>
      </c>
      <c r="AC1651">
        <v>4</v>
      </c>
      <c r="AD1651">
        <v>1.776666666666667</v>
      </c>
      <c r="AF1651" t="s">
        <v>6937</v>
      </c>
      <c r="AI1651">
        <v>0</v>
      </c>
      <c r="AJ1651">
        <v>0</v>
      </c>
      <c r="AK1651" t="s">
        <v>6972</v>
      </c>
      <c r="AL1651" t="s">
        <v>6972</v>
      </c>
      <c r="AM1651" t="s">
        <v>10344</v>
      </c>
    </row>
    <row r="1652" spans="1:39">
      <c r="A1652" t="s">
        <v>8186</v>
      </c>
      <c r="B1652" t="s">
        <v>6007</v>
      </c>
      <c r="C1652" t="s">
        <v>6009</v>
      </c>
      <c r="D1652">
        <v>629</v>
      </c>
      <c r="E1652" t="s">
        <v>6010</v>
      </c>
      <c r="F1652">
        <v>6.2</v>
      </c>
      <c r="K1652" t="s">
        <v>6535</v>
      </c>
      <c r="L1652" t="s">
        <v>6536</v>
      </c>
      <c r="M1652" t="s">
        <v>8732</v>
      </c>
      <c r="N1652">
        <v>9</v>
      </c>
      <c r="O1652" t="s">
        <v>8907</v>
      </c>
      <c r="P1652" t="s">
        <v>10112</v>
      </c>
      <c r="Q1652">
        <v>5</v>
      </c>
      <c r="R1652">
        <v>1</v>
      </c>
      <c r="S1652">
        <v>2.91</v>
      </c>
      <c r="T1652">
        <v>5.99</v>
      </c>
      <c r="U1652">
        <v>479.53</v>
      </c>
      <c r="V1652">
        <v>77.76000000000001</v>
      </c>
      <c r="W1652">
        <v>5.96</v>
      </c>
      <c r="X1652">
        <v>4.21</v>
      </c>
      <c r="Y1652">
        <v>0</v>
      </c>
      <c r="Z1652">
        <v>5</v>
      </c>
      <c r="AA1652" t="s">
        <v>6923</v>
      </c>
      <c r="AB1652">
        <v>1</v>
      </c>
      <c r="AC1652">
        <v>10</v>
      </c>
      <c r="AD1652">
        <v>3.524547619047619</v>
      </c>
      <c r="AF1652" t="s">
        <v>6937</v>
      </c>
      <c r="AI1652">
        <v>0</v>
      </c>
      <c r="AJ1652">
        <v>0</v>
      </c>
      <c r="AK1652" t="s">
        <v>10325</v>
      </c>
      <c r="AL1652" t="s">
        <v>10325</v>
      </c>
      <c r="AM1652" t="s">
        <v>10344</v>
      </c>
    </row>
    <row r="1653" spans="1:39">
      <c r="A1653" t="s">
        <v>7499</v>
      </c>
      <c r="B1653" t="s">
        <v>6007</v>
      </c>
      <c r="C1653" t="s">
        <v>6009</v>
      </c>
      <c r="D1653">
        <v>630</v>
      </c>
      <c r="E1653" t="s">
        <v>6010</v>
      </c>
      <c r="F1653">
        <v>6.2</v>
      </c>
      <c r="K1653" t="s">
        <v>6535</v>
      </c>
      <c r="M1653" t="s">
        <v>8748</v>
      </c>
      <c r="N1653">
        <v>9</v>
      </c>
      <c r="O1653" t="s">
        <v>8925</v>
      </c>
      <c r="P1653" t="s">
        <v>9452</v>
      </c>
      <c r="Q1653">
        <v>6</v>
      </c>
      <c r="R1653">
        <v>1</v>
      </c>
      <c r="S1653">
        <v>4.68</v>
      </c>
      <c r="T1653">
        <v>8.31</v>
      </c>
      <c r="U1653">
        <v>520.62</v>
      </c>
      <c r="V1653">
        <v>83.45</v>
      </c>
      <c r="W1653">
        <v>6.85</v>
      </c>
      <c r="X1653">
        <v>3.15</v>
      </c>
      <c r="Y1653">
        <v>0</v>
      </c>
      <c r="Z1653">
        <v>3</v>
      </c>
      <c r="AA1653" t="s">
        <v>6923</v>
      </c>
      <c r="AB1653">
        <v>2</v>
      </c>
      <c r="AC1653">
        <v>13</v>
      </c>
      <c r="AD1653">
        <v>2.833333333333333</v>
      </c>
      <c r="AF1653" t="s">
        <v>6937</v>
      </c>
      <c r="AI1653">
        <v>0</v>
      </c>
      <c r="AJ1653">
        <v>0</v>
      </c>
      <c r="AK1653" t="s">
        <v>10240</v>
      </c>
      <c r="AL1653" t="s">
        <v>10240</v>
      </c>
      <c r="AM1653" t="s">
        <v>10344</v>
      </c>
    </row>
    <row r="1654" spans="1:39">
      <c r="A1654" t="s">
        <v>8187</v>
      </c>
      <c r="B1654" t="s">
        <v>6007</v>
      </c>
      <c r="C1654" t="s">
        <v>6009</v>
      </c>
      <c r="D1654">
        <v>630</v>
      </c>
      <c r="E1654" t="s">
        <v>6010</v>
      </c>
      <c r="F1654">
        <v>6.2</v>
      </c>
      <c r="K1654" t="s">
        <v>6535</v>
      </c>
      <c r="L1654" t="s">
        <v>6536</v>
      </c>
      <c r="M1654" t="s">
        <v>8727</v>
      </c>
      <c r="N1654">
        <v>9</v>
      </c>
      <c r="O1654" t="s">
        <v>8902</v>
      </c>
      <c r="P1654" t="s">
        <v>10113</v>
      </c>
      <c r="Q1654">
        <v>3</v>
      </c>
      <c r="R1654">
        <v>1</v>
      </c>
      <c r="S1654">
        <v>0.6899999999999999</v>
      </c>
      <c r="T1654">
        <v>3.29</v>
      </c>
      <c r="U1654">
        <v>299.41</v>
      </c>
      <c r="V1654">
        <v>80.44</v>
      </c>
      <c r="W1654">
        <v>4.93</v>
      </c>
      <c r="X1654">
        <v>4.77</v>
      </c>
      <c r="Y1654">
        <v>0</v>
      </c>
      <c r="Z1654">
        <v>0</v>
      </c>
      <c r="AA1654" t="s">
        <v>6923</v>
      </c>
      <c r="AB1654">
        <v>0</v>
      </c>
      <c r="AC1654">
        <v>14</v>
      </c>
      <c r="AD1654">
        <v>5.688333333333333</v>
      </c>
      <c r="AF1654" t="s">
        <v>6937</v>
      </c>
      <c r="AI1654">
        <v>0</v>
      </c>
      <c r="AJ1654">
        <v>0</v>
      </c>
      <c r="AK1654" t="s">
        <v>10251</v>
      </c>
      <c r="AL1654" t="s">
        <v>10251</v>
      </c>
      <c r="AM1654" t="s">
        <v>10344</v>
      </c>
    </row>
    <row r="1655" spans="1:39">
      <c r="A1655" t="s">
        <v>8188</v>
      </c>
      <c r="B1655" t="s">
        <v>6007</v>
      </c>
      <c r="C1655" t="s">
        <v>6009</v>
      </c>
      <c r="D1655">
        <v>630</v>
      </c>
      <c r="E1655" t="s">
        <v>6010</v>
      </c>
      <c r="F1655">
        <v>6.2</v>
      </c>
      <c r="K1655" t="s">
        <v>6535</v>
      </c>
      <c r="L1655" t="s">
        <v>6536</v>
      </c>
      <c r="M1655" t="s">
        <v>8737</v>
      </c>
      <c r="N1655">
        <v>9</v>
      </c>
      <c r="O1655" t="s">
        <v>8913</v>
      </c>
      <c r="P1655" t="s">
        <v>10114</v>
      </c>
      <c r="Q1655">
        <v>3</v>
      </c>
      <c r="R1655">
        <v>2</v>
      </c>
      <c r="S1655">
        <v>6.87</v>
      </c>
      <c r="T1655">
        <v>6.88</v>
      </c>
      <c r="U1655">
        <v>378.51</v>
      </c>
      <c r="V1655">
        <v>49.69</v>
      </c>
      <c r="W1655">
        <v>6.51</v>
      </c>
      <c r="X1655">
        <v>9.31</v>
      </c>
      <c r="Y1655">
        <v>0</v>
      </c>
      <c r="Z1655">
        <v>2</v>
      </c>
      <c r="AA1655" t="s">
        <v>6923</v>
      </c>
      <c r="AB1655">
        <v>1</v>
      </c>
      <c r="AC1655">
        <v>8</v>
      </c>
      <c r="AD1655">
        <v>3.367785714285715</v>
      </c>
      <c r="AF1655" t="s">
        <v>6939</v>
      </c>
      <c r="AI1655">
        <v>0</v>
      </c>
      <c r="AJ1655">
        <v>0</v>
      </c>
      <c r="AK1655" t="s">
        <v>10277</v>
      </c>
      <c r="AL1655" t="s">
        <v>10277</v>
      </c>
      <c r="AM1655" t="s">
        <v>10344</v>
      </c>
    </row>
    <row r="1656" spans="1:39">
      <c r="A1656" t="s">
        <v>8189</v>
      </c>
      <c r="B1656" t="s">
        <v>6007</v>
      </c>
      <c r="C1656" t="s">
        <v>6009</v>
      </c>
      <c r="D1656">
        <v>636</v>
      </c>
      <c r="E1656" t="s">
        <v>6010</v>
      </c>
      <c r="F1656">
        <v>6.2</v>
      </c>
      <c r="I1656" t="s">
        <v>8582</v>
      </c>
      <c r="K1656" t="s">
        <v>6535</v>
      </c>
      <c r="L1656" t="s">
        <v>6536</v>
      </c>
      <c r="M1656" t="s">
        <v>8696</v>
      </c>
      <c r="N1656">
        <v>9</v>
      </c>
      <c r="O1656" t="s">
        <v>8868</v>
      </c>
      <c r="P1656" t="s">
        <v>10115</v>
      </c>
      <c r="Q1656">
        <v>5</v>
      </c>
      <c r="R1656">
        <v>2</v>
      </c>
      <c r="S1656">
        <v>2.21</v>
      </c>
      <c r="T1656">
        <v>5.21</v>
      </c>
      <c r="U1656">
        <v>580.71</v>
      </c>
      <c r="V1656">
        <v>105.47</v>
      </c>
      <c r="W1656">
        <v>6.57</v>
      </c>
      <c r="X1656">
        <v>3.87</v>
      </c>
      <c r="Y1656">
        <v>0</v>
      </c>
      <c r="Z1656">
        <v>5</v>
      </c>
      <c r="AA1656" t="s">
        <v>6923</v>
      </c>
      <c r="AB1656">
        <v>2</v>
      </c>
      <c r="AC1656">
        <v>8</v>
      </c>
      <c r="AD1656">
        <v>2.879333333333333</v>
      </c>
      <c r="AF1656" t="s">
        <v>6937</v>
      </c>
      <c r="AI1656">
        <v>0</v>
      </c>
      <c r="AJ1656">
        <v>0</v>
      </c>
      <c r="AM1656" t="s">
        <v>10344</v>
      </c>
    </row>
    <row r="1657" spans="1:39">
      <c r="A1657" t="s">
        <v>8190</v>
      </c>
      <c r="B1657" t="s">
        <v>6007</v>
      </c>
      <c r="C1657" t="s">
        <v>6009</v>
      </c>
      <c r="D1657">
        <v>640</v>
      </c>
      <c r="E1657" t="s">
        <v>6010</v>
      </c>
      <c r="F1657">
        <v>6.19</v>
      </c>
      <c r="K1657" t="s">
        <v>6535</v>
      </c>
      <c r="M1657" t="s">
        <v>8721</v>
      </c>
      <c r="N1657">
        <v>8</v>
      </c>
      <c r="O1657" t="s">
        <v>8895</v>
      </c>
      <c r="P1657" t="s">
        <v>10116</v>
      </c>
      <c r="Q1657">
        <v>5</v>
      </c>
      <c r="R1657">
        <v>1</v>
      </c>
      <c r="S1657">
        <v>5.97</v>
      </c>
      <c r="T1657">
        <v>7.64</v>
      </c>
      <c r="U1657">
        <v>465.59</v>
      </c>
      <c r="V1657">
        <v>73.86</v>
      </c>
      <c r="W1657">
        <v>6.23</v>
      </c>
      <c r="X1657">
        <v>5.47</v>
      </c>
      <c r="Y1657">
        <v>0</v>
      </c>
      <c r="Z1657">
        <v>2</v>
      </c>
      <c r="AA1657" t="s">
        <v>6923</v>
      </c>
      <c r="AB1657">
        <v>1</v>
      </c>
      <c r="AC1657">
        <v>10</v>
      </c>
      <c r="AD1657">
        <v>3.079119047619048</v>
      </c>
      <c r="AF1657" t="s">
        <v>6937</v>
      </c>
      <c r="AI1657">
        <v>0</v>
      </c>
      <c r="AJ1657">
        <v>0</v>
      </c>
      <c r="AK1657" t="s">
        <v>10319</v>
      </c>
      <c r="AL1657" t="s">
        <v>10319</v>
      </c>
      <c r="AM1657" t="s">
        <v>10344</v>
      </c>
    </row>
    <row r="1658" spans="1:39">
      <c r="A1658" t="s">
        <v>8191</v>
      </c>
      <c r="B1658" t="s">
        <v>6007</v>
      </c>
      <c r="C1658" t="s">
        <v>6009</v>
      </c>
      <c r="D1658">
        <v>641</v>
      </c>
      <c r="E1658" t="s">
        <v>6010</v>
      </c>
      <c r="F1658">
        <v>6.19</v>
      </c>
      <c r="K1658" t="s">
        <v>6535</v>
      </c>
      <c r="L1658" t="s">
        <v>6536</v>
      </c>
      <c r="M1658" t="s">
        <v>8700</v>
      </c>
      <c r="N1658">
        <v>9</v>
      </c>
      <c r="O1658" t="s">
        <v>8872</v>
      </c>
      <c r="P1658" t="s">
        <v>10117</v>
      </c>
      <c r="Q1658">
        <v>7</v>
      </c>
      <c r="R1658">
        <v>1</v>
      </c>
      <c r="S1658">
        <v>3.85</v>
      </c>
      <c r="T1658">
        <v>7.46</v>
      </c>
      <c r="U1658">
        <v>588.97</v>
      </c>
      <c r="V1658">
        <v>95.95</v>
      </c>
      <c r="W1658">
        <v>8.23</v>
      </c>
      <c r="X1658">
        <v>3.21</v>
      </c>
      <c r="Y1658">
        <v>0</v>
      </c>
      <c r="Z1658">
        <v>5</v>
      </c>
      <c r="AA1658" t="s">
        <v>6923</v>
      </c>
      <c r="AB1658">
        <v>2</v>
      </c>
      <c r="AC1658">
        <v>9</v>
      </c>
      <c r="AD1658">
        <v>2.71</v>
      </c>
      <c r="AF1658" t="s">
        <v>6937</v>
      </c>
      <c r="AI1658">
        <v>0</v>
      </c>
      <c r="AJ1658">
        <v>0</v>
      </c>
      <c r="AK1658" t="s">
        <v>10300</v>
      </c>
      <c r="AL1658" t="s">
        <v>10300</v>
      </c>
      <c r="AM1658" t="s">
        <v>10344</v>
      </c>
    </row>
    <row r="1659" spans="1:39">
      <c r="A1659" t="s">
        <v>8192</v>
      </c>
      <c r="B1659" t="s">
        <v>6007</v>
      </c>
      <c r="C1659" t="s">
        <v>6009</v>
      </c>
      <c r="D1659">
        <v>646</v>
      </c>
      <c r="E1659" t="s">
        <v>6010</v>
      </c>
      <c r="F1659">
        <v>6.19</v>
      </c>
      <c r="I1659" t="s">
        <v>8583</v>
      </c>
      <c r="K1659" t="s">
        <v>6535</v>
      </c>
      <c r="L1659" t="s">
        <v>6536</v>
      </c>
      <c r="M1659" t="s">
        <v>8696</v>
      </c>
      <c r="N1659">
        <v>9</v>
      </c>
      <c r="O1659" t="s">
        <v>8868</v>
      </c>
      <c r="P1659" t="s">
        <v>10118</v>
      </c>
      <c r="Q1659">
        <v>5</v>
      </c>
      <c r="R1659">
        <v>2</v>
      </c>
      <c r="S1659">
        <v>2.21</v>
      </c>
      <c r="T1659">
        <v>5.2</v>
      </c>
      <c r="U1659">
        <v>519.5599999999999</v>
      </c>
      <c r="V1659">
        <v>114.47</v>
      </c>
      <c r="W1659">
        <v>6.45</v>
      </c>
      <c r="X1659">
        <v>3.87</v>
      </c>
      <c r="Y1659">
        <v>0</v>
      </c>
      <c r="Z1659">
        <v>5</v>
      </c>
      <c r="AA1659" t="s">
        <v>6923</v>
      </c>
      <c r="AB1659">
        <v>2</v>
      </c>
      <c r="AC1659">
        <v>8</v>
      </c>
      <c r="AD1659">
        <v>2.579333333333333</v>
      </c>
      <c r="AF1659" t="s">
        <v>6937</v>
      </c>
      <c r="AI1659">
        <v>0</v>
      </c>
      <c r="AJ1659">
        <v>0</v>
      </c>
      <c r="AM1659" t="s">
        <v>10344</v>
      </c>
    </row>
    <row r="1660" spans="1:39">
      <c r="A1660" t="s">
        <v>8193</v>
      </c>
      <c r="B1660" t="s">
        <v>6007</v>
      </c>
      <c r="C1660" t="s">
        <v>6009</v>
      </c>
      <c r="D1660">
        <v>650</v>
      </c>
      <c r="E1660" t="s">
        <v>6010</v>
      </c>
      <c r="F1660">
        <v>6.19</v>
      </c>
      <c r="K1660" t="s">
        <v>6535</v>
      </c>
      <c r="L1660" t="s">
        <v>6536</v>
      </c>
      <c r="M1660" t="s">
        <v>8739</v>
      </c>
      <c r="N1660">
        <v>9</v>
      </c>
      <c r="O1660" t="s">
        <v>8915</v>
      </c>
      <c r="P1660" t="s">
        <v>10119</v>
      </c>
      <c r="Q1660">
        <v>5</v>
      </c>
      <c r="R1660">
        <v>2</v>
      </c>
      <c r="S1660">
        <v>2.13</v>
      </c>
      <c r="T1660">
        <v>5.28</v>
      </c>
      <c r="U1660">
        <v>460.8</v>
      </c>
      <c r="V1660">
        <v>91.90000000000001</v>
      </c>
      <c r="W1660">
        <v>5.31</v>
      </c>
      <c r="X1660">
        <v>1.85</v>
      </c>
      <c r="Y1660">
        <v>0</v>
      </c>
      <c r="Z1660">
        <v>4</v>
      </c>
      <c r="AA1660" t="s">
        <v>6923</v>
      </c>
      <c r="AB1660">
        <v>1</v>
      </c>
      <c r="AC1660">
        <v>4</v>
      </c>
      <c r="AD1660">
        <v>3.651666666666666</v>
      </c>
      <c r="AF1660" t="s">
        <v>6937</v>
      </c>
      <c r="AI1660">
        <v>0</v>
      </c>
      <c r="AJ1660">
        <v>0</v>
      </c>
      <c r="AK1660" t="s">
        <v>10331</v>
      </c>
      <c r="AL1660" t="s">
        <v>10331</v>
      </c>
      <c r="AM1660" t="s">
        <v>10344</v>
      </c>
    </row>
    <row r="1661" spans="1:39">
      <c r="A1661" t="s">
        <v>8194</v>
      </c>
      <c r="B1661" t="s">
        <v>6007</v>
      </c>
      <c r="C1661" t="s">
        <v>6009</v>
      </c>
      <c r="D1661">
        <v>650</v>
      </c>
      <c r="E1661" t="s">
        <v>6010</v>
      </c>
      <c r="F1661">
        <v>6.19</v>
      </c>
      <c r="K1661" t="s">
        <v>6535</v>
      </c>
      <c r="L1661" t="s">
        <v>6536</v>
      </c>
      <c r="M1661" t="s">
        <v>8737</v>
      </c>
      <c r="N1661">
        <v>9</v>
      </c>
      <c r="O1661" t="s">
        <v>8913</v>
      </c>
      <c r="P1661" t="s">
        <v>10120</v>
      </c>
      <c r="Q1661">
        <v>3</v>
      </c>
      <c r="R1661">
        <v>2</v>
      </c>
      <c r="S1661">
        <v>6.08</v>
      </c>
      <c r="T1661">
        <v>6.09</v>
      </c>
      <c r="U1661">
        <v>338.45</v>
      </c>
      <c r="V1661">
        <v>53.6</v>
      </c>
      <c r="W1661">
        <v>6.1</v>
      </c>
      <c r="X1661">
        <v>9.32</v>
      </c>
      <c r="Y1661">
        <v>0</v>
      </c>
      <c r="Z1661">
        <v>2</v>
      </c>
      <c r="AA1661" t="s">
        <v>6923</v>
      </c>
      <c r="AB1661">
        <v>1</v>
      </c>
      <c r="AC1661">
        <v>7</v>
      </c>
      <c r="AD1661">
        <v>3.5</v>
      </c>
      <c r="AF1661" t="s">
        <v>6939</v>
      </c>
      <c r="AI1661">
        <v>0</v>
      </c>
      <c r="AJ1661">
        <v>0</v>
      </c>
      <c r="AK1661" t="s">
        <v>10277</v>
      </c>
      <c r="AL1661" t="s">
        <v>10277</v>
      </c>
      <c r="AM1661" t="s">
        <v>10344</v>
      </c>
    </row>
    <row r="1662" spans="1:39">
      <c r="A1662" t="s">
        <v>8195</v>
      </c>
      <c r="B1662" t="s">
        <v>6007</v>
      </c>
      <c r="C1662" t="s">
        <v>6009</v>
      </c>
      <c r="D1662">
        <v>654</v>
      </c>
      <c r="E1662" t="s">
        <v>6010</v>
      </c>
      <c r="F1662">
        <v>6.18</v>
      </c>
      <c r="K1662" t="s">
        <v>6535</v>
      </c>
      <c r="L1662" t="s">
        <v>6536</v>
      </c>
      <c r="M1662" t="s">
        <v>8718</v>
      </c>
      <c r="N1662">
        <v>9</v>
      </c>
      <c r="O1662" t="s">
        <v>8891</v>
      </c>
      <c r="P1662" t="s">
        <v>10121</v>
      </c>
      <c r="Q1662">
        <v>6</v>
      </c>
      <c r="R1662">
        <v>1</v>
      </c>
      <c r="S1662">
        <v>1.47</v>
      </c>
      <c r="T1662">
        <v>4.82</v>
      </c>
      <c r="U1662">
        <v>552.63</v>
      </c>
      <c r="V1662">
        <v>102.1</v>
      </c>
      <c r="W1662">
        <v>6.44</v>
      </c>
      <c r="X1662">
        <v>3.9</v>
      </c>
      <c r="Y1662">
        <v>1.36</v>
      </c>
      <c r="Z1662">
        <v>4</v>
      </c>
      <c r="AA1662" t="s">
        <v>6923</v>
      </c>
      <c r="AB1662">
        <v>2</v>
      </c>
      <c r="AC1662">
        <v>10</v>
      </c>
      <c r="AD1662">
        <v>3.52</v>
      </c>
      <c r="AF1662" t="s">
        <v>6937</v>
      </c>
      <c r="AI1662">
        <v>0</v>
      </c>
      <c r="AJ1662">
        <v>0</v>
      </c>
      <c r="AK1662" t="s">
        <v>10317</v>
      </c>
      <c r="AL1662" t="s">
        <v>10317</v>
      </c>
      <c r="AM1662" t="s">
        <v>10344</v>
      </c>
    </row>
    <row r="1663" spans="1:39">
      <c r="A1663" t="s">
        <v>7267</v>
      </c>
      <c r="B1663" t="s">
        <v>6007</v>
      </c>
      <c r="C1663" t="s">
        <v>6009</v>
      </c>
      <c r="D1663">
        <v>667</v>
      </c>
      <c r="E1663" t="s">
        <v>6010</v>
      </c>
      <c r="F1663">
        <v>6.18</v>
      </c>
      <c r="K1663" t="s">
        <v>6535</v>
      </c>
      <c r="L1663" t="s">
        <v>6536</v>
      </c>
      <c r="M1663" t="s">
        <v>8697</v>
      </c>
      <c r="N1663">
        <v>9</v>
      </c>
      <c r="O1663" t="s">
        <v>8869</v>
      </c>
      <c r="P1663" t="s">
        <v>9220</v>
      </c>
      <c r="Q1663">
        <v>3</v>
      </c>
      <c r="R1663">
        <v>2</v>
      </c>
      <c r="S1663">
        <v>4.21</v>
      </c>
      <c r="T1663">
        <v>7.2</v>
      </c>
      <c r="U1663">
        <v>544.7</v>
      </c>
      <c r="V1663">
        <v>71.33</v>
      </c>
      <c r="W1663">
        <v>7.9</v>
      </c>
      <c r="X1663">
        <v>3.87</v>
      </c>
      <c r="Y1663">
        <v>0</v>
      </c>
      <c r="Z1663">
        <v>5</v>
      </c>
      <c r="AA1663" t="s">
        <v>6923</v>
      </c>
      <c r="AB1663">
        <v>2</v>
      </c>
      <c r="AC1663">
        <v>7</v>
      </c>
      <c r="AD1663">
        <v>2.5</v>
      </c>
      <c r="AF1663" t="s">
        <v>6937</v>
      </c>
      <c r="AI1663">
        <v>0</v>
      </c>
      <c r="AJ1663">
        <v>0</v>
      </c>
      <c r="AK1663" t="s">
        <v>10219</v>
      </c>
      <c r="AL1663" t="s">
        <v>10219</v>
      </c>
      <c r="AM1663" t="s">
        <v>10344</v>
      </c>
    </row>
    <row r="1664" spans="1:39">
      <c r="A1664" t="s">
        <v>7267</v>
      </c>
      <c r="B1664" t="s">
        <v>6007</v>
      </c>
      <c r="C1664" t="s">
        <v>6009</v>
      </c>
      <c r="D1664">
        <v>667</v>
      </c>
      <c r="E1664" t="s">
        <v>6010</v>
      </c>
      <c r="F1664">
        <v>6.18</v>
      </c>
      <c r="I1664" t="s">
        <v>8584</v>
      </c>
      <c r="K1664" t="s">
        <v>6535</v>
      </c>
      <c r="L1664" t="s">
        <v>6536</v>
      </c>
      <c r="M1664" t="s">
        <v>8696</v>
      </c>
      <c r="N1664">
        <v>9</v>
      </c>
      <c r="O1664" t="s">
        <v>8868</v>
      </c>
      <c r="P1664" t="s">
        <v>9220</v>
      </c>
      <c r="Q1664">
        <v>3</v>
      </c>
      <c r="R1664">
        <v>2</v>
      </c>
      <c r="S1664">
        <v>4.21</v>
      </c>
      <c r="T1664">
        <v>7.2</v>
      </c>
      <c r="U1664">
        <v>544.7</v>
      </c>
      <c r="V1664">
        <v>71.33</v>
      </c>
      <c r="W1664">
        <v>7.9</v>
      </c>
      <c r="X1664">
        <v>3.87</v>
      </c>
      <c r="Y1664">
        <v>0</v>
      </c>
      <c r="Z1664">
        <v>5</v>
      </c>
      <c r="AA1664" t="s">
        <v>6923</v>
      </c>
      <c r="AB1664">
        <v>2</v>
      </c>
      <c r="AC1664">
        <v>7</v>
      </c>
      <c r="AD1664">
        <v>2.5</v>
      </c>
      <c r="AF1664" t="s">
        <v>6937</v>
      </c>
      <c r="AI1664">
        <v>0</v>
      </c>
      <c r="AJ1664">
        <v>0</v>
      </c>
      <c r="AM1664" t="s">
        <v>10344</v>
      </c>
    </row>
    <row r="1665" spans="1:39">
      <c r="A1665" t="s">
        <v>8196</v>
      </c>
      <c r="B1665" t="s">
        <v>6007</v>
      </c>
      <c r="C1665" t="s">
        <v>6009</v>
      </c>
      <c r="D1665">
        <v>670</v>
      </c>
      <c r="E1665" t="s">
        <v>6010</v>
      </c>
      <c r="F1665">
        <v>6.17</v>
      </c>
      <c r="K1665" t="s">
        <v>6535</v>
      </c>
      <c r="M1665" t="s">
        <v>8728</v>
      </c>
      <c r="N1665">
        <v>8</v>
      </c>
      <c r="O1665" t="s">
        <v>8903</v>
      </c>
      <c r="P1665" t="s">
        <v>10122</v>
      </c>
      <c r="Q1665">
        <v>5</v>
      </c>
      <c r="R1665">
        <v>1</v>
      </c>
      <c r="S1665">
        <v>4.39</v>
      </c>
      <c r="T1665">
        <v>8.029999999999999</v>
      </c>
      <c r="U1665">
        <v>573.09</v>
      </c>
      <c r="V1665">
        <v>92.87</v>
      </c>
      <c r="W1665">
        <v>6.88</v>
      </c>
      <c r="X1665">
        <v>3.39</v>
      </c>
      <c r="Y1665">
        <v>0.61</v>
      </c>
      <c r="Z1665">
        <v>4</v>
      </c>
      <c r="AA1665" t="s">
        <v>6923</v>
      </c>
      <c r="AB1665">
        <v>2</v>
      </c>
      <c r="AC1665">
        <v>9</v>
      </c>
      <c r="AD1665">
        <v>2.737666666666667</v>
      </c>
      <c r="AF1665" t="s">
        <v>6937</v>
      </c>
      <c r="AI1665">
        <v>0</v>
      </c>
      <c r="AJ1665">
        <v>0</v>
      </c>
      <c r="AK1665" t="s">
        <v>10324</v>
      </c>
      <c r="AL1665" t="s">
        <v>10324</v>
      </c>
      <c r="AM1665" t="s">
        <v>10344</v>
      </c>
    </row>
    <row r="1666" spans="1:39">
      <c r="A1666" t="s">
        <v>7396</v>
      </c>
      <c r="B1666" t="s">
        <v>6007</v>
      </c>
      <c r="C1666" t="s">
        <v>6009</v>
      </c>
      <c r="D1666">
        <v>670</v>
      </c>
      <c r="E1666" t="s">
        <v>6010</v>
      </c>
      <c r="F1666">
        <v>6.17</v>
      </c>
      <c r="K1666" t="s">
        <v>6535</v>
      </c>
      <c r="L1666" t="s">
        <v>6536</v>
      </c>
      <c r="M1666" t="s">
        <v>8734</v>
      </c>
      <c r="N1666">
        <v>9</v>
      </c>
      <c r="O1666" t="s">
        <v>8909</v>
      </c>
      <c r="P1666" t="s">
        <v>9349</v>
      </c>
      <c r="Q1666">
        <v>3</v>
      </c>
      <c r="R1666">
        <v>2</v>
      </c>
      <c r="S1666">
        <v>2.36</v>
      </c>
      <c r="T1666">
        <v>5.95</v>
      </c>
      <c r="U1666">
        <v>490.59</v>
      </c>
      <c r="V1666">
        <v>78.87</v>
      </c>
      <c r="W1666">
        <v>6.64</v>
      </c>
      <c r="X1666">
        <v>3.29</v>
      </c>
      <c r="Y1666">
        <v>0.2</v>
      </c>
      <c r="Z1666">
        <v>2</v>
      </c>
      <c r="AA1666" t="s">
        <v>6923</v>
      </c>
      <c r="AB1666">
        <v>1</v>
      </c>
      <c r="AC1666">
        <v>14</v>
      </c>
      <c r="AD1666">
        <v>3.387214285714286</v>
      </c>
      <c r="AF1666" t="s">
        <v>6937</v>
      </c>
      <c r="AI1666">
        <v>0</v>
      </c>
      <c r="AJ1666">
        <v>0</v>
      </c>
      <c r="AK1666" t="s">
        <v>10327</v>
      </c>
      <c r="AL1666" t="s">
        <v>10327</v>
      </c>
      <c r="AM1666" t="s">
        <v>10344</v>
      </c>
    </row>
    <row r="1667" spans="1:39">
      <c r="A1667" t="s">
        <v>8197</v>
      </c>
      <c r="B1667" t="s">
        <v>6007</v>
      </c>
      <c r="C1667" t="s">
        <v>6009</v>
      </c>
      <c r="D1667">
        <v>670</v>
      </c>
      <c r="E1667" t="s">
        <v>6010</v>
      </c>
      <c r="F1667">
        <v>6.17</v>
      </c>
      <c r="K1667" t="s">
        <v>6535</v>
      </c>
      <c r="M1667" t="s">
        <v>8636</v>
      </c>
      <c r="N1667">
        <v>8</v>
      </c>
      <c r="O1667" t="s">
        <v>8805</v>
      </c>
      <c r="P1667" t="s">
        <v>10123</v>
      </c>
      <c r="Q1667">
        <v>7</v>
      </c>
      <c r="R1667">
        <v>1</v>
      </c>
      <c r="S1667">
        <v>1.02</v>
      </c>
      <c r="T1667">
        <v>4.13</v>
      </c>
      <c r="U1667">
        <v>466.5</v>
      </c>
      <c r="V1667">
        <v>103.27</v>
      </c>
      <c r="W1667">
        <v>5.22</v>
      </c>
      <c r="X1667">
        <v>3.16</v>
      </c>
      <c r="Y1667">
        <v>1.27</v>
      </c>
      <c r="Z1667">
        <v>5</v>
      </c>
      <c r="AA1667" t="s">
        <v>6923</v>
      </c>
      <c r="AB1667">
        <v>1</v>
      </c>
      <c r="AC1667">
        <v>8</v>
      </c>
      <c r="AD1667">
        <v>4.065285714285714</v>
      </c>
      <c r="AF1667" t="s">
        <v>6937</v>
      </c>
      <c r="AI1667">
        <v>0</v>
      </c>
      <c r="AJ1667">
        <v>0</v>
      </c>
      <c r="AK1667" t="s">
        <v>10227</v>
      </c>
      <c r="AL1667" t="s">
        <v>10227</v>
      </c>
      <c r="AM1667" t="s">
        <v>10344</v>
      </c>
    </row>
    <row r="1668" spans="1:39">
      <c r="A1668" t="s">
        <v>8198</v>
      </c>
      <c r="B1668" t="s">
        <v>6007</v>
      </c>
      <c r="C1668" t="s">
        <v>6009</v>
      </c>
      <c r="D1668">
        <v>680</v>
      </c>
      <c r="E1668" t="s">
        <v>6010</v>
      </c>
      <c r="F1668">
        <v>6.17</v>
      </c>
      <c r="K1668" t="s">
        <v>6535</v>
      </c>
      <c r="L1668" t="s">
        <v>6536</v>
      </c>
      <c r="M1668" t="s">
        <v>8701</v>
      </c>
      <c r="N1668">
        <v>9</v>
      </c>
      <c r="O1668" t="s">
        <v>8873</v>
      </c>
      <c r="P1668" t="s">
        <v>10124</v>
      </c>
      <c r="Q1668">
        <v>4</v>
      </c>
      <c r="R1668">
        <v>1</v>
      </c>
      <c r="S1668">
        <v>2.7</v>
      </c>
      <c r="T1668">
        <v>4.69</v>
      </c>
      <c r="U1668">
        <v>396.39</v>
      </c>
      <c r="V1668">
        <v>68.17</v>
      </c>
      <c r="W1668">
        <v>3.4</v>
      </c>
      <c r="X1668">
        <v>3.76</v>
      </c>
      <c r="Y1668">
        <v>0</v>
      </c>
      <c r="Z1668">
        <v>3</v>
      </c>
      <c r="AA1668" t="s">
        <v>6923</v>
      </c>
      <c r="AB1668">
        <v>0</v>
      </c>
      <c r="AC1668">
        <v>4</v>
      </c>
      <c r="AD1668">
        <v>4.378404761904761</v>
      </c>
      <c r="AF1668" t="s">
        <v>6937</v>
      </c>
      <c r="AI1668">
        <v>0</v>
      </c>
      <c r="AJ1668">
        <v>0</v>
      </c>
      <c r="AK1668" t="s">
        <v>10301</v>
      </c>
      <c r="AL1668" t="s">
        <v>10301</v>
      </c>
      <c r="AM1668" t="s">
        <v>10344</v>
      </c>
    </row>
    <row r="1669" spans="1:39">
      <c r="A1669" t="s">
        <v>7288</v>
      </c>
      <c r="B1669" t="s">
        <v>6007</v>
      </c>
      <c r="C1669" t="s">
        <v>6009</v>
      </c>
      <c r="D1669">
        <v>690</v>
      </c>
      <c r="E1669" t="s">
        <v>6010</v>
      </c>
      <c r="F1669">
        <v>6.16</v>
      </c>
      <c r="K1669" t="s">
        <v>6535</v>
      </c>
      <c r="L1669" t="s">
        <v>6536</v>
      </c>
      <c r="M1669" t="s">
        <v>8745</v>
      </c>
      <c r="N1669">
        <v>9</v>
      </c>
      <c r="O1669" t="s">
        <v>8922</v>
      </c>
      <c r="P1669" t="s">
        <v>9241</v>
      </c>
      <c r="Q1669">
        <v>5</v>
      </c>
      <c r="R1669">
        <v>1</v>
      </c>
      <c r="S1669">
        <v>3.23</v>
      </c>
      <c r="T1669">
        <v>6.86</v>
      </c>
      <c r="U1669">
        <v>482.96</v>
      </c>
      <c r="V1669">
        <v>74.22</v>
      </c>
      <c r="W1669">
        <v>6.54</v>
      </c>
      <c r="X1669">
        <v>3.15</v>
      </c>
      <c r="Y1669">
        <v>0</v>
      </c>
      <c r="Z1669">
        <v>3</v>
      </c>
      <c r="AA1669" t="s">
        <v>6923</v>
      </c>
      <c r="AB1669">
        <v>1</v>
      </c>
      <c r="AC1669">
        <v>10</v>
      </c>
      <c r="AD1669">
        <v>3.340047619047619</v>
      </c>
      <c r="AF1669" t="s">
        <v>6937</v>
      </c>
      <c r="AI1669">
        <v>0</v>
      </c>
      <c r="AJ1669">
        <v>0</v>
      </c>
      <c r="AK1669" t="s">
        <v>10240</v>
      </c>
      <c r="AL1669" t="s">
        <v>10240</v>
      </c>
      <c r="AM1669" t="s">
        <v>10344</v>
      </c>
    </row>
    <row r="1670" spans="1:39">
      <c r="A1670" t="s">
        <v>7420</v>
      </c>
      <c r="B1670" t="s">
        <v>6007</v>
      </c>
      <c r="C1670" t="s">
        <v>6009</v>
      </c>
      <c r="D1670">
        <v>690</v>
      </c>
      <c r="E1670" t="s">
        <v>6010</v>
      </c>
      <c r="F1670">
        <v>6.16</v>
      </c>
      <c r="K1670" t="s">
        <v>6535</v>
      </c>
      <c r="L1670" t="s">
        <v>6536</v>
      </c>
      <c r="M1670" t="s">
        <v>8722</v>
      </c>
      <c r="N1670">
        <v>9</v>
      </c>
      <c r="O1670" t="s">
        <v>8896</v>
      </c>
      <c r="P1670" t="s">
        <v>9373</v>
      </c>
      <c r="Q1670">
        <v>6</v>
      </c>
      <c r="R1670">
        <v>1</v>
      </c>
      <c r="S1670">
        <v>1.42</v>
      </c>
      <c r="T1670">
        <v>4.31</v>
      </c>
      <c r="U1670">
        <v>492.57</v>
      </c>
      <c r="V1670">
        <v>102.1</v>
      </c>
      <c r="W1670">
        <v>4.99</v>
      </c>
      <c r="X1670">
        <v>4.45</v>
      </c>
      <c r="Y1670">
        <v>1.36</v>
      </c>
      <c r="Z1670">
        <v>3</v>
      </c>
      <c r="AA1670" t="s">
        <v>6923</v>
      </c>
      <c r="AB1670">
        <v>0</v>
      </c>
      <c r="AC1670">
        <v>10</v>
      </c>
      <c r="AD1670">
        <v>3.828071428571429</v>
      </c>
      <c r="AF1670" t="s">
        <v>6937</v>
      </c>
      <c r="AI1670">
        <v>0</v>
      </c>
      <c r="AJ1670">
        <v>0</v>
      </c>
      <c r="AK1670" t="s">
        <v>10231</v>
      </c>
      <c r="AL1670" t="s">
        <v>10231</v>
      </c>
      <c r="AM1670" t="s">
        <v>10344</v>
      </c>
    </row>
    <row r="1671" spans="1:39">
      <c r="A1671" t="s">
        <v>8199</v>
      </c>
      <c r="B1671" t="s">
        <v>6007</v>
      </c>
      <c r="C1671" t="s">
        <v>6009</v>
      </c>
      <c r="D1671">
        <v>700</v>
      </c>
      <c r="E1671" t="s">
        <v>6010</v>
      </c>
      <c r="F1671">
        <v>6.16</v>
      </c>
      <c r="K1671" t="s">
        <v>6535</v>
      </c>
      <c r="L1671" t="s">
        <v>6536</v>
      </c>
      <c r="M1671" t="s">
        <v>8701</v>
      </c>
      <c r="N1671">
        <v>9</v>
      </c>
      <c r="O1671" t="s">
        <v>8873</v>
      </c>
      <c r="P1671" t="s">
        <v>10125</v>
      </c>
      <c r="Q1671">
        <v>4</v>
      </c>
      <c r="R1671">
        <v>1</v>
      </c>
      <c r="S1671">
        <v>6.1</v>
      </c>
      <c r="T1671">
        <v>8.029999999999999</v>
      </c>
      <c r="U1671">
        <v>526.46</v>
      </c>
      <c r="V1671">
        <v>68.17</v>
      </c>
      <c r="W1671">
        <v>5.85</v>
      </c>
      <c r="X1671">
        <v>4.64</v>
      </c>
      <c r="Y1671">
        <v>0</v>
      </c>
      <c r="Z1671">
        <v>4</v>
      </c>
      <c r="AA1671" t="s">
        <v>6923</v>
      </c>
      <c r="AB1671">
        <v>2</v>
      </c>
      <c r="AC1671">
        <v>5</v>
      </c>
      <c r="AD1671">
        <v>2.833333333333333</v>
      </c>
      <c r="AF1671" t="s">
        <v>6937</v>
      </c>
      <c r="AI1671">
        <v>0</v>
      </c>
      <c r="AJ1671">
        <v>0</v>
      </c>
      <c r="AK1671" t="s">
        <v>10301</v>
      </c>
      <c r="AL1671" t="s">
        <v>10301</v>
      </c>
      <c r="AM1671" t="s">
        <v>10344</v>
      </c>
    </row>
    <row r="1672" spans="1:39">
      <c r="A1672" t="s">
        <v>8200</v>
      </c>
      <c r="B1672" t="s">
        <v>6007</v>
      </c>
      <c r="C1672" t="s">
        <v>6009</v>
      </c>
      <c r="D1672">
        <v>703</v>
      </c>
      <c r="E1672" t="s">
        <v>6010</v>
      </c>
      <c r="F1672">
        <v>6.15</v>
      </c>
      <c r="K1672" t="s">
        <v>6535</v>
      </c>
      <c r="M1672" t="s">
        <v>8752</v>
      </c>
      <c r="N1672">
        <v>8</v>
      </c>
      <c r="O1672" t="s">
        <v>8929</v>
      </c>
      <c r="P1672" t="s">
        <v>10126</v>
      </c>
      <c r="Q1672">
        <v>4</v>
      </c>
      <c r="R1672">
        <v>0</v>
      </c>
      <c r="S1672">
        <v>4.22</v>
      </c>
      <c r="T1672">
        <v>4.22</v>
      </c>
      <c r="U1672">
        <v>366.44</v>
      </c>
      <c r="V1672">
        <v>52.6</v>
      </c>
      <c r="W1672">
        <v>4.65</v>
      </c>
      <c r="Y1672">
        <v>0</v>
      </c>
      <c r="Z1672">
        <v>3</v>
      </c>
      <c r="AA1672" t="s">
        <v>6923</v>
      </c>
      <c r="AB1672">
        <v>0</v>
      </c>
      <c r="AC1672">
        <v>7</v>
      </c>
      <c r="AD1672">
        <v>4.344</v>
      </c>
      <c r="AI1672">
        <v>0</v>
      </c>
      <c r="AJ1672">
        <v>0</v>
      </c>
      <c r="AK1672" t="s">
        <v>10340</v>
      </c>
      <c r="AL1672" t="s">
        <v>10340</v>
      </c>
      <c r="AM1672" t="s">
        <v>10344</v>
      </c>
    </row>
    <row r="1673" spans="1:39">
      <c r="A1673" t="s">
        <v>8201</v>
      </c>
      <c r="B1673" t="s">
        <v>6007</v>
      </c>
      <c r="C1673" t="s">
        <v>6009</v>
      </c>
      <c r="D1673">
        <v>706</v>
      </c>
      <c r="E1673" t="s">
        <v>6010</v>
      </c>
      <c r="F1673">
        <v>6.15</v>
      </c>
      <c r="K1673" t="s">
        <v>6535</v>
      </c>
      <c r="L1673" t="s">
        <v>6536</v>
      </c>
      <c r="M1673" t="s">
        <v>8719</v>
      </c>
      <c r="N1673">
        <v>9</v>
      </c>
      <c r="O1673" t="s">
        <v>8892</v>
      </c>
      <c r="P1673" t="s">
        <v>10127</v>
      </c>
      <c r="Q1673">
        <v>5</v>
      </c>
      <c r="R1673">
        <v>3</v>
      </c>
      <c r="S1673">
        <v>0.3</v>
      </c>
      <c r="T1673">
        <v>2.96</v>
      </c>
      <c r="U1673">
        <v>513.59</v>
      </c>
      <c r="V1673">
        <v>113.69</v>
      </c>
      <c r="W1673">
        <v>5.29</v>
      </c>
      <c r="X1673">
        <v>4.72</v>
      </c>
      <c r="Y1673">
        <v>1.35</v>
      </c>
      <c r="Z1673">
        <v>4</v>
      </c>
      <c r="AA1673" t="s">
        <v>6923</v>
      </c>
      <c r="AB1673">
        <v>2</v>
      </c>
      <c r="AC1673">
        <v>12</v>
      </c>
      <c r="AD1673">
        <v>3.377</v>
      </c>
      <c r="AF1673" t="s">
        <v>6937</v>
      </c>
      <c r="AI1673">
        <v>0</v>
      </c>
      <c r="AJ1673">
        <v>0</v>
      </c>
      <c r="AK1673" t="s">
        <v>10221</v>
      </c>
      <c r="AL1673" t="s">
        <v>10221</v>
      </c>
      <c r="AM1673" t="s">
        <v>10344</v>
      </c>
    </row>
    <row r="1674" spans="1:39">
      <c r="A1674" t="s">
        <v>8202</v>
      </c>
      <c r="B1674" t="s">
        <v>6007</v>
      </c>
      <c r="C1674" t="s">
        <v>6009</v>
      </c>
      <c r="D1674">
        <v>711</v>
      </c>
      <c r="E1674" t="s">
        <v>6010</v>
      </c>
      <c r="F1674">
        <v>6.15</v>
      </c>
      <c r="K1674" t="s">
        <v>6535</v>
      </c>
      <c r="L1674" t="s">
        <v>6536</v>
      </c>
      <c r="M1674" t="s">
        <v>8718</v>
      </c>
      <c r="N1674">
        <v>9</v>
      </c>
      <c r="O1674" t="s">
        <v>8891</v>
      </c>
      <c r="P1674" t="s">
        <v>10128</v>
      </c>
      <c r="Q1674">
        <v>6</v>
      </c>
      <c r="R1674">
        <v>1</v>
      </c>
      <c r="S1674">
        <v>2.69</v>
      </c>
      <c r="T1674">
        <v>5.49</v>
      </c>
      <c r="U1674">
        <v>534.65</v>
      </c>
      <c r="V1674">
        <v>102.1</v>
      </c>
      <c r="W1674">
        <v>6.02</v>
      </c>
      <c r="X1674">
        <v>4.54</v>
      </c>
      <c r="Y1674">
        <v>1.36</v>
      </c>
      <c r="Z1674">
        <v>3</v>
      </c>
      <c r="AA1674" t="s">
        <v>6923</v>
      </c>
      <c r="AB1674">
        <v>2</v>
      </c>
      <c r="AC1674">
        <v>11</v>
      </c>
      <c r="AD1674">
        <v>3.085</v>
      </c>
      <c r="AF1674" t="s">
        <v>6937</v>
      </c>
      <c r="AI1674">
        <v>0</v>
      </c>
      <c r="AJ1674">
        <v>0</v>
      </c>
      <c r="AK1674" t="s">
        <v>10317</v>
      </c>
      <c r="AL1674" t="s">
        <v>10317</v>
      </c>
      <c r="AM1674" t="s">
        <v>10344</v>
      </c>
    </row>
    <row r="1675" spans="1:39">
      <c r="A1675" t="s">
        <v>8203</v>
      </c>
      <c r="B1675" t="s">
        <v>6007</v>
      </c>
      <c r="C1675" t="s">
        <v>6009</v>
      </c>
      <c r="D1675">
        <v>712</v>
      </c>
      <c r="E1675" t="s">
        <v>6010</v>
      </c>
      <c r="F1675">
        <v>6.15</v>
      </c>
      <c r="K1675" t="s">
        <v>6535</v>
      </c>
      <c r="M1675" t="s">
        <v>8636</v>
      </c>
      <c r="N1675">
        <v>8</v>
      </c>
      <c r="O1675" t="s">
        <v>8805</v>
      </c>
      <c r="P1675" t="s">
        <v>10129</v>
      </c>
      <c r="Q1675">
        <v>7</v>
      </c>
      <c r="R1675">
        <v>1</v>
      </c>
      <c r="S1675">
        <v>1.39</v>
      </c>
      <c r="T1675">
        <v>4.45</v>
      </c>
      <c r="U1675">
        <v>480.52</v>
      </c>
      <c r="V1675">
        <v>103.27</v>
      </c>
      <c r="W1675">
        <v>5.14</v>
      </c>
      <c r="X1675">
        <v>3.28</v>
      </c>
      <c r="Y1675">
        <v>1.32</v>
      </c>
      <c r="Z1675">
        <v>5</v>
      </c>
      <c r="AA1675" t="s">
        <v>6923</v>
      </c>
      <c r="AB1675">
        <v>1</v>
      </c>
      <c r="AC1675">
        <v>9</v>
      </c>
      <c r="AD1675">
        <v>3.805142857142857</v>
      </c>
      <c r="AF1675" t="s">
        <v>6937</v>
      </c>
      <c r="AI1675">
        <v>0</v>
      </c>
      <c r="AJ1675">
        <v>0</v>
      </c>
      <c r="AK1675" t="s">
        <v>10227</v>
      </c>
      <c r="AL1675" t="s">
        <v>10227</v>
      </c>
      <c r="AM1675" t="s">
        <v>10344</v>
      </c>
    </row>
    <row r="1676" spans="1:39">
      <c r="A1676" t="s">
        <v>6500</v>
      </c>
      <c r="B1676" t="s">
        <v>6007</v>
      </c>
      <c r="C1676" t="s">
        <v>6009</v>
      </c>
      <c r="D1676">
        <v>720</v>
      </c>
      <c r="E1676" t="s">
        <v>6010</v>
      </c>
      <c r="F1676">
        <v>6.14</v>
      </c>
      <c r="K1676" t="s">
        <v>6535</v>
      </c>
      <c r="L1676" t="s">
        <v>6536</v>
      </c>
      <c r="M1676" t="s">
        <v>8743</v>
      </c>
      <c r="N1676">
        <v>9</v>
      </c>
      <c r="O1676" t="s">
        <v>8931</v>
      </c>
      <c r="P1676" t="s">
        <v>6896</v>
      </c>
      <c r="Q1676">
        <v>5</v>
      </c>
      <c r="R1676">
        <v>1</v>
      </c>
      <c r="S1676">
        <v>2.45</v>
      </c>
      <c r="T1676">
        <v>3.5</v>
      </c>
      <c r="U1676">
        <v>356.45</v>
      </c>
      <c r="V1676">
        <v>68.29000000000001</v>
      </c>
      <c r="W1676">
        <v>3.16</v>
      </c>
      <c r="X1676">
        <v>6.35</v>
      </c>
      <c r="Y1676">
        <v>5.53</v>
      </c>
      <c r="Z1676">
        <v>2</v>
      </c>
      <c r="AA1676" t="s">
        <v>6923</v>
      </c>
      <c r="AB1676">
        <v>0</v>
      </c>
      <c r="AC1676">
        <v>7</v>
      </c>
      <c r="AD1676">
        <v>5.358333333333333</v>
      </c>
      <c r="AE1676" t="s">
        <v>6936</v>
      </c>
      <c r="AF1676" t="s">
        <v>6937</v>
      </c>
      <c r="AG1676" t="s">
        <v>6941</v>
      </c>
      <c r="AH1676" t="s">
        <v>6942</v>
      </c>
      <c r="AI1676">
        <v>4</v>
      </c>
      <c r="AJ1676">
        <v>1</v>
      </c>
      <c r="AK1676" t="s">
        <v>10331</v>
      </c>
      <c r="AL1676" t="s">
        <v>10331</v>
      </c>
      <c r="AM1676" t="s">
        <v>10344</v>
      </c>
    </row>
    <row r="1677" spans="1:39">
      <c r="A1677" t="s">
        <v>8204</v>
      </c>
      <c r="B1677" t="s">
        <v>6007</v>
      </c>
      <c r="C1677" t="s">
        <v>6009</v>
      </c>
      <c r="D1677">
        <v>720</v>
      </c>
      <c r="E1677" t="s">
        <v>6010</v>
      </c>
      <c r="F1677">
        <v>6.14</v>
      </c>
      <c r="K1677" t="s">
        <v>6535</v>
      </c>
      <c r="L1677" t="s">
        <v>6536</v>
      </c>
      <c r="M1677" t="s">
        <v>8701</v>
      </c>
      <c r="N1677">
        <v>9</v>
      </c>
      <c r="O1677" t="s">
        <v>8873</v>
      </c>
      <c r="P1677" t="s">
        <v>10130</v>
      </c>
      <c r="Q1677">
        <v>4</v>
      </c>
      <c r="R1677">
        <v>1</v>
      </c>
      <c r="S1677">
        <v>5.39</v>
      </c>
      <c r="T1677">
        <v>7.33</v>
      </c>
      <c r="U1677">
        <v>476.45</v>
      </c>
      <c r="V1677">
        <v>68.17</v>
      </c>
      <c r="W1677">
        <v>4.97</v>
      </c>
      <c r="X1677">
        <v>4.58</v>
      </c>
      <c r="Y1677">
        <v>0</v>
      </c>
      <c r="Z1677">
        <v>4</v>
      </c>
      <c r="AA1677" t="s">
        <v>6923</v>
      </c>
      <c r="AB1677">
        <v>0</v>
      </c>
      <c r="AC1677">
        <v>5</v>
      </c>
      <c r="AD1677">
        <v>3.001547619047619</v>
      </c>
      <c r="AF1677" t="s">
        <v>6937</v>
      </c>
      <c r="AI1677">
        <v>0</v>
      </c>
      <c r="AJ1677">
        <v>0</v>
      </c>
      <c r="AK1677" t="s">
        <v>10301</v>
      </c>
      <c r="AL1677" t="s">
        <v>10301</v>
      </c>
      <c r="AM1677" t="s">
        <v>10344</v>
      </c>
    </row>
    <row r="1678" spans="1:39">
      <c r="A1678" t="s">
        <v>8205</v>
      </c>
      <c r="B1678" t="s">
        <v>6007</v>
      </c>
      <c r="C1678" t="s">
        <v>6009</v>
      </c>
      <c r="D1678">
        <v>720</v>
      </c>
      <c r="E1678" t="s">
        <v>6010</v>
      </c>
      <c r="F1678">
        <v>6.14</v>
      </c>
      <c r="K1678" t="s">
        <v>6535</v>
      </c>
      <c r="M1678" t="s">
        <v>8754</v>
      </c>
      <c r="N1678">
        <v>8</v>
      </c>
      <c r="O1678" t="s">
        <v>8933</v>
      </c>
      <c r="P1678" t="s">
        <v>10131</v>
      </c>
      <c r="Q1678">
        <v>6</v>
      </c>
      <c r="R1678">
        <v>3</v>
      </c>
      <c r="S1678">
        <v>0.55</v>
      </c>
      <c r="T1678">
        <v>2.04</v>
      </c>
      <c r="U1678">
        <v>422.44</v>
      </c>
      <c r="V1678">
        <v>114.71</v>
      </c>
      <c r="W1678">
        <v>2.84</v>
      </c>
      <c r="X1678">
        <v>6.69</v>
      </c>
      <c r="Y1678">
        <v>5.05</v>
      </c>
      <c r="Z1678">
        <v>3</v>
      </c>
      <c r="AA1678" t="s">
        <v>6923</v>
      </c>
      <c r="AB1678">
        <v>0</v>
      </c>
      <c r="AC1678">
        <v>7</v>
      </c>
      <c r="AD1678">
        <v>3.897000000000001</v>
      </c>
      <c r="AF1678" t="s">
        <v>6939</v>
      </c>
      <c r="AI1678">
        <v>0</v>
      </c>
      <c r="AJ1678">
        <v>0</v>
      </c>
      <c r="AK1678" t="s">
        <v>10342</v>
      </c>
      <c r="AL1678" t="s">
        <v>10342</v>
      </c>
      <c r="AM1678" t="s">
        <v>10344</v>
      </c>
    </row>
    <row r="1679" spans="1:39">
      <c r="A1679" t="s">
        <v>8206</v>
      </c>
      <c r="B1679" t="s">
        <v>6007</v>
      </c>
      <c r="C1679" t="s">
        <v>6009</v>
      </c>
      <c r="D1679">
        <v>726</v>
      </c>
      <c r="E1679" t="s">
        <v>6010</v>
      </c>
      <c r="F1679">
        <v>6.14</v>
      </c>
      <c r="K1679" t="s">
        <v>6535</v>
      </c>
      <c r="L1679" t="s">
        <v>6536</v>
      </c>
      <c r="M1679" t="s">
        <v>8702</v>
      </c>
      <c r="N1679">
        <v>9</v>
      </c>
      <c r="O1679" t="s">
        <v>8874</v>
      </c>
      <c r="P1679" t="s">
        <v>10132</v>
      </c>
      <c r="Q1679">
        <v>6</v>
      </c>
      <c r="R1679">
        <v>1</v>
      </c>
      <c r="S1679">
        <v>0.15</v>
      </c>
      <c r="T1679">
        <v>3.77</v>
      </c>
      <c r="U1679">
        <v>444.49</v>
      </c>
      <c r="V1679">
        <v>90.65000000000001</v>
      </c>
      <c r="W1679">
        <v>4.48</v>
      </c>
      <c r="X1679">
        <v>3.16</v>
      </c>
      <c r="Y1679">
        <v>3.64</v>
      </c>
      <c r="Z1679">
        <v>4</v>
      </c>
      <c r="AA1679" t="s">
        <v>6923</v>
      </c>
      <c r="AB1679">
        <v>0</v>
      </c>
      <c r="AC1679">
        <v>8</v>
      </c>
      <c r="AD1679">
        <v>4.823166666666667</v>
      </c>
      <c r="AF1679" t="s">
        <v>6937</v>
      </c>
      <c r="AI1679">
        <v>0</v>
      </c>
      <c r="AJ1679">
        <v>0</v>
      </c>
      <c r="AK1679" t="s">
        <v>10302</v>
      </c>
      <c r="AL1679" t="s">
        <v>10302</v>
      </c>
      <c r="AM1679" t="s">
        <v>10344</v>
      </c>
    </row>
    <row r="1680" spans="1:39">
      <c r="A1680" t="s">
        <v>8207</v>
      </c>
      <c r="B1680" t="s">
        <v>6007</v>
      </c>
      <c r="C1680" t="s">
        <v>6009</v>
      </c>
      <c r="D1680">
        <v>742</v>
      </c>
      <c r="E1680" t="s">
        <v>6010</v>
      </c>
      <c r="F1680">
        <v>6.13</v>
      </c>
      <c r="K1680" t="s">
        <v>6535</v>
      </c>
      <c r="L1680" t="s">
        <v>6536</v>
      </c>
      <c r="M1680" t="s">
        <v>8716</v>
      </c>
      <c r="N1680">
        <v>9</v>
      </c>
      <c r="O1680" t="s">
        <v>8889</v>
      </c>
      <c r="P1680" t="s">
        <v>10133</v>
      </c>
      <c r="Q1680">
        <v>6</v>
      </c>
      <c r="R1680">
        <v>1</v>
      </c>
      <c r="S1680">
        <v>0.07000000000000001</v>
      </c>
      <c r="T1680">
        <v>3.54</v>
      </c>
      <c r="U1680">
        <v>434.49</v>
      </c>
      <c r="V1680">
        <v>86.72</v>
      </c>
      <c r="W1680">
        <v>4.69</v>
      </c>
      <c r="X1680">
        <v>3.6</v>
      </c>
      <c r="Y1680">
        <v>1.48</v>
      </c>
      <c r="Z1680">
        <v>4</v>
      </c>
      <c r="AA1680" t="s">
        <v>6923</v>
      </c>
      <c r="AB1680">
        <v>0</v>
      </c>
      <c r="AC1680">
        <v>9</v>
      </c>
      <c r="AD1680">
        <v>5.031261904761904</v>
      </c>
      <c r="AF1680" t="s">
        <v>6937</v>
      </c>
      <c r="AI1680">
        <v>0</v>
      </c>
      <c r="AJ1680">
        <v>0</v>
      </c>
      <c r="AK1680" t="s">
        <v>10316</v>
      </c>
      <c r="AL1680" t="s">
        <v>10316</v>
      </c>
      <c r="AM1680" t="s">
        <v>10344</v>
      </c>
    </row>
    <row r="1681" spans="1:39">
      <c r="A1681" t="s">
        <v>8208</v>
      </c>
      <c r="B1681" t="s">
        <v>6007</v>
      </c>
      <c r="C1681" t="s">
        <v>6009</v>
      </c>
      <c r="D1681">
        <v>747</v>
      </c>
      <c r="E1681" t="s">
        <v>6010</v>
      </c>
      <c r="F1681">
        <v>6.13</v>
      </c>
      <c r="K1681" t="s">
        <v>6535</v>
      </c>
      <c r="M1681" t="s">
        <v>8752</v>
      </c>
      <c r="N1681">
        <v>8</v>
      </c>
      <c r="O1681" t="s">
        <v>8929</v>
      </c>
      <c r="P1681" t="s">
        <v>10134</v>
      </c>
      <c r="Q1681">
        <v>5</v>
      </c>
      <c r="R1681">
        <v>0</v>
      </c>
      <c r="S1681">
        <v>3.56</v>
      </c>
      <c r="T1681">
        <v>3.56</v>
      </c>
      <c r="U1681">
        <v>332.38</v>
      </c>
      <c r="V1681">
        <v>69.67</v>
      </c>
      <c r="W1681">
        <v>3.24</v>
      </c>
      <c r="Y1681">
        <v>0</v>
      </c>
      <c r="Z1681">
        <v>2</v>
      </c>
      <c r="AA1681" t="s">
        <v>6923</v>
      </c>
      <c r="AB1681">
        <v>0</v>
      </c>
      <c r="AC1681">
        <v>6</v>
      </c>
      <c r="AD1681">
        <v>4.94</v>
      </c>
      <c r="AI1681">
        <v>0</v>
      </c>
      <c r="AJ1681">
        <v>0</v>
      </c>
      <c r="AK1681" t="s">
        <v>10340</v>
      </c>
      <c r="AL1681" t="s">
        <v>10340</v>
      </c>
      <c r="AM1681" t="s">
        <v>10344</v>
      </c>
    </row>
    <row r="1682" spans="1:39">
      <c r="A1682" t="s">
        <v>8209</v>
      </c>
      <c r="B1682" t="s">
        <v>6007</v>
      </c>
      <c r="C1682" t="s">
        <v>6009</v>
      </c>
      <c r="D1682">
        <v>750</v>
      </c>
      <c r="E1682" t="s">
        <v>6010</v>
      </c>
      <c r="F1682">
        <v>6.12</v>
      </c>
      <c r="K1682" t="s">
        <v>6535</v>
      </c>
      <c r="M1682" t="s">
        <v>8721</v>
      </c>
      <c r="N1682">
        <v>8</v>
      </c>
      <c r="O1682" t="s">
        <v>8895</v>
      </c>
      <c r="P1682" t="s">
        <v>10135</v>
      </c>
      <c r="Q1682">
        <v>6</v>
      </c>
      <c r="R1682">
        <v>1</v>
      </c>
      <c r="S1682">
        <v>3.24</v>
      </c>
      <c r="T1682">
        <v>4.91</v>
      </c>
      <c r="U1682">
        <v>453.54</v>
      </c>
      <c r="V1682">
        <v>83.09</v>
      </c>
      <c r="W1682">
        <v>4.69</v>
      </c>
      <c r="X1682">
        <v>5.47</v>
      </c>
      <c r="Y1682">
        <v>0</v>
      </c>
      <c r="Z1682">
        <v>2</v>
      </c>
      <c r="AA1682" t="s">
        <v>6923</v>
      </c>
      <c r="AB1682">
        <v>0</v>
      </c>
      <c r="AC1682">
        <v>10</v>
      </c>
      <c r="AD1682">
        <v>3.590190476190476</v>
      </c>
      <c r="AF1682" t="s">
        <v>6937</v>
      </c>
      <c r="AI1682">
        <v>0</v>
      </c>
      <c r="AJ1682">
        <v>0</v>
      </c>
      <c r="AK1682" t="s">
        <v>10319</v>
      </c>
      <c r="AL1682" t="s">
        <v>10319</v>
      </c>
      <c r="AM1682" t="s">
        <v>10344</v>
      </c>
    </row>
    <row r="1683" spans="1:39">
      <c r="A1683" t="s">
        <v>7513</v>
      </c>
      <c r="B1683" t="s">
        <v>6007</v>
      </c>
      <c r="C1683" t="s">
        <v>6009</v>
      </c>
      <c r="D1683">
        <v>750</v>
      </c>
      <c r="E1683" t="s">
        <v>6010</v>
      </c>
      <c r="F1683">
        <v>6.12</v>
      </c>
      <c r="K1683" t="s">
        <v>6535</v>
      </c>
      <c r="M1683" t="s">
        <v>8748</v>
      </c>
      <c r="N1683">
        <v>9</v>
      </c>
      <c r="O1683" t="s">
        <v>8925</v>
      </c>
      <c r="P1683" t="s">
        <v>9466</v>
      </c>
      <c r="Q1683">
        <v>5</v>
      </c>
      <c r="R1683">
        <v>1</v>
      </c>
      <c r="S1683">
        <v>4.08</v>
      </c>
      <c r="T1683">
        <v>7.71</v>
      </c>
      <c r="U1683">
        <v>476.57</v>
      </c>
      <c r="V1683">
        <v>74.22</v>
      </c>
      <c r="W1683">
        <v>6.45</v>
      </c>
      <c r="X1683">
        <v>3.15</v>
      </c>
      <c r="Y1683">
        <v>0</v>
      </c>
      <c r="Z1683">
        <v>3</v>
      </c>
      <c r="AA1683" t="s">
        <v>6923</v>
      </c>
      <c r="AB1683">
        <v>1</v>
      </c>
      <c r="AC1683">
        <v>11</v>
      </c>
      <c r="AD1683">
        <v>3.000690476190476</v>
      </c>
      <c r="AF1683" t="s">
        <v>6937</v>
      </c>
      <c r="AI1683">
        <v>0</v>
      </c>
      <c r="AJ1683">
        <v>0</v>
      </c>
      <c r="AK1683" t="s">
        <v>10240</v>
      </c>
      <c r="AL1683" t="s">
        <v>10240</v>
      </c>
      <c r="AM1683" t="s">
        <v>10344</v>
      </c>
    </row>
    <row r="1684" spans="1:39">
      <c r="A1684" t="s">
        <v>8210</v>
      </c>
      <c r="B1684" t="s">
        <v>6007</v>
      </c>
      <c r="C1684" t="s">
        <v>6009</v>
      </c>
      <c r="D1684">
        <v>750</v>
      </c>
      <c r="E1684" t="s">
        <v>6010</v>
      </c>
      <c r="F1684">
        <v>6.12</v>
      </c>
      <c r="K1684" t="s">
        <v>6535</v>
      </c>
      <c r="M1684" t="s">
        <v>8754</v>
      </c>
      <c r="N1684">
        <v>8</v>
      </c>
      <c r="O1684" t="s">
        <v>8933</v>
      </c>
      <c r="P1684" t="s">
        <v>10136</v>
      </c>
      <c r="Q1684">
        <v>5</v>
      </c>
      <c r="R1684">
        <v>3</v>
      </c>
      <c r="S1684">
        <v>1.28</v>
      </c>
      <c r="T1684">
        <v>2.72</v>
      </c>
      <c r="U1684">
        <v>406.44</v>
      </c>
      <c r="V1684">
        <v>105.48</v>
      </c>
      <c r="W1684">
        <v>3.22</v>
      </c>
      <c r="X1684">
        <v>6.76</v>
      </c>
      <c r="Y1684">
        <v>5.3</v>
      </c>
      <c r="Z1684">
        <v>3</v>
      </c>
      <c r="AA1684" t="s">
        <v>6923</v>
      </c>
      <c r="AB1684">
        <v>0</v>
      </c>
      <c r="AC1684">
        <v>7</v>
      </c>
      <c r="AD1684">
        <v>4.318952380952381</v>
      </c>
      <c r="AF1684" t="s">
        <v>6939</v>
      </c>
      <c r="AI1684">
        <v>0</v>
      </c>
      <c r="AJ1684">
        <v>0</v>
      </c>
      <c r="AK1684" t="s">
        <v>10342</v>
      </c>
      <c r="AL1684" t="s">
        <v>10342</v>
      </c>
      <c r="AM1684" t="s">
        <v>10344</v>
      </c>
    </row>
    <row r="1685" spans="1:39">
      <c r="A1685" t="s">
        <v>8211</v>
      </c>
      <c r="B1685" t="s">
        <v>6007</v>
      </c>
      <c r="C1685" t="s">
        <v>6009</v>
      </c>
      <c r="D1685">
        <v>750</v>
      </c>
      <c r="E1685" t="s">
        <v>6010</v>
      </c>
      <c r="F1685">
        <v>6.12</v>
      </c>
      <c r="K1685" t="s">
        <v>6535</v>
      </c>
      <c r="M1685" t="s">
        <v>8754</v>
      </c>
      <c r="N1685">
        <v>8</v>
      </c>
      <c r="O1685" t="s">
        <v>8933</v>
      </c>
      <c r="P1685" t="s">
        <v>10137</v>
      </c>
      <c r="Q1685">
        <v>5</v>
      </c>
      <c r="R1685">
        <v>3</v>
      </c>
      <c r="S1685">
        <v>3.08</v>
      </c>
      <c r="T1685">
        <v>4.69</v>
      </c>
      <c r="U1685">
        <v>447.49</v>
      </c>
      <c r="V1685">
        <v>109.78</v>
      </c>
      <c r="W1685">
        <v>4.1</v>
      </c>
      <c r="X1685">
        <v>6.76</v>
      </c>
      <c r="Y1685">
        <v>7.19</v>
      </c>
      <c r="Z1685">
        <v>3</v>
      </c>
      <c r="AA1685" t="s">
        <v>6923</v>
      </c>
      <c r="AB1685">
        <v>0</v>
      </c>
      <c r="AC1685">
        <v>8</v>
      </c>
      <c r="AD1685">
        <v>2.497404761904762</v>
      </c>
      <c r="AF1685" t="s">
        <v>6939</v>
      </c>
      <c r="AI1685">
        <v>0</v>
      </c>
      <c r="AJ1685">
        <v>0</v>
      </c>
      <c r="AK1685" t="s">
        <v>10342</v>
      </c>
      <c r="AL1685" t="s">
        <v>10342</v>
      </c>
      <c r="AM1685" t="s">
        <v>10344</v>
      </c>
    </row>
    <row r="1686" spans="1:39">
      <c r="A1686" t="s">
        <v>8212</v>
      </c>
      <c r="B1686" t="s">
        <v>6007</v>
      </c>
      <c r="C1686" t="s">
        <v>6009</v>
      </c>
      <c r="D1686">
        <v>750</v>
      </c>
      <c r="E1686" t="s">
        <v>6010</v>
      </c>
      <c r="F1686">
        <v>6.12</v>
      </c>
      <c r="K1686" t="s">
        <v>6535</v>
      </c>
      <c r="M1686" t="s">
        <v>8636</v>
      </c>
      <c r="N1686">
        <v>8</v>
      </c>
      <c r="O1686" t="s">
        <v>8805</v>
      </c>
      <c r="P1686" t="s">
        <v>10138</v>
      </c>
      <c r="Q1686">
        <v>7</v>
      </c>
      <c r="R1686">
        <v>1</v>
      </c>
      <c r="S1686">
        <v>1.65</v>
      </c>
      <c r="T1686">
        <v>4.76</v>
      </c>
      <c r="U1686">
        <v>480.52</v>
      </c>
      <c r="V1686">
        <v>103.27</v>
      </c>
      <c r="W1686">
        <v>5.14</v>
      </c>
      <c r="X1686">
        <v>3.26</v>
      </c>
      <c r="Y1686">
        <v>1.35</v>
      </c>
      <c r="Z1686">
        <v>5</v>
      </c>
      <c r="AA1686" t="s">
        <v>6923</v>
      </c>
      <c r="AB1686">
        <v>1</v>
      </c>
      <c r="AC1686">
        <v>9</v>
      </c>
      <c r="AD1686">
        <v>3.650142857142858</v>
      </c>
      <c r="AF1686" t="s">
        <v>6937</v>
      </c>
      <c r="AI1686">
        <v>0</v>
      </c>
      <c r="AJ1686">
        <v>0</v>
      </c>
      <c r="AK1686" t="s">
        <v>10227</v>
      </c>
      <c r="AL1686" t="s">
        <v>10227</v>
      </c>
      <c r="AM1686" t="s">
        <v>10344</v>
      </c>
    </row>
    <row r="1687" spans="1:39">
      <c r="A1687" t="s">
        <v>8213</v>
      </c>
      <c r="B1687" t="s">
        <v>6007</v>
      </c>
      <c r="C1687" t="s">
        <v>6009</v>
      </c>
      <c r="D1687">
        <v>759</v>
      </c>
      <c r="E1687" t="s">
        <v>6010</v>
      </c>
      <c r="F1687">
        <v>6.12</v>
      </c>
      <c r="K1687" t="s">
        <v>6535</v>
      </c>
      <c r="L1687" t="s">
        <v>6536</v>
      </c>
      <c r="M1687" t="s">
        <v>8732</v>
      </c>
      <c r="N1687">
        <v>9</v>
      </c>
      <c r="O1687" t="s">
        <v>8910</v>
      </c>
      <c r="P1687" t="s">
        <v>10139</v>
      </c>
      <c r="Q1687">
        <v>5</v>
      </c>
      <c r="R1687">
        <v>2</v>
      </c>
      <c r="S1687">
        <v>1.09</v>
      </c>
      <c r="T1687">
        <v>4.17</v>
      </c>
      <c r="U1687">
        <v>431.49</v>
      </c>
      <c r="V1687">
        <v>100.27</v>
      </c>
      <c r="W1687">
        <v>4.88</v>
      </c>
      <c r="X1687">
        <v>4.21</v>
      </c>
      <c r="Y1687">
        <v>0</v>
      </c>
      <c r="Z1687">
        <v>4</v>
      </c>
      <c r="AA1687" t="s">
        <v>6923</v>
      </c>
      <c r="AB1687">
        <v>0</v>
      </c>
      <c r="AC1687">
        <v>10</v>
      </c>
      <c r="AD1687">
        <v>4.06202380952381</v>
      </c>
      <c r="AF1687" t="s">
        <v>6937</v>
      </c>
      <c r="AI1687">
        <v>0</v>
      </c>
      <c r="AJ1687">
        <v>0</v>
      </c>
      <c r="AK1687" t="s">
        <v>10328</v>
      </c>
      <c r="AL1687" t="s">
        <v>10328</v>
      </c>
      <c r="AM1687" t="s">
        <v>10344</v>
      </c>
    </row>
    <row r="1688" spans="1:39">
      <c r="A1688" t="s">
        <v>8214</v>
      </c>
      <c r="B1688" t="s">
        <v>6007</v>
      </c>
      <c r="C1688" t="s">
        <v>6009</v>
      </c>
      <c r="D1688">
        <v>760</v>
      </c>
      <c r="E1688" t="s">
        <v>6010</v>
      </c>
      <c r="F1688">
        <v>6.12</v>
      </c>
      <c r="K1688" t="s">
        <v>6535</v>
      </c>
      <c r="L1688" t="s">
        <v>6536</v>
      </c>
      <c r="M1688" t="s">
        <v>8739</v>
      </c>
      <c r="N1688">
        <v>9</v>
      </c>
      <c r="O1688" t="s">
        <v>8915</v>
      </c>
      <c r="P1688" t="s">
        <v>10140</v>
      </c>
      <c r="Q1688">
        <v>4</v>
      </c>
      <c r="R1688">
        <v>1</v>
      </c>
      <c r="S1688">
        <v>1.9</v>
      </c>
      <c r="T1688">
        <v>4.98</v>
      </c>
      <c r="U1688">
        <v>466.82</v>
      </c>
      <c r="V1688">
        <v>72.19</v>
      </c>
      <c r="W1688">
        <v>5.63</v>
      </c>
      <c r="X1688">
        <v>3.45</v>
      </c>
      <c r="Y1688">
        <v>2.27</v>
      </c>
      <c r="Z1688">
        <v>3</v>
      </c>
      <c r="AA1688" t="s">
        <v>6923</v>
      </c>
      <c r="AB1688">
        <v>1</v>
      </c>
      <c r="AC1688">
        <v>4</v>
      </c>
      <c r="AD1688">
        <v>4.080333333333334</v>
      </c>
      <c r="AF1688" t="s">
        <v>6937</v>
      </c>
      <c r="AI1688">
        <v>0</v>
      </c>
      <c r="AJ1688">
        <v>0</v>
      </c>
      <c r="AK1688" t="s">
        <v>10331</v>
      </c>
      <c r="AL1688" t="s">
        <v>10331</v>
      </c>
      <c r="AM1688" t="s">
        <v>10344</v>
      </c>
    </row>
    <row r="1689" spans="1:39">
      <c r="A1689" t="s">
        <v>8215</v>
      </c>
      <c r="B1689" t="s">
        <v>6007</v>
      </c>
      <c r="C1689" t="s">
        <v>6009</v>
      </c>
      <c r="D1689">
        <v>760</v>
      </c>
      <c r="E1689" t="s">
        <v>6010</v>
      </c>
      <c r="F1689">
        <v>6.12</v>
      </c>
      <c r="K1689" t="s">
        <v>6535</v>
      </c>
      <c r="M1689" t="s">
        <v>8754</v>
      </c>
      <c r="N1689">
        <v>8</v>
      </c>
      <c r="O1689" t="s">
        <v>8933</v>
      </c>
      <c r="P1689" t="s">
        <v>10141</v>
      </c>
      <c r="Q1689">
        <v>5</v>
      </c>
      <c r="R1689">
        <v>3</v>
      </c>
      <c r="S1689">
        <v>2.78</v>
      </c>
      <c r="T1689">
        <v>4.35</v>
      </c>
      <c r="U1689">
        <v>433.46</v>
      </c>
      <c r="V1689">
        <v>109.78</v>
      </c>
      <c r="W1689">
        <v>3.71</v>
      </c>
      <c r="X1689">
        <v>6.75</v>
      </c>
      <c r="Y1689">
        <v>7</v>
      </c>
      <c r="Z1689">
        <v>3</v>
      </c>
      <c r="AA1689" t="s">
        <v>6923</v>
      </c>
      <c r="AB1689">
        <v>0</v>
      </c>
      <c r="AC1689">
        <v>7</v>
      </c>
      <c r="AD1689">
        <v>2.917619047619048</v>
      </c>
      <c r="AF1689" t="s">
        <v>6939</v>
      </c>
      <c r="AI1689">
        <v>0</v>
      </c>
      <c r="AJ1689">
        <v>0</v>
      </c>
      <c r="AK1689" t="s">
        <v>10342</v>
      </c>
      <c r="AL1689" t="s">
        <v>10342</v>
      </c>
      <c r="AM1689" t="s">
        <v>10344</v>
      </c>
    </row>
    <row r="1690" spans="1:39">
      <c r="A1690" t="s">
        <v>8216</v>
      </c>
      <c r="B1690" t="s">
        <v>6007</v>
      </c>
      <c r="C1690" t="s">
        <v>6009</v>
      </c>
      <c r="D1690">
        <v>767</v>
      </c>
      <c r="E1690" t="s">
        <v>6010</v>
      </c>
      <c r="F1690">
        <v>6.12</v>
      </c>
      <c r="K1690" t="s">
        <v>6535</v>
      </c>
      <c r="L1690" t="s">
        <v>6536</v>
      </c>
      <c r="M1690" t="s">
        <v>8734</v>
      </c>
      <c r="N1690">
        <v>9</v>
      </c>
      <c r="O1690" t="s">
        <v>8909</v>
      </c>
      <c r="P1690" t="s">
        <v>10142</v>
      </c>
      <c r="Q1690">
        <v>5</v>
      </c>
      <c r="R1690">
        <v>1</v>
      </c>
      <c r="S1690">
        <v>3.09</v>
      </c>
      <c r="T1690">
        <v>5.71</v>
      </c>
      <c r="U1690">
        <v>506.6</v>
      </c>
      <c r="V1690">
        <v>75.8</v>
      </c>
      <c r="W1690">
        <v>6.51</v>
      </c>
      <c r="X1690">
        <v>2.19</v>
      </c>
      <c r="Y1690">
        <v>8.07</v>
      </c>
      <c r="Z1690">
        <v>5</v>
      </c>
      <c r="AA1690" t="s">
        <v>6923</v>
      </c>
      <c r="AB1690">
        <v>2</v>
      </c>
      <c r="AC1690">
        <v>11</v>
      </c>
      <c r="AD1690">
        <v>3.253333333333333</v>
      </c>
      <c r="AF1690" t="s">
        <v>6937</v>
      </c>
      <c r="AI1690">
        <v>0</v>
      </c>
      <c r="AJ1690">
        <v>0</v>
      </c>
      <c r="AK1690" t="s">
        <v>10327</v>
      </c>
      <c r="AL1690" t="s">
        <v>10327</v>
      </c>
      <c r="AM1690" t="s">
        <v>10344</v>
      </c>
    </row>
    <row r="1691" spans="1:39">
      <c r="A1691" t="s">
        <v>8217</v>
      </c>
      <c r="B1691" t="s">
        <v>6007</v>
      </c>
      <c r="C1691" t="s">
        <v>6009</v>
      </c>
      <c r="D1691">
        <v>770</v>
      </c>
      <c r="E1691" t="s">
        <v>6010</v>
      </c>
      <c r="F1691">
        <v>6.11</v>
      </c>
      <c r="K1691" t="s">
        <v>6535</v>
      </c>
      <c r="L1691" t="s">
        <v>6536</v>
      </c>
      <c r="M1691" t="s">
        <v>8701</v>
      </c>
      <c r="N1691">
        <v>9</v>
      </c>
      <c r="O1691" t="s">
        <v>8873</v>
      </c>
      <c r="P1691" t="s">
        <v>10143</v>
      </c>
      <c r="Q1691">
        <v>5</v>
      </c>
      <c r="R1691">
        <v>1</v>
      </c>
      <c r="S1691">
        <v>7.25</v>
      </c>
      <c r="T1691">
        <v>9.15</v>
      </c>
      <c r="U1691">
        <v>632.58</v>
      </c>
      <c r="V1691">
        <v>77.40000000000001</v>
      </c>
      <c r="W1691">
        <v>7.42</v>
      </c>
      <c r="X1691">
        <v>4.79</v>
      </c>
      <c r="Y1691">
        <v>0</v>
      </c>
      <c r="Z1691">
        <v>5</v>
      </c>
      <c r="AA1691" t="s">
        <v>6923</v>
      </c>
      <c r="AB1691">
        <v>2</v>
      </c>
      <c r="AC1691">
        <v>8</v>
      </c>
      <c r="AD1691">
        <v>2.833333333333333</v>
      </c>
      <c r="AF1691" t="s">
        <v>6937</v>
      </c>
      <c r="AI1691">
        <v>0</v>
      </c>
      <c r="AJ1691">
        <v>0</v>
      </c>
      <c r="AK1691" t="s">
        <v>10301</v>
      </c>
      <c r="AL1691" t="s">
        <v>10301</v>
      </c>
      <c r="AM1691" t="s">
        <v>10344</v>
      </c>
    </row>
    <row r="1692" spans="1:39">
      <c r="A1692" t="s">
        <v>8218</v>
      </c>
      <c r="B1692" t="s">
        <v>6007</v>
      </c>
      <c r="C1692" t="s">
        <v>6009</v>
      </c>
      <c r="D1692">
        <v>773</v>
      </c>
      <c r="E1692" t="s">
        <v>6010</v>
      </c>
      <c r="F1692">
        <v>6.11</v>
      </c>
      <c r="K1692" t="s">
        <v>6535</v>
      </c>
      <c r="L1692" t="s">
        <v>6536</v>
      </c>
      <c r="M1692" t="s">
        <v>8734</v>
      </c>
      <c r="N1692">
        <v>9</v>
      </c>
      <c r="O1692" t="s">
        <v>8909</v>
      </c>
      <c r="P1692" t="s">
        <v>10144</v>
      </c>
      <c r="Q1692">
        <v>5</v>
      </c>
      <c r="R1692">
        <v>1</v>
      </c>
      <c r="S1692">
        <v>3.16</v>
      </c>
      <c r="T1692">
        <v>5.67</v>
      </c>
      <c r="U1692">
        <v>484.6</v>
      </c>
      <c r="V1692">
        <v>75.8</v>
      </c>
      <c r="W1692">
        <v>5.79</v>
      </c>
      <c r="X1692">
        <v>2.27</v>
      </c>
      <c r="Y1692">
        <v>9.220000000000001</v>
      </c>
      <c r="Z1692">
        <v>4</v>
      </c>
      <c r="AA1692" t="s">
        <v>6923</v>
      </c>
      <c r="AB1692">
        <v>1</v>
      </c>
      <c r="AC1692">
        <v>13</v>
      </c>
      <c r="AD1692">
        <v>2.753333333333333</v>
      </c>
      <c r="AF1692" t="s">
        <v>6938</v>
      </c>
      <c r="AI1692">
        <v>0</v>
      </c>
      <c r="AJ1692">
        <v>0</v>
      </c>
      <c r="AK1692" t="s">
        <v>10327</v>
      </c>
      <c r="AL1692" t="s">
        <v>10327</v>
      </c>
      <c r="AM1692" t="s">
        <v>10344</v>
      </c>
    </row>
    <row r="1693" spans="1:39">
      <c r="A1693" t="s">
        <v>8219</v>
      </c>
      <c r="B1693" t="s">
        <v>6007</v>
      </c>
      <c r="C1693" t="s">
        <v>6009</v>
      </c>
      <c r="D1693">
        <v>774</v>
      </c>
      <c r="E1693" t="s">
        <v>6010</v>
      </c>
      <c r="F1693">
        <v>6.11</v>
      </c>
      <c r="K1693" t="s">
        <v>6535</v>
      </c>
      <c r="L1693" t="s">
        <v>6536</v>
      </c>
      <c r="M1693" t="s">
        <v>8732</v>
      </c>
      <c r="N1693">
        <v>9</v>
      </c>
      <c r="O1693" t="s">
        <v>8910</v>
      </c>
      <c r="P1693" t="s">
        <v>10145</v>
      </c>
      <c r="Q1693">
        <v>6</v>
      </c>
      <c r="R1693">
        <v>1</v>
      </c>
      <c r="S1693">
        <v>2.88</v>
      </c>
      <c r="T1693">
        <v>5.97</v>
      </c>
      <c r="U1693">
        <v>490.48</v>
      </c>
      <c r="V1693">
        <v>86.72</v>
      </c>
      <c r="W1693">
        <v>6.08</v>
      </c>
      <c r="X1693">
        <v>4.2</v>
      </c>
      <c r="Y1693">
        <v>0</v>
      </c>
      <c r="Z1693">
        <v>4</v>
      </c>
      <c r="AA1693" t="s">
        <v>6923</v>
      </c>
      <c r="AB1693">
        <v>1</v>
      </c>
      <c r="AC1693">
        <v>11</v>
      </c>
      <c r="AD1693">
        <v>3.461333333333334</v>
      </c>
      <c r="AF1693" t="s">
        <v>6937</v>
      </c>
      <c r="AI1693">
        <v>0</v>
      </c>
      <c r="AJ1693">
        <v>0</v>
      </c>
      <c r="AK1693" t="s">
        <v>10328</v>
      </c>
      <c r="AL1693" t="s">
        <v>10328</v>
      </c>
      <c r="AM1693" t="s">
        <v>10344</v>
      </c>
    </row>
    <row r="1694" spans="1:39">
      <c r="A1694" t="s">
        <v>8220</v>
      </c>
      <c r="B1694" t="s">
        <v>6007</v>
      </c>
      <c r="C1694" t="s">
        <v>6009</v>
      </c>
      <c r="D1694">
        <v>794.33</v>
      </c>
      <c r="E1694" t="s">
        <v>6010</v>
      </c>
      <c r="F1694">
        <v>6.1</v>
      </c>
      <c r="K1694" t="s">
        <v>6535</v>
      </c>
      <c r="L1694" t="s">
        <v>6536</v>
      </c>
      <c r="M1694" t="s">
        <v>8756</v>
      </c>
      <c r="N1694">
        <v>9</v>
      </c>
      <c r="O1694" t="s">
        <v>8935</v>
      </c>
      <c r="P1694" t="s">
        <v>10146</v>
      </c>
      <c r="Q1694">
        <v>5</v>
      </c>
      <c r="R1694">
        <v>2</v>
      </c>
      <c r="S1694">
        <v>3.03</v>
      </c>
      <c r="T1694">
        <v>6.08</v>
      </c>
      <c r="U1694">
        <v>468.92</v>
      </c>
      <c r="V1694">
        <v>105.47</v>
      </c>
      <c r="W1694">
        <v>4.79</v>
      </c>
      <c r="X1694">
        <v>3.45</v>
      </c>
      <c r="Y1694">
        <v>0</v>
      </c>
      <c r="Z1694">
        <v>4</v>
      </c>
      <c r="AA1694" t="s">
        <v>6923</v>
      </c>
      <c r="AB1694">
        <v>0</v>
      </c>
      <c r="AC1694">
        <v>5</v>
      </c>
      <c r="AD1694">
        <v>2.691333333333333</v>
      </c>
      <c r="AF1694" t="s">
        <v>6937</v>
      </c>
      <c r="AI1694">
        <v>0</v>
      </c>
      <c r="AJ1694">
        <v>0</v>
      </c>
      <c r="AK1694" t="s">
        <v>10343</v>
      </c>
      <c r="AL1694" t="s">
        <v>10343</v>
      </c>
      <c r="AM1694" t="s">
        <v>10344</v>
      </c>
    </row>
    <row r="1695" spans="1:39">
      <c r="A1695" t="s">
        <v>6500</v>
      </c>
      <c r="B1695" t="s">
        <v>6007</v>
      </c>
      <c r="C1695" t="s">
        <v>6009</v>
      </c>
      <c r="D1695">
        <v>800</v>
      </c>
      <c r="E1695" t="s">
        <v>6010</v>
      </c>
      <c r="F1695">
        <v>6.1</v>
      </c>
      <c r="K1695" t="s">
        <v>6535</v>
      </c>
      <c r="M1695" t="s">
        <v>8754</v>
      </c>
      <c r="N1695">
        <v>8</v>
      </c>
      <c r="O1695" t="s">
        <v>8933</v>
      </c>
      <c r="P1695" t="s">
        <v>6896</v>
      </c>
      <c r="Q1695">
        <v>5</v>
      </c>
      <c r="R1695">
        <v>1</v>
      </c>
      <c r="S1695">
        <v>2.45</v>
      </c>
      <c r="T1695">
        <v>3.5</v>
      </c>
      <c r="U1695">
        <v>356.45</v>
      </c>
      <c r="V1695">
        <v>68.29000000000001</v>
      </c>
      <c r="W1695">
        <v>3.16</v>
      </c>
      <c r="X1695">
        <v>6.35</v>
      </c>
      <c r="Y1695">
        <v>5.53</v>
      </c>
      <c r="Z1695">
        <v>2</v>
      </c>
      <c r="AA1695" t="s">
        <v>6923</v>
      </c>
      <c r="AB1695">
        <v>0</v>
      </c>
      <c r="AC1695">
        <v>7</v>
      </c>
      <c r="AD1695">
        <v>5.358333333333333</v>
      </c>
      <c r="AE1695" t="s">
        <v>6936</v>
      </c>
      <c r="AF1695" t="s">
        <v>6937</v>
      </c>
      <c r="AG1695" t="s">
        <v>6941</v>
      </c>
      <c r="AH1695" t="s">
        <v>6942</v>
      </c>
      <c r="AI1695">
        <v>4</v>
      </c>
      <c r="AJ1695">
        <v>1</v>
      </c>
      <c r="AK1695" t="s">
        <v>10342</v>
      </c>
      <c r="AL1695" t="s">
        <v>10342</v>
      </c>
      <c r="AM1695" t="s">
        <v>10344</v>
      </c>
    </row>
    <row r="1696" spans="1:39">
      <c r="A1696" t="s">
        <v>8221</v>
      </c>
      <c r="B1696" t="s">
        <v>6007</v>
      </c>
      <c r="C1696" t="s">
        <v>6009</v>
      </c>
      <c r="D1696">
        <v>800</v>
      </c>
      <c r="E1696" t="s">
        <v>6010</v>
      </c>
      <c r="F1696">
        <v>6.1</v>
      </c>
      <c r="K1696" t="s">
        <v>6535</v>
      </c>
      <c r="M1696" t="s">
        <v>8754</v>
      </c>
      <c r="N1696">
        <v>8</v>
      </c>
      <c r="O1696" t="s">
        <v>8933</v>
      </c>
      <c r="P1696" t="s">
        <v>10147</v>
      </c>
      <c r="Q1696">
        <v>6</v>
      </c>
      <c r="R1696">
        <v>3</v>
      </c>
      <c r="S1696">
        <v>1.55</v>
      </c>
      <c r="T1696">
        <v>3.04</v>
      </c>
      <c r="U1696">
        <v>463.49</v>
      </c>
      <c r="V1696">
        <v>119.01</v>
      </c>
      <c r="W1696">
        <v>3.72</v>
      </c>
      <c r="X1696">
        <v>6.69</v>
      </c>
      <c r="Y1696">
        <v>4.06</v>
      </c>
      <c r="Z1696">
        <v>3</v>
      </c>
      <c r="AA1696" t="s">
        <v>6923</v>
      </c>
      <c r="AB1696">
        <v>0</v>
      </c>
      <c r="AC1696">
        <v>8</v>
      </c>
      <c r="AD1696">
        <v>3.440452380952381</v>
      </c>
      <c r="AF1696" t="s">
        <v>6939</v>
      </c>
      <c r="AI1696">
        <v>0</v>
      </c>
      <c r="AJ1696">
        <v>0</v>
      </c>
      <c r="AK1696" t="s">
        <v>10342</v>
      </c>
      <c r="AL1696" t="s">
        <v>10342</v>
      </c>
      <c r="AM1696" t="s">
        <v>10344</v>
      </c>
    </row>
    <row r="1697" spans="1:39">
      <c r="A1697" t="s">
        <v>8222</v>
      </c>
      <c r="B1697" t="s">
        <v>6007</v>
      </c>
      <c r="C1697" t="s">
        <v>6009</v>
      </c>
      <c r="D1697">
        <v>800</v>
      </c>
      <c r="E1697" t="s">
        <v>6010</v>
      </c>
      <c r="F1697">
        <v>6.1</v>
      </c>
      <c r="K1697" t="s">
        <v>6535</v>
      </c>
      <c r="M1697" t="s">
        <v>8728</v>
      </c>
      <c r="N1697">
        <v>8</v>
      </c>
      <c r="O1697" t="s">
        <v>8903</v>
      </c>
      <c r="P1697" t="s">
        <v>10148</v>
      </c>
      <c r="Q1697">
        <v>5</v>
      </c>
      <c r="R1697">
        <v>1</v>
      </c>
      <c r="S1697">
        <v>3.55</v>
      </c>
      <c r="T1697">
        <v>7.18</v>
      </c>
      <c r="U1697">
        <v>538.64</v>
      </c>
      <c r="V1697">
        <v>92.87</v>
      </c>
      <c r="W1697">
        <v>6.23</v>
      </c>
      <c r="X1697">
        <v>3.39</v>
      </c>
      <c r="Y1697">
        <v>1.36</v>
      </c>
      <c r="Z1697">
        <v>4</v>
      </c>
      <c r="AA1697" t="s">
        <v>6923</v>
      </c>
      <c r="AB1697">
        <v>2</v>
      </c>
      <c r="AC1697">
        <v>9</v>
      </c>
      <c r="AD1697">
        <v>2.962666666666667</v>
      </c>
      <c r="AF1697" t="s">
        <v>6937</v>
      </c>
      <c r="AI1697">
        <v>0</v>
      </c>
      <c r="AJ1697">
        <v>0</v>
      </c>
      <c r="AK1697" t="s">
        <v>10324</v>
      </c>
      <c r="AL1697" t="s">
        <v>10324</v>
      </c>
      <c r="AM1697" t="s">
        <v>10344</v>
      </c>
    </row>
    <row r="1698" spans="1:39">
      <c r="A1698" t="s">
        <v>8223</v>
      </c>
      <c r="B1698" t="s">
        <v>6007</v>
      </c>
      <c r="C1698" t="s">
        <v>6009</v>
      </c>
      <c r="D1698">
        <v>800</v>
      </c>
      <c r="E1698" t="s">
        <v>6010</v>
      </c>
      <c r="F1698">
        <v>6.1</v>
      </c>
      <c r="K1698" t="s">
        <v>6535</v>
      </c>
      <c r="M1698" t="s">
        <v>8754</v>
      </c>
      <c r="N1698">
        <v>8</v>
      </c>
      <c r="O1698" t="s">
        <v>8933</v>
      </c>
      <c r="P1698" t="s">
        <v>10149</v>
      </c>
      <c r="Q1698">
        <v>5</v>
      </c>
      <c r="R1698">
        <v>3</v>
      </c>
      <c r="S1698">
        <v>4.31</v>
      </c>
      <c r="T1698">
        <v>5.73</v>
      </c>
      <c r="U1698">
        <v>471.51</v>
      </c>
      <c r="V1698">
        <v>101.82</v>
      </c>
      <c r="W1698">
        <v>4.59</v>
      </c>
      <c r="X1698">
        <v>6.76</v>
      </c>
      <c r="Y1698">
        <v>0</v>
      </c>
      <c r="Z1698">
        <v>4</v>
      </c>
      <c r="AA1698" t="s">
        <v>6923</v>
      </c>
      <c r="AB1698">
        <v>0</v>
      </c>
      <c r="AC1698">
        <v>7</v>
      </c>
      <c r="AD1698">
        <v>1.976166666666667</v>
      </c>
      <c r="AF1698" t="s">
        <v>6939</v>
      </c>
      <c r="AI1698">
        <v>0</v>
      </c>
      <c r="AJ1698">
        <v>0</v>
      </c>
      <c r="AK1698" t="s">
        <v>10342</v>
      </c>
      <c r="AL1698" t="s">
        <v>10342</v>
      </c>
      <c r="AM1698" t="s">
        <v>10344</v>
      </c>
    </row>
    <row r="1699" spans="1:39">
      <c r="A1699" t="s">
        <v>8224</v>
      </c>
      <c r="B1699" t="s">
        <v>6007</v>
      </c>
      <c r="C1699" t="s">
        <v>6009</v>
      </c>
      <c r="D1699">
        <v>802</v>
      </c>
      <c r="E1699" t="s">
        <v>6010</v>
      </c>
      <c r="F1699">
        <v>6.1</v>
      </c>
      <c r="K1699" t="s">
        <v>6535</v>
      </c>
      <c r="L1699" t="s">
        <v>6536</v>
      </c>
      <c r="M1699" t="s">
        <v>8704</v>
      </c>
      <c r="N1699">
        <v>9</v>
      </c>
      <c r="O1699" t="s">
        <v>8876</v>
      </c>
      <c r="P1699" t="s">
        <v>10150</v>
      </c>
      <c r="Q1699">
        <v>5</v>
      </c>
      <c r="R1699">
        <v>1</v>
      </c>
      <c r="S1699">
        <v>0.26</v>
      </c>
      <c r="T1699">
        <v>3.75</v>
      </c>
      <c r="U1699">
        <v>445.52</v>
      </c>
      <c r="V1699">
        <v>81.79000000000001</v>
      </c>
      <c r="W1699">
        <v>5.38</v>
      </c>
      <c r="X1699">
        <v>3.57</v>
      </c>
      <c r="Y1699">
        <v>1.36</v>
      </c>
      <c r="Z1699">
        <v>4</v>
      </c>
      <c r="AA1699" t="s">
        <v>6923</v>
      </c>
      <c r="AB1699">
        <v>1</v>
      </c>
      <c r="AC1699">
        <v>9</v>
      </c>
      <c r="AD1699">
        <v>4.847476190476191</v>
      </c>
      <c r="AF1699" t="s">
        <v>6937</v>
      </c>
      <c r="AI1699">
        <v>0</v>
      </c>
      <c r="AJ1699">
        <v>0</v>
      </c>
      <c r="AK1699" t="s">
        <v>10304</v>
      </c>
      <c r="AL1699" t="s">
        <v>10304</v>
      </c>
      <c r="AM1699" t="s">
        <v>10344</v>
      </c>
    </row>
    <row r="1700" spans="1:39">
      <c r="A1700" t="s">
        <v>8225</v>
      </c>
      <c r="B1700" t="s">
        <v>6007</v>
      </c>
      <c r="C1700" t="s">
        <v>6009</v>
      </c>
      <c r="D1700">
        <v>805</v>
      </c>
      <c r="E1700" t="s">
        <v>6010</v>
      </c>
      <c r="F1700">
        <v>6.09</v>
      </c>
      <c r="I1700" t="s">
        <v>8585</v>
      </c>
      <c r="K1700" t="s">
        <v>6535</v>
      </c>
      <c r="L1700" t="s">
        <v>6536</v>
      </c>
      <c r="M1700" t="s">
        <v>8696</v>
      </c>
      <c r="N1700">
        <v>9</v>
      </c>
      <c r="O1700" t="s">
        <v>8868</v>
      </c>
      <c r="P1700" t="s">
        <v>10151</v>
      </c>
      <c r="Q1700">
        <v>4</v>
      </c>
      <c r="R1700">
        <v>3</v>
      </c>
      <c r="S1700">
        <v>3.19</v>
      </c>
      <c r="T1700">
        <v>6.19</v>
      </c>
      <c r="U1700">
        <v>642.8</v>
      </c>
      <c r="V1700">
        <v>103.67</v>
      </c>
      <c r="W1700">
        <v>7.41</v>
      </c>
      <c r="X1700">
        <v>3.87</v>
      </c>
      <c r="Y1700">
        <v>0</v>
      </c>
      <c r="Z1700">
        <v>5</v>
      </c>
      <c r="AA1700" t="s">
        <v>6923</v>
      </c>
      <c r="AB1700">
        <v>2</v>
      </c>
      <c r="AC1700">
        <v>9</v>
      </c>
      <c r="AD1700">
        <v>2.116</v>
      </c>
      <c r="AF1700" t="s">
        <v>6937</v>
      </c>
      <c r="AI1700">
        <v>0</v>
      </c>
      <c r="AJ1700">
        <v>0</v>
      </c>
      <c r="AM1700" t="s">
        <v>10344</v>
      </c>
    </row>
    <row r="1701" spans="1:39">
      <c r="A1701" t="s">
        <v>8226</v>
      </c>
      <c r="B1701" t="s">
        <v>6007</v>
      </c>
      <c r="C1701" t="s">
        <v>6009</v>
      </c>
      <c r="D1701">
        <v>808</v>
      </c>
      <c r="E1701" t="s">
        <v>6010</v>
      </c>
      <c r="F1701">
        <v>6.09</v>
      </c>
      <c r="I1701" t="s">
        <v>8586</v>
      </c>
      <c r="K1701" t="s">
        <v>6535</v>
      </c>
      <c r="L1701" t="s">
        <v>6536</v>
      </c>
      <c r="M1701" t="s">
        <v>8696</v>
      </c>
      <c r="N1701">
        <v>9</v>
      </c>
      <c r="O1701" t="s">
        <v>8868</v>
      </c>
      <c r="P1701" t="s">
        <v>10152</v>
      </c>
      <c r="Q1701">
        <v>4</v>
      </c>
      <c r="R1701">
        <v>1</v>
      </c>
      <c r="S1701">
        <v>7.43</v>
      </c>
      <c r="T1701">
        <v>7.43</v>
      </c>
      <c r="U1701">
        <v>541.7</v>
      </c>
      <c r="V1701">
        <v>67.05</v>
      </c>
      <c r="W1701">
        <v>8.119999999999999</v>
      </c>
      <c r="Y1701">
        <v>0</v>
      </c>
      <c r="Z1701">
        <v>5</v>
      </c>
      <c r="AA1701" t="s">
        <v>6923</v>
      </c>
      <c r="AB1701">
        <v>2</v>
      </c>
      <c r="AC1701">
        <v>8</v>
      </c>
      <c r="AD1701">
        <v>2.833333333333333</v>
      </c>
      <c r="AF1701" t="s">
        <v>6939</v>
      </c>
      <c r="AI1701">
        <v>0</v>
      </c>
      <c r="AJ1701">
        <v>0</v>
      </c>
      <c r="AM1701" t="s">
        <v>10344</v>
      </c>
    </row>
    <row r="1702" spans="1:39">
      <c r="A1702" t="s">
        <v>7193</v>
      </c>
      <c r="B1702" t="s">
        <v>6007</v>
      </c>
      <c r="C1702" t="s">
        <v>6009</v>
      </c>
      <c r="D1702">
        <v>820</v>
      </c>
      <c r="E1702" t="s">
        <v>6010</v>
      </c>
      <c r="F1702">
        <v>6.09</v>
      </c>
      <c r="K1702" t="s">
        <v>6535</v>
      </c>
      <c r="M1702" t="s">
        <v>8738</v>
      </c>
      <c r="N1702">
        <v>8</v>
      </c>
      <c r="O1702" t="s">
        <v>8914</v>
      </c>
      <c r="P1702" t="s">
        <v>9146</v>
      </c>
      <c r="Q1702">
        <v>6</v>
      </c>
      <c r="R1702">
        <v>1</v>
      </c>
      <c r="S1702">
        <v>6.16</v>
      </c>
      <c r="T1702">
        <v>7.4</v>
      </c>
      <c r="U1702">
        <v>495.57</v>
      </c>
      <c r="V1702">
        <v>73.86</v>
      </c>
      <c r="W1702">
        <v>6.44</v>
      </c>
      <c r="X1702">
        <v>6.1</v>
      </c>
      <c r="Y1702">
        <v>0</v>
      </c>
      <c r="Z1702">
        <v>3</v>
      </c>
      <c r="AA1702" t="s">
        <v>6923</v>
      </c>
      <c r="AB1702">
        <v>1</v>
      </c>
      <c r="AC1702">
        <v>11</v>
      </c>
      <c r="AD1702">
        <v>2.864976190476191</v>
      </c>
      <c r="AF1702" t="s">
        <v>6937</v>
      </c>
      <c r="AI1702">
        <v>0</v>
      </c>
      <c r="AJ1702">
        <v>0</v>
      </c>
      <c r="AK1702" t="s">
        <v>10273</v>
      </c>
      <c r="AL1702" t="s">
        <v>10273</v>
      </c>
      <c r="AM1702" t="s">
        <v>10344</v>
      </c>
    </row>
    <row r="1703" spans="1:39">
      <c r="A1703" t="s">
        <v>8227</v>
      </c>
      <c r="B1703" t="s">
        <v>6007</v>
      </c>
      <c r="C1703" t="s">
        <v>6009</v>
      </c>
      <c r="D1703">
        <v>820</v>
      </c>
      <c r="E1703" t="s">
        <v>6010</v>
      </c>
      <c r="F1703">
        <v>6.09</v>
      </c>
      <c r="K1703" t="s">
        <v>6535</v>
      </c>
      <c r="M1703" t="s">
        <v>8754</v>
      </c>
      <c r="N1703">
        <v>8</v>
      </c>
      <c r="O1703" t="s">
        <v>8933</v>
      </c>
      <c r="P1703" t="s">
        <v>10153</v>
      </c>
      <c r="Q1703">
        <v>5</v>
      </c>
      <c r="R1703">
        <v>3</v>
      </c>
      <c r="S1703">
        <v>3.85</v>
      </c>
      <c r="T1703">
        <v>5.34</v>
      </c>
      <c r="U1703">
        <v>471.51</v>
      </c>
      <c r="V1703">
        <v>101.82</v>
      </c>
      <c r="W1703">
        <v>4.59</v>
      </c>
      <c r="X1703">
        <v>6.7</v>
      </c>
      <c r="Y1703">
        <v>0</v>
      </c>
      <c r="Z1703">
        <v>4</v>
      </c>
      <c r="AA1703" t="s">
        <v>6923</v>
      </c>
      <c r="AB1703">
        <v>0</v>
      </c>
      <c r="AC1703">
        <v>7</v>
      </c>
      <c r="AD1703">
        <v>2.051166666666667</v>
      </c>
      <c r="AF1703" t="s">
        <v>6939</v>
      </c>
      <c r="AI1703">
        <v>0</v>
      </c>
      <c r="AJ1703">
        <v>0</v>
      </c>
      <c r="AK1703" t="s">
        <v>10342</v>
      </c>
      <c r="AL1703" t="s">
        <v>10342</v>
      </c>
      <c r="AM1703" t="s">
        <v>10344</v>
      </c>
    </row>
    <row r="1704" spans="1:39">
      <c r="A1704" t="s">
        <v>8228</v>
      </c>
      <c r="B1704" t="s">
        <v>6007</v>
      </c>
      <c r="C1704" t="s">
        <v>6009</v>
      </c>
      <c r="D1704">
        <v>824</v>
      </c>
      <c r="E1704" t="s">
        <v>6010</v>
      </c>
      <c r="F1704">
        <v>6.08</v>
      </c>
      <c r="K1704" t="s">
        <v>6535</v>
      </c>
      <c r="L1704" t="s">
        <v>6536</v>
      </c>
      <c r="M1704" t="s">
        <v>8732</v>
      </c>
      <c r="N1704">
        <v>9</v>
      </c>
      <c r="O1704" t="s">
        <v>8907</v>
      </c>
      <c r="P1704" t="s">
        <v>10154</v>
      </c>
      <c r="Q1704">
        <v>5</v>
      </c>
      <c r="R1704">
        <v>1</v>
      </c>
      <c r="S1704">
        <v>4.45</v>
      </c>
      <c r="T1704">
        <v>7.54</v>
      </c>
      <c r="U1704">
        <v>521.61</v>
      </c>
      <c r="V1704">
        <v>77.76000000000001</v>
      </c>
      <c r="W1704">
        <v>6.91</v>
      </c>
      <c r="X1704">
        <v>4.2</v>
      </c>
      <c r="Y1704">
        <v>0</v>
      </c>
      <c r="Z1704">
        <v>5</v>
      </c>
      <c r="AA1704" t="s">
        <v>6923</v>
      </c>
      <c r="AB1704">
        <v>2</v>
      </c>
      <c r="AC1704">
        <v>12</v>
      </c>
      <c r="AD1704">
        <v>2.833333333333333</v>
      </c>
      <c r="AF1704" t="s">
        <v>6937</v>
      </c>
      <c r="AI1704">
        <v>0</v>
      </c>
      <c r="AJ1704">
        <v>0</v>
      </c>
      <c r="AK1704" t="s">
        <v>10325</v>
      </c>
      <c r="AL1704" t="s">
        <v>10325</v>
      </c>
      <c r="AM1704" t="s">
        <v>10344</v>
      </c>
    </row>
    <row r="1705" spans="1:39">
      <c r="A1705" t="s">
        <v>8229</v>
      </c>
      <c r="B1705" t="s">
        <v>6007</v>
      </c>
      <c r="C1705" t="s">
        <v>6009</v>
      </c>
      <c r="D1705">
        <v>830</v>
      </c>
      <c r="E1705" t="s">
        <v>6010</v>
      </c>
      <c r="F1705">
        <v>6.08</v>
      </c>
      <c r="K1705" t="s">
        <v>6535</v>
      </c>
      <c r="L1705" t="s">
        <v>6536</v>
      </c>
      <c r="M1705" t="s">
        <v>8727</v>
      </c>
      <c r="N1705">
        <v>9</v>
      </c>
      <c r="O1705" t="s">
        <v>8902</v>
      </c>
      <c r="P1705" t="s">
        <v>10155</v>
      </c>
      <c r="Q1705">
        <v>3</v>
      </c>
      <c r="R1705">
        <v>1</v>
      </c>
      <c r="S1705">
        <v>0.6899999999999999</v>
      </c>
      <c r="T1705">
        <v>3.29</v>
      </c>
      <c r="U1705">
        <v>299.41</v>
      </c>
      <c r="V1705">
        <v>80.44</v>
      </c>
      <c r="W1705">
        <v>4.93</v>
      </c>
      <c r="X1705">
        <v>4.77</v>
      </c>
      <c r="Y1705">
        <v>0</v>
      </c>
      <c r="Z1705">
        <v>0</v>
      </c>
      <c r="AA1705" t="s">
        <v>6923</v>
      </c>
      <c r="AB1705">
        <v>0</v>
      </c>
      <c r="AC1705">
        <v>14</v>
      </c>
      <c r="AD1705">
        <v>5.688333333333333</v>
      </c>
      <c r="AF1705" t="s">
        <v>6937</v>
      </c>
      <c r="AI1705">
        <v>0</v>
      </c>
      <c r="AJ1705">
        <v>0</v>
      </c>
      <c r="AK1705" t="s">
        <v>10251</v>
      </c>
      <c r="AL1705" t="s">
        <v>10251</v>
      </c>
      <c r="AM1705" t="s">
        <v>10344</v>
      </c>
    </row>
    <row r="1706" spans="1:39">
      <c r="A1706" t="s">
        <v>8230</v>
      </c>
      <c r="B1706" t="s">
        <v>6007</v>
      </c>
      <c r="C1706" t="s">
        <v>6009</v>
      </c>
      <c r="D1706">
        <v>850</v>
      </c>
      <c r="E1706" t="s">
        <v>6010</v>
      </c>
      <c r="F1706">
        <v>6.07</v>
      </c>
      <c r="K1706" t="s">
        <v>6535</v>
      </c>
      <c r="L1706" t="s">
        <v>6536</v>
      </c>
      <c r="M1706" t="s">
        <v>8737</v>
      </c>
      <c r="N1706">
        <v>9</v>
      </c>
      <c r="O1706" t="s">
        <v>8913</v>
      </c>
      <c r="P1706" t="s">
        <v>10156</v>
      </c>
      <c r="Q1706">
        <v>2</v>
      </c>
      <c r="R1706">
        <v>2</v>
      </c>
      <c r="S1706">
        <v>6.82</v>
      </c>
      <c r="T1706">
        <v>6.83</v>
      </c>
      <c r="U1706">
        <v>348.49</v>
      </c>
      <c r="V1706">
        <v>40.46</v>
      </c>
      <c r="W1706">
        <v>6.5</v>
      </c>
      <c r="X1706">
        <v>9.460000000000001</v>
      </c>
      <c r="Y1706">
        <v>0</v>
      </c>
      <c r="Z1706">
        <v>2</v>
      </c>
      <c r="AA1706" t="s">
        <v>6923</v>
      </c>
      <c r="AB1706">
        <v>1</v>
      </c>
      <c r="AC1706">
        <v>7</v>
      </c>
      <c r="AD1706">
        <v>3.5</v>
      </c>
      <c r="AE1706" t="s">
        <v>10205</v>
      </c>
      <c r="AF1706" t="s">
        <v>6939</v>
      </c>
      <c r="AI1706">
        <v>0</v>
      </c>
      <c r="AJ1706">
        <v>0</v>
      </c>
      <c r="AK1706" t="s">
        <v>10277</v>
      </c>
      <c r="AL1706" t="s">
        <v>10277</v>
      </c>
      <c r="AM1706" t="s">
        <v>10344</v>
      </c>
    </row>
    <row r="1707" spans="1:39">
      <c r="A1707" t="s">
        <v>8231</v>
      </c>
      <c r="B1707" t="s">
        <v>6007</v>
      </c>
      <c r="C1707" t="s">
        <v>6009</v>
      </c>
      <c r="D1707">
        <v>851</v>
      </c>
      <c r="E1707" t="s">
        <v>6010</v>
      </c>
      <c r="F1707">
        <v>6.07</v>
      </c>
      <c r="K1707" t="s">
        <v>6535</v>
      </c>
      <c r="L1707" t="s">
        <v>6536</v>
      </c>
      <c r="M1707" t="s">
        <v>8690</v>
      </c>
      <c r="N1707">
        <v>9</v>
      </c>
      <c r="O1707" t="s">
        <v>8862</v>
      </c>
      <c r="P1707" t="s">
        <v>10157</v>
      </c>
      <c r="Q1707">
        <v>3</v>
      </c>
      <c r="R1707">
        <v>1</v>
      </c>
      <c r="S1707">
        <v>2.08</v>
      </c>
      <c r="T1707">
        <v>4.66</v>
      </c>
      <c r="U1707">
        <v>376.88</v>
      </c>
      <c r="V1707">
        <v>55.76</v>
      </c>
      <c r="W1707">
        <v>5.23</v>
      </c>
      <c r="X1707">
        <v>4.79</v>
      </c>
      <c r="Y1707">
        <v>0</v>
      </c>
      <c r="Z1707">
        <v>2</v>
      </c>
      <c r="AA1707" t="s">
        <v>6923</v>
      </c>
      <c r="AB1707">
        <v>1</v>
      </c>
      <c r="AC1707">
        <v>10</v>
      </c>
      <c r="AD1707">
        <v>4.842761904761905</v>
      </c>
      <c r="AF1707" t="s">
        <v>6937</v>
      </c>
      <c r="AI1707">
        <v>0</v>
      </c>
      <c r="AJ1707">
        <v>0</v>
      </c>
      <c r="AK1707" t="s">
        <v>10293</v>
      </c>
      <c r="AL1707" t="s">
        <v>10293</v>
      </c>
      <c r="AM1707" t="s">
        <v>10344</v>
      </c>
    </row>
    <row r="1708" spans="1:39">
      <c r="A1708" t="s">
        <v>6500</v>
      </c>
      <c r="B1708" t="s">
        <v>6007</v>
      </c>
      <c r="C1708" t="s">
        <v>6009</v>
      </c>
      <c r="D1708">
        <v>855</v>
      </c>
      <c r="E1708" t="s">
        <v>6010</v>
      </c>
      <c r="F1708">
        <v>6.07</v>
      </c>
      <c r="K1708" t="s">
        <v>6535</v>
      </c>
      <c r="L1708" t="s">
        <v>6536</v>
      </c>
      <c r="M1708" t="s">
        <v>8744</v>
      </c>
      <c r="N1708">
        <v>9</v>
      </c>
      <c r="O1708" t="s">
        <v>8921</v>
      </c>
      <c r="P1708" t="s">
        <v>6896</v>
      </c>
      <c r="Q1708">
        <v>5</v>
      </c>
      <c r="R1708">
        <v>1</v>
      </c>
      <c r="S1708">
        <v>2.45</v>
      </c>
      <c r="T1708">
        <v>3.5</v>
      </c>
      <c r="U1708">
        <v>356.45</v>
      </c>
      <c r="V1708">
        <v>68.29000000000001</v>
      </c>
      <c r="W1708">
        <v>3.16</v>
      </c>
      <c r="X1708">
        <v>6.35</v>
      </c>
      <c r="Y1708">
        <v>5.53</v>
      </c>
      <c r="Z1708">
        <v>2</v>
      </c>
      <c r="AA1708" t="s">
        <v>6923</v>
      </c>
      <c r="AB1708">
        <v>0</v>
      </c>
      <c r="AC1708">
        <v>7</v>
      </c>
      <c r="AD1708">
        <v>5.358333333333333</v>
      </c>
      <c r="AE1708" t="s">
        <v>6936</v>
      </c>
      <c r="AF1708" t="s">
        <v>6937</v>
      </c>
      <c r="AG1708" t="s">
        <v>6941</v>
      </c>
      <c r="AH1708" t="s">
        <v>6942</v>
      </c>
      <c r="AI1708">
        <v>4</v>
      </c>
      <c r="AJ1708">
        <v>1</v>
      </c>
      <c r="AK1708" t="s">
        <v>10335</v>
      </c>
      <c r="AL1708" t="s">
        <v>10335</v>
      </c>
      <c r="AM1708" t="s">
        <v>10344</v>
      </c>
    </row>
    <row r="1709" spans="1:39">
      <c r="A1709" t="s">
        <v>8232</v>
      </c>
      <c r="B1709" t="s">
        <v>6007</v>
      </c>
      <c r="C1709" t="s">
        <v>6009</v>
      </c>
      <c r="D1709">
        <v>861</v>
      </c>
      <c r="E1709" t="s">
        <v>6010</v>
      </c>
      <c r="F1709">
        <v>6.07</v>
      </c>
      <c r="K1709" t="s">
        <v>6535</v>
      </c>
      <c r="L1709" t="s">
        <v>6536</v>
      </c>
      <c r="M1709" t="s">
        <v>8718</v>
      </c>
      <c r="N1709">
        <v>9</v>
      </c>
      <c r="O1709" t="s">
        <v>8891</v>
      </c>
      <c r="P1709" t="s">
        <v>10158</v>
      </c>
      <c r="Q1709">
        <v>6</v>
      </c>
      <c r="R1709">
        <v>1</v>
      </c>
      <c r="S1709">
        <v>1.35</v>
      </c>
      <c r="T1709">
        <v>4.69</v>
      </c>
      <c r="U1709">
        <v>518.61</v>
      </c>
      <c r="V1709">
        <v>102.1</v>
      </c>
      <c r="W1709">
        <v>5.9</v>
      </c>
      <c r="X1709">
        <v>3.9</v>
      </c>
      <c r="Y1709">
        <v>1.36</v>
      </c>
      <c r="Z1709">
        <v>3</v>
      </c>
      <c r="AA1709" t="s">
        <v>6923</v>
      </c>
      <c r="AB1709">
        <v>2</v>
      </c>
      <c r="AC1709">
        <v>10</v>
      </c>
      <c r="AD1709">
        <v>3.585</v>
      </c>
      <c r="AF1709" t="s">
        <v>6937</v>
      </c>
      <c r="AI1709">
        <v>0</v>
      </c>
      <c r="AJ1709">
        <v>0</v>
      </c>
      <c r="AK1709" t="s">
        <v>10317</v>
      </c>
      <c r="AL1709" t="s">
        <v>10317</v>
      </c>
      <c r="AM1709" t="s">
        <v>10344</v>
      </c>
    </row>
    <row r="1710" spans="1:39">
      <c r="A1710" t="s">
        <v>8233</v>
      </c>
      <c r="B1710" t="s">
        <v>6007</v>
      </c>
      <c r="C1710" t="s">
        <v>6009</v>
      </c>
      <c r="D1710">
        <v>873</v>
      </c>
      <c r="E1710" t="s">
        <v>6010</v>
      </c>
      <c r="F1710">
        <v>6.06</v>
      </c>
      <c r="K1710" t="s">
        <v>6535</v>
      </c>
      <c r="L1710" t="s">
        <v>6536</v>
      </c>
      <c r="M1710" t="s">
        <v>8740</v>
      </c>
      <c r="N1710">
        <v>9</v>
      </c>
      <c r="O1710" t="s">
        <v>8916</v>
      </c>
      <c r="P1710" t="s">
        <v>10159</v>
      </c>
      <c r="Q1710">
        <v>7</v>
      </c>
      <c r="R1710">
        <v>1</v>
      </c>
      <c r="S1710">
        <v>1.38</v>
      </c>
      <c r="T1710">
        <v>4.75</v>
      </c>
      <c r="U1710">
        <v>516.55</v>
      </c>
      <c r="V1710">
        <v>111.33</v>
      </c>
      <c r="W1710">
        <v>5.63</v>
      </c>
      <c r="X1710">
        <v>3.8</v>
      </c>
      <c r="Y1710">
        <v>1.29</v>
      </c>
      <c r="Z1710">
        <v>4</v>
      </c>
      <c r="AA1710" t="s">
        <v>6923</v>
      </c>
      <c r="AB1710">
        <v>2</v>
      </c>
      <c r="AC1710">
        <v>10</v>
      </c>
      <c r="AD1710">
        <v>3.247333333333334</v>
      </c>
      <c r="AF1710" t="s">
        <v>6937</v>
      </c>
      <c r="AI1710">
        <v>0</v>
      </c>
      <c r="AJ1710">
        <v>0</v>
      </c>
      <c r="AK1710" t="s">
        <v>10332</v>
      </c>
      <c r="AL1710" t="s">
        <v>10332</v>
      </c>
      <c r="AM1710" t="s">
        <v>10344</v>
      </c>
    </row>
    <row r="1711" spans="1:39">
      <c r="A1711" t="s">
        <v>8234</v>
      </c>
      <c r="B1711" t="s">
        <v>6007</v>
      </c>
      <c r="C1711" t="s">
        <v>6009</v>
      </c>
      <c r="D1711">
        <v>876</v>
      </c>
      <c r="E1711" t="s">
        <v>6010</v>
      </c>
      <c r="F1711">
        <v>6.06</v>
      </c>
      <c r="K1711" t="s">
        <v>6535</v>
      </c>
      <c r="L1711" t="s">
        <v>6536</v>
      </c>
      <c r="M1711" t="s">
        <v>8750</v>
      </c>
      <c r="N1711">
        <v>9</v>
      </c>
      <c r="O1711" t="s">
        <v>8927</v>
      </c>
      <c r="P1711" t="s">
        <v>10160</v>
      </c>
      <c r="Q1711">
        <v>4</v>
      </c>
      <c r="R1711">
        <v>1</v>
      </c>
      <c r="S1711">
        <v>0.05</v>
      </c>
      <c r="T1711">
        <v>3.07</v>
      </c>
      <c r="U1711">
        <v>362.26</v>
      </c>
      <c r="V1711">
        <v>57.61</v>
      </c>
      <c r="W1711">
        <v>3.67</v>
      </c>
      <c r="X1711">
        <v>4.3</v>
      </c>
      <c r="Y1711">
        <v>0</v>
      </c>
      <c r="Z1711">
        <v>1</v>
      </c>
      <c r="AA1711" t="s">
        <v>6923</v>
      </c>
      <c r="AB1711">
        <v>0</v>
      </c>
      <c r="AC1711">
        <v>4</v>
      </c>
      <c r="AD1711">
        <v>5.782190476190476</v>
      </c>
      <c r="AF1711" t="s">
        <v>6937</v>
      </c>
      <c r="AI1711">
        <v>0</v>
      </c>
      <c r="AJ1711">
        <v>0</v>
      </c>
      <c r="AK1711" t="s">
        <v>10338</v>
      </c>
      <c r="AL1711" t="s">
        <v>10338</v>
      </c>
      <c r="AM1711" t="s">
        <v>10344</v>
      </c>
    </row>
    <row r="1712" spans="1:39">
      <c r="A1712" t="s">
        <v>8235</v>
      </c>
      <c r="B1712" t="s">
        <v>6007</v>
      </c>
      <c r="C1712" t="s">
        <v>6009</v>
      </c>
      <c r="D1712">
        <v>880</v>
      </c>
      <c r="E1712" t="s">
        <v>6010</v>
      </c>
      <c r="F1712">
        <v>6.06</v>
      </c>
      <c r="K1712" t="s">
        <v>6535</v>
      </c>
      <c r="M1712" t="s">
        <v>8636</v>
      </c>
      <c r="N1712">
        <v>8</v>
      </c>
      <c r="O1712" t="s">
        <v>8805</v>
      </c>
      <c r="P1712" t="s">
        <v>10161</v>
      </c>
      <c r="Q1712">
        <v>7</v>
      </c>
      <c r="R1712">
        <v>1</v>
      </c>
      <c r="S1712">
        <v>1.49</v>
      </c>
      <c r="T1712">
        <v>4.59</v>
      </c>
      <c r="U1712">
        <v>480.52</v>
      </c>
      <c r="V1712">
        <v>103.27</v>
      </c>
      <c r="W1712">
        <v>5.14</v>
      </c>
      <c r="X1712">
        <v>3.24</v>
      </c>
      <c r="Y1712">
        <v>1.32</v>
      </c>
      <c r="Z1712">
        <v>5</v>
      </c>
      <c r="AA1712" t="s">
        <v>6923</v>
      </c>
      <c r="AB1712">
        <v>1</v>
      </c>
      <c r="AC1712">
        <v>9</v>
      </c>
      <c r="AD1712">
        <v>3.735142857142858</v>
      </c>
      <c r="AF1712" t="s">
        <v>6937</v>
      </c>
      <c r="AI1712">
        <v>0</v>
      </c>
      <c r="AJ1712">
        <v>0</v>
      </c>
      <c r="AK1712" t="s">
        <v>10227</v>
      </c>
      <c r="AL1712" t="s">
        <v>10227</v>
      </c>
      <c r="AM1712" t="s">
        <v>10344</v>
      </c>
    </row>
    <row r="1713" spans="1:39">
      <c r="A1713" t="s">
        <v>8236</v>
      </c>
      <c r="B1713" t="s">
        <v>6007</v>
      </c>
      <c r="C1713" t="s">
        <v>6009</v>
      </c>
      <c r="D1713">
        <v>890</v>
      </c>
      <c r="E1713" t="s">
        <v>6010</v>
      </c>
      <c r="F1713">
        <v>6.05</v>
      </c>
      <c r="K1713" t="s">
        <v>6535</v>
      </c>
      <c r="M1713" t="s">
        <v>8636</v>
      </c>
      <c r="N1713">
        <v>8</v>
      </c>
      <c r="O1713" t="s">
        <v>8805</v>
      </c>
      <c r="P1713" t="s">
        <v>10162</v>
      </c>
      <c r="Q1713">
        <v>5</v>
      </c>
      <c r="R1713">
        <v>1</v>
      </c>
      <c r="S1713">
        <v>3.58</v>
      </c>
      <c r="T1713">
        <v>5.65</v>
      </c>
      <c r="U1713">
        <v>478.55</v>
      </c>
      <c r="V1713">
        <v>77.48999999999999</v>
      </c>
      <c r="W1713">
        <v>6.35</v>
      </c>
      <c r="X1713">
        <v>5.3</v>
      </c>
      <c r="Y1713">
        <v>1.34</v>
      </c>
      <c r="Z1713">
        <v>5</v>
      </c>
      <c r="AA1713" t="s">
        <v>6923</v>
      </c>
      <c r="AB1713">
        <v>1</v>
      </c>
      <c r="AC1713">
        <v>9</v>
      </c>
      <c r="AD1713">
        <v>3.196547619047619</v>
      </c>
      <c r="AF1713" t="s">
        <v>6937</v>
      </c>
      <c r="AI1713">
        <v>0</v>
      </c>
      <c r="AJ1713">
        <v>0</v>
      </c>
      <c r="AK1713" t="s">
        <v>10227</v>
      </c>
      <c r="AL1713" t="s">
        <v>10227</v>
      </c>
      <c r="AM1713" t="s">
        <v>10344</v>
      </c>
    </row>
    <row r="1714" spans="1:39">
      <c r="A1714" t="s">
        <v>8237</v>
      </c>
      <c r="B1714" t="s">
        <v>6007</v>
      </c>
      <c r="C1714" t="s">
        <v>6009</v>
      </c>
      <c r="D1714">
        <v>890</v>
      </c>
      <c r="E1714" t="s">
        <v>6010</v>
      </c>
      <c r="F1714">
        <v>6.05</v>
      </c>
      <c r="K1714" t="s">
        <v>6535</v>
      </c>
      <c r="L1714" t="s">
        <v>6536</v>
      </c>
      <c r="M1714" t="s">
        <v>8737</v>
      </c>
      <c r="N1714">
        <v>9</v>
      </c>
      <c r="O1714" t="s">
        <v>8913</v>
      </c>
      <c r="P1714" t="s">
        <v>10163</v>
      </c>
      <c r="Q1714">
        <v>3</v>
      </c>
      <c r="R1714">
        <v>2</v>
      </c>
      <c r="S1714">
        <v>6.2</v>
      </c>
      <c r="T1714">
        <v>6.21</v>
      </c>
      <c r="U1714">
        <v>376.5</v>
      </c>
      <c r="V1714">
        <v>57.53</v>
      </c>
      <c r="W1714">
        <v>6.32</v>
      </c>
      <c r="X1714">
        <v>9.25</v>
      </c>
      <c r="Y1714">
        <v>0</v>
      </c>
      <c r="Z1714">
        <v>2</v>
      </c>
      <c r="AA1714" t="s">
        <v>6923</v>
      </c>
      <c r="AB1714">
        <v>1</v>
      </c>
      <c r="AC1714">
        <v>8</v>
      </c>
      <c r="AD1714">
        <v>3.382142857142857</v>
      </c>
      <c r="AF1714" t="s">
        <v>6939</v>
      </c>
      <c r="AI1714">
        <v>0</v>
      </c>
      <c r="AJ1714">
        <v>0</v>
      </c>
      <c r="AK1714" t="s">
        <v>10277</v>
      </c>
      <c r="AL1714" t="s">
        <v>10277</v>
      </c>
      <c r="AM1714" t="s">
        <v>10344</v>
      </c>
    </row>
    <row r="1715" spans="1:39">
      <c r="A1715" t="s">
        <v>8238</v>
      </c>
      <c r="B1715" t="s">
        <v>6007</v>
      </c>
      <c r="C1715" t="s">
        <v>6009</v>
      </c>
      <c r="D1715">
        <v>900</v>
      </c>
      <c r="E1715" t="s">
        <v>6010</v>
      </c>
      <c r="F1715">
        <v>6.05</v>
      </c>
      <c r="K1715" t="s">
        <v>6535</v>
      </c>
      <c r="L1715" t="s">
        <v>6536</v>
      </c>
      <c r="M1715" t="s">
        <v>8749</v>
      </c>
      <c r="N1715">
        <v>9</v>
      </c>
      <c r="O1715" t="s">
        <v>8926</v>
      </c>
      <c r="P1715" t="s">
        <v>10164</v>
      </c>
      <c r="Q1715">
        <v>5</v>
      </c>
      <c r="R1715">
        <v>1</v>
      </c>
      <c r="S1715">
        <v>2.97</v>
      </c>
      <c r="T1715">
        <v>6.6</v>
      </c>
      <c r="U1715">
        <v>486.92</v>
      </c>
      <c r="V1715">
        <v>74.22</v>
      </c>
      <c r="W1715">
        <v>6.29</v>
      </c>
      <c r="X1715">
        <v>3.15</v>
      </c>
      <c r="Y1715">
        <v>0</v>
      </c>
      <c r="Z1715">
        <v>3</v>
      </c>
      <c r="AA1715" t="s">
        <v>6923</v>
      </c>
      <c r="AB1715">
        <v>1</v>
      </c>
      <c r="AC1715">
        <v>9</v>
      </c>
      <c r="AD1715">
        <v>3.441761904761905</v>
      </c>
      <c r="AF1715" t="s">
        <v>6937</v>
      </c>
      <c r="AI1715">
        <v>0</v>
      </c>
      <c r="AJ1715">
        <v>0</v>
      </c>
      <c r="AK1715" t="s">
        <v>10337</v>
      </c>
      <c r="AL1715" t="s">
        <v>10337</v>
      </c>
      <c r="AM1715" t="s">
        <v>10344</v>
      </c>
    </row>
    <row r="1716" spans="1:39">
      <c r="A1716" t="s">
        <v>8239</v>
      </c>
      <c r="B1716" t="s">
        <v>6007</v>
      </c>
      <c r="C1716" t="s">
        <v>6009</v>
      </c>
      <c r="D1716">
        <v>900</v>
      </c>
      <c r="E1716" t="s">
        <v>6010</v>
      </c>
      <c r="F1716">
        <v>6.05</v>
      </c>
      <c r="K1716" t="s">
        <v>6535</v>
      </c>
      <c r="M1716" t="s">
        <v>8754</v>
      </c>
      <c r="N1716">
        <v>8</v>
      </c>
      <c r="O1716" t="s">
        <v>8933</v>
      </c>
      <c r="P1716" t="s">
        <v>10165</v>
      </c>
      <c r="Q1716">
        <v>4</v>
      </c>
      <c r="R1716">
        <v>3</v>
      </c>
      <c r="S1716">
        <v>4.31</v>
      </c>
      <c r="T1716">
        <v>5.74</v>
      </c>
      <c r="U1716">
        <v>441.49</v>
      </c>
      <c r="V1716">
        <v>92.59</v>
      </c>
      <c r="W1716">
        <v>4.59</v>
      </c>
      <c r="X1716">
        <v>6.75</v>
      </c>
      <c r="Y1716">
        <v>0</v>
      </c>
      <c r="Z1716">
        <v>4</v>
      </c>
      <c r="AA1716" t="s">
        <v>6923</v>
      </c>
      <c r="AB1716">
        <v>0</v>
      </c>
      <c r="AC1716">
        <v>6</v>
      </c>
      <c r="AD1716">
        <v>2.498261904761905</v>
      </c>
      <c r="AF1716" t="s">
        <v>6939</v>
      </c>
      <c r="AI1716">
        <v>0</v>
      </c>
      <c r="AJ1716">
        <v>0</v>
      </c>
      <c r="AK1716" t="s">
        <v>10342</v>
      </c>
      <c r="AL1716" t="s">
        <v>10342</v>
      </c>
      <c r="AM1716" t="s">
        <v>10344</v>
      </c>
    </row>
    <row r="1717" spans="1:39">
      <c r="A1717" t="s">
        <v>8240</v>
      </c>
      <c r="B1717" t="s">
        <v>6007</v>
      </c>
      <c r="C1717" t="s">
        <v>6009</v>
      </c>
      <c r="D1717">
        <v>900</v>
      </c>
      <c r="E1717" t="s">
        <v>6010</v>
      </c>
      <c r="F1717">
        <v>6.05</v>
      </c>
      <c r="K1717" t="s">
        <v>6535</v>
      </c>
      <c r="M1717" t="s">
        <v>8754</v>
      </c>
      <c r="N1717">
        <v>8</v>
      </c>
      <c r="O1717" t="s">
        <v>8933</v>
      </c>
      <c r="P1717" t="s">
        <v>10166</v>
      </c>
      <c r="Q1717">
        <v>4</v>
      </c>
      <c r="R1717">
        <v>4</v>
      </c>
      <c r="S1717">
        <v>4.03</v>
      </c>
      <c r="T1717">
        <v>5.46</v>
      </c>
      <c r="U1717">
        <v>471.51</v>
      </c>
      <c r="V1717">
        <v>112.68</v>
      </c>
      <c r="W1717">
        <v>4.88</v>
      </c>
      <c r="X1717">
        <v>6.76</v>
      </c>
      <c r="Y1717">
        <v>0</v>
      </c>
      <c r="Z1717">
        <v>4</v>
      </c>
      <c r="AA1717" t="s">
        <v>6923</v>
      </c>
      <c r="AB1717">
        <v>0</v>
      </c>
      <c r="AC1717">
        <v>8</v>
      </c>
      <c r="AD1717">
        <v>1.4475</v>
      </c>
      <c r="AF1717" t="s">
        <v>6939</v>
      </c>
      <c r="AI1717">
        <v>0</v>
      </c>
      <c r="AJ1717">
        <v>0</v>
      </c>
      <c r="AK1717" t="s">
        <v>10342</v>
      </c>
      <c r="AL1717" t="s">
        <v>10342</v>
      </c>
      <c r="AM1717" t="s">
        <v>10344</v>
      </c>
    </row>
    <row r="1718" spans="1:39">
      <c r="A1718" t="s">
        <v>8241</v>
      </c>
      <c r="B1718" t="s">
        <v>6007</v>
      </c>
      <c r="C1718" t="s">
        <v>6009</v>
      </c>
      <c r="D1718">
        <v>900</v>
      </c>
      <c r="E1718" t="s">
        <v>6010</v>
      </c>
      <c r="F1718">
        <v>6.05</v>
      </c>
      <c r="K1718" t="s">
        <v>6535</v>
      </c>
      <c r="L1718" t="s">
        <v>6536</v>
      </c>
      <c r="M1718" t="s">
        <v>8737</v>
      </c>
      <c r="N1718">
        <v>9</v>
      </c>
      <c r="O1718" t="s">
        <v>8913</v>
      </c>
      <c r="P1718" t="s">
        <v>10167</v>
      </c>
      <c r="Q1718">
        <v>2</v>
      </c>
      <c r="R1718">
        <v>2</v>
      </c>
      <c r="S1718">
        <v>6.91</v>
      </c>
      <c r="T1718">
        <v>6.92</v>
      </c>
      <c r="U1718">
        <v>384.47</v>
      </c>
      <c r="V1718">
        <v>40.46</v>
      </c>
      <c r="W1718">
        <v>6.78</v>
      </c>
      <c r="X1718">
        <v>9.210000000000001</v>
      </c>
      <c r="Y1718">
        <v>0</v>
      </c>
      <c r="Z1718">
        <v>2</v>
      </c>
      <c r="AA1718" t="s">
        <v>6923</v>
      </c>
      <c r="AB1718">
        <v>1</v>
      </c>
      <c r="AC1718">
        <v>7</v>
      </c>
      <c r="AD1718">
        <v>3.325214285714285</v>
      </c>
      <c r="AF1718" t="s">
        <v>6939</v>
      </c>
      <c r="AI1718">
        <v>0</v>
      </c>
      <c r="AJ1718">
        <v>0</v>
      </c>
      <c r="AK1718" t="s">
        <v>10277</v>
      </c>
      <c r="AL1718" t="s">
        <v>10277</v>
      </c>
      <c r="AM1718" t="s">
        <v>10344</v>
      </c>
    </row>
    <row r="1719" spans="1:39">
      <c r="A1719" t="s">
        <v>7099</v>
      </c>
      <c r="B1719" t="s">
        <v>6007</v>
      </c>
      <c r="C1719" t="s">
        <v>6009</v>
      </c>
      <c r="D1719">
        <v>910</v>
      </c>
      <c r="E1719" t="s">
        <v>6010</v>
      </c>
      <c r="F1719">
        <v>6.04</v>
      </c>
      <c r="K1719" t="s">
        <v>6535</v>
      </c>
      <c r="L1719" t="s">
        <v>6536</v>
      </c>
      <c r="M1719" t="s">
        <v>8722</v>
      </c>
      <c r="N1719">
        <v>9</v>
      </c>
      <c r="O1719" t="s">
        <v>8896</v>
      </c>
      <c r="P1719" t="s">
        <v>9052</v>
      </c>
      <c r="Q1719">
        <v>6</v>
      </c>
      <c r="R1719">
        <v>1</v>
      </c>
      <c r="S1719">
        <v>0.92</v>
      </c>
      <c r="T1719">
        <v>3.63</v>
      </c>
      <c r="U1719">
        <v>478.55</v>
      </c>
      <c r="V1719">
        <v>102.1</v>
      </c>
      <c r="W1719">
        <v>4.92</v>
      </c>
      <c r="X1719">
        <v>4.66</v>
      </c>
      <c r="Y1719">
        <v>1.36</v>
      </c>
      <c r="Z1719">
        <v>3</v>
      </c>
      <c r="AA1719" t="s">
        <v>6923</v>
      </c>
      <c r="AB1719">
        <v>0</v>
      </c>
      <c r="AC1719">
        <v>9</v>
      </c>
      <c r="AD1719">
        <v>4.268214285714286</v>
      </c>
      <c r="AF1719" t="s">
        <v>6937</v>
      </c>
      <c r="AI1719">
        <v>0</v>
      </c>
      <c r="AJ1719">
        <v>0</v>
      </c>
      <c r="AK1719" t="s">
        <v>10231</v>
      </c>
      <c r="AL1719" t="s">
        <v>10231</v>
      </c>
      <c r="AM1719" t="s">
        <v>10344</v>
      </c>
    </row>
    <row r="1720" spans="1:39">
      <c r="A1720" t="s">
        <v>8242</v>
      </c>
      <c r="B1720" t="s">
        <v>6007</v>
      </c>
      <c r="C1720" t="s">
        <v>6009</v>
      </c>
      <c r="D1720">
        <v>914</v>
      </c>
      <c r="E1720" t="s">
        <v>6010</v>
      </c>
      <c r="F1720">
        <v>6.04</v>
      </c>
      <c r="K1720" t="s">
        <v>6535</v>
      </c>
      <c r="L1720" t="s">
        <v>6536</v>
      </c>
      <c r="M1720" t="s">
        <v>8698</v>
      </c>
      <c r="N1720">
        <v>9</v>
      </c>
      <c r="O1720" t="s">
        <v>8870</v>
      </c>
      <c r="P1720" t="s">
        <v>10168</v>
      </c>
      <c r="Q1720">
        <v>5</v>
      </c>
      <c r="R1720">
        <v>1</v>
      </c>
      <c r="S1720">
        <v>2.49</v>
      </c>
      <c r="T1720">
        <v>6.08</v>
      </c>
      <c r="U1720">
        <v>491.97</v>
      </c>
      <c r="V1720">
        <v>77.76000000000001</v>
      </c>
      <c r="W1720">
        <v>6.13</v>
      </c>
      <c r="X1720">
        <v>3.29</v>
      </c>
      <c r="Y1720">
        <v>0</v>
      </c>
      <c r="Z1720">
        <v>4</v>
      </c>
      <c r="AA1720" t="s">
        <v>6923</v>
      </c>
      <c r="AB1720">
        <v>1</v>
      </c>
      <c r="AC1720">
        <v>7</v>
      </c>
      <c r="AD1720">
        <v>3.645690476190476</v>
      </c>
      <c r="AF1720" t="s">
        <v>6937</v>
      </c>
      <c r="AI1720">
        <v>0</v>
      </c>
      <c r="AJ1720">
        <v>0</v>
      </c>
      <c r="AK1720" t="s">
        <v>10298</v>
      </c>
      <c r="AL1720" t="s">
        <v>10298</v>
      </c>
      <c r="AM1720" t="s">
        <v>10344</v>
      </c>
    </row>
    <row r="1721" spans="1:39">
      <c r="A1721" t="s">
        <v>8243</v>
      </c>
      <c r="B1721" t="s">
        <v>6007</v>
      </c>
      <c r="C1721" t="s">
        <v>6009</v>
      </c>
      <c r="D1721">
        <v>916</v>
      </c>
      <c r="E1721" t="s">
        <v>6010</v>
      </c>
      <c r="F1721">
        <v>6.04</v>
      </c>
      <c r="K1721" t="s">
        <v>6535</v>
      </c>
      <c r="L1721" t="s">
        <v>6536</v>
      </c>
      <c r="M1721" t="s">
        <v>8704</v>
      </c>
      <c r="N1721">
        <v>9</v>
      </c>
      <c r="O1721" t="s">
        <v>8876</v>
      </c>
      <c r="P1721" t="s">
        <v>10169</v>
      </c>
      <c r="Q1721">
        <v>7</v>
      </c>
      <c r="R1721">
        <v>1</v>
      </c>
      <c r="S1721">
        <v>-0.37</v>
      </c>
      <c r="T1721">
        <v>3.13</v>
      </c>
      <c r="U1721">
        <v>467.54</v>
      </c>
      <c r="V1721">
        <v>91.02</v>
      </c>
      <c r="W1721">
        <v>5.14</v>
      </c>
      <c r="X1721">
        <v>3.54</v>
      </c>
      <c r="Y1721">
        <v>1.42</v>
      </c>
      <c r="Z1721">
        <v>4</v>
      </c>
      <c r="AA1721" t="s">
        <v>6923</v>
      </c>
      <c r="AB1721">
        <v>1</v>
      </c>
      <c r="AC1721">
        <v>10</v>
      </c>
      <c r="AD1721">
        <v>4.966190476190476</v>
      </c>
      <c r="AF1721" t="s">
        <v>6937</v>
      </c>
      <c r="AI1721">
        <v>0</v>
      </c>
      <c r="AJ1721">
        <v>0</v>
      </c>
      <c r="AK1721" t="s">
        <v>10304</v>
      </c>
      <c r="AL1721" t="s">
        <v>10304</v>
      </c>
      <c r="AM1721" t="s">
        <v>10344</v>
      </c>
    </row>
    <row r="1722" spans="1:39">
      <c r="A1722" t="s">
        <v>8244</v>
      </c>
      <c r="B1722" t="s">
        <v>6007</v>
      </c>
      <c r="C1722" t="s">
        <v>6009</v>
      </c>
      <c r="D1722">
        <v>924</v>
      </c>
      <c r="E1722" t="s">
        <v>6010</v>
      </c>
      <c r="F1722">
        <v>6.03</v>
      </c>
      <c r="K1722" t="s">
        <v>6535</v>
      </c>
      <c r="L1722" t="s">
        <v>6536</v>
      </c>
      <c r="M1722" t="s">
        <v>8706</v>
      </c>
      <c r="N1722">
        <v>9</v>
      </c>
      <c r="O1722" t="s">
        <v>8878</v>
      </c>
      <c r="P1722" t="s">
        <v>10170</v>
      </c>
      <c r="Q1722">
        <v>8</v>
      </c>
      <c r="R1722">
        <v>1</v>
      </c>
      <c r="S1722">
        <v>1.22</v>
      </c>
      <c r="T1722">
        <v>4.83</v>
      </c>
      <c r="U1722">
        <v>527.46</v>
      </c>
      <c r="V1722">
        <v>108.72</v>
      </c>
      <c r="W1722">
        <v>4.86</v>
      </c>
      <c r="X1722">
        <v>3.22</v>
      </c>
      <c r="Y1722">
        <v>0</v>
      </c>
      <c r="Z1722">
        <v>5</v>
      </c>
      <c r="AA1722" t="s">
        <v>6923</v>
      </c>
      <c r="AB1722">
        <v>1</v>
      </c>
      <c r="AC1722">
        <v>7</v>
      </c>
      <c r="AD1722">
        <v>3.294333333333333</v>
      </c>
      <c r="AF1722" t="s">
        <v>6937</v>
      </c>
      <c r="AI1722">
        <v>0</v>
      </c>
      <c r="AJ1722">
        <v>0</v>
      </c>
      <c r="AK1722" t="s">
        <v>10306</v>
      </c>
      <c r="AL1722" t="s">
        <v>10306</v>
      </c>
      <c r="AM1722" t="s">
        <v>10344</v>
      </c>
    </row>
    <row r="1723" spans="1:39">
      <c r="A1723" t="s">
        <v>8245</v>
      </c>
      <c r="B1723" t="s">
        <v>6007</v>
      </c>
      <c r="C1723" t="s">
        <v>6009</v>
      </c>
      <c r="D1723">
        <v>930</v>
      </c>
      <c r="E1723" t="s">
        <v>6010</v>
      </c>
      <c r="F1723">
        <v>6.03</v>
      </c>
      <c r="K1723" t="s">
        <v>6535</v>
      </c>
      <c r="M1723" t="s">
        <v>8754</v>
      </c>
      <c r="N1723">
        <v>8</v>
      </c>
      <c r="O1723" t="s">
        <v>8933</v>
      </c>
      <c r="P1723" t="s">
        <v>10171</v>
      </c>
      <c r="Q1723">
        <v>5</v>
      </c>
      <c r="R1723">
        <v>3</v>
      </c>
      <c r="S1723">
        <v>4.44</v>
      </c>
      <c r="T1723">
        <v>5.87</v>
      </c>
      <c r="U1723">
        <v>506.94</v>
      </c>
      <c r="V1723">
        <v>113.96</v>
      </c>
      <c r="W1723">
        <v>4.74</v>
      </c>
      <c r="X1723">
        <v>6.75</v>
      </c>
      <c r="Y1723">
        <v>0</v>
      </c>
      <c r="Z1723">
        <v>3</v>
      </c>
      <c r="AA1723" t="s">
        <v>6923</v>
      </c>
      <c r="AB1723">
        <v>1</v>
      </c>
      <c r="AC1723">
        <v>9</v>
      </c>
      <c r="AD1723">
        <v>1.368</v>
      </c>
      <c r="AF1723" t="s">
        <v>6939</v>
      </c>
      <c r="AI1723">
        <v>0</v>
      </c>
      <c r="AJ1723">
        <v>0</v>
      </c>
      <c r="AK1723" t="s">
        <v>10342</v>
      </c>
      <c r="AL1723" t="s">
        <v>10342</v>
      </c>
      <c r="AM1723" t="s">
        <v>10344</v>
      </c>
    </row>
    <row r="1724" spans="1:39">
      <c r="A1724" t="s">
        <v>8246</v>
      </c>
      <c r="B1724" t="s">
        <v>6007</v>
      </c>
      <c r="C1724" t="s">
        <v>6009</v>
      </c>
      <c r="D1724">
        <v>940</v>
      </c>
      <c r="E1724" t="s">
        <v>6010</v>
      </c>
      <c r="F1724">
        <v>6.03</v>
      </c>
      <c r="K1724" t="s">
        <v>6535</v>
      </c>
      <c r="M1724" t="s">
        <v>8754</v>
      </c>
      <c r="N1724">
        <v>8</v>
      </c>
      <c r="O1724" t="s">
        <v>8933</v>
      </c>
      <c r="P1724" t="s">
        <v>10172</v>
      </c>
      <c r="Q1724">
        <v>6</v>
      </c>
      <c r="R1724">
        <v>3</v>
      </c>
      <c r="S1724">
        <v>2.33</v>
      </c>
      <c r="T1724">
        <v>3.94</v>
      </c>
      <c r="U1724">
        <v>463.49</v>
      </c>
      <c r="V1724">
        <v>119.01</v>
      </c>
      <c r="W1724">
        <v>3.72</v>
      </c>
      <c r="X1724">
        <v>6.69</v>
      </c>
      <c r="Y1724">
        <v>6.99</v>
      </c>
      <c r="Z1724">
        <v>3</v>
      </c>
      <c r="AA1724" t="s">
        <v>6923</v>
      </c>
      <c r="AB1724">
        <v>0</v>
      </c>
      <c r="AC1724">
        <v>8</v>
      </c>
      <c r="AD1724">
        <v>2.825452380952381</v>
      </c>
      <c r="AF1724" t="s">
        <v>6939</v>
      </c>
      <c r="AI1724">
        <v>0</v>
      </c>
      <c r="AJ1724">
        <v>0</v>
      </c>
      <c r="AK1724" t="s">
        <v>10342</v>
      </c>
      <c r="AL1724" t="s">
        <v>10342</v>
      </c>
      <c r="AM1724" t="s">
        <v>10344</v>
      </c>
    </row>
    <row r="1725" spans="1:39">
      <c r="A1725" t="s">
        <v>8247</v>
      </c>
      <c r="B1725" t="s">
        <v>6007</v>
      </c>
      <c r="C1725" t="s">
        <v>6009</v>
      </c>
      <c r="D1725">
        <v>940</v>
      </c>
      <c r="E1725" t="s">
        <v>6010</v>
      </c>
      <c r="F1725">
        <v>6.03</v>
      </c>
      <c r="K1725" t="s">
        <v>6535</v>
      </c>
      <c r="L1725" t="s">
        <v>6536</v>
      </c>
      <c r="M1725" t="s">
        <v>8710</v>
      </c>
      <c r="N1725">
        <v>9</v>
      </c>
      <c r="O1725" t="s">
        <v>8882</v>
      </c>
      <c r="P1725" t="s">
        <v>10173</v>
      </c>
      <c r="Q1725">
        <v>4</v>
      </c>
      <c r="R1725">
        <v>1</v>
      </c>
      <c r="S1725">
        <v>3.33</v>
      </c>
      <c r="T1725">
        <v>5.95</v>
      </c>
      <c r="U1725">
        <v>422.52</v>
      </c>
      <c r="V1725">
        <v>68.90000000000001</v>
      </c>
      <c r="W1725">
        <v>6.07</v>
      </c>
      <c r="X1725">
        <v>4.75</v>
      </c>
      <c r="Y1725">
        <v>0</v>
      </c>
      <c r="Z1725">
        <v>3</v>
      </c>
      <c r="AA1725" t="s">
        <v>6923</v>
      </c>
      <c r="AB1725">
        <v>1</v>
      </c>
      <c r="AC1725">
        <v>11</v>
      </c>
      <c r="AD1725">
        <v>3.721761904761905</v>
      </c>
      <c r="AF1725" t="s">
        <v>6937</v>
      </c>
      <c r="AI1725">
        <v>0</v>
      </c>
      <c r="AJ1725">
        <v>0</v>
      </c>
      <c r="AK1725" t="s">
        <v>10309</v>
      </c>
      <c r="AL1725" t="s">
        <v>10309</v>
      </c>
      <c r="AM1725" t="s">
        <v>10344</v>
      </c>
    </row>
    <row r="1726" spans="1:39">
      <c r="A1726" t="s">
        <v>8248</v>
      </c>
      <c r="B1726" t="s">
        <v>6007</v>
      </c>
      <c r="C1726" t="s">
        <v>6009</v>
      </c>
      <c r="D1726">
        <v>970</v>
      </c>
      <c r="E1726" t="s">
        <v>6010</v>
      </c>
      <c r="F1726">
        <v>6.01</v>
      </c>
      <c r="K1726" t="s">
        <v>6535</v>
      </c>
      <c r="L1726" t="s">
        <v>6536</v>
      </c>
      <c r="M1726" t="s">
        <v>8718</v>
      </c>
      <c r="N1726">
        <v>9</v>
      </c>
      <c r="O1726" t="s">
        <v>8891</v>
      </c>
      <c r="P1726" t="s">
        <v>10174</v>
      </c>
      <c r="Q1726">
        <v>6</v>
      </c>
      <c r="R1726">
        <v>1</v>
      </c>
      <c r="S1726">
        <v>2.68</v>
      </c>
      <c r="T1726">
        <v>5.37</v>
      </c>
      <c r="U1726">
        <v>504.58</v>
      </c>
      <c r="V1726">
        <v>102.1</v>
      </c>
      <c r="W1726">
        <v>5.45</v>
      </c>
      <c r="X1726">
        <v>4.68</v>
      </c>
      <c r="Y1726">
        <v>1.36</v>
      </c>
      <c r="Z1726">
        <v>3</v>
      </c>
      <c r="AA1726" t="s">
        <v>6923</v>
      </c>
      <c r="AB1726">
        <v>2</v>
      </c>
      <c r="AC1726">
        <v>10</v>
      </c>
      <c r="AD1726">
        <v>3.09</v>
      </c>
      <c r="AF1726" t="s">
        <v>6937</v>
      </c>
      <c r="AI1726">
        <v>0</v>
      </c>
      <c r="AJ1726">
        <v>0</v>
      </c>
      <c r="AK1726" t="s">
        <v>10317</v>
      </c>
      <c r="AL1726" t="s">
        <v>10317</v>
      </c>
      <c r="AM1726" t="s">
        <v>10344</v>
      </c>
    </row>
    <row r="1727" spans="1:39">
      <c r="A1727" t="s">
        <v>8249</v>
      </c>
      <c r="B1727" t="s">
        <v>6007</v>
      </c>
      <c r="C1727" t="s">
        <v>6009</v>
      </c>
      <c r="D1727">
        <v>973</v>
      </c>
      <c r="E1727" t="s">
        <v>6010</v>
      </c>
      <c r="F1727">
        <v>6.01</v>
      </c>
      <c r="K1727" t="s">
        <v>6535</v>
      </c>
      <c r="L1727" t="s">
        <v>6536</v>
      </c>
      <c r="M1727" t="s">
        <v>8744</v>
      </c>
      <c r="N1727">
        <v>9</v>
      </c>
      <c r="O1727" t="s">
        <v>8921</v>
      </c>
      <c r="P1727" t="s">
        <v>10175</v>
      </c>
      <c r="Q1727">
        <v>6</v>
      </c>
      <c r="R1727">
        <v>0</v>
      </c>
      <c r="S1727">
        <v>4.11</v>
      </c>
      <c r="T1727">
        <v>4.11</v>
      </c>
      <c r="U1727">
        <v>385.38</v>
      </c>
      <c r="V1727">
        <v>87.26000000000001</v>
      </c>
      <c r="W1727">
        <v>4.67</v>
      </c>
      <c r="Y1727">
        <v>0</v>
      </c>
      <c r="Z1727">
        <v>4</v>
      </c>
      <c r="AA1727" t="s">
        <v>6923</v>
      </c>
      <c r="AB1727">
        <v>0</v>
      </c>
      <c r="AC1727">
        <v>5</v>
      </c>
      <c r="AD1727">
        <v>4.263714285714285</v>
      </c>
      <c r="AF1727" t="s">
        <v>6939</v>
      </c>
      <c r="AI1727">
        <v>0</v>
      </c>
      <c r="AJ1727">
        <v>0</v>
      </c>
      <c r="AK1727" t="s">
        <v>10335</v>
      </c>
      <c r="AL1727" t="s">
        <v>10335</v>
      </c>
      <c r="AM1727" t="s">
        <v>10344</v>
      </c>
    </row>
    <row r="1728" spans="1:39">
      <c r="A1728" t="s">
        <v>8250</v>
      </c>
      <c r="B1728" t="s">
        <v>6007</v>
      </c>
      <c r="C1728" t="s">
        <v>6009</v>
      </c>
      <c r="D1728">
        <v>979</v>
      </c>
      <c r="E1728" t="s">
        <v>6010</v>
      </c>
      <c r="F1728">
        <v>6.01</v>
      </c>
      <c r="K1728" t="s">
        <v>6535</v>
      </c>
      <c r="L1728" t="s">
        <v>6536</v>
      </c>
      <c r="M1728" t="s">
        <v>8710</v>
      </c>
      <c r="N1728">
        <v>9</v>
      </c>
      <c r="O1728" t="s">
        <v>8882</v>
      </c>
      <c r="P1728" t="s">
        <v>10176</v>
      </c>
      <c r="Q1728">
        <v>5</v>
      </c>
      <c r="R1728">
        <v>1</v>
      </c>
      <c r="S1728">
        <v>1.83</v>
      </c>
      <c r="T1728">
        <v>4.45</v>
      </c>
      <c r="U1728">
        <v>423.51</v>
      </c>
      <c r="V1728">
        <v>81.79000000000001</v>
      </c>
      <c r="W1728">
        <v>5.47</v>
      </c>
      <c r="X1728">
        <v>4.75</v>
      </c>
      <c r="Y1728">
        <v>0.34</v>
      </c>
      <c r="Z1728">
        <v>3</v>
      </c>
      <c r="AA1728" t="s">
        <v>6923</v>
      </c>
      <c r="AB1728">
        <v>1</v>
      </c>
      <c r="AC1728">
        <v>11</v>
      </c>
      <c r="AD1728">
        <v>4.654690476190476</v>
      </c>
      <c r="AF1728" t="s">
        <v>6937</v>
      </c>
      <c r="AI1728">
        <v>0</v>
      </c>
      <c r="AJ1728">
        <v>0</v>
      </c>
      <c r="AK1728" t="s">
        <v>10309</v>
      </c>
      <c r="AL1728" t="s">
        <v>10309</v>
      </c>
      <c r="AM1728" t="s">
        <v>10344</v>
      </c>
    </row>
    <row r="1729" spans="1:39">
      <c r="A1729" t="s">
        <v>8251</v>
      </c>
      <c r="B1729" t="s">
        <v>6007</v>
      </c>
      <c r="C1729" t="s">
        <v>6009</v>
      </c>
      <c r="D1729">
        <v>980</v>
      </c>
      <c r="E1729" t="s">
        <v>6010</v>
      </c>
      <c r="F1729">
        <v>6.01</v>
      </c>
      <c r="K1729" t="s">
        <v>6535</v>
      </c>
      <c r="L1729" t="s">
        <v>6536</v>
      </c>
      <c r="M1729" t="s">
        <v>8727</v>
      </c>
      <c r="N1729">
        <v>9</v>
      </c>
      <c r="O1729" t="s">
        <v>8902</v>
      </c>
      <c r="P1729" t="s">
        <v>10177</v>
      </c>
      <c r="Q1729">
        <v>3</v>
      </c>
      <c r="R1729">
        <v>1</v>
      </c>
      <c r="S1729">
        <v>1.71</v>
      </c>
      <c r="T1729">
        <v>4.31</v>
      </c>
      <c r="U1729">
        <v>327.47</v>
      </c>
      <c r="V1729">
        <v>80.44</v>
      </c>
      <c r="W1729">
        <v>5.71</v>
      </c>
      <c r="X1729">
        <v>4.77</v>
      </c>
      <c r="Y1729">
        <v>0</v>
      </c>
      <c r="Z1729">
        <v>0</v>
      </c>
      <c r="AA1729" t="s">
        <v>6923</v>
      </c>
      <c r="AB1729">
        <v>1</v>
      </c>
      <c r="AC1729">
        <v>16</v>
      </c>
      <c r="AD1729">
        <v>5.178333333333334</v>
      </c>
      <c r="AE1729" t="s">
        <v>10206</v>
      </c>
      <c r="AF1729" t="s">
        <v>6937</v>
      </c>
      <c r="AI1729">
        <v>0</v>
      </c>
      <c r="AJ1729">
        <v>0</v>
      </c>
      <c r="AK1729" t="s">
        <v>10251</v>
      </c>
      <c r="AL1729" t="s">
        <v>10251</v>
      </c>
      <c r="AM1729" t="s">
        <v>10344</v>
      </c>
    </row>
    <row r="1730" spans="1:39">
      <c r="A1730" t="s">
        <v>8252</v>
      </c>
      <c r="B1730" t="s">
        <v>6007</v>
      </c>
      <c r="C1730" t="s">
        <v>6009</v>
      </c>
      <c r="D1730">
        <v>980</v>
      </c>
      <c r="E1730" t="s">
        <v>6010</v>
      </c>
      <c r="F1730">
        <v>6.01</v>
      </c>
      <c r="K1730" t="s">
        <v>6535</v>
      </c>
      <c r="M1730" t="s">
        <v>8748</v>
      </c>
      <c r="N1730">
        <v>9</v>
      </c>
      <c r="O1730" t="s">
        <v>8925</v>
      </c>
      <c r="P1730" t="s">
        <v>10178</v>
      </c>
      <c r="Q1730">
        <v>5</v>
      </c>
      <c r="R1730">
        <v>1</v>
      </c>
      <c r="S1730">
        <v>3.68</v>
      </c>
      <c r="T1730">
        <v>7.33</v>
      </c>
      <c r="U1730">
        <v>462.54</v>
      </c>
      <c r="V1730">
        <v>74.22</v>
      </c>
      <c r="W1730">
        <v>6.06</v>
      </c>
      <c r="X1730">
        <v>3.1</v>
      </c>
      <c r="Y1730">
        <v>0</v>
      </c>
      <c r="Z1730">
        <v>3</v>
      </c>
      <c r="AA1730" t="s">
        <v>6923</v>
      </c>
      <c r="AB1730">
        <v>1</v>
      </c>
      <c r="AC1730">
        <v>11</v>
      </c>
      <c r="AD1730">
        <v>3.260904761904762</v>
      </c>
      <c r="AF1730" t="s">
        <v>6937</v>
      </c>
      <c r="AI1730">
        <v>0</v>
      </c>
      <c r="AJ1730">
        <v>0</v>
      </c>
      <c r="AK1730" t="s">
        <v>10240</v>
      </c>
      <c r="AL1730" t="s">
        <v>10240</v>
      </c>
      <c r="AM1730" t="s">
        <v>10344</v>
      </c>
    </row>
    <row r="1731" spans="1:39">
      <c r="A1731" t="s">
        <v>8253</v>
      </c>
      <c r="B1731" t="s">
        <v>6007</v>
      </c>
      <c r="C1731" t="s">
        <v>6009</v>
      </c>
      <c r="D1731">
        <v>981</v>
      </c>
      <c r="E1731" t="s">
        <v>6010</v>
      </c>
      <c r="F1731">
        <v>6.01</v>
      </c>
      <c r="K1731" t="s">
        <v>6535</v>
      </c>
      <c r="L1731" t="s">
        <v>6536</v>
      </c>
      <c r="M1731" t="s">
        <v>8690</v>
      </c>
      <c r="N1731">
        <v>9</v>
      </c>
      <c r="O1731" t="s">
        <v>8862</v>
      </c>
      <c r="P1731" t="s">
        <v>10179</v>
      </c>
      <c r="Q1731">
        <v>5</v>
      </c>
      <c r="R1731">
        <v>1</v>
      </c>
      <c r="S1731">
        <v>2.63</v>
      </c>
      <c r="T1731">
        <v>6.21</v>
      </c>
      <c r="U1731">
        <v>474.91</v>
      </c>
      <c r="V1731">
        <v>74.22</v>
      </c>
      <c r="W1731">
        <v>6.36</v>
      </c>
      <c r="X1731">
        <v>3.33</v>
      </c>
      <c r="Y1731">
        <v>0</v>
      </c>
      <c r="Z1731">
        <v>3</v>
      </c>
      <c r="AA1731" t="s">
        <v>6923</v>
      </c>
      <c r="AB1731">
        <v>1</v>
      </c>
      <c r="AC1731">
        <v>11</v>
      </c>
      <c r="AD1731">
        <v>3.697547619047619</v>
      </c>
      <c r="AF1731" t="s">
        <v>6937</v>
      </c>
      <c r="AI1731">
        <v>0</v>
      </c>
      <c r="AJ1731">
        <v>0</v>
      </c>
      <c r="AK1731" t="s">
        <v>10293</v>
      </c>
      <c r="AL1731" t="s">
        <v>10293</v>
      </c>
      <c r="AM1731" t="s">
        <v>10344</v>
      </c>
    </row>
    <row r="1732" spans="1:39">
      <c r="A1732" t="s">
        <v>8254</v>
      </c>
      <c r="B1732" t="s">
        <v>6007</v>
      </c>
      <c r="C1732" t="s">
        <v>6009</v>
      </c>
      <c r="D1732">
        <v>990</v>
      </c>
      <c r="E1732" t="s">
        <v>6010</v>
      </c>
      <c r="F1732">
        <v>6</v>
      </c>
      <c r="K1732" t="s">
        <v>6535</v>
      </c>
      <c r="L1732" t="s">
        <v>6536</v>
      </c>
      <c r="M1732" t="s">
        <v>8749</v>
      </c>
      <c r="N1732">
        <v>9</v>
      </c>
      <c r="O1732" t="s">
        <v>8926</v>
      </c>
      <c r="P1732" t="s">
        <v>10180</v>
      </c>
      <c r="Q1732">
        <v>5</v>
      </c>
      <c r="R1732">
        <v>1</v>
      </c>
      <c r="S1732">
        <v>1.76</v>
      </c>
      <c r="T1732">
        <v>5.39</v>
      </c>
      <c r="U1732">
        <v>488.89</v>
      </c>
      <c r="V1732">
        <v>74.22</v>
      </c>
      <c r="W1732">
        <v>5.69</v>
      </c>
      <c r="X1732">
        <v>3.15</v>
      </c>
      <c r="Y1732">
        <v>0</v>
      </c>
      <c r="Z1732">
        <v>2</v>
      </c>
      <c r="AA1732" t="s">
        <v>6923</v>
      </c>
      <c r="AB1732">
        <v>1</v>
      </c>
      <c r="AC1732">
        <v>10</v>
      </c>
      <c r="AD1732">
        <v>3.912690476190476</v>
      </c>
      <c r="AF1732" t="s">
        <v>6937</v>
      </c>
      <c r="AI1732">
        <v>0</v>
      </c>
      <c r="AJ1732">
        <v>0</v>
      </c>
      <c r="AK1732" t="s">
        <v>10337</v>
      </c>
      <c r="AL1732" t="s">
        <v>10337</v>
      </c>
      <c r="AM1732" t="s">
        <v>10344</v>
      </c>
    </row>
    <row r="1733" spans="1:39">
      <c r="A1733" t="s">
        <v>7386</v>
      </c>
      <c r="B1733" t="s">
        <v>6007</v>
      </c>
      <c r="C1733" t="s">
        <v>6009</v>
      </c>
      <c r="D1733">
        <v>1000</v>
      </c>
      <c r="E1733" t="s">
        <v>6010</v>
      </c>
      <c r="F1733">
        <v>6</v>
      </c>
      <c r="K1733" t="s">
        <v>6535</v>
      </c>
      <c r="M1733" t="s">
        <v>8738</v>
      </c>
      <c r="N1733">
        <v>8</v>
      </c>
      <c r="O1733" t="s">
        <v>8914</v>
      </c>
      <c r="P1733" t="s">
        <v>9339</v>
      </c>
      <c r="Q1733">
        <v>7</v>
      </c>
      <c r="R1733">
        <v>1</v>
      </c>
      <c r="S1733">
        <v>5.27</v>
      </c>
      <c r="T1733">
        <v>6.66</v>
      </c>
      <c r="U1733">
        <v>507.61</v>
      </c>
      <c r="V1733">
        <v>83.09</v>
      </c>
      <c r="W1733">
        <v>6.31</v>
      </c>
      <c r="X1733">
        <v>5.91</v>
      </c>
      <c r="Y1733">
        <v>0</v>
      </c>
      <c r="Z1733">
        <v>3</v>
      </c>
      <c r="AA1733" t="s">
        <v>6923</v>
      </c>
      <c r="AB1733">
        <v>2</v>
      </c>
      <c r="AC1733">
        <v>12</v>
      </c>
      <c r="AD1733">
        <v>2.833333333333333</v>
      </c>
      <c r="AF1733" t="s">
        <v>6937</v>
      </c>
      <c r="AI1733">
        <v>0</v>
      </c>
      <c r="AJ1733">
        <v>0</v>
      </c>
      <c r="AK1733" t="s">
        <v>10273</v>
      </c>
      <c r="AL1733" t="s">
        <v>10273</v>
      </c>
      <c r="AM1733" t="s">
        <v>10344</v>
      </c>
    </row>
    <row r="1734" spans="1:39">
      <c r="A1734" t="s">
        <v>8255</v>
      </c>
      <c r="B1734" t="s">
        <v>6007</v>
      </c>
      <c r="C1734" t="s">
        <v>6009</v>
      </c>
      <c r="D1734">
        <v>1000</v>
      </c>
      <c r="E1734" t="s">
        <v>6010</v>
      </c>
      <c r="F1734">
        <v>6</v>
      </c>
      <c r="K1734" t="s">
        <v>6535</v>
      </c>
      <c r="M1734" t="s">
        <v>8754</v>
      </c>
      <c r="N1734">
        <v>8</v>
      </c>
      <c r="O1734" t="s">
        <v>8933</v>
      </c>
      <c r="P1734" t="s">
        <v>10181</v>
      </c>
      <c r="Q1734">
        <v>4</v>
      </c>
      <c r="R1734">
        <v>4</v>
      </c>
      <c r="S1734">
        <v>3.68</v>
      </c>
      <c r="T1734">
        <v>5.12</v>
      </c>
      <c r="U1734">
        <v>457.49</v>
      </c>
      <c r="V1734">
        <v>112.68</v>
      </c>
      <c r="W1734">
        <v>4.49</v>
      </c>
      <c r="X1734">
        <v>6.75</v>
      </c>
      <c r="Y1734">
        <v>0</v>
      </c>
      <c r="Z1734">
        <v>4</v>
      </c>
      <c r="AA1734" t="s">
        <v>6923</v>
      </c>
      <c r="AB1734">
        <v>0</v>
      </c>
      <c r="AC1734">
        <v>7</v>
      </c>
      <c r="AD1734">
        <v>1.707642857142857</v>
      </c>
      <c r="AF1734" t="s">
        <v>6939</v>
      </c>
      <c r="AI1734">
        <v>0</v>
      </c>
      <c r="AJ1734">
        <v>0</v>
      </c>
      <c r="AK1734" t="s">
        <v>10342</v>
      </c>
      <c r="AL1734" t="s">
        <v>10342</v>
      </c>
      <c r="AM1734" t="s">
        <v>10344</v>
      </c>
    </row>
    <row r="1735" spans="1:39">
      <c r="A1735" t="s">
        <v>8256</v>
      </c>
      <c r="B1735" t="s">
        <v>6007</v>
      </c>
      <c r="C1735" t="s">
        <v>6009</v>
      </c>
      <c r="D1735">
        <v>1000</v>
      </c>
      <c r="E1735" t="s">
        <v>6010</v>
      </c>
      <c r="F1735">
        <v>6</v>
      </c>
      <c r="K1735" t="s">
        <v>6535</v>
      </c>
      <c r="M1735" t="s">
        <v>8754</v>
      </c>
      <c r="N1735">
        <v>8</v>
      </c>
      <c r="O1735" t="s">
        <v>8933</v>
      </c>
      <c r="P1735" t="s">
        <v>10182</v>
      </c>
      <c r="Q1735">
        <v>5</v>
      </c>
      <c r="R1735">
        <v>3</v>
      </c>
      <c r="S1735">
        <v>1</v>
      </c>
      <c r="T1735">
        <v>2.45</v>
      </c>
      <c r="U1735">
        <v>392.42</v>
      </c>
      <c r="V1735">
        <v>105.48</v>
      </c>
      <c r="W1735">
        <v>2.83</v>
      </c>
      <c r="X1735">
        <v>6.75</v>
      </c>
      <c r="Y1735">
        <v>5.05</v>
      </c>
      <c r="Z1735">
        <v>3</v>
      </c>
      <c r="AA1735" t="s">
        <v>6923</v>
      </c>
      <c r="AB1735">
        <v>0</v>
      </c>
      <c r="AC1735">
        <v>6</v>
      </c>
      <c r="AD1735">
        <v>4.419095238095238</v>
      </c>
      <c r="AF1735" t="s">
        <v>6939</v>
      </c>
      <c r="AI1735">
        <v>0</v>
      </c>
      <c r="AJ1735">
        <v>0</v>
      </c>
      <c r="AK1735" t="s">
        <v>10342</v>
      </c>
      <c r="AL1735" t="s">
        <v>10342</v>
      </c>
      <c r="AM1735" t="s">
        <v>10344</v>
      </c>
    </row>
    <row r="1736" spans="1:39">
      <c r="A1736" t="s">
        <v>6518</v>
      </c>
      <c r="B1736" t="s">
        <v>6007</v>
      </c>
      <c r="C1736" t="s">
        <v>6009</v>
      </c>
      <c r="D1736">
        <v>1000</v>
      </c>
      <c r="E1736" t="s">
        <v>6010</v>
      </c>
      <c r="F1736">
        <v>6</v>
      </c>
      <c r="K1736" t="s">
        <v>6535</v>
      </c>
      <c r="L1736" t="s">
        <v>6536</v>
      </c>
      <c r="M1736" t="s">
        <v>8757</v>
      </c>
      <c r="N1736">
        <v>9</v>
      </c>
      <c r="O1736" t="s">
        <v>8936</v>
      </c>
      <c r="P1736" t="s">
        <v>6914</v>
      </c>
      <c r="Q1736">
        <v>7</v>
      </c>
      <c r="R1736">
        <v>3</v>
      </c>
      <c r="S1736">
        <v>2.64</v>
      </c>
      <c r="T1736">
        <v>5.4</v>
      </c>
      <c r="U1736">
        <v>645.76</v>
      </c>
      <c r="V1736">
        <v>130.76</v>
      </c>
      <c r="W1736">
        <v>6.75</v>
      </c>
      <c r="X1736">
        <v>4.77</v>
      </c>
      <c r="Y1736">
        <v>3.04</v>
      </c>
      <c r="Z1736">
        <v>5</v>
      </c>
      <c r="AA1736" t="s">
        <v>6923</v>
      </c>
      <c r="AB1736">
        <v>2</v>
      </c>
      <c r="AC1736">
        <v>16</v>
      </c>
      <c r="AD1736">
        <v>1.846666666666667</v>
      </c>
      <c r="AF1736" t="s">
        <v>6937</v>
      </c>
      <c r="AI1736">
        <v>0</v>
      </c>
      <c r="AJ1736">
        <v>0</v>
      </c>
      <c r="AK1736" t="s">
        <v>6971</v>
      </c>
      <c r="AL1736" t="s">
        <v>6971</v>
      </c>
      <c r="AM1736" t="s">
        <v>10344</v>
      </c>
    </row>
    <row r="1737" spans="1:39">
      <c r="A1737" t="s">
        <v>8257</v>
      </c>
      <c r="B1737" t="s">
        <v>6007</v>
      </c>
      <c r="C1737" t="s">
        <v>6009</v>
      </c>
      <c r="D1737">
        <v>1000</v>
      </c>
      <c r="E1737" t="s">
        <v>6010</v>
      </c>
      <c r="F1737">
        <v>6</v>
      </c>
      <c r="K1737" t="s">
        <v>6535</v>
      </c>
      <c r="L1737" t="s">
        <v>6536</v>
      </c>
      <c r="M1737" t="s">
        <v>8756</v>
      </c>
      <c r="N1737">
        <v>9</v>
      </c>
      <c r="O1737" t="s">
        <v>8935</v>
      </c>
      <c r="P1737" t="s">
        <v>10183</v>
      </c>
      <c r="Q1737">
        <v>5</v>
      </c>
      <c r="R1737">
        <v>2</v>
      </c>
      <c r="S1737">
        <v>2.91</v>
      </c>
      <c r="T1737">
        <v>5.96</v>
      </c>
      <c r="U1737">
        <v>448.5</v>
      </c>
      <c r="V1737">
        <v>105.47</v>
      </c>
      <c r="W1737">
        <v>4.45</v>
      </c>
      <c r="X1737">
        <v>3.46</v>
      </c>
      <c r="Y1737">
        <v>0</v>
      </c>
      <c r="Z1737">
        <v>4</v>
      </c>
      <c r="AA1737" t="s">
        <v>6923</v>
      </c>
      <c r="AB1737">
        <v>0</v>
      </c>
      <c r="AC1737">
        <v>5</v>
      </c>
      <c r="AD1737">
        <v>2.897190476190476</v>
      </c>
      <c r="AF1737" t="s">
        <v>6937</v>
      </c>
      <c r="AI1737">
        <v>0</v>
      </c>
      <c r="AJ1737">
        <v>0</v>
      </c>
      <c r="AK1737" t="s">
        <v>10343</v>
      </c>
      <c r="AL1737" t="s">
        <v>10343</v>
      </c>
      <c r="AM1737" t="s">
        <v>10344</v>
      </c>
    </row>
    <row r="1738" spans="1:39">
      <c r="A1738" t="s">
        <v>8258</v>
      </c>
      <c r="B1738" t="s">
        <v>6007</v>
      </c>
      <c r="C1738" t="s">
        <v>6009</v>
      </c>
      <c r="D1738">
        <v>1000</v>
      </c>
      <c r="E1738" t="s">
        <v>6010</v>
      </c>
      <c r="F1738">
        <v>6</v>
      </c>
      <c r="I1738" t="s">
        <v>8587</v>
      </c>
      <c r="K1738" t="s">
        <v>6535</v>
      </c>
      <c r="L1738" t="s">
        <v>6536</v>
      </c>
      <c r="M1738" t="s">
        <v>8695</v>
      </c>
      <c r="N1738">
        <v>9</v>
      </c>
      <c r="O1738" t="s">
        <v>8867</v>
      </c>
      <c r="P1738" t="s">
        <v>10184</v>
      </c>
      <c r="Q1738">
        <v>3</v>
      </c>
      <c r="R1738">
        <v>1</v>
      </c>
      <c r="S1738">
        <v>4.85</v>
      </c>
      <c r="T1738">
        <v>4.85</v>
      </c>
      <c r="U1738">
        <v>382.46</v>
      </c>
      <c r="V1738">
        <v>51.1</v>
      </c>
      <c r="W1738">
        <v>5.21</v>
      </c>
      <c r="X1738">
        <v>13.76</v>
      </c>
      <c r="Y1738">
        <v>0</v>
      </c>
      <c r="Z1738">
        <v>4</v>
      </c>
      <c r="AA1738" t="s">
        <v>6923</v>
      </c>
      <c r="AB1738">
        <v>1</v>
      </c>
      <c r="AC1738">
        <v>5</v>
      </c>
      <c r="AD1738">
        <v>3.747904761904763</v>
      </c>
      <c r="AF1738" t="s">
        <v>6939</v>
      </c>
      <c r="AI1738">
        <v>0</v>
      </c>
      <c r="AJ1738">
        <v>0</v>
      </c>
      <c r="AM1738" t="s">
        <v>10344</v>
      </c>
    </row>
  </sheetData>
  <mergeCells count="5">
    <mergeCell ref="A1:J1"/>
    <mergeCell ref="K1:O1"/>
    <mergeCell ref="Q1:AE1"/>
    <mergeCell ref="AF1:AK1"/>
    <mergeCell ref="AL1:AM1"/>
  </mergeCells>
  <conditionalFormatting sqref="AE1:AE173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97"/>
  <sheetViews>
    <sheetView workbookViewId="0"/>
  </sheetViews>
  <sheetFormatPr defaultRowHeight="15"/>
  <sheetData>
    <row r="1" spans="1:39">
      <c r="A1" s="1" t="s">
        <v>6975</v>
      </c>
      <c r="B1" s="1"/>
      <c r="C1" s="1"/>
      <c r="D1" s="1"/>
      <c r="E1" s="1"/>
      <c r="F1" s="1"/>
      <c r="G1" s="1"/>
      <c r="H1" s="1"/>
      <c r="I1" s="1"/>
      <c r="J1" s="1"/>
      <c r="K1" s="1" t="s">
        <v>6976</v>
      </c>
      <c r="L1" s="1"/>
      <c r="M1" s="1"/>
      <c r="N1" s="1"/>
      <c r="O1" s="1"/>
      <c r="P1" s="1" t="s">
        <v>6977</v>
      </c>
      <c r="Q1" s="1" t="s">
        <v>6978</v>
      </c>
      <c r="R1" s="1"/>
      <c r="S1" s="1"/>
      <c r="T1" s="1"/>
      <c r="U1" s="1"/>
      <c r="V1" s="1"/>
      <c r="W1" s="1"/>
      <c r="X1" s="1"/>
      <c r="Y1" s="1"/>
      <c r="Z1" s="1"/>
      <c r="AA1" s="1"/>
      <c r="AB1" s="1"/>
      <c r="AC1" s="1"/>
      <c r="AD1" s="1"/>
      <c r="AE1" s="1"/>
      <c r="AF1" s="1" t="s">
        <v>6979</v>
      </c>
      <c r="AG1" s="1"/>
      <c r="AH1" s="1"/>
      <c r="AI1" s="1"/>
      <c r="AJ1" s="1"/>
      <c r="AK1" s="1"/>
      <c r="AL1" s="1" t="s">
        <v>6980</v>
      </c>
      <c r="AM1" s="1"/>
    </row>
    <row r="2" spans="1:39">
      <c r="A2" s="6" t="s">
        <v>6180</v>
      </c>
      <c r="B2" s="6" t="s">
        <v>6181</v>
      </c>
      <c r="C2" s="6" t="s">
        <v>5656</v>
      </c>
      <c r="D2" s="6" t="s">
        <v>6182</v>
      </c>
      <c r="E2" s="6" t="s">
        <v>5658</v>
      </c>
      <c r="F2" s="6" t="s">
        <v>6183</v>
      </c>
      <c r="G2" s="6" t="s">
        <v>6981</v>
      </c>
      <c r="H2" s="6" t="s">
        <v>6982</v>
      </c>
      <c r="I2" s="6" t="s">
        <v>6186</v>
      </c>
      <c r="J2" s="6" t="s">
        <v>6983</v>
      </c>
      <c r="K2" s="6" t="s">
        <v>6187</v>
      </c>
      <c r="L2" s="6" t="s">
        <v>6188</v>
      </c>
      <c r="M2" s="6" t="s">
        <v>6189</v>
      </c>
      <c r="N2" s="6" t="s">
        <v>6190</v>
      </c>
      <c r="O2" s="6" t="s">
        <v>6191</v>
      </c>
      <c r="P2" s="6" t="s">
        <v>6192</v>
      </c>
      <c r="Q2" s="6" t="s">
        <v>6193</v>
      </c>
      <c r="R2" s="6" t="s">
        <v>6194</v>
      </c>
      <c r="S2" s="6" t="s">
        <v>6195</v>
      </c>
      <c r="T2" s="6" t="s">
        <v>6196</v>
      </c>
      <c r="U2" s="6" t="s">
        <v>6197</v>
      </c>
      <c r="V2" s="6" t="s">
        <v>6198</v>
      </c>
      <c r="W2" s="6" t="s">
        <v>6199</v>
      </c>
      <c r="X2" s="6" t="s">
        <v>6200</v>
      </c>
      <c r="Y2" s="6" t="s">
        <v>6201</v>
      </c>
      <c r="Z2" s="6" t="s">
        <v>6202</v>
      </c>
      <c r="AA2" s="6" t="s">
        <v>6203</v>
      </c>
      <c r="AB2" s="6" t="s">
        <v>6204</v>
      </c>
      <c r="AC2" s="6" t="s">
        <v>6205</v>
      </c>
      <c r="AD2" s="6" t="s">
        <v>6206</v>
      </c>
      <c r="AE2" s="6" t="s">
        <v>6207</v>
      </c>
      <c r="AF2" s="6" t="s">
        <v>6208</v>
      </c>
      <c r="AG2" s="6" t="s">
        <v>6209</v>
      </c>
      <c r="AH2" s="6" t="s">
        <v>6210</v>
      </c>
      <c r="AI2" s="6" t="s">
        <v>6211</v>
      </c>
      <c r="AJ2" s="6" t="s">
        <v>6212</v>
      </c>
      <c r="AK2" s="6" t="s">
        <v>6213</v>
      </c>
      <c r="AL2" s="6" t="s">
        <v>6214</v>
      </c>
      <c r="AM2" s="6" t="s">
        <v>3823</v>
      </c>
    </row>
    <row r="3" spans="1:39">
      <c r="A3" t="s">
        <v>10345</v>
      </c>
      <c r="B3" t="s">
        <v>10554</v>
      </c>
      <c r="C3" t="s">
        <v>6009</v>
      </c>
      <c r="D3">
        <v>99.7</v>
      </c>
      <c r="E3" t="s">
        <v>10556</v>
      </c>
      <c r="K3" t="s">
        <v>6535</v>
      </c>
      <c r="L3" t="s">
        <v>6536</v>
      </c>
      <c r="M3" t="s">
        <v>10562</v>
      </c>
      <c r="N3">
        <v>9</v>
      </c>
      <c r="O3" t="s">
        <v>10590</v>
      </c>
      <c r="P3" t="s">
        <v>10618</v>
      </c>
      <c r="Q3">
        <v>6</v>
      </c>
      <c r="R3">
        <v>1</v>
      </c>
      <c r="S3">
        <v>4.91</v>
      </c>
      <c r="T3">
        <v>5.22</v>
      </c>
      <c r="U3">
        <v>376.44</v>
      </c>
      <c r="V3">
        <v>76.88</v>
      </c>
      <c r="W3">
        <v>3.24</v>
      </c>
      <c r="X3">
        <v>7.71</v>
      </c>
      <c r="Y3">
        <v>1.79</v>
      </c>
      <c r="Z3">
        <v>4</v>
      </c>
      <c r="AA3" t="s">
        <v>6923</v>
      </c>
      <c r="AB3">
        <v>0</v>
      </c>
      <c r="AC3">
        <v>4</v>
      </c>
      <c r="AD3">
        <v>3.715904761904762</v>
      </c>
      <c r="AF3" t="s">
        <v>6939</v>
      </c>
      <c r="AI3">
        <v>0</v>
      </c>
      <c r="AJ3">
        <v>0</v>
      </c>
      <c r="AK3" t="s">
        <v>10830</v>
      </c>
      <c r="AL3" t="s">
        <v>10830</v>
      </c>
      <c r="AM3" t="s">
        <v>10344</v>
      </c>
    </row>
    <row r="4" spans="1:39">
      <c r="A4" t="s">
        <v>10346</v>
      </c>
      <c r="B4" t="s">
        <v>10554</v>
      </c>
      <c r="C4" t="s">
        <v>6009</v>
      </c>
      <c r="D4">
        <v>99.26000000000001</v>
      </c>
      <c r="E4" t="s">
        <v>10556</v>
      </c>
      <c r="K4" t="s">
        <v>6535</v>
      </c>
      <c r="L4" t="s">
        <v>6536</v>
      </c>
      <c r="M4" t="s">
        <v>8744</v>
      </c>
      <c r="N4">
        <v>9</v>
      </c>
      <c r="O4" t="s">
        <v>8921</v>
      </c>
      <c r="P4" t="s">
        <v>10619</v>
      </c>
      <c r="Q4">
        <v>5</v>
      </c>
      <c r="R4">
        <v>1</v>
      </c>
      <c r="S4">
        <v>3.88</v>
      </c>
      <c r="T4">
        <v>3.88</v>
      </c>
      <c r="U4">
        <v>447.87</v>
      </c>
      <c r="V4">
        <v>85.61</v>
      </c>
      <c r="W4">
        <v>5.33</v>
      </c>
      <c r="Y4">
        <v>0</v>
      </c>
      <c r="Z4">
        <v>4</v>
      </c>
      <c r="AA4" t="s">
        <v>6923</v>
      </c>
      <c r="AB4">
        <v>1</v>
      </c>
      <c r="AC4">
        <v>6</v>
      </c>
      <c r="AD4">
        <v>3.825690476190476</v>
      </c>
      <c r="AF4" t="s">
        <v>6939</v>
      </c>
      <c r="AI4">
        <v>0</v>
      </c>
      <c r="AJ4">
        <v>0</v>
      </c>
      <c r="AK4" t="s">
        <v>10335</v>
      </c>
      <c r="AL4" t="s">
        <v>10335</v>
      </c>
      <c r="AM4" t="s">
        <v>10344</v>
      </c>
    </row>
    <row r="5" spans="1:39">
      <c r="A5" t="s">
        <v>7437</v>
      </c>
      <c r="B5" t="s">
        <v>10555</v>
      </c>
      <c r="C5" t="s">
        <v>6009</v>
      </c>
      <c r="D5">
        <v>99</v>
      </c>
      <c r="E5" t="s">
        <v>10556</v>
      </c>
      <c r="G5" t="s">
        <v>10557</v>
      </c>
      <c r="H5" t="s">
        <v>6011</v>
      </c>
      <c r="K5" t="s">
        <v>6535</v>
      </c>
      <c r="L5" t="s">
        <v>6536</v>
      </c>
      <c r="M5" t="s">
        <v>10563</v>
      </c>
      <c r="N5">
        <v>9</v>
      </c>
      <c r="O5" t="s">
        <v>10591</v>
      </c>
      <c r="P5" t="s">
        <v>9390</v>
      </c>
      <c r="Q5">
        <v>4</v>
      </c>
      <c r="R5">
        <v>2</v>
      </c>
      <c r="S5">
        <v>6.62</v>
      </c>
      <c r="T5">
        <v>7.15</v>
      </c>
      <c r="U5">
        <v>614.59</v>
      </c>
      <c r="V5">
        <v>92.34</v>
      </c>
      <c r="W5">
        <v>6.92</v>
      </c>
      <c r="X5">
        <v>7.16</v>
      </c>
      <c r="Y5">
        <v>0</v>
      </c>
      <c r="Z5">
        <v>4</v>
      </c>
      <c r="AA5" t="s">
        <v>6923</v>
      </c>
      <c r="AB5">
        <v>2</v>
      </c>
      <c r="AC5">
        <v>8</v>
      </c>
      <c r="AD5">
        <v>2.422</v>
      </c>
      <c r="AF5" t="s">
        <v>6939</v>
      </c>
      <c r="AI5">
        <v>0</v>
      </c>
      <c r="AJ5">
        <v>0</v>
      </c>
      <c r="AK5" t="s">
        <v>10284</v>
      </c>
      <c r="AL5" t="s">
        <v>10284</v>
      </c>
      <c r="AM5" t="s">
        <v>10344</v>
      </c>
    </row>
    <row r="6" spans="1:39">
      <c r="A6" t="s">
        <v>10347</v>
      </c>
      <c r="B6" t="s">
        <v>10554</v>
      </c>
      <c r="C6" t="s">
        <v>6009</v>
      </c>
      <c r="D6">
        <v>99</v>
      </c>
      <c r="E6" t="s">
        <v>10556</v>
      </c>
      <c r="K6" t="s">
        <v>6535</v>
      </c>
      <c r="L6" t="s">
        <v>6536</v>
      </c>
      <c r="M6" t="s">
        <v>10562</v>
      </c>
      <c r="N6">
        <v>9</v>
      </c>
      <c r="O6" t="s">
        <v>10590</v>
      </c>
      <c r="P6" t="s">
        <v>10620</v>
      </c>
      <c r="Q6">
        <v>7</v>
      </c>
      <c r="R6">
        <v>1</v>
      </c>
      <c r="S6">
        <v>5.02</v>
      </c>
      <c r="T6">
        <v>5.33</v>
      </c>
      <c r="U6">
        <v>420.49</v>
      </c>
      <c r="V6">
        <v>86.11</v>
      </c>
      <c r="W6">
        <v>3.56</v>
      </c>
      <c r="X6">
        <v>7.72</v>
      </c>
      <c r="Y6">
        <v>2.51</v>
      </c>
      <c r="Z6">
        <v>4</v>
      </c>
      <c r="AA6" t="s">
        <v>6923</v>
      </c>
      <c r="AB6">
        <v>0</v>
      </c>
      <c r="AC6">
        <v>5</v>
      </c>
      <c r="AD6">
        <v>3.401261904761905</v>
      </c>
      <c r="AF6" t="s">
        <v>6939</v>
      </c>
      <c r="AI6">
        <v>0</v>
      </c>
      <c r="AJ6">
        <v>0</v>
      </c>
      <c r="AK6" t="s">
        <v>10830</v>
      </c>
      <c r="AL6" t="s">
        <v>10830</v>
      </c>
      <c r="AM6" t="s">
        <v>10344</v>
      </c>
    </row>
    <row r="7" spans="1:39">
      <c r="A7" t="s">
        <v>10348</v>
      </c>
      <c r="B7" t="s">
        <v>10554</v>
      </c>
      <c r="C7" t="s">
        <v>6009</v>
      </c>
      <c r="D7">
        <v>98.95</v>
      </c>
      <c r="E7" t="s">
        <v>10556</v>
      </c>
      <c r="G7" t="s">
        <v>10557</v>
      </c>
      <c r="H7" t="s">
        <v>6011</v>
      </c>
      <c r="K7" t="s">
        <v>6535</v>
      </c>
      <c r="L7" t="s">
        <v>6536</v>
      </c>
      <c r="M7" t="s">
        <v>10564</v>
      </c>
      <c r="N7">
        <v>9</v>
      </c>
      <c r="O7" t="s">
        <v>10592</v>
      </c>
      <c r="P7" t="s">
        <v>10621</v>
      </c>
      <c r="Q7">
        <v>8</v>
      </c>
      <c r="R7">
        <v>0</v>
      </c>
      <c r="S7">
        <v>3.33</v>
      </c>
      <c r="T7">
        <v>3.33</v>
      </c>
      <c r="U7">
        <v>471.47</v>
      </c>
      <c r="V7">
        <v>113.56</v>
      </c>
      <c r="W7">
        <v>4.8</v>
      </c>
      <c r="Y7">
        <v>0</v>
      </c>
      <c r="Z7">
        <v>4</v>
      </c>
      <c r="AA7" t="s">
        <v>6923</v>
      </c>
      <c r="AB7">
        <v>0</v>
      </c>
      <c r="AC7">
        <v>8</v>
      </c>
      <c r="AD7">
        <v>3.588452380952381</v>
      </c>
      <c r="AF7" t="s">
        <v>6939</v>
      </c>
      <c r="AI7">
        <v>0</v>
      </c>
      <c r="AJ7">
        <v>0</v>
      </c>
      <c r="AK7" t="s">
        <v>10335</v>
      </c>
      <c r="AL7" t="s">
        <v>10335</v>
      </c>
      <c r="AM7" t="s">
        <v>10344</v>
      </c>
    </row>
    <row r="8" spans="1:39">
      <c r="A8" t="s">
        <v>10349</v>
      </c>
      <c r="B8" t="s">
        <v>10554</v>
      </c>
      <c r="C8" t="s">
        <v>6009</v>
      </c>
      <c r="D8">
        <v>98.86</v>
      </c>
      <c r="E8" t="s">
        <v>10556</v>
      </c>
      <c r="K8" t="s">
        <v>6535</v>
      </c>
      <c r="L8" t="s">
        <v>6536</v>
      </c>
      <c r="M8" t="s">
        <v>8744</v>
      </c>
      <c r="N8">
        <v>9</v>
      </c>
      <c r="O8" t="s">
        <v>8921</v>
      </c>
      <c r="P8" t="s">
        <v>10622</v>
      </c>
      <c r="Q8">
        <v>6</v>
      </c>
      <c r="R8">
        <v>1</v>
      </c>
      <c r="S8">
        <v>5.06</v>
      </c>
      <c r="T8">
        <v>5.06</v>
      </c>
      <c r="U8">
        <v>462.55</v>
      </c>
      <c r="V8">
        <v>67.87</v>
      </c>
      <c r="W8">
        <v>4.8</v>
      </c>
      <c r="Y8">
        <v>0.37</v>
      </c>
      <c r="Z8">
        <v>3</v>
      </c>
      <c r="AA8" t="s">
        <v>6923</v>
      </c>
      <c r="AB8">
        <v>0</v>
      </c>
      <c r="AC8">
        <v>5</v>
      </c>
      <c r="AD8">
        <v>3.100833333333334</v>
      </c>
      <c r="AF8" t="s">
        <v>6939</v>
      </c>
      <c r="AI8">
        <v>0</v>
      </c>
      <c r="AJ8">
        <v>0</v>
      </c>
      <c r="AK8" t="s">
        <v>10335</v>
      </c>
      <c r="AL8" t="s">
        <v>10335</v>
      </c>
      <c r="AM8" t="s">
        <v>10344</v>
      </c>
    </row>
    <row r="9" spans="1:39">
      <c r="A9" t="s">
        <v>10350</v>
      </c>
      <c r="B9" t="s">
        <v>10554</v>
      </c>
      <c r="C9" t="s">
        <v>6009</v>
      </c>
      <c r="D9">
        <v>98.84999999999999</v>
      </c>
      <c r="E9" t="s">
        <v>10556</v>
      </c>
      <c r="G9" t="s">
        <v>10557</v>
      </c>
      <c r="H9" t="s">
        <v>6011</v>
      </c>
      <c r="K9" t="s">
        <v>6535</v>
      </c>
      <c r="L9" t="s">
        <v>6536</v>
      </c>
      <c r="M9" t="s">
        <v>10564</v>
      </c>
      <c r="N9">
        <v>9</v>
      </c>
      <c r="O9" t="s">
        <v>10592</v>
      </c>
      <c r="P9" t="s">
        <v>10623</v>
      </c>
      <c r="Q9">
        <v>5</v>
      </c>
      <c r="R9">
        <v>0</v>
      </c>
      <c r="S9">
        <v>4.2</v>
      </c>
      <c r="T9">
        <v>4.2</v>
      </c>
      <c r="U9">
        <v>416.86</v>
      </c>
      <c r="V9">
        <v>61.19</v>
      </c>
      <c r="W9">
        <v>5.23</v>
      </c>
      <c r="Y9">
        <v>0</v>
      </c>
      <c r="Z9">
        <v>4</v>
      </c>
      <c r="AA9" t="s">
        <v>6923</v>
      </c>
      <c r="AB9">
        <v>1</v>
      </c>
      <c r="AC9">
        <v>6</v>
      </c>
      <c r="AD9">
        <v>3.993857142857143</v>
      </c>
      <c r="AF9" t="s">
        <v>6939</v>
      </c>
      <c r="AI9">
        <v>0</v>
      </c>
      <c r="AJ9">
        <v>0</v>
      </c>
      <c r="AK9" t="s">
        <v>10335</v>
      </c>
      <c r="AL9" t="s">
        <v>10335</v>
      </c>
      <c r="AM9" t="s">
        <v>10344</v>
      </c>
    </row>
    <row r="10" spans="1:39">
      <c r="A10" t="s">
        <v>10351</v>
      </c>
      <c r="B10" t="s">
        <v>10554</v>
      </c>
      <c r="C10" t="s">
        <v>6009</v>
      </c>
      <c r="D10">
        <v>98.84999999999999</v>
      </c>
      <c r="E10" t="s">
        <v>10556</v>
      </c>
      <c r="G10" t="s">
        <v>10557</v>
      </c>
      <c r="H10" t="s">
        <v>6011</v>
      </c>
      <c r="K10" t="s">
        <v>6535</v>
      </c>
      <c r="L10" t="s">
        <v>6536</v>
      </c>
      <c r="M10" t="s">
        <v>10564</v>
      </c>
      <c r="N10">
        <v>9</v>
      </c>
      <c r="O10" t="s">
        <v>10592</v>
      </c>
      <c r="P10" t="s">
        <v>10624</v>
      </c>
      <c r="Q10">
        <v>4</v>
      </c>
      <c r="R10">
        <v>0</v>
      </c>
      <c r="S10">
        <v>4.67</v>
      </c>
      <c r="T10">
        <v>4.67</v>
      </c>
      <c r="U10">
        <v>374.83</v>
      </c>
      <c r="V10">
        <v>44.12</v>
      </c>
      <c r="W10">
        <v>5.41</v>
      </c>
      <c r="Y10">
        <v>0</v>
      </c>
      <c r="Z10">
        <v>4</v>
      </c>
      <c r="AA10" t="s">
        <v>6923</v>
      </c>
      <c r="AB10">
        <v>1</v>
      </c>
      <c r="AC10">
        <v>4</v>
      </c>
      <c r="AD10">
        <v>4.059071428571428</v>
      </c>
      <c r="AF10" t="s">
        <v>6939</v>
      </c>
      <c r="AI10">
        <v>0</v>
      </c>
      <c r="AJ10">
        <v>0</v>
      </c>
      <c r="AK10" t="s">
        <v>10335</v>
      </c>
      <c r="AL10" t="s">
        <v>10335</v>
      </c>
      <c r="AM10" t="s">
        <v>10344</v>
      </c>
    </row>
    <row r="11" spans="1:39">
      <c r="A11" t="s">
        <v>10352</v>
      </c>
      <c r="B11" t="s">
        <v>10554</v>
      </c>
      <c r="C11" t="s">
        <v>6009</v>
      </c>
      <c r="D11">
        <v>98.8</v>
      </c>
      <c r="E11" t="s">
        <v>10556</v>
      </c>
      <c r="G11" t="s">
        <v>10557</v>
      </c>
      <c r="H11" t="s">
        <v>6011</v>
      </c>
      <c r="K11" t="s">
        <v>6535</v>
      </c>
      <c r="L11" t="s">
        <v>6536</v>
      </c>
      <c r="M11" t="s">
        <v>10564</v>
      </c>
      <c r="N11">
        <v>9</v>
      </c>
      <c r="O11" t="s">
        <v>10592</v>
      </c>
      <c r="P11" t="s">
        <v>10625</v>
      </c>
      <c r="Q11">
        <v>6</v>
      </c>
      <c r="R11">
        <v>0</v>
      </c>
      <c r="S11">
        <v>4.09</v>
      </c>
      <c r="T11">
        <v>4.09</v>
      </c>
      <c r="U11">
        <v>491.34</v>
      </c>
      <c r="V11">
        <v>70.42</v>
      </c>
      <c r="W11">
        <v>5.35</v>
      </c>
      <c r="Y11">
        <v>0</v>
      </c>
      <c r="Z11">
        <v>4</v>
      </c>
      <c r="AA11" t="s">
        <v>6923</v>
      </c>
      <c r="AB11">
        <v>1</v>
      </c>
      <c r="AC11">
        <v>7</v>
      </c>
      <c r="AD11">
        <v>3.516857142857143</v>
      </c>
      <c r="AF11" t="s">
        <v>6939</v>
      </c>
      <c r="AI11">
        <v>0</v>
      </c>
      <c r="AJ11">
        <v>0</v>
      </c>
      <c r="AK11" t="s">
        <v>10335</v>
      </c>
      <c r="AL11" t="s">
        <v>10335</v>
      </c>
      <c r="AM11" t="s">
        <v>10344</v>
      </c>
    </row>
    <row r="12" spans="1:39">
      <c r="A12" t="s">
        <v>10353</v>
      </c>
      <c r="B12" t="s">
        <v>10554</v>
      </c>
      <c r="C12" t="s">
        <v>6009</v>
      </c>
      <c r="D12">
        <v>98.78</v>
      </c>
      <c r="E12" t="s">
        <v>10556</v>
      </c>
      <c r="G12" t="s">
        <v>10557</v>
      </c>
      <c r="H12" t="s">
        <v>6011</v>
      </c>
      <c r="K12" t="s">
        <v>6535</v>
      </c>
      <c r="L12" t="s">
        <v>6536</v>
      </c>
      <c r="M12" t="s">
        <v>10564</v>
      </c>
      <c r="N12">
        <v>9</v>
      </c>
      <c r="O12" t="s">
        <v>10592</v>
      </c>
      <c r="P12" t="s">
        <v>10626</v>
      </c>
      <c r="Q12">
        <v>4</v>
      </c>
      <c r="R12">
        <v>0</v>
      </c>
      <c r="S12">
        <v>4.84</v>
      </c>
      <c r="T12">
        <v>4.84</v>
      </c>
      <c r="U12">
        <v>419.28</v>
      </c>
      <c r="V12">
        <v>44.12</v>
      </c>
      <c r="W12">
        <v>5.52</v>
      </c>
      <c r="Y12">
        <v>0</v>
      </c>
      <c r="Z12">
        <v>4</v>
      </c>
      <c r="AA12" t="s">
        <v>6923</v>
      </c>
      <c r="AB12">
        <v>1</v>
      </c>
      <c r="AC12">
        <v>4</v>
      </c>
      <c r="AD12">
        <v>3.656571428571429</v>
      </c>
      <c r="AF12" t="s">
        <v>6939</v>
      </c>
      <c r="AI12">
        <v>0</v>
      </c>
      <c r="AJ12">
        <v>0</v>
      </c>
      <c r="AK12" t="s">
        <v>10335</v>
      </c>
      <c r="AL12" t="s">
        <v>10335</v>
      </c>
      <c r="AM12" t="s">
        <v>10344</v>
      </c>
    </row>
    <row r="13" spans="1:39">
      <c r="A13" t="s">
        <v>10354</v>
      </c>
      <c r="B13" t="s">
        <v>10554</v>
      </c>
      <c r="C13" t="s">
        <v>6009</v>
      </c>
      <c r="D13">
        <v>98.73999999999999</v>
      </c>
      <c r="E13" t="s">
        <v>10556</v>
      </c>
      <c r="G13" t="s">
        <v>10557</v>
      </c>
      <c r="H13" t="s">
        <v>6011</v>
      </c>
      <c r="K13" t="s">
        <v>6535</v>
      </c>
      <c r="L13" t="s">
        <v>6536</v>
      </c>
      <c r="M13" t="s">
        <v>10564</v>
      </c>
      <c r="N13">
        <v>9</v>
      </c>
      <c r="O13" t="s">
        <v>10592</v>
      </c>
      <c r="P13" t="s">
        <v>10627</v>
      </c>
      <c r="Q13">
        <v>4</v>
      </c>
      <c r="R13">
        <v>1</v>
      </c>
      <c r="S13">
        <v>2.72</v>
      </c>
      <c r="T13">
        <v>2.72</v>
      </c>
      <c r="U13">
        <v>395.46</v>
      </c>
      <c r="V13">
        <v>63.99</v>
      </c>
      <c r="W13">
        <v>4.46</v>
      </c>
      <c r="X13">
        <v>12.39</v>
      </c>
      <c r="Y13">
        <v>0</v>
      </c>
      <c r="Z13">
        <v>4</v>
      </c>
      <c r="AA13" t="s">
        <v>6923</v>
      </c>
      <c r="AB13">
        <v>0</v>
      </c>
      <c r="AC13">
        <v>6</v>
      </c>
      <c r="AD13">
        <v>5.220047619047619</v>
      </c>
      <c r="AF13" t="s">
        <v>6939</v>
      </c>
      <c r="AI13">
        <v>0</v>
      </c>
      <c r="AJ13">
        <v>0</v>
      </c>
      <c r="AK13" t="s">
        <v>10335</v>
      </c>
      <c r="AL13" t="s">
        <v>10335</v>
      </c>
      <c r="AM13" t="s">
        <v>10344</v>
      </c>
    </row>
    <row r="14" spans="1:39">
      <c r="A14" t="s">
        <v>10355</v>
      </c>
      <c r="B14" t="s">
        <v>10554</v>
      </c>
      <c r="C14" t="s">
        <v>6009</v>
      </c>
      <c r="D14">
        <v>98.73</v>
      </c>
      <c r="E14" t="s">
        <v>10556</v>
      </c>
      <c r="K14" t="s">
        <v>6535</v>
      </c>
      <c r="L14" t="s">
        <v>6536</v>
      </c>
      <c r="M14" t="s">
        <v>8744</v>
      </c>
      <c r="N14">
        <v>9</v>
      </c>
      <c r="O14" t="s">
        <v>8921</v>
      </c>
      <c r="P14" t="s">
        <v>10628</v>
      </c>
      <c r="Q14">
        <v>4</v>
      </c>
      <c r="R14">
        <v>0</v>
      </c>
      <c r="S14">
        <v>6.93</v>
      </c>
      <c r="T14">
        <v>6.94</v>
      </c>
      <c r="U14">
        <v>413.52</v>
      </c>
      <c r="V14">
        <v>43.96</v>
      </c>
      <c r="W14">
        <v>5.82</v>
      </c>
      <c r="Y14">
        <v>5.81</v>
      </c>
      <c r="Z14">
        <v>4</v>
      </c>
      <c r="AA14" t="s">
        <v>6923</v>
      </c>
      <c r="AB14">
        <v>1</v>
      </c>
      <c r="AC14">
        <v>7</v>
      </c>
      <c r="AD14">
        <v>3.617714285714286</v>
      </c>
      <c r="AF14" t="s">
        <v>6939</v>
      </c>
      <c r="AI14">
        <v>0</v>
      </c>
      <c r="AJ14">
        <v>0</v>
      </c>
      <c r="AK14" t="s">
        <v>10335</v>
      </c>
      <c r="AL14" t="s">
        <v>10335</v>
      </c>
      <c r="AM14" t="s">
        <v>10344</v>
      </c>
    </row>
    <row r="15" spans="1:39">
      <c r="A15" t="s">
        <v>10356</v>
      </c>
      <c r="B15" t="s">
        <v>10554</v>
      </c>
      <c r="C15" t="s">
        <v>6009</v>
      </c>
      <c r="D15">
        <v>98.73</v>
      </c>
      <c r="E15" t="s">
        <v>10556</v>
      </c>
      <c r="K15" t="s">
        <v>6535</v>
      </c>
      <c r="L15" t="s">
        <v>6536</v>
      </c>
      <c r="M15" t="s">
        <v>8744</v>
      </c>
      <c r="N15">
        <v>9</v>
      </c>
      <c r="O15" t="s">
        <v>8921</v>
      </c>
      <c r="P15" t="s">
        <v>10629</v>
      </c>
      <c r="Q15">
        <v>5</v>
      </c>
      <c r="R15">
        <v>2</v>
      </c>
      <c r="S15">
        <v>-0.07000000000000001</v>
      </c>
      <c r="T15">
        <v>3.63</v>
      </c>
      <c r="U15">
        <v>359.4</v>
      </c>
      <c r="V15">
        <v>92.7</v>
      </c>
      <c r="W15">
        <v>3.01</v>
      </c>
      <c r="X15">
        <v>3.36</v>
      </c>
      <c r="Y15">
        <v>0</v>
      </c>
      <c r="Z15">
        <v>2</v>
      </c>
      <c r="AA15" t="s">
        <v>6923</v>
      </c>
      <c r="AB15">
        <v>0</v>
      </c>
      <c r="AC15">
        <v>6</v>
      </c>
      <c r="AD15">
        <v>5.095000000000001</v>
      </c>
      <c r="AF15" t="s">
        <v>6937</v>
      </c>
      <c r="AI15">
        <v>0</v>
      </c>
      <c r="AJ15">
        <v>0</v>
      </c>
      <c r="AK15" t="s">
        <v>10335</v>
      </c>
      <c r="AL15" t="s">
        <v>10335</v>
      </c>
      <c r="AM15" t="s">
        <v>10344</v>
      </c>
    </row>
    <row r="16" spans="1:39">
      <c r="A16" t="s">
        <v>10357</v>
      </c>
      <c r="B16" t="s">
        <v>10554</v>
      </c>
      <c r="C16" t="s">
        <v>6009</v>
      </c>
      <c r="D16">
        <v>98.69</v>
      </c>
      <c r="E16" t="s">
        <v>10556</v>
      </c>
      <c r="G16" t="s">
        <v>10557</v>
      </c>
      <c r="H16" t="s">
        <v>6011</v>
      </c>
      <c r="K16" t="s">
        <v>6535</v>
      </c>
      <c r="L16" t="s">
        <v>6536</v>
      </c>
      <c r="M16" t="s">
        <v>10564</v>
      </c>
      <c r="N16">
        <v>9</v>
      </c>
      <c r="O16" t="s">
        <v>10592</v>
      </c>
      <c r="P16" t="s">
        <v>10630</v>
      </c>
      <c r="Q16">
        <v>4</v>
      </c>
      <c r="R16">
        <v>0</v>
      </c>
      <c r="S16">
        <v>4.54</v>
      </c>
      <c r="T16">
        <v>4.54</v>
      </c>
      <c r="U16">
        <v>354.41</v>
      </c>
      <c r="V16">
        <v>44.12</v>
      </c>
      <c r="W16">
        <v>5.07</v>
      </c>
      <c r="Y16">
        <v>0</v>
      </c>
      <c r="Z16">
        <v>4</v>
      </c>
      <c r="AA16" t="s">
        <v>6923</v>
      </c>
      <c r="AB16">
        <v>1</v>
      </c>
      <c r="AC16">
        <v>4</v>
      </c>
      <c r="AD16">
        <v>4.23</v>
      </c>
      <c r="AF16" t="s">
        <v>6939</v>
      </c>
      <c r="AI16">
        <v>0</v>
      </c>
      <c r="AJ16">
        <v>0</v>
      </c>
      <c r="AK16" t="s">
        <v>10335</v>
      </c>
      <c r="AL16" t="s">
        <v>10335</v>
      </c>
      <c r="AM16" t="s">
        <v>10344</v>
      </c>
    </row>
    <row r="17" spans="1:39">
      <c r="A17" t="s">
        <v>10358</v>
      </c>
      <c r="B17" t="s">
        <v>10554</v>
      </c>
      <c r="C17" t="s">
        <v>6009</v>
      </c>
      <c r="D17">
        <v>98.65000000000001</v>
      </c>
      <c r="E17" t="s">
        <v>10556</v>
      </c>
      <c r="G17" t="s">
        <v>10557</v>
      </c>
      <c r="H17" t="s">
        <v>6011</v>
      </c>
      <c r="K17" t="s">
        <v>6535</v>
      </c>
      <c r="L17" t="s">
        <v>6536</v>
      </c>
      <c r="M17" t="s">
        <v>10564</v>
      </c>
      <c r="N17">
        <v>9</v>
      </c>
      <c r="O17" t="s">
        <v>10592</v>
      </c>
      <c r="P17" t="s">
        <v>10631</v>
      </c>
      <c r="Q17">
        <v>8</v>
      </c>
      <c r="R17">
        <v>0</v>
      </c>
      <c r="S17">
        <v>3.1</v>
      </c>
      <c r="T17">
        <v>3.1</v>
      </c>
      <c r="U17">
        <v>443.42</v>
      </c>
      <c r="V17">
        <v>113.56</v>
      </c>
      <c r="W17">
        <v>4.49</v>
      </c>
      <c r="Y17">
        <v>0</v>
      </c>
      <c r="Z17">
        <v>4</v>
      </c>
      <c r="AA17" t="s">
        <v>6923</v>
      </c>
      <c r="AB17">
        <v>0</v>
      </c>
      <c r="AC17">
        <v>7</v>
      </c>
      <c r="AD17">
        <v>4.018809523809523</v>
      </c>
      <c r="AF17" t="s">
        <v>6939</v>
      </c>
      <c r="AI17">
        <v>0</v>
      </c>
      <c r="AJ17">
        <v>0</v>
      </c>
      <c r="AK17" t="s">
        <v>10335</v>
      </c>
      <c r="AL17" t="s">
        <v>10335</v>
      </c>
      <c r="AM17" t="s">
        <v>10344</v>
      </c>
    </row>
    <row r="18" spans="1:39">
      <c r="A18" t="s">
        <v>10359</v>
      </c>
      <c r="B18" t="s">
        <v>10554</v>
      </c>
      <c r="C18" t="s">
        <v>6009</v>
      </c>
      <c r="D18">
        <v>98.64</v>
      </c>
      <c r="E18" t="s">
        <v>10556</v>
      </c>
      <c r="K18" t="s">
        <v>6535</v>
      </c>
      <c r="L18" t="s">
        <v>6536</v>
      </c>
      <c r="M18" t="s">
        <v>8744</v>
      </c>
      <c r="N18">
        <v>9</v>
      </c>
      <c r="O18" t="s">
        <v>8921</v>
      </c>
      <c r="P18" t="s">
        <v>10632</v>
      </c>
      <c r="Q18">
        <v>5</v>
      </c>
      <c r="R18">
        <v>2</v>
      </c>
      <c r="S18">
        <v>3.56</v>
      </c>
      <c r="T18">
        <v>3.56</v>
      </c>
      <c r="U18">
        <v>397.46</v>
      </c>
      <c r="V18">
        <v>101.34</v>
      </c>
      <c r="W18">
        <v>3.69</v>
      </c>
      <c r="X18">
        <v>10.89</v>
      </c>
      <c r="Y18">
        <v>0</v>
      </c>
      <c r="Z18">
        <v>3</v>
      </c>
      <c r="AA18" t="s">
        <v>6923</v>
      </c>
      <c r="AB18">
        <v>0</v>
      </c>
      <c r="AC18">
        <v>8</v>
      </c>
      <c r="AD18">
        <v>3.794428571428571</v>
      </c>
      <c r="AF18" t="s">
        <v>6939</v>
      </c>
      <c r="AI18">
        <v>0</v>
      </c>
      <c r="AJ18">
        <v>0</v>
      </c>
      <c r="AK18" t="s">
        <v>10335</v>
      </c>
      <c r="AL18" t="s">
        <v>10335</v>
      </c>
      <c r="AM18" t="s">
        <v>10344</v>
      </c>
    </row>
    <row r="19" spans="1:39">
      <c r="A19" t="s">
        <v>10360</v>
      </c>
      <c r="B19" t="s">
        <v>10554</v>
      </c>
      <c r="C19" t="s">
        <v>6009</v>
      </c>
      <c r="D19">
        <v>98.64</v>
      </c>
      <c r="E19" t="s">
        <v>10556</v>
      </c>
      <c r="G19" t="s">
        <v>10557</v>
      </c>
      <c r="H19" t="s">
        <v>6011</v>
      </c>
      <c r="K19" t="s">
        <v>6535</v>
      </c>
      <c r="L19" t="s">
        <v>6536</v>
      </c>
      <c r="M19" t="s">
        <v>10564</v>
      </c>
      <c r="N19">
        <v>9</v>
      </c>
      <c r="O19" t="s">
        <v>10592</v>
      </c>
      <c r="P19" t="s">
        <v>10633</v>
      </c>
      <c r="Q19">
        <v>9</v>
      </c>
      <c r="R19">
        <v>0</v>
      </c>
      <c r="S19">
        <v>3.02</v>
      </c>
      <c r="T19">
        <v>3.02</v>
      </c>
      <c r="U19">
        <v>473.44</v>
      </c>
      <c r="V19">
        <v>122.79</v>
      </c>
      <c r="W19">
        <v>4.5</v>
      </c>
      <c r="Y19">
        <v>0</v>
      </c>
      <c r="Z19">
        <v>4</v>
      </c>
      <c r="AA19" t="s">
        <v>6923</v>
      </c>
      <c r="AB19">
        <v>0</v>
      </c>
      <c r="AC19">
        <v>8</v>
      </c>
      <c r="AD19">
        <v>3.669714285714286</v>
      </c>
      <c r="AF19" t="s">
        <v>6939</v>
      </c>
      <c r="AI19">
        <v>0</v>
      </c>
      <c r="AJ19">
        <v>0</v>
      </c>
      <c r="AK19" t="s">
        <v>10335</v>
      </c>
      <c r="AL19" t="s">
        <v>10335</v>
      </c>
      <c r="AM19" t="s">
        <v>10344</v>
      </c>
    </row>
    <row r="20" spans="1:39">
      <c r="A20" t="s">
        <v>10361</v>
      </c>
      <c r="B20" t="s">
        <v>10554</v>
      </c>
      <c r="C20" t="s">
        <v>6009</v>
      </c>
      <c r="D20">
        <v>98.63</v>
      </c>
      <c r="E20" t="s">
        <v>10556</v>
      </c>
      <c r="G20" t="s">
        <v>10557</v>
      </c>
      <c r="H20" t="s">
        <v>6011</v>
      </c>
      <c r="K20" t="s">
        <v>6535</v>
      </c>
      <c r="L20" t="s">
        <v>6536</v>
      </c>
      <c r="M20" t="s">
        <v>10564</v>
      </c>
      <c r="N20">
        <v>9</v>
      </c>
      <c r="O20" t="s">
        <v>10592</v>
      </c>
      <c r="P20" t="s">
        <v>10634</v>
      </c>
      <c r="Q20">
        <v>6</v>
      </c>
      <c r="R20">
        <v>1</v>
      </c>
      <c r="S20">
        <v>3.67</v>
      </c>
      <c r="T20">
        <v>3.67</v>
      </c>
      <c r="U20">
        <v>411.42</v>
      </c>
      <c r="V20">
        <v>102.42</v>
      </c>
      <c r="W20">
        <v>4.21</v>
      </c>
      <c r="X20">
        <v>10.58</v>
      </c>
      <c r="Y20">
        <v>0</v>
      </c>
      <c r="Z20">
        <v>4</v>
      </c>
      <c r="AA20" t="s">
        <v>6923</v>
      </c>
      <c r="AB20">
        <v>0</v>
      </c>
      <c r="AC20">
        <v>6</v>
      </c>
      <c r="AD20">
        <v>3.882047619047619</v>
      </c>
      <c r="AF20" t="s">
        <v>6939</v>
      </c>
      <c r="AI20">
        <v>0</v>
      </c>
      <c r="AJ20">
        <v>0</v>
      </c>
      <c r="AK20" t="s">
        <v>10335</v>
      </c>
      <c r="AL20" t="s">
        <v>10335</v>
      </c>
      <c r="AM20" t="s">
        <v>10344</v>
      </c>
    </row>
    <row r="21" spans="1:39">
      <c r="A21" t="s">
        <v>10362</v>
      </c>
      <c r="B21" t="s">
        <v>10554</v>
      </c>
      <c r="C21" t="s">
        <v>6009</v>
      </c>
      <c r="D21">
        <v>98.63</v>
      </c>
      <c r="E21" t="s">
        <v>10556</v>
      </c>
      <c r="G21" t="s">
        <v>10557</v>
      </c>
      <c r="H21" t="s">
        <v>6011</v>
      </c>
      <c r="K21" t="s">
        <v>6535</v>
      </c>
      <c r="L21" t="s">
        <v>6536</v>
      </c>
      <c r="M21" t="s">
        <v>10564</v>
      </c>
      <c r="N21">
        <v>9</v>
      </c>
      <c r="O21" t="s">
        <v>10592</v>
      </c>
      <c r="P21" t="s">
        <v>10635</v>
      </c>
      <c r="Q21">
        <v>6</v>
      </c>
      <c r="R21">
        <v>0</v>
      </c>
      <c r="S21">
        <v>3.85</v>
      </c>
      <c r="T21">
        <v>3.85</v>
      </c>
      <c r="U21">
        <v>446.89</v>
      </c>
      <c r="V21">
        <v>70.42</v>
      </c>
      <c r="W21">
        <v>5.24</v>
      </c>
      <c r="Y21">
        <v>0</v>
      </c>
      <c r="Z21">
        <v>4</v>
      </c>
      <c r="AA21" t="s">
        <v>6923</v>
      </c>
      <c r="AB21">
        <v>1</v>
      </c>
      <c r="AC21">
        <v>7</v>
      </c>
      <c r="AD21">
        <v>4.029357142857143</v>
      </c>
      <c r="AF21" t="s">
        <v>6939</v>
      </c>
      <c r="AI21">
        <v>0</v>
      </c>
      <c r="AJ21">
        <v>0</v>
      </c>
      <c r="AK21" t="s">
        <v>10335</v>
      </c>
      <c r="AL21" t="s">
        <v>10335</v>
      </c>
      <c r="AM21" t="s">
        <v>10344</v>
      </c>
    </row>
    <row r="22" spans="1:39">
      <c r="A22" t="s">
        <v>10363</v>
      </c>
      <c r="B22" t="s">
        <v>10554</v>
      </c>
      <c r="C22" t="s">
        <v>6009</v>
      </c>
      <c r="D22">
        <v>98.62</v>
      </c>
      <c r="E22" t="s">
        <v>10556</v>
      </c>
      <c r="G22" t="s">
        <v>10557</v>
      </c>
      <c r="H22" t="s">
        <v>6011</v>
      </c>
      <c r="K22" t="s">
        <v>6535</v>
      </c>
      <c r="L22" t="s">
        <v>6536</v>
      </c>
      <c r="M22" t="s">
        <v>10564</v>
      </c>
      <c r="N22">
        <v>9</v>
      </c>
      <c r="O22" t="s">
        <v>10592</v>
      </c>
      <c r="P22" t="s">
        <v>10636</v>
      </c>
      <c r="Q22">
        <v>5</v>
      </c>
      <c r="R22">
        <v>0</v>
      </c>
      <c r="S22">
        <v>3.79</v>
      </c>
      <c r="T22">
        <v>3.79</v>
      </c>
      <c r="U22">
        <v>382.42</v>
      </c>
      <c r="V22">
        <v>61.19</v>
      </c>
      <c r="W22">
        <v>4.96</v>
      </c>
      <c r="Y22">
        <v>0</v>
      </c>
      <c r="Z22">
        <v>4</v>
      </c>
      <c r="AA22" t="s">
        <v>6923</v>
      </c>
      <c r="AB22">
        <v>0</v>
      </c>
      <c r="AC22">
        <v>5</v>
      </c>
      <c r="AD22">
        <v>4.549857142857142</v>
      </c>
      <c r="AF22" t="s">
        <v>6939</v>
      </c>
      <c r="AI22">
        <v>0</v>
      </c>
      <c r="AJ22">
        <v>0</v>
      </c>
      <c r="AK22" t="s">
        <v>10335</v>
      </c>
      <c r="AL22" t="s">
        <v>10335</v>
      </c>
      <c r="AM22" t="s">
        <v>10344</v>
      </c>
    </row>
    <row r="23" spans="1:39">
      <c r="A23" t="s">
        <v>10364</v>
      </c>
      <c r="B23" t="s">
        <v>10554</v>
      </c>
      <c r="C23" t="s">
        <v>6009</v>
      </c>
      <c r="D23">
        <v>98.62</v>
      </c>
      <c r="E23" t="s">
        <v>10556</v>
      </c>
      <c r="G23" t="s">
        <v>10557</v>
      </c>
      <c r="H23" t="s">
        <v>6011</v>
      </c>
      <c r="K23" t="s">
        <v>6535</v>
      </c>
      <c r="L23" t="s">
        <v>6536</v>
      </c>
      <c r="M23" t="s">
        <v>10564</v>
      </c>
      <c r="N23">
        <v>9</v>
      </c>
      <c r="O23" t="s">
        <v>10592</v>
      </c>
      <c r="P23" t="s">
        <v>10637</v>
      </c>
      <c r="Q23">
        <v>6</v>
      </c>
      <c r="R23">
        <v>0</v>
      </c>
      <c r="S23">
        <v>3.82</v>
      </c>
      <c r="T23">
        <v>3.82</v>
      </c>
      <c r="U23">
        <v>385.38</v>
      </c>
      <c r="V23">
        <v>87.26000000000001</v>
      </c>
      <c r="W23">
        <v>4.67</v>
      </c>
      <c r="Y23">
        <v>0</v>
      </c>
      <c r="Z23">
        <v>4</v>
      </c>
      <c r="AA23" t="s">
        <v>6923</v>
      </c>
      <c r="AB23">
        <v>0</v>
      </c>
      <c r="AC23">
        <v>5</v>
      </c>
      <c r="AD23">
        <v>4.498714285714286</v>
      </c>
      <c r="AF23" t="s">
        <v>6939</v>
      </c>
      <c r="AI23">
        <v>0</v>
      </c>
      <c r="AJ23">
        <v>0</v>
      </c>
      <c r="AK23" t="s">
        <v>10335</v>
      </c>
      <c r="AL23" t="s">
        <v>10335</v>
      </c>
      <c r="AM23" t="s">
        <v>10344</v>
      </c>
    </row>
    <row r="24" spans="1:39">
      <c r="A24" t="s">
        <v>10365</v>
      </c>
      <c r="B24" t="s">
        <v>10554</v>
      </c>
      <c r="C24" t="s">
        <v>6009</v>
      </c>
      <c r="D24">
        <v>98.62</v>
      </c>
      <c r="E24" t="s">
        <v>10556</v>
      </c>
      <c r="G24" t="s">
        <v>10557</v>
      </c>
      <c r="H24" t="s">
        <v>6011</v>
      </c>
      <c r="K24" t="s">
        <v>6535</v>
      </c>
      <c r="L24" t="s">
        <v>6536</v>
      </c>
      <c r="M24" t="s">
        <v>10564</v>
      </c>
      <c r="N24">
        <v>9</v>
      </c>
      <c r="O24" t="s">
        <v>10592</v>
      </c>
      <c r="P24" t="s">
        <v>10638</v>
      </c>
      <c r="Q24">
        <v>6</v>
      </c>
      <c r="R24">
        <v>0</v>
      </c>
      <c r="S24">
        <v>4.12</v>
      </c>
      <c r="T24">
        <v>4.12</v>
      </c>
      <c r="U24">
        <v>399.41</v>
      </c>
      <c r="V24">
        <v>87.26000000000001</v>
      </c>
      <c r="W24">
        <v>4.8</v>
      </c>
      <c r="Y24">
        <v>0</v>
      </c>
      <c r="Z24">
        <v>4</v>
      </c>
      <c r="AA24" t="s">
        <v>6923</v>
      </c>
      <c r="AB24">
        <v>0</v>
      </c>
      <c r="AC24">
        <v>6</v>
      </c>
      <c r="AD24">
        <v>4.1585</v>
      </c>
      <c r="AF24" t="s">
        <v>6939</v>
      </c>
      <c r="AI24">
        <v>0</v>
      </c>
      <c r="AJ24">
        <v>0</v>
      </c>
      <c r="AK24" t="s">
        <v>10335</v>
      </c>
      <c r="AL24" t="s">
        <v>10335</v>
      </c>
      <c r="AM24" t="s">
        <v>10344</v>
      </c>
    </row>
    <row r="25" spans="1:39">
      <c r="A25" t="s">
        <v>10366</v>
      </c>
      <c r="B25" t="s">
        <v>10554</v>
      </c>
      <c r="C25" t="s">
        <v>6009</v>
      </c>
      <c r="D25">
        <v>98.58</v>
      </c>
      <c r="E25" t="s">
        <v>10556</v>
      </c>
      <c r="G25" t="s">
        <v>10557</v>
      </c>
      <c r="H25" t="s">
        <v>6011</v>
      </c>
      <c r="K25" t="s">
        <v>6535</v>
      </c>
      <c r="L25" t="s">
        <v>6536</v>
      </c>
      <c r="M25" t="s">
        <v>10564</v>
      </c>
      <c r="N25">
        <v>9</v>
      </c>
      <c r="O25" t="s">
        <v>10592</v>
      </c>
      <c r="P25" t="s">
        <v>10639</v>
      </c>
      <c r="Q25">
        <v>6</v>
      </c>
      <c r="R25">
        <v>0</v>
      </c>
      <c r="S25">
        <v>4.09</v>
      </c>
      <c r="T25">
        <v>4.09</v>
      </c>
      <c r="U25">
        <v>446.89</v>
      </c>
      <c r="V25">
        <v>70.42</v>
      </c>
      <c r="W25">
        <v>5.24</v>
      </c>
      <c r="Y25">
        <v>0</v>
      </c>
      <c r="Z25">
        <v>4</v>
      </c>
      <c r="AA25" t="s">
        <v>6923</v>
      </c>
      <c r="AB25">
        <v>1</v>
      </c>
      <c r="AC25">
        <v>7</v>
      </c>
      <c r="AD25">
        <v>3.834357142857143</v>
      </c>
      <c r="AF25" t="s">
        <v>6939</v>
      </c>
      <c r="AI25">
        <v>0</v>
      </c>
      <c r="AJ25">
        <v>0</v>
      </c>
      <c r="AK25" t="s">
        <v>10335</v>
      </c>
      <c r="AL25" t="s">
        <v>10335</v>
      </c>
      <c r="AM25" t="s">
        <v>10344</v>
      </c>
    </row>
    <row r="26" spans="1:39">
      <c r="A26" t="s">
        <v>10367</v>
      </c>
      <c r="B26" t="s">
        <v>10554</v>
      </c>
      <c r="C26" t="s">
        <v>6009</v>
      </c>
      <c r="D26">
        <v>98.56999999999999</v>
      </c>
      <c r="E26" t="s">
        <v>10556</v>
      </c>
      <c r="K26" t="s">
        <v>6535</v>
      </c>
      <c r="L26" t="s">
        <v>6536</v>
      </c>
      <c r="M26" t="s">
        <v>8744</v>
      </c>
      <c r="N26">
        <v>9</v>
      </c>
      <c r="O26" t="s">
        <v>8921</v>
      </c>
      <c r="P26" t="s">
        <v>10640</v>
      </c>
      <c r="Q26">
        <v>5</v>
      </c>
      <c r="R26">
        <v>1</v>
      </c>
      <c r="S26">
        <v>4.97</v>
      </c>
      <c r="T26">
        <v>4.98</v>
      </c>
      <c r="U26">
        <v>443.55</v>
      </c>
      <c r="V26">
        <v>65.38</v>
      </c>
      <c r="W26">
        <v>4.69</v>
      </c>
      <c r="Y26">
        <v>5.25</v>
      </c>
      <c r="Z26">
        <v>4</v>
      </c>
      <c r="AA26" t="s">
        <v>6923</v>
      </c>
      <c r="AB26">
        <v>0</v>
      </c>
      <c r="AC26">
        <v>8</v>
      </c>
      <c r="AD26">
        <v>3.246547619047619</v>
      </c>
      <c r="AF26" t="s">
        <v>6939</v>
      </c>
      <c r="AI26">
        <v>0</v>
      </c>
      <c r="AJ26">
        <v>0</v>
      </c>
      <c r="AK26" t="s">
        <v>10335</v>
      </c>
      <c r="AL26" t="s">
        <v>10335</v>
      </c>
      <c r="AM26" t="s">
        <v>10344</v>
      </c>
    </row>
    <row r="27" spans="1:39">
      <c r="A27" t="s">
        <v>10368</v>
      </c>
      <c r="B27" t="s">
        <v>10554</v>
      </c>
      <c r="C27" t="s">
        <v>6009</v>
      </c>
      <c r="D27">
        <v>98.56</v>
      </c>
      <c r="E27" t="s">
        <v>10556</v>
      </c>
      <c r="K27" t="s">
        <v>6535</v>
      </c>
      <c r="L27" t="s">
        <v>6536</v>
      </c>
      <c r="M27" t="s">
        <v>8744</v>
      </c>
      <c r="N27">
        <v>9</v>
      </c>
      <c r="O27" t="s">
        <v>8921</v>
      </c>
      <c r="P27" t="s">
        <v>10641</v>
      </c>
      <c r="Q27">
        <v>8</v>
      </c>
      <c r="R27">
        <v>1</v>
      </c>
      <c r="S27">
        <v>3.33</v>
      </c>
      <c r="T27">
        <v>3.33</v>
      </c>
      <c r="U27">
        <v>502.48</v>
      </c>
      <c r="V27">
        <v>120.47</v>
      </c>
      <c r="W27">
        <v>3.4</v>
      </c>
      <c r="X27">
        <v>12.22</v>
      </c>
      <c r="Y27">
        <v>1.41</v>
      </c>
      <c r="Z27">
        <v>3</v>
      </c>
      <c r="AA27" t="s">
        <v>6923</v>
      </c>
      <c r="AB27">
        <v>1</v>
      </c>
      <c r="AC27">
        <v>7</v>
      </c>
      <c r="AD27">
        <v>3.003333333333333</v>
      </c>
      <c r="AF27" t="s">
        <v>6939</v>
      </c>
      <c r="AI27">
        <v>0</v>
      </c>
      <c r="AJ27">
        <v>0</v>
      </c>
      <c r="AK27" t="s">
        <v>10335</v>
      </c>
      <c r="AL27" t="s">
        <v>10335</v>
      </c>
      <c r="AM27" t="s">
        <v>10344</v>
      </c>
    </row>
    <row r="28" spans="1:39">
      <c r="A28" t="s">
        <v>10369</v>
      </c>
      <c r="B28" t="s">
        <v>10554</v>
      </c>
      <c r="C28" t="s">
        <v>6009</v>
      </c>
      <c r="D28">
        <v>98.55</v>
      </c>
      <c r="E28" t="s">
        <v>10556</v>
      </c>
      <c r="G28" t="s">
        <v>10557</v>
      </c>
      <c r="H28" t="s">
        <v>6011</v>
      </c>
      <c r="K28" t="s">
        <v>6535</v>
      </c>
      <c r="L28" t="s">
        <v>6536</v>
      </c>
      <c r="M28" t="s">
        <v>10564</v>
      </c>
      <c r="N28">
        <v>9</v>
      </c>
      <c r="O28" t="s">
        <v>10592</v>
      </c>
      <c r="P28" t="s">
        <v>10642</v>
      </c>
      <c r="Q28">
        <v>5</v>
      </c>
      <c r="R28">
        <v>0</v>
      </c>
      <c r="S28">
        <v>3.81</v>
      </c>
      <c r="T28">
        <v>3.81</v>
      </c>
      <c r="U28">
        <v>370.41</v>
      </c>
      <c r="V28">
        <v>53.35</v>
      </c>
      <c r="W28">
        <v>4.77</v>
      </c>
      <c r="Y28">
        <v>0</v>
      </c>
      <c r="Z28">
        <v>4</v>
      </c>
      <c r="AA28" t="s">
        <v>6923</v>
      </c>
      <c r="AB28">
        <v>0</v>
      </c>
      <c r="AC28">
        <v>5</v>
      </c>
      <c r="AD28">
        <v>4.615642857142857</v>
      </c>
      <c r="AF28" t="s">
        <v>6939</v>
      </c>
      <c r="AI28">
        <v>0</v>
      </c>
      <c r="AJ28">
        <v>0</v>
      </c>
      <c r="AK28" t="s">
        <v>10335</v>
      </c>
      <c r="AL28" t="s">
        <v>10335</v>
      </c>
      <c r="AM28" t="s">
        <v>10344</v>
      </c>
    </row>
    <row r="29" spans="1:39">
      <c r="A29" t="s">
        <v>10370</v>
      </c>
      <c r="B29" t="s">
        <v>10554</v>
      </c>
      <c r="C29" t="s">
        <v>6009</v>
      </c>
      <c r="D29">
        <v>98.5</v>
      </c>
      <c r="E29" t="s">
        <v>10556</v>
      </c>
      <c r="G29" t="s">
        <v>10557</v>
      </c>
      <c r="H29" t="s">
        <v>6011</v>
      </c>
      <c r="K29" t="s">
        <v>6535</v>
      </c>
      <c r="L29" t="s">
        <v>6536</v>
      </c>
      <c r="M29" t="s">
        <v>10564</v>
      </c>
      <c r="N29">
        <v>9</v>
      </c>
      <c r="O29" t="s">
        <v>10592</v>
      </c>
      <c r="P29" t="s">
        <v>10643</v>
      </c>
      <c r="Q29">
        <v>8</v>
      </c>
      <c r="R29">
        <v>0</v>
      </c>
      <c r="S29">
        <v>2.65</v>
      </c>
      <c r="T29">
        <v>2.65</v>
      </c>
      <c r="U29">
        <v>484.51</v>
      </c>
      <c r="V29">
        <v>88.88</v>
      </c>
      <c r="W29">
        <v>4.67</v>
      </c>
      <c r="Y29">
        <v>0</v>
      </c>
      <c r="Z29">
        <v>4</v>
      </c>
      <c r="AA29" t="s">
        <v>6923</v>
      </c>
      <c r="AB29">
        <v>0</v>
      </c>
      <c r="AC29">
        <v>7</v>
      </c>
      <c r="AD29">
        <v>4.785642857142857</v>
      </c>
      <c r="AF29" t="s">
        <v>6939</v>
      </c>
      <c r="AI29">
        <v>0</v>
      </c>
      <c r="AJ29">
        <v>0</v>
      </c>
      <c r="AK29" t="s">
        <v>10335</v>
      </c>
      <c r="AL29" t="s">
        <v>10335</v>
      </c>
      <c r="AM29" t="s">
        <v>10344</v>
      </c>
    </row>
    <row r="30" spans="1:39">
      <c r="A30" t="s">
        <v>10371</v>
      </c>
      <c r="B30" t="s">
        <v>10554</v>
      </c>
      <c r="C30" t="s">
        <v>6009</v>
      </c>
      <c r="D30">
        <v>98.48999999999999</v>
      </c>
      <c r="E30" t="s">
        <v>10556</v>
      </c>
      <c r="K30" t="s">
        <v>6535</v>
      </c>
      <c r="L30" t="s">
        <v>6536</v>
      </c>
      <c r="M30" t="s">
        <v>8744</v>
      </c>
      <c r="N30">
        <v>9</v>
      </c>
      <c r="O30" t="s">
        <v>8921</v>
      </c>
      <c r="P30" t="s">
        <v>10644</v>
      </c>
      <c r="Q30">
        <v>3</v>
      </c>
      <c r="R30">
        <v>0</v>
      </c>
      <c r="S30">
        <v>5.63</v>
      </c>
      <c r="T30">
        <v>5.63</v>
      </c>
      <c r="U30">
        <v>395.51</v>
      </c>
      <c r="V30">
        <v>38.13</v>
      </c>
      <c r="W30">
        <v>5.22</v>
      </c>
      <c r="Y30">
        <v>5</v>
      </c>
      <c r="Z30">
        <v>4</v>
      </c>
      <c r="AA30" t="s">
        <v>6923</v>
      </c>
      <c r="AB30">
        <v>1</v>
      </c>
      <c r="AC30">
        <v>4</v>
      </c>
      <c r="AD30">
        <v>3.652857142857143</v>
      </c>
      <c r="AF30" t="s">
        <v>6939</v>
      </c>
      <c r="AI30">
        <v>0</v>
      </c>
      <c r="AJ30">
        <v>0</v>
      </c>
      <c r="AK30" t="s">
        <v>10335</v>
      </c>
      <c r="AL30" t="s">
        <v>10335</v>
      </c>
      <c r="AM30" t="s">
        <v>10344</v>
      </c>
    </row>
    <row r="31" spans="1:39">
      <c r="A31" t="s">
        <v>10372</v>
      </c>
      <c r="B31" t="s">
        <v>10554</v>
      </c>
      <c r="C31" t="s">
        <v>6009</v>
      </c>
      <c r="D31">
        <v>98.48</v>
      </c>
      <c r="E31" t="s">
        <v>10556</v>
      </c>
      <c r="G31" t="s">
        <v>10557</v>
      </c>
      <c r="H31" t="s">
        <v>6011</v>
      </c>
      <c r="K31" t="s">
        <v>6535</v>
      </c>
      <c r="L31" t="s">
        <v>6536</v>
      </c>
      <c r="M31" t="s">
        <v>10564</v>
      </c>
      <c r="N31">
        <v>9</v>
      </c>
      <c r="O31" t="s">
        <v>10592</v>
      </c>
      <c r="P31" t="s">
        <v>10645</v>
      </c>
      <c r="Q31">
        <v>5</v>
      </c>
      <c r="R31">
        <v>0</v>
      </c>
      <c r="S31">
        <v>3.95</v>
      </c>
      <c r="T31">
        <v>3.95</v>
      </c>
      <c r="U31">
        <v>391.43</v>
      </c>
      <c r="V31">
        <v>57.01</v>
      </c>
      <c r="W31">
        <v>5.31</v>
      </c>
      <c r="Y31">
        <v>2.02</v>
      </c>
      <c r="Z31">
        <v>5</v>
      </c>
      <c r="AA31" t="s">
        <v>6923</v>
      </c>
      <c r="AB31">
        <v>1</v>
      </c>
      <c r="AC31">
        <v>4</v>
      </c>
      <c r="AD31">
        <v>4.3255</v>
      </c>
      <c r="AF31" t="s">
        <v>6939</v>
      </c>
      <c r="AI31">
        <v>0</v>
      </c>
      <c r="AJ31">
        <v>0</v>
      </c>
      <c r="AK31" t="s">
        <v>10335</v>
      </c>
      <c r="AL31" t="s">
        <v>10335</v>
      </c>
      <c r="AM31" t="s">
        <v>10344</v>
      </c>
    </row>
    <row r="32" spans="1:39">
      <c r="A32" t="s">
        <v>10373</v>
      </c>
      <c r="B32" t="s">
        <v>10554</v>
      </c>
      <c r="C32" t="s">
        <v>6009</v>
      </c>
      <c r="D32">
        <v>98.45</v>
      </c>
      <c r="E32" t="s">
        <v>10556</v>
      </c>
      <c r="G32" t="s">
        <v>10557</v>
      </c>
      <c r="H32" t="s">
        <v>6011</v>
      </c>
      <c r="K32" t="s">
        <v>6535</v>
      </c>
      <c r="L32" t="s">
        <v>6536</v>
      </c>
      <c r="M32" t="s">
        <v>10564</v>
      </c>
      <c r="N32">
        <v>9</v>
      </c>
      <c r="O32" t="s">
        <v>10592</v>
      </c>
      <c r="P32" t="s">
        <v>10646</v>
      </c>
      <c r="Q32">
        <v>4</v>
      </c>
      <c r="R32">
        <v>0</v>
      </c>
      <c r="S32">
        <v>3.93</v>
      </c>
      <c r="T32">
        <v>3.93</v>
      </c>
      <c r="U32">
        <v>358.37</v>
      </c>
      <c r="V32">
        <v>44.12</v>
      </c>
      <c r="W32">
        <v>4.9</v>
      </c>
      <c r="Y32">
        <v>0</v>
      </c>
      <c r="Z32">
        <v>4</v>
      </c>
      <c r="AA32" t="s">
        <v>6923</v>
      </c>
      <c r="AB32">
        <v>0</v>
      </c>
      <c r="AC32">
        <v>4</v>
      </c>
      <c r="AD32">
        <v>4.57</v>
      </c>
      <c r="AF32" t="s">
        <v>6939</v>
      </c>
      <c r="AI32">
        <v>0</v>
      </c>
      <c r="AJ32">
        <v>0</v>
      </c>
      <c r="AK32" t="s">
        <v>10335</v>
      </c>
      <c r="AL32" t="s">
        <v>10335</v>
      </c>
      <c r="AM32" t="s">
        <v>10344</v>
      </c>
    </row>
    <row r="33" spans="1:39">
      <c r="A33" t="s">
        <v>10374</v>
      </c>
      <c r="B33" t="s">
        <v>10554</v>
      </c>
      <c r="C33" t="s">
        <v>6009</v>
      </c>
      <c r="D33">
        <v>98.43000000000001</v>
      </c>
      <c r="E33" t="s">
        <v>10556</v>
      </c>
      <c r="K33" t="s">
        <v>6535</v>
      </c>
      <c r="L33" t="s">
        <v>6536</v>
      </c>
      <c r="M33" t="s">
        <v>8744</v>
      </c>
      <c r="N33">
        <v>9</v>
      </c>
      <c r="O33" t="s">
        <v>8921</v>
      </c>
      <c r="P33" t="s">
        <v>10647</v>
      </c>
      <c r="Q33">
        <v>5</v>
      </c>
      <c r="R33">
        <v>1</v>
      </c>
      <c r="S33">
        <v>2.31</v>
      </c>
      <c r="T33">
        <v>2.31</v>
      </c>
      <c r="U33">
        <v>453.52</v>
      </c>
      <c r="V33">
        <v>109.62</v>
      </c>
      <c r="W33">
        <v>3.49</v>
      </c>
      <c r="X33">
        <v>9.91</v>
      </c>
      <c r="Y33">
        <v>0</v>
      </c>
      <c r="Z33">
        <v>3</v>
      </c>
      <c r="AA33" t="s">
        <v>6923</v>
      </c>
      <c r="AB33">
        <v>0</v>
      </c>
      <c r="AC33">
        <v>10</v>
      </c>
      <c r="AD33">
        <v>4.356333333333334</v>
      </c>
      <c r="AF33" t="s">
        <v>6939</v>
      </c>
      <c r="AI33">
        <v>0</v>
      </c>
      <c r="AJ33">
        <v>0</v>
      </c>
      <c r="AK33" t="s">
        <v>10335</v>
      </c>
      <c r="AL33" t="s">
        <v>10335</v>
      </c>
      <c r="AM33" t="s">
        <v>10344</v>
      </c>
    </row>
    <row r="34" spans="1:39">
      <c r="A34" t="s">
        <v>10375</v>
      </c>
      <c r="B34" t="s">
        <v>10554</v>
      </c>
      <c r="C34" t="s">
        <v>6009</v>
      </c>
      <c r="D34">
        <v>98.43000000000001</v>
      </c>
      <c r="E34" t="s">
        <v>10556</v>
      </c>
      <c r="G34" t="s">
        <v>10557</v>
      </c>
      <c r="H34" t="s">
        <v>6011</v>
      </c>
      <c r="K34" t="s">
        <v>6535</v>
      </c>
      <c r="L34" t="s">
        <v>6536</v>
      </c>
      <c r="M34" t="s">
        <v>10564</v>
      </c>
      <c r="N34">
        <v>9</v>
      </c>
      <c r="O34" t="s">
        <v>10592</v>
      </c>
      <c r="P34" t="s">
        <v>10648</v>
      </c>
      <c r="Q34">
        <v>8</v>
      </c>
      <c r="R34">
        <v>0</v>
      </c>
      <c r="S34">
        <v>3.19</v>
      </c>
      <c r="T34">
        <v>3.19</v>
      </c>
      <c r="U34">
        <v>457.44</v>
      </c>
      <c r="V34">
        <v>113.56</v>
      </c>
      <c r="W34">
        <v>4.5</v>
      </c>
      <c r="Y34">
        <v>0</v>
      </c>
      <c r="Z34">
        <v>4</v>
      </c>
      <c r="AA34" t="s">
        <v>6923</v>
      </c>
      <c r="AB34">
        <v>0</v>
      </c>
      <c r="AC34">
        <v>8</v>
      </c>
      <c r="AD34">
        <v>3.828666666666666</v>
      </c>
      <c r="AF34" t="s">
        <v>6939</v>
      </c>
      <c r="AI34">
        <v>0</v>
      </c>
      <c r="AJ34">
        <v>0</v>
      </c>
      <c r="AK34" t="s">
        <v>10335</v>
      </c>
      <c r="AL34" t="s">
        <v>10335</v>
      </c>
      <c r="AM34" t="s">
        <v>10344</v>
      </c>
    </row>
    <row r="35" spans="1:39">
      <c r="A35" t="s">
        <v>10376</v>
      </c>
      <c r="B35" t="s">
        <v>10554</v>
      </c>
      <c r="C35" t="s">
        <v>6009</v>
      </c>
      <c r="D35">
        <v>98.42</v>
      </c>
      <c r="E35" t="s">
        <v>10556</v>
      </c>
      <c r="G35" t="s">
        <v>10557</v>
      </c>
      <c r="H35" t="s">
        <v>6011</v>
      </c>
      <c r="K35" t="s">
        <v>6535</v>
      </c>
      <c r="L35" t="s">
        <v>6536</v>
      </c>
      <c r="M35" t="s">
        <v>10564</v>
      </c>
      <c r="N35">
        <v>9</v>
      </c>
      <c r="O35" t="s">
        <v>10592</v>
      </c>
      <c r="P35" t="s">
        <v>10649</v>
      </c>
      <c r="Q35">
        <v>5</v>
      </c>
      <c r="R35">
        <v>1</v>
      </c>
      <c r="S35">
        <v>3.27</v>
      </c>
      <c r="T35">
        <v>3.27</v>
      </c>
      <c r="U35">
        <v>397.43</v>
      </c>
      <c r="V35">
        <v>73.22</v>
      </c>
      <c r="W35">
        <v>4.72</v>
      </c>
      <c r="Y35">
        <v>0</v>
      </c>
      <c r="Z35">
        <v>4</v>
      </c>
      <c r="AA35" t="s">
        <v>6923</v>
      </c>
      <c r="AB35">
        <v>0</v>
      </c>
      <c r="AC35">
        <v>5</v>
      </c>
      <c r="AD35">
        <v>4.795976190476191</v>
      </c>
      <c r="AF35" t="s">
        <v>6939</v>
      </c>
      <c r="AI35">
        <v>0</v>
      </c>
      <c r="AJ35">
        <v>0</v>
      </c>
      <c r="AK35" t="s">
        <v>10335</v>
      </c>
      <c r="AL35" t="s">
        <v>10335</v>
      </c>
      <c r="AM35" t="s">
        <v>10344</v>
      </c>
    </row>
    <row r="36" spans="1:39">
      <c r="A36" t="s">
        <v>10377</v>
      </c>
      <c r="B36" t="s">
        <v>10554</v>
      </c>
      <c r="C36" t="s">
        <v>6009</v>
      </c>
      <c r="D36">
        <v>98.41</v>
      </c>
      <c r="E36" t="s">
        <v>10556</v>
      </c>
      <c r="K36" t="s">
        <v>6535</v>
      </c>
      <c r="L36" t="s">
        <v>6536</v>
      </c>
      <c r="M36" t="s">
        <v>8744</v>
      </c>
      <c r="N36">
        <v>9</v>
      </c>
      <c r="O36" t="s">
        <v>8921</v>
      </c>
      <c r="P36" t="s">
        <v>10650</v>
      </c>
      <c r="Q36">
        <v>4</v>
      </c>
      <c r="R36">
        <v>1</v>
      </c>
      <c r="S36">
        <v>4.79</v>
      </c>
      <c r="T36">
        <v>4.79</v>
      </c>
      <c r="U36">
        <v>405.89</v>
      </c>
      <c r="V36">
        <v>56.15</v>
      </c>
      <c r="W36">
        <v>4.7</v>
      </c>
      <c r="X36">
        <v>13.66</v>
      </c>
      <c r="Y36">
        <v>4.69</v>
      </c>
      <c r="Z36">
        <v>4</v>
      </c>
      <c r="AA36" t="s">
        <v>6923</v>
      </c>
      <c r="AB36">
        <v>0</v>
      </c>
      <c r="AC36">
        <v>7</v>
      </c>
      <c r="AD36">
        <v>3.610547619047619</v>
      </c>
      <c r="AF36" t="s">
        <v>6939</v>
      </c>
      <c r="AI36">
        <v>0</v>
      </c>
      <c r="AJ36">
        <v>0</v>
      </c>
      <c r="AK36" t="s">
        <v>10335</v>
      </c>
      <c r="AL36" t="s">
        <v>10335</v>
      </c>
      <c r="AM36" t="s">
        <v>10344</v>
      </c>
    </row>
    <row r="37" spans="1:39">
      <c r="A37" t="s">
        <v>10378</v>
      </c>
      <c r="B37" t="s">
        <v>10554</v>
      </c>
      <c r="C37" t="s">
        <v>6009</v>
      </c>
      <c r="D37">
        <v>98.38</v>
      </c>
      <c r="E37" t="s">
        <v>10556</v>
      </c>
      <c r="K37" t="s">
        <v>6535</v>
      </c>
      <c r="L37" t="s">
        <v>6536</v>
      </c>
      <c r="M37" t="s">
        <v>8744</v>
      </c>
      <c r="N37">
        <v>9</v>
      </c>
      <c r="O37" t="s">
        <v>8921</v>
      </c>
      <c r="P37" t="s">
        <v>10651</v>
      </c>
      <c r="Q37">
        <v>6</v>
      </c>
      <c r="R37">
        <v>0</v>
      </c>
      <c r="S37">
        <v>3.92</v>
      </c>
      <c r="T37">
        <v>3.92</v>
      </c>
      <c r="U37">
        <v>468.6</v>
      </c>
      <c r="V37">
        <v>59.08</v>
      </c>
      <c r="W37">
        <v>4.27</v>
      </c>
      <c r="Y37">
        <v>1.09</v>
      </c>
      <c r="Z37">
        <v>2</v>
      </c>
      <c r="AA37" t="s">
        <v>6923</v>
      </c>
      <c r="AB37">
        <v>0</v>
      </c>
      <c r="AC37">
        <v>6</v>
      </c>
      <c r="AD37">
        <v>3.804285714285714</v>
      </c>
      <c r="AF37" t="s">
        <v>6939</v>
      </c>
      <c r="AI37">
        <v>0</v>
      </c>
      <c r="AJ37">
        <v>0</v>
      </c>
      <c r="AK37" t="s">
        <v>10335</v>
      </c>
      <c r="AL37" t="s">
        <v>10335</v>
      </c>
      <c r="AM37" t="s">
        <v>10344</v>
      </c>
    </row>
    <row r="38" spans="1:39">
      <c r="A38" t="s">
        <v>10379</v>
      </c>
      <c r="B38" t="s">
        <v>10554</v>
      </c>
      <c r="C38" t="s">
        <v>6009</v>
      </c>
      <c r="D38">
        <v>98.37</v>
      </c>
      <c r="E38" t="s">
        <v>10556</v>
      </c>
      <c r="G38" t="s">
        <v>10557</v>
      </c>
      <c r="H38" t="s">
        <v>6011</v>
      </c>
      <c r="K38" t="s">
        <v>6535</v>
      </c>
      <c r="L38" t="s">
        <v>6536</v>
      </c>
      <c r="M38" t="s">
        <v>10564</v>
      </c>
      <c r="N38">
        <v>9</v>
      </c>
      <c r="O38" t="s">
        <v>10592</v>
      </c>
      <c r="P38" t="s">
        <v>10652</v>
      </c>
      <c r="Q38">
        <v>3</v>
      </c>
      <c r="R38">
        <v>1</v>
      </c>
      <c r="S38">
        <v>3.25</v>
      </c>
      <c r="T38">
        <v>3.94</v>
      </c>
      <c r="U38">
        <v>357.43</v>
      </c>
      <c r="V38">
        <v>29.85</v>
      </c>
      <c r="W38">
        <v>4.97</v>
      </c>
      <c r="Y38">
        <v>7.91</v>
      </c>
      <c r="Z38">
        <v>4</v>
      </c>
      <c r="AA38" t="s">
        <v>6923</v>
      </c>
      <c r="AB38">
        <v>0</v>
      </c>
      <c r="AC38">
        <v>6</v>
      </c>
      <c r="AD38">
        <v>4.230833333333334</v>
      </c>
      <c r="AF38" t="s">
        <v>6939</v>
      </c>
      <c r="AI38">
        <v>0</v>
      </c>
      <c r="AJ38">
        <v>0</v>
      </c>
      <c r="AK38" t="s">
        <v>10335</v>
      </c>
      <c r="AL38" t="s">
        <v>10335</v>
      </c>
      <c r="AM38" t="s">
        <v>10344</v>
      </c>
    </row>
    <row r="39" spans="1:39">
      <c r="A39" t="s">
        <v>10380</v>
      </c>
      <c r="B39" t="s">
        <v>10554</v>
      </c>
      <c r="C39" t="s">
        <v>6009</v>
      </c>
      <c r="D39">
        <v>98.37</v>
      </c>
      <c r="E39" t="s">
        <v>10556</v>
      </c>
      <c r="G39" t="s">
        <v>10557</v>
      </c>
      <c r="H39" t="s">
        <v>6011</v>
      </c>
      <c r="K39" t="s">
        <v>6535</v>
      </c>
      <c r="L39" t="s">
        <v>6536</v>
      </c>
      <c r="M39" t="s">
        <v>10564</v>
      </c>
      <c r="N39">
        <v>9</v>
      </c>
      <c r="O39" t="s">
        <v>10592</v>
      </c>
      <c r="P39" t="s">
        <v>10653</v>
      </c>
      <c r="Q39">
        <v>4</v>
      </c>
      <c r="R39">
        <v>0</v>
      </c>
      <c r="S39">
        <v>4</v>
      </c>
      <c r="T39">
        <v>4</v>
      </c>
      <c r="U39">
        <v>340.38</v>
      </c>
      <c r="V39">
        <v>44.12</v>
      </c>
      <c r="W39">
        <v>4.76</v>
      </c>
      <c r="Y39">
        <v>0</v>
      </c>
      <c r="Z39">
        <v>4</v>
      </c>
      <c r="AA39" t="s">
        <v>6923</v>
      </c>
      <c r="AB39">
        <v>0</v>
      </c>
      <c r="AC39">
        <v>4</v>
      </c>
      <c r="AD39">
        <v>4.5</v>
      </c>
      <c r="AF39" t="s">
        <v>6939</v>
      </c>
      <c r="AI39">
        <v>0</v>
      </c>
      <c r="AJ39">
        <v>0</v>
      </c>
      <c r="AK39" t="s">
        <v>10335</v>
      </c>
      <c r="AL39" t="s">
        <v>10335</v>
      </c>
      <c r="AM39" t="s">
        <v>10344</v>
      </c>
    </row>
    <row r="40" spans="1:39">
      <c r="A40" t="s">
        <v>10381</v>
      </c>
      <c r="B40" t="s">
        <v>10554</v>
      </c>
      <c r="C40" t="s">
        <v>6009</v>
      </c>
      <c r="D40">
        <v>98.36</v>
      </c>
      <c r="E40" t="s">
        <v>10556</v>
      </c>
      <c r="G40" t="s">
        <v>10557</v>
      </c>
      <c r="H40" t="s">
        <v>6011</v>
      </c>
      <c r="K40" t="s">
        <v>6535</v>
      </c>
      <c r="L40" t="s">
        <v>6536</v>
      </c>
      <c r="M40" t="s">
        <v>10564</v>
      </c>
      <c r="N40">
        <v>9</v>
      </c>
      <c r="O40" t="s">
        <v>10592</v>
      </c>
      <c r="P40" t="s">
        <v>10654</v>
      </c>
      <c r="Q40">
        <v>6</v>
      </c>
      <c r="R40">
        <v>0</v>
      </c>
      <c r="S40">
        <v>2.94</v>
      </c>
      <c r="T40">
        <v>2.94</v>
      </c>
      <c r="U40">
        <v>400.43</v>
      </c>
      <c r="V40">
        <v>62.58</v>
      </c>
      <c r="W40">
        <v>4.78</v>
      </c>
      <c r="Y40">
        <v>0</v>
      </c>
      <c r="Z40">
        <v>4</v>
      </c>
      <c r="AA40" t="s">
        <v>6923</v>
      </c>
      <c r="AB40">
        <v>0</v>
      </c>
      <c r="AC40">
        <v>6</v>
      </c>
      <c r="AD40">
        <v>5.241214285714285</v>
      </c>
      <c r="AF40" t="s">
        <v>6939</v>
      </c>
      <c r="AI40">
        <v>0</v>
      </c>
      <c r="AJ40">
        <v>0</v>
      </c>
      <c r="AK40" t="s">
        <v>10335</v>
      </c>
      <c r="AL40" t="s">
        <v>10335</v>
      </c>
      <c r="AM40" t="s">
        <v>10344</v>
      </c>
    </row>
    <row r="41" spans="1:39">
      <c r="A41" t="s">
        <v>10382</v>
      </c>
      <c r="B41" t="s">
        <v>10554</v>
      </c>
      <c r="C41" t="s">
        <v>6009</v>
      </c>
      <c r="D41">
        <v>98.34999999999999</v>
      </c>
      <c r="E41" t="s">
        <v>10556</v>
      </c>
      <c r="K41" t="s">
        <v>6535</v>
      </c>
      <c r="L41" t="s">
        <v>6536</v>
      </c>
      <c r="M41" t="s">
        <v>8744</v>
      </c>
      <c r="N41">
        <v>9</v>
      </c>
      <c r="O41" t="s">
        <v>8921</v>
      </c>
      <c r="P41" t="s">
        <v>10655</v>
      </c>
      <c r="Q41">
        <v>8</v>
      </c>
      <c r="R41">
        <v>2</v>
      </c>
      <c r="S41">
        <v>5.27</v>
      </c>
      <c r="T41">
        <v>5.27</v>
      </c>
      <c r="U41">
        <v>511.58</v>
      </c>
      <c r="V41">
        <v>113.52</v>
      </c>
      <c r="W41">
        <v>4.21</v>
      </c>
      <c r="X41">
        <v>12.59</v>
      </c>
      <c r="Y41">
        <v>3.08</v>
      </c>
      <c r="Z41">
        <v>5</v>
      </c>
      <c r="AA41" t="s">
        <v>6923</v>
      </c>
      <c r="AB41">
        <v>1</v>
      </c>
      <c r="AC41">
        <v>9</v>
      </c>
      <c r="AD41">
        <v>1.716</v>
      </c>
      <c r="AF41" t="s">
        <v>6939</v>
      </c>
      <c r="AI41">
        <v>0</v>
      </c>
      <c r="AJ41">
        <v>0</v>
      </c>
      <c r="AK41" t="s">
        <v>10335</v>
      </c>
      <c r="AL41" t="s">
        <v>10335</v>
      </c>
      <c r="AM41" t="s">
        <v>10344</v>
      </c>
    </row>
    <row r="42" spans="1:39">
      <c r="A42" t="s">
        <v>10383</v>
      </c>
      <c r="B42" t="s">
        <v>10554</v>
      </c>
      <c r="C42" t="s">
        <v>6009</v>
      </c>
      <c r="D42">
        <v>98.33</v>
      </c>
      <c r="E42" t="s">
        <v>10556</v>
      </c>
      <c r="K42" t="s">
        <v>6535</v>
      </c>
      <c r="L42" t="s">
        <v>6536</v>
      </c>
      <c r="M42" t="s">
        <v>8744</v>
      </c>
      <c r="N42">
        <v>9</v>
      </c>
      <c r="O42" t="s">
        <v>8921</v>
      </c>
      <c r="P42" t="s">
        <v>10656</v>
      </c>
      <c r="Q42">
        <v>3</v>
      </c>
      <c r="R42">
        <v>1</v>
      </c>
      <c r="S42">
        <v>5.32</v>
      </c>
      <c r="T42">
        <v>5.33</v>
      </c>
      <c r="U42">
        <v>387.53</v>
      </c>
      <c r="V42">
        <v>46.92</v>
      </c>
      <c r="W42">
        <v>4.99</v>
      </c>
      <c r="Y42">
        <v>5.42</v>
      </c>
      <c r="Z42">
        <v>3</v>
      </c>
      <c r="AA42" t="s">
        <v>6923</v>
      </c>
      <c r="AB42">
        <v>0</v>
      </c>
      <c r="AC42">
        <v>7</v>
      </c>
      <c r="AD42">
        <v>3.636690476190477</v>
      </c>
      <c r="AF42" t="s">
        <v>6939</v>
      </c>
      <c r="AI42">
        <v>0</v>
      </c>
      <c r="AJ42">
        <v>0</v>
      </c>
      <c r="AK42" t="s">
        <v>10335</v>
      </c>
      <c r="AL42" t="s">
        <v>10335</v>
      </c>
      <c r="AM42" t="s">
        <v>10344</v>
      </c>
    </row>
    <row r="43" spans="1:39">
      <c r="A43" t="s">
        <v>10384</v>
      </c>
      <c r="B43" t="s">
        <v>10554</v>
      </c>
      <c r="C43" t="s">
        <v>6009</v>
      </c>
      <c r="D43">
        <v>98.31999999999999</v>
      </c>
      <c r="E43" t="s">
        <v>10556</v>
      </c>
      <c r="G43" t="s">
        <v>10557</v>
      </c>
      <c r="H43" t="s">
        <v>6011</v>
      </c>
      <c r="K43" t="s">
        <v>6535</v>
      </c>
      <c r="L43" t="s">
        <v>6536</v>
      </c>
      <c r="M43" t="s">
        <v>10564</v>
      </c>
      <c r="N43">
        <v>9</v>
      </c>
      <c r="O43" t="s">
        <v>10592</v>
      </c>
      <c r="P43" t="s">
        <v>10657</v>
      </c>
      <c r="Q43">
        <v>5</v>
      </c>
      <c r="R43">
        <v>2</v>
      </c>
      <c r="S43">
        <v>3.53</v>
      </c>
      <c r="T43">
        <v>3.53</v>
      </c>
      <c r="U43">
        <v>414.44</v>
      </c>
      <c r="V43">
        <v>79.51000000000001</v>
      </c>
      <c r="W43">
        <v>3.86</v>
      </c>
      <c r="X43">
        <v>12.18</v>
      </c>
      <c r="Y43">
        <v>0</v>
      </c>
      <c r="Z43">
        <v>4</v>
      </c>
      <c r="AA43" t="s">
        <v>6923</v>
      </c>
      <c r="AB43">
        <v>0</v>
      </c>
      <c r="AC43">
        <v>6</v>
      </c>
      <c r="AD43">
        <v>4.081142857142858</v>
      </c>
      <c r="AF43" t="s">
        <v>6939</v>
      </c>
      <c r="AI43">
        <v>0</v>
      </c>
      <c r="AJ43">
        <v>0</v>
      </c>
      <c r="AK43" t="s">
        <v>10335</v>
      </c>
      <c r="AL43" t="s">
        <v>10335</v>
      </c>
      <c r="AM43" t="s">
        <v>10344</v>
      </c>
    </row>
    <row r="44" spans="1:39">
      <c r="A44" t="s">
        <v>10385</v>
      </c>
      <c r="B44" t="s">
        <v>10554</v>
      </c>
      <c r="C44" t="s">
        <v>6009</v>
      </c>
      <c r="D44">
        <v>98.28</v>
      </c>
      <c r="E44" t="s">
        <v>10556</v>
      </c>
      <c r="G44" t="s">
        <v>10557</v>
      </c>
      <c r="H44" t="s">
        <v>6011</v>
      </c>
      <c r="K44" t="s">
        <v>6535</v>
      </c>
      <c r="L44" t="s">
        <v>6536</v>
      </c>
      <c r="M44" t="s">
        <v>10564</v>
      </c>
      <c r="N44">
        <v>9</v>
      </c>
      <c r="O44" t="s">
        <v>10592</v>
      </c>
      <c r="P44" t="s">
        <v>10658</v>
      </c>
      <c r="Q44">
        <v>6</v>
      </c>
      <c r="R44">
        <v>0</v>
      </c>
      <c r="S44">
        <v>4.04</v>
      </c>
      <c r="T44">
        <v>4.04</v>
      </c>
      <c r="U44">
        <v>460.56</v>
      </c>
      <c r="V44">
        <v>78.26000000000001</v>
      </c>
      <c r="W44">
        <v>5.08</v>
      </c>
      <c r="Y44">
        <v>0</v>
      </c>
      <c r="Z44">
        <v>4</v>
      </c>
      <c r="AA44" t="s">
        <v>6923</v>
      </c>
      <c r="AB44">
        <v>1</v>
      </c>
      <c r="AC44">
        <v>7</v>
      </c>
      <c r="AD44">
        <v>3.761714285714286</v>
      </c>
      <c r="AF44" t="s">
        <v>6939</v>
      </c>
      <c r="AI44">
        <v>0</v>
      </c>
      <c r="AJ44">
        <v>0</v>
      </c>
      <c r="AK44" t="s">
        <v>10335</v>
      </c>
      <c r="AL44" t="s">
        <v>10335</v>
      </c>
      <c r="AM44" t="s">
        <v>10344</v>
      </c>
    </row>
    <row r="45" spans="1:39">
      <c r="A45" t="s">
        <v>10386</v>
      </c>
      <c r="B45" t="s">
        <v>10554</v>
      </c>
      <c r="C45" t="s">
        <v>6009</v>
      </c>
      <c r="D45">
        <v>98.27</v>
      </c>
      <c r="E45" t="s">
        <v>10556</v>
      </c>
      <c r="G45" t="s">
        <v>10557</v>
      </c>
      <c r="H45" t="s">
        <v>6011</v>
      </c>
      <c r="K45" t="s">
        <v>6535</v>
      </c>
      <c r="L45" t="s">
        <v>6536</v>
      </c>
      <c r="M45" t="s">
        <v>10564</v>
      </c>
      <c r="N45">
        <v>9</v>
      </c>
      <c r="O45" t="s">
        <v>10592</v>
      </c>
      <c r="P45" t="s">
        <v>10659</v>
      </c>
      <c r="Q45">
        <v>6</v>
      </c>
      <c r="R45">
        <v>0</v>
      </c>
      <c r="S45">
        <v>4.36</v>
      </c>
      <c r="T45">
        <v>4.36</v>
      </c>
      <c r="U45">
        <v>477.31</v>
      </c>
      <c r="V45">
        <v>70.42</v>
      </c>
      <c r="W45">
        <v>5.34</v>
      </c>
      <c r="Y45">
        <v>0</v>
      </c>
      <c r="Z45">
        <v>4</v>
      </c>
      <c r="AA45" t="s">
        <v>6923</v>
      </c>
      <c r="AB45">
        <v>1</v>
      </c>
      <c r="AC45">
        <v>6</v>
      </c>
      <c r="AD45">
        <v>3.482071428571428</v>
      </c>
      <c r="AF45" t="s">
        <v>6939</v>
      </c>
      <c r="AI45">
        <v>0</v>
      </c>
      <c r="AJ45">
        <v>0</v>
      </c>
      <c r="AK45" t="s">
        <v>10335</v>
      </c>
      <c r="AL45" t="s">
        <v>10335</v>
      </c>
      <c r="AM45" t="s">
        <v>10344</v>
      </c>
    </row>
    <row r="46" spans="1:39">
      <c r="A46" t="s">
        <v>10387</v>
      </c>
      <c r="B46" t="s">
        <v>10554</v>
      </c>
      <c r="C46" t="s">
        <v>6009</v>
      </c>
      <c r="D46">
        <v>98.27</v>
      </c>
      <c r="E46" t="s">
        <v>10556</v>
      </c>
      <c r="K46" t="s">
        <v>6535</v>
      </c>
      <c r="L46" t="s">
        <v>6536</v>
      </c>
      <c r="M46" t="s">
        <v>8744</v>
      </c>
      <c r="N46">
        <v>9</v>
      </c>
      <c r="O46" t="s">
        <v>8921</v>
      </c>
      <c r="P46" t="s">
        <v>10660</v>
      </c>
      <c r="Q46">
        <v>9</v>
      </c>
      <c r="R46">
        <v>1</v>
      </c>
      <c r="S46">
        <v>5.98</v>
      </c>
      <c r="T46">
        <v>5.98</v>
      </c>
      <c r="U46">
        <v>539.7</v>
      </c>
      <c r="V46">
        <v>90.41</v>
      </c>
      <c r="W46">
        <v>6.21</v>
      </c>
      <c r="X46">
        <v>11.9</v>
      </c>
      <c r="Y46">
        <v>1.01</v>
      </c>
      <c r="Z46">
        <v>4</v>
      </c>
      <c r="AA46" t="s">
        <v>6923</v>
      </c>
      <c r="AB46">
        <v>2</v>
      </c>
      <c r="AC46">
        <v>8</v>
      </c>
      <c r="AD46">
        <v>2.819666666666667</v>
      </c>
      <c r="AF46" t="s">
        <v>6939</v>
      </c>
      <c r="AI46">
        <v>0</v>
      </c>
      <c r="AJ46">
        <v>0</v>
      </c>
      <c r="AK46" t="s">
        <v>10335</v>
      </c>
      <c r="AL46" t="s">
        <v>10335</v>
      </c>
      <c r="AM46" t="s">
        <v>10344</v>
      </c>
    </row>
    <row r="47" spans="1:39">
      <c r="A47" t="s">
        <v>10388</v>
      </c>
      <c r="B47" t="s">
        <v>10554</v>
      </c>
      <c r="C47" t="s">
        <v>6009</v>
      </c>
      <c r="D47">
        <v>98.27</v>
      </c>
      <c r="E47" t="s">
        <v>10556</v>
      </c>
      <c r="G47" t="s">
        <v>10557</v>
      </c>
      <c r="H47" t="s">
        <v>6011</v>
      </c>
      <c r="K47" t="s">
        <v>6535</v>
      </c>
      <c r="L47" t="s">
        <v>6536</v>
      </c>
      <c r="M47" t="s">
        <v>10564</v>
      </c>
      <c r="N47">
        <v>9</v>
      </c>
      <c r="O47" t="s">
        <v>10592</v>
      </c>
      <c r="P47" t="s">
        <v>10661</v>
      </c>
      <c r="Q47">
        <v>4</v>
      </c>
      <c r="R47">
        <v>2</v>
      </c>
      <c r="S47">
        <v>3.11</v>
      </c>
      <c r="T47">
        <v>3.11</v>
      </c>
      <c r="U47">
        <v>388.5</v>
      </c>
      <c r="V47">
        <v>55.02</v>
      </c>
      <c r="W47">
        <v>4.3</v>
      </c>
      <c r="X47">
        <v>13.15</v>
      </c>
      <c r="Y47">
        <v>0.98</v>
      </c>
      <c r="Z47">
        <v>4</v>
      </c>
      <c r="AA47" t="s">
        <v>6923</v>
      </c>
      <c r="AB47">
        <v>0</v>
      </c>
      <c r="AC47">
        <v>6</v>
      </c>
      <c r="AD47">
        <v>4.686428571428571</v>
      </c>
      <c r="AF47" t="s">
        <v>6939</v>
      </c>
      <c r="AI47">
        <v>0</v>
      </c>
      <c r="AJ47">
        <v>0</v>
      </c>
      <c r="AK47" t="s">
        <v>10335</v>
      </c>
      <c r="AL47" t="s">
        <v>10335</v>
      </c>
      <c r="AM47" t="s">
        <v>10344</v>
      </c>
    </row>
    <row r="48" spans="1:39">
      <c r="A48" t="s">
        <v>10389</v>
      </c>
      <c r="B48" t="s">
        <v>10554</v>
      </c>
      <c r="C48" t="s">
        <v>6009</v>
      </c>
      <c r="D48">
        <v>98.23999999999999</v>
      </c>
      <c r="E48" t="s">
        <v>10556</v>
      </c>
      <c r="K48" t="s">
        <v>6535</v>
      </c>
      <c r="L48" t="s">
        <v>6536</v>
      </c>
      <c r="M48" t="s">
        <v>8744</v>
      </c>
      <c r="N48">
        <v>9</v>
      </c>
      <c r="O48" t="s">
        <v>8921</v>
      </c>
      <c r="P48" t="s">
        <v>10662</v>
      </c>
      <c r="Q48">
        <v>5</v>
      </c>
      <c r="R48">
        <v>2</v>
      </c>
      <c r="S48">
        <v>5.14</v>
      </c>
      <c r="T48">
        <v>5.14</v>
      </c>
      <c r="U48">
        <v>434.54</v>
      </c>
      <c r="V48">
        <v>71.03</v>
      </c>
      <c r="W48">
        <v>5.12</v>
      </c>
      <c r="X48">
        <v>10.13</v>
      </c>
      <c r="Y48">
        <v>4.92</v>
      </c>
      <c r="Z48">
        <v>3</v>
      </c>
      <c r="AA48" t="s">
        <v>6923</v>
      </c>
      <c r="AB48">
        <v>1</v>
      </c>
      <c r="AC48">
        <v>6</v>
      </c>
      <c r="AD48">
        <v>2.967571428571429</v>
      </c>
      <c r="AF48" t="s">
        <v>6939</v>
      </c>
      <c r="AI48">
        <v>0</v>
      </c>
      <c r="AJ48">
        <v>0</v>
      </c>
      <c r="AK48" t="s">
        <v>10335</v>
      </c>
      <c r="AL48" t="s">
        <v>10335</v>
      </c>
      <c r="AM48" t="s">
        <v>10344</v>
      </c>
    </row>
    <row r="49" spans="1:39">
      <c r="A49" t="s">
        <v>10390</v>
      </c>
      <c r="B49" t="s">
        <v>10554</v>
      </c>
      <c r="C49" t="s">
        <v>6009</v>
      </c>
      <c r="D49">
        <v>98.23</v>
      </c>
      <c r="E49" t="s">
        <v>10556</v>
      </c>
      <c r="K49" t="s">
        <v>6535</v>
      </c>
      <c r="L49" t="s">
        <v>6536</v>
      </c>
      <c r="M49" t="s">
        <v>8744</v>
      </c>
      <c r="N49">
        <v>9</v>
      </c>
      <c r="O49" t="s">
        <v>8921</v>
      </c>
      <c r="P49" t="s">
        <v>10663</v>
      </c>
      <c r="Q49">
        <v>5</v>
      </c>
      <c r="R49">
        <v>0</v>
      </c>
      <c r="S49">
        <v>6.45</v>
      </c>
      <c r="T49">
        <v>6.46</v>
      </c>
      <c r="U49">
        <v>469.59</v>
      </c>
      <c r="V49">
        <v>56.59</v>
      </c>
      <c r="W49">
        <v>5.65</v>
      </c>
      <c r="Y49">
        <v>5.15</v>
      </c>
      <c r="Z49">
        <v>4</v>
      </c>
      <c r="AA49" t="s">
        <v>6923</v>
      </c>
      <c r="AB49">
        <v>1</v>
      </c>
      <c r="AC49">
        <v>8</v>
      </c>
      <c r="AD49">
        <v>3.217214285714286</v>
      </c>
      <c r="AF49" t="s">
        <v>6939</v>
      </c>
      <c r="AI49">
        <v>0</v>
      </c>
      <c r="AJ49">
        <v>0</v>
      </c>
      <c r="AK49" t="s">
        <v>10335</v>
      </c>
      <c r="AL49" t="s">
        <v>10335</v>
      </c>
      <c r="AM49" t="s">
        <v>10344</v>
      </c>
    </row>
    <row r="50" spans="1:39">
      <c r="A50" t="s">
        <v>10391</v>
      </c>
      <c r="B50" t="s">
        <v>10554</v>
      </c>
      <c r="C50" t="s">
        <v>6009</v>
      </c>
      <c r="D50">
        <v>98.19</v>
      </c>
      <c r="E50" t="s">
        <v>10556</v>
      </c>
      <c r="K50" t="s">
        <v>6535</v>
      </c>
      <c r="L50" t="s">
        <v>6536</v>
      </c>
      <c r="M50" t="s">
        <v>8744</v>
      </c>
      <c r="N50">
        <v>9</v>
      </c>
      <c r="O50" t="s">
        <v>8921</v>
      </c>
      <c r="P50" t="s">
        <v>10664</v>
      </c>
      <c r="Q50">
        <v>5</v>
      </c>
      <c r="R50">
        <v>1</v>
      </c>
      <c r="S50">
        <v>5.21</v>
      </c>
      <c r="T50">
        <v>5.21</v>
      </c>
      <c r="U50">
        <v>519.67</v>
      </c>
      <c r="V50">
        <v>82.84999999999999</v>
      </c>
      <c r="W50">
        <v>4.17</v>
      </c>
      <c r="X50">
        <v>13.14</v>
      </c>
      <c r="Y50">
        <v>0</v>
      </c>
      <c r="Z50">
        <v>4</v>
      </c>
      <c r="AA50" t="s">
        <v>6923</v>
      </c>
      <c r="AB50">
        <v>1</v>
      </c>
      <c r="AC50">
        <v>8</v>
      </c>
      <c r="AD50">
        <v>2.833333333333333</v>
      </c>
      <c r="AF50" t="s">
        <v>6939</v>
      </c>
      <c r="AI50">
        <v>0</v>
      </c>
      <c r="AJ50">
        <v>0</v>
      </c>
      <c r="AK50" t="s">
        <v>10335</v>
      </c>
      <c r="AL50" t="s">
        <v>10335</v>
      </c>
      <c r="AM50" t="s">
        <v>10344</v>
      </c>
    </row>
    <row r="51" spans="1:39">
      <c r="A51" t="s">
        <v>10392</v>
      </c>
      <c r="B51" t="s">
        <v>10554</v>
      </c>
      <c r="C51" t="s">
        <v>6009</v>
      </c>
      <c r="D51">
        <v>98.19</v>
      </c>
      <c r="E51" t="s">
        <v>10556</v>
      </c>
      <c r="G51" t="s">
        <v>10557</v>
      </c>
      <c r="H51" t="s">
        <v>6011</v>
      </c>
      <c r="K51" t="s">
        <v>6535</v>
      </c>
      <c r="L51" t="s">
        <v>6536</v>
      </c>
      <c r="M51" t="s">
        <v>10564</v>
      </c>
      <c r="N51">
        <v>9</v>
      </c>
      <c r="O51" t="s">
        <v>10592</v>
      </c>
      <c r="P51" t="s">
        <v>10665</v>
      </c>
      <c r="Q51">
        <v>6</v>
      </c>
      <c r="R51">
        <v>0</v>
      </c>
      <c r="S51">
        <v>4.19</v>
      </c>
      <c r="T51">
        <v>4.19</v>
      </c>
      <c r="U51">
        <v>432.86</v>
      </c>
      <c r="V51">
        <v>70.42</v>
      </c>
      <c r="W51">
        <v>5.23</v>
      </c>
      <c r="Y51">
        <v>0</v>
      </c>
      <c r="Z51">
        <v>4</v>
      </c>
      <c r="AA51" t="s">
        <v>6923</v>
      </c>
      <c r="AB51">
        <v>1</v>
      </c>
      <c r="AC51">
        <v>6</v>
      </c>
      <c r="AD51">
        <v>3.884571428571428</v>
      </c>
      <c r="AF51" t="s">
        <v>6939</v>
      </c>
      <c r="AI51">
        <v>0</v>
      </c>
      <c r="AJ51">
        <v>0</v>
      </c>
      <c r="AK51" t="s">
        <v>10335</v>
      </c>
      <c r="AL51" t="s">
        <v>10335</v>
      </c>
      <c r="AM51" t="s">
        <v>10344</v>
      </c>
    </row>
    <row r="52" spans="1:39">
      <c r="A52" t="s">
        <v>10393</v>
      </c>
      <c r="B52" t="s">
        <v>10554</v>
      </c>
      <c r="C52" t="s">
        <v>6009</v>
      </c>
      <c r="D52">
        <v>98.19</v>
      </c>
      <c r="E52" t="s">
        <v>10556</v>
      </c>
      <c r="G52" t="s">
        <v>10557</v>
      </c>
      <c r="H52" t="s">
        <v>6011</v>
      </c>
      <c r="K52" t="s">
        <v>6535</v>
      </c>
      <c r="L52" t="s">
        <v>6536</v>
      </c>
      <c r="M52" t="s">
        <v>10564</v>
      </c>
      <c r="N52">
        <v>9</v>
      </c>
      <c r="O52" t="s">
        <v>10592</v>
      </c>
      <c r="P52" t="s">
        <v>10666</v>
      </c>
      <c r="Q52">
        <v>6</v>
      </c>
      <c r="R52">
        <v>0</v>
      </c>
      <c r="S52">
        <v>4.06</v>
      </c>
      <c r="T52">
        <v>4.06</v>
      </c>
      <c r="U52">
        <v>412.45</v>
      </c>
      <c r="V52">
        <v>70.42</v>
      </c>
      <c r="W52">
        <v>4.89</v>
      </c>
      <c r="Y52">
        <v>0</v>
      </c>
      <c r="Z52">
        <v>4</v>
      </c>
      <c r="AA52" t="s">
        <v>6923</v>
      </c>
      <c r="AB52">
        <v>0</v>
      </c>
      <c r="AC52">
        <v>6</v>
      </c>
      <c r="AD52">
        <v>4.095357142857143</v>
      </c>
      <c r="AF52" t="s">
        <v>6939</v>
      </c>
      <c r="AI52">
        <v>0</v>
      </c>
      <c r="AJ52">
        <v>0</v>
      </c>
      <c r="AK52" t="s">
        <v>10335</v>
      </c>
      <c r="AL52" t="s">
        <v>10335</v>
      </c>
      <c r="AM52" t="s">
        <v>10344</v>
      </c>
    </row>
    <row r="53" spans="1:39">
      <c r="A53" t="s">
        <v>10394</v>
      </c>
      <c r="B53" t="s">
        <v>10554</v>
      </c>
      <c r="C53" t="s">
        <v>6009</v>
      </c>
      <c r="D53">
        <v>98.18000000000001</v>
      </c>
      <c r="E53" t="s">
        <v>10556</v>
      </c>
      <c r="G53" t="s">
        <v>10557</v>
      </c>
      <c r="H53" t="s">
        <v>6011</v>
      </c>
      <c r="K53" t="s">
        <v>6535</v>
      </c>
      <c r="L53" t="s">
        <v>6536</v>
      </c>
      <c r="M53" t="s">
        <v>10564</v>
      </c>
      <c r="N53">
        <v>9</v>
      </c>
      <c r="O53" t="s">
        <v>10592</v>
      </c>
      <c r="P53" t="s">
        <v>10667</v>
      </c>
      <c r="Q53">
        <v>8</v>
      </c>
      <c r="R53">
        <v>0</v>
      </c>
      <c r="S53">
        <v>2.46</v>
      </c>
      <c r="T53">
        <v>2.46</v>
      </c>
      <c r="U53">
        <v>458.47</v>
      </c>
      <c r="V53">
        <v>88.88</v>
      </c>
      <c r="W53">
        <v>4.6</v>
      </c>
      <c r="Y53">
        <v>0</v>
      </c>
      <c r="Z53">
        <v>4</v>
      </c>
      <c r="AA53" t="s">
        <v>6923</v>
      </c>
      <c r="AB53">
        <v>0</v>
      </c>
      <c r="AC53">
        <v>8</v>
      </c>
      <c r="AD53">
        <v>5.066642857142857</v>
      </c>
      <c r="AF53" t="s">
        <v>6939</v>
      </c>
      <c r="AI53">
        <v>0</v>
      </c>
      <c r="AJ53">
        <v>0</v>
      </c>
      <c r="AK53" t="s">
        <v>10335</v>
      </c>
      <c r="AL53" t="s">
        <v>10335</v>
      </c>
      <c r="AM53" t="s">
        <v>10344</v>
      </c>
    </row>
    <row r="54" spans="1:39">
      <c r="A54" t="s">
        <v>10395</v>
      </c>
      <c r="B54" t="s">
        <v>10554</v>
      </c>
      <c r="C54" t="s">
        <v>6009</v>
      </c>
      <c r="D54">
        <v>98.18000000000001</v>
      </c>
      <c r="E54" t="s">
        <v>10556</v>
      </c>
      <c r="G54" t="s">
        <v>10557</v>
      </c>
      <c r="H54" t="s">
        <v>6011</v>
      </c>
      <c r="K54" t="s">
        <v>6535</v>
      </c>
      <c r="L54" t="s">
        <v>6536</v>
      </c>
      <c r="M54" t="s">
        <v>10564</v>
      </c>
      <c r="N54">
        <v>9</v>
      </c>
      <c r="O54" t="s">
        <v>10592</v>
      </c>
      <c r="P54" t="s">
        <v>10668</v>
      </c>
      <c r="Q54">
        <v>6</v>
      </c>
      <c r="R54">
        <v>0</v>
      </c>
      <c r="S54">
        <v>3.45</v>
      </c>
      <c r="T54">
        <v>3.45</v>
      </c>
      <c r="U54">
        <v>416.41</v>
      </c>
      <c r="V54">
        <v>70.42</v>
      </c>
      <c r="W54">
        <v>4.72</v>
      </c>
      <c r="Y54">
        <v>0</v>
      </c>
      <c r="Z54">
        <v>4</v>
      </c>
      <c r="AA54" t="s">
        <v>6923</v>
      </c>
      <c r="AB54">
        <v>0</v>
      </c>
      <c r="AC54">
        <v>6</v>
      </c>
      <c r="AD54">
        <v>4.647071428571429</v>
      </c>
      <c r="AF54" t="s">
        <v>6939</v>
      </c>
      <c r="AI54">
        <v>0</v>
      </c>
      <c r="AJ54">
        <v>0</v>
      </c>
      <c r="AK54" t="s">
        <v>10335</v>
      </c>
      <c r="AL54" t="s">
        <v>10335</v>
      </c>
      <c r="AM54" t="s">
        <v>10344</v>
      </c>
    </row>
    <row r="55" spans="1:39">
      <c r="A55" t="s">
        <v>10396</v>
      </c>
      <c r="B55" t="s">
        <v>10554</v>
      </c>
      <c r="C55" t="s">
        <v>6009</v>
      </c>
      <c r="D55">
        <v>98.17</v>
      </c>
      <c r="E55" t="s">
        <v>10556</v>
      </c>
      <c r="K55" t="s">
        <v>6535</v>
      </c>
      <c r="L55" t="s">
        <v>6536</v>
      </c>
      <c r="M55" t="s">
        <v>8744</v>
      </c>
      <c r="N55">
        <v>9</v>
      </c>
      <c r="O55" t="s">
        <v>8921</v>
      </c>
      <c r="P55" t="s">
        <v>10669</v>
      </c>
      <c r="Q55">
        <v>7</v>
      </c>
      <c r="R55">
        <v>3</v>
      </c>
      <c r="S55">
        <v>5.2</v>
      </c>
      <c r="T55">
        <v>5.2</v>
      </c>
      <c r="U55">
        <v>516.59</v>
      </c>
      <c r="V55">
        <v>98.28</v>
      </c>
      <c r="W55">
        <v>5.42</v>
      </c>
      <c r="X55">
        <v>9.81</v>
      </c>
      <c r="Y55">
        <v>4.24</v>
      </c>
      <c r="Z55">
        <v>4</v>
      </c>
      <c r="AA55" t="s">
        <v>6923</v>
      </c>
      <c r="AB55">
        <v>2</v>
      </c>
      <c r="AC55">
        <v>11</v>
      </c>
      <c r="AD55">
        <v>1.890666666666667</v>
      </c>
      <c r="AF55" t="s">
        <v>6939</v>
      </c>
      <c r="AI55">
        <v>0</v>
      </c>
      <c r="AJ55">
        <v>0</v>
      </c>
      <c r="AK55" t="s">
        <v>10335</v>
      </c>
      <c r="AL55" t="s">
        <v>10335</v>
      </c>
      <c r="AM55" t="s">
        <v>10344</v>
      </c>
    </row>
    <row r="56" spans="1:39">
      <c r="A56" t="s">
        <v>10397</v>
      </c>
      <c r="B56" t="s">
        <v>10554</v>
      </c>
      <c r="C56" t="s">
        <v>6009</v>
      </c>
      <c r="D56">
        <v>98.16</v>
      </c>
      <c r="E56" t="s">
        <v>10556</v>
      </c>
      <c r="K56" t="s">
        <v>6535</v>
      </c>
      <c r="L56" t="s">
        <v>6536</v>
      </c>
      <c r="M56" t="s">
        <v>8744</v>
      </c>
      <c r="N56">
        <v>9</v>
      </c>
      <c r="O56" t="s">
        <v>8921</v>
      </c>
      <c r="P56" t="s">
        <v>10670</v>
      </c>
      <c r="Q56">
        <v>4</v>
      </c>
      <c r="R56">
        <v>2</v>
      </c>
      <c r="S56">
        <v>5.64</v>
      </c>
      <c r="T56">
        <v>5.64</v>
      </c>
      <c r="U56">
        <v>381.82</v>
      </c>
      <c r="V56">
        <v>84.27</v>
      </c>
      <c r="W56">
        <v>5.11</v>
      </c>
      <c r="X56">
        <v>11.52</v>
      </c>
      <c r="Y56">
        <v>0</v>
      </c>
      <c r="Z56">
        <v>3</v>
      </c>
      <c r="AA56" t="s">
        <v>6923</v>
      </c>
      <c r="AB56">
        <v>1</v>
      </c>
      <c r="AC56">
        <v>6</v>
      </c>
      <c r="AD56">
        <v>3.344142857142857</v>
      </c>
      <c r="AF56" t="s">
        <v>6939</v>
      </c>
      <c r="AI56">
        <v>0</v>
      </c>
      <c r="AJ56">
        <v>0</v>
      </c>
      <c r="AK56" t="s">
        <v>10335</v>
      </c>
      <c r="AL56" t="s">
        <v>10335</v>
      </c>
      <c r="AM56" t="s">
        <v>10344</v>
      </c>
    </row>
    <row r="57" spans="1:39">
      <c r="A57" t="s">
        <v>10398</v>
      </c>
      <c r="B57" t="s">
        <v>10554</v>
      </c>
      <c r="C57" t="s">
        <v>6009</v>
      </c>
      <c r="D57">
        <v>98.16</v>
      </c>
      <c r="E57" t="s">
        <v>10556</v>
      </c>
      <c r="K57" t="s">
        <v>6535</v>
      </c>
      <c r="L57" t="s">
        <v>6536</v>
      </c>
      <c r="M57" t="s">
        <v>8744</v>
      </c>
      <c r="N57">
        <v>9</v>
      </c>
      <c r="O57" t="s">
        <v>8921</v>
      </c>
      <c r="P57" t="s">
        <v>10671</v>
      </c>
      <c r="Q57">
        <v>7</v>
      </c>
      <c r="R57">
        <v>1</v>
      </c>
      <c r="S57">
        <v>5.42</v>
      </c>
      <c r="T57">
        <v>5.42</v>
      </c>
      <c r="U57">
        <v>483.57</v>
      </c>
      <c r="V57">
        <v>78.51000000000001</v>
      </c>
      <c r="W57">
        <v>5.21</v>
      </c>
      <c r="X57">
        <v>13.72</v>
      </c>
      <c r="Y57">
        <v>4.96</v>
      </c>
      <c r="Z57">
        <v>5</v>
      </c>
      <c r="AA57" t="s">
        <v>6923</v>
      </c>
      <c r="AB57">
        <v>1</v>
      </c>
      <c r="AC57">
        <v>8</v>
      </c>
      <c r="AD57">
        <v>2.950690476190476</v>
      </c>
      <c r="AF57" t="s">
        <v>6939</v>
      </c>
      <c r="AI57">
        <v>0</v>
      </c>
      <c r="AJ57">
        <v>0</v>
      </c>
      <c r="AK57" t="s">
        <v>10335</v>
      </c>
      <c r="AL57" t="s">
        <v>10335</v>
      </c>
      <c r="AM57" t="s">
        <v>10344</v>
      </c>
    </row>
    <row r="58" spans="1:39">
      <c r="A58" t="s">
        <v>10399</v>
      </c>
      <c r="B58" t="s">
        <v>10554</v>
      </c>
      <c r="C58" t="s">
        <v>6009</v>
      </c>
      <c r="D58">
        <v>98.15000000000001</v>
      </c>
      <c r="E58" t="s">
        <v>10556</v>
      </c>
      <c r="G58" t="s">
        <v>10557</v>
      </c>
      <c r="H58" t="s">
        <v>6011</v>
      </c>
      <c r="K58" t="s">
        <v>6535</v>
      </c>
      <c r="L58" t="s">
        <v>6536</v>
      </c>
      <c r="M58" t="s">
        <v>10564</v>
      </c>
      <c r="N58">
        <v>9</v>
      </c>
      <c r="O58" t="s">
        <v>10592</v>
      </c>
      <c r="P58" t="s">
        <v>10672</v>
      </c>
      <c r="Q58">
        <v>6</v>
      </c>
      <c r="R58">
        <v>0</v>
      </c>
      <c r="S58">
        <v>3.09</v>
      </c>
      <c r="T58">
        <v>3.09</v>
      </c>
      <c r="U58">
        <v>414.46</v>
      </c>
      <c r="V58">
        <v>62.58</v>
      </c>
      <c r="W58">
        <v>5.08</v>
      </c>
      <c r="Y58">
        <v>0</v>
      </c>
      <c r="Z58">
        <v>4</v>
      </c>
      <c r="AA58" t="s">
        <v>6923</v>
      </c>
      <c r="AB58">
        <v>1</v>
      </c>
      <c r="AC58">
        <v>6</v>
      </c>
      <c r="AD58">
        <v>5.021000000000001</v>
      </c>
      <c r="AF58" t="s">
        <v>6939</v>
      </c>
      <c r="AI58">
        <v>0</v>
      </c>
      <c r="AJ58">
        <v>0</v>
      </c>
      <c r="AK58" t="s">
        <v>10335</v>
      </c>
      <c r="AL58" t="s">
        <v>10335</v>
      </c>
      <c r="AM58" t="s">
        <v>10344</v>
      </c>
    </row>
    <row r="59" spans="1:39">
      <c r="A59" t="s">
        <v>10400</v>
      </c>
      <c r="B59" t="s">
        <v>10554</v>
      </c>
      <c r="C59" t="s">
        <v>6009</v>
      </c>
      <c r="D59">
        <v>98.12</v>
      </c>
      <c r="E59" t="s">
        <v>10556</v>
      </c>
      <c r="K59" t="s">
        <v>6535</v>
      </c>
      <c r="L59" t="s">
        <v>6536</v>
      </c>
      <c r="M59" t="s">
        <v>8744</v>
      </c>
      <c r="N59">
        <v>9</v>
      </c>
      <c r="O59" t="s">
        <v>8921</v>
      </c>
      <c r="P59" t="s">
        <v>10673</v>
      </c>
      <c r="Q59">
        <v>6</v>
      </c>
      <c r="R59">
        <v>2</v>
      </c>
      <c r="S59">
        <v>3.09</v>
      </c>
      <c r="T59">
        <v>3.54</v>
      </c>
      <c r="U59">
        <v>425.51</v>
      </c>
      <c r="V59">
        <v>104.29</v>
      </c>
      <c r="W59">
        <v>3.38</v>
      </c>
      <c r="Y59">
        <v>7.18</v>
      </c>
      <c r="Z59">
        <v>3</v>
      </c>
      <c r="AA59" t="s">
        <v>6923</v>
      </c>
      <c r="AB59">
        <v>0</v>
      </c>
      <c r="AC59">
        <v>5</v>
      </c>
      <c r="AD59">
        <v>3.740738095238095</v>
      </c>
      <c r="AF59" t="s">
        <v>6939</v>
      </c>
      <c r="AI59">
        <v>0</v>
      </c>
      <c r="AJ59">
        <v>0</v>
      </c>
      <c r="AK59" t="s">
        <v>10335</v>
      </c>
      <c r="AL59" t="s">
        <v>10335</v>
      </c>
      <c r="AM59" t="s">
        <v>10344</v>
      </c>
    </row>
    <row r="60" spans="1:39">
      <c r="A60" t="s">
        <v>10401</v>
      </c>
      <c r="B60" t="s">
        <v>10554</v>
      </c>
      <c r="C60" t="s">
        <v>6009</v>
      </c>
      <c r="D60">
        <v>98.11</v>
      </c>
      <c r="E60" t="s">
        <v>10556</v>
      </c>
      <c r="K60" t="s">
        <v>6535</v>
      </c>
      <c r="L60" t="s">
        <v>6536</v>
      </c>
      <c r="M60" t="s">
        <v>8744</v>
      </c>
      <c r="N60">
        <v>9</v>
      </c>
      <c r="O60" t="s">
        <v>8921</v>
      </c>
      <c r="P60" t="s">
        <v>10674</v>
      </c>
      <c r="Q60">
        <v>4</v>
      </c>
      <c r="R60">
        <v>0</v>
      </c>
      <c r="S60">
        <v>6.01</v>
      </c>
      <c r="T60">
        <v>6.02</v>
      </c>
      <c r="U60">
        <v>447.54</v>
      </c>
      <c r="V60">
        <v>47.36</v>
      </c>
      <c r="W60">
        <v>5.79</v>
      </c>
      <c r="Y60">
        <v>4.92</v>
      </c>
      <c r="Z60">
        <v>5</v>
      </c>
      <c r="AA60" t="s">
        <v>6923</v>
      </c>
      <c r="AB60">
        <v>1</v>
      </c>
      <c r="AC60">
        <v>6</v>
      </c>
      <c r="AD60">
        <v>3.374714285714286</v>
      </c>
      <c r="AF60" t="s">
        <v>6939</v>
      </c>
      <c r="AI60">
        <v>0</v>
      </c>
      <c r="AJ60">
        <v>0</v>
      </c>
      <c r="AK60" t="s">
        <v>10335</v>
      </c>
      <c r="AL60" t="s">
        <v>10335</v>
      </c>
      <c r="AM60" t="s">
        <v>10344</v>
      </c>
    </row>
    <row r="61" spans="1:39">
      <c r="A61" t="s">
        <v>10402</v>
      </c>
      <c r="B61" t="s">
        <v>10554</v>
      </c>
      <c r="C61" t="s">
        <v>6009</v>
      </c>
      <c r="D61">
        <v>98.11</v>
      </c>
      <c r="E61" t="s">
        <v>10556</v>
      </c>
      <c r="K61" t="s">
        <v>6535</v>
      </c>
      <c r="L61" t="s">
        <v>6536</v>
      </c>
      <c r="M61" t="s">
        <v>8744</v>
      </c>
      <c r="N61">
        <v>9</v>
      </c>
      <c r="O61" t="s">
        <v>8921</v>
      </c>
      <c r="P61" t="s">
        <v>10675</v>
      </c>
      <c r="Q61">
        <v>6</v>
      </c>
      <c r="R61">
        <v>3</v>
      </c>
      <c r="S61">
        <v>3.89</v>
      </c>
      <c r="T61">
        <v>3.9</v>
      </c>
      <c r="U61">
        <v>446.5</v>
      </c>
      <c r="V61">
        <v>92.95999999999999</v>
      </c>
      <c r="W61">
        <v>5.26</v>
      </c>
      <c r="X61">
        <v>10.09</v>
      </c>
      <c r="Y61">
        <v>3.83</v>
      </c>
      <c r="Z61">
        <v>4</v>
      </c>
      <c r="AA61" t="s">
        <v>6923</v>
      </c>
      <c r="AB61">
        <v>1</v>
      </c>
      <c r="AC61">
        <v>8</v>
      </c>
      <c r="AD61">
        <v>3.055142857142857</v>
      </c>
      <c r="AF61" t="s">
        <v>6939</v>
      </c>
      <c r="AI61">
        <v>0</v>
      </c>
      <c r="AJ61">
        <v>0</v>
      </c>
      <c r="AK61" t="s">
        <v>10335</v>
      </c>
      <c r="AL61" t="s">
        <v>10335</v>
      </c>
      <c r="AM61" t="s">
        <v>10344</v>
      </c>
    </row>
    <row r="62" spans="1:39">
      <c r="A62" t="s">
        <v>10403</v>
      </c>
      <c r="B62" t="s">
        <v>10554</v>
      </c>
      <c r="C62" t="s">
        <v>6009</v>
      </c>
      <c r="D62">
        <v>98.11</v>
      </c>
      <c r="E62" t="s">
        <v>10556</v>
      </c>
      <c r="K62" t="s">
        <v>6535</v>
      </c>
      <c r="L62" t="s">
        <v>6536</v>
      </c>
      <c r="M62" t="s">
        <v>8744</v>
      </c>
      <c r="N62">
        <v>9</v>
      </c>
      <c r="O62" t="s">
        <v>8921</v>
      </c>
      <c r="P62" t="s">
        <v>10676</v>
      </c>
      <c r="Q62">
        <v>6</v>
      </c>
      <c r="R62">
        <v>3</v>
      </c>
      <c r="S62">
        <v>5.14</v>
      </c>
      <c r="T62">
        <v>5.14</v>
      </c>
      <c r="U62">
        <v>509.59</v>
      </c>
      <c r="V62">
        <v>127.07</v>
      </c>
      <c r="W62">
        <v>5.25</v>
      </c>
      <c r="X62">
        <v>9.82</v>
      </c>
      <c r="Y62">
        <v>4.59</v>
      </c>
      <c r="Z62">
        <v>5</v>
      </c>
      <c r="AA62" t="s">
        <v>6923</v>
      </c>
      <c r="AB62">
        <v>2</v>
      </c>
      <c r="AC62">
        <v>6</v>
      </c>
      <c r="AD62">
        <v>1.166666666666667</v>
      </c>
      <c r="AF62" t="s">
        <v>6939</v>
      </c>
      <c r="AI62">
        <v>0</v>
      </c>
      <c r="AJ62">
        <v>0</v>
      </c>
      <c r="AK62" t="s">
        <v>10335</v>
      </c>
      <c r="AL62" t="s">
        <v>10335</v>
      </c>
      <c r="AM62" t="s">
        <v>10344</v>
      </c>
    </row>
    <row r="63" spans="1:39">
      <c r="A63" t="s">
        <v>8249</v>
      </c>
      <c r="B63" t="s">
        <v>10554</v>
      </c>
      <c r="C63" t="s">
        <v>6009</v>
      </c>
      <c r="D63">
        <v>98.09999999999999</v>
      </c>
      <c r="E63" t="s">
        <v>10556</v>
      </c>
      <c r="G63" t="s">
        <v>10557</v>
      </c>
      <c r="H63" t="s">
        <v>6011</v>
      </c>
      <c r="K63" t="s">
        <v>6535</v>
      </c>
      <c r="L63" t="s">
        <v>6536</v>
      </c>
      <c r="M63" t="s">
        <v>10564</v>
      </c>
      <c r="N63">
        <v>9</v>
      </c>
      <c r="O63" t="s">
        <v>10592</v>
      </c>
      <c r="P63" t="s">
        <v>10175</v>
      </c>
      <c r="Q63">
        <v>6</v>
      </c>
      <c r="R63">
        <v>0</v>
      </c>
      <c r="S63">
        <v>4.11</v>
      </c>
      <c r="T63">
        <v>4.11</v>
      </c>
      <c r="U63">
        <v>385.38</v>
      </c>
      <c r="V63">
        <v>87.26000000000001</v>
      </c>
      <c r="W63">
        <v>4.67</v>
      </c>
      <c r="Y63">
        <v>0</v>
      </c>
      <c r="Z63">
        <v>4</v>
      </c>
      <c r="AA63" t="s">
        <v>6923</v>
      </c>
      <c r="AB63">
        <v>0</v>
      </c>
      <c r="AC63">
        <v>5</v>
      </c>
      <c r="AD63">
        <v>4.263714285714285</v>
      </c>
      <c r="AF63" t="s">
        <v>6939</v>
      </c>
      <c r="AI63">
        <v>0</v>
      </c>
      <c r="AJ63">
        <v>0</v>
      </c>
      <c r="AK63" t="s">
        <v>10335</v>
      </c>
      <c r="AL63" t="s">
        <v>10335</v>
      </c>
      <c r="AM63" t="s">
        <v>10344</v>
      </c>
    </row>
    <row r="64" spans="1:39">
      <c r="A64" t="s">
        <v>10404</v>
      </c>
      <c r="B64" t="s">
        <v>10554</v>
      </c>
      <c r="C64" t="s">
        <v>6009</v>
      </c>
      <c r="D64">
        <v>98.08</v>
      </c>
      <c r="E64" t="s">
        <v>10556</v>
      </c>
      <c r="K64" t="s">
        <v>6535</v>
      </c>
      <c r="L64" t="s">
        <v>6536</v>
      </c>
      <c r="M64" t="s">
        <v>8744</v>
      </c>
      <c r="N64">
        <v>9</v>
      </c>
      <c r="O64" t="s">
        <v>8921</v>
      </c>
      <c r="P64" t="s">
        <v>10677</v>
      </c>
      <c r="Q64">
        <v>8</v>
      </c>
      <c r="R64">
        <v>1</v>
      </c>
      <c r="S64">
        <v>1.13</v>
      </c>
      <c r="T64">
        <v>1.14</v>
      </c>
      <c r="U64">
        <v>558.63</v>
      </c>
      <c r="V64">
        <v>136.15</v>
      </c>
      <c r="W64">
        <v>2.16</v>
      </c>
      <c r="X64">
        <v>9.289999999999999</v>
      </c>
      <c r="Y64">
        <v>0</v>
      </c>
      <c r="Z64">
        <v>3</v>
      </c>
      <c r="AA64" t="s">
        <v>6923</v>
      </c>
      <c r="AB64">
        <v>1</v>
      </c>
      <c r="AC64">
        <v>8</v>
      </c>
      <c r="AD64">
        <v>3.833333333333333</v>
      </c>
      <c r="AF64" t="s">
        <v>6939</v>
      </c>
      <c r="AI64">
        <v>0</v>
      </c>
      <c r="AJ64">
        <v>0</v>
      </c>
      <c r="AK64" t="s">
        <v>10335</v>
      </c>
      <c r="AL64" t="s">
        <v>10335</v>
      </c>
      <c r="AM64" t="s">
        <v>10344</v>
      </c>
    </row>
    <row r="65" spans="1:39">
      <c r="A65" t="s">
        <v>10405</v>
      </c>
      <c r="B65" t="s">
        <v>10554</v>
      </c>
      <c r="C65" t="s">
        <v>6009</v>
      </c>
      <c r="D65">
        <v>98.08</v>
      </c>
      <c r="E65" t="s">
        <v>10556</v>
      </c>
      <c r="K65" t="s">
        <v>6535</v>
      </c>
      <c r="L65" t="s">
        <v>6536</v>
      </c>
      <c r="M65" t="s">
        <v>8744</v>
      </c>
      <c r="N65">
        <v>9</v>
      </c>
      <c r="O65" t="s">
        <v>8921</v>
      </c>
      <c r="P65" t="s">
        <v>10678</v>
      </c>
      <c r="Q65">
        <v>7</v>
      </c>
      <c r="R65">
        <v>0</v>
      </c>
      <c r="S65">
        <v>5.49</v>
      </c>
      <c r="T65">
        <v>5.49</v>
      </c>
      <c r="U65">
        <v>412.45</v>
      </c>
      <c r="V65">
        <v>70.65000000000001</v>
      </c>
      <c r="W65">
        <v>4.25</v>
      </c>
      <c r="Y65">
        <v>3.81</v>
      </c>
      <c r="Z65">
        <v>5</v>
      </c>
      <c r="AA65" t="s">
        <v>6923</v>
      </c>
      <c r="AB65">
        <v>0</v>
      </c>
      <c r="AC65">
        <v>6</v>
      </c>
      <c r="AD65">
        <v>3.625357142857143</v>
      </c>
      <c r="AF65" t="s">
        <v>6939</v>
      </c>
      <c r="AI65">
        <v>0</v>
      </c>
      <c r="AJ65">
        <v>0</v>
      </c>
      <c r="AK65" t="s">
        <v>10335</v>
      </c>
      <c r="AL65" t="s">
        <v>10335</v>
      </c>
      <c r="AM65" t="s">
        <v>10344</v>
      </c>
    </row>
    <row r="66" spans="1:39">
      <c r="A66" t="s">
        <v>10406</v>
      </c>
      <c r="B66" t="s">
        <v>10554</v>
      </c>
      <c r="C66" t="s">
        <v>6009</v>
      </c>
      <c r="D66">
        <v>98.06</v>
      </c>
      <c r="E66" t="s">
        <v>10556</v>
      </c>
      <c r="K66" t="s">
        <v>6535</v>
      </c>
      <c r="L66" t="s">
        <v>6536</v>
      </c>
      <c r="M66" t="s">
        <v>8744</v>
      </c>
      <c r="N66">
        <v>9</v>
      </c>
      <c r="O66" t="s">
        <v>8921</v>
      </c>
      <c r="P66" t="s">
        <v>10679</v>
      </c>
      <c r="Q66">
        <v>5</v>
      </c>
      <c r="R66">
        <v>2</v>
      </c>
      <c r="S66">
        <v>-0.17</v>
      </c>
      <c r="T66">
        <v>2.73</v>
      </c>
      <c r="U66">
        <v>361.42</v>
      </c>
      <c r="V66">
        <v>92.7</v>
      </c>
      <c r="W66">
        <v>3.24</v>
      </c>
      <c r="X66">
        <v>4.68</v>
      </c>
      <c r="Y66">
        <v>0</v>
      </c>
      <c r="Z66">
        <v>2</v>
      </c>
      <c r="AA66" t="s">
        <v>6923</v>
      </c>
      <c r="AB66">
        <v>0</v>
      </c>
      <c r="AC66">
        <v>7</v>
      </c>
      <c r="AD66">
        <v>5.399857142857143</v>
      </c>
      <c r="AF66" t="s">
        <v>6937</v>
      </c>
      <c r="AI66">
        <v>0</v>
      </c>
      <c r="AJ66">
        <v>0</v>
      </c>
      <c r="AK66" t="s">
        <v>10335</v>
      </c>
      <c r="AL66" t="s">
        <v>10335</v>
      </c>
      <c r="AM66" t="s">
        <v>10344</v>
      </c>
    </row>
    <row r="67" spans="1:39">
      <c r="A67" t="s">
        <v>10407</v>
      </c>
      <c r="B67" t="s">
        <v>10554</v>
      </c>
      <c r="C67" t="s">
        <v>6009</v>
      </c>
      <c r="D67">
        <v>98.06</v>
      </c>
      <c r="E67" t="s">
        <v>10556</v>
      </c>
      <c r="K67" t="s">
        <v>6535</v>
      </c>
      <c r="L67" t="s">
        <v>6536</v>
      </c>
      <c r="M67" t="s">
        <v>8744</v>
      </c>
      <c r="N67">
        <v>9</v>
      </c>
      <c r="O67" t="s">
        <v>8921</v>
      </c>
      <c r="P67" t="s">
        <v>10680</v>
      </c>
      <c r="Q67">
        <v>4</v>
      </c>
      <c r="R67">
        <v>2</v>
      </c>
      <c r="S67">
        <v>3.74</v>
      </c>
      <c r="T67">
        <v>3.74</v>
      </c>
      <c r="U67">
        <v>471.97</v>
      </c>
      <c r="V67">
        <v>109.57</v>
      </c>
      <c r="W67">
        <v>3.58</v>
      </c>
      <c r="X67">
        <v>12.76</v>
      </c>
      <c r="Y67">
        <v>0</v>
      </c>
      <c r="Z67">
        <v>3</v>
      </c>
      <c r="AA67" t="s">
        <v>6923</v>
      </c>
      <c r="AB67">
        <v>0</v>
      </c>
      <c r="AC67">
        <v>8</v>
      </c>
      <c r="AD67">
        <v>2.807880952380952</v>
      </c>
      <c r="AF67" t="s">
        <v>6939</v>
      </c>
      <c r="AI67">
        <v>0</v>
      </c>
      <c r="AJ67">
        <v>0</v>
      </c>
      <c r="AK67" t="s">
        <v>10335</v>
      </c>
      <c r="AL67" t="s">
        <v>10335</v>
      </c>
      <c r="AM67" t="s">
        <v>10344</v>
      </c>
    </row>
    <row r="68" spans="1:39">
      <c r="A68" t="s">
        <v>10408</v>
      </c>
      <c r="B68" t="s">
        <v>10554</v>
      </c>
      <c r="C68" t="s">
        <v>6009</v>
      </c>
      <c r="D68">
        <v>98.05</v>
      </c>
      <c r="E68" t="s">
        <v>10556</v>
      </c>
      <c r="K68" t="s">
        <v>6535</v>
      </c>
      <c r="L68" t="s">
        <v>6536</v>
      </c>
      <c r="M68" t="s">
        <v>8744</v>
      </c>
      <c r="N68">
        <v>9</v>
      </c>
      <c r="O68" t="s">
        <v>8921</v>
      </c>
      <c r="P68" t="s">
        <v>10681</v>
      </c>
      <c r="Q68">
        <v>8</v>
      </c>
      <c r="R68">
        <v>0</v>
      </c>
      <c r="S68">
        <v>4.25</v>
      </c>
      <c r="T68">
        <v>4.25</v>
      </c>
      <c r="U68">
        <v>479.49</v>
      </c>
      <c r="V68">
        <v>96.48999999999999</v>
      </c>
      <c r="W68">
        <v>5.36</v>
      </c>
      <c r="Y68">
        <v>0</v>
      </c>
      <c r="Z68">
        <v>4</v>
      </c>
      <c r="AA68" t="s">
        <v>6923</v>
      </c>
      <c r="AB68">
        <v>1</v>
      </c>
      <c r="AC68">
        <v>8</v>
      </c>
      <c r="AD68">
        <v>3.305166666666667</v>
      </c>
      <c r="AF68" t="s">
        <v>6939</v>
      </c>
      <c r="AI68">
        <v>0</v>
      </c>
      <c r="AJ68">
        <v>0</v>
      </c>
      <c r="AK68" t="s">
        <v>10335</v>
      </c>
      <c r="AL68" t="s">
        <v>10335</v>
      </c>
      <c r="AM68" t="s">
        <v>10344</v>
      </c>
    </row>
    <row r="69" spans="1:39">
      <c r="A69" t="s">
        <v>10354</v>
      </c>
      <c r="B69" t="s">
        <v>10554</v>
      </c>
      <c r="C69" t="s">
        <v>6009</v>
      </c>
      <c r="D69">
        <v>98.05</v>
      </c>
      <c r="E69" t="s">
        <v>10556</v>
      </c>
      <c r="K69" t="s">
        <v>6535</v>
      </c>
      <c r="L69" t="s">
        <v>6536</v>
      </c>
      <c r="M69" t="s">
        <v>8744</v>
      </c>
      <c r="N69">
        <v>9</v>
      </c>
      <c r="O69" t="s">
        <v>8921</v>
      </c>
      <c r="P69" t="s">
        <v>10627</v>
      </c>
      <c r="Q69">
        <v>4</v>
      </c>
      <c r="R69">
        <v>1</v>
      </c>
      <c r="S69">
        <v>2.72</v>
      </c>
      <c r="T69">
        <v>2.72</v>
      </c>
      <c r="U69">
        <v>395.46</v>
      </c>
      <c r="V69">
        <v>63.99</v>
      </c>
      <c r="W69">
        <v>4.46</v>
      </c>
      <c r="X69">
        <v>12.39</v>
      </c>
      <c r="Y69">
        <v>0</v>
      </c>
      <c r="Z69">
        <v>4</v>
      </c>
      <c r="AA69" t="s">
        <v>6923</v>
      </c>
      <c r="AB69">
        <v>0</v>
      </c>
      <c r="AC69">
        <v>6</v>
      </c>
      <c r="AD69">
        <v>5.220047619047619</v>
      </c>
      <c r="AF69" t="s">
        <v>6939</v>
      </c>
      <c r="AI69">
        <v>0</v>
      </c>
      <c r="AJ69">
        <v>0</v>
      </c>
      <c r="AK69" t="s">
        <v>10335</v>
      </c>
      <c r="AL69" t="s">
        <v>10335</v>
      </c>
      <c r="AM69" t="s">
        <v>10344</v>
      </c>
    </row>
    <row r="70" spans="1:39">
      <c r="A70" t="s">
        <v>10409</v>
      </c>
      <c r="B70" t="s">
        <v>10554</v>
      </c>
      <c r="C70" t="s">
        <v>6009</v>
      </c>
      <c r="D70">
        <v>98.05</v>
      </c>
      <c r="E70" t="s">
        <v>10556</v>
      </c>
      <c r="K70" t="s">
        <v>6535</v>
      </c>
      <c r="L70" t="s">
        <v>6536</v>
      </c>
      <c r="M70" t="s">
        <v>8744</v>
      </c>
      <c r="N70">
        <v>9</v>
      </c>
      <c r="O70" t="s">
        <v>8921</v>
      </c>
      <c r="P70" t="s">
        <v>10682</v>
      </c>
      <c r="Q70">
        <v>8</v>
      </c>
      <c r="R70">
        <v>1</v>
      </c>
      <c r="S70">
        <v>3.75</v>
      </c>
      <c r="T70">
        <v>3.75</v>
      </c>
      <c r="U70">
        <v>520.59</v>
      </c>
      <c r="V70">
        <v>106.41</v>
      </c>
      <c r="W70">
        <v>4.24</v>
      </c>
      <c r="Y70">
        <v>1.87</v>
      </c>
      <c r="Z70">
        <v>3</v>
      </c>
      <c r="AA70" t="s">
        <v>6923</v>
      </c>
      <c r="AB70">
        <v>1</v>
      </c>
      <c r="AC70">
        <v>10</v>
      </c>
      <c r="AD70">
        <v>3.036333333333333</v>
      </c>
      <c r="AF70" t="s">
        <v>6939</v>
      </c>
      <c r="AI70">
        <v>0</v>
      </c>
      <c r="AJ70">
        <v>0</v>
      </c>
      <c r="AK70" t="s">
        <v>10335</v>
      </c>
      <c r="AL70" t="s">
        <v>10335</v>
      </c>
      <c r="AM70" t="s">
        <v>10344</v>
      </c>
    </row>
    <row r="71" spans="1:39">
      <c r="A71" t="s">
        <v>10410</v>
      </c>
      <c r="B71" t="s">
        <v>10554</v>
      </c>
      <c r="C71" t="s">
        <v>6009</v>
      </c>
      <c r="D71">
        <v>98.05</v>
      </c>
      <c r="E71" t="s">
        <v>10556</v>
      </c>
      <c r="K71" t="s">
        <v>6535</v>
      </c>
      <c r="L71" t="s">
        <v>6536</v>
      </c>
      <c r="M71" t="s">
        <v>8744</v>
      </c>
      <c r="N71">
        <v>9</v>
      </c>
      <c r="O71" t="s">
        <v>8921</v>
      </c>
      <c r="P71" t="s">
        <v>10683</v>
      </c>
      <c r="Q71">
        <v>4</v>
      </c>
      <c r="R71">
        <v>0</v>
      </c>
      <c r="S71">
        <v>5.98</v>
      </c>
      <c r="T71">
        <v>5.98</v>
      </c>
      <c r="U71">
        <v>366.42</v>
      </c>
      <c r="V71">
        <v>52.08</v>
      </c>
      <c r="W71">
        <v>5.81</v>
      </c>
      <c r="Y71">
        <v>0.57</v>
      </c>
      <c r="Z71">
        <v>4</v>
      </c>
      <c r="AA71" t="s">
        <v>6923</v>
      </c>
      <c r="AB71">
        <v>1</v>
      </c>
      <c r="AC71">
        <v>5</v>
      </c>
      <c r="AD71">
        <v>3.954142857142857</v>
      </c>
      <c r="AF71" t="s">
        <v>6939</v>
      </c>
      <c r="AI71">
        <v>0</v>
      </c>
      <c r="AJ71">
        <v>0</v>
      </c>
      <c r="AK71" t="s">
        <v>10335</v>
      </c>
      <c r="AL71" t="s">
        <v>10335</v>
      </c>
      <c r="AM71" t="s">
        <v>10344</v>
      </c>
    </row>
    <row r="72" spans="1:39">
      <c r="A72" t="s">
        <v>10411</v>
      </c>
      <c r="B72" t="s">
        <v>10554</v>
      </c>
      <c r="C72" t="s">
        <v>6009</v>
      </c>
      <c r="D72">
        <v>98.04000000000001</v>
      </c>
      <c r="E72" t="s">
        <v>10556</v>
      </c>
      <c r="K72" t="s">
        <v>6535</v>
      </c>
      <c r="L72" t="s">
        <v>6536</v>
      </c>
      <c r="M72" t="s">
        <v>8744</v>
      </c>
      <c r="N72">
        <v>9</v>
      </c>
      <c r="O72" t="s">
        <v>8921</v>
      </c>
      <c r="P72" t="s">
        <v>10684</v>
      </c>
      <c r="Q72">
        <v>4</v>
      </c>
      <c r="R72">
        <v>2</v>
      </c>
      <c r="S72">
        <v>1.57</v>
      </c>
      <c r="T72">
        <v>1.57</v>
      </c>
      <c r="U72">
        <v>416.52</v>
      </c>
      <c r="V72">
        <v>92.34</v>
      </c>
      <c r="W72">
        <v>2.64</v>
      </c>
      <c r="X72">
        <v>10.8</v>
      </c>
      <c r="Y72">
        <v>0</v>
      </c>
      <c r="Z72">
        <v>3</v>
      </c>
      <c r="AA72" t="s">
        <v>6923</v>
      </c>
      <c r="AB72">
        <v>0</v>
      </c>
      <c r="AC72">
        <v>8</v>
      </c>
      <c r="AD72">
        <v>5.018285714285715</v>
      </c>
      <c r="AF72" t="s">
        <v>6939</v>
      </c>
      <c r="AI72">
        <v>0</v>
      </c>
      <c r="AJ72">
        <v>0</v>
      </c>
      <c r="AK72" t="s">
        <v>10335</v>
      </c>
      <c r="AL72" t="s">
        <v>10335</v>
      </c>
      <c r="AM72" t="s">
        <v>10344</v>
      </c>
    </row>
    <row r="73" spans="1:39">
      <c r="A73" t="s">
        <v>10412</v>
      </c>
      <c r="B73" t="s">
        <v>10554</v>
      </c>
      <c r="C73" t="s">
        <v>6009</v>
      </c>
      <c r="D73">
        <v>98.04000000000001</v>
      </c>
      <c r="E73" t="s">
        <v>10556</v>
      </c>
      <c r="K73" t="s">
        <v>6535</v>
      </c>
      <c r="L73" t="s">
        <v>6536</v>
      </c>
      <c r="M73" t="s">
        <v>8744</v>
      </c>
      <c r="N73">
        <v>9</v>
      </c>
      <c r="O73" t="s">
        <v>8921</v>
      </c>
      <c r="P73" t="s">
        <v>10685</v>
      </c>
      <c r="Q73">
        <v>5</v>
      </c>
      <c r="R73">
        <v>1</v>
      </c>
      <c r="S73">
        <v>6.63</v>
      </c>
      <c r="T73">
        <v>6.63</v>
      </c>
      <c r="U73">
        <v>564.48</v>
      </c>
      <c r="V73">
        <v>103.86</v>
      </c>
      <c r="W73">
        <v>3.15</v>
      </c>
      <c r="X73">
        <v>13.75</v>
      </c>
      <c r="Y73">
        <v>0</v>
      </c>
      <c r="Z73">
        <v>3</v>
      </c>
      <c r="AA73" t="s">
        <v>6923</v>
      </c>
      <c r="AB73">
        <v>1</v>
      </c>
      <c r="AC73">
        <v>6</v>
      </c>
      <c r="AD73">
        <v>2.371333333333333</v>
      </c>
      <c r="AF73" t="s">
        <v>6939</v>
      </c>
      <c r="AI73">
        <v>0</v>
      </c>
      <c r="AJ73">
        <v>0</v>
      </c>
      <c r="AK73" t="s">
        <v>10335</v>
      </c>
      <c r="AL73" t="s">
        <v>10335</v>
      </c>
      <c r="AM73" t="s">
        <v>10344</v>
      </c>
    </row>
    <row r="74" spans="1:39">
      <c r="A74" t="s">
        <v>10365</v>
      </c>
      <c r="B74" t="s">
        <v>10554</v>
      </c>
      <c r="C74" t="s">
        <v>6009</v>
      </c>
      <c r="D74">
        <v>98.03</v>
      </c>
      <c r="E74" t="s">
        <v>10556</v>
      </c>
      <c r="K74" t="s">
        <v>6535</v>
      </c>
      <c r="L74" t="s">
        <v>6536</v>
      </c>
      <c r="M74" t="s">
        <v>8744</v>
      </c>
      <c r="N74">
        <v>9</v>
      </c>
      <c r="O74" t="s">
        <v>8921</v>
      </c>
      <c r="P74" t="s">
        <v>10638</v>
      </c>
      <c r="Q74">
        <v>6</v>
      </c>
      <c r="R74">
        <v>0</v>
      </c>
      <c r="S74">
        <v>4.12</v>
      </c>
      <c r="T74">
        <v>4.12</v>
      </c>
      <c r="U74">
        <v>399.41</v>
      </c>
      <c r="V74">
        <v>87.26000000000001</v>
      </c>
      <c r="W74">
        <v>4.8</v>
      </c>
      <c r="Y74">
        <v>0</v>
      </c>
      <c r="Z74">
        <v>4</v>
      </c>
      <c r="AA74" t="s">
        <v>6923</v>
      </c>
      <c r="AB74">
        <v>0</v>
      </c>
      <c r="AC74">
        <v>6</v>
      </c>
      <c r="AD74">
        <v>4.1585</v>
      </c>
      <c r="AF74" t="s">
        <v>6939</v>
      </c>
      <c r="AI74">
        <v>0</v>
      </c>
      <c r="AJ74">
        <v>0</v>
      </c>
      <c r="AK74" t="s">
        <v>10335</v>
      </c>
      <c r="AL74" t="s">
        <v>10335</v>
      </c>
      <c r="AM74" t="s">
        <v>10344</v>
      </c>
    </row>
    <row r="75" spans="1:39">
      <c r="A75" t="s">
        <v>10413</v>
      </c>
      <c r="B75" t="s">
        <v>10554</v>
      </c>
      <c r="C75" t="s">
        <v>6009</v>
      </c>
      <c r="D75">
        <v>98.03</v>
      </c>
      <c r="E75" t="s">
        <v>10556</v>
      </c>
      <c r="K75" t="s">
        <v>6535</v>
      </c>
      <c r="L75" t="s">
        <v>6536</v>
      </c>
      <c r="M75" t="s">
        <v>8744</v>
      </c>
      <c r="N75">
        <v>9</v>
      </c>
      <c r="O75" t="s">
        <v>8921</v>
      </c>
      <c r="P75" t="s">
        <v>10686</v>
      </c>
      <c r="Q75">
        <v>6</v>
      </c>
      <c r="R75">
        <v>0</v>
      </c>
      <c r="S75">
        <v>3.51</v>
      </c>
      <c r="T75">
        <v>3.51</v>
      </c>
      <c r="U75">
        <v>398.42</v>
      </c>
      <c r="V75">
        <v>70.42</v>
      </c>
      <c r="W75">
        <v>4.58</v>
      </c>
      <c r="Y75">
        <v>0</v>
      </c>
      <c r="Z75">
        <v>4</v>
      </c>
      <c r="AA75" t="s">
        <v>6923</v>
      </c>
      <c r="AB75">
        <v>0</v>
      </c>
      <c r="AC75">
        <v>6</v>
      </c>
      <c r="AD75">
        <v>4.715571428571429</v>
      </c>
      <c r="AF75" t="s">
        <v>6939</v>
      </c>
      <c r="AI75">
        <v>0</v>
      </c>
      <c r="AJ75">
        <v>0</v>
      </c>
      <c r="AK75" t="s">
        <v>10335</v>
      </c>
      <c r="AL75" t="s">
        <v>10335</v>
      </c>
      <c r="AM75" t="s">
        <v>10344</v>
      </c>
    </row>
    <row r="76" spans="1:39">
      <c r="A76" t="s">
        <v>10361</v>
      </c>
      <c r="B76" t="s">
        <v>10554</v>
      </c>
      <c r="C76" t="s">
        <v>6009</v>
      </c>
      <c r="D76">
        <v>98.03</v>
      </c>
      <c r="E76" t="s">
        <v>10556</v>
      </c>
      <c r="K76" t="s">
        <v>6535</v>
      </c>
      <c r="L76" t="s">
        <v>6536</v>
      </c>
      <c r="M76" t="s">
        <v>8744</v>
      </c>
      <c r="N76">
        <v>9</v>
      </c>
      <c r="O76" t="s">
        <v>8921</v>
      </c>
      <c r="P76" t="s">
        <v>10634</v>
      </c>
      <c r="Q76">
        <v>6</v>
      </c>
      <c r="R76">
        <v>1</v>
      </c>
      <c r="S76">
        <v>3.67</v>
      </c>
      <c r="T76">
        <v>3.67</v>
      </c>
      <c r="U76">
        <v>411.42</v>
      </c>
      <c r="V76">
        <v>102.42</v>
      </c>
      <c r="W76">
        <v>4.21</v>
      </c>
      <c r="X76">
        <v>10.58</v>
      </c>
      <c r="Y76">
        <v>0</v>
      </c>
      <c r="Z76">
        <v>4</v>
      </c>
      <c r="AA76" t="s">
        <v>6923</v>
      </c>
      <c r="AB76">
        <v>0</v>
      </c>
      <c r="AC76">
        <v>6</v>
      </c>
      <c r="AD76">
        <v>3.882047619047619</v>
      </c>
      <c r="AF76" t="s">
        <v>6939</v>
      </c>
      <c r="AI76">
        <v>0</v>
      </c>
      <c r="AJ76">
        <v>0</v>
      </c>
      <c r="AK76" t="s">
        <v>10335</v>
      </c>
      <c r="AL76" t="s">
        <v>10335</v>
      </c>
      <c r="AM76" t="s">
        <v>10344</v>
      </c>
    </row>
    <row r="77" spans="1:39">
      <c r="A77" t="s">
        <v>10414</v>
      </c>
      <c r="B77" t="s">
        <v>10554</v>
      </c>
      <c r="C77" t="s">
        <v>6009</v>
      </c>
      <c r="D77">
        <v>98.02</v>
      </c>
      <c r="E77" t="s">
        <v>10556</v>
      </c>
      <c r="G77" t="s">
        <v>10557</v>
      </c>
      <c r="H77" t="s">
        <v>6011</v>
      </c>
      <c r="K77" t="s">
        <v>6535</v>
      </c>
      <c r="L77" t="s">
        <v>6536</v>
      </c>
      <c r="M77" t="s">
        <v>10564</v>
      </c>
      <c r="N77">
        <v>9</v>
      </c>
      <c r="O77" t="s">
        <v>10592</v>
      </c>
      <c r="P77" t="s">
        <v>10687</v>
      </c>
      <c r="Q77">
        <v>7</v>
      </c>
      <c r="R77">
        <v>0</v>
      </c>
      <c r="S77">
        <v>3.94</v>
      </c>
      <c r="T77">
        <v>3.94</v>
      </c>
      <c r="U77">
        <v>461.86</v>
      </c>
      <c r="V77">
        <v>104.33</v>
      </c>
      <c r="W77">
        <v>5.14</v>
      </c>
      <c r="Y77">
        <v>0</v>
      </c>
      <c r="Z77">
        <v>4</v>
      </c>
      <c r="AA77" t="s">
        <v>6923</v>
      </c>
      <c r="AB77">
        <v>1</v>
      </c>
      <c r="AC77">
        <v>7</v>
      </c>
      <c r="AD77">
        <v>3.354761904761904</v>
      </c>
      <c r="AF77" t="s">
        <v>6939</v>
      </c>
      <c r="AI77">
        <v>0</v>
      </c>
      <c r="AJ77">
        <v>0</v>
      </c>
      <c r="AK77" t="s">
        <v>10335</v>
      </c>
      <c r="AL77" t="s">
        <v>10335</v>
      </c>
      <c r="AM77" t="s">
        <v>10344</v>
      </c>
    </row>
    <row r="78" spans="1:39">
      <c r="A78" t="s">
        <v>10413</v>
      </c>
      <c r="B78" t="s">
        <v>10554</v>
      </c>
      <c r="C78" t="s">
        <v>6009</v>
      </c>
      <c r="D78">
        <v>98.01000000000001</v>
      </c>
      <c r="E78" t="s">
        <v>10556</v>
      </c>
      <c r="G78" t="s">
        <v>10557</v>
      </c>
      <c r="H78" t="s">
        <v>6011</v>
      </c>
      <c r="K78" t="s">
        <v>6535</v>
      </c>
      <c r="L78" t="s">
        <v>6536</v>
      </c>
      <c r="M78" t="s">
        <v>10564</v>
      </c>
      <c r="N78">
        <v>9</v>
      </c>
      <c r="O78" t="s">
        <v>10592</v>
      </c>
      <c r="P78" t="s">
        <v>10686</v>
      </c>
      <c r="Q78">
        <v>6</v>
      </c>
      <c r="R78">
        <v>0</v>
      </c>
      <c r="S78">
        <v>3.51</v>
      </c>
      <c r="T78">
        <v>3.51</v>
      </c>
      <c r="U78">
        <v>398.42</v>
      </c>
      <c r="V78">
        <v>70.42</v>
      </c>
      <c r="W78">
        <v>4.58</v>
      </c>
      <c r="Y78">
        <v>0</v>
      </c>
      <c r="Z78">
        <v>4</v>
      </c>
      <c r="AA78" t="s">
        <v>6923</v>
      </c>
      <c r="AB78">
        <v>0</v>
      </c>
      <c r="AC78">
        <v>6</v>
      </c>
      <c r="AD78">
        <v>4.715571428571429</v>
      </c>
      <c r="AF78" t="s">
        <v>6939</v>
      </c>
      <c r="AI78">
        <v>0</v>
      </c>
      <c r="AJ78">
        <v>0</v>
      </c>
      <c r="AK78" t="s">
        <v>10335</v>
      </c>
      <c r="AL78" t="s">
        <v>10335</v>
      </c>
      <c r="AM78" t="s">
        <v>10344</v>
      </c>
    </row>
    <row r="79" spans="1:39">
      <c r="A79" t="s">
        <v>10415</v>
      </c>
      <c r="B79" t="s">
        <v>10554</v>
      </c>
      <c r="C79" t="s">
        <v>6009</v>
      </c>
      <c r="D79">
        <v>98.01000000000001</v>
      </c>
      <c r="E79" t="s">
        <v>10556</v>
      </c>
      <c r="K79" t="s">
        <v>6535</v>
      </c>
      <c r="L79" t="s">
        <v>6536</v>
      </c>
      <c r="M79" t="s">
        <v>8744</v>
      </c>
      <c r="N79">
        <v>9</v>
      </c>
      <c r="O79" t="s">
        <v>8921</v>
      </c>
      <c r="P79" t="s">
        <v>10688</v>
      </c>
      <c r="Q79">
        <v>6</v>
      </c>
      <c r="R79">
        <v>2</v>
      </c>
      <c r="S79">
        <v>2.05</v>
      </c>
      <c r="T79">
        <v>2.05</v>
      </c>
      <c r="U79">
        <v>378.39</v>
      </c>
      <c r="V79">
        <v>106.39</v>
      </c>
      <c r="W79">
        <v>3.86</v>
      </c>
      <c r="X79">
        <v>11.92</v>
      </c>
      <c r="Y79">
        <v>4.91</v>
      </c>
      <c r="Z79">
        <v>3</v>
      </c>
      <c r="AA79" t="s">
        <v>6923</v>
      </c>
      <c r="AB79">
        <v>0</v>
      </c>
      <c r="AC79">
        <v>7</v>
      </c>
      <c r="AD79">
        <v>4.797309523809524</v>
      </c>
      <c r="AF79" t="s">
        <v>6939</v>
      </c>
      <c r="AI79">
        <v>0</v>
      </c>
      <c r="AJ79">
        <v>0</v>
      </c>
      <c r="AK79" t="s">
        <v>10335</v>
      </c>
      <c r="AL79" t="s">
        <v>10335</v>
      </c>
      <c r="AM79" t="s">
        <v>10344</v>
      </c>
    </row>
    <row r="80" spans="1:39">
      <c r="A80" t="s">
        <v>10416</v>
      </c>
      <c r="B80" t="s">
        <v>10554</v>
      </c>
      <c r="C80" t="s">
        <v>6009</v>
      </c>
      <c r="D80">
        <v>98</v>
      </c>
      <c r="E80" t="s">
        <v>10556</v>
      </c>
      <c r="K80" t="s">
        <v>6535</v>
      </c>
      <c r="L80" t="s">
        <v>6536</v>
      </c>
      <c r="M80" t="s">
        <v>8744</v>
      </c>
      <c r="N80">
        <v>9</v>
      </c>
      <c r="O80" t="s">
        <v>8921</v>
      </c>
      <c r="P80" t="s">
        <v>10689</v>
      </c>
      <c r="Q80">
        <v>5</v>
      </c>
      <c r="R80">
        <v>0</v>
      </c>
      <c r="S80">
        <v>5.36</v>
      </c>
      <c r="T80">
        <v>5.36</v>
      </c>
      <c r="U80">
        <v>377.4</v>
      </c>
      <c r="V80">
        <v>75.87</v>
      </c>
      <c r="W80">
        <v>4.9</v>
      </c>
      <c r="Y80">
        <v>0</v>
      </c>
      <c r="Z80">
        <v>4</v>
      </c>
      <c r="AA80" t="s">
        <v>6923</v>
      </c>
      <c r="AB80">
        <v>0</v>
      </c>
      <c r="AC80">
        <v>4</v>
      </c>
      <c r="AD80">
        <v>3.875714285714286</v>
      </c>
      <c r="AF80" t="s">
        <v>6939</v>
      </c>
      <c r="AI80">
        <v>0</v>
      </c>
      <c r="AJ80">
        <v>0</v>
      </c>
      <c r="AK80" t="s">
        <v>10335</v>
      </c>
      <c r="AL80" t="s">
        <v>10335</v>
      </c>
      <c r="AM80" t="s">
        <v>10344</v>
      </c>
    </row>
    <row r="81" spans="1:39">
      <c r="A81" t="s">
        <v>7408</v>
      </c>
      <c r="B81" t="s">
        <v>10554</v>
      </c>
      <c r="C81" t="s">
        <v>6009</v>
      </c>
      <c r="D81">
        <v>98</v>
      </c>
      <c r="E81" t="s">
        <v>10556</v>
      </c>
      <c r="G81" t="s">
        <v>10557</v>
      </c>
      <c r="H81" t="s">
        <v>6011</v>
      </c>
      <c r="K81" t="s">
        <v>6535</v>
      </c>
      <c r="L81" t="s">
        <v>6536</v>
      </c>
      <c r="M81" t="s">
        <v>10565</v>
      </c>
      <c r="N81">
        <v>9</v>
      </c>
      <c r="O81" t="s">
        <v>10593</v>
      </c>
      <c r="P81" t="s">
        <v>9361</v>
      </c>
      <c r="Q81">
        <v>3</v>
      </c>
      <c r="R81">
        <v>2</v>
      </c>
      <c r="S81">
        <v>4.15</v>
      </c>
      <c r="T81">
        <v>7.15</v>
      </c>
      <c r="U81">
        <v>558.72</v>
      </c>
      <c r="V81">
        <v>71.33</v>
      </c>
      <c r="W81">
        <v>8.460000000000001</v>
      </c>
      <c r="X81">
        <v>3.87</v>
      </c>
      <c r="Y81">
        <v>0</v>
      </c>
      <c r="Z81">
        <v>5</v>
      </c>
      <c r="AA81" t="s">
        <v>6923</v>
      </c>
      <c r="AB81">
        <v>2</v>
      </c>
      <c r="AC81">
        <v>7</v>
      </c>
      <c r="AD81">
        <v>2.5</v>
      </c>
      <c r="AF81" t="s">
        <v>6937</v>
      </c>
      <c r="AI81">
        <v>0</v>
      </c>
      <c r="AJ81">
        <v>0</v>
      </c>
      <c r="AK81" t="s">
        <v>10219</v>
      </c>
      <c r="AL81" t="s">
        <v>10219</v>
      </c>
      <c r="AM81" t="s">
        <v>10344</v>
      </c>
    </row>
    <row r="82" spans="1:39">
      <c r="A82" t="s">
        <v>7375</v>
      </c>
      <c r="B82" t="s">
        <v>10554</v>
      </c>
      <c r="C82" t="s">
        <v>6009</v>
      </c>
      <c r="D82">
        <v>98</v>
      </c>
      <c r="E82" t="s">
        <v>10556</v>
      </c>
      <c r="G82" t="s">
        <v>10557</v>
      </c>
      <c r="H82" t="s">
        <v>6011</v>
      </c>
      <c r="K82" t="s">
        <v>6535</v>
      </c>
      <c r="L82" t="s">
        <v>6536</v>
      </c>
      <c r="M82" t="s">
        <v>10565</v>
      </c>
      <c r="N82">
        <v>9</v>
      </c>
      <c r="O82" t="s">
        <v>10593</v>
      </c>
      <c r="P82" t="s">
        <v>9328</v>
      </c>
      <c r="Q82">
        <v>3</v>
      </c>
      <c r="R82">
        <v>2</v>
      </c>
      <c r="S82">
        <v>4.94</v>
      </c>
      <c r="T82">
        <v>7.93</v>
      </c>
      <c r="U82">
        <v>558.72</v>
      </c>
      <c r="V82">
        <v>71.33</v>
      </c>
      <c r="W82">
        <v>8.460000000000001</v>
      </c>
      <c r="X82">
        <v>3.87</v>
      </c>
      <c r="Y82">
        <v>0</v>
      </c>
      <c r="Z82">
        <v>5</v>
      </c>
      <c r="AA82" t="s">
        <v>6923</v>
      </c>
      <c r="AB82">
        <v>2</v>
      </c>
      <c r="AC82">
        <v>7</v>
      </c>
      <c r="AD82">
        <v>2.5</v>
      </c>
      <c r="AF82" t="s">
        <v>6937</v>
      </c>
      <c r="AI82">
        <v>0</v>
      </c>
      <c r="AJ82">
        <v>0</v>
      </c>
      <c r="AK82" t="s">
        <v>10219</v>
      </c>
      <c r="AL82" t="s">
        <v>10219</v>
      </c>
      <c r="AM82" t="s">
        <v>10344</v>
      </c>
    </row>
    <row r="83" spans="1:39">
      <c r="A83" t="s">
        <v>10417</v>
      </c>
      <c r="B83" t="s">
        <v>10554</v>
      </c>
      <c r="C83" t="s">
        <v>6009</v>
      </c>
      <c r="D83">
        <v>98</v>
      </c>
      <c r="E83" t="s">
        <v>10556</v>
      </c>
      <c r="G83" t="s">
        <v>10558</v>
      </c>
      <c r="H83" t="s">
        <v>6011</v>
      </c>
      <c r="K83" t="s">
        <v>6535</v>
      </c>
      <c r="L83" t="s">
        <v>6536</v>
      </c>
      <c r="M83" t="s">
        <v>10566</v>
      </c>
      <c r="N83">
        <v>9</v>
      </c>
      <c r="O83" t="s">
        <v>10594</v>
      </c>
      <c r="P83" t="s">
        <v>10690</v>
      </c>
      <c r="Q83">
        <v>6</v>
      </c>
      <c r="R83">
        <v>1</v>
      </c>
      <c r="S83">
        <v>1.81</v>
      </c>
      <c r="T83">
        <v>4.51</v>
      </c>
      <c r="U83">
        <v>504.58</v>
      </c>
      <c r="V83">
        <v>102.1</v>
      </c>
      <c r="W83">
        <v>5.61</v>
      </c>
      <c r="X83">
        <v>4.66</v>
      </c>
      <c r="Y83">
        <v>1.35</v>
      </c>
      <c r="Z83">
        <v>3</v>
      </c>
      <c r="AA83" t="s">
        <v>6923</v>
      </c>
      <c r="AB83">
        <v>2</v>
      </c>
      <c r="AC83">
        <v>9</v>
      </c>
      <c r="AD83">
        <v>3.675000000000001</v>
      </c>
      <c r="AF83" t="s">
        <v>6937</v>
      </c>
      <c r="AI83">
        <v>0</v>
      </c>
      <c r="AJ83">
        <v>0</v>
      </c>
      <c r="AK83" t="s">
        <v>10317</v>
      </c>
      <c r="AL83" t="s">
        <v>10317</v>
      </c>
      <c r="AM83" t="s">
        <v>10344</v>
      </c>
    </row>
    <row r="84" spans="1:39">
      <c r="A84" t="s">
        <v>10418</v>
      </c>
      <c r="B84" t="s">
        <v>10554</v>
      </c>
      <c r="C84" t="s">
        <v>6009</v>
      </c>
      <c r="D84">
        <v>97.98999999999999</v>
      </c>
      <c r="E84" t="s">
        <v>10556</v>
      </c>
      <c r="K84" t="s">
        <v>6535</v>
      </c>
      <c r="L84" t="s">
        <v>6536</v>
      </c>
      <c r="M84" t="s">
        <v>8744</v>
      </c>
      <c r="N84">
        <v>9</v>
      </c>
      <c r="O84" t="s">
        <v>8921</v>
      </c>
      <c r="P84" t="s">
        <v>10691</v>
      </c>
      <c r="Q84">
        <v>5</v>
      </c>
      <c r="R84">
        <v>1</v>
      </c>
      <c r="S84">
        <v>3.73</v>
      </c>
      <c r="T84">
        <v>3.73</v>
      </c>
      <c r="U84">
        <v>467.52</v>
      </c>
      <c r="V84">
        <v>76.06999999999999</v>
      </c>
      <c r="W84">
        <v>4.86</v>
      </c>
      <c r="X84">
        <v>11</v>
      </c>
      <c r="Y84">
        <v>0</v>
      </c>
      <c r="Z84">
        <v>4</v>
      </c>
      <c r="AA84" t="s">
        <v>6923</v>
      </c>
      <c r="AB84">
        <v>0</v>
      </c>
      <c r="AC84">
        <v>7</v>
      </c>
      <c r="AD84">
        <v>3.835333333333334</v>
      </c>
      <c r="AF84" t="s">
        <v>6939</v>
      </c>
      <c r="AI84">
        <v>0</v>
      </c>
      <c r="AJ84">
        <v>0</v>
      </c>
      <c r="AK84" t="s">
        <v>10335</v>
      </c>
      <c r="AL84" t="s">
        <v>10335</v>
      </c>
      <c r="AM84" t="s">
        <v>10344</v>
      </c>
    </row>
    <row r="85" spans="1:39">
      <c r="A85" t="s">
        <v>10419</v>
      </c>
      <c r="B85" t="s">
        <v>10554</v>
      </c>
      <c r="C85" t="s">
        <v>6009</v>
      </c>
      <c r="D85">
        <v>97.98</v>
      </c>
      <c r="E85" t="s">
        <v>10556</v>
      </c>
      <c r="K85" t="s">
        <v>6535</v>
      </c>
      <c r="L85" t="s">
        <v>6536</v>
      </c>
      <c r="M85" t="s">
        <v>8744</v>
      </c>
      <c r="N85">
        <v>9</v>
      </c>
      <c r="O85" t="s">
        <v>8921</v>
      </c>
      <c r="P85" t="s">
        <v>10692</v>
      </c>
      <c r="Q85">
        <v>6</v>
      </c>
      <c r="R85">
        <v>2</v>
      </c>
      <c r="S85">
        <v>4.67</v>
      </c>
      <c r="T85">
        <v>4.67</v>
      </c>
      <c r="U85">
        <v>411.44</v>
      </c>
      <c r="V85">
        <v>124.56</v>
      </c>
      <c r="W85">
        <v>3.61</v>
      </c>
      <c r="X85">
        <v>11.29</v>
      </c>
      <c r="Y85">
        <v>0</v>
      </c>
      <c r="Z85">
        <v>3</v>
      </c>
      <c r="AA85" t="s">
        <v>6923</v>
      </c>
      <c r="AB85">
        <v>0</v>
      </c>
      <c r="AC85">
        <v>7</v>
      </c>
      <c r="AD85">
        <v>2.297571428571429</v>
      </c>
      <c r="AF85" t="s">
        <v>6939</v>
      </c>
      <c r="AI85">
        <v>0</v>
      </c>
      <c r="AJ85">
        <v>0</v>
      </c>
      <c r="AK85" t="s">
        <v>10335</v>
      </c>
      <c r="AL85" t="s">
        <v>10335</v>
      </c>
      <c r="AM85" t="s">
        <v>10344</v>
      </c>
    </row>
    <row r="86" spans="1:39">
      <c r="A86" t="s">
        <v>10376</v>
      </c>
      <c r="B86" t="s">
        <v>10554</v>
      </c>
      <c r="C86" t="s">
        <v>6009</v>
      </c>
      <c r="D86">
        <v>97.97</v>
      </c>
      <c r="E86" t="s">
        <v>10556</v>
      </c>
      <c r="K86" t="s">
        <v>6535</v>
      </c>
      <c r="L86" t="s">
        <v>6536</v>
      </c>
      <c r="M86" t="s">
        <v>8744</v>
      </c>
      <c r="N86">
        <v>9</v>
      </c>
      <c r="O86" t="s">
        <v>8921</v>
      </c>
      <c r="P86" t="s">
        <v>10649</v>
      </c>
      <c r="Q86">
        <v>5</v>
      </c>
      <c r="R86">
        <v>1</v>
      </c>
      <c r="S86">
        <v>3.27</v>
      </c>
      <c r="T86">
        <v>3.27</v>
      </c>
      <c r="U86">
        <v>397.43</v>
      </c>
      <c r="V86">
        <v>73.22</v>
      </c>
      <c r="W86">
        <v>4.72</v>
      </c>
      <c r="Y86">
        <v>0</v>
      </c>
      <c r="Z86">
        <v>4</v>
      </c>
      <c r="AA86" t="s">
        <v>6923</v>
      </c>
      <c r="AB86">
        <v>0</v>
      </c>
      <c r="AC86">
        <v>5</v>
      </c>
      <c r="AD86">
        <v>4.795976190476191</v>
      </c>
      <c r="AF86" t="s">
        <v>6939</v>
      </c>
      <c r="AI86">
        <v>0</v>
      </c>
      <c r="AJ86">
        <v>0</v>
      </c>
      <c r="AK86" t="s">
        <v>10335</v>
      </c>
      <c r="AL86" t="s">
        <v>10335</v>
      </c>
      <c r="AM86" t="s">
        <v>10344</v>
      </c>
    </row>
    <row r="87" spans="1:39">
      <c r="A87" t="s">
        <v>10379</v>
      </c>
      <c r="B87" t="s">
        <v>10554</v>
      </c>
      <c r="C87" t="s">
        <v>6009</v>
      </c>
      <c r="D87">
        <v>97.95</v>
      </c>
      <c r="E87" t="s">
        <v>10556</v>
      </c>
      <c r="K87" t="s">
        <v>6535</v>
      </c>
      <c r="L87" t="s">
        <v>6536</v>
      </c>
      <c r="M87" t="s">
        <v>8744</v>
      </c>
      <c r="N87">
        <v>9</v>
      </c>
      <c r="O87" t="s">
        <v>8921</v>
      </c>
      <c r="P87" t="s">
        <v>10652</v>
      </c>
      <c r="Q87">
        <v>3</v>
      </c>
      <c r="R87">
        <v>1</v>
      </c>
      <c r="S87">
        <v>3.25</v>
      </c>
      <c r="T87">
        <v>3.94</v>
      </c>
      <c r="U87">
        <v>357.43</v>
      </c>
      <c r="V87">
        <v>29.85</v>
      </c>
      <c r="W87">
        <v>4.97</v>
      </c>
      <c r="Y87">
        <v>7.91</v>
      </c>
      <c r="Z87">
        <v>4</v>
      </c>
      <c r="AA87" t="s">
        <v>6923</v>
      </c>
      <c r="AB87">
        <v>0</v>
      </c>
      <c r="AC87">
        <v>6</v>
      </c>
      <c r="AD87">
        <v>4.230833333333334</v>
      </c>
      <c r="AF87" t="s">
        <v>6939</v>
      </c>
      <c r="AI87">
        <v>0</v>
      </c>
      <c r="AJ87">
        <v>0</v>
      </c>
      <c r="AK87" t="s">
        <v>10335</v>
      </c>
      <c r="AL87" t="s">
        <v>10335</v>
      </c>
      <c r="AM87" t="s">
        <v>10344</v>
      </c>
    </row>
    <row r="88" spans="1:39">
      <c r="A88" t="s">
        <v>10384</v>
      </c>
      <c r="B88" t="s">
        <v>10554</v>
      </c>
      <c r="C88" t="s">
        <v>6009</v>
      </c>
      <c r="D88">
        <v>97.93000000000001</v>
      </c>
      <c r="E88" t="s">
        <v>10556</v>
      </c>
      <c r="K88" t="s">
        <v>6535</v>
      </c>
      <c r="L88" t="s">
        <v>6536</v>
      </c>
      <c r="M88" t="s">
        <v>8744</v>
      </c>
      <c r="N88">
        <v>9</v>
      </c>
      <c r="O88" t="s">
        <v>8921</v>
      </c>
      <c r="P88" t="s">
        <v>10657</v>
      </c>
      <c r="Q88">
        <v>5</v>
      </c>
      <c r="R88">
        <v>2</v>
      </c>
      <c r="S88">
        <v>3.53</v>
      </c>
      <c r="T88">
        <v>3.53</v>
      </c>
      <c r="U88">
        <v>414.44</v>
      </c>
      <c r="V88">
        <v>79.51000000000001</v>
      </c>
      <c r="W88">
        <v>3.86</v>
      </c>
      <c r="X88">
        <v>12.18</v>
      </c>
      <c r="Y88">
        <v>0</v>
      </c>
      <c r="Z88">
        <v>4</v>
      </c>
      <c r="AA88" t="s">
        <v>6923</v>
      </c>
      <c r="AB88">
        <v>0</v>
      </c>
      <c r="AC88">
        <v>6</v>
      </c>
      <c r="AD88">
        <v>4.081142857142858</v>
      </c>
      <c r="AF88" t="s">
        <v>6939</v>
      </c>
      <c r="AI88">
        <v>0</v>
      </c>
      <c r="AJ88">
        <v>0</v>
      </c>
      <c r="AK88" t="s">
        <v>10335</v>
      </c>
      <c r="AL88" t="s">
        <v>10335</v>
      </c>
      <c r="AM88" t="s">
        <v>10344</v>
      </c>
    </row>
    <row r="89" spans="1:39">
      <c r="A89" t="s">
        <v>10385</v>
      </c>
      <c r="B89" t="s">
        <v>10554</v>
      </c>
      <c r="C89" t="s">
        <v>6009</v>
      </c>
      <c r="D89">
        <v>97.91</v>
      </c>
      <c r="E89" t="s">
        <v>10556</v>
      </c>
      <c r="K89" t="s">
        <v>6535</v>
      </c>
      <c r="L89" t="s">
        <v>6536</v>
      </c>
      <c r="M89" t="s">
        <v>8744</v>
      </c>
      <c r="N89">
        <v>9</v>
      </c>
      <c r="O89" t="s">
        <v>8921</v>
      </c>
      <c r="P89" t="s">
        <v>10658</v>
      </c>
      <c r="Q89">
        <v>6</v>
      </c>
      <c r="R89">
        <v>0</v>
      </c>
      <c r="S89">
        <v>4.04</v>
      </c>
      <c r="T89">
        <v>4.04</v>
      </c>
      <c r="U89">
        <v>460.56</v>
      </c>
      <c r="V89">
        <v>78.26000000000001</v>
      </c>
      <c r="W89">
        <v>5.08</v>
      </c>
      <c r="Y89">
        <v>0</v>
      </c>
      <c r="Z89">
        <v>4</v>
      </c>
      <c r="AA89" t="s">
        <v>6923</v>
      </c>
      <c r="AB89">
        <v>1</v>
      </c>
      <c r="AC89">
        <v>7</v>
      </c>
      <c r="AD89">
        <v>3.761714285714286</v>
      </c>
      <c r="AF89" t="s">
        <v>6939</v>
      </c>
      <c r="AI89">
        <v>0</v>
      </c>
      <c r="AJ89">
        <v>0</v>
      </c>
      <c r="AK89" t="s">
        <v>10335</v>
      </c>
      <c r="AL89" t="s">
        <v>10335</v>
      </c>
      <c r="AM89" t="s">
        <v>10344</v>
      </c>
    </row>
    <row r="90" spans="1:39">
      <c r="A90" t="s">
        <v>10388</v>
      </c>
      <c r="B90" t="s">
        <v>10554</v>
      </c>
      <c r="C90" t="s">
        <v>6009</v>
      </c>
      <c r="D90">
        <v>97.91</v>
      </c>
      <c r="E90" t="s">
        <v>10556</v>
      </c>
      <c r="K90" t="s">
        <v>6535</v>
      </c>
      <c r="L90" t="s">
        <v>6536</v>
      </c>
      <c r="M90" t="s">
        <v>8744</v>
      </c>
      <c r="N90">
        <v>9</v>
      </c>
      <c r="O90" t="s">
        <v>8921</v>
      </c>
      <c r="P90" t="s">
        <v>10661</v>
      </c>
      <c r="Q90">
        <v>4</v>
      </c>
      <c r="R90">
        <v>2</v>
      </c>
      <c r="S90">
        <v>3.11</v>
      </c>
      <c r="T90">
        <v>3.11</v>
      </c>
      <c r="U90">
        <v>388.5</v>
      </c>
      <c r="V90">
        <v>55.02</v>
      </c>
      <c r="W90">
        <v>4.3</v>
      </c>
      <c r="X90">
        <v>13.15</v>
      </c>
      <c r="Y90">
        <v>0.98</v>
      </c>
      <c r="Z90">
        <v>4</v>
      </c>
      <c r="AA90" t="s">
        <v>6923</v>
      </c>
      <c r="AB90">
        <v>0</v>
      </c>
      <c r="AC90">
        <v>6</v>
      </c>
      <c r="AD90">
        <v>4.686428571428571</v>
      </c>
      <c r="AF90" t="s">
        <v>6939</v>
      </c>
      <c r="AI90">
        <v>0</v>
      </c>
      <c r="AJ90">
        <v>0</v>
      </c>
      <c r="AK90" t="s">
        <v>10335</v>
      </c>
      <c r="AL90" t="s">
        <v>10335</v>
      </c>
      <c r="AM90" t="s">
        <v>10344</v>
      </c>
    </row>
    <row r="91" spans="1:39">
      <c r="A91" t="s">
        <v>10420</v>
      </c>
      <c r="B91" t="s">
        <v>10554</v>
      </c>
      <c r="C91" t="s">
        <v>6009</v>
      </c>
      <c r="D91">
        <v>97.86</v>
      </c>
      <c r="E91" t="s">
        <v>10556</v>
      </c>
      <c r="K91" t="s">
        <v>6535</v>
      </c>
      <c r="L91" t="s">
        <v>6536</v>
      </c>
      <c r="M91" t="s">
        <v>8744</v>
      </c>
      <c r="N91">
        <v>9</v>
      </c>
      <c r="O91" t="s">
        <v>8921</v>
      </c>
      <c r="P91" t="s">
        <v>10693</v>
      </c>
      <c r="Q91">
        <v>3</v>
      </c>
      <c r="R91">
        <v>1</v>
      </c>
      <c r="S91">
        <v>6.08</v>
      </c>
      <c r="T91">
        <v>6.08</v>
      </c>
      <c r="U91">
        <v>444.56</v>
      </c>
      <c r="V91">
        <v>66.48</v>
      </c>
      <c r="W91">
        <v>4.98</v>
      </c>
      <c r="X91">
        <v>13.28</v>
      </c>
      <c r="Y91">
        <v>0.08</v>
      </c>
      <c r="Z91">
        <v>4</v>
      </c>
      <c r="AA91" t="s">
        <v>6923</v>
      </c>
      <c r="AB91">
        <v>0</v>
      </c>
      <c r="AC91">
        <v>7</v>
      </c>
      <c r="AD91">
        <v>3.229333333333333</v>
      </c>
      <c r="AF91" t="s">
        <v>6939</v>
      </c>
      <c r="AI91">
        <v>0</v>
      </c>
      <c r="AJ91">
        <v>0</v>
      </c>
      <c r="AK91" t="s">
        <v>10335</v>
      </c>
      <c r="AL91" t="s">
        <v>10335</v>
      </c>
      <c r="AM91" t="s">
        <v>10344</v>
      </c>
    </row>
    <row r="92" spans="1:39">
      <c r="A92" t="s">
        <v>10421</v>
      </c>
      <c r="B92" t="s">
        <v>10554</v>
      </c>
      <c r="C92" t="s">
        <v>6009</v>
      </c>
      <c r="D92">
        <v>97.84999999999999</v>
      </c>
      <c r="E92" t="s">
        <v>10556</v>
      </c>
      <c r="K92" t="s">
        <v>6535</v>
      </c>
      <c r="L92" t="s">
        <v>6536</v>
      </c>
      <c r="M92" t="s">
        <v>8744</v>
      </c>
      <c r="N92">
        <v>9</v>
      </c>
      <c r="O92" t="s">
        <v>8921</v>
      </c>
      <c r="P92" t="s">
        <v>10694</v>
      </c>
      <c r="Q92">
        <v>3</v>
      </c>
      <c r="R92">
        <v>0</v>
      </c>
      <c r="S92">
        <v>4.32</v>
      </c>
      <c r="T92">
        <v>4.32</v>
      </c>
      <c r="U92">
        <v>456.57</v>
      </c>
      <c r="V92">
        <v>57.69</v>
      </c>
      <c r="W92">
        <v>4.97</v>
      </c>
      <c r="Y92">
        <v>0</v>
      </c>
      <c r="Z92">
        <v>4</v>
      </c>
      <c r="AA92" t="s">
        <v>6923</v>
      </c>
      <c r="AB92">
        <v>0</v>
      </c>
      <c r="AC92">
        <v>6</v>
      </c>
      <c r="AD92">
        <v>3.650214285714286</v>
      </c>
      <c r="AF92" t="s">
        <v>6939</v>
      </c>
      <c r="AI92">
        <v>0</v>
      </c>
      <c r="AJ92">
        <v>0</v>
      </c>
      <c r="AK92" t="s">
        <v>10335</v>
      </c>
      <c r="AL92" t="s">
        <v>10335</v>
      </c>
      <c r="AM92" t="s">
        <v>10344</v>
      </c>
    </row>
    <row r="93" spans="1:39">
      <c r="A93" t="s">
        <v>10414</v>
      </c>
      <c r="B93" t="s">
        <v>10554</v>
      </c>
      <c r="C93" t="s">
        <v>6009</v>
      </c>
      <c r="D93">
        <v>97.78</v>
      </c>
      <c r="E93" t="s">
        <v>10556</v>
      </c>
      <c r="K93" t="s">
        <v>6535</v>
      </c>
      <c r="L93" t="s">
        <v>6536</v>
      </c>
      <c r="M93" t="s">
        <v>8744</v>
      </c>
      <c r="N93">
        <v>9</v>
      </c>
      <c r="O93" t="s">
        <v>8921</v>
      </c>
      <c r="P93" t="s">
        <v>10687</v>
      </c>
      <c r="Q93">
        <v>7</v>
      </c>
      <c r="R93">
        <v>0</v>
      </c>
      <c r="S93">
        <v>3.94</v>
      </c>
      <c r="T93">
        <v>3.94</v>
      </c>
      <c r="U93">
        <v>461.86</v>
      </c>
      <c r="V93">
        <v>104.33</v>
      </c>
      <c r="W93">
        <v>5.14</v>
      </c>
      <c r="Y93">
        <v>0</v>
      </c>
      <c r="Z93">
        <v>4</v>
      </c>
      <c r="AA93" t="s">
        <v>6923</v>
      </c>
      <c r="AB93">
        <v>1</v>
      </c>
      <c r="AC93">
        <v>7</v>
      </c>
      <c r="AD93">
        <v>3.354761904761904</v>
      </c>
      <c r="AF93" t="s">
        <v>6939</v>
      </c>
      <c r="AI93">
        <v>0</v>
      </c>
      <c r="AJ93">
        <v>0</v>
      </c>
      <c r="AK93" t="s">
        <v>10335</v>
      </c>
      <c r="AL93" t="s">
        <v>10335</v>
      </c>
      <c r="AM93" t="s">
        <v>10344</v>
      </c>
    </row>
    <row r="94" spans="1:39">
      <c r="A94" t="s">
        <v>10422</v>
      </c>
      <c r="B94" t="s">
        <v>10554</v>
      </c>
      <c r="C94" t="s">
        <v>6009</v>
      </c>
      <c r="D94">
        <v>97.3</v>
      </c>
      <c r="E94" t="s">
        <v>10556</v>
      </c>
      <c r="G94" t="s">
        <v>10557</v>
      </c>
      <c r="H94" t="s">
        <v>6011</v>
      </c>
      <c r="K94" t="s">
        <v>6535</v>
      </c>
      <c r="L94" t="s">
        <v>6536</v>
      </c>
      <c r="M94" t="s">
        <v>10567</v>
      </c>
      <c r="N94">
        <v>9</v>
      </c>
      <c r="O94" t="s">
        <v>10595</v>
      </c>
      <c r="P94" t="s">
        <v>10695</v>
      </c>
      <c r="Q94">
        <v>4</v>
      </c>
      <c r="R94">
        <v>2</v>
      </c>
      <c r="S94">
        <v>0.4</v>
      </c>
      <c r="T94">
        <v>1.9</v>
      </c>
      <c r="U94">
        <v>354.49</v>
      </c>
      <c r="V94">
        <v>46.94</v>
      </c>
      <c r="W94">
        <v>4.22</v>
      </c>
      <c r="X94">
        <v>12.56</v>
      </c>
      <c r="Y94">
        <v>9.470000000000001</v>
      </c>
      <c r="Z94">
        <v>2</v>
      </c>
      <c r="AA94" t="s">
        <v>6923</v>
      </c>
      <c r="AB94">
        <v>0</v>
      </c>
      <c r="AC94">
        <v>4</v>
      </c>
      <c r="AD94">
        <v>4.765</v>
      </c>
      <c r="AF94" t="s">
        <v>6940</v>
      </c>
      <c r="AI94">
        <v>0</v>
      </c>
      <c r="AJ94">
        <v>0</v>
      </c>
      <c r="AK94" t="s">
        <v>10284</v>
      </c>
      <c r="AL94" t="s">
        <v>10284</v>
      </c>
      <c r="AM94" t="s">
        <v>10344</v>
      </c>
    </row>
    <row r="95" spans="1:39">
      <c r="A95" t="s">
        <v>10423</v>
      </c>
      <c r="B95" t="s">
        <v>10554</v>
      </c>
      <c r="C95" t="s">
        <v>6009</v>
      </c>
      <c r="D95">
        <v>97.2</v>
      </c>
      <c r="E95" t="s">
        <v>10556</v>
      </c>
      <c r="G95" t="s">
        <v>10557</v>
      </c>
      <c r="H95" t="s">
        <v>6011</v>
      </c>
      <c r="K95" t="s">
        <v>6535</v>
      </c>
      <c r="L95" t="s">
        <v>6536</v>
      </c>
      <c r="M95" t="s">
        <v>10567</v>
      </c>
      <c r="N95">
        <v>9</v>
      </c>
      <c r="O95" t="s">
        <v>10595</v>
      </c>
      <c r="P95" t="s">
        <v>10696</v>
      </c>
      <c r="Q95">
        <v>7</v>
      </c>
      <c r="R95">
        <v>0</v>
      </c>
      <c r="S95">
        <v>2.92</v>
      </c>
      <c r="T95">
        <v>2.92</v>
      </c>
      <c r="U95">
        <v>436.48</v>
      </c>
      <c r="V95">
        <v>56.74</v>
      </c>
      <c r="W95">
        <v>5.66</v>
      </c>
      <c r="Y95">
        <v>1.39</v>
      </c>
      <c r="Z95">
        <v>4</v>
      </c>
      <c r="AA95" t="s">
        <v>6923</v>
      </c>
      <c r="AB95">
        <v>1</v>
      </c>
      <c r="AC95">
        <v>6</v>
      </c>
      <c r="AD95">
        <v>4.993714285714286</v>
      </c>
      <c r="AF95" t="s">
        <v>6939</v>
      </c>
      <c r="AI95">
        <v>0</v>
      </c>
      <c r="AJ95">
        <v>0</v>
      </c>
      <c r="AK95" t="s">
        <v>10284</v>
      </c>
      <c r="AL95" t="s">
        <v>10284</v>
      </c>
      <c r="AM95" t="s">
        <v>10344</v>
      </c>
    </row>
    <row r="96" spans="1:39">
      <c r="A96" t="s">
        <v>10424</v>
      </c>
      <c r="B96" t="s">
        <v>10554</v>
      </c>
      <c r="C96" t="s">
        <v>6009</v>
      </c>
      <c r="D96">
        <v>97</v>
      </c>
      <c r="E96" t="s">
        <v>10556</v>
      </c>
      <c r="G96" t="s">
        <v>10557</v>
      </c>
      <c r="H96" t="s">
        <v>6011</v>
      </c>
      <c r="K96" t="s">
        <v>6535</v>
      </c>
      <c r="L96" t="s">
        <v>6536</v>
      </c>
      <c r="M96" t="s">
        <v>10567</v>
      </c>
      <c r="N96">
        <v>9</v>
      </c>
      <c r="O96" t="s">
        <v>10595</v>
      </c>
      <c r="P96" t="s">
        <v>10697</v>
      </c>
      <c r="Q96">
        <v>5</v>
      </c>
      <c r="R96">
        <v>1</v>
      </c>
      <c r="S96">
        <v>1.79</v>
      </c>
      <c r="T96">
        <v>2.62</v>
      </c>
      <c r="U96">
        <v>395.84</v>
      </c>
      <c r="V96">
        <v>73.22</v>
      </c>
      <c r="W96">
        <v>4.11</v>
      </c>
      <c r="X96">
        <v>6.62</v>
      </c>
      <c r="Y96">
        <v>0</v>
      </c>
      <c r="Z96">
        <v>3</v>
      </c>
      <c r="AA96" t="s">
        <v>6923</v>
      </c>
      <c r="AB96">
        <v>0</v>
      </c>
      <c r="AC96">
        <v>5</v>
      </c>
      <c r="AD96">
        <v>5.577333333333334</v>
      </c>
      <c r="AF96" t="s">
        <v>6939</v>
      </c>
      <c r="AI96">
        <v>0</v>
      </c>
      <c r="AJ96">
        <v>0</v>
      </c>
      <c r="AK96" t="s">
        <v>10284</v>
      </c>
      <c r="AL96" t="s">
        <v>10284</v>
      </c>
      <c r="AM96" t="s">
        <v>10344</v>
      </c>
    </row>
    <row r="97" spans="1:39">
      <c r="A97" t="s">
        <v>10425</v>
      </c>
      <c r="B97" t="s">
        <v>10554</v>
      </c>
      <c r="C97" t="s">
        <v>6009</v>
      </c>
      <c r="D97">
        <v>96.5</v>
      </c>
      <c r="E97" t="s">
        <v>10556</v>
      </c>
      <c r="G97" t="s">
        <v>10557</v>
      </c>
      <c r="H97" t="s">
        <v>6011</v>
      </c>
      <c r="K97" t="s">
        <v>6535</v>
      </c>
      <c r="L97" t="s">
        <v>6536</v>
      </c>
      <c r="M97" t="s">
        <v>10568</v>
      </c>
      <c r="N97">
        <v>9</v>
      </c>
      <c r="O97" t="s">
        <v>10596</v>
      </c>
      <c r="P97" t="s">
        <v>10698</v>
      </c>
      <c r="Q97">
        <v>6</v>
      </c>
      <c r="R97">
        <v>0</v>
      </c>
      <c r="S97">
        <v>4.95</v>
      </c>
      <c r="T97">
        <v>4.95</v>
      </c>
      <c r="U97">
        <v>466.15</v>
      </c>
      <c r="V97">
        <v>86.73999999999999</v>
      </c>
      <c r="W97">
        <v>4.38</v>
      </c>
      <c r="Y97">
        <v>0</v>
      </c>
      <c r="Z97">
        <v>2</v>
      </c>
      <c r="AA97" t="s">
        <v>6923</v>
      </c>
      <c r="AB97">
        <v>0</v>
      </c>
      <c r="AC97">
        <v>6</v>
      </c>
      <c r="AD97">
        <v>3.266785714285715</v>
      </c>
      <c r="AI97">
        <v>0</v>
      </c>
      <c r="AJ97">
        <v>0</v>
      </c>
      <c r="AK97" t="s">
        <v>10284</v>
      </c>
      <c r="AL97" t="s">
        <v>10284</v>
      </c>
      <c r="AM97" t="s">
        <v>10344</v>
      </c>
    </row>
    <row r="98" spans="1:39">
      <c r="A98" t="s">
        <v>10426</v>
      </c>
      <c r="B98" t="s">
        <v>10554</v>
      </c>
      <c r="C98" t="s">
        <v>6009</v>
      </c>
      <c r="D98">
        <v>95.69</v>
      </c>
      <c r="E98" t="s">
        <v>10556</v>
      </c>
      <c r="K98" t="s">
        <v>6535</v>
      </c>
      <c r="L98" t="s">
        <v>6536</v>
      </c>
      <c r="M98" t="s">
        <v>10569</v>
      </c>
      <c r="N98">
        <v>9</v>
      </c>
      <c r="O98" t="s">
        <v>10597</v>
      </c>
      <c r="P98" t="s">
        <v>10699</v>
      </c>
      <c r="Q98">
        <v>7</v>
      </c>
      <c r="R98">
        <v>0</v>
      </c>
      <c r="S98">
        <v>3.32</v>
      </c>
      <c r="T98">
        <v>3.32</v>
      </c>
      <c r="U98">
        <v>365.43</v>
      </c>
      <c r="V98">
        <v>65.06999999999999</v>
      </c>
      <c r="W98">
        <v>2.57</v>
      </c>
      <c r="Y98">
        <v>0</v>
      </c>
      <c r="Z98">
        <v>1</v>
      </c>
      <c r="AA98" t="s">
        <v>6923</v>
      </c>
      <c r="AB98">
        <v>0</v>
      </c>
      <c r="AC98">
        <v>5</v>
      </c>
      <c r="AD98">
        <v>5.141214285714286</v>
      </c>
      <c r="AF98" t="s">
        <v>6939</v>
      </c>
      <c r="AI98">
        <v>0</v>
      </c>
      <c r="AJ98">
        <v>0</v>
      </c>
      <c r="AK98" t="s">
        <v>10338</v>
      </c>
      <c r="AL98" t="s">
        <v>10338</v>
      </c>
      <c r="AM98" t="s">
        <v>10344</v>
      </c>
    </row>
    <row r="99" spans="1:39">
      <c r="A99" t="s">
        <v>7496</v>
      </c>
      <c r="B99" t="s">
        <v>10554</v>
      </c>
      <c r="C99" t="s">
        <v>6009</v>
      </c>
      <c r="D99">
        <v>95</v>
      </c>
      <c r="E99" t="s">
        <v>10556</v>
      </c>
      <c r="G99" t="s">
        <v>10557</v>
      </c>
      <c r="H99" t="s">
        <v>6011</v>
      </c>
      <c r="K99" t="s">
        <v>6535</v>
      </c>
      <c r="L99" t="s">
        <v>6536</v>
      </c>
      <c r="M99" t="s">
        <v>10565</v>
      </c>
      <c r="N99">
        <v>9</v>
      </c>
      <c r="O99" t="s">
        <v>10593</v>
      </c>
      <c r="P99" t="s">
        <v>9449</v>
      </c>
      <c r="Q99">
        <v>3</v>
      </c>
      <c r="R99">
        <v>2</v>
      </c>
      <c r="S99">
        <v>3.74</v>
      </c>
      <c r="T99">
        <v>6.74</v>
      </c>
      <c r="U99">
        <v>544.7</v>
      </c>
      <c r="V99">
        <v>71.33</v>
      </c>
      <c r="W99">
        <v>8.289999999999999</v>
      </c>
      <c r="X99">
        <v>3.87</v>
      </c>
      <c r="Y99">
        <v>0</v>
      </c>
      <c r="Z99">
        <v>5</v>
      </c>
      <c r="AA99" t="s">
        <v>6923</v>
      </c>
      <c r="AB99">
        <v>2</v>
      </c>
      <c r="AC99">
        <v>8</v>
      </c>
      <c r="AD99">
        <v>2.63</v>
      </c>
      <c r="AF99" t="s">
        <v>6937</v>
      </c>
      <c r="AI99">
        <v>0</v>
      </c>
      <c r="AJ99">
        <v>0</v>
      </c>
      <c r="AK99" t="s">
        <v>10219</v>
      </c>
      <c r="AL99" t="s">
        <v>10219</v>
      </c>
      <c r="AM99" t="s">
        <v>10344</v>
      </c>
    </row>
    <row r="100" spans="1:39">
      <c r="A100" t="s">
        <v>10427</v>
      </c>
      <c r="B100" t="s">
        <v>10554</v>
      </c>
      <c r="C100" t="s">
        <v>6009</v>
      </c>
      <c r="D100">
        <v>94.78</v>
      </c>
      <c r="E100" t="s">
        <v>10556</v>
      </c>
      <c r="K100" t="s">
        <v>6535</v>
      </c>
      <c r="L100" t="s">
        <v>6536</v>
      </c>
      <c r="M100" t="s">
        <v>10569</v>
      </c>
      <c r="N100">
        <v>9</v>
      </c>
      <c r="O100" t="s">
        <v>10597</v>
      </c>
      <c r="P100" t="s">
        <v>10700</v>
      </c>
      <c r="Q100">
        <v>7</v>
      </c>
      <c r="R100">
        <v>2</v>
      </c>
      <c r="S100">
        <v>-0.4</v>
      </c>
      <c r="T100">
        <v>0.2</v>
      </c>
      <c r="U100">
        <v>440.46</v>
      </c>
      <c r="V100">
        <v>121.65</v>
      </c>
      <c r="W100">
        <v>2.72</v>
      </c>
      <c r="X100">
        <v>6.91</v>
      </c>
      <c r="Y100">
        <v>0</v>
      </c>
      <c r="Z100">
        <v>2</v>
      </c>
      <c r="AA100" t="s">
        <v>6923</v>
      </c>
      <c r="AB100">
        <v>0</v>
      </c>
      <c r="AC100">
        <v>4</v>
      </c>
      <c r="AD100">
        <v>3.925285714285715</v>
      </c>
      <c r="AF100" t="s">
        <v>6939</v>
      </c>
      <c r="AI100">
        <v>0</v>
      </c>
      <c r="AJ100">
        <v>0</v>
      </c>
      <c r="AK100" t="s">
        <v>10338</v>
      </c>
      <c r="AL100" t="s">
        <v>10338</v>
      </c>
      <c r="AM100" t="s">
        <v>10344</v>
      </c>
    </row>
    <row r="101" spans="1:39">
      <c r="A101" t="s">
        <v>10428</v>
      </c>
      <c r="B101" t="s">
        <v>10554</v>
      </c>
      <c r="C101" t="s">
        <v>6009</v>
      </c>
      <c r="D101">
        <v>94.7</v>
      </c>
      <c r="E101" t="s">
        <v>10556</v>
      </c>
      <c r="G101" t="s">
        <v>10557</v>
      </c>
      <c r="H101" t="s">
        <v>6011</v>
      </c>
      <c r="K101" t="s">
        <v>6535</v>
      </c>
      <c r="L101" t="s">
        <v>6536</v>
      </c>
      <c r="M101" t="s">
        <v>10568</v>
      </c>
      <c r="N101">
        <v>9</v>
      </c>
      <c r="O101" t="s">
        <v>10596</v>
      </c>
      <c r="P101" t="s">
        <v>10701</v>
      </c>
      <c r="Q101">
        <v>8</v>
      </c>
      <c r="R101">
        <v>0</v>
      </c>
      <c r="S101">
        <v>5.5</v>
      </c>
      <c r="T101">
        <v>5.5</v>
      </c>
      <c r="U101">
        <v>489.62</v>
      </c>
      <c r="V101">
        <v>63.49</v>
      </c>
      <c r="W101">
        <v>5.71</v>
      </c>
      <c r="Y101">
        <v>4.43</v>
      </c>
      <c r="Z101">
        <v>3</v>
      </c>
      <c r="AA101" t="s">
        <v>6923</v>
      </c>
      <c r="AB101">
        <v>1</v>
      </c>
      <c r="AC101">
        <v>6</v>
      </c>
      <c r="AD101">
        <v>3.074142857142857</v>
      </c>
      <c r="AF101" t="s">
        <v>6939</v>
      </c>
      <c r="AI101">
        <v>0</v>
      </c>
      <c r="AJ101">
        <v>0</v>
      </c>
      <c r="AK101" t="s">
        <v>10284</v>
      </c>
      <c r="AL101" t="s">
        <v>10284</v>
      </c>
      <c r="AM101" t="s">
        <v>10344</v>
      </c>
    </row>
    <row r="102" spans="1:39">
      <c r="A102" t="s">
        <v>10429</v>
      </c>
      <c r="B102" t="s">
        <v>10554</v>
      </c>
      <c r="C102" t="s">
        <v>6009</v>
      </c>
      <c r="D102">
        <v>94.7</v>
      </c>
      <c r="E102" t="s">
        <v>10556</v>
      </c>
      <c r="G102" t="s">
        <v>10557</v>
      </c>
      <c r="H102" t="s">
        <v>6011</v>
      </c>
      <c r="K102" t="s">
        <v>6535</v>
      </c>
      <c r="L102" t="s">
        <v>6536</v>
      </c>
      <c r="M102" t="s">
        <v>10568</v>
      </c>
      <c r="N102">
        <v>9</v>
      </c>
      <c r="O102" t="s">
        <v>10596</v>
      </c>
      <c r="P102" t="s">
        <v>10702</v>
      </c>
      <c r="Q102">
        <v>4</v>
      </c>
      <c r="R102">
        <v>1</v>
      </c>
      <c r="S102">
        <v>6.22</v>
      </c>
      <c r="T102">
        <v>6.67</v>
      </c>
      <c r="U102">
        <v>512.72</v>
      </c>
      <c r="V102">
        <v>64.63</v>
      </c>
      <c r="W102">
        <v>7.14</v>
      </c>
      <c r="X102">
        <v>7.13</v>
      </c>
      <c r="Y102">
        <v>0</v>
      </c>
      <c r="Z102">
        <v>3</v>
      </c>
      <c r="AA102" t="s">
        <v>6923</v>
      </c>
      <c r="AB102">
        <v>2</v>
      </c>
      <c r="AC102">
        <v>6</v>
      </c>
      <c r="AD102">
        <v>2.833333333333333</v>
      </c>
      <c r="AF102" t="s">
        <v>6939</v>
      </c>
      <c r="AI102">
        <v>0</v>
      </c>
      <c r="AJ102">
        <v>0</v>
      </c>
      <c r="AK102" t="s">
        <v>10284</v>
      </c>
      <c r="AL102" t="s">
        <v>10284</v>
      </c>
      <c r="AM102" t="s">
        <v>10344</v>
      </c>
    </row>
    <row r="103" spans="1:39">
      <c r="A103" t="s">
        <v>10430</v>
      </c>
      <c r="B103" t="s">
        <v>10554</v>
      </c>
      <c r="C103" t="s">
        <v>6009</v>
      </c>
      <c r="D103">
        <v>94.59999999999999</v>
      </c>
      <c r="E103" t="s">
        <v>10556</v>
      </c>
      <c r="G103" t="s">
        <v>10559</v>
      </c>
      <c r="H103" t="s">
        <v>6011</v>
      </c>
      <c r="K103" t="s">
        <v>6535</v>
      </c>
      <c r="L103" t="s">
        <v>6536</v>
      </c>
      <c r="M103" t="s">
        <v>10570</v>
      </c>
      <c r="N103">
        <v>9</v>
      </c>
      <c r="O103" t="s">
        <v>10598</v>
      </c>
      <c r="P103" t="s">
        <v>10703</v>
      </c>
      <c r="Q103">
        <v>3</v>
      </c>
      <c r="R103">
        <v>3</v>
      </c>
      <c r="S103">
        <v>-1.35</v>
      </c>
      <c r="T103">
        <v>1.36</v>
      </c>
      <c r="U103">
        <v>416.48</v>
      </c>
      <c r="V103">
        <v>95.5</v>
      </c>
      <c r="W103">
        <v>3.56</v>
      </c>
      <c r="X103">
        <v>4.65</v>
      </c>
      <c r="Y103">
        <v>0</v>
      </c>
      <c r="Z103">
        <v>3</v>
      </c>
      <c r="AA103" t="s">
        <v>6923</v>
      </c>
      <c r="AB103">
        <v>0</v>
      </c>
      <c r="AC103">
        <v>9</v>
      </c>
      <c r="AD103">
        <v>4.579904761904761</v>
      </c>
      <c r="AF103" t="s">
        <v>6937</v>
      </c>
      <c r="AI103">
        <v>0</v>
      </c>
      <c r="AJ103">
        <v>0</v>
      </c>
      <c r="AK103" t="s">
        <v>10831</v>
      </c>
      <c r="AL103" t="s">
        <v>10831</v>
      </c>
      <c r="AM103" t="s">
        <v>10344</v>
      </c>
    </row>
    <row r="104" spans="1:39">
      <c r="A104" t="s">
        <v>10431</v>
      </c>
      <c r="B104" t="s">
        <v>10554</v>
      </c>
      <c r="C104" t="s">
        <v>6009</v>
      </c>
      <c r="D104">
        <v>94</v>
      </c>
      <c r="E104" t="s">
        <v>10556</v>
      </c>
      <c r="G104" t="s">
        <v>10557</v>
      </c>
      <c r="H104" t="s">
        <v>6011</v>
      </c>
      <c r="K104" t="s">
        <v>6535</v>
      </c>
      <c r="L104" t="s">
        <v>6536</v>
      </c>
      <c r="M104" t="s">
        <v>10567</v>
      </c>
      <c r="N104">
        <v>9</v>
      </c>
      <c r="O104" t="s">
        <v>10595</v>
      </c>
      <c r="P104" t="s">
        <v>10704</v>
      </c>
      <c r="Q104">
        <v>5</v>
      </c>
      <c r="R104">
        <v>1</v>
      </c>
      <c r="S104">
        <v>1.83</v>
      </c>
      <c r="T104">
        <v>2.37</v>
      </c>
      <c r="U104">
        <v>341.39</v>
      </c>
      <c r="V104">
        <v>81.18000000000001</v>
      </c>
      <c r="W104">
        <v>3.38</v>
      </c>
      <c r="X104">
        <v>7.11</v>
      </c>
      <c r="Y104">
        <v>3.81</v>
      </c>
      <c r="Z104">
        <v>3</v>
      </c>
      <c r="AA104" t="s">
        <v>6923</v>
      </c>
      <c r="AB104">
        <v>0</v>
      </c>
      <c r="AC104">
        <v>5</v>
      </c>
      <c r="AD104">
        <v>5.833333333333333</v>
      </c>
      <c r="AF104" t="s">
        <v>6939</v>
      </c>
      <c r="AI104">
        <v>0</v>
      </c>
      <c r="AJ104">
        <v>0</v>
      </c>
      <c r="AK104" t="s">
        <v>10284</v>
      </c>
      <c r="AL104" t="s">
        <v>10284</v>
      </c>
      <c r="AM104" t="s">
        <v>10344</v>
      </c>
    </row>
    <row r="105" spans="1:39">
      <c r="A105" t="s">
        <v>10432</v>
      </c>
      <c r="B105" t="s">
        <v>10554</v>
      </c>
      <c r="C105" t="s">
        <v>6009</v>
      </c>
      <c r="D105">
        <v>93.09999999999999</v>
      </c>
      <c r="E105" t="s">
        <v>10556</v>
      </c>
      <c r="G105" t="s">
        <v>10559</v>
      </c>
      <c r="H105" t="s">
        <v>6011</v>
      </c>
      <c r="K105" t="s">
        <v>6535</v>
      </c>
      <c r="L105" t="s">
        <v>6536</v>
      </c>
      <c r="M105" t="s">
        <v>10570</v>
      </c>
      <c r="N105">
        <v>9</v>
      </c>
      <c r="O105" t="s">
        <v>10598</v>
      </c>
      <c r="P105" t="s">
        <v>10705</v>
      </c>
      <c r="Q105">
        <v>3</v>
      </c>
      <c r="R105">
        <v>1</v>
      </c>
      <c r="S105">
        <v>-1</v>
      </c>
      <c r="T105">
        <v>1.72</v>
      </c>
      <c r="U105">
        <v>486.61</v>
      </c>
      <c r="V105">
        <v>77.92</v>
      </c>
      <c r="W105">
        <v>5.42</v>
      </c>
      <c r="X105">
        <v>4.66</v>
      </c>
      <c r="Y105">
        <v>0</v>
      </c>
      <c r="Z105">
        <v>3</v>
      </c>
      <c r="AA105" t="s">
        <v>6923</v>
      </c>
      <c r="AB105">
        <v>1</v>
      </c>
      <c r="AC105">
        <v>11</v>
      </c>
      <c r="AD105">
        <v>4.92897619047619</v>
      </c>
      <c r="AF105" t="s">
        <v>6937</v>
      </c>
      <c r="AI105">
        <v>0</v>
      </c>
      <c r="AJ105">
        <v>0</v>
      </c>
      <c r="AK105" t="s">
        <v>10831</v>
      </c>
      <c r="AL105" t="s">
        <v>10831</v>
      </c>
      <c r="AM105" t="s">
        <v>10344</v>
      </c>
    </row>
    <row r="106" spans="1:39">
      <c r="A106" t="s">
        <v>10433</v>
      </c>
      <c r="B106" t="s">
        <v>10554</v>
      </c>
      <c r="C106" t="s">
        <v>6009</v>
      </c>
      <c r="D106">
        <v>93</v>
      </c>
      <c r="E106" t="s">
        <v>10556</v>
      </c>
      <c r="G106" t="s">
        <v>10559</v>
      </c>
      <c r="H106" t="s">
        <v>6011</v>
      </c>
      <c r="K106" t="s">
        <v>6535</v>
      </c>
      <c r="L106" t="s">
        <v>6536</v>
      </c>
      <c r="M106" t="s">
        <v>10571</v>
      </c>
      <c r="N106">
        <v>9</v>
      </c>
      <c r="O106" t="s">
        <v>10599</v>
      </c>
      <c r="P106" t="s">
        <v>10706</v>
      </c>
      <c r="Q106">
        <v>2</v>
      </c>
      <c r="R106">
        <v>1</v>
      </c>
      <c r="S106">
        <v>-0.37</v>
      </c>
      <c r="T106">
        <v>2.29</v>
      </c>
      <c r="U106">
        <v>256.3</v>
      </c>
      <c r="V106">
        <v>46.53</v>
      </c>
      <c r="W106">
        <v>3.28</v>
      </c>
      <c r="X106">
        <v>4.71</v>
      </c>
      <c r="Y106">
        <v>0</v>
      </c>
      <c r="Z106">
        <v>2</v>
      </c>
      <c r="AA106" t="s">
        <v>6923</v>
      </c>
      <c r="AB106">
        <v>0</v>
      </c>
      <c r="AC106">
        <v>6</v>
      </c>
      <c r="AD106">
        <v>5.833333333333333</v>
      </c>
      <c r="AE106" t="s">
        <v>10827</v>
      </c>
      <c r="AF106" t="s">
        <v>6937</v>
      </c>
      <c r="AI106">
        <v>0</v>
      </c>
      <c r="AJ106">
        <v>0</v>
      </c>
      <c r="AK106" t="s">
        <v>10832</v>
      </c>
      <c r="AL106" t="s">
        <v>10832</v>
      </c>
      <c r="AM106" t="s">
        <v>10344</v>
      </c>
    </row>
    <row r="107" spans="1:39">
      <c r="A107" t="s">
        <v>10434</v>
      </c>
      <c r="B107" t="s">
        <v>10554</v>
      </c>
      <c r="C107" t="s">
        <v>6009</v>
      </c>
      <c r="D107">
        <v>93</v>
      </c>
      <c r="E107" t="s">
        <v>10556</v>
      </c>
      <c r="G107" t="s">
        <v>10559</v>
      </c>
      <c r="H107" t="s">
        <v>6011</v>
      </c>
      <c r="K107" t="s">
        <v>6535</v>
      </c>
      <c r="L107" t="s">
        <v>6536</v>
      </c>
      <c r="M107" t="s">
        <v>10571</v>
      </c>
      <c r="N107">
        <v>9</v>
      </c>
      <c r="O107" t="s">
        <v>10599</v>
      </c>
      <c r="P107" t="s">
        <v>10707</v>
      </c>
      <c r="Q107">
        <v>2</v>
      </c>
      <c r="R107">
        <v>2</v>
      </c>
      <c r="S107">
        <v>-0.83</v>
      </c>
      <c r="T107">
        <v>1.78</v>
      </c>
      <c r="U107">
        <v>255.32</v>
      </c>
      <c r="V107">
        <v>49.33</v>
      </c>
      <c r="W107">
        <v>3.32</v>
      </c>
      <c r="X107">
        <v>4.78</v>
      </c>
      <c r="Y107">
        <v>4.09</v>
      </c>
      <c r="Z107">
        <v>2</v>
      </c>
      <c r="AA107" t="s">
        <v>6923</v>
      </c>
      <c r="AB107">
        <v>0</v>
      </c>
      <c r="AC107">
        <v>6</v>
      </c>
      <c r="AD107">
        <v>5.5</v>
      </c>
      <c r="AF107" t="s">
        <v>6937</v>
      </c>
      <c r="AI107">
        <v>0</v>
      </c>
      <c r="AJ107">
        <v>0</v>
      </c>
      <c r="AK107" t="s">
        <v>10832</v>
      </c>
      <c r="AL107" t="s">
        <v>10832</v>
      </c>
      <c r="AM107" t="s">
        <v>10344</v>
      </c>
    </row>
    <row r="108" spans="1:39">
      <c r="A108" t="s">
        <v>10435</v>
      </c>
      <c r="B108" t="s">
        <v>10554</v>
      </c>
      <c r="C108" t="s">
        <v>6009</v>
      </c>
      <c r="D108">
        <v>93</v>
      </c>
      <c r="E108" t="s">
        <v>10556</v>
      </c>
      <c r="G108" t="s">
        <v>10557</v>
      </c>
      <c r="H108" t="s">
        <v>6011</v>
      </c>
      <c r="K108" t="s">
        <v>6535</v>
      </c>
      <c r="L108" t="s">
        <v>6536</v>
      </c>
      <c r="M108" t="s">
        <v>10567</v>
      </c>
      <c r="N108">
        <v>9</v>
      </c>
      <c r="O108" t="s">
        <v>10595</v>
      </c>
      <c r="P108" t="s">
        <v>10708</v>
      </c>
      <c r="Q108">
        <v>5</v>
      </c>
      <c r="R108">
        <v>1</v>
      </c>
      <c r="S108">
        <v>1.07</v>
      </c>
      <c r="T108">
        <v>4.12</v>
      </c>
      <c r="U108">
        <v>313.38</v>
      </c>
      <c r="V108">
        <v>68.01000000000001</v>
      </c>
      <c r="W108">
        <v>3.43</v>
      </c>
      <c r="Y108">
        <v>4.08</v>
      </c>
      <c r="Z108">
        <v>3</v>
      </c>
      <c r="AA108" t="s">
        <v>6923</v>
      </c>
      <c r="AB108">
        <v>0</v>
      </c>
      <c r="AC108">
        <v>3</v>
      </c>
      <c r="AD108">
        <v>5.273333333333333</v>
      </c>
      <c r="AF108" t="s">
        <v>6939</v>
      </c>
      <c r="AI108">
        <v>0</v>
      </c>
      <c r="AJ108">
        <v>0</v>
      </c>
      <c r="AK108" t="s">
        <v>10284</v>
      </c>
      <c r="AL108" t="s">
        <v>10284</v>
      </c>
      <c r="AM108" t="s">
        <v>10344</v>
      </c>
    </row>
    <row r="109" spans="1:39">
      <c r="A109" t="s">
        <v>10436</v>
      </c>
      <c r="B109" t="s">
        <v>10554</v>
      </c>
      <c r="C109" t="s">
        <v>6009</v>
      </c>
      <c r="D109">
        <v>92.2</v>
      </c>
      <c r="E109" t="s">
        <v>10556</v>
      </c>
      <c r="G109" t="s">
        <v>10557</v>
      </c>
      <c r="H109" t="s">
        <v>6011</v>
      </c>
      <c r="K109" t="s">
        <v>6535</v>
      </c>
      <c r="L109" t="s">
        <v>6536</v>
      </c>
      <c r="M109" t="s">
        <v>10567</v>
      </c>
      <c r="N109">
        <v>9</v>
      </c>
      <c r="O109" t="s">
        <v>10595</v>
      </c>
      <c r="P109" t="s">
        <v>10709</v>
      </c>
      <c r="Q109">
        <v>8</v>
      </c>
      <c r="R109">
        <v>1</v>
      </c>
      <c r="S109">
        <v>-0.09</v>
      </c>
      <c r="T109">
        <v>1.71</v>
      </c>
      <c r="U109">
        <v>489.6</v>
      </c>
      <c r="V109">
        <v>107.24</v>
      </c>
      <c r="W109">
        <v>3.18</v>
      </c>
      <c r="X109">
        <v>5.56</v>
      </c>
      <c r="Y109">
        <v>0</v>
      </c>
      <c r="Z109">
        <v>4</v>
      </c>
      <c r="AA109" t="s">
        <v>6923</v>
      </c>
      <c r="AB109">
        <v>0</v>
      </c>
      <c r="AC109">
        <v>6</v>
      </c>
      <c r="AD109">
        <v>4.332952380952381</v>
      </c>
      <c r="AF109" t="s">
        <v>6937</v>
      </c>
      <c r="AI109">
        <v>0</v>
      </c>
      <c r="AJ109">
        <v>0</v>
      </c>
      <c r="AK109" t="s">
        <v>10284</v>
      </c>
      <c r="AL109" t="s">
        <v>10284</v>
      </c>
      <c r="AM109" t="s">
        <v>10344</v>
      </c>
    </row>
    <row r="110" spans="1:39">
      <c r="A110" t="s">
        <v>10437</v>
      </c>
      <c r="B110" t="s">
        <v>10554</v>
      </c>
      <c r="C110" t="s">
        <v>6009</v>
      </c>
      <c r="D110">
        <v>91.90000000000001</v>
      </c>
      <c r="E110" t="s">
        <v>10556</v>
      </c>
      <c r="G110" t="s">
        <v>10557</v>
      </c>
      <c r="H110" t="s">
        <v>6011</v>
      </c>
      <c r="K110" t="s">
        <v>6535</v>
      </c>
      <c r="L110" t="s">
        <v>6536</v>
      </c>
      <c r="M110" t="s">
        <v>10567</v>
      </c>
      <c r="N110">
        <v>9</v>
      </c>
      <c r="O110" t="s">
        <v>10595</v>
      </c>
      <c r="P110" t="s">
        <v>10710</v>
      </c>
      <c r="Q110">
        <v>5</v>
      </c>
      <c r="R110">
        <v>0</v>
      </c>
      <c r="S110">
        <v>2.96</v>
      </c>
      <c r="T110">
        <v>2.99</v>
      </c>
      <c r="U110">
        <v>318.83</v>
      </c>
      <c r="V110">
        <v>35.64</v>
      </c>
      <c r="W110">
        <v>3.61</v>
      </c>
      <c r="Y110">
        <v>6.28</v>
      </c>
      <c r="Z110">
        <v>3</v>
      </c>
      <c r="AA110" t="s">
        <v>6923</v>
      </c>
      <c r="AB110">
        <v>0</v>
      </c>
      <c r="AC110">
        <v>5</v>
      </c>
      <c r="AD110">
        <v>5.302</v>
      </c>
      <c r="AF110" t="s">
        <v>6939</v>
      </c>
      <c r="AI110">
        <v>0</v>
      </c>
      <c r="AJ110">
        <v>0</v>
      </c>
      <c r="AK110" t="s">
        <v>10284</v>
      </c>
      <c r="AL110" t="s">
        <v>10284</v>
      </c>
      <c r="AM110" t="s">
        <v>10344</v>
      </c>
    </row>
    <row r="111" spans="1:39">
      <c r="A111" t="s">
        <v>10438</v>
      </c>
      <c r="B111" t="s">
        <v>10554</v>
      </c>
      <c r="C111" t="s">
        <v>6009</v>
      </c>
      <c r="D111">
        <v>91.7</v>
      </c>
      <c r="E111" t="s">
        <v>10556</v>
      </c>
      <c r="G111" t="s">
        <v>10557</v>
      </c>
      <c r="H111" t="s">
        <v>6011</v>
      </c>
      <c r="K111" t="s">
        <v>6535</v>
      </c>
      <c r="L111" t="s">
        <v>6536</v>
      </c>
      <c r="M111" t="s">
        <v>10568</v>
      </c>
      <c r="N111">
        <v>9</v>
      </c>
      <c r="O111" t="s">
        <v>10596</v>
      </c>
      <c r="P111" t="s">
        <v>10711</v>
      </c>
      <c r="Q111">
        <v>4</v>
      </c>
      <c r="R111">
        <v>0</v>
      </c>
      <c r="S111">
        <v>5.27</v>
      </c>
      <c r="T111">
        <v>5.27</v>
      </c>
      <c r="U111">
        <v>399.28</v>
      </c>
      <c r="V111">
        <v>35.76</v>
      </c>
      <c r="W111">
        <v>5.9</v>
      </c>
      <c r="Y111">
        <v>5.48</v>
      </c>
      <c r="Z111">
        <v>4</v>
      </c>
      <c r="AA111" t="s">
        <v>6923</v>
      </c>
      <c r="AB111">
        <v>1</v>
      </c>
      <c r="AC111">
        <v>5</v>
      </c>
      <c r="AD111">
        <v>3.507428571428572</v>
      </c>
      <c r="AF111" t="s">
        <v>6939</v>
      </c>
      <c r="AI111">
        <v>0</v>
      </c>
      <c r="AJ111">
        <v>0</v>
      </c>
      <c r="AK111" t="s">
        <v>10284</v>
      </c>
      <c r="AL111" t="s">
        <v>10284</v>
      </c>
      <c r="AM111" t="s">
        <v>10344</v>
      </c>
    </row>
    <row r="112" spans="1:39">
      <c r="A112" t="s">
        <v>10439</v>
      </c>
      <c r="B112" t="s">
        <v>10554</v>
      </c>
      <c r="C112" t="s">
        <v>6009</v>
      </c>
      <c r="D112">
        <v>91.59999999999999</v>
      </c>
      <c r="E112" t="s">
        <v>10556</v>
      </c>
      <c r="G112" t="s">
        <v>10557</v>
      </c>
      <c r="H112" t="s">
        <v>6011</v>
      </c>
      <c r="K112" t="s">
        <v>6535</v>
      </c>
      <c r="L112" t="s">
        <v>6536</v>
      </c>
      <c r="M112" t="s">
        <v>10568</v>
      </c>
      <c r="N112">
        <v>9</v>
      </c>
      <c r="O112" t="s">
        <v>10596</v>
      </c>
      <c r="P112" t="s">
        <v>10712</v>
      </c>
      <c r="Q112">
        <v>6</v>
      </c>
      <c r="R112">
        <v>2</v>
      </c>
      <c r="S112">
        <v>2.94</v>
      </c>
      <c r="T112">
        <v>6.52</v>
      </c>
      <c r="U112">
        <v>454.1</v>
      </c>
      <c r="V112">
        <v>112.76</v>
      </c>
      <c r="W112">
        <v>5.51</v>
      </c>
      <c r="X112">
        <v>5.44</v>
      </c>
      <c r="Y112">
        <v>0.61</v>
      </c>
      <c r="Z112">
        <v>2</v>
      </c>
      <c r="AA112" t="s">
        <v>6923</v>
      </c>
      <c r="AB112">
        <v>1</v>
      </c>
      <c r="AC112">
        <v>4</v>
      </c>
      <c r="AD112">
        <v>2.599190476190476</v>
      </c>
      <c r="AF112" t="s">
        <v>6937</v>
      </c>
      <c r="AI112">
        <v>0</v>
      </c>
      <c r="AJ112">
        <v>0</v>
      </c>
      <c r="AK112" t="s">
        <v>10284</v>
      </c>
      <c r="AL112" t="s">
        <v>10284</v>
      </c>
      <c r="AM112" t="s">
        <v>10344</v>
      </c>
    </row>
    <row r="113" spans="1:39">
      <c r="A113" t="s">
        <v>10440</v>
      </c>
      <c r="B113" t="s">
        <v>10554</v>
      </c>
      <c r="C113" t="s">
        <v>6009</v>
      </c>
      <c r="D113">
        <v>91.59999999999999</v>
      </c>
      <c r="E113" t="s">
        <v>10556</v>
      </c>
      <c r="K113" t="s">
        <v>6535</v>
      </c>
      <c r="L113" t="s">
        <v>6536</v>
      </c>
      <c r="M113" t="s">
        <v>10572</v>
      </c>
      <c r="N113">
        <v>9</v>
      </c>
      <c r="O113" t="s">
        <v>10600</v>
      </c>
      <c r="P113" t="s">
        <v>10713</v>
      </c>
      <c r="Q113">
        <v>4</v>
      </c>
      <c r="R113">
        <v>1</v>
      </c>
      <c r="S113">
        <v>1.81</v>
      </c>
      <c r="T113">
        <v>1.81</v>
      </c>
      <c r="U113">
        <v>317.37</v>
      </c>
      <c r="V113">
        <v>72.47</v>
      </c>
      <c r="W113">
        <v>3.02</v>
      </c>
      <c r="Y113">
        <v>0</v>
      </c>
      <c r="Z113">
        <v>2</v>
      </c>
      <c r="AA113" t="s">
        <v>6923</v>
      </c>
      <c r="AB113">
        <v>0</v>
      </c>
      <c r="AC113">
        <v>5</v>
      </c>
      <c r="AD113">
        <v>5.833333333333333</v>
      </c>
      <c r="AF113" t="s">
        <v>6939</v>
      </c>
      <c r="AI113">
        <v>0</v>
      </c>
      <c r="AJ113">
        <v>0</v>
      </c>
      <c r="AK113" t="s">
        <v>10340</v>
      </c>
      <c r="AL113" t="s">
        <v>10340</v>
      </c>
      <c r="AM113" t="s">
        <v>10344</v>
      </c>
    </row>
    <row r="114" spans="1:39">
      <c r="A114" t="s">
        <v>10441</v>
      </c>
      <c r="B114" t="s">
        <v>10554</v>
      </c>
      <c r="C114" t="s">
        <v>6009</v>
      </c>
      <c r="D114">
        <v>91.59999999999999</v>
      </c>
      <c r="E114" t="s">
        <v>10556</v>
      </c>
      <c r="G114" t="s">
        <v>10557</v>
      </c>
      <c r="H114" t="s">
        <v>6011</v>
      </c>
      <c r="K114" t="s">
        <v>6535</v>
      </c>
      <c r="L114" t="s">
        <v>6536</v>
      </c>
      <c r="M114" t="s">
        <v>10567</v>
      </c>
      <c r="N114">
        <v>9</v>
      </c>
      <c r="O114" t="s">
        <v>10595</v>
      </c>
      <c r="P114" t="s">
        <v>10714</v>
      </c>
      <c r="Q114">
        <v>6</v>
      </c>
      <c r="R114">
        <v>0</v>
      </c>
      <c r="S114">
        <v>2.84</v>
      </c>
      <c r="T114">
        <v>2.84</v>
      </c>
      <c r="U114">
        <v>335.82</v>
      </c>
      <c r="V114">
        <v>64.95</v>
      </c>
      <c r="W114">
        <v>4.43</v>
      </c>
      <c r="Y114">
        <v>0</v>
      </c>
      <c r="Z114">
        <v>3</v>
      </c>
      <c r="AA114" t="s">
        <v>6923</v>
      </c>
      <c r="AB114">
        <v>0</v>
      </c>
      <c r="AC114">
        <v>5</v>
      </c>
      <c r="AD114">
        <v>5.58</v>
      </c>
      <c r="AF114" t="s">
        <v>6939</v>
      </c>
      <c r="AI114">
        <v>0</v>
      </c>
      <c r="AJ114">
        <v>0</v>
      </c>
      <c r="AK114" t="s">
        <v>10284</v>
      </c>
      <c r="AL114" t="s">
        <v>10284</v>
      </c>
      <c r="AM114" t="s">
        <v>10344</v>
      </c>
    </row>
    <row r="115" spans="1:39">
      <c r="A115" t="s">
        <v>10442</v>
      </c>
      <c r="B115" t="s">
        <v>10554</v>
      </c>
      <c r="C115" t="s">
        <v>6009</v>
      </c>
      <c r="D115">
        <v>91</v>
      </c>
      <c r="E115" t="s">
        <v>10556</v>
      </c>
      <c r="G115" t="s">
        <v>10557</v>
      </c>
      <c r="H115" t="s">
        <v>6011</v>
      </c>
      <c r="K115" t="s">
        <v>6535</v>
      </c>
      <c r="L115" t="s">
        <v>6536</v>
      </c>
      <c r="M115" t="s">
        <v>10567</v>
      </c>
      <c r="N115">
        <v>9</v>
      </c>
      <c r="O115" t="s">
        <v>10595</v>
      </c>
      <c r="P115" t="s">
        <v>10715</v>
      </c>
      <c r="Q115">
        <v>7</v>
      </c>
      <c r="R115">
        <v>1</v>
      </c>
      <c r="S115">
        <v>9.859999999999999</v>
      </c>
      <c r="T115">
        <v>9.859999999999999</v>
      </c>
      <c r="U115">
        <v>521.51</v>
      </c>
      <c r="V115">
        <v>69.16</v>
      </c>
      <c r="W115">
        <v>7.94</v>
      </c>
      <c r="Y115">
        <v>2.38</v>
      </c>
      <c r="Z115">
        <v>3</v>
      </c>
      <c r="AA115" t="s">
        <v>6923</v>
      </c>
      <c r="AB115">
        <v>2</v>
      </c>
      <c r="AC115">
        <v>8</v>
      </c>
      <c r="AD115">
        <v>2.833333333333333</v>
      </c>
      <c r="AF115" t="s">
        <v>6939</v>
      </c>
      <c r="AI115">
        <v>0</v>
      </c>
      <c r="AJ115">
        <v>0</v>
      </c>
      <c r="AK115" t="s">
        <v>10284</v>
      </c>
      <c r="AL115" t="s">
        <v>10284</v>
      </c>
      <c r="AM115" t="s">
        <v>10344</v>
      </c>
    </row>
    <row r="116" spans="1:39">
      <c r="A116" t="s">
        <v>7463</v>
      </c>
      <c r="B116" t="s">
        <v>10555</v>
      </c>
      <c r="C116" t="s">
        <v>6009</v>
      </c>
      <c r="D116">
        <v>91</v>
      </c>
      <c r="E116" t="s">
        <v>10556</v>
      </c>
      <c r="G116" t="s">
        <v>10557</v>
      </c>
      <c r="H116" t="s">
        <v>6011</v>
      </c>
      <c r="K116" t="s">
        <v>6535</v>
      </c>
      <c r="L116" t="s">
        <v>6536</v>
      </c>
      <c r="M116" t="s">
        <v>10563</v>
      </c>
      <c r="N116">
        <v>9</v>
      </c>
      <c r="O116" t="s">
        <v>10591</v>
      </c>
      <c r="P116" t="s">
        <v>9416</v>
      </c>
      <c r="Q116">
        <v>5</v>
      </c>
      <c r="R116">
        <v>1</v>
      </c>
      <c r="S116">
        <v>3.49</v>
      </c>
      <c r="T116">
        <v>6.48</v>
      </c>
      <c r="U116">
        <v>514.63</v>
      </c>
      <c r="V116">
        <v>72.94</v>
      </c>
      <c r="W116">
        <v>7.26</v>
      </c>
      <c r="X116">
        <v>3.86</v>
      </c>
      <c r="Y116">
        <v>5</v>
      </c>
      <c r="Z116">
        <v>6</v>
      </c>
      <c r="AA116" t="s">
        <v>6923</v>
      </c>
      <c r="AB116">
        <v>2</v>
      </c>
      <c r="AC116">
        <v>7</v>
      </c>
      <c r="AD116">
        <v>3.088333333333333</v>
      </c>
      <c r="AE116" t="s">
        <v>10199</v>
      </c>
      <c r="AF116" t="s">
        <v>6937</v>
      </c>
      <c r="AG116" t="s">
        <v>10207</v>
      </c>
      <c r="AH116" t="s">
        <v>10209</v>
      </c>
      <c r="AI116">
        <v>4</v>
      </c>
      <c r="AJ116">
        <v>1</v>
      </c>
      <c r="AK116" t="s">
        <v>10284</v>
      </c>
      <c r="AL116" t="s">
        <v>10284</v>
      </c>
      <c r="AM116" t="s">
        <v>10344</v>
      </c>
    </row>
    <row r="117" spans="1:39">
      <c r="A117" t="s">
        <v>10443</v>
      </c>
      <c r="B117" t="s">
        <v>10554</v>
      </c>
      <c r="C117" t="s">
        <v>6009</v>
      </c>
      <c r="D117">
        <v>90.90000000000001</v>
      </c>
      <c r="E117" t="s">
        <v>10556</v>
      </c>
      <c r="G117" t="s">
        <v>10557</v>
      </c>
      <c r="H117" t="s">
        <v>6011</v>
      </c>
      <c r="K117" t="s">
        <v>6535</v>
      </c>
      <c r="L117" t="s">
        <v>6536</v>
      </c>
      <c r="M117" t="s">
        <v>10567</v>
      </c>
      <c r="N117">
        <v>9</v>
      </c>
      <c r="O117" t="s">
        <v>10595</v>
      </c>
      <c r="P117" t="s">
        <v>10716</v>
      </c>
      <c r="Q117">
        <v>3</v>
      </c>
      <c r="R117">
        <v>0</v>
      </c>
      <c r="S117">
        <v>6.04</v>
      </c>
      <c r="T117">
        <v>6.04</v>
      </c>
      <c r="U117">
        <v>452.17</v>
      </c>
      <c r="V117">
        <v>26.93</v>
      </c>
      <c r="W117">
        <v>6.51</v>
      </c>
      <c r="Y117">
        <v>0.84</v>
      </c>
      <c r="Z117">
        <v>4</v>
      </c>
      <c r="AA117" t="s">
        <v>6923</v>
      </c>
      <c r="AB117">
        <v>1</v>
      </c>
      <c r="AC117">
        <v>4</v>
      </c>
      <c r="AD117">
        <v>2.688142857142857</v>
      </c>
      <c r="AF117" t="s">
        <v>6939</v>
      </c>
      <c r="AI117">
        <v>0</v>
      </c>
      <c r="AJ117">
        <v>0</v>
      </c>
      <c r="AK117" t="s">
        <v>10284</v>
      </c>
      <c r="AL117" t="s">
        <v>10284</v>
      </c>
      <c r="AM117" t="s">
        <v>10344</v>
      </c>
    </row>
    <row r="118" spans="1:39">
      <c r="A118" t="s">
        <v>10444</v>
      </c>
      <c r="B118" t="s">
        <v>10554</v>
      </c>
      <c r="C118" t="s">
        <v>6009</v>
      </c>
      <c r="D118">
        <v>90.5</v>
      </c>
      <c r="E118" t="s">
        <v>10556</v>
      </c>
      <c r="G118" t="s">
        <v>10557</v>
      </c>
      <c r="H118" t="s">
        <v>6011</v>
      </c>
      <c r="K118" t="s">
        <v>6535</v>
      </c>
      <c r="L118" t="s">
        <v>6536</v>
      </c>
      <c r="M118" t="s">
        <v>10567</v>
      </c>
      <c r="N118">
        <v>9</v>
      </c>
      <c r="O118" t="s">
        <v>10595</v>
      </c>
      <c r="P118" t="s">
        <v>10717</v>
      </c>
      <c r="Q118">
        <v>5</v>
      </c>
      <c r="R118">
        <v>0</v>
      </c>
      <c r="S118">
        <v>7.21</v>
      </c>
      <c r="T118">
        <v>7.21</v>
      </c>
      <c r="U118">
        <v>530.6</v>
      </c>
      <c r="V118">
        <v>64.37</v>
      </c>
      <c r="W118">
        <v>7.9</v>
      </c>
      <c r="Y118">
        <v>0.11</v>
      </c>
      <c r="Z118">
        <v>5</v>
      </c>
      <c r="AA118" t="s">
        <v>6923</v>
      </c>
      <c r="AB118">
        <v>2</v>
      </c>
      <c r="AC118">
        <v>9</v>
      </c>
      <c r="AD118">
        <v>3</v>
      </c>
      <c r="AF118" t="s">
        <v>6939</v>
      </c>
      <c r="AI118">
        <v>0</v>
      </c>
      <c r="AJ118">
        <v>0</v>
      </c>
      <c r="AK118" t="s">
        <v>10284</v>
      </c>
      <c r="AL118" t="s">
        <v>10284</v>
      </c>
      <c r="AM118" t="s">
        <v>10344</v>
      </c>
    </row>
    <row r="119" spans="1:39">
      <c r="A119" t="s">
        <v>10445</v>
      </c>
      <c r="B119" t="s">
        <v>10554</v>
      </c>
      <c r="C119" t="s">
        <v>6009</v>
      </c>
      <c r="D119">
        <v>90.2</v>
      </c>
      <c r="E119" t="s">
        <v>10556</v>
      </c>
      <c r="G119" t="s">
        <v>10557</v>
      </c>
      <c r="H119" t="s">
        <v>6011</v>
      </c>
      <c r="K119" t="s">
        <v>6535</v>
      </c>
      <c r="L119" t="s">
        <v>6536</v>
      </c>
      <c r="M119" t="s">
        <v>10567</v>
      </c>
      <c r="N119">
        <v>9</v>
      </c>
      <c r="O119" t="s">
        <v>10595</v>
      </c>
      <c r="P119" t="s">
        <v>10718</v>
      </c>
      <c r="Q119">
        <v>5</v>
      </c>
      <c r="R119">
        <v>1</v>
      </c>
      <c r="S119">
        <v>-1.82</v>
      </c>
      <c r="T119">
        <v>0.84</v>
      </c>
      <c r="U119">
        <v>388.39</v>
      </c>
      <c r="V119">
        <v>86.63</v>
      </c>
      <c r="W119">
        <v>2.43</v>
      </c>
      <c r="X119">
        <v>4.74</v>
      </c>
      <c r="Y119">
        <v>2.4</v>
      </c>
      <c r="Z119">
        <v>1</v>
      </c>
      <c r="AA119" t="s">
        <v>6923</v>
      </c>
      <c r="AB119">
        <v>0</v>
      </c>
      <c r="AC119">
        <v>5</v>
      </c>
      <c r="AD119">
        <v>5.630547619047619</v>
      </c>
      <c r="AF119" t="s">
        <v>6937</v>
      </c>
      <c r="AI119">
        <v>0</v>
      </c>
      <c r="AJ119">
        <v>0</v>
      </c>
      <c r="AK119" t="s">
        <v>10284</v>
      </c>
      <c r="AL119" t="s">
        <v>10284</v>
      </c>
      <c r="AM119" t="s">
        <v>10344</v>
      </c>
    </row>
    <row r="120" spans="1:39">
      <c r="A120" t="s">
        <v>10446</v>
      </c>
      <c r="B120" t="s">
        <v>10554</v>
      </c>
      <c r="C120" t="s">
        <v>6009</v>
      </c>
      <c r="D120">
        <v>90.2</v>
      </c>
      <c r="E120" t="s">
        <v>10556</v>
      </c>
      <c r="G120" t="s">
        <v>10557</v>
      </c>
      <c r="H120" t="s">
        <v>6011</v>
      </c>
      <c r="K120" t="s">
        <v>6535</v>
      </c>
      <c r="L120" t="s">
        <v>6536</v>
      </c>
      <c r="M120" t="s">
        <v>10567</v>
      </c>
      <c r="N120">
        <v>9</v>
      </c>
      <c r="O120" t="s">
        <v>10595</v>
      </c>
      <c r="P120" t="s">
        <v>10719</v>
      </c>
      <c r="Q120">
        <v>5</v>
      </c>
      <c r="R120">
        <v>1</v>
      </c>
      <c r="S120">
        <v>2.04</v>
      </c>
      <c r="T120">
        <v>2.04</v>
      </c>
      <c r="U120">
        <v>380.54</v>
      </c>
      <c r="V120">
        <v>46.5</v>
      </c>
      <c r="W120">
        <v>5.19</v>
      </c>
      <c r="Y120">
        <v>1.45</v>
      </c>
      <c r="Z120">
        <v>4</v>
      </c>
      <c r="AA120" t="s">
        <v>6923</v>
      </c>
      <c r="AB120">
        <v>1</v>
      </c>
      <c r="AC120">
        <v>6</v>
      </c>
      <c r="AD120">
        <v>5.666619047619047</v>
      </c>
      <c r="AF120" t="s">
        <v>6939</v>
      </c>
      <c r="AI120">
        <v>0</v>
      </c>
      <c r="AJ120">
        <v>0</v>
      </c>
      <c r="AK120" t="s">
        <v>10284</v>
      </c>
      <c r="AL120" t="s">
        <v>10284</v>
      </c>
      <c r="AM120" t="s">
        <v>10344</v>
      </c>
    </row>
    <row r="121" spans="1:39">
      <c r="A121" t="s">
        <v>10447</v>
      </c>
      <c r="B121" t="s">
        <v>10554</v>
      </c>
      <c r="C121" t="s">
        <v>6009</v>
      </c>
      <c r="D121">
        <v>90.09999999999999</v>
      </c>
      <c r="E121" t="s">
        <v>10556</v>
      </c>
      <c r="G121" t="s">
        <v>10557</v>
      </c>
      <c r="H121" t="s">
        <v>6011</v>
      </c>
      <c r="K121" t="s">
        <v>6535</v>
      </c>
      <c r="L121" t="s">
        <v>6536</v>
      </c>
      <c r="M121" t="s">
        <v>10567</v>
      </c>
      <c r="N121">
        <v>9</v>
      </c>
      <c r="O121" t="s">
        <v>10595</v>
      </c>
      <c r="P121" t="s">
        <v>10720</v>
      </c>
      <c r="Q121">
        <v>5</v>
      </c>
      <c r="R121">
        <v>2</v>
      </c>
      <c r="S121">
        <v>5.19</v>
      </c>
      <c r="T121">
        <v>6.31</v>
      </c>
      <c r="U121">
        <v>513.34</v>
      </c>
      <c r="V121">
        <v>63.08</v>
      </c>
      <c r="W121">
        <v>7.14</v>
      </c>
      <c r="X121">
        <v>6.66</v>
      </c>
      <c r="Y121">
        <v>4.63</v>
      </c>
      <c r="Z121">
        <v>3</v>
      </c>
      <c r="AA121" t="s">
        <v>6923</v>
      </c>
      <c r="AB121">
        <v>2</v>
      </c>
      <c r="AC121">
        <v>8</v>
      </c>
      <c r="AD121">
        <v>2.5</v>
      </c>
      <c r="AF121" t="s">
        <v>6939</v>
      </c>
      <c r="AI121">
        <v>0</v>
      </c>
      <c r="AJ121">
        <v>0</v>
      </c>
      <c r="AK121" t="s">
        <v>10284</v>
      </c>
      <c r="AL121" t="s">
        <v>10284</v>
      </c>
      <c r="AM121" t="s">
        <v>10344</v>
      </c>
    </row>
    <row r="122" spans="1:39">
      <c r="A122" t="s">
        <v>7819</v>
      </c>
      <c r="B122" t="s">
        <v>10554</v>
      </c>
      <c r="C122" t="s">
        <v>6009</v>
      </c>
      <c r="D122">
        <v>90</v>
      </c>
      <c r="E122" t="s">
        <v>10556</v>
      </c>
      <c r="G122" t="s">
        <v>10557</v>
      </c>
      <c r="H122" t="s">
        <v>6011</v>
      </c>
      <c r="K122" t="s">
        <v>6535</v>
      </c>
      <c r="L122" t="s">
        <v>6536</v>
      </c>
      <c r="M122" t="s">
        <v>10565</v>
      </c>
      <c r="N122">
        <v>9</v>
      </c>
      <c r="O122" t="s">
        <v>10593</v>
      </c>
      <c r="P122" t="s">
        <v>9749</v>
      </c>
      <c r="Q122">
        <v>4</v>
      </c>
      <c r="R122">
        <v>3</v>
      </c>
      <c r="S122">
        <v>1.2</v>
      </c>
      <c r="T122">
        <v>4.2</v>
      </c>
      <c r="U122">
        <v>503.6</v>
      </c>
      <c r="V122">
        <v>97.34999999999999</v>
      </c>
      <c r="W122">
        <v>6.18</v>
      </c>
      <c r="X122">
        <v>3.87</v>
      </c>
      <c r="Y122">
        <v>3.48</v>
      </c>
      <c r="Z122">
        <v>5</v>
      </c>
      <c r="AA122" t="s">
        <v>6923</v>
      </c>
      <c r="AB122">
        <v>2</v>
      </c>
      <c r="AC122">
        <v>7</v>
      </c>
      <c r="AD122">
        <v>3.321666666666667</v>
      </c>
      <c r="AF122" t="s">
        <v>6937</v>
      </c>
      <c r="AI122">
        <v>0</v>
      </c>
      <c r="AJ122">
        <v>0</v>
      </c>
      <c r="AK122" t="s">
        <v>10219</v>
      </c>
      <c r="AL122" t="s">
        <v>10219</v>
      </c>
      <c r="AM122" t="s">
        <v>10344</v>
      </c>
    </row>
    <row r="123" spans="1:39">
      <c r="A123" t="s">
        <v>7267</v>
      </c>
      <c r="B123" t="s">
        <v>10554</v>
      </c>
      <c r="C123" t="s">
        <v>6009</v>
      </c>
      <c r="D123">
        <v>90</v>
      </c>
      <c r="E123" t="s">
        <v>10556</v>
      </c>
      <c r="G123" t="s">
        <v>10557</v>
      </c>
      <c r="H123" t="s">
        <v>6011</v>
      </c>
      <c r="K123" t="s">
        <v>6535</v>
      </c>
      <c r="L123" t="s">
        <v>6536</v>
      </c>
      <c r="M123" t="s">
        <v>10565</v>
      </c>
      <c r="N123">
        <v>9</v>
      </c>
      <c r="O123" t="s">
        <v>10593</v>
      </c>
      <c r="P123" t="s">
        <v>9220</v>
      </c>
      <c r="Q123">
        <v>3</v>
      </c>
      <c r="R123">
        <v>2</v>
      </c>
      <c r="S123">
        <v>4.21</v>
      </c>
      <c r="T123">
        <v>7.2</v>
      </c>
      <c r="U123">
        <v>544.7</v>
      </c>
      <c r="V123">
        <v>71.33</v>
      </c>
      <c r="W123">
        <v>7.9</v>
      </c>
      <c r="X123">
        <v>3.87</v>
      </c>
      <c r="Y123">
        <v>0</v>
      </c>
      <c r="Z123">
        <v>5</v>
      </c>
      <c r="AA123" t="s">
        <v>6923</v>
      </c>
      <c r="AB123">
        <v>2</v>
      </c>
      <c r="AC123">
        <v>7</v>
      </c>
      <c r="AD123">
        <v>2.5</v>
      </c>
      <c r="AF123" t="s">
        <v>6937</v>
      </c>
      <c r="AI123">
        <v>0</v>
      </c>
      <c r="AJ123">
        <v>0</v>
      </c>
      <c r="AK123" t="s">
        <v>10219</v>
      </c>
      <c r="AL123" t="s">
        <v>10219</v>
      </c>
      <c r="AM123" t="s">
        <v>10344</v>
      </c>
    </row>
    <row r="124" spans="1:39">
      <c r="A124" t="s">
        <v>7931</v>
      </c>
      <c r="B124" t="s">
        <v>10554</v>
      </c>
      <c r="C124" t="s">
        <v>6009</v>
      </c>
      <c r="D124">
        <v>90</v>
      </c>
      <c r="E124" t="s">
        <v>10556</v>
      </c>
      <c r="G124" t="s">
        <v>10557</v>
      </c>
      <c r="H124" t="s">
        <v>6011</v>
      </c>
      <c r="K124" t="s">
        <v>6535</v>
      </c>
      <c r="L124" t="s">
        <v>6536</v>
      </c>
      <c r="M124" t="s">
        <v>10565</v>
      </c>
      <c r="N124">
        <v>9</v>
      </c>
      <c r="O124" t="s">
        <v>10593</v>
      </c>
      <c r="P124" t="s">
        <v>9860</v>
      </c>
      <c r="Q124">
        <v>5</v>
      </c>
      <c r="R124">
        <v>2</v>
      </c>
      <c r="S124">
        <v>2.7</v>
      </c>
      <c r="T124">
        <v>5.7</v>
      </c>
      <c r="U124">
        <v>547.61</v>
      </c>
      <c r="V124">
        <v>114.47</v>
      </c>
      <c r="W124">
        <v>7.07</v>
      </c>
      <c r="X124">
        <v>3.87</v>
      </c>
      <c r="Y124">
        <v>0</v>
      </c>
      <c r="Z124">
        <v>5</v>
      </c>
      <c r="AA124" t="s">
        <v>6923</v>
      </c>
      <c r="AB124">
        <v>2</v>
      </c>
      <c r="AC124">
        <v>8</v>
      </c>
      <c r="AD124">
        <v>2.334333333333333</v>
      </c>
      <c r="AF124" t="s">
        <v>6937</v>
      </c>
      <c r="AI124">
        <v>0</v>
      </c>
      <c r="AJ124">
        <v>0</v>
      </c>
      <c r="AK124" t="s">
        <v>10219</v>
      </c>
      <c r="AL124" t="s">
        <v>10219</v>
      </c>
      <c r="AM124" t="s">
        <v>10344</v>
      </c>
    </row>
    <row r="125" spans="1:39">
      <c r="A125" t="s">
        <v>7447</v>
      </c>
      <c r="B125" t="s">
        <v>10554</v>
      </c>
      <c r="C125" t="s">
        <v>6009</v>
      </c>
      <c r="D125">
        <v>90</v>
      </c>
      <c r="E125" t="s">
        <v>10556</v>
      </c>
      <c r="G125" t="s">
        <v>10557</v>
      </c>
      <c r="H125" t="s">
        <v>6011</v>
      </c>
      <c r="K125" t="s">
        <v>6535</v>
      </c>
      <c r="L125" t="s">
        <v>6536</v>
      </c>
      <c r="M125" t="s">
        <v>10565</v>
      </c>
      <c r="N125">
        <v>9</v>
      </c>
      <c r="O125" t="s">
        <v>10593</v>
      </c>
      <c r="P125" t="s">
        <v>9400</v>
      </c>
      <c r="Q125">
        <v>3</v>
      </c>
      <c r="R125">
        <v>2</v>
      </c>
      <c r="S125">
        <v>2.96</v>
      </c>
      <c r="T125">
        <v>5.96</v>
      </c>
      <c r="U125">
        <v>502.61</v>
      </c>
      <c r="V125">
        <v>71.33</v>
      </c>
      <c r="W125">
        <v>6.91</v>
      </c>
      <c r="X125">
        <v>3.87</v>
      </c>
      <c r="Y125">
        <v>0</v>
      </c>
      <c r="Z125">
        <v>5</v>
      </c>
      <c r="AA125" t="s">
        <v>6923</v>
      </c>
      <c r="AB125">
        <v>2</v>
      </c>
      <c r="AC125">
        <v>7</v>
      </c>
      <c r="AD125">
        <v>3.02</v>
      </c>
      <c r="AF125" t="s">
        <v>6937</v>
      </c>
      <c r="AI125">
        <v>0</v>
      </c>
      <c r="AJ125">
        <v>0</v>
      </c>
      <c r="AK125" t="s">
        <v>10219</v>
      </c>
      <c r="AL125" t="s">
        <v>10219</v>
      </c>
      <c r="AM125" t="s">
        <v>10344</v>
      </c>
    </row>
    <row r="126" spans="1:39">
      <c r="A126" t="s">
        <v>7492</v>
      </c>
      <c r="B126" t="s">
        <v>10554</v>
      </c>
      <c r="C126" t="s">
        <v>6009</v>
      </c>
      <c r="D126">
        <v>90</v>
      </c>
      <c r="E126" t="s">
        <v>10556</v>
      </c>
      <c r="G126" t="s">
        <v>10557</v>
      </c>
      <c r="H126" t="s">
        <v>6011</v>
      </c>
      <c r="K126" t="s">
        <v>6535</v>
      </c>
      <c r="L126" t="s">
        <v>6536</v>
      </c>
      <c r="M126" t="s">
        <v>10565</v>
      </c>
      <c r="N126">
        <v>9</v>
      </c>
      <c r="O126" t="s">
        <v>10593</v>
      </c>
      <c r="P126" t="s">
        <v>9445</v>
      </c>
      <c r="Q126">
        <v>5</v>
      </c>
      <c r="R126">
        <v>2</v>
      </c>
      <c r="S126">
        <v>2.68</v>
      </c>
      <c r="T126">
        <v>5.67</v>
      </c>
      <c r="U126">
        <v>533.58</v>
      </c>
      <c r="V126">
        <v>114.47</v>
      </c>
      <c r="W126">
        <v>6.51</v>
      </c>
      <c r="X126">
        <v>3.87</v>
      </c>
      <c r="Y126">
        <v>0</v>
      </c>
      <c r="Z126">
        <v>5</v>
      </c>
      <c r="AA126" t="s">
        <v>6923</v>
      </c>
      <c r="AB126">
        <v>2</v>
      </c>
      <c r="AC126">
        <v>8</v>
      </c>
      <c r="AD126">
        <v>2.344333333333334</v>
      </c>
      <c r="AF126" t="s">
        <v>6937</v>
      </c>
      <c r="AI126">
        <v>0</v>
      </c>
      <c r="AJ126">
        <v>0</v>
      </c>
      <c r="AK126" t="s">
        <v>10219</v>
      </c>
      <c r="AL126" t="s">
        <v>10219</v>
      </c>
      <c r="AM126" t="s">
        <v>10344</v>
      </c>
    </row>
    <row r="127" spans="1:39">
      <c r="A127" t="s">
        <v>7244</v>
      </c>
      <c r="B127" t="s">
        <v>10554</v>
      </c>
      <c r="C127" t="s">
        <v>6009</v>
      </c>
      <c r="D127">
        <v>90</v>
      </c>
      <c r="E127" t="s">
        <v>10556</v>
      </c>
      <c r="G127" t="s">
        <v>10557</v>
      </c>
      <c r="H127" t="s">
        <v>6011</v>
      </c>
      <c r="K127" t="s">
        <v>6535</v>
      </c>
      <c r="L127" t="s">
        <v>6536</v>
      </c>
      <c r="M127" t="s">
        <v>10565</v>
      </c>
      <c r="N127">
        <v>9</v>
      </c>
      <c r="O127" t="s">
        <v>10593</v>
      </c>
      <c r="P127" t="s">
        <v>9197</v>
      </c>
      <c r="Q127">
        <v>3</v>
      </c>
      <c r="R127">
        <v>2</v>
      </c>
      <c r="S127">
        <v>5.13</v>
      </c>
      <c r="T127">
        <v>8.130000000000001</v>
      </c>
      <c r="U127">
        <v>598.67</v>
      </c>
      <c r="V127">
        <v>71.33</v>
      </c>
      <c r="W127">
        <v>8.83</v>
      </c>
      <c r="X127">
        <v>3.87</v>
      </c>
      <c r="Y127">
        <v>0</v>
      </c>
      <c r="Z127">
        <v>5</v>
      </c>
      <c r="AA127" t="s">
        <v>6923</v>
      </c>
      <c r="AB127">
        <v>2</v>
      </c>
      <c r="AC127">
        <v>8</v>
      </c>
      <c r="AD127">
        <v>2.5</v>
      </c>
      <c r="AF127" t="s">
        <v>6937</v>
      </c>
      <c r="AI127">
        <v>0</v>
      </c>
      <c r="AJ127">
        <v>0</v>
      </c>
      <c r="AK127" t="s">
        <v>10219</v>
      </c>
      <c r="AL127" t="s">
        <v>10219</v>
      </c>
      <c r="AM127" t="s">
        <v>10344</v>
      </c>
    </row>
    <row r="128" spans="1:39">
      <c r="A128" t="s">
        <v>7271</v>
      </c>
      <c r="B128" t="s">
        <v>10554</v>
      </c>
      <c r="C128" t="s">
        <v>6009</v>
      </c>
      <c r="D128">
        <v>90</v>
      </c>
      <c r="E128" t="s">
        <v>10556</v>
      </c>
      <c r="G128" t="s">
        <v>10557</v>
      </c>
      <c r="H128" t="s">
        <v>6011</v>
      </c>
      <c r="K128" t="s">
        <v>6535</v>
      </c>
      <c r="L128" t="s">
        <v>6536</v>
      </c>
      <c r="M128" t="s">
        <v>10565</v>
      </c>
      <c r="N128">
        <v>9</v>
      </c>
      <c r="O128" t="s">
        <v>10593</v>
      </c>
      <c r="P128" t="s">
        <v>9224</v>
      </c>
      <c r="Q128">
        <v>3</v>
      </c>
      <c r="R128">
        <v>2</v>
      </c>
      <c r="S128">
        <v>4.61</v>
      </c>
      <c r="T128">
        <v>7.6</v>
      </c>
      <c r="U128">
        <v>572.75</v>
      </c>
      <c r="V128">
        <v>71.33</v>
      </c>
      <c r="W128">
        <v>8.92</v>
      </c>
      <c r="X128">
        <v>3.87</v>
      </c>
      <c r="Y128">
        <v>0</v>
      </c>
      <c r="Z128">
        <v>5</v>
      </c>
      <c r="AA128" t="s">
        <v>6923</v>
      </c>
      <c r="AB128">
        <v>2</v>
      </c>
      <c r="AC128">
        <v>9</v>
      </c>
      <c r="AD128">
        <v>2.5</v>
      </c>
      <c r="AF128" t="s">
        <v>6937</v>
      </c>
      <c r="AI128">
        <v>0</v>
      </c>
      <c r="AJ128">
        <v>0</v>
      </c>
      <c r="AK128" t="s">
        <v>10219</v>
      </c>
      <c r="AL128" t="s">
        <v>10219</v>
      </c>
      <c r="AM128" t="s">
        <v>10344</v>
      </c>
    </row>
    <row r="129" spans="1:39">
      <c r="A129" t="s">
        <v>7723</v>
      </c>
      <c r="B129" t="s">
        <v>10554</v>
      </c>
      <c r="C129" t="s">
        <v>6009</v>
      </c>
      <c r="D129">
        <v>90</v>
      </c>
      <c r="E129" t="s">
        <v>10556</v>
      </c>
      <c r="G129" t="s">
        <v>10557</v>
      </c>
      <c r="H129" t="s">
        <v>6011</v>
      </c>
      <c r="K129" t="s">
        <v>6535</v>
      </c>
      <c r="L129" t="s">
        <v>6536</v>
      </c>
      <c r="M129" t="s">
        <v>10565</v>
      </c>
      <c r="N129">
        <v>9</v>
      </c>
      <c r="O129" t="s">
        <v>10593</v>
      </c>
      <c r="P129" t="s">
        <v>9659</v>
      </c>
      <c r="Q129">
        <v>3</v>
      </c>
      <c r="R129">
        <v>2</v>
      </c>
      <c r="S129">
        <v>4.53</v>
      </c>
      <c r="T129">
        <v>7.52</v>
      </c>
      <c r="U129">
        <v>544.7</v>
      </c>
      <c r="V129">
        <v>71.33</v>
      </c>
      <c r="W129">
        <v>8.289999999999999</v>
      </c>
      <c r="X129">
        <v>3.87</v>
      </c>
      <c r="Y129">
        <v>0</v>
      </c>
      <c r="Z129">
        <v>5</v>
      </c>
      <c r="AA129" t="s">
        <v>6923</v>
      </c>
      <c r="AB129">
        <v>2</v>
      </c>
      <c r="AC129">
        <v>8</v>
      </c>
      <c r="AD129">
        <v>2.5</v>
      </c>
      <c r="AF129" t="s">
        <v>6937</v>
      </c>
      <c r="AI129">
        <v>0</v>
      </c>
      <c r="AJ129">
        <v>0</v>
      </c>
      <c r="AK129" t="s">
        <v>10219</v>
      </c>
      <c r="AL129" t="s">
        <v>10219</v>
      </c>
      <c r="AM129" t="s">
        <v>10344</v>
      </c>
    </row>
    <row r="130" spans="1:39">
      <c r="A130" t="s">
        <v>10448</v>
      </c>
      <c r="B130" t="s">
        <v>10554</v>
      </c>
      <c r="C130" t="s">
        <v>6009</v>
      </c>
      <c r="D130">
        <v>90</v>
      </c>
      <c r="E130" t="s">
        <v>10556</v>
      </c>
      <c r="K130" t="s">
        <v>6535</v>
      </c>
      <c r="L130" t="s">
        <v>6536</v>
      </c>
      <c r="M130" t="s">
        <v>10569</v>
      </c>
      <c r="N130">
        <v>9</v>
      </c>
      <c r="O130" t="s">
        <v>10597</v>
      </c>
      <c r="P130" t="s">
        <v>10721</v>
      </c>
      <c r="Q130">
        <v>7</v>
      </c>
      <c r="R130">
        <v>2</v>
      </c>
      <c r="S130">
        <v>2.12</v>
      </c>
      <c r="T130">
        <v>2.74</v>
      </c>
      <c r="U130">
        <v>401.43</v>
      </c>
      <c r="V130">
        <v>112.78</v>
      </c>
      <c r="W130">
        <v>2.85</v>
      </c>
      <c r="X130">
        <v>6.91</v>
      </c>
      <c r="Y130">
        <v>0</v>
      </c>
      <c r="Z130">
        <v>2</v>
      </c>
      <c r="AA130" t="s">
        <v>6923</v>
      </c>
      <c r="AB130">
        <v>0</v>
      </c>
      <c r="AC130">
        <v>4</v>
      </c>
      <c r="AD130">
        <v>4.384738095238095</v>
      </c>
      <c r="AF130" t="s">
        <v>6939</v>
      </c>
      <c r="AI130">
        <v>0</v>
      </c>
      <c r="AJ130">
        <v>0</v>
      </c>
      <c r="AK130" t="s">
        <v>10338</v>
      </c>
      <c r="AL130" t="s">
        <v>10338</v>
      </c>
      <c r="AM130" t="s">
        <v>10344</v>
      </c>
    </row>
    <row r="131" spans="1:39">
      <c r="A131" t="s">
        <v>10449</v>
      </c>
      <c r="B131" t="s">
        <v>10554</v>
      </c>
      <c r="C131" t="s">
        <v>6009</v>
      </c>
      <c r="D131">
        <v>90</v>
      </c>
      <c r="E131" t="s">
        <v>10556</v>
      </c>
      <c r="K131" t="s">
        <v>6535</v>
      </c>
      <c r="L131" t="s">
        <v>6536</v>
      </c>
      <c r="M131" t="s">
        <v>10569</v>
      </c>
      <c r="N131">
        <v>9</v>
      </c>
      <c r="O131" t="s">
        <v>10597</v>
      </c>
      <c r="P131" t="s">
        <v>10722</v>
      </c>
      <c r="Q131">
        <v>6</v>
      </c>
      <c r="R131">
        <v>1</v>
      </c>
      <c r="S131">
        <v>0.77</v>
      </c>
      <c r="T131">
        <v>3.78</v>
      </c>
      <c r="U131">
        <v>477.99</v>
      </c>
      <c r="V131">
        <v>76.06999999999999</v>
      </c>
      <c r="W131">
        <v>4.99</v>
      </c>
      <c r="X131">
        <v>4.3</v>
      </c>
      <c r="Y131">
        <v>0</v>
      </c>
      <c r="Z131">
        <v>2</v>
      </c>
      <c r="AA131" t="s">
        <v>6923</v>
      </c>
      <c r="AB131">
        <v>0</v>
      </c>
      <c r="AC131">
        <v>9</v>
      </c>
      <c r="AD131">
        <v>4.600547619047619</v>
      </c>
      <c r="AF131" t="s">
        <v>6937</v>
      </c>
      <c r="AI131">
        <v>0</v>
      </c>
      <c r="AJ131">
        <v>0</v>
      </c>
      <c r="AK131" t="s">
        <v>10338</v>
      </c>
      <c r="AL131" t="s">
        <v>10338</v>
      </c>
      <c r="AM131" t="s">
        <v>10344</v>
      </c>
    </row>
    <row r="132" spans="1:39">
      <c r="A132" t="s">
        <v>10450</v>
      </c>
      <c r="B132" t="s">
        <v>10554</v>
      </c>
      <c r="C132" t="s">
        <v>6009</v>
      </c>
      <c r="D132">
        <v>90</v>
      </c>
      <c r="E132" t="s">
        <v>10556</v>
      </c>
      <c r="K132" t="s">
        <v>6535</v>
      </c>
      <c r="L132" t="s">
        <v>6536</v>
      </c>
      <c r="M132" t="s">
        <v>10569</v>
      </c>
      <c r="N132">
        <v>9</v>
      </c>
      <c r="O132" t="s">
        <v>10597</v>
      </c>
      <c r="P132" t="s">
        <v>10723</v>
      </c>
      <c r="Q132">
        <v>8</v>
      </c>
      <c r="R132">
        <v>0</v>
      </c>
      <c r="S132">
        <v>0.9399999999999999</v>
      </c>
      <c r="T132">
        <v>1.83</v>
      </c>
      <c r="U132">
        <v>408.5</v>
      </c>
      <c r="V132">
        <v>68.31</v>
      </c>
      <c r="W132">
        <v>2.11</v>
      </c>
      <c r="Y132">
        <v>8.24</v>
      </c>
      <c r="Z132">
        <v>1</v>
      </c>
      <c r="AA132" t="s">
        <v>6923</v>
      </c>
      <c r="AB132">
        <v>0</v>
      </c>
      <c r="AC132">
        <v>7</v>
      </c>
      <c r="AD132">
        <v>5.533571428571428</v>
      </c>
      <c r="AF132" t="s">
        <v>6939</v>
      </c>
      <c r="AI132">
        <v>0</v>
      </c>
      <c r="AJ132">
        <v>0</v>
      </c>
      <c r="AK132" t="s">
        <v>10338</v>
      </c>
      <c r="AL132" t="s">
        <v>10338</v>
      </c>
      <c r="AM132" t="s">
        <v>10344</v>
      </c>
    </row>
    <row r="133" spans="1:39">
      <c r="A133" t="s">
        <v>10451</v>
      </c>
      <c r="B133" t="s">
        <v>10554</v>
      </c>
      <c r="C133" t="s">
        <v>6009</v>
      </c>
      <c r="D133">
        <v>89.90000000000001</v>
      </c>
      <c r="E133" t="s">
        <v>10556</v>
      </c>
      <c r="G133" t="s">
        <v>10557</v>
      </c>
      <c r="H133" t="s">
        <v>6011</v>
      </c>
      <c r="K133" t="s">
        <v>6535</v>
      </c>
      <c r="L133" t="s">
        <v>6536</v>
      </c>
      <c r="M133" t="s">
        <v>10567</v>
      </c>
      <c r="N133">
        <v>9</v>
      </c>
      <c r="O133" t="s">
        <v>10595</v>
      </c>
      <c r="P133" t="s">
        <v>10724</v>
      </c>
      <c r="Q133">
        <v>7</v>
      </c>
      <c r="R133">
        <v>0</v>
      </c>
      <c r="S133">
        <v>2.68</v>
      </c>
      <c r="T133">
        <v>2.68</v>
      </c>
      <c r="U133">
        <v>362.48</v>
      </c>
      <c r="V133">
        <v>69.78</v>
      </c>
      <c r="W133">
        <v>2.93</v>
      </c>
      <c r="Y133">
        <v>4.3</v>
      </c>
      <c r="Z133">
        <v>3</v>
      </c>
      <c r="AA133" t="s">
        <v>6923</v>
      </c>
      <c r="AB133">
        <v>0</v>
      </c>
      <c r="AC133">
        <v>4</v>
      </c>
      <c r="AD133">
        <v>5.642285714285714</v>
      </c>
      <c r="AF133" t="s">
        <v>6939</v>
      </c>
      <c r="AI133">
        <v>0</v>
      </c>
      <c r="AJ133">
        <v>0</v>
      </c>
      <c r="AK133" t="s">
        <v>10284</v>
      </c>
      <c r="AL133" t="s">
        <v>10284</v>
      </c>
      <c r="AM133" t="s">
        <v>10344</v>
      </c>
    </row>
    <row r="134" spans="1:39">
      <c r="A134" t="s">
        <v>10452</v>
      </c>
      <c r="B134" t="s">
        <v>10554</v>
      </c>
      <c r="C134" t="s">
        <v>6009</v>
      </c>
      <c r="D134">
        <v>89.3</v>
      </c>
      <c r="E134" t="s">
        <v>10556</v>
      </c>
      <c r="G134" t="s">
        <v>10559</v>
      </c>
      <c r="H134" t="s">
        <v>6011</v>
      </c>
      <c r="K134" t="s">
        <v>6535</v>
      </c>
      <c r="L134" t="s">
        <v>6536</v>
      </c>
      <c r="M134" t="s">
        <v>10570</v>
      </c>
      <c r="N134">
        <v>9</v>
      </c>
      <c r="O134" t="s">
        <v>10598</v>
      </c>
      <c r="P134" t="s">
        <v>10725</v>
      </c>
      <c r="Q134">
        <v>3</v>
      </c>
      <c r="R134">
        <v>1</v>
      </c>
      <c r="S134">
        <v>-0.28</v>
      </c>
      <c r="T134">
        <v>2.44</v>
      </c>
      <c r="U134">
        <v>500.64</v>
      </c>
      <c r="V134">
        <v>77.92</v>
      </c>
      <c r="W134">
        <v>5.81</v>
      </c>
      <c r="X134">
        <v>4.66</v>
      </c>
      <c r="Y134">
        <v>0</v>
      </c>
      <c r="Z134">
        <v>3</v>
      </c>
      <c r="AA134" t="s">
        <v>6923</v>
      </c>
      <c r="AB134">
        <v>2</v>
      </c>
      <c r="AC134">
        <v>11</v>
      </c>
      <c r="AD134">
        <v>4.833333333333334</v>
      </c>
      <c r="AF134" t="s">
        <v>6937</v>
      </c>
      <c r="AI134">
        <v>0</v>
      </c>
      <c r="AJ134">
        <v>0</v>
      </c>
      <c r="AK134" t="s">
        <v>10831</v>
      </c>
      <c r="AL134" t="s">
        <v>10831</v>
      </c>
      <c r="AM134" t="s">
        <v>10344</v>
      </c>
    </row>
    <row r="135" spans="1:39">
      <c r="A135" t="s">
        <v>10453</v>
      </c>
      <c r="B135" t="s">
        <v>10554</v>
      </c>
      <c r="C135" t="s">
        <v>6009</v>
      </c>
      <c r="D135">
        <v>88.98</v>
      </c>
      <c r="E135" t="s">
        <v>10556</v>
      </c>
      <c r="K135" t="s">
        <v>6535</v>
      </c>
      <c r="L135" t="s">
        <v>6536</v>
      </c>
      <c r="M135" t="s">
        <v>10569</v>
      </c>
      <c r="N135">
        <v>9</v>
      </c>
      <c r="O135" t="s">
        <v>10597</v>
      </c>
      <c r="P135" t="s">
        <v>10726</v>
      </c>
      <c r="Q135">
        <v>4</v>
      </c>
      <c r="R135">
        <v>1</v>
      </c>
      <c r="S135">
        <v>-0.85</v>
      </c>
      <c r="T135">
        <v>2.16</v>
      </c>
      <c r="U135">
        <v>339.41</v>
      </c>
      <c r="V135">
        <v>57.61</v>
      </c>
      <c r="W135">
        <v>3.15</v>
      </c>
      <c r="X135">
        <v>4.3</v>
      </c>
      <c r="Y135">
        <v>0</v>
      </c>
      <c r="Z135">
        <v>1</v>
      </c>
      <c r="AA135" t="s">
        <v>6923</v>
      </c>
      <c r="AB135">
        <v>0</v>
      </c>
      <c r="AC135">
        <v>5</v>
      </c>
      <c r="AD135">
        <v>5.833333333333333</v>
      </c>
      <c r="AF135" t="s">
        <v>6937</v>
      </c>
      <c r="AI135">
        <v>0</v>
      </c>
      <c r="AJ135">
        <v>0</v>
      </c>
      <c r="AK135" t="s">
        <v>10338</v>
      </c>
      <c r="AL135" t="s">
        <v>10338</v>
      </c>
      <c r="AM135" t="s">
        <v>10344</v>
      </c>
    </row>
    <row r="136" spans="1:39">
      <c r="A136" t="s">
        <v>10454</v>
      </c>
      <c r="B136" t="s">
        <v>10554</v>
      </c>
      <c r="C136" t="s">
        <v>6009</v>
      </c>
      <c r="D136">
        <v>88.90000000000001</v>
      </c>
      <c r="E136" t="s">
        <v>10556</v>
      </c>
      <c r="G136" t="s">
        <v>10557</v>
      </c>
      <c r="H136" t="s">
        <v>6011</v>
      </c>
      <c r="K136" t="s">
        <v>6535</v>
      </c>
      <c r="L136" t="s">
        <v>6536</v>
      </c>
      <c r="M136" t="s">
        <v>10567</v>
      </c>
      <c r="N136">
        <v>9</v>
      </c>
      <c r="O136" t="s">
        <v>10595</v>
      </c>
      <c r="P136" t="s">
        <v>10727</v>
      </c>
      <c r="Q136">
        <v>5</v>
      </c>
      <c r="R136">
        <v>0</v>
      </c>
      <c r="S136">
        <v>5.01</v>
      </c>
      <c r="T136">
        <v>5.01</v>
      </c>
      <c r="U136">
        <v>462.35</v>
      </c>
      <c r="V136">
        <v>69.44</v>
      </c>
      <c r="W136">
        <v>6.6</v>
      </c>
      <c r="Y136">
        <v>0</v>
      </c>
      <c r="Z136">
        <v>3</v>
      </c>
      <c r="AA136" t="s">
        <v>6923</v>
      </c>
      <c r="AB136">
        <v>1</v>
      </c>
      <c r="AC136">
        <v>9</v>
      </c>
      <c r="AD136">
        <v>3.268928571428571</v>
      </c>
      <c r="AI136">
        <v>0</v>
      </c>
      <c r="AJ136">
        <v>0</v>
      </c>
      <c r="AK136" t="s">
        <v>10284</v>
      </c>
      <c r="AL136" t="s">
        <v>10284</v>
      </c>
      <c r="AM136" t="s">
        <v>10344</v>
      </c>
    </row>
    <row r="137" spans="1:39">
      <c r="A137" t="s">
        <v>10455</v>
      </c>
      <c r="B137" t="s">
        <v>10554</v>
      </c>
      <c r="C137" t="s">
        <v>6009</v>
      </c>
      <c r="D137">
        <v>88.8</v>
      </c>
      <c r="E137" t="s">
        <v>10556</v>
      </c>
      <c r="G137" t="s">
        <v>10557</v>
      </c>
      <c r="H137" t="s">
        <v>6011</v>
      </c>
      <c r="K137" t="s">
        <v>6535</v>
      </c>
      <c r="L137" t="s">
        <v>6536</v>
      </c>
      <c r="M137" t="s">
        <v>10568</v>
      </c>
      <c r="N137">
        <v>9</v>
      </c>
      <c r="O137" t="s">
        <v>10596</v>
      </c>
      <c r="P137" t="s">
        <v>10728</v>
      </c>
      <c r="Q137">
        <v>6</v>
      </c>
      <c r="R137">
        <v>0</v>
      </c>
      <c r="S137">
        <v>5.4</v>
      </c>
      <c r="T137">
        <v>5.4</v>
      </c>
      <c r="U137">
        <v>562.28</v>
      </c>
      <c r="V137">
        <v>86.09999999999999</v>
      </c>
      <c r="W137">
        <v>6.23</v>
      </c>
      <c r="Y137">
        <v>0</v>
      </c>
      <c r="Z137">
        <v>4</v>
      </c>
      <c r="AA137" t="s">
        <v>6923</v>
      </c>
      <c r="AB137">
        <v>2</v>
      </c>
      <c r="AC137">
        <v>5</v>
      </c>
      <c r="AD137">
        <v>3</v>
      </c>
      <c r="AF137" t="s">
        <v>6939</v>
      </c>
      <c r="AI137">
        <v>0</v>
      </c>
      <c r="AJ137">
        <v>0</v>
      </c>
      <c r="AK137" t="s">
        <v>10284</v>
      </c>
      <c r="AL137" t="s">
        <v>10284</v>
      </c>
      <c r="AM137" t="s">
        <v>10344</v>
      </c>
    </row>
    <row r="138" spans="1:39">
      <c r="A138" t="s">
        <v>10456</v>
      </c>
      <c r="B138" t="s">
        <v>10554</v>
      </c>
      <c r="C138" t="s">
        <v>6009</v>
      </c>
      <c r="D138">
        <v>88.40000000000001</v>
      </c>
      <c r="E138" t="s">
        <v>10556</v>
      </c>
      <c r="G138" t="s">
        <v>10559</v>
      </c>
      <c r="H138" t="s">
        <v>6011</v>
      </c>
      <c r="K138" t="s">
        <v>6535</v>
      </c>
      <c r="L138" t="s">
        <v>6536</v>
      </c>
      <c r="M138" t="s">
        <v>10570</v>
      </c>
      <c r="N138">
        <v>9</v>
      </c>
      <c r="O138" t="s">
        <v>10598</v>
      </c>
      <c r="P138" t="s">
        <v>10729</v>
      </c>
      <c r="Q138">
        <v>3</v>
      </c>
      <c r="R138">
        <v>1</v>
      </c>
      <c r="S138">
        <v>-1</v>
      </c>
      <c r="T138">
        <v>1.72</v>
      </c>
      <c r="U138">
        <v>486.61</v>
      </c>
      <c r="V138">
        <v>77.92</v>
      </c>
      <c r="W138">
        <v>5.42</v>
      </c>
      <c r="X138">
        <v>4.66</v>
      </c>
      <c r="Y138">
        <v>0</v>
      </c>
      <c r="Z138">
        <v>3</v>
      </c>
      <c r="AA138" t="s">
        <v>6923</v>
      </c>
      <c r="AB138">
        <v>1</v>
      </c>
      <c r="AC138">
        <v>11</v>
      </c>
      <c r="AD138">
        <v>4.92897619047619</v>
      </c>
      <c r="AF138" t="s">
        <v>6937</v>
      </c>
      <c r="AI138">
        <v>0</v>
      </c>
      <c r="AJ138">
        <v>0</v>
      </c>
      <c r="AK138" t="s">
        <v>10831</v>
      </c>
      <c r="AL138" t="s">
        <v>10831</v>
      </c>
      <c r="AM138" t="s">
        <v>10344</v>
      </c>
    </row>
    <row r="139" spans="1:39">
      <c r="A139" t="s">
        <v>10457</v>
      </c>
      <c r="B139" t="s">
        <v>10554</v>
      </c>
      <c r="C139" t="s">
        <v>6009</v>
      </c>
      <c r="D139">
        <v>88.40000000000001</v>
      </c>
      <c r="E139" t="s">
        <v>10556</v>
      </c>
      <c r="G139" t="s">
        <v>10559</v>
      </c>
      <c r="H139" t="s">
        <v>6011</v>
      </c>
      <c r="K139" t="s">
        <v>6535</v>
      </c>
      <c r="L139" t="s">
        <v>6536</v>
      </c>
      <c r="M139" t="s">
        <v>10570</v>
      </c>
      <c r="N139">
        <v>9</v>
      </c>
      <c r="O139" t="s">
        <v>10598</v>
      </c>
      <c r="P139" t="s">
        <v>10730</v>
      </c>
      <c r="Q139">
        <v>3</v>
      </c>
      <c r="R139">
        <v>1</v>
      </c>
      <c r="S139">
        <v>-0.63</v>
      </c>
      <c r="T139">
        <v>2.08</v>
      </c>
      <c r="U139">
        <v>486.61</v>
      </c>
      <c r="V139">
        <v>77.92</v>
      </c>
      <c r="W139">
        <v>5.42</v>
      </c>
      <c r="X139">
        <v>4.66</v>
      </c>
      <c r="Y139">
        <v>0</v>
      </c>
      <c r="Z139">
        <v>3</v>
      </c>
      <c r="AA139" t="s">
        <v>6923</v>
      </c>
      <c r="AB139">
        <v>1</v>
      </c>
      <c r="AC139">
        <v>11</v>
      </c>
      <c r="AD139">
        <v>4.92897619047619</v>
      </c>
      <c r="AF139" t="s">
        <v>6937</v>
      </c>
      <c r="AI139">
        <v>0</v>
      </c>
      <c r="AJ139">
        <v>0</v>
      </c>
      <c r="AK139" t="s">
        <v>10831</v>
      </c>
      <c r="AL139" t="s">
        <v>10831</v>
      </c>
      <c r="AM139" t="s">
        <v>10344</v>
      </c>
    </row>
    <row r="140" spans="1:39">
      <c r="A140" t="s">
        <v>10458</v>
      </c>
      <c r="B140" t="s">
        <v>10554</v>
      </c>
      <c r="C140" t="s">
        <v>6009</v>
      </c>
      <c r="D140">
        <v>88.28999999999999</v>
      </c>
      <c r="E140" t="s">
        <v>10556</v>
      </c>
      <c r="K140" t="s">
        <v>6535</v>
      </c>
      <c r="L140" t="s">
        <v>6536</v>
      </c>
      <c r="M140" t="s">
        <v>10569</v>
      </c>
      <c r="N140">
        <v>9</v>
      </c>
      <c r="O140" t="s">
        <v>10597</v>
      </c>
      <c r="P140" t="s">
        <v>10731</v>
      </c>
      <c r="Q140">
        <v>6</v>
      </c>
      <c r="R140">
        <v>1</v>
      </c>
      <c r="S140">
        <v>0.2</v>
      </c>
      <c r="T140">
        <v>3.22</v>
      </c>
      <c r="U140">
        <v>443.55</v>
      </c>
      <c r="V140">
        <v>76.06999999999999</v>
      </c>
      <c r="W140">
        <v>4.26</v>
      </c>
      <c r="X140">
        <v>4.3</v>
      </c>
      <c r="Y140">
        <v>0</v>
      </c>
      <c r="Z140">
        <v>2</v>
      </c>
      <c r="AA140" t="s">
        <v>6923</v>
      </c>
      <c r="AB140">
        <v>0</v>
      </c>
      <c r="AC140">
        <v>8</v>
      </c>
      <c r="AD140">
        <v>5.126547619047619</v>
      </c>
      <c r="AF140" t="s">
        <v>6937</v>
      </c>
      <c r="AI140">
        <v>0</v>
      </c>
      <c r="AJ140">
        <v>0</v>
      </c>
      <c r="AK140" t="s">
        <v>10338</v>
      </c>
      <c r="AL140" t="s">
        <v>10338</v>
      </c>
      <c r="AM140" t="s">
        <v>10344</v>
      </c>
    </row>
    <row r="141" spans="1:39">
      <c r="A141" t="s">
        <v>10459</v>
      </c>
      <c r="B141" t="s">
        <v>10554</v>
      </c>
      <c r="C141" t="s">
        <v>6009</v>
      </c>
      <c r="D141">
        <v>88.28999999999999</v>
      </c>
      <c r="E141" t="s">
        <v>10556</v>
      </c>
      <c r="K141" t="s">
        <v>6535</v>
      </c>
      <c r="L141" t="s">
        <v>6536</v>
      </c>
      <c r="M141" t="s">
        <v>10569</v>
      </c>
      <c r="N141">
        <v>9</v>
      </c>
      <c r="O141" t="s">
        <v>10597</v>
      </c>
      <c r="P141" t="s">
        <v>10732</v>
      </c>
      <c r="Q141">
        <v>7</v>
      </c>
      <c r="R141">
        <v>2</v>
      </c>
      <c r="S141">
        <v>-1.53</v>
      </c>
      <c r="T141">
        <v>2.09</v>
      </c>
      <c r="U141">
        <v>429.44</v>
      </c>
      <c r="V141">
        <v>129.85</v>
      </c>
      <c r="W141">
        <v>2.84</v>
      </c>
      <c r="X141">
        <v>3.71</v>
      </c>
      <c r="Y141">
        <v>0</v>
      </c>
      <c r="Z141">
        <v>2</v>
      </c>
      <c r="AA141" t="s">
        <v>6923</v>
      </c>
      <c r="AB141">
        <v>0</v>
      </c>
      <c r="AC141">
        <v>5</v>
      </c>
      <c r="AD141">
        <v>4.004</v>
      </c>
      <c r="AF141" t="s">
        <v>6937</v>
      </c>
      <c r="AI141">
        <v>0</v>
      </c>
      <c r="AJ141">
        <v>0</v>
      </c>
      <c r="AK141" t="s">
        <v>10338</v>
      </c>
      <c r="AL141" t="s">
        <v>10338</v>
      </c>
      <c r="AM141" t="s">
        <v>10344</v>
      </c>
    </row>
    <row r="142" spans="1:39">
      <c r="A142" t="s">
        <v>10460</v>
      </c>
      <c r="B142" t="s">
        <v>10554</v>
      </c>
      <c r="C142" t="s">
        <v>6009</v>
      </c>
      <c r="D142">
        <v>88.2</v>
      </c>
      <c r="E142" t="s">
        <v>10556</v>
      </c>
      <c r="G142" t="s">
        <v>10559</v>
      </c>
      <c r="H142" t="s">
        <v>6011</v>
      </c>
      <c r="K142" t="s">
        <v>6535</v>
      </c>
      <c r="L142" t="s">
        <v>6536</v>
      </c>
      <c r="M142" t="s">
        <v>10570</v>
      </c>
      <c r="N142">
        <v>9</v>
      </c>
      <c r="O142" t="s">
        <v>10598</v>
      </c>
      <c r="P142" t="s">
        <v>10733</v>
      </c>
      <c r="Q142">
        <v>3</v>
      </c>
      <c r="R142">
        <v>2</v>
      </c>
      <c r="S142">
        <v>-1.57</v>
      </c>
      <c r="T142">
        <v>1.14</v>
      </c>
      <c r="U142">
        <v>444.53</v>
      </c>
      <c r="V142">
        <v>86.70999999999999</v>
      </c>
      <c r="W142">
        <v>4.3</v>
      </c>
      <c r="X142">
        <v>4.66</v>
      </c>
      <c r="Y142">
        <v>0</v>
      </c>
      <c r="Z142">
        <v>3</v>
      </c>
      <c r="AA142" t="s">
        <v>6923</v>
      </c>
      <c r="AB142">
        <v>0</v>
      </c>
      <c r="AC142">
        <v>10</v>
      </c>
      <c r="AD142">
        <v>4.896214285714287</v>
      </c>
      <c r="AF142" t="s">
        <v>6937</v>
      </c>
      <c r="AI142">
        <v>0</v>
      </c>
      <c r="AJ142">
        <v>0</v>
      </c>
      <c r="AK142" t="s">
        <v>10831</v>
      </c>
      <c r="AL142" t="s">
        <v>10831</v>
      </c>
      <c r="AM142" t="s">
        <v>10344</v>
      </c>
    </row>
    <row r="143" spans="1:39">
      <c r="A143" t="s">
        <v>10461</v>
      </c>
      <c r="B143" t="s">
        <v>10554</v>
      </c>
      <c r="C143" t="s">
        <v>6009</v>
      </c>
      <c r="D143">
        <v>88.2</v>
      </c>
      <c r="E143" t="s">
        <v>10556</v>
      </c>
      <c r="G143" t="s">
        <v>10559</v>
      </c>
      <c r="H143" t="s">
        <v>6011</v>
      </c>
      <c r="K143" t="s">
        <v>6535</v>
      </c>
      <c r="L143" t="s">
        <v>6536</v>
      </c>
      <c r="M143" t="s">
        <v>10570</v>
      </c>
      <c r="N143">
        <v>9</v>
      </c>
      <c r="O143" t="s">
        <v>10598</v>
      </c>
      <c r="P143" t="s">
        <v>10734</v>
      </c>
      <c r="Q143">
        <v>3</v>
      </c>
      <c r="R143">
        <v>1</v>
      </c>
      <c r="S143">
        <v>-0.63</v>
      </c>
      <c r="T143">
        <v>2.08</v>
      </c>
      <c r="U143">
        <v>486.61</v>
      </c>
      <c r="V143">
        <v>77.92</v>
      </c>
      <c r="W143">
        <v>5.42</v>
      </c>
      <c r="X143">
        <v>4.66</v>
      </c>
      <c r="Y143">
        <v>0</v>
      </c>
      <c r="Z143">
        <v>3</v>
      </c>
      <c r="AA143" t="s">
        <v>6923</v>
      </c>
      <c r="AB143">
        <v>1</v>
      </c>
      <c r="AC143">
        <v>11</v>
      </c>
      <c r="AD143">
        <v>4.92897619047619</v>
      </c>
      <c r="AF143" t="s">
        <v>6937</v>
      </c>
      <c r="AI143">
        <v>0</v>
      </c>
      <c r="AJ143">
        <v>0</v>
      </c>
      <c r="AK143" t="s">
        <v>10831</v>
      </c>
      <c r="AL143" t="s">
        <v>10831</v>
      </c>
      <c r="AM143" t="s">
        <v>10344</v>
      </c>
    </row>
    <row r="144" spans="1:39">
      <c r="A144" t="s">
        <v>10462</v>
      </c>
      <c r="B144" t="s">
        <v>10554</v>
      </c>
      <c r="C144" t="s">
        <v>6009</v>
      </c>
      <c r="D144">
        <v>88</v>
      </c>
      <c r="E144" t="s">
        <v>10556</v>
      </c>
      <c r="G144" t="s">
        <v>10557</v>
      </c>
      <c r="H144" t="s">
        <v>6011</v>
      </c>
      <c r="K144" t="s">
        <v>6535</v>
      </c>
      <c r="L144" t="s">
        <v>6536</v>
      </c>
      <c r="M144" t="s">
        <v>10567</v>
      </c>
      <c r="N144">
        <v>9</v>
      </c>
      <c r="O144" t="s">
        <v>10595</v>
      </c>
      <c r="P144" t="s">
        <v>10735</v>
      </c>
      <c r="Q144">
        <v>3</v>
      </c>
      <c r="R144">
        <v>1</v>
      </c>
      <c r="S144">
        <v>0.88</v>
      </c>
      <c r="T144">
        <v>1.83</v>
      </c>
      <c r="U144">
        <v>271.32</v>
      </c>
      <c r="V144">
        <v>59.3</v>
      </c>
      <c r="W144">
        <v>3.2</v>
      </c>
      <c r="X144">
        <v>6.5</v>
      </c>
      <c r="Y144">
        <v>0</v>
      </c>
      <c r="Z144">
        <v>2</v>
      </c>
      <c r="AA144" t="s">
        <v>6923</v>
      </c>
      <c r="AB144">
        <v>0</v>
      </c>
      <c r="AC144">
        <v>2</v>
      </c>
      <c r="AD144">
        <v>5.833333333333333</v>
      </c>
      <c r="AF144" t="s">
        <v>6937</v>
      </c>
      <c r="AI144">
        <v>0</v>
      </c>
      <c r="AJ144">
        <v>0</v>
      </c>
      <c r="AK144" t="s">
        <v>10284</v>
      </c>
      <c r="AL144" t="s">
        <v>10284</v>
      </c>
      <c r="AM144" t="s">
        <v>10344</v>
      </c>
    </row>
    <row r="145" spans="1:39">
      <c r="A145" t="s">
        <v>7653</v>
      </c>
      <c r="B145" t="s">
        <v>10554</v>
      </c>
      <c r="C145" t="s">
        <v>6009</v>
      </c>
      <c r="D145">
        <v>88</v>
      </c>
      <c r="E145" t="s">
        <v>10556</v>
      </c>
      <c r="G145" t="s">
        <v>10557</v>
      </c>
      <c r="H145" t="s">
        <v>6011</v>
      </c>
      <c r="K145" t="s">
        <v>6535</v>
      </c>
      <c r="L145" t="s">
        <v>6536</v>
      </c>
      <c r="M145" t="s">
        <v>10565</v>
      </c>
      <c r="N145">
        <v>9</v>
      </c>
      <c r="O145" t="s">
        <v>10593</v>
      </c>
      <c r="P145" t="s">
        <v>9594</v>
      </c>
      <c r="Q145">
        <v>3</v>
      </c>
      <c r="R145">
        <v>2</v>
      </c>
      <c r="S145">
        <v>3.96</v>
      </c>
      <c r="T145">
        <v>6.96</v>
      </c>
      <c r="U145">
        <v>542.6799999999999</v>
      </c>
      <c r="V145">
        <v>71.33</v>
      </c>
      <c r="W145">
        <v>8.039999999999999</v>
      </c>
      <c r="X145">
        <v>3.87</v>
      </c>
      <c r="Y145">
        <v>0</v>
      </c>
      <c r="Z145">
        <v>5</v>
      </c>
      <c r="AA145" t="s">
        <v>6923</v>
      </c>
      <c r="AB145">
        <v>2</v>
      </c>
      <c r="AC145">
        <v>8</v>
      </c>
      <c r="AD145">
        <v>2.52</v>
      </c>
      <c r="AF145" t="s">
        <v>6937</v>
      </c>
      <c r="AI145">
        <v>0</v>
      </c>
      <c r="AJ145">
        <v>0</v>
      </c>
      <c r="AK145" t="s">
        <v>10219</v>
      </c>
      <c r="AL145" t="s">
        <v>10219</v>
      </c>
      <c r="AM145" t="s">
        <v>10344</v>
      </c>
    </row>
    <row r="146" spans="1:39">
      <c r="A146" t="s">
        <v>10463</v>
      </c>
      <c r="B146" t="s">
        <v>10554</v>
      </c>
      <c r="C146" t="s">
        <v>6009</v>
      </c>
      <c r="D146">
        <v>87.7</v>
      </c>
      <c r="E146" t="s">
        <v>10556</v>
      </c>
      <c r="G146" t="s">
        <v>10557</v>
      </c>
      <c r="H146" t="s">
        <v>6011</v>
      </c>
      <c r="K146" t="s">
        <v>6535</v>
      </c>
      <c r="L146" t="s">
        <v>6536</v>
      </c>
      <c r="M146" t="s">
        <v>10567</v>
      </c>
      <c r="N146">
        <v>9</v>
      </c>
      <c r="O146" t="s">
        <v>10595</v>
      </c>
      <c r="P146" t="s">
        <v>10736</v>
      </c>
      <c r="Q146">
        <v>11</v>
      </c>
      <c r="R146">
        <v>2</v>
      </c>
      <c r="S146">
        <v>2.31</v>
      </c>
      <c r="T146">
        <v>2.31</v>
      </c>
      <c r="U146">
        <v>544.77</v>
      </c>
      <c r="V146">
        <v>110.26</v>
      </c>
      <c r="W146">
        <v>4.01</v>
      </c>
      <c r="X146">
        <v>13.19</v>
      </c>
      <c r="Y146">
        <v>0</v>
      </c>
      <c r="Z146">
        <v>3</v>
      </c>
      <c r="AA146" t="s">
        <v>6923</v>
      </c>
      <c r="AB146">
        <v>2</v>
      </c>
      <c r="AC146">
        <v>16</v>
      </c>
      <c r="AD146">
        <v>3.669666666666666</v>
      </c>
      <c r="AF146" t="s">
        <v>6939</v>
      </c>
      <c r="AI146">
        <v>0</v>
      </c>
      <c r="AJ146">
        <v>0</v>
      </c>
      <c r="AK146" t="s">
        <v>10284</v>
      </c>
      <c r="AL146" t="s">
        <v>10284</v>
      </c>
      <c r="AM146" t="s">
        <v>10344</v>
      </c>
    </row>
    <row r="147" spans="1:39">
      <c r="A147" t="s">
        <v>10464</v>
      </c>
      <c r="B147" t="s">
        <v>10554</v>
      </c>
      <c r="C147" t="s">
        <v>6009</v>
      </c>
      <c r="D147">
        <v>87.5</v>
      </c>
      <c r="E147" t="s">
        <v>10556</v>
      </c>
      <c r="G147" t="s">
        <v>10559</v>
      </c>
      <c r="H147" t="s">
        <v>6011</v>
      </c>
      <c r="K147" t="s">
        <v>6535</v>
      </c>
      <c r="L147" t="s">
        <v>6536</v>
      </c>
      <c r="M147" t="s">
        <v>10570</v>
      </c>
      <c r="N147">
        <v>9</v>
      </c>
      <c r="O147" t="s">
        <v>10598</v>
      </c>
      <c r="P147" t="s">
        <v>10737</v>
      </c>
      <c r="Q147">
        <v>3</v>
      </c>
      <c r="R147">
        <v>2</v>
      </c>
      <c r="S147">
        <v>-0.78</v>
      </c>
      <c r="T147">
        <v>1.94</v>
      </c>
      <c r="U147">
        <v>458.56</v>
      </c>
      <c r="V147">
        <v>86.70999999999999</v>
      </c>
      <c r="W147">
        <v>4.68</v>
      </c>
      <c r="X147">
        <v>4.65</v>
      </c>
      <c r="Y147">
        <v>0</v>
      </c>
      <c r="Z147">
        <v>3</v>
      </c>
      <c r="AA147" t="s">
        <v>6923</v>
      </c>
      <c r="AB147">
        <v>0</v>
      </c>
      <c r="AC147">
        <v>10</v>
      </c>
      <c r="AD147">
        <v>4.796</v>
      </c>
      <c r="AF147" t="s">
        <v>6937</v>
      </c>
      <c r="AI147">
        <v>0</v>
      </c>
      <c r="AJ147">
        <v>0</v>
      </c>
      <c r="AK147" t="s">
        <v>10831</v>
      </c>
      <c r="AL147" t="s">
        <v>10831</v>
      </c>
      <c r="AM147" t="s">
        <v>10344</v>
      </c>
    </row>
    <row r="148" spans="1:39">
      <c r="A148" t="s">
        <v>10465</v>
      </c>
      <c r="B148" t="s">
        <v>10554</v>
      </c>
      <c r="C148" t="s">
        <v>6009</v>
      </c>
      <c r="D148">
        <v>87.2</v>
      </c>
      <c r="E148" t="s">
        <v>10556</v>
      </c>
      <c r="G148" t="s">
        <v>10557</v>
      </c>
      <c r="H148" t="s">
        <v>6011</v>
      </c>
      <c r="K148" t="s">
        <v>6535</v>
      </c>
      <c r="L148" t="s">
        <v>6536</v>
      </c>
      <c r="M148" t="s">
        <v>10567</v>
      </c>
      <c r="N148">
        <v>9</v>
      </c>
      <c r="O148" t="s">
        <v>10595</v>
      </c>
      <c r="P148" t="s">
        <v>10738</v>
      </c>
      <c r="Q148">
        <v>7</v>
      </c>
      <c r="R148">
        <v>0</v>
      </c>
      <c r="S148">
        <v>2.35</v>
      </c>
      <c r="T148">
        <v>2.35</v>
      </c>
      <c r="U148">
        <v>367.81</v>
      </c>
      <c r="V148">
        <v>99.09</v>
      </c>
      <c r="W148">
        <v>3.11</v>
      </c>
      <c r="Y148">
        <v>0</v>
      </c>
      <c r="Z148">
        <v>3</v>
      </c>
      <c r="AA148" t="s">
        <v>6923</v>
      </c>
      <c r="AB148">
        <v>0</v>
      </c>
      <c r="AC148">
        <v>5</v>
      </c>
      <c r="AD148">
        <v>5.466214285714286</v>
      </c>
      <c r="AF148" t="s">
        <v>6939</v>
      </c>
      <c r="AI148">
        <v>0</v>
      </c>
      <c r="AJ148">
        <v>0</v>
      </c>
      <c r="AK148" t="s">
        <v>10284</v>
      </c>
      <c r="AL148" t="s">
        <v>10284</v>
      </c>
      <c r="AM148" t="s">
        <v>10344</v>
      </c>
    </row>
    <row r="149" spans="1:39">
      <c r="A149" t="s">
        <v>10466</v>
      </c>
      <c r="B149" t="s">
        <v>10554</v>
      </c>
      <c r="C149" t="s">
        <v>6009</v>
      </c>
      <c r="D149">
        <v>86.90000000000001</v>
      </c>
      <c r="E149" t="s">
        <v>10556</v>
      </c>
      <c r="G149" t="s">
        <v>10559</v>
      </c>
      <c r="H149" t="s">
        <v>6011</v>
      </c>
      <c r="K149" t="s">
        <v>6535</v>
      </c>
      <c r="L149" t="s">
        <v>6536</v>
      </c>
      <c r="M149" t="s">
        <v>10570</v>
      </c>
      <c r="N149">
        <v>9</v>
      </c>
      <c r="O149" t="s">
        <v>10598</v>
      </c>
      <c r="P149" t="s">
        <v>10739</v>
      </c>
      <c r="Q149">
        <v>3</v>
      </c>
      <c r="R149">
        <v>2</v>
      </c>
      <c r="S149">
        <v>-1.13</v>
      </c>
      <c r="T149">
        <v>1.58</v>
      </c>
      <c r="U149">
        <v>444.53</v>
      </c>
      <c r="V149">
        <v>86.70999999999999</v>
      </c>
      <c r="W149">
        <v>4.3</v>
      </c>
      <c r="X149">
        <v>4.65</v>
      </c>
      <c r="Y149">
        <v>0</v>
      </c>
      <c r="Z149">
        <v>3</v>
      </c>
      <c r="AA149" t="s">
        <v>6923</v>
      </c>
      <c r="AB149">
        <v>0</v>
      </c>
      <c r="AC149">
        <v>10</v>
      </c>
      <c r="AD149">
        <v>4.896214285714287</v>
      </c>
      <c r="AF149" t="s">
        <v>6937</v>
      </c>
      <c r="AI149">
        <v>0</v>
      </c>
      <c r="AJ149">
        <v>0</v>
      </c>
      <c r="AK149" t="s">
        <v>10831</v>
      </c>
      <c r="AL149" t="s">
        <v>10831</v>
      </c>
      <c r="AM149" t="s">
        <v>10344</v>
      </c>
    </row>
    <row r="150" spans="1:39">
      <c r="A150" t="s">
        <v>10467</v>
      </c>
      <c r="B150" t="s">
        <v>10554</v>
      </c>
      <c r="C150" t="s">
        <v>6009</v>
      </c>
      <c r="D150">
        <v>86.2</v>
      </c>
      <c r="E150" t="s">
        <v>10556</v>
      </c>
      <c r="G150" t="s">
        <v>10559</v>
      </c>
      <c r="H150" t="s">
        <v>6011</v>
      </c>
      <c r="K150" t="s">
        <v>6535</v>
      </c>
      <c r="L150" t="s">
        <v>6536</v>
      </c>
      <c r="M150" t="s">
        <v>10570</v>
      </c>
      <c r="N150">
        <v>9</v>
      </c>
      <c r="O150" t="s">
        <v>10598</v>
      </c>
      <c r="P150" t="s">
        <v>10740</v>
      </c>
      <c r="Q150">
        <v>3</v>
      </c>
      <c r="R150">
        <v>1</v>
      </c>
      <c r="S150">
        <v>-1.35</v>
      </c>
      <c r="T150">
        <v>1.36</v>
      </c>
      <c r="U150">
        <v>472.59</v>
      </c>
      <c r="V150">
        <v>77.92</v>
      </c>
      <c r="W150">
        <v>5.03</v>
      </c>
      <c r="X150">
        <v>4.66</v>
      </c>
      <c r="Y150">
        <v>0</v>
      </c>
      <c r="Z150">
        <v>3</v>
      </c>
      <c r="AA150" t="s">
        <v>6923</v>
      </c>
      <c r="AB150">
        <v>1</v>
      </c>
      <c r="AC150">
        <v>11</v>
      </c>
      <c r="AD150">
        <v>5.029119047619048</v>
      </c>
      <c r="AF150" t="s">
        <v>6937</v>
      </c>
      <c r="AI150">
        <v>0</v>
      </c>
      <c r="AJ150">
        <v>0</v>
      </c>
      <c r="AK150" t="s">
        <v>10831</v>
      </c>
      <c r="AL150" t="s">
        <v>10831</v>
      </c>
      <c r="AM150" t="s">
        <v>10344</v>
      </c>
    </row>
    <row r="151" spans="1:39">
      <c r="A151" t="s">
        <v>10468</v>
      </c>
      <c r="B151" t="s">
        <v>10554</v>
      </c>
      <c r="C151" t="s">
        <v>6009</v>
      </c>
      <c r="D151">
        <v>86.2</v>
      </c>
      <c r="E151" t="s">
        <v>10556</v>
      </c>
      <c r="K151" t="s">
        <v>6535</v>
      </c>
      <c r="L151" t="s">
        <v>6536</v>
      </c>
      <c r="M151" t="s">
        <v>10572</v>
      </c>
      <c r="N151">
        <v>9</v>
      </c>
      <c r="O151" t="s">
        <v>10600</v>
      </c>
      <c r="P151" t="s">
        <v>10741</v>
      </c>
      <c r="Q151">
        <v>4</v>
      </c>
      <c r="R151">
        <v>0</v>
      </c>
      <c r="S151">
        <v>2.38</v>
      </c>
      <c r="T151">
        <v>2.38</v>
      </c>
      <c r="U151">
        <v>288.32</v>
      </c>
      <c r="V151">
        <v>60.44</v>
      </c>
      <c r="W151">
        <v>2.88</v>
      </c>
      <c r="Y151">
        <v>0</v>
      </c>
      <c r="Z151">
        <v>2</v>
      </c>
      <c r="AA151" t="s">
        <v>6923</v>
      </c>
      <c r="AB151">
        <v>0</v>
      </c>
      <c r="AC151">
        <v>5</v>
      </c>
      <c r="AD151">
        <v>5.81</v>
      </c>
      <c r="AI151">
        <v>0</v>
      </c>
      <c r="AJ151">
        <v>0</v>
      </c>
      <c r="AK151" t="s">
        <v>10340</v>
      </c>
      <c r="AL151" t="s">
        <v>10340</v>
      </c>
      <c r="AM151" t="s">
        <v>10344</v>
      </c>
    </row>
    <row r="152" spans="1:39">
      <c r="A152" t="s">
        <v>10469</v>
      </c>
      <c r="B152" t="s">
        <v>10555</v>
      </c>
      <c r="C152" t="s">
        <v>6009</v>
      </c>
      <c r="D152">
        <v>86</v>
      </c>
      <c r="E152" t="s">
        <v>10556</v>
      </c>
      <c r="G152" t="s">
        <v>10557</v>
      </c>
      <c r="H152" t="s">
        <v>6011</v>
      </c>
      <c r="K152" t="s">
        <v>6535</v>
      </c>
      <c r="L152" t="s">
        <v>6536</v>
      </c>
      <c r="M152" t="s">
        <v>10563</v>
      </c>
      <c r="N152">
        <v>9</v>
      </c>
      <c r="O152" t="s">
        <v>10591</v>
      </c>
      <c r="P152" t="s">
        <v>10742</v>
      </c>
      <c r="Q152">
        <v>4</v>
      </c>
      <c r="R152">
        <v>3</v>
      </c>
      <c r="S152">
        <v>5.09</v>
      </c>
      <c r="T152">
        <v>5.11</v>
      </c>
      <c r="U152">
        <v>420.56</v>
      </c>
      <c r="V152">
        <v>56.4</v>
      </c>
      <c r="W152">
        <v>3.98</v>
      </c>
      <c r="X152">
        <v>9.59</v>
      </c>
      <c r="Y152">
        <v>0.89</v>
      </c>
      <c r="Z152">
        <v>3</v>
      </c>
      <c r="AA152" t="s">
        <v>6923</v>
      </c>
      <c r="AB152">
        <v>0</v>
      </c>
      <c r="AC152">
        <v>4</v>
      </c>
      <c r="AD152">
        <v>2.734095238095238</v>
      </c>
      <c r="AF152" t="s">
        <v>6939</v>
      </c>
      <c r="AI152">
        <v>0</v>
      </c>
      <c r="AJ152">
        <v>0</v>
      </c>
      <c r="AK152" t="s">
        <v>10284</v>
      </c>
      <c r="AL152" t="s">
        <v>10284</v>
      </c>
      <c r="AM152" t="s">
        <v>10344</v>
      </c>
    </row>
    <row r="153" spans="1:39">
      <c r="A153" t="s">
        <v>10470</v>
      </c>
      <c r="B153" t="s">
        <v>10555</v>
      </c>
      <c r="C153" t="s">
        <v>6009</v>
      </c>
      <c r="D153">
        <v>86</v>
      </c>
      <c r="E153" t="s">
        <v>10556</v>
      </c>
      <c r="G153" t="s">
        <v>10560</v>
      </c>
      <c r="H153" t="s">
        <v>6011</v>
      </c>
      <c r="K153" t="s">
        <v>6535</v>
      </c>
      <c r="L153" t="s">
        <v>6536</v>
      </c>
      <c r="M153" t="s">
        <v>10573</v>
      </c>
      <c r="N153">
        <v>9</v>
      </c>
      <c r="O153" t="s">
        <v>10601</v>
      </c>
      <c r="P153" t="s">
        <v>10743</v>
      </c>
      <c r="Q153">
        <v>6</v>
      </c>
      <c r="R153">
        <v>1</v>
      </c>
      <c r="S153">
        <v>-0.53</v>
      </c>
      <c r="T153">
        <v>2.12</v>
      </c>
      <c r="U153">
        <v>362.38</v>
      </c>
      <c r="V153">
        <v>99.13</v>
      </c>
      <c r="W153">
        <v>2.95</v>
      </c>
      <c r="X153">
        <v>4.71</v>
      </c>
      <c r="Y153">
        <v>0</v>
      </c>
      <c r="Z153">
        <v>1</v>
      </c>
      <c r="AA153" t="s">
        <v>6923</v>
      </c>
      <c r="AB153">
        <v>0</v>
      </c>
      <c r="AC153">
        <v>7</v>
      </c>
      <c r="AD153">
        <v>5.512</v>
      </c>
      <c r="AF153" t="s">
        <v>6937</v>
      </c>
      <c r="AI153">
        <v>0</v>
      </c>
      <c r="AJ153">
        <v>0</v>
      </c>
      <c r="AK153" t="s">
        <v>10833</v>
      </c>
      <c r="AL153" t="s">
        <v>10833</v>
      </c>
      <c r="AM153" t="s">
        <v>10344</v>
      </c>
    </row>
    <row r="154" spans="1:39">
      <c r="A154" t="s">
        <v>10471</v>
      </c>
      <c r="B154" t="s">
        <v>10554</v>
      </c>
      <c r="C154" t="s">
        <v>6009</v>
      </c>
      <c r="D154">
        <v>86</v>
      </c>
      <c r="E154" t="s">
        <v>10556</v>
      </c>
      <c r="G154" t="s">
        <v>10557</v>
      </c>
      <c r="H154" t="s">
        <v>6011</v>
      </c>
      <c r="K154" t="s">
        <v>6535</v>
      </c>
      <c r="L154" t="s">
        <v>6536</v>
      </c>
      <c r="M154" t="s">
        <v>10574</v>
      </c>
      <c r="N154">
        <v>9</v>
      </c>
      <c r="O154" t="s">
        <v>10602</v>
      </c>
      <c r="P154" t="s">
        <v>10744</v>
      </c>
      <c r="Q154">
        <v>3</v>
      </c>
      <c r="R154">
        <v>1</v>
      </c>
      <c r="S154">
        <v>4.62</v>
      </c>
      <c r="T154">
        <v>4.62</v>
      </c>
      <c r="U154">
        <v>373.88</v>
      </c>
      <c r="V154">
        <v>55.4</v>
      </c>
      <c r="W154">
        <v>4.4</v>
      </c>
      <c r="Y154">
        <v>0</v>
      </c>
      <c r="Z154">
        <v>2</v>
      </c>
      <c r="AA154" t="s">
        <v>6923</v>
      </c>
      <c r="AB154">
        <v>0</v>
      </c>
      <c r="AC154">
        <v>8</v>
      </c>
      <c r="AD154">
        <v>3.924190476190476</v>
      </c>
      <c r="AF154" t="s">
        <v>6939</v>
      </c>
      <c r="AI154">
        <v>0</v>
      </c>
      <c r="AJ154">
        <v>0</v>
      </c>
      <c r="AK154" t="s">
        <v>10269</v>
      </c>
      <c r="AL154" t="s">
        <v>10269</v>
      </c>
      <c r="AM154" t="s">
        <v>10344</v>
      </c>
    </row>
    <row r="155" spans="1:39">
      <c r="A155" t="s">
        <v>10472</v>
      </c>
      <c r="B155" t="s">
        <v>10554</v>
      </c>
      <c r="C155" t="s">
        <v>6009</v>
      </c>
      <c r="D155">
        <v>85.90000000000001</v>
      </c>
      <c r="E155" t="s">
        <v>10556</v>
      </c>
      <c r="G155" t="s">
        <v>10559</v>
      </c>
      <c r="H155" t="s">
        <v>6011</v>
      </c>
      <c r="K155" t="s">
        <v>6535</v>
      </c>
      <c r="L155" t="s">
        <v>6536</v>
      </c>
      <c r="M155" t="s">
        <v>10570</v>
      </c>
      <c r="N155">
        <v>9</v>
      </c>
      <c r="O155" t="s">
        <v>10598</v>
      </c>
      <c r="P155" t="s">
        <v>10745</v>
      </c>
      <c r="Q155">
        <v>3</v>
      </c>
      <c r="R155">
        <v>3</v>
      </c>
      <c r="S155">
        <v>-1.46</v>
      </c>
      <c r="T155">
        <v>1.26</v>
      </c>
      <c r="U155">
        <v>416.48</v>
      </c>
      <c r="V155">
        <v>95.5</v>
      </c>
      <c r="W155">
        <v>3.56</v>
      </c>
      <c r="X155">
        <v>4.65</v>
      </c>
      <c r="Y155">
        <v>0</v>
      </c>
      <c r="Z155">
        <v>3</v>
      </c>
      <c r="AA155" t="s">
        <v>6923</v>
      </c>
      <c r="AB155">
        <v>0</v>
      </c>
      <c r="AC155">
        <v>9</v>
      </c>
      <c r="AD155">
        <v>4.579904761904761</v>
      </c>
      <c r="AF155" t="s">
        <v>6937</v>
      </c>
      <c r="AI155">
        <v>0</v>
      </c>
      <c r="AJ155">
        <v>0</v>
      </c>
      <c r="AK155" t="s">
        <v>10831</v>
      </c>
      <c r="AL155" t="s">
        <v>10831</v>
      </c>
      <c r="AM155" t="s">
        <v>10344</v>
      </c>
    </row>
    <row r="156" spans="1:39">
      <c r="A156" t="s">
        <v>10473</v>
      </c>
      <c r="B156" t="s">
        <v>10554</v>
      </c>
      <c r="C156" t="s">
        <v>6009</v>
      </c>
      <c r="D156">
        <v>85.59999999999999</v>
      </c>
      <c r="E156" t="s">
        <v>10556</v>
      </c>
      <c r="G156" t="s">
        <v>10557</v>
      </c>
      <c r="H156" t="s">
        <v>6011</v>
      </c>
      <c r="K156" t="s">
        <v>6535</v>
      </c>
      <c r="L156" t="s">
        <v>6536</v>
      </c>
      <c r="M156" t="s">
        <v>10567</v>
      </c>
      <c r="N156">
        <v>9</v>
      </c>
      <c r="O156" t="s">
        <v>10595</v>
      </c>
      <c r="P156" t="s">
        <v>10746</v>
      </c>
      <c r="Q156">
        <v>3</v>
      </c>
      <c r="R156">
        <v>0</v>
      </c>
      <c r="S156">
        <v>5.53</v>
      </c>
      <c r="T156">
        <v>5.53</v>
      </c>
      <c r="U156">
        <v>368.51</v>
      </c>
      <c r="V156">
        <v>36.68</v>
      </c>
      <c r="W156">
        <v>5.9</v>
      </c>
      <c r="Y156">
        <v>3.27</v>
      </c>
      <c r="Z156">
        <v>3</v>
      </c>
      <c r="AA156" t="s">
        <v>6923</v>
      </c>
      <c r="AB156">
        <v>1</v>
      </c>
      <c r="AC156">
        <v>5</v>
      </c>
      <c r="AD156">
        <v>3.773214285714286</v>
      </c>
      <c r="AF156" t="s">
        <v>6939</v>
      </c>
      <c r="AI156">
        <v>0</v>
      </c>
      <c r="AJ156">
        <v>0</v>
      </c>
      <c r="AK156" t="s">
        <v>10284</v>
      </c>
      <c r="AL156" t="s">
        <v>10284</v>
      </c>
      <c r="AM156" t="s">
        <v>10344</v>
      </c>
    </row>
    <row r="157" spans="1:39">
      <c r="A157" t="s">
        <v>10474</v>
      </c>
      <c r="B157" t="s">
        <v>10554</v>
      </c>
      <c r="C157" t="s">
        <v>6009</v>
      </c>
      <c r="D157">
        <v>85.11</v>
      </c>
      <c r="E157" t="s">
        <v>10556</v>
      </c>
      <c r="K157" t="s">
        <v>6535</v>
      </c>
      <c r="L157" t="s">
        <v>6536</v>
      </c>
      <c r="M157" t="s">
        <v>10569</v>
      </c>
      <c r="N157">
        <v>9</v>
      </c>
      <c r="O157" t="s">
        <v>10597</v>
      </c>
      <c r="P157" t="s">
        <v>10747</v>
      </c>
      <c r="Q157">
        <v>5</v>
      </c>
      <c r="R157">
        <v>1</v>
      </c>
      <c r="S157">
        <v>0.59</v>
      </c>
      <c r="T157">
        <v>3.6</v>
      </c>
      <c r="U157">
        <v>433.94</v>
      </c>
      <c r="V157">
        <v>66.84</v>
      </c>
      <c r="W157">
        <v>4.59</v>
      </c>
      <c r="X157">
        <v>4.3</v>
      </c>
      <c r="Y157">
        <v>0</v>
      </c>
      <c r="Z157">
        <v>2</v>
      </c>
      <c r="AA157" t="s">
        <v>6923</v>
      </c>
      <c r="AB157">
        <v>0</v>
      </c>
      <c r="AC157">
        <v>7</v>
      </c>
      <c r="AD157">
        <v>5.005190476190476</v>
      </c>
      <c r="AF157" t="s">
        <v>6937</v>
      </c>
      <c r="AI157">
        <v>0</v>
      </c>
      <c r="AJ157">
        <v>0</v>
      </c>
      <c r="AK157" t="s">
        <v>10338</v>
      </c>
      <c r="AL157" t="s">
        <v>10338</v>
      </c>
      <c r="AM157" t="s">
        <v>10344</v>
      </c>
    </row>
    <row r="158" spans="1:39">
      <c r="A158" t="s">
        <v>10475</v>
      </c>
      <c r="B158" t="s">
        <v>10554</v>
      </c>
      <c r="C158" t="s">
        <v>6009</v>
      </c>
      <c r="D158">
        <v>85</v>
      </c>
      <c r="E158" t="s">
        <v>10556</v>
      </c>
      <c r="G158" t="s">
        <v>10557</v>
      </c>
      <c r="H158" t="s">
        <v>6011</v>
      </c>
      <c r="K158" t="s">
        <v>6535</v>
      </c>
      <c r="L158" t="s">
        <v>6536</v>
      </c>
      <c r="M158" t="s">
        <v>10574</v>
      </c>
      <c r="N158">
        <v>9</v>
      </c>
      <c r="O158" t="s">
        <v>10602</v>
      </c>
      <c r="P158" t="s">
        <v>10748</v>
      </c>
      <c r="Q158">
        <v>3</v>
      </c>
      <c r="R158">
        <v>1</v>
      </c>
      <c r="S158">
        <v>4.44</v>
      </c>
      <c r="T158">
        <v>4.44</v>
      </c>
      <c r="U158">
        <v>353.46</v>
      </c>
      <c r="V158">
        <v>55.4</v>
      </c>
      <c r="W158">
        <v>4.06</v>
      </c>
      <c r="Y158">
        <v>0</v>
      </c>
      <c r="Z158">
        <v>2</v>
      </c>
      <c r="AA158" t="s">
        <v>6923</v>
      </c>
      <c r="AB158">
        <v>0</v>
      </c>
      <c r="AC158">
        <v>8</v>
      </c>
      <c r="AD158">
        <v>4.113333333333333</v>
      </c>
      <c r="AF158" t="s">
        <v>6939</v>
      </c>
      <c r="AI158">
        <v>0</v>
      </c>
      <c r="AJ158">
        <v>0</v>
      </c>
      <c r="AK158" t="s">
        <v>10269</v>
      </c>
      <c r="AL158" t="s">
        <v>10269</v>
      </c>
      <c r="AM158" t="s">
        <v>10344</v>
      </c>
    </row>
    <row r="159" spans="1:39">
      <c r="A159" t="s">
        <v>10476</v>
      </c>
      <c r="B159" t="s">
        <v>10554</v>
      </c>
      <c r="C159" t="s">
        <v>6009</v>
      </c>
      <c r="D159">
        <v>85</v>
      </c>
      <c r="E159" t="s">
        <v>10556</v>
      </c>
      <c r="G159" t="s">
        <v>10557</v>
      </c>
      <c r="H159" t="s">
        <v>6011</v>
      </c>
      <c r="K159" t="s">
        <v>6535</v>
      </c>
      <c r="L159" t="s">
        <v>6536</v>
      </c>
      <c r="M159" t="s">
        <v>10575</v>
      </c>
      <c r="N159">
        <v>9</v>
      </c>
      <c r="O159" t="s">
        <v>10603</v>
      </c>
      <c r="P159" t="s">
        <v>10749</v>
      </c>
      <c r="Q159">
        <v>6</v>
      </c>
      <c r="R159">
        <v>1</v>
      </c>
      <c r="S159">
        <v>3.86</v>
      </c>
      <c r="T159">
        <v>3.86</v>
      </c>
      <c r="U159">
        <v>481.98</v>
      </c>
      <c r="V159">
        <v>88.59999999999999</v>
      </c>
      <c r="W159">
        <v>4.03</v>
      </c>
      <c r="X159">
        <v>13.29</v>
      </c>
      <c r="Y159">
        <v>0.91</v>
      </c>
      <c r="Z159">
        <v>2</v>
      </c>
      <c r="AA159" t="s">
        <v>6923</v>
      </c>
      <c r="AB159">
        <v>0</v>
      </c>
      <c r="AC159">
        <v>7</v>
      </c>
      <c r="AD159">
        <v>3.602047619047619</v>
      </c>
      <c r="AF159" t="s">
        <v>6939</v>
      </c>
      <c r="AI159">
        <v>0</v>
      </c>
      <c r="AJ159">
        <v>0</v>
      </c>
      <c r="AK159" t="s">
        <v>10834</v>
      </c>
      <c r="AL159" t="s">
        <v>10834</v>
      </c>
      <c r="AM159" t="s">
        <v>10344</v>
      </c>
    </row>
    <row r="160" spans="1:39">
      <c r="A160" t="s">
        <v>10477</v>
      </c>
      <c r="B160" t="s">
        <v>10554</v>
      </c>
      <c r="C160" t="s">
        <v>6009</v>
      </c>
      <c r="D160">
        <v>85</v>
      </c>
      <c r="E160" t="s">
        <v>10556</v>
      </c>
      <c r="G160" t="s">
        <v>10557</v>
      </c>
      <c r="H160" t="s">
        <v>6011</v>
      </c>
      <c r="K160" t="s">
        <v>6535</v>
      </c>
      <c r="L160" t="s">
        <v>6536</v>
      </c>
      <c r="M160" t="s">
        <v>10576</v>
      </c>
      <c r="N160">
        <v>9</v>
      </c>
      <c r="O160" t="s">
        <v>10604</v>
      </c>
      <c r="P160" t="s">
        <v>10750</v>
      </c>
      <c r="Q160">
        <v>2</v>
      </c>
      <c r="R160">
        <v>2</v>
      </c>
      <c r="S160">
        <v>1.08</v>
      </c>
      <c r="T160">
        <v>3.69</v>
      </c>
      <c r="U160">
        <v>331.42</v>
      </c>
      <c r="V160">
        <v>49.33</v>
      </c>
      <c r="W160">
        <v>4.98</v>
      </c>
      <c r="X160">
        <v>4.77</v>
      </c>
      <c r="Y160">
        <v>3.99</v>
      </c>
      <c r="Z160">
        <v>3</v>
      </c>
      <c r="AA160" t="s">
        <v>6923</v>
      </c>
      <c r="AB160">
        <v>0</v>
      </c>
      <c r="AC160">
        <v>7</v>
      </c>
      <c r="AD160">
        <v>5.155</v>
      </c>
      <c r="AF160" t="s">
        <v>6937</v>
      </c>
      <c r="AI160">
        <v>0</v>
      </c>
      <c r="AJ160">
        <v>0</v>
      </c>
      <c r="AK160" t="s">
        <v>10832</v>
      </c>
      <c r="AL160" t="s">
        <v>10832</v>
      </c>
      <c r="AM160" t="s">
        <v>10344</v>
      </c>
    </row>
    <row r="161" spans="1:39">
      <c r="A161" t="s">
        <v>7000</v>
      </c>
      <c r="B161" t="s">
        <v>10554</v>
      </c>
      <c r="C161" t="s">
        <v>6009</v>
      </c>
      <c r="D161">
        <v>85</v>
      </c>
      <c r="E161" t="s">
        <v>10556</v>
      </c>
      <c r="G161" t="s">
        <v>10557</v>
      </c>
      <c r="H161" t="s">
        <v>6011</v>
      </c>
      <c r="K161" t="s">
        <v>6535</v>
      </c>
      <c r="L161" t="s">
        <v>6536</v>
      </c>
      <c r="M161" t="s">
        <v>10565</v>
      </c>
      <c r="N161">
        <v>9</v>
      </c>
      <c r="O161" t="s">
        <v>10593</v>
      </c>
      <c r="P161" t="s">
        <v>8953</v>
      </c>
      <c r="Q161">
        <v>3</v>
      </c>
      <c r="R161">
        <v>2</v>
      </c>
      <c r="S161">
        <v>3.67</v>
      </c>
      <c r="T161">
        <v>6.67</v>
      </c>
      <c r="U161">
        <v>564.6900000000001</v>
      </c>
      <c r="V161">
        <v>71.33</v>
      </c>
      <c r="W161">
        <v>8.19</v>
      </c>
      <c r="X161">
        <v>3.87</v>
      </c>
      <c r="Y161">
        <v>0</v>
      </c>
      <c r="Z161">
        <v>6</v>
      </c>
      <c r="AA161" t="s">
        <v>6923</v>
      </c>
      <c r="AB161">
        <v>2</v>
      </c>
      <c r="AC161">
        <v>8</v>
      </c>
      <c r="AD161">
        <v>2.665</v>
      </c>
      <c r="AF161" t="s">
        <v>6937</v>
      </c>
      <c r="AI161">
        <v>0</v>
      </c>
      <c r="AJ161">
        <v>0</v>
      </c>
      <c r="AK161" t="s">
        <v>10219</v>
      </c>
      <c r="AL161" t="s">
        <v>10219</v>
      </c>
      <c r="AM161" t="s">
        <v>10344</v>
      </c>
    </row>
    <row r="162" spans="1:39">
      <c r="A162" t="s">
        <v>10478</v>
      </c>
      <c r="B162" t="s">
        <v>10554</v>
      </c>
      <c r="C162" t="s">
        <v>6009</v>
      </c>
      <c r="D162">
        <v>85</v>
      </c>
      <c r="E162" t="s">
        <v>10556</v>
      </c>
      <c r="G162" t="s">
        <v>10559</v>
      </c>
      <c r="H162" t="s">
        <v>6011</v>
      </c>
      <c r="K162" t="s">
        <v>6535</v>
      </c>
      <c r="L162" t="s">
        <v>6536</v>
      </c>
      <c r="M162" t="s">
        <v>10571</v>
      </c>
      <c r="N162">
        <v>9</v>
      </c>
      <c r="O162" t="s">
        <v>10599</v>
      </c>
      <c r="P162" t="s">
        <v>10751</v>
      </c>
      <c r="Q162">
        <v>2</v>
      </c>
      <c r="R162">
        <v>1</v>
      </c>
      <c r="S162">
        <v>2.08</v>
      </c>
      <c r="T162">
        <v>4.74</v>
      </c>
      <c r="U162">
        <v>346.43</v>
      </c>
      <c r="V162">
        <v>46.53</v>
      </c>
      <c r="W162">
        <v>5.26</v>
      </c>
      <c r="X162">
        <v>4.7</v>
      </c>
      <c r="Y162">
        <v>0</v>
      </c>
      <c r="Z162">
        <v>3</v>
      </c>
      <c r="AA162" t="s">
        <v>6923</v>
      </c>
      <c r="AB162">
        <v>1</v>
      </c>
      <c r="AC162">
        <v>7</v>
      </c>
      <c r="AD162">
        <v>4.923333333333334</v>
      </c>
      <c r="AF162" t="s">
        <v>6937</v>
      </c>
      <c r="AI162">
        <v>0</v>
      </c>
      <c r="AJ162">
        <v>0</v>
      </c>
      <c r="AK162" t="s">
        <v>10832</v>
      </c>
      <c r="AL162" t="s">
        <v>10832</v>
      </c>
      <c r="AM162" t="s">
        <v>10344</v>
      </c>
    </row>
    <row r="163" spans="1:39">
      <c r="A163" t="s">
        <v>7243</v>
      </c>
      <c r="B163" t="s">
        <v>10554</v>
      </c>
      <c r="C163" t="s">
        <v>6009</v>
      </c>
      <c r="D163">
        <v>85</v>
      </c>
      <c r="E163" t="s">
        <v>10556</v>
      </c>
      <c r="G163" t="s">
        <v>10557</v>
      </c>
      <c r="H163" t="s">
        <v>6011</v>
      </c>
      <c r="K163" t="s">
        <v>6535</v>
      </c>
      <c r="L163" t="s">
        <v>6536</v>
      </c>
      <c r="M163" t="s">
        <v>10565</v>
      </c>
      <c r="N163">
        <v>9</v>
      </c>
      <c r="O163" t="s">
        <v>10593</v>
      </c>
      <c r="P163" t="s">
        <v>9196</v>
      </c>
      <c r="Q163">
        <v>3</v>
      </c>
      <c r="R163">
        <v>2</v>
      </c>
      <c r="S163">
        <v>4.25</v>
      </c>
      <c r="T163">
        <v>7.25</v>
      </c>
      <c r="U163">
        <v>558.72</v>
      </c>
      <c r="V163">
        <v>71.33</v>
      </c>
      <c r="W163">
        <v>8.68</v>
      </c>
      <c r="X163">
        <v>3.87</v>
      </c>
      <c r="Y163">
        <v>0</v>
      </c>
      <c r="Z163">
        <v>5</v>
      </c>
      <c r="AA163" t="s">
        <v>6923</v>
      </c>
      <c r="AB163">
        <v>2</v>
      </c>
      <c r="AC163">
        <v>9</v>
      </c>
      <c r="AD163">
        <v>2.5</v>
      </c>
      <c r="AF163" t="s">
        <v>6937</v>
      </c>
      <c r="AI163">
        <v>0</v>
      </c>
      <c r="AJ163">
        <v>0</v>
      </c>
      <c r="AK163" t="s">
        <v>10219</v>
      </c>
      <c r="AL163" t="s">
        <v>10219</v>
      </c>
      <c r="AM163" t="s">
        <v>10344</v>
      </c>
    </row>
    <row r="164" spans="1:39">
      <c r="A164" t="s">
        <v>7260</v>
      </c>
      <c r="B164" t="s">
        <v>10554</v>
      </c>
      <c r="C164" t="s">
        <v>6009</v>
      </c>
      <c r="D164">
        <v>85</v>
      </c>
      <c r="E164" t="s">
        <v>10556</v>
      </c>
      <c r="G164" t="s">
        <v>10557</v>
      </c>
      <c r="H164" t="s">
        <v>6011</v>
      </c>
      <c r="K164" t="s">
        <v>6535</v>
      </c>
      <c r="L164" t="s">
        <v>6536</v>
      </c>
      <c r="M164" t="s">
        <v>10565</v>
      </c>
      <c r="N164">
        <v>9</v>
      </c>
      <c r="O164" t="s">
        <v>10593</v>
      </c>
      <c r="P164" t="s">
        <v>9213</v>
      </c>
      <c r="Q164">
        <v>3</v>
      </c>
      <c r="R164">
        <v>2</v>
      </c>
      <c r="S164">
        <v>5.27</v>
      </c>
      <c r="T164">
        <v>8.27</v>
      </c>
      <c r="U164">
        <v>586.78</v>
      </c>
      <c r="V164">
        <v>71.33</v>
      </c>
      <c r="W164">
        <v>9.460000000000001</v>
      </c>
      <c r="X164">
        <v>3.87</v>
      </c>
      <c r="Y164">
        <v>0</v>
      </c>
      <c r="Z164">
        <v>5</v>
      </c>
      <c r="AA164" t="s">
        <v>6923</v>
      </c>
      <c r="AB164">
        <v>2</v>
      </c>
      <c r="AC164">
        <v>11</v>
      </c>
      <c r="AD164">
        <v>2.5</v>
      </c>
      <c r="AF164" t="s">
        <v>6937</v>
      </c>
      <c r="AI164">
        <v>0</v>
      </c>
      <c r="AJ164">
        <v>0</v>
      </c>
      <c r="AK164" t="s">
        <v>10219</v>
      </c>
      <c r="AL164" t="s">
        <v>10219</v>
      </c>
      <c r="AM164" t="s">
        <v>10344</v>
      </c>
    </row>
    <row r="165" spans="1:39">
      <c r="A165" t="s">
        <v>10479</v>
      </c>
      <c r="B165" t="s">
        <v>10554</v>
      </c>
      <c r="C165" t="s">
        <v>6009</v>
      </c>
      <c r="D165">
        <v>84.90000000000001</v>
      </c>
      <c r="E165" t="s">
        <v>10556</v>
      </c>
      <c r="G165" t="s">
        <v>10559</v>
      </c>
      <c r="H165" t="s">
        <v>6011</v>
      </c>
      <c r="K165" t="s">
        <v>6535</v>
      </c>
      <c r="L165" t="s">
        <v>6536</v>
      </c>
      <c r="M165" t="s">
        <v>10570</v>
      </c>
      <c r="N165">
        <v>9</v>
      </c>
      <c r="O165" t="s">
        <v>10598</v>
      </c>
      <c r="P165" t="s">
        <v>10752</v>
      </c>
      <c r="Q165">
        <v>3</v>
      </c>
      <c r="R165">
        <v>2</v>
      </c>
      <c r="S165">
        <v>-1.16</v>
      </c>
      <c r="T165">
        <v>1.55</v>
      </c>
      <c r="U165">
        <v>444.53</v>
      </c>
      <c r="V165">
        <v>86.70999999999999</v>
      </c>
      <c r="W165">
        <v>4.3</v>
      </c>
      <c r="X165">
        <v>4.66</v>
      </c>
      <c r="Y165">
        <v>0</v>
      </c>
      <c r="Z165">
        <v>3</v>
      </c>
      <c r="AA165" t="s">
        <v>6923</v>
      </c>
      <c r="AB165">
        <v>0</v>
      </c>
      <c r="AC165">
        <v>10</v>
      </c>
      <c r="AD165">
        <v>4.896214285714287</v>
      </c>
      <c r="AF165" t="s">
        <v>6937</v>
      </c>
      <c r="AI165">
        <v>0</v>
      </c>
      <c r="AJ165">
        <v>0</v>
      </c>
      <c r="AK165" t="s">
        <v>10831</v>
      </c>
      <c r="AL165" t="s">
        <v>10831</v>
      </c>
      <c r="AM165" t="s">
        <v>10344</v>
      </c>
    </row>
    <row r="166" spans="1:39">
      <c r="A166" t="s">
        <v>10480</v>
      </c>
      <c r="B166" t="s">
        <v>10554</v>
      </c>
      <c r="C166" t="s">
        <v>6009</v>
      </c>
      <c r="D166">
        <v>84.59999999999999</v>
      </c>
      <c r="E166" t="s">
        <v>10556</v>
      </c>
      <c r="G166" t="s">
        <v>10557</v>
      </c>
      <c r="H166" t="s">
        <v>6011</v>
      </c>
      <c r="K166" t="s">
        <v>6535</v>
      </c>
      <c r="L166" t="s">
        <v>6536</v>
      </c>
      <c r="M166" t="s">
        <v>10568</v>
      </c>
      <c r="N166">
        <v>9</v>
      </c>
      <c r="O166" t="s">
        <v>10596</v>
      </c>
      <c r="P166" t="s">
        <v>10753</v>
      </c>
      <c r="Q166">
        <v>9</v>
      </c>
      <c r="R166">
        <v>2</v>
      </c>
      <c r="S166">
        <v>7.59</v>
      </c>
      <c r="T166">
        <v>9.98</v>
      </c>
      <c r="U166">
        <v>748.6</v>
      </c>
      <c r="V166">
        <v>108.92</v>
      </c>
      <c r="W166">
        <v>9.15</v>
      </c>
      <c r="X166">
        <v>5.73</v>
      </c>
      <c r="Y166">
        <v>0</v>
      </c>
      <c r="Z166">
        <v>5</v>
      </c>
      <c r="AA166" t="s">
        <v>6923</v>
      </c>
      <c r="AB166">
        <v>2</v>
      </c>
      <c r="AC166">
        <v>7</v>
      </c>
      <c r="AD166">
        <v>1.869333333333333</v>
      </c>
      <c r="AF166" t="s">
        <v>6937</v>
      </c>
      <c r="AI166">
        <v>0</v>
      </c>
      <c r="AJ166">
        <v>0</v>
      </c>
      <c r="AK166" t="s">
        <v>10284</v>
      </c>
      <c r="AL166" t="s">
        <v>10284</v>
      </c>
      <c r="AM166" t="s">
        <v>10344</v>
      </c>
    </row>
    <row r="167" spans="1:39">
      <c r="A167" t="s">
        <v>10481</v>
      </c>
      <c r="B167" t="s">
        <v>10554</v>
      </c>
      <c r="C167" t="s">
        <v>6009</v>
      </c>
      <c r="D167">
        <v>84</v>
      </c>
      <c r="E167" t="s">
        <v>10556</v>
      </c>
      <c r="G167" t="s">
        <v>10557</v>
      </c>
      <c r="H167" t="s">
        <v>6011</v>
      </c>
      <c r="K167" t="s">
        <v>6535</v>
      </c>
      <c r="L167" t="s">
        <v>6536</v>
      </c>
      <c r="M167" t="s">
        <v>10577</v>
      </c>
      <c r="N167">
        <v>9</v>
      </c>
      <c r="O167" t="s">
        <v>10605</v>
      </c>
      <c r="P167" t="s">
        <v>10754</v>
      </c>
      <c r="Q167">
        <v>3</v>
      </c>
      <c r="R167">
        <v>3</v>
      </c>
      <c r="S167">
        <v>1.23</v>
      </c>
      <c r="T167">
        <v>4.05</v>
      </c>
      <c r="U167">
        <v>407.51</v>
      </c>
      <c r="V167">
        <v>83.36</v>
      </c>
      <c r="W167">
        <v>4</v>
      </c>
      <c r="X167">
        <v>4.3</v>
      </c>
      <c r="Y167">
        <v>0</v>
      </c>
      <c r="Z167">
        <v>2</v>
      </c>
      <c r="AA167" t="s">
        <v>6923</v>
      </c>
      <c r="AB167">
        <v>0</v>
      </c>
      <c r="AC167">
        <v>6</v>
      </c>
      <c r="AD167">
        <v>4.302309523809524</v>
      </c>
      <c r="AF167" t="s">
        <v>6937</v>
      </c>
      <c r="AI167">
        <v>0</v>
      </c>
      <c r="AJ167">
        <v>0</v>
      </c>
      <c r="AK167" t="s">
        <v>10268</v>
      </c>
      <c r="AL167" t="s">
        <v>10268</v>
      </c>
      <c r="AM167" t="s">
        <v>10344</v>
      </c>
    </row>
    <row r="168" spans="1:39">
      <c r="A168" t="s">
        <v>10482</v>
      </c>
      <c r="B168" t="s">
        <v>10554</v>
      </c>
      <c r="C168" t="s">
        <v>6009</v>
      </c>
      <c r="D168">
        <v>84</v>
      </c>
      <c r="E168" t="s">
        <v>10556</v>
      </c>
      <c r="G168" t="s">
        <v>10557</v>
      </c>
      <c r="H168" t="s">
        <v>6011</v>
      </c>
      <c r="K168" t="s">
        <v>6535</v>
      </c>
      <c r="L168" t="s">
        <v>6536</v>
      </c>
      <c r="M168" t="s">
        <v>10577</v>
      </c>
      <c r="N168">
        <v>9</v>
      </c>
      <c r="O168" t="s">
        <v>10605</v>
      </c>
      <c r="P168" t="s">
        <v>10755</v>
      </c>
      <c r="Q168">
        <v>4</v>
      </c>
      <c r="R168">
        <v>2</v>
      </c>
      <c r="S168">
        <v>3.92</v>
      </c>
      <c r="T168">
        <v>3.92</v>
      </c>
      <c r="U168">
        <v>383.49</v>
      </c>
      <c r="V168">
        <v>72.36</v>
      </c>
      <c r="W168">
        <v>3.85</v>
      </c>
      <c r="X168">
        <v>13.76</v>
      </c>
      <c r="Y168">
        <v>0</v>
      </c>
      <c r="Z168">
        <v>2</v>
      </c>
      <c r="AA168" t="s">
        <v>6923</v>
      </c>
      <c r="AB168">
        <v>0</v>
      </c>
      <c r="AC168">
        <v>7</v>
      </c>
      <c r="AD168">
        <v>3.912214285714286</v>
      </c>
      <c r="AF168" t="s">
        <v>6939</v>
      </c>
      <c r="AI168">
        <v>0</v>
      </c>
      <c r="AJ168">
        <v>0</v>
      </c>
      <c r="AK168" t="s">
        <v>10268</v>
      </c>
      <c r="AL168" t="s">
        <v>10268</v>
      </c>
      <c r="AM168" t="s">
        <v>10344</v>
      </c>
    </row>
    <row r="169" spans="1:39">
      <c r="A169" t="s">
        <v>8200</v>
      </c>
      <c r="B169" t="s">
        <v>10554</v>
      </c>
      <c r="C169" t="s">
        <v>6009</v>
      </c>
      <c r="D169">
        <v>84</v>
      </c>
      <c r="E169" t="s">
        <v>10556</v>
      </c>
      <c r="K169" t="s">
        <v>6535</v>
      </c>
      <c r="L169" t="s">
        <v>6536</v>
      </c>
      <c r="M169" t="s">
        <v>10572</v>
      </c>
      <c r="N169">
        <v>9</v>
      </c>
      <c r="O169" t="s">
        <v>10600</v>
      </c>
      <c r="P169" t="s">
        <v>10126</v>
      </c>
      <c r="Q169">
        <v>4</v>
      </c>
      <c r="R169">
        <v>0</v>
      </c>
      <c r="S169">
        <v>4.22</v>
      </c>
      <c r="T169">
        <v>4.22</v>
      </c>
      <c r="U169">
        <v>366.44</v>
      </c>
      <c r="V169">
        <v>52.6</v>
      </c>
      <c r="W169">
        <v>4.65</v>
      </c>
      <c r="Y169">
        <v>0</v>
      </c>
      <c r="Z169">
        <v>3</v>
      </c>
      <c r="AA169" t="s">
        <v>6923</v>
      </c>
      <c r="AB169">
        <v>0</v>
      </c>
      <c r="AC169">
        <v>7</v>
      </c>
      <c r="AD169">
        <v>4.344</v>
      </c>
      <c r="AI169">
        <v>0</v>
      </c>
      <c r="AJ169">
        <v>0</v>
      </c>
      <c r="AK169" t="s">
        <v>10340</v>
      </c>
      <c r="AL169" t="s">
        <v>10340</v>
      </c>
      <c r="AM169" t="s">
        <v>10344</v>
      </c>
    </row>
    <row r="170" spans="1:39">
      <c r="A170" t="s">
        <v>10483</v>
      </c>
      <c r="B170" t="s">
        <v>10554</v>
      </c>
      <c r="C170" t="s">
        <v>6009</v>
      </c>
      <c r="D170">
        <v>83</v>
      </c>
      <c r="E170" t="s">
        <v>10556</v>
      </c>
      <c r="K170" t="s">
        <v>6535</v>
      </c>
      <c r="L170" t="s">
        <v>6536</v>
      </c>
      <c r="M170" t="s">
        <v>10578</v>
      </c>
      <c r="N170">
        <v>9</v>
      </c>
      <c r="O170" t="s">
        <v>10606</v>
      </c>
      <c r="P170" t="s">
        <v>10756</v>
      </c>
      <c r="Q170">
        <v>4</v>
      </c>
      <c r="R170">
        <v>2</v>
      </c>
      <c r="S170">
        <v>3.6</v>
      </c>
      <c r="T170">
        <v>3.6</v>
      </c>
      <c r="U170">
        <v>426.52</v>
      </c>
      <c r="V170">
        <v>90.01000000000001</v>
      </c>
      <c r="W170">
        <v>4.37</v>
      </c>
      <c r="X170">
        <v>13.29</v>
      </c>
      <c r="Y170">
        <v>5.14</v>
      </c>
      <c r="Z170">
        <v>4</v>
      </c>
      <c r="AA170" t="s">
        <v>6923</v>
      </c>
      <c r="AB170">
        <v>0</v>
      </c>
      <c r="AC170">
        <v>7</v>
      </c>
      <c r="AD170">
        <v>3.92452380952381</v>
      </c>
      <c r="AF170" t="s">
        <v>6939</v>
      </c>
      <c r="AI170">
        <v>0</v>
      </c>
      <c r="AJ170">
        <v>0</v>
      </c>
      <c r="AK170" t="s">
        <v>10835</v>
      </c>
      <c r="AL170" t="s">
        <v>10835</v>
      </c>
      <c r="AM170" t="s">
        <v>10344</v>
      </c>
    </row>
    <row r="171" spans="1:39">
      <c r="A171" t="s">
        <v>10484</v>
      </c>
      <c r="B171" t="s">
        <v>10554</v>
      </c>
      <c r="C171" t="s">
        <v>6009</v>
      </c>
      <c r="D171">
        <v>83</v>
      </c>
      <c r="E171" t="s">
        <v>10556</v>
      </c>
      <c r="G171" t="s">
        <v>10557</v>
      </c>
      <c r="H171" t="s">
        <v>6011</v>
      </c>
      <c r="K171" t="s">
        <v>6535</v>
      </c>
      <c r="L171" t="s">
        <v>6536</v>
      </c>
      <c r="M171" t="s">
        <v>10579</v>
      </c>
      <c r="N171">
        <v>9</v>
      </c>
      <c r="O171" t="s">
        <v>10607</v>
      </c>
      <c r="P171" t="s">
        <v>10757</v>
      </c>
      <c r="Q171">
        <v>5</v>
      </c>
      <c r="R171">
        <v>1</v>
      </c>
      <c r="S171">
        <v>4.99</v>
      </c>
      <c r="T171">
        <v>7.6</v>
      </c>
      <c r="U171">
        <v>633.59</v>
      </c>
      <c r="V171">
        <v>77.88</v>
      </c>
      <c r="W171">
        <v>9.1</v>
      </c>
      <c r="X171">
        <v>4.76</v>
      </c>
      <c r="Y171">
        <v>1.36</v>
      </c>
      <c r="Z171">
        <v>4</v>
      </c>
      <c r="AA171" t="s">
        <v>6923</v>
      </c>
      <c r="AB171">
        <v>2</v>
      </c>
      <c r="AC171">
        <v>12</v>
      </c>
      <c r="AD171">
        <v>2.833333333333333</v>
      </c>
      <c r="AF171" t="s">
        <v>6937</v>
      </c>
      <c r="AI171">
        <v>0</v>
      </c>
      <c r="AJ171">
        <v>0</v>
      </c>
      <c r="AK171" t="s">
        <v>10291</v>
      </c>
      <c r="AL171" t="s">
        <v>10291</v>
      </c>
      <c r="AM171" t="s">
        <v>10344</v>
      </c>
    </row>
    <row r="172" spans="1:39">
      <c r="A172" t="s">
        <v>7196</v>
      </c>
      <c r="B172" t="s">
        <v>10554</v>
      </c>
      <c r="C172" t="s">
        <v>6009</v>
      </c>
      <c r="D172">
        <v>82</v>
      </c>
      <c r="E172" t="s">
        <v>10556</v>
      </c>
      <c r="G172" t="s">
        <v>10557</v>
      </c>
      <c r="H172" t="s">
        <v>6011</v>
      </c>
      <c r="K172" t="s">
        <v>6535</v>
      </c>
      <c r="L172" t="s">
        <v>6536</v>
      </c>
      <c r="M172" t="s">
        <v>10565</v>
      </c>
      <c r="N172">
        <v>9</v>
      </c>
      <c r="O172" t="s">
        <v>10593</v>
      </c>
      <c r="P172" t="s">
        <v>9149</v>
      </c>
      <c r="Q172">
        <v>3</v>
      </c>
      <c r="R172">
        <v>2</v>
      </c>
      <c r="S172">
        <v>4.13</v>
      </c>
      <c r="T172">
        <v>7.13</v>
      </c>
      <c r="U172">
        <v>570.73</v>
      </c>
      <c r="V172">
        <v>71.33</v>
      </c>
      <c r="W172">
        <v>8.68</v>
      </c>
      <c r="X172">
        <v>3.87</v>
      </c>
      <c r="Y172">
        <v>0</v>
      </c>
      <c r="Z172">
        <v>5</v>
      </c>
      <c r="AA172" t="s">
        <v>6923</v>
      </c>
      <c r="AB172">
        <v>2</v>
      </c>
      <c r="AC172">
        <v>9</v>
      </c>
      <c r="AD172">
        <v>2.5</v>
      </c>
      <c r="AF172" t="s">
        <v>6937</v>
      </c>
      <c r="AI172">
        <v>0</v>
      </c>
      <c r="AJ172">
        <v>0</v>
      </c>
      <c r="AK172" t="s">
        <v>10219</v>
      </c>
      <c r="AL172" t="s">
        <v>10219</v>
      </c>
      <c r="AM172" t="s">
        <v>10344</v>
      </c>
    </row>
    <row r="173" spans="1:39">
      <c r="A173" t="s">
        <v>7329</v>
      </c>
      <c r="B173" t="s">
        <v>10554</v>
      </c>
      <c r="C173" t="s">
        <v>6009</v>
      </c>
      <c r="D173">
        <v>82</v>
      </c>
      <c r="E173" t="s">
        <v>10556</v>
      </c>
      <c r="G173" t="s">
        <v>10557</v>
      </c>
      <c r="H173" t="s">
        <v>6011</v>
      </c>
      <c r="K173" t="s">
        <v>6535</v>
      </c>
      <c r="L173" t="s">
        <v>6536</v>
      </c>
      <c r="M173" t="s">
        <v>10565</v>
      </c>
      <c r="N173">
        <v>9</v>
      </c>
      <c r="O173" t="s">
        <v>10593</v>
      </c>
      <c r="P173" t="s">
        <v>9282</v>
      </c>
      <c r="Q173">
        <v>3</v>
      </c>
      <c r="R173">
        <v>2</v>
      </c>
      <c r="S173">
        <v>5.12</v>
      </c>
      <c r="T173">
        <v>8.109999999999999</v>
      </c>
      <c r="U173">
        <v>586.78</v>
      </c>
      <c r="V173">
        <v>71.33</v>
      </c>
      <c r="W173">
        <v>9.31</v>
      </c>
      <c r="X173">
        <v>3.87</v>
      </c>
      <c r="Y173">
        <v>0</v>
      </c>
      <c r="Z173">
        <v>5</v>
      </c>
      <c r="AA173" t="s">
        <v>6923</v>
      </c>
      <c r="AB173">
        <v>2</v>
      </c>
      <c r="AC173">
        <v>10</v>
      </c>
      <c r="AD173">
        <v>2.5</v>
      </c>
      <c r="AF173" t="s">
        <v>6937</v>
      </c>
      <c r="AI173">
        <v>0</v>
      </c>
      <c r="AJ173">
        <v>0</v>
      </c>
      <c r="AK173" t="s">
        <v>10219</v>
      </c>
      <c r="AL173" t="s">
        <v>10219</v>
      </c>
      <c r="AM173" t="s">
        <v>10344</v>
      </c>
    </row>
    <row r="174" spans="1:39">
      <c r="A174" t="s">
        <v>7489</v>
      </c>
      <c r="B174" t="s">
        <v>10554</v>
      </c>
      <c r="C174" t="s">
        <v>6009</v>
      </c>
      <c r="D174">
        <v>82</v>
      </c>
      <c r="E174" t="s">
        <v>10556</v>
      </c>
      <c r="G174" t="s">
        <v>10557</v>
      </c>
      <c r="H174" t="s">
        <v>6011</v>
      </c>
      <c r="K174" t="s">
        <v>6535</v>
      </c>
      <c r="L174" t="s">
        <v>6536</v>
      </c>
      <c r="M174" t="s">
        <v>10565</v>
      </c>
      <c r="N174">
        <v>9</v>
      </c>
      <c r="O174" t="s">
        <v>10593</v>
      </c>
      <c r="P174" t="s">
        <v>9442</v>
      </c>
      <c r="Q174">
        <v>5</v>
      </c>
      <c r="R174">
        <v>2</v>
      </c>
      <c r="S174">
        <v>2.45</v>
      </c>
      <c r="T174">
        <v>5.45</v>
      </c>
      <c r="U174">
        <v>533.58</v>
      </c>
      <c r="V174">
        <v>114.47</v>
      </c>
      <c r="W174">
        <v>6.51</v>
      </c>
      <c r="X174">
        <v>3.87</v>
      </c>
      <c r="Y174">
        <v>0</v>
      </c>
      <c r="Z174">
        <v>5</v>
      </c>
      <c r="AA174" t="s">
        <v>6923</v>
      </c>
      <c r="AB174">
        <v>2</v>
      </c>
      <c r="AC174">
        <v>8</v>
      </c>
      <c r="AD174">
        <v>2.459333333333333</v>
      </c>
      <c r="AF174" t="s">
        <v>6937</v>
      </c>
      <c r="AI174">
        <v>0</v>
      </c>
      <c r="AJ174">
        <v>0</v>
      </c>
      <c r="AK174" t="s">
        <v>10219</v>
      </c>
      <c r="AL174" t="s">
        <v>10219</v>
      </c>
      <c r="AM174" t="s">
        <v>10344</v>
      </c>
    </row>
    <row r="175" spans="1:39">
      <c r="A175" t="s">
        <v>10485</v>
      </c>
      <c r="B175" t="s">
        <v>10554</v>
      </c>
      <c r="C175" t="s">
        <v>6009</v>
      </c>
      <c r="D175">
        <v>82</v>
      </c>
      <c r="E175" t="s">
        <v>10556</v>
      </c>
      <c r="G175" t="s">
        <v>10557</v>
      </c>
      <c r="H175" t="s">
        <v>6011</v>
      </c>
      <c r="K175" t="s">
        <v>6535</v>
      </c>
      <c r="L175" t="s">
        <v>6536</v>
      </c>
      <c r="M175" t="s">
        <v>10577</v>
      </c>
      <c r="N175">
        <v>9</v>
      </c>
      <c r="O175" t="s">
        <v>10605</v>
      </c>
      <c r="P175" t="s">
        <v>10758</v>
      </c>
      <c r="Q175">
        <v>3</v>
      </c>
      <c r="R175">
        <v>3</v>
      </c>
      <c r="S175">
        <v>1.21</v>
      </c>
      <c r="T175">
        <v>4.03</v>
      </c>
      <c r="U175">
        <v>407.51</v>
      </c>
      <c r="V175">
        <v>83.36</v>
      </c>
      <c r="W175">
        <v>4</v>
      </c>
      <c r="X175">
        <v>4.31</v>
      </c>
      <c r="Y175">
        <v>0</v>
      </c>
      <c r="Z175">
        <v>2</v>
      </c>
      <c r="AA175" t="s">
        <v>6923</v>
      </c>
      <c r="AB175">
        <v>0</v>
      </c>
      <c r="AC175">
        <v>6</v>
      </c>
      <c r="AD175">
        <v>4.312309523809524</v>
      </c>
      <c r="AF175" t="s">
        <v>6937</v>
      </c>
      <c r="AI175">
        <v>0</v>
      </c>
      <c r="AJ175">
        <v>0</v>
      </c>
      <c r="AK175" t="s">
        <v>10268</v>
      </c>
      <c r="AL175" t="s">
        <v>10268</v>
      </c>
      <c r="AM175" t="s">
        <v>10344</v>
      </c>
    </row>
    <row r="176" spans="1:39">
      <c r="A176" t="s">
        <v>10486</v>
      </c>
      <c r="B176" t="s">
        <v>10554</v>
      </c>
      <c r="C176" t="s">
        <v>6009</v>
      </c>
      <c r="D176">
        <v>81.59999999999999</v>
      </c>
      <c r="E176" t="s">
        <v>10556</v>
      </c>
      <c r="G176" t="s">
        <v>10559</v>
      </c>
      <c r="H176" t="s">
        <v>6011</v>
      </c>
      <c r="K176" t="s">
        <v>6535</v>
      </c>
      <c r="L176" t="s">
        <v>6536</v>
      </c>
      <c r="M176" t="s">
        <v>10570</v>
      </c>
      <c r="N176">
        <v>9</v>
      </c>
      <c r="O176" t="s">
        <v>10598</v>
      </c>
      <c r="P176" t="s">
        <v>10759</v>
      </c>
      <c r="Q176">
        <v>3</v>
      </c>
      <c r="R176">
        <v>2</v>
      </c>
      <c r="S176">
        <v>-0.93</v>
      </c>
      <c r="T176">
        <v>1.79</v>
      </c>
      <c r="U176">
        <v>458.56</v>
      </c>
      <c r="V176">
        <v>86.70999999999999</v>
      </c>
      <c r="W176">
        <v>4.68</v>
      </c>
      <c r="X176">
        <v>4.65</v>
      </c>
      <c r="Y176">
        <v>0</v>
      </c>
      <c r="Z176">
        <v>3</v>
      </c>
      <c r="AA176" t="s">
        <v>6923</v>
      </c>
      <c r="AB176">
        <v>0</v>
      </c>
      <c r="AC176">
        <v>10</v>
      </c>
      <c r="AD176">
        <v>4.796</v>
      </c>
      <c r="AF176" t="s">
        <v>6937</v>
      </c>
      <c r="AI176">
        <v>0</v>
      </c>
      <c r="AJ176">
        <v>0</v>
      </c>
      <c r="AK176" t="s">
        <v>10831</v>
      </c>
      <c r="AL176" t="s">
        <v>10831</v>
      </c>
      <c r="AM176" t="s">
        <v>10344</v>
      </c>
    </row>
    <row r="177" spans="1:39">
      <c r="A177" t="s">
        <v>10487</v>
      </c>
      <c r="B177" t="s">
        <v>10554</v>
      </c>
      <c r="C177" t="s">
        <v>6009</v>
      </c>
      <c r="D177">
        <v>81</v>
      </c>
      <c r="E177" t="s">
        <v>10556</v>
      </c>
      <c r="G177" t="s">
        <v>10559</v>
      </c>
      <c r="H177" t="s">
        <v>6011</v>
      </c>
      <c r="K177" t="s">
        <v>6535</v>
      </c>
      <c r="L177" t="s">
        <v>6536</v>
      </c>
      <c r="M177" t="s">
        <v>10571</v>
      </c>
      <c r="N177">
        <v>9</v>
      </c>
      <c r="O177" t="s">
        <v>10599</v>
      </c>
      <c r="P177" t="s">
        <v>10760</v>
      </c>
      <c r="Q177">
        <v>2</v>
      </c>
      <c r="R177">
        <v>1</v>
      </c>
      <c r="S177">
        <v>0.36</v>
      </c>
      <c r="T177">
        <v>3.02</v>
      </c>
      <c r="U177">
        <v>335.2</v>
      </c>
      <c r="V177">
        <v>46.53</v>
      </c>
      <c r="W177">
        <v>4.05</v>
      </c>
      <c r="X177">
        <v>4.7</v>
      </c>
      <c r="Y177">
        <v>0</v>
      </c>
      <c r="Z177">
        <v>2</v>
      </c>
      <c r="AA177" t="s">
        <v>6923</v>
      </c>
      <c r="AB177">
        <v>0</v>
      </c>
      <c r="AC177">
        <v>6</v>
      </c>
      <c r="AD177">
        <v>5.823333333333333</v>
      </c>
      <c r="AF177" t="s">
        <v>6937</v>
      </c>
      <c r="AI177">
        <v>0</v>
      </c>
      <c r="AJ177">
        <v>0</v>
      </c>
      <c r="AK177" t="s">
        <v>10832</v>
      </c>
      <c r="AL177" t="s">
        <v>10832</v>
      </c>
      <c r="AM177" t="s">
        <v>10344</v>
      </c>
    </row>
    <row r="178" spans="1:39">
      <c r="A178" t="s">
        <v>8208</v>
      </c>
      <c r="B178" t="s">
        <v>10554</v>
      </c>
      <c r="C178" t="s">
        <v>6009</v>
      </c>
      <c r="D178">
        <v>80.90000000000001</v>
      </c>
      <c r="E178" t="s">
        <v>10556</v>
      </c>
      <c r="K178" t="s">
        <v>6535</v>
      </c>
      <c r="L178" t="s">
        <v>6536</v>
      </c>
      <c r="M178" t="s">
        <v>10572</v>
      </c>
      <c r="N178">
        <v>9</v>
      </c>
      <c r="O178" t="s">
        <v>10600</v>
      </c>
      <c r="P178" t="s">
        <v>10134</v>
      </c>
      <c r="Q178">
        <v>5</v>
      </c>
      <c r="R178">
        <v>0</v>
      </c>
      <c r="S178">
        <v>3.56</v>
      </c>
      <c r="T178">
        <v>3.56</v>
      </c>
      <c r="U178">
        <v>332.38</v>
      </c>
      <c r="V178">
        <v>69.67</v>
      </c>
      <c r="W178">
        <v>3.24</v>
      </c>
      <c r="Y178">
        <v>0</v>
      </c>
      <c r="Z178">
        <v>2</v>
      </c>
      <c r="AA178" t="s">
        <v>6923</v>
      </c>
      <c r="AB178">
        <v>0</v>
      </c>
      <c r="AC178">
        <v>6</v>
      </c>
      <c r="AD178">
        <v>4.94</v>
      </c>
      <c r="AI178">
        <v>0</v>
      </c>
      <c r="AJ178">
        <v>0</v>
      </c>
      <c r="AK178" t="s">
        <v>10340</v>
      </c>
      <c r="AL178" t="s">
        <v>10340</v>
      </c>
      <c r="AM178" t="s">
        <v>10344</v>
      </c>
    </row>
    <row r="179" spans="1:39">
      <c r="A179" t="s">
        <v>10488</v>
      </c>
      <c r="B179" t="s">
        <v>10554</v>
      </c>
      <c r="C179" t="s">
        <v>6009</v>
      </c>
      <c r="D179">
        <v>80.3</v>
      </c>
      <c r="E179" t="s">
        <v>10556</v>
      </c>
      <c r="K179" t="s">
        <v>6535</v>
      </c>
      <c r="L179" t="s">
        <v>6536</v>
      </c>
      <c r="M179" t="s">
        <v>10572</v>
      </c>
      <c r="N179">
        <v>9</v>
      </c>
      <c r="O179" t="s">
        <v>10600</v>
      </c>
      <c r="P179" t="s">
        <v>10761</v>
      </c>
      <c r="Q179">
        <v>4</v>
      </c>
      <c r="R179">
        <v>1</v>
      </c>
      <c r="S179">
        <v>-0.6899999999999999</v>
      </c>
      <c r="T179">
        <v>2.33</v>
      </c>
      <c r="U179">
        <v>304.32</v>
      </c>
      <c r="V179">
        <v>80.67</v>
      </c>
      <c r="W179">
        <v>2.76</v>
      </c>
      <c r="X179">
        <v>3.77</v>
      </c>
      <c r="Y179">
        <v>0</v>
      </c>
      <c r="Z179">
        <v>2</v>
      </c>
      <c r="AA179" t="s">
        <v>6923</v>
      </c>
      <c r="AB179">
        <v>0</v>
      </c>
      <c r="AC179">
        <v>5</v>
      </c>
      <c r="AD179">
        <v>5.833333333333333</v>
      </c>
      <c r="AF179" t="s">
        <v>6937</v>
      </c>
      <c r="AI179">
        <v>0</v>
      </c>
      <c r="AJ179">
        <v>0</v>
      </c>
      <c r="AK179" t="s">
        <v>10340</v>
      </c>
      <c r="AL179" t="s">
        <v>10340</v>
      </c>
      <c r="AM179" t="s">
        <v>10344</v>
      </c>
    </row>
    <row r="180" spans="1:39">
      <c r="A180" t="s">
        <v>10489</v>
      </c>
      <c r="B180" t="s">
        <v>10554</v>
      </c>
      <c r="C180" t="s">
        <v>6009</v>
      </c>
      <c r="D180">
        <v>80</v>
      </c>
      <c r="E180" t="s">
        <v>10556</v>
      </c>
      <c r="G180" t="s">
        <v>10557</v>
      </c>
      <c r="H180" t="s">
        <v>6011</v>
      </c>
      <c r="K180" t="s">
        <v>6535</v>
      </c>
      <c r="L180" t="s">
        <v>6536</v>
      </c>
      <c r="M180" t="s">
        <v>10565</v>
      </c>
      <c r="N180">
        <v>9</v>
      </c>
      <c r="O180" t="s">
        <v>10593</v>
      </c>
      <c r="P180" t="s">
        <v>10762</v>
      </c>
      <c r="Q180">
        <v>4</v>
      </c>
      <c r="R180">
        <v>2</v>
      </c>
      <c r="S180">
        <v>4.52</v>
      </c>
      <c r="T180">
        <v>7.52</v>
      </c>
      <c r="U180">
        <v>560.6900000000001</v>
      </c>
      <c r="V180">
        <v>80.56</v>
      </c>
      <c r="W180">
        <v>7.95</v>
      </c>
      <c r="X180">
        <v>3.87</v>
      </c>
      <c r="Y180">
        <v>0</v>
      </c>
      <c r="Z180">
        <v>5</v>
      </c>
      <c r="AA180" t="s">
        <v>6923</v>
      </c>
      <c r="AB180">
        <v>2</v>
      </c>
      <c r="AC180">
        <v>9</v>
      </c>
      <c r="AD180">
        <v>2.5</v>
      </c>
      <c r="AF180" t="s">
        <v>6937</v>
      </c>
      <c r="AI180">
        <v>0</v>
      </c>
      <c r="AJ180">
        <v>0</v>
      </c>
      <c r="AK180" t="s">
        <v>10219</v>
      </c>
      <c r="AL180" t="s">
        <v>10219</v>
      </c>
      <c r="AM180" t="s">
        <v>10344</v>
      </c>
    </row>
    <row r="181" spans="1:39">
      <c r="A181" t="s">
        <v>10455</v>
      </c>
      <c r="B181" t="s">
        <v>10555</v>
      </c>
      <c r="C181" t="s">
        <v>6009</v>
      </c>
      <c r="D181">
        <v>80</v>
      </c>
      <c r="E181" t="s">
        <v>10556</v>
      </c>
      <c r="G181" t="s">
        <v>10557</v>
      </c>
      <c r="H181" t="s">
        <v>6011</v>
      </c>
      <c r="K181" t="s">
        <v>6535</v>
      </c>
      <c r="L181" t="s">
        <v>6536</v>
      </c>
      <c r="M181" t="s">
        <v>10563</v>
      </c>
      <c r="N181">
        <v>9</v>
      </c>
      <c r="O181" t="s">
        <v>10591</v>
      </c>
      <c r="P181" t="s">
        <v>10728</v>
      </c>
      <c r="Q181">
        <v>6</v>
      </c>
      <c r="R181">
        <v>0</v>
      </c>
      <c r="S181">
        <v>5.4</v>
      </c>
      <c r="T181">
        <v>5.4</v>
      </c>
      <c r="U181">
        <v>562.28</v>
      </c>
      <c r="V181">
        <v>86.09999999999999</v>
      </c>
      <c r="W181">
        <v>6.23</v>
      </c>
      <c r="Y181">
        <v>0</v>
      </c>
      <c r="Z181">
        <v>4</v>
      </c>
      <c r="AA181" t="s">
        <v>6923</v>
      </c>
      <c r="AB181">
        <v>2</v>
      </c>
      <c r="AC181">
        <v>5</v>
      </c>
      <c r="AD181">
        <v>3</v>
      </c>
      <c r="AF181" t="s">
        <v>6939</v>
      </c>
      <c r="AI181">
        <v>0</v>
      </c>
      <c r="AJ181">
        <v>0</v>
      </c>
      <c r="AK181" t="s">
        <v>10284</v>
      </c>
      <c r="AL181" t="s">
        <v>10284</v>
      </c>
      <c r="AM181" t="s">
        <v>10344</v>
      </c>
    </row>
    <row r="182" spans="1:39">
      <c r="A182" t="s">
        <v>7838</v>
      </c>
      <c r="B182" t="s">
        <v>10554</v>
      </c>
      <c r="C182" t="s">
        <v>6009</v>
      </c>
      <c r="D182">
        <v>80</v>
      </c>
      <c r="E182" t="s">
        <v>10556</v>
      </c>
      <c r="G182" t="s">
        <v>10557</v>
      </c>
      <c r="H182" t="s">
        <v>6011</v>
      </c>
      <c r="K182" t="s">
        <v>6535</v>
      </c>
      <c r="L182" t="s">
        <v>6536</v>
      </c>
      <c r="M182" t="s">
        <v>10565</v>
      </c>
      <c r="N182">
        <v>9</v>
      </c>
      <c r="O182" t="s">
        <v>10593</v>
      </c>
      <c r="P182" t="s">
        <v>9767</v>
      </c>
      <c r="Q182">
        <v>5</v>
      </c>
      <c r="R182">
        <v>2</v>
      </c>
      <c r="S182">
        <v>2.28</v>
      </c>
      <c r="T182">
        <v>5.28</v>
      </c>
      <c r="U182">
        <v>533.58</v>
      </c>
      <c r="V182">
        <v>114.47</v>
      </c>
      <c r="W182">
        <v>6.51</v>
      </c>
      <c r="X182">
        <v>3.87</v>
      </c>
      <c r="Y182">
        <v>0</v>
      </c>
      <c r="Z182">
        <v>5</v>
      </c>
      <c r="AA182" t="s">
        <v>6923</v>
      </c>
      <c r="AB182">
        <v>2</v>
      </c>
      <c r="AC182">
        <v>8</v>
      </c>
      <c r="AD182">
        <v>2.544333333333334</v>
      </c>
      <c r="AF182" t="s">
        <v>6937</v>
      </c>
      <c r="AI182">
        <v>0</v>
      </c>
      <c r="AJ182">
        <v>0</v>
      </c>
      <c r="AK182" t="s">
        <v>10219</v>
      </c>
      <c r="AL182" t="s">
        <v>10219</v>
      </c>
      <c r="AM182" t="s">
        <v>10344</v>
      </c>
    </row>
    <row r="183" spans="1:39">
      <c r="A183" t="s">
        <v>7311</v>
      </c>
      <c r="B183" t="s">
        <v>10554</v>
      </c>
      <c r="C183" t="s">
        <v>6009</v>
      </c>
      <c r="D183">
        <v>80</v>
      </c>
      <c r="E183" t="s">
        <v>10556</v>
      </c>
      <c r="G183" t="s">
        <v>10557</v>
      </c>
      <c r="H183" t="s">
        <v>6011</v>
      </c>
      <c r="K183" t="s">
        <v>6535</v>
      </c>
      <c r="L183" t="s">
        <v>6536</v>
      </c>
      <c r="M183" t="s">
        <v>10565</v>
      </c>
      <c r="N183">
        <v>9</v>
      </c>
      <c r="O183" t="s">
        <v>10593</v>
      </c>
      <c r="P183" t="s">
        <v>9264</v>
      </c>
      <c r="Q183">
        <v>4</v>
      </c>
      <c r="R183">
        <v>2</v>
      </c>
      <c r="S183">
        <v>2.67</v>
      </c>
      <c r="T183">
        <v>5.67</v>
      </c>
      <c r="U183">
        <v>518.61</v>
      </c>
      <c r="V183">
        <v>80.56</v>
      </c>
      <c r="W183">
        <v>6.61</v>
      </c>
      <c r="X183">
        <v>3.87</v>
      </c>
      <c r="Y183">
        <v>0</v>
      </c>
      <c r="Z183">
        <v>5</v>
      </c>
      <c r="AA183" t="s">
        <v>6923</v>
      </c>
      <c r="AB183">
        <v>2</v>
      </c>
      <c r="AC183">
        <v>8</v>
      </c>
      <c r="AD183">
        <v>3.165</v>
      </c>
      <c r="AF183" t="s">
        <v>6937</v>
      </c>
      <c r="AI183">
        <v>0</v>
      </c>
      <c r="AJ183">
        <v>0</v>
      </c>
      <c r="AK183" t="s">
        <v>10219</v>
      </c>
      <c r="AL183" t="s">
        <v>10219</v>
      </c>
      <c r="AM183" t="s">
        <v>10344</v>
      </c>
    </row>
    <row r="184" spans="1:39">
      <c r="A184" t="s">
        <v>10490</v>
      </c>
      <c r="B184" t="s">
        <v>10554</v>
      </c>
      <c r="C184" t="s">
        <v>6009</v>
      </c>
      <c r="D184">
        <v>80</v>
      </c>
      <c r="E184" t="s">
        <v>10556</v>
      </c>
      <c r="G184" t="s">
        <v>10557</v>
      </c>
      <c r="H184" t="s">
        <v>6011</v>
      </c>
      <c r="K184" t="s">
        <v>6535</v>
      </c>
      <c r="L184" t="s">
        <v>6536</v>
      </c>
      <c r="M184" t="s">
        <v>10574</v>
      </c>
      <c r="N184">
        <v>9</v>
      </c>
      <c r="O184" t="s">
        <v>10602</v>
      </c>
      <c r="P184" t="s">
        <v>10763</v>
      </c>
      <c r="Q184">
        <v>3</v>
      </c>
      <c r="R184">
        <v>1</v>
      </c>
      <c r="S184">
        <v>4.56</v>
      </c>
      <c r="T184">
        <v>4.56</v>
      </c>
      <c r="U184">
        <v>405.42</v>
      </c>
      <c r="V184">
        <v>55.4</v>
      </c>
      <c r="W184">
        <v>4.99</v>
      </c>
      <c r="X184">
        <v>13.67</v>
      </c>
      <c r="Y184">
        <v>0</v>
      </c>
      <c r="Z184">
        <v>2</v>
      </c>
      <c r="AA184" t="s">
        <v>6923</v>
      </c>
      <c r="AB184">
        <v>0</v>
      </c>
      <c r="AC184">
        <v>7</v>
      </c>
      <c r="AD184">
        <v>3.728904761904762</v>
      </c>
      <c r="AF184" t="s">
        <v>6939</v>
      </c>
      <c r="AI184">
        <v>0</v>
      </c>
      <c r="AJ184">
        <v>0</v>
      </c>
      <c r="AK184" t="s">
        <v>10269</v>
      </c>
      <c r="AL184" t="s">
        <v>10269</v>
      </c>
      <c r="AM184" t="s">
        <v>10344</v>
      </c>
    </row>
    <row r="185" spans="1:39">
      <c r="A185" t="s">
        <v>7185</v>
      </c>
      <c r="B185" t="s">
        <v>10554</v>
      </c>
      <c r="C185" t="s">
        <v>6009</v>
      </c>
      <c r="D185">
        <v>80</v>
      </c>
      <c r="E185" t="s">
        <v>10556</v>
      </c>
      <c r="G185" t="s">
        <v>10557</v>
      </c>
      <c r="H185" t="s">
        <v>6011</v>
      </c>
      <c r="K185" t="s">
        <v>6535</v>
      </c>
      <c r="L185" t="s">
        <v>6536</v>
      </c>
      <c r="M185" t="s">
        <v>10565</v>
      </c>
      <c r="N185">
        <v>9</v>
      </c>
      <c r="O185" t="s">
        <v>10593</v>
      </c>
      <c r="P185" t="s">
        <v>9138</v>
      </c>
      <c r="Q185">
        <v>3</v>
      </c>
      <c r="R185">
        <v>2</v>
      </c>
      <c r="S185">
        <v>3.37</v>
      </c>
      <c r="T185">
        <v>6.36</v>
      </c>
      <c r="U185">
        <v>516.64</v>
      </c>
      <c r="V185">
        <v>71.33</v>
      </c>
      <c r="W185">
        <v>7.55</v>
      </c>
      <c r="X185">
        <v>3.87</v>
      </c>
      <c r="Y185">
        <v>0</v>
      </c>
      <c r="Z185">
        <v>5</v>
      </c>
      <c r="AA185" t="s">
        <v>6923</v>
      </c>
      <c r="AB185">
        <v>2</v>
      </c>
      <c r="AC185">
        <v>8</v>
      </c>
      <c r="AD185">
        <v>2.815</v>
      </c>
      <c r="AF185" t="s">
        <v>6937</v>
      </c>
      <c r="AI185">
        <v>0</v>
      </c>
      <c r="AJ185">
        <v>0</v>
      </c>
      <c r="AK185" t="s">
        <v>10219</v>
      </c>
      <c r="AL185" t="s">
        <v>10219</v>
      </c>
      <c r="AM185" t="s">
        <v>10344</v>
      </c>
    </row>
    <row r="186" spans="1:39">
      <c r="A186" t="s">
        <v>7370</v>
      </c>
      <c r="B186" t="s">
        <v>10554</v>
      </c>
      <c r="C186" t="s">
        <v>6009</v>
      </c>
      <c r="D186">
        <v>80</v>
      </c>
      <c r="E186" t="s">
        <v>10556</v>
      </c>
      <c r="G186" t="s">
        <v>10557</v>
      </c>
      <c r="H186" t="s">
        <v>6011</v>
      </c>
      <c r="K186" t="s">
        <v>6535</v>
      </c>
      <c r="L186" t="s">
        <v>6536</v>
      </c>
      <c r="M186" t="s">
        <v>10565</v>
      </c>
      <c r="N186">
        <v>9</v>
      </c>
      <c r="O186" t="s">
        <v>10593</v>
      </c>
      <c r="P186" t="s">
        <v>9323</v>
      </c>
      <c r="Q186">
        <v>3</v>
      </c>
      <c r="R186">
        <v>2</v>
      </c>
      <c r="S186">
        <v>3.69</v>
      </c>
      <c r="T186">
        <v>6.69</v>
      </c>
      <c r="U186">
        <v>530.67</v>
      </c>
      <c r="V186">
        <v>71.33</v>
      </c>
      <c r="W186">
        <v>7.73</v>
      </c>
      <c r="X186">
        <v>3.87</v>
      </c>
      <c r="Y186">
        <v>0</v>
      </c>
      <c r="Z186">
        <v>5</v>
      </c>
      <c r="AA186" t="s">
        <v>6923</v>
      </c>
      <c r="AB186">
        <v>2</v>
      </c>
      <c r="AC186">
        <v>8</v>
      </c>
      <c r="AD186">
        <v>2.655</v>
      </c>
      <c r="AF186" t="s">
        <v>6937</v>
      </c>
      <c r="AI186">
        <v>0</v>
      </c>
      <c r="AJ186">
        <v>0</v>
      </c>
      <c r="AK186" t="s">
        <v>10219</v>
      </c>
      <c r="AL186" t="s">
        <v>10219</v>
      </c>
      <c r="AM186" t="s">
        <v>10344</v>
      </c>
    </row>
    <row r="187" spans="1:39">
      <c r="A187" t="s">
        <v>7413</v>
      </c>
      <c r="B187" t="s">
        <v>10554</v>
      </c>
      <c r="C187" t="s">
        <v>6009</v>
      </c>
      <c r="D187">
        <v>80</v>
      </c>
      <c r="E187" t="s">
        <v>10556</v>
      </c>
      <c r="G187" t="s">
        <v>10557</v>
      </c>
      <c r="H187" t="s">
        <v>6011</v>
      </c>
      <c r="K187" t="s">
        <v>6535</v>
      </c>
      <c r="L187" t="s">
        <v>6536</v>
      </c>
      <c r="M187" t="s">
        <v>10565</v>
      </c>
      <c r="N187">
        <v>9</v>
      </c>
      <c r="O187" t="s">
        <v>10593</v>
      </c>
      <c r="P187" t="s">
        <v>9366</v>
      </c>
      <c r="Q187">
        <v>3</v>
      </c>
      <c r="R187">
        <v>2</v>
      </c>
      <c r="S187">
        <v>3.89</v>
      </c>
      <c r="T187">
        <v>6.89</v>
      </c>
      <c r="U187">
        <v>581.51</v>
      </c>
      <c r="V187">
        <v>71.33</v>
      </c>
      <c r="W187">
        <v>7.93</v>
      </c>
      <c r="X187">
        <v>3.87</v>
      </c>
      <c r="Y187">
        <v>0</v>
      </c>
      <c r="Z187">
        <v>5</v>
      </c>
      <c r="AA187" t="s">
        <v>6923</v>
      </c>
      <c r="AB187">
        <v>2</v>
      </c>
      <c r="AC187">
        <v>7</v>
      </c>
      <c r="AD187">
        <v>2.555</v>
      </c>
      <c r="AF187" t="s">
        <v>6937</v>
      </c>
      <c r="AI187">
        <v>0</v>
      </c>
      <c r="AJ187">
        <v>0</v>
      </c>
      <c r="AK187" t="s">
        <v>10219</v>
      </c>
      <c r="AL187" t="s">
        <v>10219</v>
      </c>
      <c r="AM187" t="s">
        <v>10344</v>
      </c>
    </row>
    <row r="188" spans="1:39">
      <c r="A188" t="s">
        <v>7280</v>
      </c>
      <c r="B188" t="s">
        <v>10554</v>
      </c>
      <c r="C188" t="s">
        <v>6009</v>
      </c>
      <c r="D188">
        <v>80</v>
      </c>
      <c r="E188" t="s">
        <v>10556</v>
      </c>
      <c r="G188" t="s">
        <v>10557</v>
      </c>
      <c r="H188" t="s">
        <v>6011</v>
      </c>
      <c r="K188" t="s">
        <v>6535</v>
      </c>
      <c r="L188" t="s">
        <v>6536</v>
      </c>
      <c r="M188" t="s">
        <v>10565</v>
      </c>
      <c r="N188">
        <v>9</v>
      </c>
      <c r="O188" t="s">
        <v>10593</v>
      </c>
      <c r="P188" t="s">
        <v>9233</v>
      </c>
      <c r="Q188">
        <v>3</v>
      </c>
      <c r="R188">
        <v>2</v>
      </c>
      <c r="S188">
        <v>4.79</v>
      </c>
      <c r="T188">
        <v>7.79</v>
      </c>
      <c r="U188">
        <v>620.79</v>
      </c>
      <c r="V188">
        <v>71.33</v>
      </c>
      <c r="W188">
        <v>9.51</v>
      </c>
      <c r="X188">
        <v>3.87</v>
      </c>
      <c r="Y188">
        <v>0</v>
      </c>
      <c r="Z188">
        <v>6</v>
      </c>
      <c r="AA188" t="s">
        <v>6923</v>
      </c>
      <c r="AB188">
        <v>2</v>
      </c>
      <c r="AC188">
        <v>10</v>
      </c>
      <c r="AD188">
        <v>2.5</v>
      </c>
      <c r="AF188" t="s">
        <v>6937</v>
      </c>
      <c r="AI188">
        <v>0</v>
      </c>
      <c r="AJ188">
        <v>0</v>
      </c>
      <c r="AK188" t="s">
        <v>10219</v>
      </c>
      <c r="AL188" t="s">
        <v>10219</v>
      </c>
      <c r="AM188" t="s">
        <v>10344</v>
      </c>
    </row>
    <row r="189" spans="1:39">
      <c r="A189" t="s">
        <v>10491</v>
      </c>
      <c r="B189" t="s">
        <v>10554</v>
      </c>
      <c r="C189" t="s">
        <v>6009</v>
      </c>
      <c r="D189">
        <v>80</v>
      </c>
      <c r="E189" t="s">
        <v>10556</v>
      </c>
      <c r="G189" t="s">
        <v>10557</v>
      </c>
      <c r="H189" t="s">
        <v>6011</v>
      </c>
      <c r="K189" t="s">
        <v>6535</v>
      </c>
      <c r="L189" t="s">
        <v>6536</v>
      </c>
      <c r="M189" t="s">
        <v>10575</v>
      </c>
      <c r="N189">
        <v>9</v>
      </c>
      <c r="O189" t="s">
        <v>10603</v>
      </c>
      <c r="P189" t="s">
        <v>10764</v>
      </c>
      <c r="Q189">
        <v>7</v>
      </c>
      <c r="R189">
        <v>1</v>
      </c>
      <c r="S189">
        <v>3.54</v>
      </c>
      <c r="T189">
        <v>3.54</v>
      </c>
      <c r="U189">
        <v>517.54</v>
      </c>
      <c r="V189">
        <v>114.48</v>
      </c>
      <c r="W189">
        <v>3.86</v>
      </c>
      <c r="X189">
        <v>13.25</v>
      </c>
      <c r="Y189">
        <v>0</v>
      </c>
      <c r="Z189">
        <v>3</v>
      </c>
      <c r="AA189" t="s">
        <v>6923</v>
      </c>
      <c r="AB189">
        <v>1</v>
      </c>
      <c r="AC189">
        <v>9</v>
      </c>
      <c r="AD189">
        <v>2.977333333333333</v>
      </c>
      <c r="AF189" t="s">
        <v>6939</v>
      </c>
      <c r="AI189">
        <v>0</v>
      </c>
      <c r="AJ189">
        <v>0</v>
      </c>
      <c r="AK189" t="s">
        <v>10834</v>
      </c>
      <c r="AL189" t="s">
        <v>10834</v>
      </c>
      <c r="AM189" t="s">
        <v>10344</v>
      </c>
    </row>
    <row r="190" spans="1:39">
      <c r="A190" t="s">
        <v>7308</v>
      </c>
      <c r="B190" t="s">
        <v>10554</v>
      </c>
      <c r="C190" t="s">
        <v>6009</v>
      </c>
      <c r="D190">
        <v>80</v>
      </c>
      <c r="E190" t="s">
        <v>10556</v>
      </c>
      <c r="G190" t="s">
        <v>10557</v>
      </c>
      <c r="H190" t="s">
        <v>6011</v>
      </c>
      <c r="K190" t="s">
        <v>6535</v>
      </c>
      <c r="L190" t="s">
        <v>6536</v>
      </c>
      <c r="M190" t="s">
        <v>10565</v>
      </c>
      <c r="N190">
        <v>9</v>
      </c>
      <c r="O190" t="s">
        <v>10593</v>
      </c>
      <c r="P190" t="s">
        <v>9261</v>
      </c>
      <c r="Q190">
        <v>3</v>
      </c>
      <c r="R190">
        <v>2</v>
      </c>
      <c r="S190">
        <v>3.53</v>
      </c>
      <c r="T190">
        <v>6.53</v>
      </c>
      <c r="U190">
        <v>570.61</v>
      </c>
      <c r="V190">
        <v>71.33</v>
      </c>
      <c r="W190">
        <v>8.18</v>
      </c>
      <c r="X190">
        <v>3.87</v>
      </c>
      <c r="Y190">
        <v>0</v>
      </c>
      <c r="Z190">
        <v>5</v>
      </c>
      <c r="AA190" t="s">
        <v>6923</v>
      </c>
      <c r="AB190">
        <v>2</v>
      </c>
      <c r="AC190">
        <v>7</v>
      </c>
      <c r="AD190">
        <v>2.735</v>
      </c>
      <c r="AF190" t="s">
        <v>6937</v>
      </c>
      <c r="AI190">
        <v>0</v>
      </c>
      <c r="AJ190">
        <v>0</v>
      </c>
      <c r="AK190" t="s">
        <v>10219</v>
      </c>
      <c r="AL190" t="s">
        <v>10219</v>
      </c>
      <c r="AM190" t="s">
        <v>10344</v>
      </c>
    </row>
    <row r="191" spans="1:39">
      <c r="A191" t="s">
        <v>6224</v>
      </c>
      <c r="B191" t="s">
        <v>10554</v>
      </c>
      <c r="C191" t="s">
        <v>6009</v>
      </c>
      <c r="D191">
        <v>80</v>
      </c>
      <c r="E191" t="s">
        <v>10556</v>
      </c>
      <c r="K191" t="s">
        <v>6535</v>
      </c>
      <c r="L191" t="s">
        <v>6536</v>
      </c>
      <c r="M191" t="s">
        <v>10580</v>
      </c>
      <c r="N191">
        <v>9</v>
      </c>
      <c r="O191" t="s">
        <v>10608</v>
      </c>
      <c r="P191" t="s">
        <v>6620</v>
      </c>
      <c r="Q191">
        <v>3</v>
      </c>
      <c r="R191">
        <v>2</v>
      </c>
      <c r="S191">
        <v>5.69</v>
      </c>
      <c r="T191">
        <v>8.83</v>
      </c>
      <c r="U191">
        <v>408.54</v>
      </c>
      <c r="V191">
        <v>66.76000000000001</v>
      </c>
      <c r="W191">
        <v>6.12</v>
      </c>
      <c r="X191">
        <v>3.27</v>
      </c>
      <c r="Y191">
        <v>0</v>
      </c>
      <c r="Z191">
        <v>2</v>
      </c>
      <c r="AA191" t="s">
        <v>6923</v>
      </c>
      <c r="AB191">
        <v>1</v>
      </c>
      <c r="AC191">
        <v>10</v>
      </c>
      <c r="AD191">
        <v>3.153285714285714</v>
      </c>
      <c r="AF191" t="s">
        <v>6937</v>
      </c>
      <c r="AI191">
        <v>0</v>
      </c>
      <c r="AJ191">
        <v>0</v>
      </c>
      <c r="AK191" t="s">
        <v>6945</v>
      </c>
      <c r="AL191" t="s">
        <v>6945</v>
      </c>
      <c r="AM191" t="s">
        <v>10344</v>
      </c>
    </row>
    <row r="192" spans="1:39">
      <c r="A192" t="s">
        <v>7437</v>
      </c>
      <c r="B192" t="s">
        <v>10554</v>
      </c>
      <c r="C192" t="s">
        <v>6009</v>
      </c>
      <c r="D192">
        <v>79.40000000000001</v>
      </c>
      <c r="E192" t="s">
        <v>10556</v>
      </c>
      <c r="G192" t="s">
        <v>10557</v>
      </c>
      <c r="H192" t="s">
        <v>6011</v>
      </c>
      <c r="K192" t="s">
        <v>6535</v>
      </c>
      <c r="L192" t="s">
        <v>6536</v>
      </c>
      <c r="M192" t="s">
        <v>10568</v>
      </c>
      <c r="N192">
        <v>9</v>
      </c>
      <c r="O192" t="s">
        <v>10596</v>
      </c>
      <c r="P192" t="s">
        <v>9390</v>
      </c>
      <c r="Q192">
        <v>4</v>
      </c>
      <c r="R192">
        <v>2</v>
      </c>
      <c r="S192">
        <v>6.62</v>
      </c>
      <c r="T192">
        <v>7.15</v>
      </c>
      <c r="U192">
        <v>614.59</v>
      </c>
      <c r="V192">
        <v>92.34</v>
      </c>
      <c r="W192">
        <v>6.92</v>
      </c>
      <c r="X192">
        <v>7.16</v>
      </c>
      <c r="Y192">
        <v>0</v>
      </c>
      <c r="Z192">
        <v>4</v>
      </c>
      <c r="AA192" t="s">
        <v>6923</v>
      </c>
      <c r="AB192">
        <v>2</v>
      </c>
      <c r="AC192">
        <v>8</v>
      </c>
      <c r="AD192">
        <v>2.422</v>
      </c>
      <c r="AF192" t="s">
        <v>6939</v>
      </c>
      <c r="AI192">
        <v>0</v>
      </c>
      <c r="AJ192">
        <v>0</v>
      </c>
      <c r="AK192" t="s">
        <v>10284</v>
      </c>
      <c r="AL192" t="s">
        <v>10284</v>
      </c>
      <c r="AM192" t="s">
        <v>10344</v>
      </c>
    </row>
    <row r="193" spans="1:39">
      <c r="A193" t="s">
        <v>10492</v>
      </c>
      <c r="B193" t="s">
        <v>10554</v>
      </c>
      <c r="C193" t="s">
        <v>6009</v>
      </c>
      <c r="D193">
        <v>79.09999999999999</v>
      </c>
      <c r="E193" t="s">
        <v>10556</v>
      </c>
      <c r="G193" t="s">
        <v>10559</v>
      </c>
      <c r="H193" t="s">
        <v>6011</v>
      </c>
      <c r="K193" t="s">
        <v>6535</v>
      </c>
      <c r="L193" t="s">
        <v>6536</v>
      </c>
      <c r="M193" t="s">
        <v>10570</v>
      </c>
      <c r="N193">
        <v>9</v>
      </c>
      <c r="O193" t="s">
        <v>10598</v>
      </c>
      <c r="P193" t="s">
        <v>10765</v>
      </c>
      <c r="Q193">
        <v>3</v>
      </c>
      <c r="R193">
        <v>1</v>
      </c>
      <c r="S193">
        <v>-0.98</v>
      </c>
      <c r="T193">
        <v>1.73</v>
      </c>
      <c r="U193">
        <v>472.59</v>
      </c>
      <c r="V193">
        <v>77.92</v>
      </c>
      <c r="W193">
        <v>5.03</v>
      </c>
      <c r="X193">
        <v>4.66</v>
      </c>
      <c r="Y193">
        <v>0</v>
      </c>
      <c r="Z193">
        <v>3</v>
      </c>
      <c r="AA193" t="s">
        <v>6923</v>
      </c>
      <c r="AB193">
        <v>1</v>
      </c>
      <c r="AC193">
        <v>11</v>
      </c>
      <c r="AD193">
        <v>5.029119047619048</v>
      </c>
      <c r="AF193" t="s">
        <v>6937</v>
      </c>
      <c r="AI193">
        <v>0</v>
      </c>
      <c r="AJ193">
        <v>0</v>
      </c>
      <c r="AK193" t="s">
        <v>10831</v>
      </c>
      <c r="AL193" t="s">
        <v>10831</v>
      </c>
      <c r="AM193" t="s">
        <v>10344</v>
      </c>
    </row>
    <row r="194" spans="1:39">
      <c r="A194" t="s">
        <v>10493</v>
      </c>
      <c r="B194" t="s">
        <v>10554</v>
      </c>
      <c r="C194" t="s">
        <v>6009</v>
      </c>
      <c r="D194">
        <v>79</v>
      </c>
      <c r="E194" t="s">
        <v>10556</v>
      </c>
      <c r="G194" t="s">
        <v>10561</v>
      </c>
      <c r="H194" t="s">
        <v>6011</v>
      </c>
      <c r="K194" t="s">
        <v>6535</v>
      </c>
      <c r="L194" t="s">
        <v>6536</v>
      </c>
      <c r="M194" t="s">
        <v>10581</v>
      </c>
      <c r="N194">
        <v>9</v>
      </c>
      <c r="O194" t="s">
        <v>10609</v>
      </c>
      <c r="P194" t="s">
        <v>10766</v>
      </c>
      <c r="Q194">
        <v>3</v>
      </c>
      <c r="R194">
        <v>1</v>
      </c>
      <c r="S194">
        <v>6.46</v>
      </c>
      <c r="T194">
        <v>9.050000000000001</v>
      </c>
      <c r="U194">
        <v>566.54</v>
      </c>
      <c r="V194">
        <v>55.76</v>
      </c>
      <c r="W194">
        <v>8.58</v>
      </c>
      <c r="X194">
        <v>4.78</v>
      </c>
      <c r="Y194">
        <v>0</v>
      </c>
      <c r="Z194">
        <v>3</v>
      </c>
      <c r="AA194" t="s">
        <v>6923</v>
      </c>
      <c r="AB194">
        <v>2</v>
      </c>
      <c r="AC194">
        <v>12</v>
      </c>
      <c r="AD194">
        <v>2.833333333333333</v>
      </c>
      <c r="AF194" t="s">
        <v>6937</v>
      </c>
      <c r="AI194">
        <v>0</v>
      </c>
      <c r="AJ194">
        <v>0</v>
      </c>
      <c r="AK194" t="s">
        <v>10291</v>
      </c>
      <c r="AL194" t="s">
        <v>10291</v>
      </c>
      <c r="AM194" t="s">
        <v>10344</v>
      </c>
    </row>
    <row r="195" spans="1:39">
      <c r="A195" t="s">
        <v>10494</v>
      </c>
      <c r="B195" t="s">
        <v>10554</v>
      </c>
      <c r="C195" t="s">
        <v>6009</v>
      </c>
      <c r="D195">
        <v>79</v>
      </c>
      <c r="E195" t="s">
        <v>10556</v>
      </c>
      <c r="K195" t="s">
        <v>6535</v>
      </c>
      <c r="L195" t="s">
        <v>6536</v>
      </c>
      <c r="M195" t="s">
        <v>10578</v>
      </c>
      <c r="N195">
        <v>9</v>
      </c>
      <c r="O195" t="s">
        <v>10606</v>
      </c>
      <c r="P195" t="s">
        <v>10767</v>
      </c>
      <c r="Q195">
        <v>3</v>
      </c>
      <c r="R195">
        <v>1</v>
      </c>
      <c r="S195">
        <v>6.33</v>
      </c>
      <c r="T195">
        <v>6.33</v>
      </c>
      <c r="U195">
        <v>452.39</v>
      </c>
      <c r="V195">
        <v>46.92</v>
      </c>
      <c r="W195">
        <v>6.58</v>
      </c>
      <c r="X195">
        <v>13.27</v>
      </c>
      <c r="Y195">
        <v>4.97</v>
      </c>
      <c r="Z195">
        <v>4</v>
      </c>
      <c r="AA195" t="s">
        <v>6923</v>
      </c>
      <c r="AB195">
        <v>1</v>
      </c>
      <c r="AC195">
        <v>6</v>
      </c>
      <c r="AD195">
        <v>3.173404761904762</v>
      </c>
      <c r="AF195" t="s">
        <v>6939</v>
      </c>
      <c r="AI195">
        <v>0</v>
      </c>
      <c r="AJ195">
        <v>0</v>
      </c>
      <c r="AK195" t="s">
        <v>10835</v>
      </c>
      <c r="AL195" t="s">
        <v>10835</v>
      </c>
      <c r="AM195" t="s">
        <v>10344</v>
      </c>
    </row>
    <row r="196" spans="1:39">
      <c r="A196" t="s">
        <v>10495</v>
      </c>
      <c r="B196" t="s">
        <v>10554</v>
      </c>
      <c r="C196" t="s">
        <v>6009</v>
      </c>
      <c r="D196">
        <v>79</v>
      </c>
      <c r="E196" t="s">
        <v>10556</v>
      </c>
      <c r="G196" t="s">
        <v>10557</v>
      </c>
      <c r="H196" t="s">
        <v>6011</v>
      </c>
      <c r="K196" t="s">
        <v>6535</v>
      </c>
      <c r="L196" t="s">
        <v>6536</v>
      </c>
      <c r="M196" t="s">
        <v>10577</v>
      </c>
      <c r="N196">
        <v>9</v>
      </c>
      <c r="O196" t="s">
        <v>10605</v>
      </c>
      <c r="P196" t="s">
        <v>10768</v>
      </c>
      <c r="Q196">
        <v>4</v>
      </c>
      <c r="R196">
        <v>2</v>
      </c>
      <c r="S196">
        <v>3.94</v>
      </c>
      <c r="T196">
        <v>3.94</v>
      </c>
      <c r="U196">
        <v>383.49</v>
      </c>
      <c r="V196">
        <v>72.36</v>
      </c>
      <c r="W196">
        <v>3.85</v>
      </c>
      <c r="X196">
        <v>13.75</v>
      </c>
      <c r="Y196">
        <v>0</v>
      </c>
      <c r="Z196">
        <v>2</v>
      </c>
      <c r="AA196" t="s">
        <v>6923</v>
      </c>
      <c r="AB196">
        <v>0</v>
      </c>
      <c r="AC196">
        <v>7</v>
      </c>
      <c r="AD196">
        <v>3.892214285714286</v>
      </c>
      <c r="AF196" t="s">
        <v>6939</v>
      </c>
      <c r="AI196">
        <v>0</v>
      </c>
      <c r="AJ196">
        <v>0</v>
      </c>
      <c r="AK196" t="s">
        <v>10268</v>
      </c>
      <c r="AL196" t="s">
        <v>10268</v>
      </c>
      <c r="AM196" t="s">
        <v>10344</v>
      </c>
    </row>
    <row r="197" spans="1:39">
      <c r="A197" t="s">
        <v>10496</v>
      </c>
      <c r="B197" t="s">
        <v>10554</v>
      </c>
      <c r="C197" t="s">
        <v>6009</v>
      </c>
      <c r="D197">
        <v>78.8</v>
      </c>
      <c r="E197" t="s">
        <v>10556</v>
      </c>
      <c r="G197" t="s">
        <v>10559</v>
      </c>
      <c r="H197" t="s">
        <v>6011</v>
      </c>
      <c r="K197" t="s">
        <v>6535</v>
      </c>
      <c r="L197" t="s">
        <v>6536</v>
      </c>
      <c r="M197" t="s">
        <v>10570</v>
      </c>
      <c r="N197">
        <v>9</v>
      </c>
      <c r="O197" t="s">
        <v>10598</v>
      </c>
      <c r="P197" t="s">
        <v>10769</v>
      </c>
      <c r="Q197">
        <v>3</v>
      </c>
      <c r="R197">
        <v>2</v>
      </c>
      <c r="S197">
        <v>-1.22</v>
      </c>
      <c r="T197">
        <v>1.5</v>
      </c>
      <c r="U197">
        <v>458.56</v>
      </c>
      <c r="V197">
        <v>86.70999999999999</v>
      </c>
      <c r="W197">
        <v>4.68</v>
      </c>
      <c r="X197">
        <v>4.66</v>
      </c>
      <c r="Y197">
        <v>0</v>
      </c>
      <c r="Z197">
        <v>3</v>
      </c>
      <c r="AA197" t="s">
        <v>6923</v>
      </c>
      <c r="AB197">
        <v>0</v>
      </c>
      <c r="AC197">
        <v>10</v>
      </c>
      <c r="AD197">
        <v>4.796</v>
      </c>
      <c r="AF197" t="s">
        <v>6937</v>
      </c>
      <c r="AI197">
        <v>0</v>
      </c>
      <c r="AJ197">
        <v>0</v>
      </c>
      <c r="AK197" t="s">
        <v>10831</v>
      </c>
      <c r="AL197" t="s">
        <v>10831</v>
      </c>
      <c r="AM197" t="s">
        <v>10344</v>
      </c>
    </row>
    <row r="198" spans="1:39">
      <c r="A198" t="s">
        <v>10497</v>
      </c>
      <c r="B198" t="s">
        <v>10554</v>
      </c>
      <c r="C198" t="s">
        <v>6009</v>
      </c>
      <c r="D198">
        <v>77.3</v>
      </c>
      <c r="E198" t="s">
        <v>10556</v>
      </c>
      <c r="K198" t="s">
        <v>6535</v>
      </c>
      <c r="L198" t="s">
        <v>6536</v>
      </c>
      <c r="M198" t="s">
        <v>10572</v>
      </c>
      <c r="N198">
        <v>9</v>
      </c>
      <c r="O198" t="s">
        <v>10600</v>
      </c>
      <c r="P198" t="s">
        <v>10770</v>
      </c>
      <c r="Q198">
        <v>4</v>
      </c>
      <c r="R198">
        <v>0</v>
      </c>
      <c r="S198">
        <v>2.93</v>
      </c>
      <c r="T198">
        <v>2.93</v>
      </c>
      <c r="U198">
        <v>290.34</v>
      </c>
      <c r="V198">
        <v>52.6</v>
      </c>
      <c r="W198">
        <v>3.07</v>
      </c>
      <c r="Y198">
        <v>0</v>
      </c>
      <c r="Z198">
        <v>2</v>
      </c>
      <c r="AA198" t="s">
        <v>6923</v>
      </c>
      <c r="AB198">
        <v>0</v>
      </c>
      <c r="AC198">
        <v>5</v>
      </c>
      <c r="AD198">
        <v>5.535</v>
      </c>
      <c r="AI198">
        <v>0</v>
      </c>
      <c r="AJ198">
        <v>0</v>
      </c>
      <c r="AK198" t="s">
        <v>10340</v>
      </c>
      <c r="AL198" t="s">
        <v>10340</v>
      </c>
      <c r="AM198" t="s">
        <v>10344</v>
      </c>
    </row>
    <row r="199" spans="1:39">
      <c r="A199" t="s">
        <v>10498</v>
      </c>
      <c r="B199" t="s">
        <v>10554</v>
      </c>
      <c r="C199" t="s">
        <v>6009</v>
      </c>
      <c r="D199">
        <v>77</v>
      </c>
      <c r="E199" t="s">
        <v>10556</v>
      </c>
      <c r="G199" t="s">
        <v>10559</v>
      </c>
      <c r="H199" t="s">
        <v>6011</v>
      </c>
      <c r="K199" t="s">
        <v>6535</v>
      </c>
      <c r="L199" t="s">
        <v>6536</v>
      </c>
      <c r="M199" t="s">
        <v>10571</v>
      </c>
      <c r="N199">
        <v>9</v>
      </c>
      <c r="O199" t="s">
        <v>10599</v>
      </c>
      <c r="P199" t="s">
        <v>10771</v>
      </c>
      <c r="Q199">
        <v>3</v>
      </c>
      <c r="R199">
        <v>1</v>
      </c>
      <c r="S199">
        <v>1.47</v>
      </c>
      <c r="T199">
        <v>4.13</v>
      </c>
      <c r="U199">
        <v>348.4</v>
      </c>
      <c r="V199">
        <v>55.76</v>
      </c>
      <c r="W199">
        <v>5.08</v>
      </c>
      <c r="X199">
        <v>4.7</v>
      </c>
      <c r="Y199">
        <v>0</v>
      </c>
      <c r="Z199">
        <v>3</v>
      </c>
      <c r="AA199" t="s">
        <v>6923</v>
      </c>
      <c r="AB199">
        <v>1</v>
      </c>
      <c r="AC199">
        <v>8</v>
      </c>
      <c r="AD199">
        <v>5.268333333333334</v>
      </c>
      <c r="AF199" t="s">
        <v>6937</v>
      </c>
      <c r="AI199">
        <v>0</v>
      </c>
      <c r="AJ199">
        <v>0</v>
      </c>
      <c r="AK199" t="s">
        <v>10832</v>
      </c>
      <c r="AL199" t="s">
        <v>10832</v>
      </c>
      <c r="AM199" t="s">
        <v>10344</v>
      </c>
    </row>
    <row r="200" spans="1:39">
      <c r="A200" t="s">
        <v>10499</v>
      </c>
      <c r="B200" t="s">
        <v>10554</v>
      </c>
      <c r="C200" t="s">
        <v>6009</v>
      </c>
      <c r="D200">
        <v>77</v>
      </c>
      <c r="E200" t="s">
        <v>10556</v>
      </c>
      <c r="G200" t="s">
        <v>10558</v>
      </c>
      <c r="H200" t="s">
        <v>6011</v>
      </c>
      <c r="K200" t="s">
        <v>6535</v>
      </c>
      <c r="L200" t="s">
        <v>6536</v>
      </c>
      <c r="M200" t="s">
        <v>10566</v>
      </c>
      <c r="N200">
        <v>9</v>
      </c>
      <c r="O200" t="s">
        <v>10594</v>
      </c>
      <c r="P200" t="s">
        <v>10772</v>
      </c>
      <c r="Q200">
        <v>6</v>
      </c>
      <c r="R200">
        <v>1</v>
      </c>
      <c r="S200">
        <v>3.53</v>
      </c>
      <c r="T200">
        <v>6.22</v>
      </c>
      <c r="U200">
        <v>552.63</v>
      </c>
      <c r="V200">
        <v>102.1</v>
      </c>
      <c r="W200">
        <v>6.24</v>
      </c>
      <c r="X200">
        <v>4.67</v>
      </c>
      <c r="Y200">
        <v>1.36</v>
      </c>
      <c r="Z200">
        <v>4</v>
      </c>
      <c r="AA200" t="s">
        <v>6923</v>
      </c>
      <c r="AB200">
        <v>2</v>
      </c>
      <c r="AC200">
        <v>10</v>
      </c>
      <c r="AD200">
        <v>2.665</v>
      </c>
      <c r="AF200" t="s">
        <v>6937</v>
      </c>
      <c r="AI200">
        <v>0</v>
      </c>
      <c r="AJ200">
        <v>0</v>
      </c>
      <c r="AK200" t="s">
        <v>10317</v>
      </c>
      <c r="AL200" t="s">
        <v>10317</v>
      </c>
      <c r="AM200" t="s">
        <v>10344</v>
      </c>
    </row>
    <row r="201" spans="1:39">
      <c r="A201" t="s">
        <v>10500</v>
      </c>
      <c r="B201" t="s">
        <v>10554</v>
      </c>
      <c r="C201" t="s">
        <v>6009</v>
      </c>
      <c r="D201">
        <v>77</v>
      </c>
      <c r="E201" t="s">
        <v>10556</v>
      </c>
      <c r="G201" t="s">
        <v>10557</v>
      </c>
      <c r="H201" t="s">
        <v>6011</v>
      </c>
      <c r="K201" t="s">
        <v>6535</v>
      </c>
      <c r="L201" t="s">
        <v>6536</v>
      </c>
      <c r="M201" t="s">
        <v>10574</v>
      </c>
      <c r="N201">
        <v>9</v>
      </c>
      <c r="O201" t="s">
        <v>10602</v>
      </c>
      <c r="P201" t="s">
        <v>10773</v>
      </c>
      <c r="Q201">
        <v>2</v>
      </c>
      <c r="R201">
        <v>2</v>
      </c>
      <c r="S201">
        <v>-0.51</v>
      </c>
      <c r="T201">
        <v>2.25</v>
      </c>
      <c r="U201">
        <v>329.37</v>
      </c>
      <c r="V201">
        <v>66.40000000000001</v>
      </c>
      <c r="W201">
        <v>3.41</v>
      </c>
      <c r="X201">
        <v>4.61</v>
      </c>
      <c r="Y201">
        <v>0</v>
      </c>
      <c r="Z201">
        <v>2</v>
      </c>
      <c r="AA201" t="s">
        <v>6923</v>
      </c>
      <c r="AB201">
        <v>0</v>
      </c>
      <c r="AC201">
        <v>7</v>
      </c>
      <c r="AD201">
        <v>5.5</v>
      </c>
      <c r="AF201" t="s">
        <v>6937</v>
      </c>
      <c r="AI201">
        <v>0</v>
      </c>
      <c r="AJ201">
        <v>0</v>
      </c>
      <c r="AK201" t="s">
        <v>10269</v>
      </c>
      <c r="AL201" t="s">
        <v>10269</v>
      </c>
      <c r="AM201" t="s">
        <v>10344</v>
      </c>
    </row>
    <row r="202" spans="1:39">
      <c r="A202" t="s">
        <v>10501</v>
      </c>
      <c r="B202" t="s">
        <v>10554</v>
      </c>
      <c r="C202" t="s">
        <v>6009</v>
      </c>
      <c r="D202">
        <v>77</v>
      </c>
      <c r="E202" t="s">
        <v>10556</v>
      </c>
      <c r="G202" t="s">
        <v>10559</v>
      </c>
      <c r="H202" t="s">
        <v>6011</v>
      </c>
      <c r="K202" t="s">
        <v>6535</v>
      </c>
      <c r="L202" t="s">
        <v>6536</v>
      </c>
      <c r="M202" t="s">
        <v>10571</v>
      </c>
      <c r="N202">
        <v>9</v>
      </c>
      <c r="O202" t="s">
        <v>10599</v>
      </c>
      <c r="P202" t="s">
        <v>10774</v>
      </c>
      <c r="Q202">
        <v>2</v>
      </c>
      <c r="R202">
        <v>2</v>
      </c>
      <c r="S202">
        <v>1.08</v>
      </c>
      <c r="T202">
        <v>3.69</v>
      </c>
      <c r="U202">
        <v>331.42</v>
      </c>
      <c r="V202">
        <v>49.33</v>
      </c>
      <c r="W202">
        <v>4.98</v>
      </c>
      <c r="X202">
        <v>4.77</v>
      </c>
      <c r="Y202">
        <v>4.04</v>
      </c>
      <c r="Z202">
        <v>3</v>
      </c>
      <c r="AA202" t="s">
        <v>6923</v>
      </c>
      <c r="AB202">
        <v>0</v>
      </c>
      <c r="AC202">
        <v>7</v>
      </c>
      <c r="AD202">
        <v>5.155</v>
      </c>
      <c r="AF202" t="s">
        <v>6937</v>
      </c>
      <c r="AI202">
        <v>0</v>
      </c>
      <c r="AJ202">
        <v>0</v>
      </c>
      <c r="AK202" t="s">
        <v>10832</v>
      </c>
      <c r="AL202" t="s">
        <v>10832</v>
      </c>
      <c r="AM202" t="s">
        <v>10344</v>
      </c>
    </row>
    <row r="203" spans="1:39">
      <c r="A203" t="s">
        <v>6522</v>
      </c>
      <c r="B203" t="s">
        <v>10554</v>
      </c>
      <c r="C203" t="s">
        <v>6009</v>
      </c>
      <c r="D203">
        <v>76.7</v>
      </c>
      <c r="E203" t="s">
        <v>10556</v>
      </c>
      <c r="K203" t="s">
        <v>6535</v>
      </c>
      <c r="M203" t="s">
        <v>10582</v>
      </c>
      <c r="N203">
        <v>8</v>
      </c>
      <c r="O203" t="s">
        <v>10610</v>
      </c>
      <c r="P203" t="s">
        <v>6918</v>
      </c>
      <c r="Q203">
        <v>5</v>
      </c>
      <c r="R203">
        <v>1</v>
      </c>
      <c r="S203">
        <v>3.54</v>
      </c>
      <c r="T203">
        <v>7.13</v>
      </c>
      <c r="U203">
        <v>452.6</v>
      </c>
      <c r="V203">
        <v>75.8</v>
      </c>
      <c r="W203">
        <v>6.48</v>
      </c>
      <c r="X203">
        <v>3.3</v>
      </c>
      <c r="Y203">
        <v>3.41</v>
      </c>
      <c r="Z203">
        <v>3</v>
      </c>
      <c r="AA203" t="s">
        <v>6923</v>
      </c>
      <c r="AB203">
        <v>1</v>
      </c>
      <c r="AC203">
        <v>14</v>
      </c>
      <c r="AD203">
        <v>3.401904761904762</v>
      </c>
      <c r="AF203" t="s">
        <v>6937</v>
      </c>
      <c r="AI203">
        <v>0</v>
      </c>
      <c r="AJ203">
        <v>0</v>
      </c>
      <c r="AK203" t="s">
        <v>6946</v>
      </c>
      <c r="AL203" t="s">
        <v>6946</v>
      </c>
      <c r="AM203" t="s">
        <v>10344</v>
      </c>
    </row>
    <row r="204" spans="1:39">
      <c r="A204" t="s">
        <v>10502</v>
      </c>
      <c r="B204" t="s">
        <v>10554</v>
      </c>
      <c r="C204" t="s">
        <v>6009</v>
      </c>
      <c r="D204">
        <v>76.5</v>
      </c>
      <c r="E204" t="s">
        <v>10556</v>
      </c>
      <c r="G204" t="s">
        <v>10559</v>
      </c>
      <c r="H204" t="s">
        <v>6011</v>
      </c>
      <c r="K204" t="s">
        <v>6535</v>
      </c>
      <c r="L204" t="s">
        <v>6536</v>
      </c>
      <c r="M204" t="s">
        <v>10570</v>
      </c>
      <c r="N204">
        <v>9</v>
      </c>
      <c r="O204" t="s">
        <v>10598</v>
      </c>
      <c r="P204" t="s">
        <v>10775</v>
      </c>
      <c r="Q204">
        <v>3</v>
      </c>
      <c r="R204">
        <v>2</v>
      </c>
      <c r="S204">
        <v>-1.28</v>
      </c>
      <c r="T204">
        <v>1.43</v>
      </c>
      <c r="U204">
        <v>444.53</v>
      </c>
      <c r="V204">
        <v>86.70999999999999</v>
      </c>
      <c r="W204">
        <v>4.3</v>
      </c>
      <c r="X204">
        <v>4.65</v>
      </c>
      <c r="Y204">
        <v>0</v>
      </c>
      <c r="Z204">
        <v>3</v>
      </c>
      <c r="AA204" t="s">
        <v>6923</v>
      </c>
      <c r="AB204">
        <v>0</v>
      </c>
      <c r="AC204">
        <v>10</v>
      </c>
      <c r="AD204">
        <v>4.896214285714287</v>
      </c>
      <c r="AF204" t="s">
        <v>6937</v>
      </c>
      <c r="AI204">
        <v>0</v>
      </c>
      <c r="AJ204">
        <v>0</v>
      </c>
      <c r="AK204" t="s">
        <v>10831</v>
      </c>
      <c r="AL204" t="s">
        <v>10831</v>
      </c>
      <c r="AM204" t="s">
        <v>10344</v>
      </c>
    </row>
    <row r="205" spans="1:39">
      <c r="A205" t="s">
        <v>7437</v>
      </c>
      <c r="B205" t="s">
        <v>10554</v>
      </c>
      <c r="C205" t="s">
        <v>6009</v>
      </c>
      <c r="D205">
        <v>76.3</v>
      </c>
      <c r="E205" t="s">
        <v>10556</v>
      </c>
      <c r="G205" t="s">
        <v>10557</v>
      </c>
      <c r="H205" t="s">
        <v>6011</v>
      </c>
      <c r="K205" t="s">
        <v>6535</v>
      </c>
      <c r="L205" t="s">
        <v>6536</v>
      </c>
      <c r="M205" t="s">
        <v>10567</v>
      </c>
      <c r="N205">
        <v>9</v>
      </c>
      <c r="O205" t="s">
        <v>10595</v>
      </c>
      <c r="P205" t="s">
        <v>9390</v>
      </c>
      <c r="Q205">
        <v>4</v>
      </c>
      <c r="R205">
        <v>2</v>
      </c>
      <c r="S205">
        <v>6.62</v>
      </c>
      <c r="T205">
        <v>7.15</v>
      </c>
      <c r="U205">
        <v>614.59</v>
      </c>
      <c r="V205">
        <v>92.34</v>
      </c>
      <c r="W205">
        <v>6.92</v>
      </c>
      <c r="X205">
        <v>7.16</v>
      </c>
      <c r="Y205">
        <v>0</v>
      </c>
      <c r="Z205">
        <v>4</v>
      </c>
      <c r="AA205" t="s">
        <v>6923</v>
      </c>
      <c r="AB205">
        <v>2</v>
      </c>
      <c r="AC205">
        <v>8</v>
      </c>
      <c r="AD205">
        <v>2.422</v>
      </c>
      <c r="AF205" t="s">
        <v>6939</v>
      </c>
      <c r="AI205">
        <v>0</v>
      </c>
      <c r="AJ205">
        <v>0</v>
      </c>
      <c r="AK205" t="s">
        <v>10284</v>
      </c>
      <c r="AL205" t="s">
        <v>10284</v>
      </c>
      <c r="AM205" t="s">
        <v>10344</v>
      </c>
    </row>
    <row r="206" spans="1:39">
      <c r="A206" t="s">
        <v>10503</v>
      </c>
      <c r="B206" t="s">
        <v>10554</v>
      </c>
      <c r="C206" t="s">
        <v>6009</v>
      </c>
      <c r="D206">
        <v>76</v>
      </c>
      <c r="E206" t="s">
        <v>10556</v>
      </c>
      <c r="G206" t="s">
        <v>10557</v>
      </c>
      <c r="H206" t="s">
        <v>6011</v>
      </c>
      <c r="K206" t="s">
        <v>6535</v>
      </c>
      <c r="L206" t="s">
        <v>6536</v>
      </c>
      <c r="M206" t="s">
        <v>10574</v>
      </c>
      <c r="N206">
        <v>9</v>
      </c>
      <c r="O206" t="s">
        <v>10602</v>
      </c>
      <c r="P206" t="s">
        <v>10776</v>
      </c>
      <c r="Q206">
        <v>2</v>
      </c>
      <c r="R206">
        <v>2</v>
      </c>
      <c r="S206">
        <v>-0.47</v>
      </c>
      <c r="T206">
        <v>2.37</v>
      </c>
      <c r="U206">
        <v>363.34</v>
      </c>
      <c r="V206">
        <v>66.40000000000001</v>
      </c>
      <c r="W206">
        <v>3.82</v>
      </c>
      <c r="X206">
        <v>4.51</v>
      </c>
      <c r="Y206">
        <v>0</v>
      </c>
      <c r="Z206">
        <v>2</v>
      </c>
      <c r="AA206" t="s">
        <v>6923</v>
      </c>
      <c r="AB206">
        <v>0</v>
      </c>
      <c r="AC206">
        <v>5</v>
      </c>
      <c r="AD206">
        <v>5.476142857142857</v>
      </c>
      <c r="AF206" t="s">
        <v>6937</v>
      </c>
      <c r="AI206">
        <v>0</v>
      </c>
      <c r="AJ206">
        <v>0</v>
      </c>
      <c r="AK206" t="s">
        <v>10269</v>
      </c>
      <c r="AL206" t="s">
        <v>10269</v>
      </c>
      <c r="AM206" t="s">
        <v>10344</v>
      </c>
    </row>
    <row r="207" spans="1:39">
      <c r="A207" t="s">
        <v>10480</v>
      </c>
      <c r="B207" t="s">
        <v>10555</v>
      </c>
      <c r="C207" t="s">
        <v>6009</v>
      </c>
      <c r="D207">
        <v>76</v>
      </c>
      <c r="E207" t="s">
        <v>10556</v>
      </c>
      <c r="G207" t="s">
        <v>10557</v>
      </c>
      <c r="H207" t="s">
        <v>6011</v>
      </c>
      <c r="K207" t="s">
        <v>6535</v>
      </c>
      <c r="L207" t="s">
        <v>6536</v>
      </c>
      <c r="M207" t="s">
        <v>10563</v>
      </c>
      <c r="N207">
        <v>9</v>
      </c>
      <c r="O207" t="s">
        <v>10591</v>
      </c>
      <c r="P207" t="s">
        <v>10753</v>
      </c>
      <c r="Q207">
        <v>9</v>
      </c>
      <c r="R207">
        <v>2</v>
      </c>
      <c r="S207">
        <v>7.59</v>
      </c>
      <c r="T207">
        <v>9.98</v>
      </c>
      <c r="U207">
        <v>748.6</v>
      </c>
      <c r="V207">
        <v>108.92</v>
      </c>
      <c r="W207">
        <v>9.15</v>
      </c>
      <c r="X207">
        <v>5.73</v>
      </c>
      <c r="Y207">
        <v>0</v>
      </c>
      <c r="Z207">
        <v>5</v>
      </c>
      <c r="AA207" t="s">
        <v>6923</v>
      </c>
      <c r="AB207">
        <v>2</v>
      </c>
      <c r="AC207">
        <v>7</v>
      </c>
      <c r="AD207">
        <v>1.869333333333333</v>
      </c>
      <c r="AF207" t="s">
        <v>6937</v>
      </c>
      <c r="AI207">
        <v>0</v>
      </c>
      <c r="AJ207">
        <v>0</v>
      </c>
      <c r="AK207" t="s">
        <v>10284</v>
      </c>
      <c r="AL207" t="s">
        <v>10284</v>
      </c>
      <c r="AM207" t="s">
        <v>10344</v>
      </c>
    </row>
    <row r="208" spans="1:39">
      <c r="A208" t="s">
        <v>8106</v>
      </c>
      <c r="B208" t="s">
        <v>10554</v>
      </c>
      <c r="C208" t="s">
        <v>6009</v>
      </c>
      <c r="D208">
        <v>75.5</v>
      </c>
      <c r="E208" t="s">
        <v>10556</v>
      </c>
      <c r="K208" t="s">
        <v>6535</v>
      </c>
      <c r="L208" t="s">
        <v>6536</v>
      </c>
      <c r="M208" t="s">
        <v>10572</v>
      </c>
      <c r="N208">
        <v>9</v>
      </c>
      <c r="O208" t="s">
        <v>10600</v>
      </c>
      <c r="P208" t="s">
        <v>10034</v>
      </c>
      <c r="Q208">
        <v>3</v>
      </c>
      <c r="R208">
        <v>0</v>
      </c>
      <c r="S208">
        <v>3.62</v>
      </c>
      <c r="T208">
        <v>3.62</v>
      </c>
      <c r="U208">
        <v>294.76</v>
      </c>
      <c r="V208">
        <v>43.37</v>
      </c>
      <c r="W208">
        <v>3.72</v>
      </c>
      <c r="Y208">
        <v>0</v>
      </c>
      <c r="Z208">
        <v>2</v>
      </c>
      <c r="AA208" t="s">
        <v>6923</v>
      </c>
      <c r="AB208">
        <v>0</v>
      </c>
      <c r="AC208">
        <v>4</v>
      </c>
      <c r="AD208">
        <v>4.88</v>
      </c>
      <c r="AI208">
        <v>0</v>
      </c>
      <c r="AJ208">
        <v>0</v>
      </c>
      <c r="AK208" t="s">
        <v>10340</v>
      </c>
      <c r="AL208" t="s">
        <v>10340</v>
      </c>
      <c r="AM208" t="s">
        <v>10344</v>
      </c>
    </row>
    <row r="209" spans="1:39">
      <c r="A209" t="s">
        <v>10504</v>
      </c>
      <c r="B209" t="s">
        <v>10554</v>
      </c>
      <c r="C209" t="s">
        <v>6009</v>
      </c>
      <c r="D209">
        <v>75.3</v>
      </c>
      <c r="E209" t="s">
        <v>10556</v>
      </c>
      <c r="G209" t="s">
        <v>10559</v>
      </c>
      <c r="H209" t="s">
        <v>6011</v>
      </c>
      <c r="K209" t="s">
        <v>6535</v>
      </c>
      <c r="L209" t="s">
        <v>6536</v>
      </c>
      <c r="M209" t="s">
        <v>10570</v>
      </c>
      <c r="N209">
        <v>9</v>
      </c>
      <c r="O209" t="s">
        <v>10598</v>
      </c>
      <c r="P209" t="s">
        <v>10777</v>
      </c>
      <c r="Q209">
        <v>3</v>
      </c>
      <c r="R209">
        <v>1</v>
      </c>
      <c r="S209">
        <v>-0.64</v>
      </c>
      <c r="T209">
        <v>2.07</v>
      </c>
      <c r="U209">
        <v>500.64</v>
      </c>
      <c r="V209">
        <v>77.92</v>
      </c>
      <c r="W209">
        <v>5.81</v>
      </c>
      <c r="X209">
        <v>4.66</v>
      </c>
      <c r="Y209">
        <v>0</v>
      </c>
      <c r="Z209">
        <v>3</v>
      </c>
      <c r="AA209" t="s">
        <v>6923</v>
      </c>
      <c r="AB209">
        <v>2</v>
      </c>
      <c r="AC209">
        <v>11</v>
      </c>
      <c r="AD209">
        <v>4.833333333333334</v>
      </c>
      <c r="AF209" t="s">
        <v>6937</v>
      </c>
      <c r="AI209">
        <v>0</v>
      </c>
      <c r="AJ209">
        <v>0</v>
      </c>
      <c r="AK209" t="s">
        <v>10831</v>
      </c>
      <c r="AL209" t="s">
        <v>10831</v>
      </c>
      <c r="AM209" t="s">
        <v>10344</v>
      </c>
    </row>
    <row r="210" spans="1:39">
      <c r="A210" t="s">
        <v>7276</v>
      </c>
      <c r="B210" t="s">
        <v>10554</v>
      </c>
      <c r="C210" t="s">
        <v>6009</v>
      </c>
      <c r="D210">
        <v>75</v>
      </c>
      <c r="E210" t="s">
        <v>10556</v>
      </c>
      <c r="G210" t="s">
        <v>10557</v>
      </c>
      <c r="H210" t="s">
        <v>6011</v>
      </c>
      <c r="K210" t="s">
        <v>6535</v>
      </c>
      <c r="L210" t="s">
        <v>6536</v>
      </c>
      <c r="M210" t="s">
        <v>10565</v>
      </c>
      <c r="N210">
        <v>9</v>
      </c>
      <c r="O210" t="s">
        <v>10593</v>
      </c>
      <c r="P210" t="s">
        <v>9229</v>
      </c>
      <c r="Q210">
        <v>3</v>
      </c>
      <c r="R210">
        <v>2</v>
      </c>
      <c r="S210">
        <v>3.52</v>
      </c>
      <c r="T210">
        <v>6.52</v>
      </c>
      <c r="U210">
        <v>581.51</v>
      </c>
      <c r="V210">
        <v>71.33</v>
      </c>
      <c r="W210">
        <v>7.93</v>
      </c>
      <c r="X210">
        <v>3.87</v>
      </c>
      <c r="Y210">
        <v>0</v>
      </c>
      <c r="Z210">
        <v>5</v>
      </c>
      <c r="AA210" t="s">
        <v>6923</v>
      </c>
      <c r="AB210">
        <v>2</v>
      </c>
      <c r="AC210">
        <v>7</v>
      </c>
      <c r="AD210">
        <v>2.74</v>
      </c>
      <c r="AF210" t="s">
        <v>6937</v>
      </c>
      <c r="AI210">
        <v>0</v>
      </c>
      <c r="AJ210">
        <v>0</v>
      </c>
      <c r="AK210" t="s">
        <v>10219</v>
      </c>
      <c r="AL210" t="s">
        <v>10219</v>
      </c>
      <c r="AM210" t="s">
        <v>10344</v>
      </c>
    </row>
    <row r="211" spans="1:39">
      <c r="A211" t="s">
        <v>10505</v>
      </c>
      <c r="B211" t="s">
        <v>10554</v>
      </c>
      <c r="C211" t="s">
        <v>6009</v>
      </c>
      <c r="D211">
        <v>75</v>
      </c>
      <c r="E211" t="s">
        <v>10556</v>
      </c>
      <c r="G211" t="s">
        <v>10559</v>
      </c>
      <c r="H211" t="s">
        <v>6011</v>
      </c>
      <c r="K211" t="s">
        <v>6535</v>
      </c>
      <c r="L211" t="s">
        <v>6536</v>
      </c>
      <c r="M211" t="s">
        <v>10571</v>
      </c>
      <c r="N211">
        <v>9</v>
      </c>
      <c r="O211" t="s">
        <v>10599</v>
      </c>
      <c r="P211" t="s">
        <v>10778</v>
      </c>
      <c r="Q211">
        <v>2</v>
      </c>
      <c r="R211">
        <v>1</v>
      </c>
      <c r="S211">
        <v>1.54</v>
      </c>
      <c r="T211">
        <v>4.2</v>
      </c>
      <c r="U211">
        <v>332.4</v>
      </c>
      <c r="V211">
        <v>46.53</v>
      </c>
      <c r="W211">
        <v>4.95</v>
      </c>
      <c r="X211">
        <v>4.7</v>
      </c>
      <c r="Y211">
        <v>0</v>
      </c>
      <c r="Z211">
        <v>3</v>
      </c>
      <c r="AA211" t="s">
        <v>6923</v>
      </c>
      <c r="AB211">
        <v>0</v>
      </c>
      <c r="AC211">
        <v>7</v>
      </c>
      <c r="AD211">
        <v>5.233333333333333</v>
      </c>
      <c r="AF211" t="s">
        <v>6937</v>
      </c>
      <c r="AI211">
        <v>0</v>
      </c>
      <c r="AJ211">
        <v>0</v>
      </c>
      <c r="AK211" t="s">
        <v>10832</v>
      </c>
      <c r="AL211" t="s">
        <v>10832</v>
      </c>
      <c r="AM211" t="s">
        <v>10344</v>
      </c>
    </row>
    <row r="212" spans="1:39">
      <c r="A212" t="s">
        <v>7275</v>
      </c>
      <c r="B212" t="s">
        <v>10554</v>
      </c>
      <c r="C212" t="s">
        <v>6009</v>
      </c>
      <c r="D212">
        <v>75</v>
      </c>
      <c r="E212" t="s">
        <v>10556</v>
      </c>
      <c r="G212" t="s">
        <v>10557</v>
      </c>
      <c r="H212" t="s">
        <v>6011</v>
      </c>
      <c r="K212" t="s">
        <v>6535</v>
      </c>
      <c r="L212" t="s">
        <v>6536</v>
      </c>
      <c r="M212" t="s">
        <v>10565</v>
      </c>
      <c r="N212">
        <v>9</v>
      </c>
      <c r="O212" t="s">
        <v>10593</v>
      </c>
      <c r="P212" t="s">
        <v>9228</v>
      </c>
      <c r="Q212">
        <v>3</v>
      </c>
      <c r="R212">
        <v>2</v>
      </c>
      <c r="S212">
        <v>3.19</v>
      </c>
      <c r="T212">
        <v>6.18</v>
      </c>
      <c r="U212">
        <v>516.64</v>
      </c>
      <c r="V212">
        <v>71.33</v>
      </c>
      <c r="W212">
        <v>7.47</v>
      </c>
      <c r="X212">
        <v>3.87</v>
      </c>
      <c r="Y212">
        <v>0</v>
      </c>
      <c r="Z212">
        <v>5</v>
      </c>
      <c r="AA212" t="s">
        <v>6923</v>
      </c>
      <c r="AB212">
        <v>2</v>
      </c>
      <c r="AC212">
        <v>7</v>
      </c>
      <c r="AD212">
        <v>2.905</v>
      </c>
      <c r="AF212" t="s">
        <v>6937</v>
      </c>
      <c r="AI212">
        <v>0</v>
      </c>
      <c r="AJ212">
        <v>0</v>
      </c>
      <c r="AK212" t="s">
        <v>10219</v>
      </c>
      <c r="AL212" t="s">
        <v>10219</v>
      </c>
      <c r="AM212" t="s">
        <v>10344</v>
      </c>
    </row>
    <row r="213" spans="1:39">
      <c r="A213" t="s">
        <v>7414</v>
      </c>
      <c r="B213" t="s">
        <v>10554</v>
      </c>
      <c r="C213" t="s">
        <v>6009</v>
      </c>
      <c r="D213">
        <v>75</v>
      </c>
      <c r="E213" t="s">
        <v>10556</v>
      </c>
      <c r="G213" t="s">
        <v>10557</v>
      </c>
      <c r="H213" t="s">
        <v>6011</v>
      </c>
      <c r="K213" t="s">
        <v>6535</v>
      </c>
      <c r="L213" t="s">
        <v>6536</v>
      </c>
      <c r="M213" t="s">
        <v>10565</v>
      </c>
      <c r="N213">
        <v>9</v>
      </c>
      <c r="O213" t="s">
        <v>10593</v>
      </c>
      <c r="P213" t="s">
        <v>9367</v>
      </c>
      <c r="Q213">
        <v>3</v>
      </c>
      <c r="R213">
        <v>2</v>
      </c>
      <c r="S213">
        <v>3.37</v>
      </c>
      <c r="T213">
        <v>6.37</v>
      </c>
      <c r="U213">
        <v>567.48</v>
      </c>
      <c r="V213">
        <v>71.33</v>
      </c>
      <c r="W213">
        <v>7.36</v>
      </c>
      <c r="X213">
        <v>3.87</v>
      </c>
      <c r="Y213">
        <v>0</v>
      </c>
      <c r="Z213">
        <v>5</v>
      </c>
      <c r="AA213" t="s">
        <v>6923</v>
      </c>
      <c r="AB213">
        <v>2</v>
      </c>
      <c r="AC213">
        <v>7</v>
      </c>
      <c r="AD213">
        <v>2.815</v>
      </c>
      <c r="AF213" t="s">
        <v>6937</v>
      </c>
      <c r="AI213">
        <v>0</v>
      </c>
      <c r="AJ213">
        <v>0</v>
      </c>
      <c r="AK213" t="s">
        <v>10219</v>
      </c>
      <c r="AL213" t="s">
        <v>10219</v>
      </c>
      <c r="AM213" t="s">
        <v>10344</v>
      </c>
    </row>
    <row r="214" spans="1:39">
      <c r="A214" t="s">
        <v>10506</v>
      </c>
      <c r="B214" t="s">
        <v>10554</v>
      </c>
      <c r="C214" t="s">
        <v>6009</v>
      </c>
      <c r="D214">
        <v>74.2</v>
      </c>
      <c r="E214" t="s">
        <v>10556</v>
      </c>
      <c r="K214" t="s">
        <v>6535</v>
      </c>
      <c r="L214" t="s">
        <v>6536</v>
      </c>
      <c r="M214" t="s">
        <v>10572</v>
      </c>
      <c r="N214">
        <v>9</v>
      </c>
      <c r="O214" t="s">
        <v>10600</v>
      </c>
      <c r="P214" t="s">
        <v>10779</v>
      </c>
      <c r="Q214">
        <v>3</v>
      </c>
      <c r="R214">
        <v>0</v>
      </c>
      <c r="S214">
        <v>4</v>
      </c>
      <c r="T214">
        <v>4</v>
      </c>
      <c r="U214">
        <v>310.37</v>
      </c>
      <c r="V214">
        <v>43.37</v>
      </c>
      <c r="W214">
        <v>4.22</v>
      </c>
      <c r="Y214">
        <v>0</v>
      </c>
      <c r="Z214">
        <v>3</v>
      </c>
      <c r="AA214" t="s">
        <v>6923</v>
      </c>
      <c r="AB214">
        <v>0</v>
      </c>
      <c r="AC214">
        <v>4</v>
      </c>
      <c r="AD214">
        <v>4.5</v>
      </c>
      <c r="AI214">
        <v>0</v>
      </c>
      <c r="AJ214">
        <v>0</v>
      </c>
      <c r="AK214" t="s">
        <v>10340</v>
      </c>
      <c r="AL214" t="s">
        <v>10340</v>
      </c>
      <c r="AM214" t="s">
        <v>10344</v>
      </c>
    </row>
    <row r="215" spans="1:39">
      <c r="A215" t="s">
        <v>10507</v>
      </c>
      <c r="B215" t="s">
        <v>10555</v>
      </c>
      <c r="C215" t="s">
        <v>6009</v>
      </c>
      <c r="D215">
        <v>74</v>
      </c>
      <c r="E215" t="s">
        <v>10556</v>
      </c>
      <c r="G215" t="s">
        <v>10560</v>
      </c>
      <c r="H215" t="s">
        <v>6011</v>
      </c>
      <c r="K215" t="s">
        <v>6535</v>
      </c>
      <c r="L215" t="s">
        <v>6536</v>
      </c>
      <c r="M215" t="s">
        <v>10573</v>
      </c>
      <c r="N215">
        <v>9</v>
      </c>
      <c r="O215" t="s">
        <v>10601</v>
      </c>
      <c r="P215" t="s">
        <v>10780</v>
      </c>
      <c r="Q215">
        <v>5</v>
      </c>
      <c r="R215">
        <v>2</v>
      </c>
      <c r="S215">
        <v>1.17</v>
      </c>
      <c r="T215">
        <v>3.84</v>
      </c>
      <c r="U215">
        <v>320.34</v>
      </c>
      <c r="V215">
        <v>93.06</v>
      </c>
      <c r="W215">
        <v>2.73</v>
      </c>
      <c r="X215">
        <v>4.71</v>
      </c>
      <c r="Y215">
        <v>0</v>
      </c>
      <c r="Z215">
        <v>1</v>
      </c>
      <c r="AA215" t="s">
        <v>6923</v>
      </c>
      <c r="AB215">
        <v>0</v>
      </c>
      <c r="AC215">
        <v>6</v>
      </c>
      <c r="AD215">
        <v>4.978</v>
      </c>
      <c r="AE215" t="s">
        <v>10828</v>
      </c>
      <c r="AF215" t="s">
        <v>6937</v>
      </c>
      <c r="AG215" t="s">
        <v>10829</v>
      </c>
      <c r="AI215">
        <v>4</v>
      </c>
      <c r="AJ215">
        <v>1</v>
      </c>
      <c r="AK215" t="s">
        <v>10833</v>
      </c>
      <c r="AL215" t="s">
        <v>10833</v>
      </c>
      <c r="AM215" t="s">
        <v>10344</v>
      </c>
    </row>
    <row r="216" spans="1:39">
      <c r="A216" t="s">
        <v>10508</v>
      </c>
      <c r="B216" t="s">
        <v>10554</v>
      </c>
      <c r="C216" t="s">
        <v>6009</v>
      </c>
      <c r="D216">
        <v>74</v>
      </c>
      <c r="E216" t="s">
        <v>10556</v>
      </c>
      <c r="G216" t="s">
        <v>10557</v>
      </c>
      <c r="H216" t="s">
        <v>6011</v>
      </c>
      <c r="K216" t="s">
        <v>6535</v>
      </c>
      <c r="L216" t="s">
        <v>6536</v>
      </c>
      <c r="M216" t="s">
        <v>10579</v>
      </c>
      <c r="N216">
        <v>9</v>
      </c>
      <c r="O216" t="s">
        <v>10607</v>
      </c>
      <c r="P216" t="s">
        <v>10781</v>
      </c>
      <c r="Q216">
        <v>2</v>
      </c>
      <c r="R216">
        <v>1</v>
      </c>
      <c r="S216">
        <v>4.57</v>
      </c>
      <c r="T216">
        <v>7.12</v>
      </c>
      <c r="U216">
        <v>454.49</v>
      </c>
      <c r="V216">
        <v>46.53</v>
      </c>
      <c r="W216">
        <v>7.61</v>
      </c>
      <c r="X216">
        <v>4.82</v>
      </c>
      <c r="Y216">
        <v>0</v>
      </c>
      <c r="Z216">
        <v>3</v>
      </c>
      <c r="AA216" t="s">
        <v>6923</v>
      </c>
      <c r="AB216">
        <v>1</v>
      </c>
      <c r="AC216">
        <v>9</v>
      </c>
      <c r="AD216">
        <v>3.158404761904762</v>
      </c>
      <c r="AF216" t="s">
        <v>6937</v>
      </c>
      <c r="AI216">
        <v>0</v>
      </c>
      <c r="AJ216">
        <v>0</v>
      </c>
      <c r="AK216" t="s">
        <v>10291</v>
      </c>
      <c r="AL216" t="s">
        <v>10291</v>
      </c>
      <c r="AM216" t="s">
        <v>10344</v>
      </c>
    </row>
    <row r="217" spans="1:39">
      <c r="A217" t="s">
        <v>10509</v>
      </c>
      <c r="B217" t="s">
        <v>10554</v>
      </c>
      <c r="C217" t="s">
        <v>6009</v>
      </c>
      <c r="D217">
        <v>73</v>
      </c>
      <c r="E217" t="s">
        <v>10556</v>
      </c>
      <c r="G217" t="s">
        <v>10559</v>
      </c>
      <c r="H217" t="s">
        <v>6011</v>
      </c>
      <c r="K217" t="s">
        <v>6535</v>
      </c>
      <c r="L217" t="s">
        <v>6536</v>
      </c>
      <c r="M217" t="s">
        <v>10571</v>
      </c>
      <c r="N217">
        <v>9</v>
      </c>
      <c r="O217" t="s">
        <v>10599</v>
      </c>
      <c r="P217" t="s">
        <v>10782</v>
      </c>
      <c r="Q217">
        <v>2</v>
      </c>
      <c r="R217">
        <v>2</v>
      </c>
      <c r="S217">
        <v>-0.1</v>
      </c>
      <c r="T217">
        <v>2.52</v>
      </c>
      <c r="U217">
        <v>334.21</v>
      </c>
      <c r="V217">
        <v>49.33</v>
      </c>
      <c r="W217">
        <v>4.08</v>
      </c>
      <c r="X217">
        <v>4.77</v>
      </c>
      <c r="Y217">
        <v>3.74</v>
      </c>
      <c r="Z217">
        <v>2</v>
      </c>
      <c r="AA217" t="s">
        <v>6923</v>
      </c>
      <c r="AB217">
        <v>0</v>
      </c>
      <c r="AC217">
        <v>6</v>
      </c>
      <c r="AD217">
        <v>5.5</v>
      </c>
      <c r="AF217" t="s">
        <v>6937</v>
      </c>
      <c r="AI217">
        <v>0</v>
      </c>
      <c r="AJ217">
        <v>0</v>
      </c>
      <c r="AK217" t="s">
        <v>10832</v>
      </c>
      <c r="AL217" t="s">
        <v>10832</v>
      </c>
      <c r="AM217" t="s">
        <v>10344</v>
      </c>
    </row>
    <row r="218" spans="1:39">
      <c r="A218" t="s">
        <v>10510</v>
      </c>
      <c r="B218" t="s">
        <v>10554</v>
      </c>
      <c r="C218" t="s">
        <v>6009</v>
      </c>
      <c r="D218">
        <v>73</v>
      </c>
      <c r="E218" t="s">
        <v>10556</v>
      </c>
      <c r="G218" t="s">
        <v>10557</v>
      </c>
      <c r="H218" t="s">
        <v>6011</v>
      </c>
      <c r="K218" t="s">
        <v>6535</v>
      </c>
      <c r="L218" t="s">
        <v>6536</v>
      </c>
      <c r="M218" t="s">
        <v>10583</v>
      </c>
      <c r="N218">
        <v>9</v>
      </c>
      <c r="O218" t="s">
        <v>10611</v>
      </c>
      <c r="P218" t="s">
        <v>10783</v>
      </c>
      <c r="Q218">
        <v>3</v>
      </c>
      <c r="R218">
        <v>1</v>
      </c>
      <c r="S218">
        <v>6.72</v>
      </c>
      <c r="T218">
        <v>9.300000000000001</v>
      </c>
      <c r="U218">
        <v>504.59</v>
      </c>
      <c r="V218">
        <v>55.76</v>
      </c>
      <c r="W218">
        <v>8.289999999999999</v>
      </c>
      <c r="X218">
        <v>4.78</v>
      </c>
      <c r="Y218">
        <v>0</v>
      </c>
      <c r="Z218">
        <v>2</v>
      </c>
      <c r="AA218" t="s">
        <v>6923</v>
      </c>
      <c r="AB218">
        <v>2</v>
      </c>
      <c r="AC218">
        <v>12</v>
      </c>
      <c r="AD218">
        <v>2.833333333333333</v>
      </c>
      <c r="AF218" t="s">
        <v>6937</v>
      </c>
      <c r="AI218">
        <v>0</v>
      </c>
      <c r="AJ218">
        <v>0</v>
      </c>
      <c r="AK218" t="s">
        <v>10250</v>
      </c>
      <c r="AL218" t="s">
        <v>10250</v>
      </c>
      <c r="AM218" t="s">
        <v>10344</v>
      </c>
    </row>
    <row r="219" spans="1:39">
      <c r="A219" t="s">
        <v>6389</v>
      </c>
      <c r="B219" t="s">
        <v>10554</v>
      </c>
      <c r="C219" t="s">
        <v>6009</v>
      </c>
      <c r="D219">
        <v>73</v>
      </c>
      <c r="E219" t="s">
        <v>10556</v>
      </c>
      <c r="K219" t="s">
        <v>6535</v>
      </c>
      <c r="L219" t="s">
        <v>6536</v>
      </c>
      <c r="M219" t="s">
        <v>8595</v>
      </c>
      <c r="N219">
        <v>9</v>
      </c>
      <c r="O219" t="s">
        <v>8764</v>
      </c>
      <c r="P219" t="s">
        <v>6785</v>
      </c>
      <c r="Q219">
        <v>6</v>
      </c>
      <c r="R219">
        <v>2</v>
      </c>
      <c r="S219">
        <v>6.35</v>
      </c>
      <c r="T219">
        <v>6.35</v>
      </c>
      <c r="U219">
        <v>601.75</v>
      </c>
      <c r="V219">
        <v>93.45999999999999</v>
      </c>
      <c r="W219">
        <v>7.44</v>
      </c>
      <c r="Y219">
        <v>3.07</v>
      </c>
      <c r="Z219">
        <v>5</v>
      </c>
      <c r="AA219" t="s">
        <v>6923</v>
      </c>
      <c r="AB219">
        <v>2</v>
      </c>
      <c r="AC219">
        <v>15</v>
      </c>
      <c r="AD219">
        <v>2.384666666666667</v>
      </c>
      <c r="AF219" t="s">
        <v>6939</v>
      </c>
      <c r="AI219">
        <v>0</v>
      </c>
      <c r="AJ219">
        <v>0</v>
      </c>
      <c r="AK219" t="s">
        <v>6971</v>
      </c>
      <c r="AL219" t="s">
        <v>6971</v>
      </c>
      <c r="AM219" t="s">
        <v>10344</v>
      </c>
    </row>
    <row r="220" spans="1:39">
      <c r="A220" t="s">
        <v>10511</v>
      </c>
      <c r="B220" t="s">
        <v>10554</v>
      </c>
      <c r="C220" t="s">
        <v>6009</v>
      </c>
      <c r="D220">
        <v>72.8</v>
      </c>
      <c r="E220" t="s">
        <v>10556</v>
      </c>
      <c r="G220" t="s">
        <v>10559</v>
      </c>
      <c r="H220" t="s">
        <v>6011</v>
      </c>
      <c r="K220" t="s">
        <v>6535</v>
      </c>
      <c r="L220" t="s">
        <v>6536</v>
      </c>
      <c r="M220" t="s">
        <v>10570</v>
      </c>
      <c r="N220">
        <v>9</v>
      </c>
      <c r="O220" t="s">
        <v>10598</v>
      </c>
      <c r="P220" t="s">
        <v>10784</v>
      </c>
      <c r="Q220">
        <v>3</v>
      </c>
      <c r="R220">
        <v>2</v>
      </c>
      <c r="S220">
        <v>-0.8100000000000001</v>
      </c>
      <c r="T220">
        <v>1.91</v>
      </c>
      <c r="U220">
        <v>458.56</v>
      </c>
      <c r="V220">
        <v>86.70999999999999</v>
      </c>
      <c r="W220">
        <v>4.68</v>
      </c>
      <c r="X220">
        <v>4.66</v>
      </c>
      <c r="Y220">
        <v>0</v>
      </c>
      <c r="Z220">
        <v>3</v>
      </c>
      <c r="AA220" t="s">
        <v>6923</v>
      </c>
      <c r="AB220">
        <v>0</v>
      </c>
      <c r="AC220">
        <v>10</v>
      </c>
      <c r="AD220">
        <v>4.796</v>
      </c>
      <c r="AF220" t="s">
        <v>6937</v>
      </c>
      <c r="AI220">
        <v>0</v>
      </c>
      <c r="AJ220">
        <v>0</v>
      </c>
      <c r="AK220" t="s">
        <v>10831</v>
      </c>
      <c r="AL220" t="s">
        <v>10831</v>
      </c>
      <c r="AM220" t="s">
        <v>10344</v>
      </c>
    </row>
    <row r="221" spans="1:39">
      <c r="A221" t="s">
        <v>10512</v>
      </c>
      <c r="B221" t="s">
        <v>10554</v>
      </c>
      <c r="C221" t="s">
        <v>6009</v>
      </c>
      <c r="D221">
        <v>72</v>
      </c>
      <c r="E221" t="s">
        <v>10556</v>
      </c>
      <c r="G221" t="s">
        <v>10557</v>
      </c>
      <c r="H221" t="s">
        <v>6011</v>
      </c>
      <c r="K221" t="s">
        <v>6535</v>
      </c>
      <c r="L221" t="s">
        <v>6536</v>
      </c>
      <c r="M221" t="s">
        <v>10579</v>
      </c>
      <c r="N221">
        <v>9</v>
      </c>
      <c r="O221" t="s">
        <v>10607</v>
      </c>
      <c r="P221" t="s">
        <v>10785</v>
      </c>
      <c r="Q221">
        <v>3</v>
      </c>
      <c r="R221">
        <v>1</v>
      </c>
      <c r="S221">
        <v>5.86</v>
      </c>
      <c r="T221">
        <v>8.460000000000001</v>
      </c>
      <c r="U221">
        <v>552.51</v>
      </c>
      <c r="V221">
        <v>55.76</v>
      </c>
      <c r="W221">
        <v>8.539999999999999</v>
      </c>
      <c r="X221">
        <v>4.76</v>
      </c>
      <c r="Y221">
        <v>0</v>
      </c>
      <c r="Z221">
        <v>3</v>
      </c>
      <c r="AA221" t="s">
        <v>6923</v>
      </c>
      <c r="AB221">
        <v>2</v>
      </c>
      <c r="AC221">
        <v>11</v>
      </c>
      <c r="AD221">
        <v>2.833333333333333</v>
      </c>
      <c r="AF221" t="s">
        <v>6937</v>
      </c>
      <c r="AI221">
        <v>0</v>
      </c>
      <c r="AJ221">
        <v>0</v>
      </c>
      <c r="AK221" t="s">
        <v>10291</v>
      </c>
      <c r="AL221" t="s">
        <v>10291</v>
      </c>
      <c r="AM221" t="s">
        <v>10344</v>
      </c>
    </row>
    <row r="222" spans="1:39">
      <c r="A222" t="s">
        <v>10513</v>
      </c>
      <c r="B222" t="s">
        <v>10554</v>
      </c>
      <c r="C222" t="s">
        <v>6009</v>
      </c>
      <c r="D222">
        <v>72</v>
      </c>
      <c r="E222" t="s">
        <v>10556</v>
      </c>
      <c r="G222" t="s">
        <v>10557</v>
      </c>
      <c r="H222" t="s">
        <v>6011</v>
      </c>
      <c r="K222" t="s">
        <v>6535</v>
      </c>
      <c r="L222" t="s">
        <v>6536</v>
      </c>
      <c r="M222" t="s">
        <v>10574</v>
      </c>
      <c r="N222">
        <v>9</v>
      </c>
      <c r="O222" t="s">
        <v>10602</v>
      </c>
      <c r="P222" t="s">
        <v>10786</v>
      </c>
      <c r="Q222">
        <v>2</v>
      </c>
      <c r="R222">
        <v>2</v>
      </c>
      <c r="S222">
        <v>1.35</v>
      </c>
      <c r="T222">
        <v>4.3</v>
      </c>
      <c r="U222">
        <v>399.37</v>
      </c>
      <c r="V222">
        <v>66.40000000000001</v>
      </c>
      <c r="W222">
        <v>5</v>
      </c>
      <c r="X222">
        <v>4.04</v>
      </c>
      <c r="Y222">
        <v>0</v>
      </c>
      <c r="Z222">
        <v>3</v>
      </c>
      <c r="AA222" t="s">
        <v>6923</v>
      </c>
      <c r="AB222">
        <v>1</v>
      </c>
      <c r="AC222">
        <v>5</v>
      </c>
      <c r="AD222">
        <v>4.568785714285714</v>
      </c>
      <c r="AF222" t="s">
        <v>6937</v>
      </c>
      <c r="AI222">
        <v>0</v>
      </c>
      <c r="AJ222">
        <v>0</v>
      </c>
      <c r="AK222" t="s">
        <v>10269</v>
      </c>
      <c r="AL222" t="s">
        <v>10269</v>
      </c>
      <c r="AM222" t="s">
        <v>10344</v>
      </c>
    </row>
    <row r="223" spans="1:39">
      <c r="A223" t="s">
        <v>10512</v>
      </c>
      <c r="B223" t="s">
        <v>10554</v>
      </c>
      <c r="C223" t="s">
        <v>6009</v>
      </c>
      <c r="D223">
        <v>72</v>
      </c>
      <c r="E223" t="s">
        <v>10556</v>
      </c>
      <c r="G223" t="s">
        <v>10557</v>
      </c>
      <c r="H223" t="s">
        <v>6011</v>
      </c>
      <c r="K223" t="s">
        <v>6535</v>
      </c>
      <c r="L223" t="s">
        <v>6536</v>
      </c>
      <c r="M223" t="s">
        <v>10583</v>
      </c>
      <c r="N223">
        <v>9</v>
      </c>
      <c r="O223" t="s">
        <v>10611</v>
      </c>
      <c r="P223" t="s">
        <v>10785</v>
      </c>
      <c r="Q223">
        <v>3</v>
      </c>
      <c r="R223">
        <v>1</v>
      </c>
      <c r="S223">
        <v>5.86</v>
      </c>
      <c r="T223">
        <v>8.460000000000001</v>
      </c>
      <c r="U223">
        <v>552.51</v>
      </c>
      <c r="V223">
        <v>55.76</v>
      </c>
      <c r="W223">
        <v>8.539999999999999</v>
      </c>
      <c r="X223">
        <v>4.76</v>
      </c>
      <c r="Y223">
        <v>0</v>
      </c>
      <c r="Z223">
        <v>3</v>
      </c>
      <c r="AA223" t="s">
        <v>6923</v>
      </c>
      <c r="AB223">
        <v>2</v>
      </c>
      <c r="AC223">
        <v>11</v>
      </c>
      <c r="AD223">
        <v>2.833333333333333</v>
      </c>
      <c r="AF223" t="s">
        <v>6937</v>
      </c>
      <c r="AI223">
        <v>0</v>
      </c>
      <c r="AJ223">
        <v>0</v>
      </c>
      <c r="AK223" t="s">
        <v>10250</v>
      </c>
      <c r="AL223" t="s">
        <v>10250</v>
      </c>
      <c r="AM223" t="s">
        <v>10344</v>
      </c>
    </row>
    <row r="224" spans="1:39">
      <c r="A224" t="s">
        <v>6372</v>
      </c>
      <c r="B224" t="s">
        <v>10554</v>
      </c>
      <c r="C224" t="s">
        <v>6009</v>
      </c>
      <c r="D224">
        <v>71</v>
      </c>
      <c r="E224" t="s">
        <v>10556</v>
      </c>
      <c r="K224" t="s">
        <v>6535</v>
      </c>
      <c r="L224" t="s">
        <v>6536</v>
      </c>
      <c r="M224" t="s">
        <v>8595</v>
      </c>
      <c r="N224">
        <v>9</v>
      </c>
      <c r="O224" t="s">
        <v>8764</v>
      </c>
      <c r="P224" t="s">
        <v>6768</v>
      </c>
      <c r="Q224">
        <v>6</v>
      </c>
      <c r="R224">
        <v>2</v>
      </c>
      <c r="S224">
        <v>5.72</v>
      </c>
      <c r="T224">
        <v>5.72</v>
      </c>
      <c r="U224">
        <v>599.73</v>
      </c>
      <c r="V224">
        <v>93.45999999999999</v>
      </c>
      <c r="W224">
        <v>7.05</v>
      </c>
      <c r="Y224">
        <v>3.08</v>
      </c>
      <c r="Z224">
        <v>5</v>
      </c>
      <c r="AA224" t="s">
        <v>6923</v>
      </c>
      <c r="AB224">
        <v>2</v>
      </c>
      <c r="AC224">
        <v>14</v>
      </c>
      <c r="AD224">
        <v>2.384666666666667</v>
      </c>
      <c r="AF224" t="s">
        <v>6939</v>
      </c>
      <c r="AI224">
        <v>0</v>
      </c>
      <c r="AJ224">
        <v>0</v>
      </c>
      <c r="AK224" t="s">
        <v>6971</v>
      </c>
      <c r="AL224" t="s">
        <v>6971</v>
      </c>
      <c r="AM224" t="s">
        <v>10344</v>
      </c>
    </row>
    <row r="225" spans="1:39">
      <c r="A225" t="s">
        <v>10469</v>
      </c>
      <c r="B225" t="s">
        <v>10554</v>
      </c>
      <c r="C225" t="s">
        <v>6009</v>
      </c>
      <c r="D225">
        <v>70.2</v>
      </c>
      <c r="E225" t="s">
        <v>10556</v>
      </c>
      <c r="G225" t="s">
        <v>10557</v>
      </c>
      <c r="H225" t="s">
        <v>6011</v>
      </c>
      <c r="K225" t="s">
        <v>6535</v>
      </c>
      <c r="L225" t="s">
        <v>6536</v>
      </c>
      <c r="M225" t="s">
        <v>10568</v>
      </c>
      <c r="N225">
        <v>9</v>
      </c>
      <c r="O225" t="s">
        <v>10596</v>
      </c>
      <c r="P225" t="s">
        <v>10742</v>
      </c>
      <c r="Q225">
        <v>4</v>
      </c>
      <c r="R225">
        <v>3</v>
      </c>
      <c r="S225">
        <v>5.09</v>
      </c>
      <c r="T225">
        <v>5.11</v>
      </c>
      <c r="U225">
        <v>420.56</v>
      </c>
      <c r="V225">
        <v>56.4</v>
      </c>
      <c r="W225">
        <v>3.98</v>
      </c>
      <c r="X225">
        <v>9.59</v>
      </c>
      <c r="Y225">
        <v>0.89</v>
      </c>
      <c r="Z225">
        <v>3</v>
      </c>
      <c r="AA225" t="s">
        <v>6923</v>
      </c>
      <c r="AB225">
        <v>0</v>
      </c>
      <c r="AC225">
        <v>4</v>
      </c>
      <c r="AD225">
        <v>2.734095238095238</v>
      </c>
      <c r="AF225" t="s">
        <v>6939</v>
      </c>
      <c r="AI225">
        <v>0</v>
      </c>
      <c r="AJ225">
        <v>0</v>
      </c>
      <c r="AK225" t="s">
        <v>10284</v>
      </c>
      <c r="AL225" t="s">
        <v>10284</v>
      </c>
      <c r="AM225" t="s">
        <v>10344</v>
      </c>
    </row>
    <row r="226" spans="1:39">
      <c r="A226" t="s">
        <v>7532</v>
      </c>
      <c r="B226" t="s">
        <v>10554</v>
      </c>
      <c r="C226" t="s">
        <v>6009</v>
      </c>
      <c r="D226">
        <v>70</v>
      </c>
      <c r="E226" t="s">
        <v>10556</v>
      </c>
      <c r="G226" t="s">
        <v>10557</v>
      </c>
      <c r="H226" t="s">
        <v>6011</v>
      </c>
      <c r="K226" t="s">
        <v>6535</v>
      </c>
      <c r="L226" t="s">
        <v>6536</v>
      </c>
      <c r="M226" t="s">
        <v>10565</v>
      </c>
      <c r="N226">
        <v>9</v>
      </c>
      <c r="O226" t="s">
        <v>10593</v>
      </c>
      <c r="P226" t="s">
        <v>9485</v>
      </c>
      <c r="Q226">
        <v>4</v>
      </c>
      <c r="R226">
        <v>2</v>
      </c>
      <c r="S226">
        <v>2.99</v>
      </c>
      <c r="T226">
        <v>5.99</v>
      </c>
      <c r="U226">
        <v>532.64</v>
      </c>
      <c r="V226">
        <v>80.56</v>
      </c>
      <c r="W226">
        <v>7.17</v>
      </c>
      <c r="X226">
        <v>3.87</v>
      </c>
      <c r="Y226">
        <v>0</v>
      </c>
      <c r="Z226">
        <v>5</v>
      </c>
      <c r="AA226" t="s">
        <v>6923</v>
      </c>
      <c r="AB226">
        <v>2</v>
      </c>
      <c r="AC226">
        <v>8</v>
      </c>
      <c r="AD226">
        <v>3.005</v>
      </c>
      <c r="AF226" t="s">
        <v>6937</v>
      </c>
      <c r="AI226">
        <v>0</v>
      </c>
      <c r="AJ226">
        <v>0</v>
      </c>
      <c r="AK226" t="s">
        <v>10219</v>
      </c>
      <c r="AL226" t="s">
        <v>10219</v>
      </c>
      <c r="AM226" t="s">
        <v>10344</v>
      </c>
    </row>
    <row r="227" spans="1:39">
      <c r="A227" t="s">
        <v>7272</v>
      </c>
      <c r="B227" t="s">
        <v>10554</v>
      </c>
      <c r="C227" t="s">
        <v>6009</v>
      </c>
      <c r="D227">
        <v>70</v>
      </c>
      <c r="E227" t="s">
        <v>10556</v>
      </c>
      <c r="G227" t="s">
        <v>10557</v>
      </c>
      <c r="H227" t="s">
        <v>6011</v>
      </c>
      <c r="K227" t="s">
        <v>6535</v>
      </c>
      <c r="L227" t="s">
        <v>6536</v>
      </c>
      <c r="M227" t="s">
        <v>10565</v>
      </c>
      <c r="N227">
        <v>9</v>
      </c>
      <c r="O227" t="s">
        <v>10593</v>
      </c>
      <c r="P227" t="s">
        <v>9225</v>
      </c>
      <c r="Q227">
        <v>3</v>
      </c>
      <c r="R227">
        <v>2</v>
      </c>
      <c r="S227">
        <v>3.99</v>
      </c>
      <c r="T227">
        <v>6.98</v>
      </c>
      <c r="U227">
        <v>530.67</v>
      </c>
      <c r="V227">
        <v>71.33</v>
      </c>
      <c r="W227">
        <v>7.73</v>
      </c>
      <c r="X227">
        <v>3.87</v>
      </c>
      <c r="Y227">
        <v>0</v>
      </c>
      <c r="Z227">
        <v>5</v>
      </c>
      <c r="AA227" t="s">
        <v>6923</v>
      </c>
      <c r="AB227">
        <v>2</v>
      </c>
      <c r="AC227">
        <v>8</v>
      </c>
      <c r="AD227">
        <v>2.505</v>
      </c>
      <c r="AF227" t="s">
        <v>6937</v>
      </c>
      <c r="AI227">
        <v>0</v>
      </c>
      <c r="AJ227">
        <v>0</v>
      </c>
      <c r="AK227" t="s">
        <v>10219</v>
      </c>
      <c r="AL227" t="s">
        <v>10219</v>
      </c>
      <c r="AM227" t="s">
        <v>10344</v>
      </c>
    </row>
    <row r="228" spans="1:39">
      <c r="A228" t="s">
        <v>7371</v>
      </c>
      <c r="B228" t="s">
        <v>10554</v>
      </c>
      <c r="C228" t="s">
        <v>6009</v>
      </c>
      <c r="D228">
        <v>70</v>
      </c>
      <c r="E228" t="s">
        <v>10556</v>
      </c>
      <c r="G228" t="s">
        <v>10557</v>
      </c>
      <c r="H228" t="s">
        <v>6011</v>
      </c>
      <c r="K228" t="s">
        <v>6535</v>
      </c>
      <c r="L228" t="s">
        <v>6536</v>
      </c>
      <c r="M228" t="s">
        <v>10565</v>
      </c>
      <c r="N228">
        <v>9</v>
      </c>
      <c r="O228" t="s">
        <v>10593</v>
      </c>
      <c r="P228" t="s">
        <v>9324</v>
      </c>
      <c r="Q228">
        <v>3</v>
      </c>
      <c r="R228">
        <v>2</v>
      </c>
      <c r="S228">
        <v>3.29</v>
      </c>
      <c r="T228">
        <v>6.28</v>
      </c>
      <c r="U228">
        <v>516.64</v>
      </c>
      <c r="V228">
        <v>71.33</v>
      </c>
      <c r="W228">
        <v>7.47</v>
      </c>
      <c r="X228">
        <v>3.87</v>
      </c>
      <c r="Y228">
        <v>0</v>
      </c>
      <c r="Z228">
        <v>5</v>
      </c>
      <c r="AA228" t="s">
        <v>6923</v>
      </c>
      <c r="AB228">
        <v>2</v>
      </c>
      <c r="AC228">
        <v>7</v>
      </c>
      <c r="AD228">
        <v>2.855</v>
      </c>
      <c r="AF228" t="s">
        <v>6937</v>
      </c>
      <c r="AI228">
        <v>0</v>
      </c>
      <c r="AJ228">
        <v>0</v>
      </c>
      <c r="AK228" t="s">
        <v>10219</v>
      </c>
      <c r="AL228" t="s">
        <v>10219</v>
      </c>
      <c r="AM228" t="s">
        <v>10344</v>
      </c>
    </row>
    <row r="229" spans="1:39">
      <c r="A229" t="s">
        <v>6230</v>
      </c>
      <c r="B229" t="s">
        <v>10554</v>
      </c>
      <c r="C229" t="s">
        <v>6009</v>
      </c>
      <c r="D229">
        <v>70</v>
      </c>
      <c r="E229" t="s">
        <v>10556</v>
      </c>
      <c r="K229" t="s">
        <v>6535</v>
      </c>
      <c r="L229" t="s">
        <v>6536</v>
      </c>
      <c r="M229" t="s">
        <v>10580</v>
      </c>
      <c r="N229">
        <v>9</v>
      </c>
      <c r="O229" t="s">
        <v>10608</v>
      </c>
      <c r="P229" t="s">
        <v>6626</v>
      </c>
      <c r="Q229">
        <v>3</v>
      </c>
      <c r="R229">
        <v>2</v>
      </c>
      <c r="S229">
        <v>3.95</v>
      </c>
      <c r="T229">
        <v>7.09</v>
      </c>
      <c r="U229">
        <v>306.4</v>
      </c>
      <c r="V229">
        <v>66.76000000000001</v>
      </c>
      <c r="W229">
        <v>4.34</v>
      </c>
      <c r="X229">
        <v>3.35</v>
      </c>
      <c r="Y229">
        <v>0</v>
      </c>
      <c r="Z229">
        <v>1</v>
      </c>
      <c r="AA229" t="s">
        <v>6923</v>
      </c>
      <c r="AB229">
        <v>0</v>
      </c>
      <c r="AC229">
        <v>8</v>
      </c>
      <c r="AD229">
        <v>3.525</v>
      </c>
      <c r="AF229" t="s">
        <v>6937</v>
      </c>
      <c r="AI229">
        <v>0</v>
      </c>
      <c r="AJ229">
        <v>0</v>
      </c>
      <c r="AK229" t="s">
        <v>6945</v>
      </c>
      <c r="AL229" t="s">
        <v>6945</v>
      </c>
      <c r="AM229" t="s">
        <v>10344</v>
      </c>
    </row>
    <row r="230" spans="1:39">
      <c r="A230" t="s">
        <v>10514</v>
      </c>
      <c r="B230" t="s">
        <v>10554</v>
      </c>
      <c r="C230" t="s">
        <v>6009</v>
      </c>
      <c r="D230">
        <v>70</v>
      </c>
      <c r="E230" t="s">
        <v>10556</v>
      </c>
      <c r="G230" t="s">
        <v>10557</v>
      </c>
      <c r="H230" t="s">
        <v>6011</v>
      </c>
      <c r="K230" t="s">
        <v>6535</v>
      </c>
      <c r="L230" t="s">
        <v>6536</v>
      </c>
      <c r="M230" t="s">
        <v>10574</v>
      </c>
      <c r="N230">
        <v>9</v>
      </c>
      <c r="O230" t="s">
        <v>10602</v>
      </c>
      <c r="P230" t="s">
        <v>10787</v>
      </c>
      <c r="Q230">
        <v>3</v>
      </c>
      <c r="R230">
        <v>1</v>
      </c>
      <c r="S230">
        <v>2.52</v>
      </c>
      <c r="T230">
        <v>2.52</v>
      </c>
      <c r="U230">
        <v>406.4</v>
      </c>
      <c r="V230">
        <v>58.64</v>
      </c>
      <c r="W230">
        <v>3.76</v>
      </c>
      <c r="Y230">
        <v>0</v>
      </c>
      <c r="Z230">
        <v>2</v>
      </c>
      <c r="AA230" t="s">
        <v>6923</v>
      </c>
      <c r="AB230">
        <v>0</v>
      </c>
      <c r="AC230">
        <v>6</v>
      </c>
      <c r="AD230">
        <v>5.241904761904762</v>
      </c>
      <c r="AF230" t="s">
        <v>6939</v>
      </c>
      <c r="AI230">
        <v>0</v>
      </c>
      <c r="AJ230">
        <v>0</v>
      </c>
      <c r="AK230" t="s">
        <v>10269</v>
      </c>
      <c r="AL230" t="s">
        <v>10269</v>
      </c>
      <c r="AM230" t="s">
        <v>10344</v>
      </c>
    </row>
    <row r="231" spans="1:39">
      <c r="A231" t="s">
        <v>7015</v>
      </c>
      <c r="B231" t="s">
        <v>10554</v>
      </c>
      <c r="C231" t="s">
        <v>6009</v>
      </c>
      <c r="D231">
        <v>70</v>
      </c>
      <c r="E231" t="s">
        <v>10556</v>
      </c>
      <c r="G231" t="s">
        <v>10557</v>
      </c>
      <c r="H231" t="s">
        <v>6011</v>
      </c>
      <c r="K231" t="s">
        <v>6535</v>
      </c>
      <c r="L231" t="s">
        <v>6536</v>
      </c>
      <c r="M231" t="s">
        <v>10565</v>
      </c>
      <c r="N231">
        <v>9</v>
      </c>
      <c r="O231" t="s">
        <v>10593</v>
      </c>
      <c r="P231" t="s">
        <v>8968</v>
      </c>
      <c r="Q231">
        <v>3</v>
      </c>
      <c r="R231">
        <v>2</v>
      </c>
      <c r="S231">
        <v>3.37</v>
      </c>
      <c r="T231">
        <v>6.36</v>
      </c>
      <c r="U231">
        <v>516.64</v>
      </c>
      <c r="V231">
        <v>71.33</v>
      </c>
      <c r="W231">
        <v>7.55</v>
      </c>
      <c r="X231">
        <v>3.87</v>
      </c>
      <c r="Y231">
        <v>0</v>
      </c>
      <c r="Z231">
        <v>5</v>
      </c>
      <c r="AA231" t="s">
        <v>6923</v>
      </c>
      <c r="AB231">
        <v>2</v>
      </c>
      <c r="AC231">
        <v>8</v>
      </c>
      <c r="AD231">
        <v>2.815</v>
      </c>
      <c r="AF231" t="s">
        <v>6937</v>
      </c>
      <c r="AI231">
        <v>0</v>
      </c>
      <c r="AJ231">
        <v>0</v>
      </c>
      <c r="AK231" t="s">
        <v>10219</v>
      </c>
      <c r="AL231" t="s">
        <v>10219</v>
      </c>
      <c r="AM231" t="s">
        <v>10344</v>
      </c>
    </row>
    <row r="232" spans="1:39">
      <c r="A232" t="s">
        <v>7378</v>
      </c>
      <c r="B232" t="s">
        <v>10554</v>
      </c>
      <c r="C232" t="s">
        <v>6009</v>
      </c>
      <c r="D232">
        <v>70</v>
      </c>
      <c r="E232" t="s">
        <v>10556</v>
      </c>
      <c r="G232" t="s">
        <v>10557</v>
      </c>
      <c r="H232" t="s">
        <v>6011</v>
      </c>
      <c r="K232" t="s">
        <v>6535</v>
      </c>
      <c r="L232" t="s">
        <v>6536</v>
      </c>
      <c r="M232" t="s">
        <v>10565</v>
      </c>
      <c r="N232">
        <v>9</v>
      </c>
      <c r="O232" t="s">
        <v>10593</v>
      </c>
      <c r="P232" t="s">
        <v>9331</v>
      </c>
      <c r="Q232">
        <v>3</v>
      </c>
      <c r="R232">
        <v>2</v>
      </c>
      <c r="S232">
        <v>3.05</v>
      </c>
      <c r="T232">
        <v>6.05</v>
      </c>
      <c r="U232">
        <v>502.61</v>
      </c>
      <c r="V232">
        <v>71.33</v>
      </c>
      <c r="W232">
        <v>6.91</v>
      </c>
      <c r="X232">
        <v>3.87</v>
      </c>
      <c r="Y232">
        <v>0</v>
      </c>
      <c r="Z232">
        <v>5</v>
      </c>
      <c r="AA232" t="s">
        <v>6923</v>
      </c>
      <c r="AB232">
        <v>2</v>
      </c>
      <c r="AC232">
        <v>7</v>
      </c>
      <c r="AD232">
        <v>2.975</v>
      </c>
      <c r="AF232" t="s">
        <v>6937</v>
      </c>
      <c r="AI232">
        <v>0</v>
      </c>
      <c r="AJ232">
        <v>0</v>
      </c>
      <c r="AK232" t="s">
        <v>10219</v>
      </c>
      <c r="AL232" t="s">
        <v>10219</v>
      </c>
      <c r="AM232" t="s">
        <v>10344</v>
      </c>
    </row>
    <row r="233" spans="1:39">
      <c r="A233" t="s">
        <v>7074</v>
      </c>
      <c r="B233" t="s">
        <v>10554</v>
      </c>
      <c r="C233" t="s">
        <v>6009</v>
      </c>
      <c r="D233">
        <v>70</v>
      </c>
      <c r="E233" t="s">
        <v>10556</v>
      </c>
      <c r="G233" t="s">
        <v>10557</v>
      </c>
      <c r="H233" t="s">
        <v>6011</v>
      </c>
      <c r="K233" t="s">
        <v>6535</v>
      </c>
      <c r="L233" t="s">
        <v>6536</v>
      </c>
      <c r="M233" t="s">
        <v>10565</v>
      </c>
      <c r="N233">
        <v>9</v>
      </c>
      <c r="O233" t="s">
        <v>10593</v>
      </c>
      <c r="P233" t="s">
        <v>9027</v>
      </c>
      <c r="Q233">
        <v>3</v>
      </c>
      <c r="R233">
        <v>2</v>
      </c>
      <c r="S233">
        <v>3.03</v>
      </c>
      <c r="T233">
        <v>6.03</v>
      </c>
      <c r="U233">
        <v>502.61</v>
      </c>
      <c r="V233">
        <v>71.33</v>
      </c>
      <c r="W233">
        <v>6.91</v>
      </c>
      <c r="X233">
        <v>3.87</v>
      </c>
      <c r="Y233">
        <v>0</v>
      </c>
      <c r="Z233">
        <v>5</v>
      </c>
      <c r="AA233" t="s">
        <v>6923</v>
      </c>
      <c r="AB233">
        <v>2</v>
      </c>
      <c r="AC233">
        <v>7</v>
      </c>
      <c r="AD233">
        <v>2.985</v>
      </c>
      <c r="AF233" t="s">
        <v>6937</v>
      </c>
      <c r="AI233">
        <v>0</v>
      </c>
      <c r="AJ233">
        <v>0</v>
      </c>
      <c r="AK233" t="s">
        <v>10219</v>
      </c>
      <c r="AL233" t="s">
        <v>10219</v>
      </c>
      <c r="AM233" t="s">
        <v>10344</v>
      </c>
    </row>
    <row r="234" spans="1:39">
      <c r="A234" t="s">
        <v>10515</v>
      </c>
      <c r="B234" t="s">
        <v>10554</v>
      </c>
      <c r="C234" t="s">
        <v>6009</v>
      </c>
      <c r="D234">
        <v>70</v>
      </c>
      <c r="E234" t="s">
        <v>10556</v>
      </c>
      <c r="G234" t="s">
        <v>10557</v>
      </c>
      <c r="H234" t="s">
        <v>6011</v>
      </c>
      <c r="K234" t="s">
        <v>6535</v>
      </c>
      <c r="L234" t="s">
        <v>6536</v>
      </c>
      <c r="M234" t="s">
        <v>10574</v>
      </c>
      <c r="N234">
        <v>9</v>
      </c>
      <c r="O234" t="s">
        <v>10602</v>
      </c>
      <c r="P234" t="s">
        <v>10788</v>
      </c>
      <c r="Q234">
        <v>2</v>
      </c>
      <c r="R234">
        <v>2</v>
      </c>
      <c r="S234">
        <v>1.33</v>
      </c>
      <c r="T234">
        <v>4.27</v>
      </c>
      <c r="U234">
        <v>399.37</v>
      </c>
      <c r="V234">
        <v>66.40000000000001</v>
      </c>
      <c r="W234">
        <v>5</v>
      </c>
      <c r="X234">
        <v>4.08</v>
      </c>
      <c r="Y234">
        <v>0</v>
      </c>
      <c r="Z234">
        <v>3</v>
      </c>
      <c r="AA234" t="s">
        <v>6923</v>
      </c>
      <c r="AB234">
        <v>1</v>
      </c>
      <c r="AC234">
        <v>5</v>
      </c>
      <c r="AD234">
        <v>4.583785714285714</v>
      </c>
      <c r="AF234" t="s">
        <v>6937</v>
      </c>
      <c r="AI234">
        <v>0</v>
      </c>
      <c r="AJ234">
        <v>0</v>
      </c>
      <c r="AK234" t="s">
        <v>10269</v>
      </c>
      <c r="AL234" t="s">
        <v>10269</v>
      </c>
      <c r="AM234" t="s">
        <v>10344</v>
      </c>
    </row>
    <row r="235" spans="1:39">
      <c r="A235" t="s">
        <v>10516</v>
      </c>
      <c r="B235" t="s">
        <v>10554</v>
      </c>
      <c r="C235" t="s">
        <v>6009</v>
      </c>
      <c r="D235">
        <v>69</v>
      </c>
      <c r="E235" t="s">
        <v>10556</v>
      </c>
      <c r="G235" t="s">
        <v>10559</v>
      </c>
      <c r="H235" t="s">
        <v>6011</v>
      </c>
      <c r="K235" t="s">
        <v>6535</v>
      </c>
      <c r="L235" t="s">
        <v>6536</v>
      </c>
      <c r="M235" t="s">
        <v>10571</v>
      </c>
      <c r="N235">
        <v>9</v>
      </c>
      <c r="O235" t="s">
        <v>10599</v>
      </c>
      <c r="P235" t="s">
        <v>10789</v>
      </c>
      <c r="Q235">
        <v>2</v>
      </c>
      <c r="R235">
        <v>2</v>
      </c>
      <c r="S235">
        <v>1.62</v>
      </c>
      <c r="T235">
        <v>4.24</v>
      </c>
      <c r="U235">
        <v>345.44</v>
      </c>
      <c r="V235">
        <v>49.33</v>
      </c>
      <c r="W235">
        <v>5.29</v>
      </c>
      <c r="X235">
        <v>4.77</v>
      </c>
      <c r="Y235">
        <v>4.03</v>
      </c>
      <c r="Z235">
        <v>3</v>
      </c>
      <c r="AA235" t="s">
        <v>6923</v>
      </c>
      <c r="AB235">
        <v>1</v>
      </c>
      <c r="AC235">
        <v>7</v>
      </c>
      <c r="AD235">
        <v>4.88</v>
      </c>
      <c r="AF235" t="s">
        <v>6937</v>
      </c>
      <c r="AI235">
        <v>0</v>
      </c>
      <c r="AJ235">
        <v>0</v>
      </c>
      <c r="AK235" t="s">
        <v>10832</v>
      </c>
      <c r="AL235" t="s">
        <v>10832</v>
      </c>
      <c r="AM235" t="s">
        <v>10344</v>
      </c>
    </row>
    <row r="236" spans="1:39">
      <c r="A236" t="s">
        <v>8141</v>
      </c>
      <c r="B236" t="s">
        <v>10554</v>
      </c>
      <c r="C236" t="s">
        <v>6009</v>
      </c>
      <c r="D236">
        <v>68.7</v>
      </c>
      <c r="E236" t="s">
        <v>10556</v>
      </c>
      <c r="K236" t="s">
        <v>6535</v>
      </c>
      <c r="L236" t="s">
        <v>6536</v>
      </c>
      <c r="M236" t="s">
        <v>10572</v>
      </c>
      <c r="N236">
        <v>9</v>
      </c>
      <c r="O236" t="s">
        <v>10600</v>
      </c>
      <c r="P236" t="s">
        <v>10068</v>
      </c>
      <c r="Q236">
        <v>3</v>
      </c>
      <c r="R236">
        <v>0</v>
      </c>
      <c r="S236">
        <v>3.25</v>
      </c>
      <c r="T236">
        <v>3.25</v>
      </c>
      <c r="U236">
        <v>274.34</v>
      </c>
      <c r="V236">
        <v>43.37</v>
      </c>
      <c r="W236">
        <v>3.37</v>
      </c>
      <c r="Y236">
        <v>0</v>
      </c>
      <c r="Z236">
        <v>2</v>
      </c>
      <c r="AA236" t="s">
        <v>6923</v>
      </c>
      <c r="AB236">
        <v>0</v>
      </c>
      <c r="AC236">
        <v>4</v>
      </c>
      <c r="AD236">
        <v>5.25</v>
      </c>
      <c r="AI236">
        <v>0</v>
      </c>
      <c r="AJ236">
        <v>0</v>
      </c>
      <c r="AK236" t="s">
        <v>10340</v>
      </c>
      <c r="AL236" t="s">
        <v>10340</v>
      </c>
      <c r="AM236" t="s">
        <v>10344</v>
      </c>
    </row>
    <row r="237" spans="1:39">
      <c r="A237" t="s">
        <v>10517</v>
      </c>
      <c r="B237" t="s">
        <v>10554</v>
      </c>
      <c r="C237" t="s">
        <v>6009</v>
      </c>
      <c r="D237">
        <v>68.16</v>
      </c>
      <c r="E237" t="s">
        <v>10556</v>
      </c>
      <c r="K237" t="s">
        <v>6535</v>
      </c>
      <c r="L237" t="s">
        <v>6536</v>
      </c>
      <c r="M237" t="s">
        <v>10569</v>
      </c>
      <c r="N237">
        <v>9</v>
      </c>
      <c r="O237" t="s">
        <v>10597</v>
      </c>
      <c r="P237" t="s">
        <v>10790</v>
      </c>
      <c r="Q237">
        <v>8</v>
      </c>
      <c r="R237">
        <v>1</v>
      </c>
      <c r="S237">
        <v>2.72</v>
      </c>
      <c r="T237">
        <v>3.32</v>
      </c>
      <c r="U237">
        <v>459.51</v>
      </c>
      <c r="V237">
        <v>111.01</v>
      </c>
      <c r="W237">
        <v>3.55</v>
      </c>
      <c r="X237">
        <v>6.92</v>
      </c>
      <c r="Y237">
        <v>0</v>
      </c>
      <c r="Z237">
        <v>2</v>
      </c>
      <c r="AA237" t="s">
        <v>6923</v>
      </c>
      <c r="AB237">
        <v>0</v>
      </c>
      <c r="AC237">
        <v>7</v>
      </c>
      <c r="AD237">
        <v>3.902214285714286</v>
      </c>
      <c r="AF237" t="s">
        <v>6939</v>
      </c>
      <c r="AI237">
        <v>0</v>
      </c>
      <c r="AJ237">
        <v>0</v>
      </c>
      <c r="AK237" t="s">
        <v>10338</v>
      </c>
      <c r="AL237" t="s">
        <v>10338</v>
      </c>
      <c r="AM237" t="s">
        <v>10344</v>
      </c>
    </row>
    <row r="238" spans="1:39">
      <c r="A238" t="s">
        <v>10518</v>
      </c>
      <c r="B238" t="s">
        <v>10554</v>
      </c>
      <c r="C238" t="s">
        <v>6009</v>
      </c>
      <c r="D238">
        <v>68</v>
      </c>
      <c r="E238" t="s">
        <v>10556</v>
      </c>
      <c r="G238" t="s">
        <v>10559</v>
      </c>
      <c r="H238" t="s">
        <v>6011</v>
      </c>
      <c r="K238" t="s">
        <v>6535</v>
      </c>
      <c r="L238" t="s">
        <v>6536</v>
      </c>
      <c r="M238" t="s">
        <v>10584</v>
      </c>
      <c r="N238">
        <v>9</v>
      </c>
      <c r="O238" t="s">
        <v>10612</v>
      </c>
      <c r="P238" t="s">
        <v>10791</v>
      </c>
      <c r="Q238">
        <v>6</v>
      </c>
      <c r="R238">
        <v>1</v>
      </c>
      <c r="S238">
        <v>-0.75</v>
      </c>
      <c r="T238">
        <v>2.48</v>
      </c>
      <c r="U238">
        <v>422.48</v>
      </c>
      <c r="V238">
        <v>94.68000000000001</v>
      </c>
      <c r="W238">
        <v>4.09</v>
      </c>
      <c r="X238">
        <v>3.84</v>
      </c>
      <c r="Y238">
        <v>0.76</v>
      </c>
      <c r="Z238">
        <v>3</v>
      </c>
      <c r="AA238" t="s">
        <v>6923</v>
      </c>
      <c r="AB238">
        <v>0</v>
      </c>
      <c r="AC238">
        <v>8</v>
      </c>
      <c r="AD238">
        <v>5.231047619047618</v>
      </c>
      <c r="AF238" t="s">
        <v>6937</v>
      </c>
      <c r="AI238">
        <v>0</v>
      </c>
      <c r="AJ238">
        <v>0</v>
      </c>
      <c r="AK238" t="s">
        <v>6959</v>
      </c>
      <c r="AL238" t="s">
        <v>6959</v>
      </c>
      <c r="AM238" t="s">
        <v>10344</v>
      </c>
    </row>
    <row r="239" spans="1:39">
      <c r="A239" t="s">
        <v>10519</v>
      </c>
      <c r="B239" t="s">
        <v>10554</v>
      </c>
      <c r="C239" t="s">
        <v>6009</v>
      </c>
      <c r="D239">
        <v>67.81999999999999</v>
      </c>
      <c r="E239" t="s">
        <v>10556</v>
      </c>
      <c r="K239" t="s">
        <v>6535</v>
      </c>
      <c r="L239" t="s">
        <v>6536</v>
      </c>
      <c r="M239" t="s">
        <v>10569</v>
      </c>
      <c r="N239">
        <v>9</v>
      </c>
      <c r="O239" t="s">
        <v>10597</v>
      </c>
      <c r="P239" t="s">
        <v>10792</v>
      </c>
      <c r="Q239">
        <v>6</v>
      </c>
      <c r="R239">
        <v>0</v>
      </c>
      <c r="S239">
        <v>4.26</v>
      </c>
      <c r="T239">
        <v>4.26</v>
      </c>
      <c r="U239">
        <v>405.54</v>
      </c>
      <c r="V239">
        <v>55.84</v>
      </c>
      <c r="W239">
        <v>4.16</v>
      </c>
      <c r="Y239">
        <v>0</v>
      </c>
      <c r="Z239">
        <v>1</v>
      </c>
      <c r="AA239" t="s">
        <v>6923</v>
      </c>
      <c r="AB239">
        <v>0</v>
      </c>
      <c r="AC239">
        <v>6</v>
      </c>
      <c r="AD239">
        <v>4.044714285714286</v>
      </c>
      <c r="AF239" t="s">
        <v>6939</v>
      </c>
      <c r="AI239">
        <v>0</v>
      </c>
      <c r="AJ239">
        <v>0</v>
      </c>
      <c r="AK239" t="s">
        <v>10338</v>
      </c>
      <c r="AL239" t="s">
        <v>10338</v>
      </c>
      <c r="AM239" t="s">
        <v>10344</v>
      </c>
    </row>
    <row r="240" spans="1:39">
      <c r="A240" t="s">
        <v>6500</v>
      </c>
      <c r="B240" t="s">
        <v>10555</v>
      </c>
      <c r="C240" t="s">
        <v>6009</v>
      </c>
      <c r="D240">
        <v>67.5</v>
      </c>
      <c r="E240" t="s">
        <v>10556</v>
      </c>
      <c r="G240" t="s">
        <v>10557</v>
      </c>
      <c r="H240" t="s">
        <v>6011</v>
      </c>
      <c r="K240" t="s">
        <v>6535</v>
      </c>
      <c r="L240" t="s">
        <v>6536</v>
      </c>
      <c r="M240" t="s">
        <v>10585</v>
      </c>
      <c r="N240">
        <v>9</v>
      </c>
      <c r="O240" t="s">
        <v>10613</v>
      </c>
      <c r="P240" t="s">
        <v>6896</v>
      </c>
      <c r="Q240">
        <v>5</v>
      </c>
      <c r="R240">
        <v>1</v>
      </c>
      <c r="S240">
        <v>2.45</v>
      </c>
      <c r="T240">
        <v>3.5</v>
      </c>
      <c r="U240">
        <v>356.45</v>
      </c>
      <c r="V240">
        <v>68.29000000000001</v>
      </c>
      <c r="W240">
        <v>3.16</v>
      </c>
      <c r="X240">
        <v>6.35</v>
      </c>
      <c r="Y240">
        <v>5.53</v>
      </c>
      <c r="Z240">
        <v>2</v>
      </c>
      <c r="AA240" t="s">
        <v>6923</v>
      </c>
      <c r="AB240">
        <v>0</v>
      </c>
      <c r="AC240">
        <v>7</v>
      </c>
      <c r="AD240">
        <v>5.358333333333333</v>
      </c>
      <c r="AE240" t="s">
        <v>6936</v>
      </c>
      <c r="AF240" t="s">
        <v>6937</v>
      </c>
      <c r="AG240" t="s">
        <v>6941</v>
      </c>
      <c r="AH240" t="s">
        <v>6942</v>
      </c>
      <c r="AI240">
        <v>4</v>
      </c>
      <c r="AJ240">
        <v>1</v>
      </c>
      <c r="AK240" t="s">
        <v>10284</v>
      </c>
      <c r="AL240" t="s">
        <v>10284</v>
      </c>
      <c r="AM240" t="s">
        <v>10344</v>
      </c>
    </row>
    <row r="241" spans="1:39">
      <c r="A241" t="s">
        <v>7437</v>
      </c>
      <c r="B241" t="s">
        <v>10555</v>
      </c>
      <c r="C241" t="s">
        <v>6009</v>
      </c>
      <c r="D241">
        <v>67.09999999999999</v>
      </c>
      <c r="E241" t="s">
        <v>10556</v>
      </c>
      <c r="G241" t="s">
        <v>10557</v>
      </c>
      <c r="H241" t="s">
        <v>6011</v>
      </c>
      <c r="K241" t="s">
        <v>6535</v>
      </c>
      <c r="L241" t="s">
        <v>6536</v>
      </c>
      <c r="M241" t="s">
        <v>10585</v>
      </c>
      <c r="N241">
        <v>9</v>
      </c>
      <c r="O241" t="s">
        <v>10613</v>
      </c>
      <c r="P241" t="s">
        <v>9390</v>
      </c>
      <c r="Q241">
        <v>4</v>
      </c>
      <c r="R241">
        <v>2</v>
      </c>
      <c r="S241">
        <v>6.62</v>
      </c>
      <c r="T241">
        <v>7.15</v>
      </c>
      <c r="U241">
        <v>614.59</v>
      </c>
      <c r="V241">
        <v>92.34</v>
      </c>
      <c r="W241">
        <v>6.92</v>
      </c>
      <c r="X241">
        <v>7.16</v>
      </c>
      <c r="Y241">
        <v>0</v>
      </c>
      <c r="Z241">
        <v>4</v>
      </c>
      <c r="AA241" t="s">
        <v>6923</v>
      </c>
      <c r="AB241">
        <v>2</v>
      </c>
      <c r="AC241">
        <v>8</v>
      </c>
      <c r="AD241">
        <v>2.422</v>
      </c>
      <c r="AF241" t="s">
        <v>6939</v>
      </c>
      <c r="AI241">
        <v>0</v>
      </c>
      <c r="AJ241">
        <v>0</v>
      </c>
      <c r="AK241" t="s">
        <v>10284</v>
      </c>
      <c r="AL241" t="s">
        <v>10284</v>
      </c>
      <c r="AM241" t="s">
        <v>10344</v>
      </c>
    </row>
    <row r="242" spans="1:39">
      <c r="A242" t="s">
        <v>10520</v>
      </c>
      <c r="B242" t="s">
        <v>10554</v>
      </c>
      <c r="C242" t="s">
        <v>6009</v>
      </c>
      <c r="D242">
        <v>67</v>
      </c>
      <c r="E242" t="s">
        <v>10556</v>
      </c>
      <c r="G242" t="s">
        <v>10559</v>
      </c>
      <c r="H242" t="s">
        <v>6011</v>
      </c>
      <c r="K242" t="s">
        <v>6535</v>
      </c>
      <c r="L242" t="s">
        <v>6536</v>
      </c>
      <c r="M242" t="s">
        <v>10571</v>
      </c>
      <c r="N242">
        <v>9</v>
      </c>
      <c r="O242" t="s">
        <v>10599</v>
      </c>
      <c r="P242" t="s">
        <v>10793</v>
      </c>
      <c r="Q242">
        <v>2</v>
      </c>
      <c r="R242">
        <v>2</v>
      </c>
      <c r="S242">
        <v>1.08</v>
      </c>
      <c r="T242">
        <v>3.69</v>
      </c>
      <c r="U242">
        <v>331.42</v>
      </c>
      <c r="V242">
        <v>49.33</v>
      </c>
      <c r="W242">
        <v>4.98</v>
      </c>
      <c r="X242">
        <v>4.77</v>
      </c>
      <c r="Y242">
        <v>4.03</v>
      </c>
      <c r="Z242">
        <v>3</v>
      </c>
      <c r="AA242" t="s">
        <v>6923</v>
      </c>
      <c r="AB242">
        <v>0</v>
      </c>
      <c r="AC242">
        <v>7</v>
      </c>
      <c r="AD242">
        <v>5.155</v>
      </c>
      <c r="AF242" t="s">
        <v>6937</v>
      </c>
      <c r="AI242">
        <v>0</v>
      </c>
      <c r="AJ242">
        <v>0</v>
      </c>
      <c r="AK242" t="s">
        <v>10832</v>
      </c>
      <c r="AL242" t="s">
        <v>10832</v>
      </c>
      <c r="AM242" t="s">
        <v>10344</v>
      </c>
    </row>
    <row r="243" spans="1:39">
      <c r="A243" t="s">
        <v>10521</v>
      </c>
      <c r="B243" t="s">
        <v>10555</v>
      </c>
      <c r="C243" t="s">
        <v>6009</v>
      </c>
      <c r="D243">
        <v>67</v>
      </c>
      <c r="E243" t="s">
        <v>10556</v>
      </c>
      <c r="G243" t="s">
        <v>10560</v>
      </c>
      <c r="H243" t="s">
        <v>6011</v>
      </c>
      <c r="K243" t="s">
        <v>6535</v>
      </c>
      <c r="L243" t="s">
        <v>6536</v>
      </c>
      <c r="M243" t="s">
        <v>10573</v>
      </c>
      <c r="N243">
        <v>9</v>
      </c>
      <c r="O243" t="s">
        <v>10601</v>
      </c>
      <c r="P243" t="s">
        <v>10794</v>
      </c>
      <c r="Q243">
        <v>6</v>
      </c>
      <c r="R243">
        <v>1</v>
      </c>
      <c r="S243">
        <v>4.22</v>
      </c>
      <c r="T243">
        <v>4.22</v>
      </c>
      <c r="U243">
        <v>334.37</v>
      </c>
      <c r="V243">
        <v>82.06</v>
      </c>
      <c r="W243">
        <v>2.82</v>
      </c>
      <c r="X243">
        <v>9.869999999999999</v>
      </c>
      <c r="Y243">
        <v>0</v>
      </c>
      <c r="Z243">
        <v>1</v>
      </c>
      <c r="AA243" t="s">
        <v>6923</v>
      </c>
      <c r="AB243">
        <v>0</v>
      </c>
      <c r="AC243">
        <v>6</v>
      </c>
      <c r="AD243">
        <v>4.223333333333334</v>
      </c>
      <c r="AF243" t="s">
        <v>6939</v>
      </c>
      <c r="AI243">
        <v>0</v>
      </c>
      <c r="AJ243">
        <v>0</v>
      </c>
      <c r="AK243" t="s">
        <v>10833</v>
      </c>
      <c r="AL243" t="s">
        <v>10833</v>
      </c>
      <c r="AM243" t="s">
        <v>10344</v>
      </c>
    </row>
    <row r="244" spans="1:39">
      <c r="A244" t="s">
        <v>10522</v>
      </c>
      <c r="B244" t="s">
        <v>10554</v>
      </c>
      <c r="C244" t="s">
        <v>6009</v>
      </c>
      <c r="D244">
        <v>66.8</v>
      </c>
      <c r="E244" t="s">
        <v>10556</v>
      </c>
      <c r="K244" t="s">
        <v>6535</v>
      </c>
      <c r="L244" t="s">
        <v>6536</v>
      </c>
      <c r="M244" t="s">
        <v>10572</v>
      </c>
      <c r="N244">
        <v>9</v>
      </c>
      <c r="O244" t="s">
        <v>10600</v>
      </c>
      <c r="P244" t="s">
        <v>10795</v>
      </c>
      <c r="Q244">
        <v>3</v>
      </c>
      <c r="R244">
        <v>0</v>
      </c>
      <c r="S244">
        <v>3.33</v>
      </c>
      <c r="T244">
        <v>3.33</v>
      </c>
      <c r="U244">
        <v>274.34</v>
      </c>
      <c r="V244">
        <v>43.37</v>
      </c>
      <c r="W244">
        <v>3.37</v>
      </c>
      <c r="Y244">
        <v>0</v>
      </c>
      <c r="Z244">
        <v>2</v>
      </c>
      <c r="AA244" t="s">
        <v>6923</v>
      </c>
      <c r="AB244">
        <v>0</v>
      </c>
      <c r="AC244">
        <v>4</v>
      </c>
      <c r="AD244">
        <v>5.17</v>
      </c>
      <c r="AI244">
        <v>0</v>
      </c>
      <c r="AJ244">
        <v>0</v>
      </c>
      <c r="AK244" t="s">
        <v>10340</v>
      </c>
      <c r="AL244" t="s">
        <v>10340</v>
      </c>
      <c r="AM244" t="s">
        <v>10344</v>
      </c>
    </row>
    <row r="245" spans="1:39">
      <c r="A245" t="s">
        <v>10523</v>
      </c>
      <c r="B245" t="s">
        <v>10554</v>
      </c>
      <c r="C245" t="s">
        <v>6009</v>
      </c>
      <c r="D245">
        <v>66.59999999999999</v>
      </c>
      <c r="E245" t="s">
        <v>10556</v>
      </c>
      <c r="K245" t="s">
        <v>6535</v>
      </c>
      <c r="L245" t="s">
        <v>6536</v>
      </c>
      <c r="M245" t="s">
        <v>10572</v>
      </c>
      <c r="N245">
        <v>9</v>
      </c>
      <c r="O245" t="s">
        <v>10600</v>
      </c>
      <c r="P245" t="s">
        <v>10796</v>
      </c>
      <c r="Q245">
        <v>3</v>
      </c>
      <c r="R245">
        <v>0</v>
      </c>
      <c r="S245">
        <v>2.81</v>
      </c>
      <c r="T245">
        <v>2.81</v>
      </c>
      <c r="U245">
        <v>260.31</v>
      </c>
      <c r="V245">
        <v>43.37</v>
      </c>
      <c r="W245">
        <v>3.07</v>
      </c>
      <c r="Y245">
        <v>0</v>
      </c>
      <c r="Z245">
        <v>2</v>
      </c>
      <c r="AA245" t="s">
        <v>6923</v>
      </c>
      <c r="AB245">
        <v>0</v>
      </c>
      <c r="AC245">
        <v>4</v>
      </c>
      <c r="AD245">
        <v>5.595</v>
      </c>
      <c r="AI245">
        <v>0</v>
      </c>
      <c r="AJ245">
        <v>0</v>
      </c>
      <c r="AK245" t="s">
        <v>10340</v>
      </c>
      <c r="AL245" t="s">
        <v>10340</v>
      </c>
      <c r="AM245" t="s">
        <v>10344</v>
      </c>
    </row>
    <row r="246" spans="1:39">
      <c r="A246" t="s">
        <v>10524</v>
      </c>
      <c r="B246" t="s">
        <v>10554</v>
      </c>
      <c r="C246" t="s">
        <v>6009</v>
      </c>
      <c r="D246">
        <v>66</v>
      </c>
      <c r="E246" t="s">
        <v>10556</v>
      </c>
      <c r="G246" t="s">
        <v>10559</v>
      </c>
      <c r="H246" t="s">
        <v>6011</v>
      </c>
      <c r="K246" t="s">
        <v>6535</v>
      </c>
      <c r="L246" t="s">
        <v>6536</v>
      </c>
      <c r="M246" t="s">
        <v>10571</v>
      </c>
      <c r="N246">
        <v>9</v>
      </c>
      <c r="O246" t="s">
        <v>10599</v>
      </c>
      <c r="P246" t="s">
        <v>10797</v>
      </c>
      <c r="Q246">
        <v>3</v>
      </c>
      <c r="R246">
        <v>2</v>
      </c>
      <c r="S246">
        <v>1</v>
      </c>
      <c r="T246">
        <v>3.62</v>
      </c>
      <c r="U246">
        <v>347.41</v>
      </c>
      <c r="V246">
        <v>58.56</v>
      </c>
      <c r="W246">
        <v>5.11</v>
      </c>
      <c r="X246">
        <v>4.77</v>
      </c>
      <c r="Y246">
        <v>4.06</v>
      </c>
      <c r="Z246">
        <v>3</v>
      </c>
      <c r="AA246" t="s">
        <v>6923</v>
      </c>
      <c r="AB246">
        <v>1</v>
      </c>
      <c r="AC246">
        <v>8</v>
      </c>
      <c r="AD246">
        <v>5.19</v>
      </c>
      <c r="AF246" t="s">
        <v>6937</v>
      </c>
      <c r="AI246">
        <v>0</v>
      </c>
      <c r="AJ246">
        <v>0</v>
      </c>
      <c r="AK246" t="s">
        <v>10832</v>
      </c>
      <c r="AL246" t="s">
        <v>10832</v>
      </c>
      <c r="AM246" t="s">
        <v>10344</v>
      </c>
    </row>
    <row r="247" spans="1:39">
      <c r="A247" t="s">
        <v>7259</v>
      </c>
      <c r="B247" t="s">
        <v>10554</v>
      </c>
      <c r="C247" t="s">
        <v>6009</v>
      </c>
      <c r="D247">
        <v>65</v>
      </c>
      <c r="E247" t="s">
        <v>10556</v>
      </c>
      <c r="G247" t="s">
        <v>10557</v>
      </c>
      <c r="H247" t="s">
        <v>6011</v>
      </c>
      <c r="K247" t="s">
        <v>6535</v>
      </c>
      <c r="L247" t="s">
        <v>6536</v>
      </c>
      <c r="M247" t="s">
        <v>10565</v>
      </c>
      <c r="N247">
        <v>9</v>
      </c>
      <c r="O247" t="s">
        <v>10593</v>
      </c>
      <c r="P247" t="s">
        <v>9212</v>
      </c>
      <c r="Q247">
        <v>3</v>
      </c>
      <c r="R247">
        <v>2</v>
      </c>
      <c r="S247">
        <v>3.41</v>
      </c>
      <c r="T247">
        <v>6.4</v>
      </c>
      <c r="U247">
        <v>537.0599999999999</v>
      </c>
      <c r="V247">
        <v>71.33</v>
      </c>
      <c r="W247">
        <v>7.82</v>
      </c>
      <c r="X247">
        <v>3.87</v>
      </c>
      <c r="Y247">
        <v>0</v>
      </c>
      <c r="Z247">
        <v>5</v>
      </c>
      <c r="AA247" t="s">
        <v>6923</v>
      </c>
      <c r="AB247">
        <v>2</v>
      </c>
      <c r="AC247">
        <v>7</v>
      </c>
      <c r="AD247">
        <v>2.795</v>
      </c>
      <c r="AF247" t="s">
        <v>6937</v>
      </c>
      <c r="AI247">
        <v>0</v>
      </c>
      <c r="AJ247">
        <v>0</v>
      </c>
      <c r="AK247" t="s">
        <v>10219</v>
      </c>
      <c r="AL247" t="s">
        <v>10219</v>
      </c>
      <c r="AM247" t="s">
        <v>10344</v>
      </c>
    </row>
    <row r="248" spans="1:39">
      <c r="A248" t="s">
        <v>7315</v>
      </c>
      <c r="B248" t="s">
        <v>10554</v>
      </c>
      <c r="C248" t="s">
        <v>6009</v>
      </c>
      <c r="D248">
        <v>65</v>
      </c>
      <c r="E248" t="s">
        <v>10556</v>
      </c>
      <c r="G248" t="s">
        <v>10557</v>
      </c>
      <c r="H248" t="s">
        <v>6011</v>
      </c>
      <c r="K248" t="s">
        <v>6535</v>
      </c>
      <c r="L248" t="s">
        <v>6536</v>
      </c>
      <c r="M248" t="s">
        <v>10565</v>
      </c>
      <c r="N248">
        <v>9</v>
      </c>
      <c r="O248" t="s">
        <v>10593</v>
      </c>
      <c r="P248" t="s">
        <v>9268</v>
      </c>
      <c r="Q248">
        <v>4</v>
      </c>
      <c r="R248">
        <v>2</v>
      </c>
      <c r="S248">
        <v>2.31</v>
      </c>
      <c r="T248">
        <v>5.31</v>
      </c>
      <c r="U248">
        <v>494.62</v>
      </c>
      <c r="V248">
        <v>71.33</v>
      </c>
      <c r="W248">
        <v>6.66</v>
      </c>
      <c r="X248">
        <v>3.87</v>
      </c>
      <c r="Y248">
        <v>0</v>
      </c>
      <c r="Z248">
        <v>5</v>
      </c>
      <c r="AA248" t="s">
        <v>6923</v>
      </c>
      <c r="AB248">
        <v>1</v>
      </c>
      <c r="AC248">
        <v>7</v>
      </c>
      <c r="AD248">
        <v>3.383428571428571</v>
      </c>
      <c r="AF248" t="s">
        <v>6937</v>
      </c>
      <c r="AI248">
        <v>0</v>
      </c>
      <c r="AJ248">
        <v>0</v>
      </c>
      <c r="AK248" t="s">
        <v>10219</v>
      </c>
      <c r="AL248" t="s">
        <v>10219</v>
      </c>
      <c r="AM248" t="s">
        <v>10344</v>
      </c>
    </row>
    <row r="249" spans="1:39">
      <c r="A249" t="s">
        <v>10525</v>
      </c>
      <c r="B249" t="s">
        <v>10554</v>
      </c>
      <c r="C249" t="s">
        <v>6009</v>
      </c>
      <c r="D249">
        <v>63</v>
      </c>
      <c r="E249" t="s">
        <v>10556</v>
      </c>
      <c r="G249" t="s">
        <v>10559</v>
      </c>
      <c r="H249" t="s">
        <v>6011</v>
      </c>
      <c r="K249" t="s">
        <v>6535</v>
      </c>
      <c r="L249" t="s">
        <v>6536</v>
      </c>
      <c r="M249" t="s">
        <v>10571</v>
      </c>
      <c r="N249">
        <v>9</v>
      </c>
      <c r="O249" t="s">
        <v>10599</v>
      </c>
      <c r="P249" t="s">
        <v>10798</v>
      </c>
      <c r="Q249">
        <v>3</v>
      </c>
      <c r="R249">
        <v>1</v>
      </c>
      <c r="S249">
        <v>1.24</v>
      </c>
      <c r="T249">
        <v>3.9</v>
      </c>
      <c r="U249">
        <v>362.43</v>
      </c>
      <c r="V249">
        <v>55.76</v>
      </c>
      <c r="W249">
        <v>4.96</v>
      </c>
      <c r="X249">
        <v>4.7</v>
      </c>
      <c r="Y249">
        <v>0</v>
      </c>
      <c r="Z249">
        <v>3</v>
      </c>
      <c r="AA249" t="s">
        <v>6923</v>
      </c>
      <c r="AB249">
        <v>0</v>
      </c>
      <c r="AC249">
        <v>8</v>
      </c>
      <c r="AD249">
        <v>5.36597619047619</v>
      </c>
      <c r="AF249" t="s">
        <v>6937</v>
      </c>
      <c r="AI249">
        <v>0</v>
      </c>
      <c r="AJ249">
        <v>0</v>
      </c>
      <c r="AK249" t="s">
        <v>10832</v>
      </c>
      <c r="AL249" t="s">
        <v>10832</v>
      </c>
      <c r="AM249" t="s">
        <v>10344</v>
      </c>
    </row>
    <row r="250" spans="1:39">
      <c r="A250" t="s">
        <v>10526</v>
      </c>
      <c r="B250" t="s">
        <v>10554</v>
      </c>
      <c r="C250" t="s">
        <v>6009</v>
      </c>
      <c r="D250">
        <v>63</v>
      </c>
      <c r="E250" t="s">
        <v>10556</v>
      </c>
      <c r="G250" t="s">
        <v>10559</v>
      </c>
      <c r="H250" t="s">
        <v>6011</v>
      </c>
      <c r="K250" t="s">
        <v>6535</v>
      </c>
      <c r="L250" t="s">
        <v>6536</v>
      </c>
      <c r="M250" t="s">
        <v>10571</v>
      </c>
      <c r="N250">
        <v>9</v>
      </c>
      <c r="O250" t="s">
        <v>10599</v>
      </c>
      <c r="P250" t="s">
        <v>10799</v>
      </c>
      <c r="Q250">
        <v>2</v>
      </c>
      <c r="R250">
        <v>1</v>
      </c>
      <c r="S250">
        <v>2.08</v>
      </c>
      <c r="T250">
        <v>4.74</v>
      </c>
      <c r="U250">
        <v>346.43</v>
      </c>
      <c r="V250">
        <v>46.53</v>
      </c>
      <c r="W250">
        <v>5.26</v>
      </c>
      <c r="X250">
        <v>4.7</v>
      </c>
      <c r="Y250">
        <v>0</v>
      </c>
      <c r="Z250">
        <v>3</v>
      </c>
      <c r="AA250" t="s">
        <v>6923</v>
      </c>
      <c r="AB250">
        <v>1</v>
      </c>
      <c r="AC250">
        <v>7</v>
      </c>
      <c r="AD250">
        <v>4.923333333333334</v>
      </c>
      <c r="AF250" t="s">
        <v>6937</v>
      </c>
      <c r="AI250">
        <v>0</v>
      </c>
      <c r="AJ250">
        <v>0</v>
      </c>
      <c r="AK250" t="s">
        <v>10832</v>
      </c>
      <c r="AL250" t="s">
        <v>10832</v>
      </c>
      <c r="AM250" t="s">
        <v>10344</v>
      </c>
    </row>
    <row r="251" spans="1:39">
      <c r="A251" t="s">
        <v>6415</v>
      </c>
      <c r="B251" t="s">
        <v>10554</v>
      </c>
      <c r="C251" t="s">
        <v>6009</v>
      </c>
      <c r="D251">
        <v>63</v>
      </c>
      <c r="E251" t="s">
        <v>10556</v>
      </c>
      <c r="K251" t="s">
        <v>6535</v>
      </c>
      <c r="L251" t="s">
        <v>6536</v>
      </c>
      <c r="M251" t="s">
        <v>8595</v>
      </c>
      <c r="N251">
        <v>9</v>
      </c>
      <c r="O251" t="s">
        <v>8764</v>
      </c>
      <c r="P251" t="s">
        <v>6811</v>
      </c>
      <c r="Q251">
        <v>6</v>
      </c>
      <c r="R251">
        <v>2</v>
      </c>
      <c r="S251">
        <v>5.33</v>
      </c>
      <c r="T251">
        <v>5.33</v>
      </c>
      <c r="U251">
        <v>573.6900000000001</v>
      </c>
      <c r="V251">
        <v>93.45999999999999</v>
      </c>
      <c r="W251">
        <v>6.66</v>
      </c>
      <c r="Y251">
        <v>3.02</v>
      </c>
      <c r="Z251">
        <v>5</v>
      </c>
      <c r="AA251" t="s">
        <v>6923</v>
      </c>
      <c r="AB251">
        <v>2</v>
      </c>
      <c r="AC251">
        <v>13</v>
      </c>
      <c r="AD251">
        <v>2.384666666666667</v>
      </c>
      <c r="AF251" t="s">
        <v>6939</v>
      </c>
      <c r="AI251">
        <v>0</v>
      </c>
      <c r="AJ251">
        <v>0</v>
      </c>
      <c r="AK251" t="s">
        <v>6971</v>
      </c>
      <c r="AL251" t="s">
        <v>6971</v>
      </c>
      <c r="AM251" t="s">
        <v>10344</v>
      </c>
    </row>
    <row r="252" spans="1:39">
      <c r="A252" t="s">
        <v>10527</v>
      </c>
      <c r="B252" t="s">
        <v>10554</v>
      </c>
      <c r="C252" t="s">
        <v>6009</v>
      </c>
      <c r="D252">
        <v>63</v>
      </c>
      <c r="E252" t="s">
        <v>10556</v>
      </c>
      <c r="G252" t="s">
        <v>10558</v>
      </c>
      <c r="H252" t="s">
        <v>6011</v>
      </c>
      <c r="K252" t="s">
        <v>6535</v>
      </c>
      <c r="L252" t="s">
        <v>6536</v>
      </c>
      <c r="M252" t="s">
        <v>10566</v>
      </c>
      <c r="N252">
        <v>9</v>
      </c>
      <c r="O252" t="s">
        <v>10594</v>
      </c>
      <c r="P252" t="s">
        <v>10800</v>
      </c>
      <c r="Q252">
        <v>7</v>
      </c>
      <c r="R252">
        <v>1</v>
      </c>
      <c r="S252">
        <v>2.25</v>
      </c>
      <c r="T252">
        <v>5.3</v>
      </c>
      <c r="U252">
        <v>564.5599999999999</v>
      </c>
      <c r="V252">
        <v>101.58</v>
      </c>
      <c r="W252">
        <v>5.91</v>
      </c>
      <c r="X252">
        <v>4.41</v>
      </c>
      <c r="Y252">
        <v>1.36</v>
      </c>
      <c r="Z252">
        <v>4</v>
      </c>
      <c r="AA252" t="s">
        <v>6923</v>
      </c>
      <c r="AB252">
        <v>2</v>
      </c>
      <c r="AC252">
        <v>9</v>
      </c>
      <c r="AD252">
        <v>3.322333333333334</v>
      </c>
      <c r="AF252" t="s">
        <v>6937</v>
      </c>
      <c r="AI252">
        <v>0</v>
      </c>
      <c r="AJ252">
        <v>0</v>
      </c>
      <c r="AK252" t="s">
        <v>10317</v>
      </c>
      <c r="AL252" t="s">
        <v>10317</v>
      </c>
      <c r="AM252" t="s">
        <v>10344</v>
      </c>
    </row>
    <row r="253" spans="1:39">
      <c r="A253" t="s">
        <v>10528</v>
      </c>
      <c r="B253" t="s">
        <v>10554</v>
      </c>
      <c r="C253" t="s">
        <v>6009</v>
      </c>
      <c r="D253">
        <v>62</v>
      </c>
      <c r="E253" t="s">
        <v>10556</v>
      </c>
      <c r="G253" t="s">
        <v>10557</v>
      </c>
      <c r="H253" t="s">
        <v>6011</v>
      </c>
      <c r="K253" t="s">
        <v>6535</v>
      </c>
      <c r="L253" t="s">
        <v>6536</v>
      </c>
      <c r="M253" t="s">
        <v>10574</v>
      </c>
      <c r="N253">
        <v>9</v>
      </c>
      <c r="O253" t="s">
        <v>10602</v>
      </c>
      <c r="P253" t="s">
        <v>10801</v>
      </c>
      <c r="Q253">
        <v>3</v>
      </c>
      <c r="R253">
        <v>1</v>
      </c>
      <c r="S253">
        <v>3.83</v>
      </c>
      <c r="T253">
        <v>3.83</v>
      </c>
      <c r="U253">
        <v>379.38</v>
      </c>
      <c r="V253">
        <v>55.4</v>
      </c>
      <c r="W253">
        <v>4.13</v>
      </c>
      <c r="Y253">
        <v>0</v>
      </c>
      <c r="Z253">
        <v>2</v>
      </c>
      <c r="AA253" t="s">
        <v>6923</v>
      </c>
      <c r="AB253">
        <v>0</v>
      </c>
      <c r="AC253">
        <v>7</v>
      </c>
      <c r="AD253">
        <v>4.364904761904763</v>
      </c>
      <c r="AF253" t="s">
        <v>6939</v>
      </c>
      <c r="AI253">
        <v>0</v>
      </c>
      <c r="AJ253">
        <v>0</v>
      </c>
      <c r="AK253" t="s">
        <v>10269</v>
      </c>
      <c r="AL253" t="s">
        <v>10269</v>
      </c>
      <c r="AM253" t="s">
        <v>10344</v>
      </c>
    </row>
    <row r="254" spans="1:39">
      <c r="A254" t="s">
        <v>10529</v>
      </c>
      <c r="B254" t="s">
        <v>10554</v>
      </c>
      <c r="C254" t="s">
        <v>6009</v>
      </c>
      <c r="D254">
        <v>62</v>
      </c>
      <c r="E254" t="s">
        <v>10556</v>
      </c>
      <c r="G254" t="s">
        <v>10557</v>
      </c>
      <c r="H254" t="s">
        <v>6011</v>
      </c>
      <c r="K254" t="s">
        <v>6535</v>
      </c>
      <c r="L254" t="s">
        <v>6536</v>
      </c>
      <c r="M254" t="s">
        <v>10574</v>
      </c>
      <c r="N254">
        <v>9</v>
      </c>
      <c r="O254" t="s">
        <v>10602</v>
      </c>
      <c r="P254" t="s">
        <v>10802</v>
      </c>
      <c r="Q254">
        <v>2</v>
      </c>
      <c r="R254">
        <v>2</v>
      </c>
      <c r="S254">
        <v>-0.79</v>
      </c>
      <c r="T254">
        <v>2</v>
      </c>
      <c r="U254">
        <v>351.32</v>
      </c>
      <c r="V254">
        <v>66.40000000000001</v>
      </c>
      <c r="W254">
        <v>3.65</v>
      </c>
      <c r="X254">
        <v>4.57</v>
      </c>
      <c r="Y254">
        <v>0</v>
      </c>
      <c r="Z254">
        <v>2</v>
      </c>
      <c r="AA254" t="s">
        <v>6923</v>
      </c>
      <c r="AB254">
        <v>0</v>
      </c>
      <c r="AC254">
        <v>6</v>
      </c>
      <c r="AD254">
        <v>5.5</v>
      </c>
      <c r="AF254" t="s">
        <v>6937</v>
      </c>
      <c r="AI254">
        <v>0</v>
      </c>
      <c r="AJ254">
        <v>0</v>
      </c>
      <c r="AK254" t="s">
        <v>10269</v>
      </c>
      <c r="AL254" t="s">
        <v>10269</v>
      </c>
      <c r="AM254" t="s">
        <v>10344</v>
      </c>
    </row>
    <row r="255" spans="1:39">
      <c r="A255" t="s">
        <v>7463</v>
      </c>
      <c r="B255" t="s">
        <v>10555</v>
      </c>
      <c r="C255" t="s">
        <v>6009</v>
      </c>
      <c r="D255">
        <v>61.3</v>
      </c>
      <c r="E255" t="s">
        <v>10556</v>
      </c>
      <c r="G255" t="s">
        <v>10557</v>
      </c>
      <c r="H255" t="s">
        <v>6011</v>
      </c>
      <c r="K255" t="s">
        <v>6535</v>
      </c>
      <c r="L255" t="s">
        <v>6536</v>
      </c>
      <c r="M255" t="s">
        <v>10585</v>
      </c>
      <c r="N255">
        <v>9</v>
      </c>
      <c r="O255" t="s">
        <v>10613</v>
      </c>
      <c r="P255" t="s">
        <v>9416</v>
      </c>
      <c r="Q255">
        <v>5</v>
      </c>
      <c r="R255">
        <v>1</v>
      </c>
      <c r="S255">
        <v>3.49</v>
      </c>
      <c r="T255">
        <v>6.48</v>
      </c>
      <c r="U255">
        <v>514.63</v>
      </c>
      <c r="V255">
        <v>72.94</v>
      </c>
      <c r="W255">
        <v>7.26</v>
      </c>
      <c r="X255">
        <v>3.86</v>
      </c>
      <c r="Y255">
        <v>5</v>
      </c>
      <c r="Z255">
        <v>6</v>
      </c>
      <c r="AA255" t="s">
        <v>6923</v>
      </c>
      <c r="AB255">
        <v>2</v>
      </c>
      <c r="AC255">
        <v>7</v>
      </c>
      <c r="AD255">
        <v>3.088333333333333</v>
      </c>
      <c r="AE255" t="s">
        <v>10199</v>
      </c>
      <c r="AF255" t="s">
        <v>6937</v>
      </c>
      <c r="AG255" t="s">
        <v>10207</v>
      </c>
      <c r="AH255" t="s">
        <v>10209</v>
      </c>
      <c r="AI255">
        <v>4</v>
      </c>
      <c r="AJ255">
        <v>1</v>
      </c>
      <c r="AK255" t="s">
        <v>10284</v>
      </c>
      <c r="AL255" t="s">
        <v>10284</v>
      </c>
      <c r="AM255" t="s">
        <v>10344</v>
      </c>
    </row>
    <row r="256" spans="1:39">
      <c r="A256" t="s">
        <v>6228</v>
      </c>
      <c r="B256" t="s">
        <v>10554</v>
      </c>
      <c r="C256" t="s">
        <v>6009</v>
      </c>
      <c r="D256">
        <v>61</v>
      </c>
      <c r="E256" t="s">
        <v>10556</v>
      </c>
      <c r="K256" t="s">
        <v>6535</v>
      </c>
      <c r="L256" t="s">
        <v>6536</v>
      </c>
      <c r="M256" t="s">
        <v>10580</v>
      </c>
      <c r="N256">
        <v>9</v>
      </c>
      <c r="O256" t="s">
        <v>10608</v>
      </c>
      <c r="P256" t="s">
        <v>6624</v>
      </c>
      <c r="Q256">
        <v>3</v>
      </c>
      <c r="R256">
        <v>2</v>
      </c>
      <c r="S256">
        <v>3.8</v>
      </c>
      <c r="T256">
        <v>6.95</v>
      </c>
      <c r="U256">
        <v>340.42</v>
      </c>
      <c r="V256">
        <v>66.76000000000001</v>
      </c>
      <c r="W256">
        <v>4.39</v>
      </c>
      <c r="X256">
        <v>3.31</v>
      </c>
      <c r="Y256">
        <v>0</v>
      </c>
      <c r="Z256">
        <v>2</v>
      </c>
      <c r="AA256" t="s">
        <v>6923</v>
      </c>
      <c r="AB256">
        <v>0</v>
      </c>
      <c r="AC256">
        <v>7</v>
      </c>
      <c r="AD256">
        <v>3.6</v>
      </c>
      <c r="AE256" t="s">
        <v>6926</v>
      </c>
      <c r="AF256" t="s">
        <v>6937</v>
      </c>
      <c r="AI256">
        <v>0</v>
      </c>
      <c r="AJ256">
        <v>0</v>
      </c>
      <c r="AK256" t="s">
        <v>6945</v>
      </c>
      <c r="AL256" t="s">
        <v>6945</v>
      </c>
      <c r="AM256" t="s">
        <v>10344</v>
      </c>
    </row>
    <row r="257" spans="1:39">
      <c r="A257" t="s">
        <v>6995</v>
      </c>
      <c r="B257" t="s">
        <v>10554</v>
      </c>
      <c r="C257" t="s">
        <v>6009</v>
      </c>
      <c r="D257">
        <v>60</v>
      </c>
      <c r="E257" t="s">
        <v>10556</v>
      </c>
      <c r="G257" t="s">
        <v>10557</v>
      </c>
      <c r="H257" t="s">
        <v>6011</v>
      </c>
      <c r="K257" t="s">
        <v>6535</v>
      </c>
      <c r="L257" t="s">
        <v>6536</v>
      </c>
      <c r="M257" t="s">
        <v>10565</v>
      </c>
      <c r="N257">
        <v>9</v>
      </c>
      <c r="O257" t="s">
        <v>10593</v>
      </c>
      <c r="P257" t="s">
        <v>8948</v>
      </c>
      <c r="Q257">
        <v>3</v>
      </c>
      <c r="R257">
        <v>2</v>
      </c>
      <c r="S257">
        <v>3.37</v>
      </c>
      <c r="T257">
        <v>6.36</v>
      </c>
      <c r="U257">
        <v>516.64</v>
      </c>
      <c r="V257">
        <v>71.33</v>
      </c>
      <c r="W257">
        <v>7.55</v>
      </c>
      <c r="X257">
        <v>3.87</v>
      </c>
      <c r="Y257">
        <v>0</v>
      </c>
      <c r="Z257">
        <v>5</v>
      </c>
      <c r="AA257" t="s">
        <v>6923</v>
      </c>
      <c r="AB257">
        <v>2</v>
      </c>
      <c r="AC257">
        <v>8</v>
      </c>
      <c r="AD257">
        <v>2.815</v>
      </c>
      <c r="AF257" t="s">
        <v>6937</v>
      </c>
      <c r="AI257">
        <v>0</v>
      </c>
      <c r="AJ257">
        <v>0</v>
      </c>
      <c r="AK257" t="s">
        <v>10219</v>
      </c>
      <c r="AL257" t="s">
        <v>10219</v>
      </c>
      <c r="AM257" t="s">
        <v>10344</v>
      </c>
    </row>
    <row r="258" spans="1:39">
      <c r="A258" t="s">
        <v>7818</v>
      </c>
      <c r="B258" t="s">
        <v>10554</v>
      </c>
      <c r="C258" t="s">
        <v>6009</v>
      </c>
      <c r="D258">
        <v>60</v>
      </c>
      <c r="E258" t="s">
        <v>10556</v>
      </c>
      <c r="G258" t="s">
        <v>10557</v>
      </c>
      <c r="H258" t="s">
        <v>6011</v>
      </c>
      <c r="K258" t="s">
        <v>6535</v>
      </c>
      <c r="L258" t="s">
        <v>6536</v>
      </c>
      <c r="M258" t="s">
        <v>10565</v>
      </c>
      <c r="N258">
        <v>9</v>
      </c>
      <c r="O258" t="s">
        <v>10593</v>
      </c>
      <c r="P258" t="s">
        <v>9748</v>
      </c>
      <c r="Q258">
        <v>3</v>
      </c>
      <c r="R258">
        <v>2</v>
      </c>
      <c r="S258">
        <v>1.94</v>
      </c>
      <c r="T258">
        <v>4.94</v>
      </c>
      <c r="U258">
        <v>452.55</v>
      </c>
      <c r="V258">
        <v>71.33</v>
      </c>
      <c r="W258">
        <v>5.95</v>
      </c>
      <c r="X258">
        <v>3.88</v>
      </c>
      <c r="Y258">
        <v>0</v>
      </c>
      <c r="Z258">
        <v>4</v>
      </c>
      <c r="AA258" t="s">
        <v>6923</v>
      </c>
      <c r="AB258">
        <v>1</v>
      </c>
      <c r="AC258">
        <v>6</v>
      </c>
      <c r="AD258">
        <v>3.868928571428571</v>
      </c>
      <c r="AF258" t="s">
        <v>6937</v>
      </c>
      <c r="AI258">
        <v>0</v>
      </c>
      <c r="AJ258">
        <v>0</v>
      </c>
      <c r="AK258" t="s">
        <v>10219</v>
      </c>
      <c r="AL258" t="s">
        <v>10219</v>
      </c>
      <c r="AM258" t="s">
        <v>10344</v>
      </c>
    </row>
    <row r="259" spans="1:39">
      <c r="A259" t="s">
        <v>10438</v>
      </c>
      <c r="B259" t="s">
        <v>10555</v>
      </c>
      <c r="C259" t="s">
        <v>6009</v>
      </c>
      <c r="D259">
        <v>60</v>
      </c>
      <c r="E259" t="s">
        <v>10556</v>
      </c>
      <c r="G259" t="s">
        <v>10557</v>
      </c>
      <c r="H259" t="s">
        <v>6011</v>
      </c>
      <c r="K259" t="s">
        <v>6535</v>
      </c>
      <c r="L259" t="s">
        <v>6536</v>
      </c>
      <c r="M259" t="s">
        <v>10563</v>
      </c>
      <c r="N259">
        <v>9</v>
      </c>
      <c r="O259" t="s">
        <v>10591</v>
      </c>
      <c r="P259" t="s">
        <v>10711</v>
      </c>
      <c r="Q259">
        <v>4</v>
      </c>
      <c r="R259">
        <v>0</v>
      </c>
      <c r="S259">
        <v>5.27</v>
      </c>
      <c r="T259">
        <v>5.27</v>
      </c>
      <c r="U259">
        <v>399.28</v>
      </c>
      <c r="V259">
        <v>35.76</v>
      </c>
      <c r="W259">
        <v>5.9</v>
      </c>
      <c r="Y259">
        <v>5.48</v>
      </c>
      <c r="Z259">
        <v>4</v>
      </c>
      <c r="AA259" t="s">
        <v>6923</v>
      </c>
      <c r="AB259">
        <v>1</v>
      </c>
      <c r="AC259">
        <v>5</v>
      </c>
      <c r="AD259">
        <v>3.507428571428572</v>
      </c>
      <c r="AF259" t="s">
        <v>6939</v>
      </c>
      <c r="AI259">
        <v>0</v>
      </c>
      <c r="AJ259">
        <v>0</v>
      </c>
      <c r="AK259" t="s">
        <v>10284</v>
      </c>
      <c r="AL259" t="s">
        <v>10284</v>
      </c>
      <c r="AM259" t="s">
        <v>10344</v>
      </c>
    </row>
    <row r="260" spans="1:39">
      <c r="A260" t="s">
        <v>7448</v>
      </c>
      <c r="B260" t="s">
        <v>10554</v>
      </c>
      <c r="C260" t="s">
        <v>6009</v>
      </c>
      <c r="D260">
        <v>60</v>
      </c>
      <c r="E260" t="s">
        <v>10556</v>
      </c>
      <c r="G260" t="s">
        <v>10557</v>
      </c>
      <c r="H260" t="s">
        <v>6011</v>
      </c>
      <c r="K260" t="s">
        <v>6535</v>
      </c>
      <c r="L260" t="s">
        <v>6536</v>
      </c>
      <c r="M260" t="s">
        <v>10565</v>
      </c>
      <c r="N260">
        <v>9</v>
      </c>
      <c r="O260" t="s">
        <v>10593</v>
      </c>
      <c r="P260" t="s">
        <v>9401</v>
      </c>
      <c r="Q260">
        <v>3</v>
      </c>
      <c r="R260">
        <v>2</v>
      </c>
      <c r="S260">
        <v>3.14</v>
      </c>
      <c r="T260">
        <v>6.14</v>
      </c>
      <c r="U260">
        <v>520.6</v>
      </c>
      <c r="V260">
        <v>71.33</v>
      </c>
      <c r="W260">
        <v>7.3</v>
      </c>
      <c r="X260">
        <v>3.87</v>
      </c>
      <c r="Y260">
        <v>0</v>
      </c>
      <c r="Z260">
        <v>5</v>
      </c>
      <c r="AA260" t="s">
        <v>6923</v>
      </c>
      <c r="AB260">
        <v>2</v>
      </c>
      <c r="AC260">
        <v>7</v>
      </c>
      <c r="AD260">
        <v>2.93</v>
      </c>
      <c r="AF260" t="s">
        <v>6937</v>
      </c>
      <c r="AI260">
        <v>0</v>
      </c>
      <c r="AJ260">
        <v>0</v>
      </c>
      <c r="AK260" t="s">
        <v>10219</v>
      </c>
      <c r="AL260" t="s">
        <v>10219</v>
      </c>
      <c r="AM260" t="s">
        <v>10344</v>
      </c>
    </row>
    <row r="261" spans="1:39">
      <c r="A261" t="s">
        <v>10530</v>
      </c>
      <c r="B261" t="s">
        <v>10554</v>
      </c>
      <c r="C261" t="s">
        <v>6009</v>
      </c>
      <c r="D261">
        <v>60</v>
      </c>
      <c r="E261" t="s">
        <v>10556</v>
      </c>
      <c r="G261" t="s">
        <v>10557</v>
      </c>
      <c r="H261" t="s">
        <v>6011</v>
      </c>
      <c r="K261" t="s">
        <v>6535</v>
      </c>
      <c r="L261" t="s">
        <v>6536</v>
      </c>
      <c r="M261" t="s">
        <v>10574</v>
      </c>
      <c r="N261">
        <v>9</v>
      </c>
      <c r="O261" t="s">
        <v>10602</v>
      </c>
      <c r="P261" t="s">
        <v>10803</v>
      </c>
      <c r="Q261">
        <v>2</v>
      </c>
      <c r="R261">
        <v>2</v>
      </c>
      <c r="S261">
        <v>0.3</v>
      </c>
      <c r="T261">
        <v>3.06</v>
      </c>
      <c r="U261">
        <v>390.28</v>
      </c>
      <c r="V261">
        <v>66.40000000000001</v>
      </c>
      <c r="W261">
        <v>4.03</v>
      </c>
      <c r="X261">
        <v>4.61</v>
      </c>
      <c r="Y261">
        <v>0</v>
      </c>
      <c r="Z261">
        <v>2</v>
      </c>
      <c r="AA261" t="s">
        <v>6923</v>
      </c>
      <c r="AB261">
        <v>0</v>
      </c>
      <c r="AC261">
        <v>7</v>
      </c>
      <c r="AD261">
        <v>5.253714285714286</v>
      </c>
      <c r="AF261" t="s">
        <v>6937</v>
      </c>
      <c r="AI261">
        <v>0</v>
      </c>
      <c r="AJ261">
        <v>0</v>
      </c>
      <c r="AK261" t="s">
        <v>10269</v>
      </c>
      <c r="AL261" t="s">
        <v>10269</v>
      </c>
      <c r="AM261" t="s">
        <v>10344</v>
      </c>
    </row>
    <row r="262" spans="1:39">
      <c r="A262" t="s">
        <v>7301</v>
      </c>
      <c r="B262" t="s">
        <v>10554</v>
      </c>
      <c r="C262" t="s">
        <v>6009</v>
      </c>
      <c r="D262">
        <v>60</v>
      </c>
      <c r="E262" t="s">
        <v>10556</v>
      </c>
      <c r="G262" t="s">
        <v>10557</v>
      </c>
      <c r="H262" t="s">
        <v>6011</v>
      </c>
      <c r="K262" t="s">
        <v>6535</v>
      </c>
      <c r="L262" t="s">
        <v>6536</v>
      </c>
      <c r="M262" t="s">
        <v>10565</v>
      </c>
      <c r="N262">
        <v>9</v>
      </c>
      <c r="O262" t="s">
        <v>10593</v>
      </c>
      <c r="P262" t="s">
        <v>9254</v>
      </c>
      <c r="Q262">
        <v>3</v>
      </c>
      <c r="R262">
        <v>2</v>
      </c>
      <c r="S262">
        <v>3.51</v>
      </c>
      <c r="T262">
        <v>6.5</v>
      </c>
      <c r="U262">
        <v>494.64</v>
      </c>
      <c r="V262">
        <v>71.33</v>
      </c>
      <c r="W262">
        <v>6.98</v>
      </c>
      <c r="X262">
        <v>3.88</v>
      </c>
      <c r="Y262">
        <v>0</v>
      </c>
      <c r="Z262">
        <v>4</v>
      </c>
      <c r="AA262" t="s">
        <v>6923</v>
      </c>
      <c r="AB262">
        <v>1</v>
      </c>
      <c r="AC262">
        <v>7</v>
      </c>
      <c r="AD262">
        <v>2.783285714285714</v>
      </c>
      <c r="AF262" t="s">
        <v>6937</v>
      </c>
      <c r="AI262">
        <v>0</v>
      </c>
      <c r="AJ262">
        <v>0</v>
      </c>
      <c r="AK262" t="s">
        <v>10219</v>
      </c>
      <c r="AL262" t="s">
        <v>10219</v>
      </c>
      <c r="AM262" t="s">
        <v>10344</v>
      </c>
    </row>
    <row r="263" spans="1:39">
      <c r="A263" t="s">
        <v>10531</v>
      </c>
      <c r="B263" t="s">
        <v>10554</v>
      </c>
      <c r="C263" t="s">
        <v>6009</v>
      </c>
      <c r="D263">
        <v>60</v>
      </c>
      <c r="E263" t="s">
        <v>10556</v>
      </c>
      <c r="G263" t="s">
        <v>10557</v>
      </c>
      <c r="H263" t="s">
        <v>6011</v>
      </c>
      <c r="K263" t="s">
        <v>6535</v>
      </c>
      <c r="L263" t="s">
        <v>6536</v>
      </c>
      <c r="M263" t="s">
        <v>10574</v>
      </c>
      <c r="N263">
        <v>9</v>
      </c>
      <c r="O263" t="s">
        <v>10602</v>
      </c>
      <c r="P263" t="s">
        <v>10804</v>
      </c>
      <c r="Q263">
        <v>3</v>
      </c>
      <c r="R263">
        <v>1</v>
      </c>
      <c r="S263">
        <v>4.43</v>
      </c>
      <c r="T263">
        <v>4.43</v>
      </c>
      <c r="U263">
        <v>407.43</v>
      </c>
      <c r="V263">
        <v>55.4</v>
      </c>
      <c r="W263">
        <v>4.77</v>
      </c>
      <c r="X263">
        <v>13.88</v>
      </c>
      <c r="Y263">
        <v>0</v>
      </c>
      <c r="Z263">
        <v>2</v>
      </c>
      <c r="AA263" t="s">
        <v>6923</v>
      </c>
      <c r="AB263">
        <v>0</v>
      </c>
      <c r="AC263">
        <v>8</v>
      </c>
      <c r="AD263">
        <v>3.779547619047619</v>
      </c>
      <c r="AF263" t="s">
        <v>6939</v>
      </c>
      <c r="AI263">
        <v>0</v>
      </c>
      <c r="AJ263">
        <v>0</v>
      </c>
      <c r="AK263" t="s">
        <v>10269</v>
      </c>
      <c r="AL263" t="s">
        <v>10269</v>
      </c>
      <c r="AM263" t="s">
        <v>10344</v>
      </c>
    </row>
    <row r="264" spans="1:39">
      <c r="A264" t="s">
        <v>10532</v>
      </c>
      <c r="B264" t="s">
        <v>10554</v>
      </c>
      <c r="C264" t="s">
        <v>6009</v>
      </c>
      <c r="D264">
        <v>60</v>
      </c>
      <c r="E264" t="s">
        <v>10556</v>
      </c>
      <c r="G264" t="s">
        <v>10557</v>
      </c>
      <c r="H264" t="s">
        <v>6011</v>
      </c>
      <c r="K264" t="s">
        <v>6535</v>
      </c>
      <c r="L264" t="s">
        <v>6536</v>
      </c>
      <c r="M264" t="s">
        <v>10574</v>
      </c>
      <c r="N264">
        <v>9</v>
      </c>
      <c r="O264" t="s">
        <v>10602</v>
      </c>
      <c r="P264" t="s">
        <v>10805</v>
      </c>
      <c r="Q264">
        <v>3</v>
      </c>
      <c r="R264">
        <v>1</v>
      </c>
      <c r="S264">
        <v>4.57</v>
      </c>
      <c r="T264">
        <v>4.57</v>
      </c>
      <c r="U264">
        <v>373.88</v>
      </c>
      <c r="V264">
        <v>55.4</v>
      </c>
      <c r="W264">
        <v>4.4</v>
      </c>
      <c r="Y264">
        <v>0</v>
      </c>
      <c r="Z264">
        <v>2</v>
      </c>
      <c r="AA264" t="s">
        <v>6923</v>
      </c>
      <c r="AB264">
        <v>0</v>
      </c>
      <c r="AC264">
        <v>8</v>
      </c>
      <c r="AD264">
        <v>3.949190476190476</v>
      </c>
      <c r="AF264" t="s">
        <v>6939</v>
      </c>
      <c r="AI264">
        <v>0</v>
      </c>
      <c r="AJ264">
        <v>0</v>
      </c>
      <c r="AK264" t="s">
        <v>10269</v>
      </c>
      <c r="AL264" t="s">
        <v>10269</v>
      </c>
      <c r="AM264" t="s">
        <v>10344</v>
      </c>
    </row>
    <row r="265" spans="1:39">
      <c r="A265" t="s">
        <v>10533</v>
      </c>
      <c r="B265" t="s">
        <v>10554</v>
      </c>
      <c r="C265" t="s">
        <v>6009</v>
      </c>
      <c r="D265">
        <v>60</v>
      </c>
      <c r="E265" t="s">
        <v>10556</v>
      </c>
      <c r="G265" t="s">
        <v>10557</v>
      </c>
      <c r="H265" t="s">
        <v>6011</v>
      </c>
      <c r="K265" t="s">
        <v>6535</v>
      </c>
      <c r="L265" t="s">
        <v>6536</v>
      </c>
      <c r="M265" t="s">
        <v>10574</v>
      </c>
      <c r="N265">
        <v>9</v>
      </c>
      <c r="O265" t="s">
        <v>10602</v>
      </c>
      <c r="P265" t="s">
        <v>10806</v>
      </c>
      <c r="Q265">
        <v>4</v>
      </c>
      <c r="R265">
        <v>1</v>
      </c>
      <c r="S265">
        <v>3.87</v>
      </c>
      <c r="T265">
        <v>3.87</v>
      </c>
      <c r="U265">
        <v>369.46</v>
      </c>
      <c r="V265">
        <v>64.63</v>
      </c>
      <c r="W265">
        <v>3.76</v>
      </c>
      <c r="Y265">
        <v>0</v>
      </c>
      <c r="Z265">
        <v>2</v>
      </c>
      <c r="AA265" t="s">
        <v>6923</v>
      </c>
      <c r="AB265">
        <v>0</v>
      </c>
      <c r="AC265">
        <v>9</v>
      </c>
      <c r="AD265">
        <v>4.395761904761905</v>
      </c>
      <c r="AF265" t="s">
        <v>6939</v>
      </c>
      <c r="AI265">
        <v>0</v>
      </c>
      <c r="AJ265">
        <v>0</v>
      </c>
      <c r="AK265" t="s">
        <v>10269</v>
      </c>
      <c r="AL265" t="s">
        <v>10269</v>
      </c>
      <c r="AM265" t="s">
        <v>10344</v>
      </c>
    </row>
    <row r="266" spans="1:39">
      <c r="A266" t="s">
        <v>10534</v>
      </c>
      <c r="B266" t="s">
        <v>10554</v>
      </c>
      <c r="C266" t="s">
        <v>6009</v>
      </c>
      <c r="D266">
        <v>60</v>
      </c>
      <c r="E266" t="s">
        <v>10556</v>
      </c>
      <c r="G266" t="s">
        <v>10557</v>
      </c>
      <c r="H266" t="s">
        <v>6011</v>
      </c>
      <c r="K266" t="s">
        <v>6535</v>
      </c>
      <c r="L266" t="s">
        <v>6536</v>
      </c>
      <c r="M266" t="s">
        <v>10574</v>
      </c>
      <c r="N266">
        <v>9</v>
      </c>
      <c r="O266" t="s">
        <v>10602</v>
      </c>
      <c r="P266" t="s">
        <v>10807</v>
      </c>
      <c r="Q266">
        <v>2</v>
      </c>
      <c r="R266">
        <v>2</v>
      </c>
      <c r="S266">
        <v>0.04</v>
      </c>
      <c r="T266">
        <v>2.8</v>
      </c>
      <c r="U266">
        <v>345.83</v>
      </c>
      <c r="V266">
        <v>66.40000000000001</v>
      </c>
      <c r="W266">
        <v>3.92</v>
      </c>
      <c r="X266">
        <v>4.61</v>
      </c>
      <c r="Y266">
        <v>0</v>
      </c>
      <c r="Z266">
        <v>2</v>
      </c>
      <c r="AA266" t="s">
        <v>6923</v>
      </c>
      <c r="AB266">
        <v>0</v>
      </c>
      <c r="AC266">
        <v>7</v>
      </c>
      <c r="AD266">
        <v>5.5</v>
      </c>
      <c r="AF266" t="s">
        <v>6937</v>
      </c>
      <c r="AI266">
        <v>0</v>
      </c>
      <c r="AJ266">
        <v>0</v>
      </c>
      <c r="AK266" t="s">
        <v>10269</v>
      </c>
      <c r="AL266" t="s">
        <v>10269</v>
      </c>
      <c r="AM266" t="s">
        <v>10344</v>
      </c>
    </row>
    <row r="267" spans="1:39">
      <c r="A267" t="s">
        <v>7353</v>
      </c>
      <c r="B267" t="s">
        <v>10554</v>
      </c>
      <c r="C267" t="s">
        <v>6009</v>
      </c>
      <c r="D267">
        <v>60</v>
      </c>
      <c r="E267" t="s">
        <v>10556</v>
      </c>
      <c r="G267" t="s">
        <v>10557</v>
      </c>
      <c r="H267" t="s">
        <v>6011</v>
      </c>
      <c r="K267" t="s">
        <v>6535</v>
      </c>
      <c r="L267" t="s">
        <v>6536</v>
      </c>
      <c r="M267" t="s">
        <v>10565</v>
      </c>
      <c r="N267">
        <v>9</v>
      </c>
      <c r="O267" t="s">
        <v>10593</v>
      </c>
      <c r="P267" t="s">
        <v>9306</v>
      </c>
      <c r="Q267">
        <v>3</v>
      </c>
      <c r="R267">
        <v>2</v>
      </c>
      <c r="S267">
        <v>2.5</v>
      </c>
      <c r="T267">
        <v>5.5</v>
      </c>
      <c r="U267">
        <v>488.59</v>
      </c>
      <c r="V267">
        <v>71.33</v>
      </c>
      <c r="W267">
        <v>6.6</v>
      </c>
      <c r="X267">
        <v>3.88</v>
      </c>
      <c r="Y267">
        <v>0</v>
      </c>
      <c r="Z267">
        <v>5</v>
      </c>
      <c r="AA267" t="s">
        <v>6923</v>
      </c>
      <c r="AB267">
        <v>1</v>
      </c>
      <c r="AC267">
        <v>7</v>
      </c>
      <c r="AD267">
        <v>3.3315</v>
      </c>
      <c r="AF267" t="s">
        <v>6937</v>
      </c>
      <c r="AI267">
        <v>0</v>
      </c>
      <c r="AJ267">
        <v>0</v>
      </c>
      <c r="AK267" t="s">
        <v>10219</v>
      </c>
      <c r="AL267" t="s">
        <v>10219</v>
      </c>
      <c r="AM267" t="s">
        <v>10344</v>
      </c>
    </row>
    <row r="268" spans="1:39">
      <c r="A268" t="s">
        <v>10535</v>
      </c>
      <c r="B268" t="s">
        <v>10554</v>
      </c>
      <c r="C268" t="s">
        <v>6009</v>
      </c>
      <c r="D268">
        <v>59.97</v>
      </c>
      <c r="E268" t="s">
        <v>10556</v>
      </c>
      <c r="K268" t="s">
        <v>6535</v>
      </c>
      <c r="L268" t="s">
        <v>6536</v>
      </c>
      <c r="M268" t="s">
        <v>10569</v>
      </c>
      <c r="N268">
        <v>9</v>
      </c>
      <c r="O268" t="s">
        <v>10597</v>
      </c>
      <c r="P268" t="s">
        <v>10808</v>
      </c>
      <c r="Q268">
        <v>8</v>
      </c>
      <c r="R268">
        <v>2</v>
      </c>
      <c r="S268">
        <v>1.78</v>
      </c>
      <c r="T268">
        <v>2.48</v>
      </c>
      <c r="U268">
        <v>431.45</v>
      </c>
      <c r="V268">
        <v>122.01</v>
      </c>
      <c r="W268">
        <v>2.86</v>
      </c>
      <c r="X268">
        <v>6.8</v>
      </c>
      <c r="Y268">
        <v>0</v>
      </c>
      <c r="Z268">
        <v>2</v>
      </c>
      <c r="AA268" t="s">
        <v>6923</v>
      </c>
      <c r="AB268">
        <v>0</v>
      </c>
      <c r="AC268">
        <v>5</v>
      </c>
      <c r="AD268">
        <v>3.989642857142857</v>
      </c>
      <c r="AF268" t="s">
        <v>6939</v>
      </c>
      <c r="AI268">
        <v>0</v>
      </c>
      <c r="AJ268">
        <v>0</v>
      </c>
      <c r="AK268" t="s">
        <v>10338</v>
      </c>
      <c r="AL268" t="s">
        <v>10338</v>
      </c>
      <c r="AM268" t="s">
        <v>10344</v>
      </c>
    </row>
    <row r="269" spans="1:39">
      <c r="A269" t="s">
        <v>6315</v>
      </c>
      <c r="B269" t="s">
        <v>10555</v>
      </c>
      <c r="C269" t="s">
        <v>6009</v>
      </c>
      <c r="D269">
        <v>59.4</v>
      </c>
      <c r="E269" t="s">
        <v>10556</v>
      </c>
      <c r="G269" t="s">
        <v>10558</v>
      </c>
      <c r="H269" t="s">
        <v>6011</v>
      </c>
      <c r="K269" t="s">
        <v>6535</v>
      </c>
      <c r="M269" t="s">
        <v>10586</v>
      </c>
      <c r="N269">
        <v>8</v>
      </c>
      <c r="O269" t="s">
        <v>10614</v>
      </c>
      <c r="P269" t="s">
        <v>6711</v>
      </c>
      <c r="Q269">
        <v>6</v>
      </c>
      <c r="R269">
        <v>1</v>
      </c>
      <c r="S269">
        <v>-1.92</v>
      </c>
      <c r="T269">
        <v>1.55</v>
      </c>
      <c r="U269">
        <v>408.47</v>
      </c>
      <c r="V269">
        <v>99.13</v>
      </c>
      <c r="W269">
        <v>2.68</v>
      </c>
      <c r="X269">
        <v>3.62</v>
      </c>
      <c r="Y269">
        <v>0</v>
      </c>
      <c r="Z269">
        <v>2</v>
      </c>
      <c r="AA269" t="s">
        <v>6923</v>
      </c>
      <c r="AB269">
        <v>0</v>
      </c>
      <c r="AC269">
        <v>11</v>
      </c>
      <c r="AD269">
        <v>5.182785714285714</v>
      </c>
      <c r="AE269" t="s">
        <v>6930</v>
      </c>
      <c r="AF269" t="s">
        <v>6937</v>
      </c>
      <c r="AH269" t="s">
        <v>6943</v>
      </c>
      <c r="AI269">
        <v>3</v>
      </c>
      <c r="AJ269">
        <v>0</v>
      </c>
      <c r="AK269" t="s">
        <v>10280</v>
      </c>
      <c r="AL269" t="s">
        <v>10280</v>
      </c>
      <c r="AM269" t="s">
        <v>10344</v>
      </c>
    </row>
    <row r="270" spans="1:39">
      <c r="A270" t="s">
        <v>10536</v>
      </c>
      <c r="B270" t="s">
        <v>10554</v>
      </c>
      <c r="C270" t="s">
        <v>6009</v>
      </c>
      <c r="D270">
        <v>58.6</v>
      </c>
      <c r="E270" t="s">
        <v>10556</v>
      </c>
      <c r="K270" t="s">
        <v>6535</v>
      </c>
      <c r="L270" t="s">
        <v>6536</v>
      </c>
      <c r="M270" t="s">
        <v>10569</v>
      </c>
      <c r="N270">
        <v>9</v>
      </c>
      <c r="O270" t="s">
        <v>10597</v>
      </c>
      <c r="P270" t="s">
        <v>10809</v>
      </c>
      <c r="Q270">
        <v>8</v>
      </c>
      <c r="R270">
        <v>1</v>
      </c>
      <c r="S270">
        <v>2.58</v>
      </c>
      <c r="T270">
        <v>3.18</v>
      </c>
      <c r="U270">
        <v>459.51</v>
      </c>
      <c r="V270">
        <v>111.01</v>
      </c>
      <c r="W270">
        <v>3.55</v>
      </c>
      <c r="X270">
        <v>6.91</v>
      </c>
      <c r="Y270">
        <v>0</v>
      </c>
      <c r="Z270">
        <v>2</v>
      </c>
      <c r="AA270" t="s">
        <v>6923</v>
      </c>
      <c r="AB270">
        <v>0</v>
      </c>
      <c r="AC270">
        <v>7</v>
      </c>
      <c r="AD270">
        <v>4.042214285714286</v>
      </c>
      <c r="AF270" t="s">
        <v>6939</v>
      </c>
      <c r="AI270">
        <v>0</v>
      </c>
      <c r="AJ270">
        <v>0</v>
      </c>
      <c r="AK270" t="s">
        <v>10338</v>
      </c>
      <c r="AL270" t="s">
        <v>10338</v>
      </c>
      <c r="AM270" t="s">
        <v>10344</v>
      </c>
    </row>
    <row r="271" spans="1:39">
      <c r="A271" t="s">
        <v>8136</v>
      </c>
      <c r="B271" t="s">
        <v>10554</v>
      </c>
      <c r="C271" t="s">
        <v>6009</v>
      </c>
      <c r="D271">
        <v>58.4</v>
      </c>
      <c r="E271" t="s">
        <v>10556</v>
      </c>
      <c r="K271" t="s">
        <v>6535</v>
      </c>
      <c r="L271" t="s">
        <v>6536</v>
      </c>
      <c r="M271" t="s">
        <v>10572</v>
      </c>
      <c r="N271">
        <v>9</v>
      </c>
      <c r="O271" t="s">
        <v>10600</v>
      </c>
      <c r="P271" t="s">
        <v>10063</v>
      </c>
      <c r="Q271">
        <v>4</v>
      </c>
      <c r="R271">
        <v>0</v>
      </c>
      <c r="S271">
        <v>4.85</v>
      </c>
      <c r="T271">
        <v>4.85</v>
      </c>
      <c r="U271">
        <v>352.41</v>
      </c>
      <c r="V271">
        <v>52.6</v>
      </c>
      <c r="W271">
        <v>4.86</v>
      </c>
      <c r="Y271">
        <v>0</v>
      </c>
      <c r="Z271">
        <v>3</v>
      </c>
      <c r="AA271" t="s">
        <v>6923</v>
      </c>
      <c r="AB271">
        <v>0</v>
      </c>
      <c r="AC271">
        <v>6</v>
      </c>
      <c r="AD271">
        <v>4.075</v>
      </c>
      <c r="AI271">
        <v>0</v>
      </c>
      <c r="AJ271">
        <v>0</v>
      </c>
      <c r="AK271" t="s">
        <v>10340</v>
      </c>
      <c r="AL271" t="s">
        <v>10340</v>
      </c>
      <c r="AM271" t="s">
        <v>10344</v>
      </c>
    </row>
    <row r="272" spans="1:39">
      <c r="A272" t="s">
        <v>10469</v>
      </c>
      <c r="B272" t="s">
        <v>10554</v>
      </c>
      <c r="C272" t="s">
        <v>6009</v>
      </c>
      <c r="D272">
        <v>58.1</v>
      </c>
      <c r="E272" t="s">
        <v>10556</v>
      </c>
      <c r="G272" t="s">
        <v>10557</v>
      </c>
      <c r="H272" t="s">
        <v>6011</v>
      </c>
      <c r="K272" t="s">
        <v>6535</v>
      </c>
      <c r="L272" t="s">
        <v>6536</v>
      </c>
      <c r="M272" t="s">
        <v>10567</v>
      </c>
      <c r="N272">
        <v>9</v>
      </c>
      <c r="O272" t="s">
        <v>10595</v>
      </c>
      <c r="P272" t="s">
        <v>10742</v>
      </c>
      <c r="Q272">
        <v>4</v>
      </c>
      <c r="R272">
        <v>3</v>
      </c>
      <c r="S272">
        <v>5.09</v>
      </c>
      <c r="T272">
        <v>5.11</v>
      </c>
      <c r="U272">
        <v>420.56</v>
      </c>
      <c r="V272">
        <v>56.4</v>
      </c>
      <c r="W272">
        <v>3.98</v>
      </c>
      <c r="X272">
        <v>9.59</v>
      </c>
      <c r="Y272">
        <v>0.89</v>
      </c>
      <c r="Z272">
        <v>3</v>
      </c>
      <c r="AA272" t="s">
        <v>6923</v>
      </c>
      <c r="AB272">
        <v>0</v>
      </c>
      <c r="AC272">
        <v>4</v>
      </c>
      <c r="AD272">
        <v>2.734095238095238</v>
      </c>
      <c r="AF272" t="s">
        <v>6939</v>
      </c>
      <c r="AI272">
        <v>0</v>
      </c>
      <c r="AJ272">
        <v>0</v>
      </c>
      <c r="AK272" t="s">
        <v>10284</v>
      </c>
      <c r="AL272" t="s">
        <v>10284</v>
      </c>
      <c r="AM272" t="s">
        <v>10344</v>
      </c>
    </row>
    <row r="273" spans="1:39">
      <c r="A273" t="s">
        <v>10537</v>
      </c>
      <c r="B273" t="s">
        <v>10554</v>
      </c>
      <c r="C273" t="s">
        <v>6009</v>
      </c>
      <c r="D273">
        <v>58</v>
      </c>
      <c r="E273" t="s">
        <v>10556</v>
      </c>
      <c r="K273" t="s">
        <v>6535</v>
      </c>
      <c r="L273" t="s">
        <v>6536</v>
      </c>
      <c r="M273" t="s">
        <v>10578</v>
      </c>
      <c r="N273">
        <v>9</v>
      </c>
      <c r="O273" t="s">
        <v>10606</v>
      </c>
      <c r="P273" t="s">
        <v>10810</v>
      </c>
      <c r="Q273">
        <v>3</v>
      </c>
      <c r="R273">
        <v>1</v>
      </c>
      <c r="S273">
        <v>7.19</v>
      </c>
      <c r="T273">
        <v>7.19</v>
      </c>
      <c r="U273">
        <v>480.44</v>
      </c>
      <c r="V273">
        <v>46.92</v>
      </c>
      <c r="W273">
        <v>7.4</v>
      </c>
      <c r="X273">
        <v>13.25</v>
      </c>
      <c r="Y273">
        <v>4.11</v>
      </c>
      <c r="Z273">
        <v>4</v>
      </c>
      <c r="AA273" t="s">
        <v>6923</v>
      </c>
      <c r="AB273">
        <v>1</v>
      </c>
      <c r="AC273">
        <v>7</v>
      </c>
      <c r="AD273">
        <v>2.973047619047619</v>
      </c>
      <c r="AF273" t="s">
        <v>6939</v>
      </c>
      <c r="AI273">
        <v>0</v>
      </c>
      <c r="AJ273">
        <v>0</v>
      </c>
      <c r="AK273" t="s">
        <v>10835</v>
      </c>
      <c r="AL273" t="s">
        <v>10835</v>
      </c>
      <c r="AM273" t="s">
        <v>10344</v>
      </c>
    </row>
    <row r="274" spans="1:39">
      <c r="A274" t="s">
        <v>10469</v>
      </c>
      <c r="B274" t="s">
        <v>10555</v>
      </c>
      <c r="C274" t="s">
        <v>6009</v>
      </c>
      <c r="D274">
        <v>58</v>
      </c>
      <c r="E274" t="s">
        <v>10556</v>
      </c>
      <c r="G274" t="s">
        <v>10557</v>
      </c>
      <c r="H274" t="s">
        <v>6011</v>
      </c>
      <c r="K274" t="s">
        <v>6535</v>
      </c>
      <c r="L274" t="s">
        <v>6536</v>
      </c>
      <c r="M274" t="s">
        <v>10585</v>
      </c>
      <c r="N274">
        <v>9</v>
      </c>
      <c r="O274" t="s">
        <v>10613</v>
      </c>
      <c r="P274" t="s">
        <v>10742</v>
      </c>
      <c r="Q274">
        <v>4</v>
      </c>
      <c r="R274">
        <v>3</v>
      </c>
      <c r="S274">
        <v>5.09</v>
      </c>
      <c r="T274">
        <v>5.11</v>
      </c>
      <c r="U274">
        <v>420.56</v>
      </c>
      <c r="V274">
        <v>56.4</v>
      </c>
      <c r="W274">
        <v>3.98</v>
      </c>
      <c r="X274">
        <v>9.59</v>
      </c>
      <c r="Y274">
        <v>0.89</v>
      </c>
      <c r="Z274">
        <v>3</v>
      </c>
      <c r="AA274" t="s">
        <v>6923</v>
      </c>
      <c r="AB274">
        <v>0</v>
      </c>
      <c r="AC274">
        <v>4</v>
      </c>
      <c r="AD274">
        <v>2.734095238095238</v>
      </c>
      <c r="AF274" t="s">
        <v>6939</v>
      </c>
      <c r="AI274">
        <v>0</v>
      </c>
      <c r="AJ274">
        <v>0</v>
      </c>
      <c r="AK274" t="s">
        <v>10284</v>
      </c>
      <c r="AL274" t="s">
        <v>10284</v>
      </c>
      <c r="AM274" t="s">
        <v>10344</v>
      </c>
    </row>
    <row r="275" spans="1:39">
      <c r="A275" t="s">
        <v>10538</v>
      </c>
      <c r="B275" t="s">
        <v>10554</v>
      </c>
      <c r="C275" t="s">
        <v>6009</v>
      </c>
      <c r="D275">
        <v>58</v>
      </c>
      <c r="E275" t="s">
        <v>10556</v>
      </c>
      <c r="G275" t="s">
        <v>10559</v>
      </c>
      <c r="H275" t="s">
        <v>6011</v>
      </c>
      <c r="K275" t="s">
        <v>6535</v>
      </c>
      <c r="L275" t="s">
        <v>6536</v>
      </c>
      <c r="M275" t="s">
        <v>10571</v>
      </c>
      <c r="N275">
        <v>9</v>
      </c>
      <c r="O275" t="s">
        <v>10599</v>
      </c>
      <c r="P275" t="s">
        <v>10811</v>
      </c>
      <c r="Q275">
        <v>2</v>
      </c>
      <c r="R275">
        <v>1</v>
      </c>
      <c r="S275">
        <v>1.26</v>
      </c>
      <c r="T275">
        <v>3.98</v>
      </c>
      <c r="U275">
        <v>382.2</v>
      </c>
      <c r="V275">
        <v>46.53</v>
      </c>
      <c r="W275">
        <v>3.89</v>
      </c>
      <c r="X275">
        <v>4.64</v>
      </c>
      <c r="Y275">
        <v>0</v>
      </c>
      <c r="Z275">
        <v>2</v>
      </c>
      <c r="AA275" t="s">
        <v>6923</v>
      </c>
      <c r="AB275">
        <v>0</v>
      </c>
      <c r="AC275">
        <v>6</v>
      </c>
      <c r="AD275">
        <v>5.184761904761904</v>
      </c>
      <c r="AF275" t="s">
        <v>6937</v>
      </c>
      <c r="AI275">
        <v>0</v>
      </c>
      <c r="AJ275">
        <v>0</v>
      </c>
      <c r="AK275" t="s">
        <v>10832</v>
      </c>
      <c r="AL275" t="s">
        <v>10832</v>
      </c>
      <c r="AM275" t="s">
        <v>10344</v>
      </c>
    </row>
    <row r="276" spans="1:39">
      <c r="A276" t="s">
        <v>10539</v>
      </c>
      <c r="B276" t="s">
        <v>10554</v>
      </c>
      <c r="C276" t="s">
        <v>6009</v>
      </c>
      <c r="D276">
        <v>57</v>
      </c>
      <c r="E276" t="s">
        <v>10556</v>
      </c>
      <c r="G276" t="s">
        <v>10557</v>
      </c>
      <c r="H276" t="s">
        <v>6011</v>
      </c>
      <c r="K276" t="s">
        <v>6535</v>
      </c>
      <c r="L276" t="s">
        <v>6536</v>
      </c>
      <c r="M276" t="s">
        <v>10577</v>
      </c>
      <c r="N276">
        <v>9</v>
      </c>
      <c r="O276" t="s">
        <v>10605</v>
      </c>
      <c r="P276" t="s">
        <v>10812</v>
      </c>
      <c r="Q276">
        <v>4</v>
      </c>
      <c r="R276">
        <v>3</v>
      </c>
      <c r="S276">
        <v>1.03</v>
      </c>
      <c r="T276">
        <v>3.85</v>
      </c>
      <c r="U276">
        <v>433.39</v>
      </c>
      <c r="V276">
        <v>92.59</v>
      </c>
      <c r="W276">
        <v>4.45</v>
      </c>
      <c r="X276">
        <v>4.3</v>
      </c>
      <c r="Y276">
        <v>0</v>
      </c>
      <c r="Z276">
        <v>3</v>
      </c>
      <c r="AA276" t="s">
        <v>6923</v>
      </c>
      <c r="AB276">
        <v>0</v>
      </c>
      <c r="AC276">
        <v>7</v>
      </c>
      <c r="AD276">
        <v>4.131119047619048</v>
      </c>
      <c r="AF276" t="s">
        <v>6937</v>
      </c>
      <c r="AI276">
        <v>0</v>
      </c>
      <c r="AJ276">
        <v>0</v>
      </c>
      <c r="AK276" t="s">
        <v>10268</v>
      </c>
      <c r="AL276" t="s">
        <v>10268</v>
      </c>
      <c r="AM276" t="s">
        <v>10344</v>
      </c>
    </row>
    <row r="277" spans="1:39">
      <c r="A277" t="s">
        <v>10540</v>
      </c>
      <c r="B277" t="s">
        <v>10554</v>
      </c>
      <c r="C277" t="s">
        <v>6009</v>
      </c>
      <c r="D277">
        <v>56.21</v>
      </c>
      <c r="E277" t="s">
        <v>10556</v>
      </c>
      <c r="K277" t="s">
        <v>6535</v>
      </c>
      <c r="L277" t="s">
        <v>6536</v>
      </c>
      <c r="M277" t="s">
        <v>10569</v>
      </c>
      <c r="N277">
        <v>9</v>
      </c>
      <c r="O277" t="s">
        <v>10597</v>
      </c>
      <c r="P277" t="s">
        <v>10813</v>
      </c>
      <c r="Q277">
        <v>5</v>
      </c>
      <c r="R277">
        <v>1</v>
      </c>
      <c r="S277">
        <v>0.64</v>
      </c>
      <c r="T277">
        <v>3.65</v>
      </c>
      <c r="U277">
        <v>413.52</v>
      </c>
      <c r="V277">
        <v>66.84</v>
      </c>
      <c r="W277">
        <v>4.25</v>
      </c>
      <c r="X277">
        <v>4.3</v>
      </c>
      <c r="Y277">
        <v>0</v>
      </c>
      <c r="Z277">
        <v>2</v>
      </c>
      <c r="AA277" t="s">
        <v>6923</v>
      </c>
      <c r="AB277">
        <v>0</v>
      </c>
      <c r="AC277">
        <v>7</v>
      </c>
      <c r="AD277">
        <v>5.126047619047619</v>
      </c>
      <c r="AF277" t="s">
        <v>6937</v>
      </c>
      <c r="AI277">
        <v>0</v>
      </c>
      <c r="AJ277">
        <v>0</v>
      </c>
      <c r="AK277" t="s">
        <v>10338</v>
      </c>
      <c r="AL277" t="s">
        <v>10338</v>
      </c>
      <c r="AM277" t="s">
        <v>10344</v>
      </c>
    </row>
    <row r="278" spans="1:39">
      <c r="A278" t="s">
        <v>10541</v>
      </c>
      <c r="B278" t="s">
        <v>10554</v>
      </c>
      <c r="C278" t="s">
        <v>6009</v>
      </c>
      <c r="D278">
        <v>55.87</v>
      </c>
      <c r="E278" t="s">
        <v>10556</v>
      </c>
      <c r="K278" t="s">
        <v>6535</v>
      </c>
      <c r="L278" t="s">
        <v>6536</v>
      </c>
      <c r="M278" t="s">
        <v>10569</v>
      </c>
      <c r="N278">
        <v>9</v>
      </c>
      <c r="O278" t="s">
        <v>10597</v>
      </c>
      <c r="P278" t="s">
        <v>10814</v>
      </c>
      <c r="Q278">
        <v>8</v>
      </c>
      <c r="R278">
        <v>1</v>
      </c>
      <c r="S278">
        <v>2.28</v>
      </c>
      <c r="T278">
        <v>2.96</v>
      </c>
      <c r="U278">
        <v>459.51</v>
      </c>
      <c r="V278">
        <v>111.01</v>
      </c>
      <c r="W278">
        <v>3.55</v>
      </c>
      <c r="X278">
        <v>6.8</v>
      </c>
      <c r="Y278">
        <v>0</v>
      </c>
      <c r="Z278">
        <v>2</v>
      </c>
      <c r="AA278" t="s">
        <v>6923</v>
      </c>
      <c r="AB278">
        <v>0</v>
      </c>
      <c r="AC278">
        <v>7</v>
      </c>
      <c r="AD278">
        <v>4.282214285714286</v>
      </c>
      <c r="AF278" t="s">
        <v>6939</v>
      </c>
      <c r="AI278">
        <v>0</v>
      </c>
      <c r="AJ278">
        <v>0</v>
      </c>
      <c r="AK278" t="s">
        <v>10338</v>
      </c>
      <c r="AL278" t="s">
        <v>10338</v>
      </c>
      <c r="AM278" t="s">
        <v>10344</v>
      </c>
    </row>
    <row r="279" spans="1:39">
      <c r="A279" t="s">
        <v>10542</v>
      </c>
      <c r="B279" t="s">
        <v>10554</v>
      </c>
      <c r="C279" t="s">
        <v>6009</v>
      </c>
      <c r="D279">
        <v>55.53</v>
      </c>
      <c r="E279" t="s">
        <v>10556</v>
      </c>
      <c r="K279" t="s">
        <v>6535</v>
      </c>
      <c r="L279" t="s">
        <v>6536</v>
      </c>
      <c r="M279" t="s">
        <v>10569</v>
      </c>
      <c r="N279">
        <v>9</v>
      </c>
      <c r="O279" t="s">
        <v>10597</v>
      </c>
      <c r="P279" t="s">
        <v>10815</v>
      </c>
      <c r="Q279">
        <v>4</v>
      </c>
      <c r="R279">
        <v>1</v>
      </c>
      <c r="S279">
        <v>-0.17</v>
      </c>
      <c r="T279">
        <v>2.85</v>
      </c>
      <c r="U279">
        <v>349.48</v>
      </c>
      <c r="V279">
        <v>57.61</v>
      </c>
      <c r="W279">
        <v>3.63</v>
      </c>
      <c r="X279">
        <v>4.3</v>
      </c>
      <c r="Y279">
        <v>0</v>
      </c>
      <c r="Z279">
        <v>1</v>
      </c>
      <c r="AA279" t="s">
        <v>6923</v>
      </c>
      <c r="AB279">
        <v>0</v>
      </c>
      <c r="AC279">
        <v>5</v>
      </c>
      <c r="AD279">
        <v>5.833333333333333</v>
      </c>
      <c r="AF279" t="s">
        <v>6937</v>
      </c>
      <c r="AI279">
        <v>0</v>
      </c>
      <c r="AJ279">
        <v>0</v>
      </c>
      <c r="AK279" t="s">
        <v>10338</v>
      </c>
      <c r="AL279" t="s">
        <v>10338</v>
      </c>
      <c r="AM279" t="s">
        <v>10344</v>
      </c>
    </row>
    <row r="280" spans="1:39">
      <c r="A280" t="s">
        <v>7463</v>
      </c>
      <c r="B280" t="s">
        <v>10554</v>
      </c>
      <c r="C280" t="s">
        <v>6009</v>
      </c>
      <c r="D280">
        <v>55.2</v>
      </c>
      <c r="E280" t="s">
        <v>10556</v>
      </c>
      <c r="G280" t="s">
        <v>10557</v>
      </c>
      <c r="H280" t="s">
        <v>6011</v>
      </c>
      <c r="K280" t="s">
        <v>6535</v>
      </c>
      <c r="L280" t="s">
        <v>6536</v>
      </c>
      <c r="M280" t="s">
        <v>10568</v>
      </c>
      <c r="N280">
        <v>9</v>
      </c>
      <c r="O280" t="s">
        <v>10596</v>
      </c>
      <c r="P280" t="s">
        <v>9416</v>
      </c>
      <c r="Q280">
        <v>5</v>
      </c>
      <c r="R280">
        <v>1</v>
      </c>
      <c r="S280">
        <v>3.49</v>
      </c>
      <c r="T280">
        <v>6.48</v>
      </c>
      <c r="U280">
        <v>514.63</v>
      </c>
      <c r="V280">
        <v>72.94</v>
      </c>
      <c r="W280">
        <v>7.26</v>
      </c>
      <c r="X280">
        <v>3.86</v>
      </c>
      <c r="Y280">
        <v>5</v>
      </c>
      <c r="Z280">
        <v>6</v>
      </c>
      <c r="AA280" t="s">
        <v>6923</v>
      </c>
      <c r="AB280">
        <v>2</v>
      </c>
      <c r="AC280">
        <v>7</v>
      </c>
      <c r="AD280">
        <v>3.088333333333333</v>
      </c>
      <c r="AE280" t="s">
        <v>10199</v>
      </c>
      <c r="AF280" t="s">
        <v>6937</v>
      </c>
      <c r="AG280" t="s">
        <v>10207</v>
      </c>
      <c r="AH280" t="s">
        <v>10209</v>
      </c>
      <c r="AI280">
        <v>4</v>
      </c>
      <c r="AJ280">
        <v>1</v>
      </c>
      <c r="AK280" t="s">
        <v>10284</v>
      </c>
      <c r="AL280" t="s">
        <v>10284</v>
      </c>
      <c r="AM280" t="s">
        <v>10344</v>
      </c>
    </row>
    <row r="281" spans="1:39">
      <c r="A281" t="s">
        <v>10543</v>
      </c>
      <c r="B281" t="s">
        <v>10554</v>
      </c>
      <c r="C281" t="s">
        <v>6009</v>
      </c>
      <c r="D281">
        <v>55</v>
      </c>
      <c r="E281" t="s">
        <v>10556</v>
      </c>
      <c r="G281" t="s">
        <v>10557</v>
      </c>
      <c r="H281" t="s">
        <v>6011</v>
      </c>
      <c r="K281" t="s">
        <v>6535</v>
      </c>
      <c r="L281" t="s">
        <v>6536</v>
      </c>
      <c r="M281" t="s">
        <v>10577</v>
      </c>
      <c r="N281">
        <v>9</v>
      </c>
      <c r="O281" t="s">
        <v>10605</v>
      </c>
      <c r="P281" t="s">
        <v>10816</v>
      </c>
      <c r="Q281">
        <v>3</v>
      </c>
      <c r="R281">
        <v>3</v>
      </c>
      <c r="S281">
        <v>1.16</v>
      </c>
      <c r="T281">
        <v>3.99</v>
      </c>
      <c r="U281">
        <v>407.51</v>
      </c>
      <c r="V281">
        <v>83.36</v>
      </c>
      <c r="W281">
        <v>4</v>
      </c>
      <c r="X281">
        <v>4.3</v>
      </c>
      <c r="Y281">
        <v>0</v>
      </c>
      <c r="Z281">
        <v>2</v>
      </c>
      <c r="AA281" t="s">
        <v>6923</v>
      </c>
      <c r="AB281">
        <v>0</v>
      </c>
      <c r="AC281">
        <v>6</v>
      </c>
      <c r="AD281">
        <v>4.332309523809524</v>
      </c>
      <c r="AF281" t="s">
        <v>6937</v>
      </c>
      <c r="AI281">
        <v>0</v>
      </c>
      <c r="AJ281">
        <v>0</v>
      </c>
      <c r="AK281" t="s">
        <v>10268</v>
      </c>
      <c r="AL281" t="s">
        <v>10268</v>
      </c>
      <c r="AM281" t="s">
        <v>10344</v>
      </c>
    </row>
    <row r="282" spans="1:39">
      <c r="A282" t="s">
        <v>10544</v>
      </c>
      <c r="B282" t="s">
        <v>10554</v>
      </c>
      <c r="C282" t="s">
        <v>6009</v>
      </c>
      <c r="D282">
        <v>55</v>
      </c>
      <c r="E282" t="s">
        <v>10556</v>
      </c>
      <c r="K282" t="s">
        <v>6535</v>
      </c>
      <c r="L282" t="s">
        <v>6536</v>
      </c>
      <c r="M282" t="s">
        <v>10587</v>
      </c>
      <c r="N282">
        <v>9</v>
      </c>
      <c r="O282" t="s">
        <v>10615</v>
      </c>
      <c r="P282" t="s">
        <v>10817</v>
      </c>
      <c r="Q282">
        <v>5</v>
      </c>
      <c r="R282">
        <v>2</v>
      </c>
      <c r="S282">
        <v>4.86</v>
      </c>
      <c r="T282">
        <v>8.550000000000001</v>
      </c>
      <c r="U282">
        <v>526.0599999999999</v>
      </c>
      <c r="V282">
        <v>75.11</v>
      </c>
      <c r="W282">
        <v>8.23</v>
      </c>
      <c r="X282">
        <v>3</v>
      </c>
      <c r="Y282">
        <v>0.28</v>
      </c>
      <c r="Z282">
        <v>5</v>
      </c>
      <c r="AA282" t="s">
        <v>6923</v>
      </c>
      <c r="AB282">
        <v>2</v>
      </c>
      <c r="AC282">
        <v>7</v>
      </c>
      <c r="AD282">
        <v>2.5</v>
      </c>
      <c r="AF282" t="s">
        <v>6937</v>
      </c>
      <c r="AI282">
        <v>0</v>
      </c>
      <c r="AJ282">
        <v>0</v>
      </c>
      <c r="AK282" t="s">
        <v>10272</v>
      </c>
      <c r="AL282" t="s">
        <v>10272</v>
      </c>
      <c r="AM282" t="s">
        <v>10344</v>
      </c>
    </row>
    <row r="283" spans="1:39">
      <c r="A283" t="s">
        <v>7228</v>
      </c>
      <c r="B283" t="s">
        <v>10554</v>
      </c>
      <c r="C283" t="s">
        <v>6009</v>
      </c>
      <c r="D283">
        <v>55</v>
      </c>
      <c r="E283" t="s">
        <v>10556</v>
      </c>
      <c r="G283" t="s">
        <v>10557</v>
      </c>
      <c r="H283" t="s">
        <v>6011</v>
      </c>
      <c r="K283" t="s">
        <v>6535</v>
      </c>
      <c r="L283" t="s">
        <v>6536</v>
      </c>
      <c r="M283" t="s">
        <v>10565</v>
      </c>
      <c r="N283">
        <v>9</v>
      </c>
      <c r="O283" t="s">
        <v>10593</v>
      </c>
      <c r="P283" t="s">
        <v>9181</v>
      </c>
      <c r="Q283">
        <v>4</v>
      </c>
      <c r="R283">
        <v>2</v>
      </c>
      <c r="S283">
        <v>3.5</v>
      </c>
      <c r="T283">
        <v>6.5</v>
      </c>
      <c r="U283">
        <v>546.67</v>
      </c>
      <c r="V283">
        <v>80.56</v>
      </c>
      <c r="W283">
        <v>7.56</v>
      </c>
      <c r="X283">
        <v>3.87</v>
      </c>
      <c r="Y283">
        <v>0</v>
      </c>
      <c r="Z283">
        <v>5</v>
      </c>
      <c r="AA283" t="s">
        <v>6923</v>
      </c>
      <c r="AB283">
        <v>2</v>
      </c>
      <c r="AC283">
        <v>9</v>
      </c>
      <c r="AD283">
        <v>2.75</v>
      </c>
      <c r="AF283" t="s">
        <v>6937</v>
      </c>
      <c r="AI283">
        <v>0</v>
      </c>
      <c r="AJ283">
        <v>0</v>
      </c>
      <c r="AK283" t="s">
        <v>10219</v>
      </c>
      <c r="AL283" t="s">
        <v>10219</v>
      </c>
      <c r="AM283" t="s">
        <v>10344</v>
      </c>
    </row>
    <row r="284" spans="1:39">
      <c r="A284" t="s">
        <v>10455</v>
      </c>
      <c r="B284" t="s">
        <v>10555</v>
      </c>
      <c r="C284" t="s">
        <v>6009</v>
      </c>
      <c r="D284">
        <v>54</v>
      </c>
      <c r="E284" t="s">
        <v>10556</v>
      </c>
      <c r="G284" t="s">
        <v>10557</v>
      </c>
      <c r="H284" t="s">
        <v>6011</v>
      </c>
      <c r="K284" t="s">
        <v>6535</v>
      </c>
      <c r="L284" t="s">
        <v>6536</v>
      </c>
      <c r="M284" t="s">
        <v>10585</v>
      </c>
      <c r="N284">
        <v>9</v>
      </c>
      <c r="O284" t="s">
        <v>10613</v>
      </c>
      <c r="P284" t="s">
        <v>10728</v>
      </c>
      <c r="Q284">
        <v>6</v>
      </c>
      <c r="R284">
        <v>0</v>
      </c>
      <c r="S284">
        <v>5.4</v>
      </c>
      <c r="T284">
        <v>5.4</v>
      </c>
      <c r="U284">
        <v>562.28</v>
      </c>
      <c r="V284">
        <v>86.09999999999999</v>
      </c>
      <c r="W284">
        <v>6.23</v>
      </c>
      <c r="Y284">
        <v>0</v>
      </c>
      <c r="Z284">
        <v>4</v>
      </c>
      <c r="AA284" t="s">
        <v>6923</v>
      </c>
      <c r="AB284">
        <v>2</v>
      </c>
      <c r="AC284">
        <v>5</v>
      </c>
      <c r="AD284">
        <v>3</v>
      </c>
      <c r="AF284" t="s">
        <v>6939</v>
      </c>
      <c r="AI284">
        <v>0</v>
      </c>
      <c r="AJ284">
        <v>0</v>
      </c>
      <c r="AK284" t="s">
        <v>10284</v>
      </c>
      <c r="AL284" t="s">
        <v>10284</v>
      </c>
      <c r="AM284" t="s">
        <v>10344</v>
      </c>
    </row>
    <row r="285" spans="1:39">
      <c r="A285" t="s">
        <v>10545</v>
      </c>
      <c r="B285" t="s">
        <v>10554</v>
      </c>
      <c r="C285" t="s">
        <v>6009</v>
      </c>
      <c r="D285">
        <v>53.82</v>
      </c>
      <c r="E285" t="s">
        <v>10556</v>
      </c>
      <c r="K285" t="s">
        <v>6535</v>
      </c>
      <c r="L285" t="s">
        <v>6536</v>
      </c>
      <c r="M285" t="s">
        <v>10569</v>
      </c>
      <c r="N285">
        <v>9</v>
      </c>
      <c r="O285" t="s">
        <v>10597</v>
      </c>
      <c r="P285" t="s">
        <v>10818</v>
      </c>
      <c r="Q285">
        <v>8</v>
      </c>
      <c r="R285">
        <v>1</v>
      </c>
      <c r="S285">
        <v>2.86</v>
      </c>
      <c r="T285">
        <v>3.46</v>
      </c>
      <c r="U285">
        <v>445.48</v>
      </c>
      <c r="V285">
        <v>111.01</v>
      </c>
      <c r="W285">
        <v>3.16</v>
      </c>
      <c r="X285">
        <v>6.91</v>
      </c>
      <c r="Y285">
        <v>0</v>
      </c>
      <c r="Z285">
        <v>2</v>
      </c>
      <c r="AA285" t="s">
        <v>6923</v>
      </c>
      <c r="AB285">
        <v>0</v>
      </c>
      <c r="AC285">
        <v>6</v>
      </c>
      <c r="AD285">
        <v>3.862428571428571</v>
      </c>
      <c r="AF285" t="s">
        <v>6939</v>
      </c>
      <c r="AI285">
        <v>0</v>
      </c>
      <c r="AJ285">
        <v>0</v>
      </c>
      <c r="AK285" t="s">
        <v>10338</v>
      </c>
      <c r="AL285" t="s">
        <v>10338</v>
      </c>
      <c r="AM285" t="s">
        <v>10344</v>
      </c>
    </row>
    <row r="286" spans="1:39">
      <c r="A286" t="s">
        <v>7463</v>
      </c>
      <c r="B286" t="s">
        <v>10554</v>
      </c>
      <c r="C286" t="s">
        <v>6009</v>
      </c>
      <c r="D286">
        <v>53</v>
      </c>
      <c r="E286" t="s">
        <v>10556</v>
      </c>
      <c r="K286" t="s">
        <v>6535</v>
      </c>
      <c r="L286" t="s">
        <v>6536</v>
      </c>
      <c r="M286" t="s">
        <v>10588</v>
      </c>
      <c r="N286">
        <v>9</v>
      </c>
      <c r="O286" t="s">
        <v>10616</v>
      </c>
      <c r="P286" t="s">
        <v>9416</v>
      </c>
      <c r="Q286">
        <v>5</v>
      </c>
      <c r="R286">
        <v>1</v>
      </c>
      <c r="S286">
        <v>3.49</v>
      </c>
      <c r="T286">
        <v>6.48</v>
      </c>
      <c r="U286">
        <v>514.63</v>
      </c>
      <c r="V286">
        <v>72.94</v>
      </c>
      <c r="W286">
        <v>7.26</v>
      </c>
      <c r="X286">
        <v>3.86</v>
      </c>
      <c r="Y286">
        <v>5</v>
      </c>
      <c r="Z286">
        <v>6</v>
      </c>
      <c r="AA286" t="s">
        <v>6923</v>
      </c>
      <c r="AB286">
        <v>2</v>
      </c>
      <c r="AC286">
        <v>7</v>
      </c>
      <c r="AD286">
        <v>3.088333333333333</v>
      </c>
      <c r="AE286" t="s">
        <v>10199</v>
      </c>
      <c r="AF286" t="s">
        <v>6937</v>
      </c>
      <c r="AG286" t="s">
        <v>10207</v>
      </c>
      <c r="AH286" t="s">
        <v>10209</v>
      </c>
      <c r="AI286">
        <v>4</v>
      </c>
      <c r="AJ286">
        <v>1</v>
      </c>
      <c r="AK286" t="s">
        <v>10265</v>
      </c>
      <c r="AL286" t="s">
        <v>10265</v>
      </c>
      <c r="AM286" t="s">
        <v>10344</v>
      </c>
    </row>
    <row r="287" spans="1:39">
      <c r="A287" t="s">
        <v>10546</v>
      </c>
      <c r="B287" t="s">
        <v>10554</v>
      </c>
      <c r="C287" t="s">
        <v>6009</v>
      </c>
      <c r="D287">
        <v>52.12</v>
      </c>
      <c r="E287" t="s">
        <v>10556</v>
      </c>
      <c r="K287" t="s">
        <v>6535</v>
      </c>
      <c r="L287" t="s">
        <v>6536</v>
      </c>
      <c r="M287" t="s">
        <v>10569</v>
      </c>
      <c r="N287">
        <v>9</v>
      </c>
      <c r="O287" t="s">
        <v>10597</v>
      </c>
      <c r="P287" t="s">
        <v>10819</v>
      </c>
      <c r="Q287">
        <v>5</v>
      </c>
      <c r="R287">
        <v>0</v>
      </c>
      <c r="S287">
        <v>3.63</v>
      </c>
      <c r="T287">
        <v>3.63</v>
      </c>
      <c r="U287">
        <v>376.29</v>
      </c>
      <c r="V287">
        <v>46.61</v>
      </c>
      <c r="W287">
        <v>3.76</v>
      </c>
      <c r="Y287">
        <v>0</v>
      </c>
      <c r="Z287">
        <v>1</v>
      </c>
      <c r="AA287" t="s">
        <v>6923</v>
      </c>
      <c r="AB287">
        <v>0</v>
      </c>
      <c r="AC287">
        <v>4</v>
      </c>
      <c r="AD287">
        <v>4.753642857142857</v>
      </c>
      <c r="AF287" t="s">
        <v>6939</v>
      </c>
      <c r="AI287">
        <v>0</v>
      </c>
      <c r="AJ287">
        <v>0</v>
      </c>
      <c r="AK287" t="s">
        <v>10338</v>
      </c>
      <c r="AL287" t="s">
        <v>10338</v>
      </c>
      <c r="AM287" t="s">
        <v>10344</v>
      </c>
    </row>
    <row r="288" spans="1:39">
      <c r="A288" t="s">
        <v>6442</v>
      </c>
      <c r="B288" t="s">
        <v>10554</v>
      </c>
      <c r="C288" t="s">
        <v>6009</v>
      </c>
      <c r="D288">
        <v>52</v>
      </c>
      <c r="E288" t="s">
        <v>10556</v>
      </c>
      <c r="K288" t="s">
        <v>6535</v>
      </c>
      <c r="L288" t="s">
        <v>6536</v>
      </c>
      <c r="M288" t="s">
        <v>8757</v>
      </c>
      <c r="N288">
        <v>9</v>
      </c>
      <c r="O288" t="s">
        <v>8936</v>
      </c>
      <c r="P288" t="s">
        <v>6838</v>
      </c>
      <c r="Q288">
        <v>8</v>
      </c>
      <c r="R288">
        <v>3</v>
      </c>
      <c r="S288">
        <v>6.3</v>
      </c>
      <c r="T288">
        <v>6.3</v>
      </c>
      <c r="U288">
        <v>680.8099999999999</v>
      </c>
      <c r="V288">
        <v>128.71</v>
      </c>
      <c r="W288">
        <v>7.3</v>
      </c>
      <c r="Y288">
        <v>4.03</v>
      </c>
      <c r="Z288">
        <v>6</v>
      </c>
      <c r="AA288" t="s">
        <v>6923</v>
      </c>
      <c r="AB288">
        <v>2</v>
      </c>
      <c r="AC288">
        <v>16</v>
      </c>
      <c r="AD288">
        <v>1.166666666666667</v>
      </c>
      <c r="AF288" t="s">
        <v>6939</v>
      </c>
      <c r="AI288">
        <v>0</v>
      </c>
      <c r="AJ288">
        <v>0</v>
      </c>
      <c r="AK288" t="s">
        <v>6971</v>
      </c>
      <c r="AL288" t="s">
        <v>6971</v>
      </c>
      <c r="AM288" t="s">
        <v>10344</v>
      </c>
    </row>
    <row r="289" spans="1:39">
      <c r="A289" t="s">
        <v>10547</v>
      </c>
      <c r="B289" t="s">
        <v>10554</v>
      </c>
      <c r="C289" t="s">
        <v>6009</v>
      </c>
      <c r="D289">
        <v>52</v>
      </c>
      <c r="E289" t="s">
        <v>10556</v>
      </c>
      <c r="G289" t="s">
        <v>10558</v>
      </c>
      <c r="H289" t="s">
        <v>6011</v>
      </c>
      <c r="K289" t="s">
        <v>6535</v>
      </c>
      <c r="L289" t="s">
        <v>6536</v>
      </c>
      <c r="M289" t="s">
        <v>10566</v>
      </c>
      <c r="N289">
        <v>9</v>
      </c>
      <c r="O289" t="s">
        <v>10594</v>
      </c>
      <c r="P289" t="s">
        <v>10820</v>
      </c>
      <c r="Q289">
        <v>6</v>
      </c>
      <c r="R289">
        <v>1</v>
      </c>
      <c r="S289">
        <v>2.18</v>
      </c>
      <c r="T289">
        <v>4.88</v>
      </c>
      <c r="U289">
        <v>520.63</v>
      </c>
      <c r="V289">
        <v>102.1</v>
      </c>
      <c r="W289">
        <v>5.94</v>
      </c>
      <c r="X289">
        <v>4.66</v>
      </c>
      <c r="Y289">
        <v>1.36</v>
      </c>
      <c r="Z289">
        <v>3</v>
      </c>
      <c r="AA289" t="s">
        <v>6923</v>
      </c>
      <c r="AB289">
        <v>2</v>
      </c>
      <c r="AC289">
        <v>10</v>
      </c>
      <c r="AD289">
        <v>3.4</v>
      </c>
      <c r="AF289" t="s">
        <v>6937</v>
      </c>
      <c r="AI289">
        <v>0</v>
      </c>
      <c r="AJ289">
        <v>0</v>
      </c>
      <c r="AK289" t="s">
        <v>10317</v>
      </c>
      <c r="AL289" t="s">
        <v>10317</v>
      </c>
      <c r="AM289" t="s">
        <v>10344</v>
      </c>
    </row>
    <row r="290" spans="1:39">
      <c r="A290" t="s">
        <v>10548</v>
      </c>
      <c r="B290" t="s">
        <v>10554</v>
      </c>
      <c r="C290" t="s">
        <v>6009</v>
      </c>
      <c r="D290">
        <v>52</v>
      </c>
      <c r="E290" t="s">
        <v>10556</v>
      </c>
      <c r="G290" t="s">
        <v>10557</v>
      </c>
      <c r="H290" t="s">
        <v>6011</v>
      </c>
      <c r="K290" t="s">
        <v>6535</v>
      </c>
      <c r="L290" t="s">
        <v>6536</v>
      </c>
      <c r="M290" t="s">
        <v>10579</v>
      </c>
      <c r="N290">
        <v>9</v>
      </c>
      <c r="O290" t="s">
        <v>10607</v>
      </c>
      <c r="P290" t="s">
        <v>10821</v>
      </c>
      <c r="Q290">
        <v>3</v>
      </c>
      <c r="R290">
        <v>2</v>
      </c>
      <c r="S290">
        <v>3.18</v>
      </c>
      <c r="T290">
        <v>5.81</v>
      </c>
      <c r="U290">
        <v>394.39</v>
      </c>
      <c r="V290">
        <v>66.76000000000001</v>
      </c>
      <c r="W290">
        <v>5.65</v>
      </c>
      <c r="X290">
        <v>4.79</v>
      </c>
      <c r="Y290">
        <v>0</v>
      </c>
      <c r="Z290">
        <v>2</v>
      </c>
      <c r="AA290" t="s">
        <v>6923</v>
      </c>
      <c r="AB290">
        <v>1</v>
      </c>
      <c r="AC290">
        <v>8</v>
      </c>
      <c r="AD290">
        <v>3.664357142857143</v>
      </c>
      <c r="AF290" t="s">
        <v>6937</v>
      </c>
      <c r="AI290">
        <v>0</v>
      </c>
      <c r="AJ290">
        <v>0</v>
      </c>
      <c r="AK290" t="s">
        <v>10291</v>
      </c>
      <c r="AL290" t="s">
        <v>10291</v>
      </c>
      <c r="AM290" t="s">
        <v>10344</v>
      </c>
    </row>
    <row r="291" spans="1:39">
      <c r="A291" t="s">
        <v>10549</v>
      </c>
      <c r="B291" t="s">
        <v>10554</v>
      </c>
      <c r="C291" t="s">
        <v>6009</v>
      </c>
      <c r="D291">
        <v>52</v>
      </c>
      <c r="E291" t="s">
        <v>10556</v>
      </c>
      <c r="K291" t="s">
        <v>6535</v>
      </c>
      <c r="L291" t="s">
        <v>6536</v>
      </c>
      <c r="M291" t="s">
        <v>10578</v>
      </c>
      <c r="N291">
        <v>9</v>
      </c>
      <c r="O291" t="s">
        <v>10606</v>
      </c>
      <c r="P291" t="s">
        <v>10822</v>
      </c>
      <c r="Q291">
        <v>5</v>
      </c>
      <c r="R291">
        <v>1</v>
      </c>
      <c r="S291">
        <v>3.98</v>
      </c>
      <c r="T291">
        <v>3.98</v>
      </c>
      <c r="U291">
        <v>461.59</v>
      </c>
      <c r="V291">
        <v>81.06</v>
      </c>
      <c r="W291">
        <v>4.68</v>
      </c>
      <c r="X291">
        <v>13.27</v>
      </c>
      <c r="Y291">
        <v>4.99</v>
      </c>
      <c r="Z291">
        <v>4</v>
      </c>
      <c r="AA291" t="s">
        <v>6923</v>
      </c>
      <c r="AB291">
        <v>0</v>
      </c>
      <c r="AC291">
        <v>7</v>
      </c>
      <c r="AD291">
        <v>3.627690476190477</v>
      </c>
      <c r="AF291" t="s">
        <v>6939</v>
      </c>
      <c r="AI291">
        <v>0</v>
      </c>
      <c r="AJ291">
        <v>0</v>
      </c>
      <c r="AK291" t="s">
        <v>10835</v>
      </c>
      <c r="AL291" t="s">
        <v>10835</v>
      </c>
      <c r="AM291" t="s">
        <v>10344</v>
      </c>
    </row>
    <row r="292" spans="1:39">
      <c r="A292" t="s">
        <v>7463</v>
      </c>
      <c r="B292" t="s">
        <v>10554</v>
      </c>
      <c r="C292" t="s">
        <v>6009</v>
      </c>
      <c r="D292">
        <v>51.8</v>
      </c>
      <c r="E292" t="s">
        <v>10556</v>
      </c>
      <c r="G292" t="s">
        <v>10557</v>
      </c>
      <c r="H292" t="s">
        <v>6011</v>
      </c>
      <c r="K292" t="s">
        <v>6535</v>
      </c>
      <c r="L292" t="s">
        <v>6536</v>
      </c>
      <c r="M292" t="s">
        <v>10567</v>
      </c>
      <c r="N292">
        <v>9</v>
      </c>
      <c r="O292" t="s">
        <v>10595</v>
      </c>
      <c r="P292" t="s">
        <v>9416</v>
      </c>
      <c r="Q292">
        <v>5</v>
      </c>
      <c r="R292">
        <v>1</v>
      </c>
      <c r="S292">
        <v>3.49</v>
      </c>
      <c r="T292">
        <v>6.48</v>
      </c>
      <c r="U292">
        <v>514.63</v>
      </c>
      <c r="V292">
        <v>72.94</v>
      </c>
      <c r="W292">
        <v>7.26</v>
      </c>
      <c r="X292">
        <v>3.86</v>
      </c>
      <c r="Y292">
        <v>5</v>
      </c>
      <c r="Z292">
        <v>6</v>
      </c>
      <c r="AA292" t="s">
        <v>6923</v>
      </c>
      <c r="AB292">
        <v>2</v>
      </c>
      <c r="AC292">
        <v>7</v>
      </c>
      <c r="AD292">
        <v>3.088333333333333</v>
      </c>
      <c r="AE292" t="s">
        <v>10199</v>
      </c>
      <c r="AF292" t="s">
        <v>6937</v>
      </c>
      <c r="AG292" t="s">
        <v>10207</v>
      </c>
      <c r="AH292" t="s">
        <v>10209</v>
      </c>
      <c r="AI292">
        <v>4</v>
      </c>
      <c r="AJ292">
        <v>1</v>
      </c>
      <c r="AK292" t="s">
        <v>10284</v>
      </c>
      <c r="AL292" t="s">
        <v>10284</v>
      </c>
      <c r="AM292" t="s">
        <v>10344</v>
      </c>
    </row>
    <row r="293" spans="1:39">
      <c r="A293" t="s">
        <v>10480</v>
      </c>
      <c r="B293" t="s">
        <v>10555</v>
      </c>
      <c r="C293" t="s">
        <v>6009</v>
      </c>
      <c r="D293">
        <v>51.2</v>
      </c>
      <c r="E293" t="s">
        <v>10556</v>
      </c>
      <c r="G293" t="s">
        <v>10557</v>
      </c>
      <c r="H293" t="s">
        <v>6011</v>
      </c>
      <c r="K293" t="s">
        <v>6535</v>
      </c>
      <c r="L293" t="s">
        <v>6536</v>
      </c>
      <c r="M293" t="s">
        <v>10585</v>
      </c>
      <c r="N293">
        <v>9</v>
      </c>
      <c r="O293" t="s">
        <v>10613</v>
      </c>
      <c r="P293" t="s">
        <v>10753</v>
      </c>
      <c r="Q293">
        <v>9</v>
      </c>
      <c r="R293">
        <v>2</v>
      </c>
      <c r="S293">
        <v>7.59</v>
      </c>
      <c r="T293">
        <v>9.98</v>
      </c>
      <c r="U293">
        <v>748.6</v>
      </c>
      <c r="V293">
        <v>108.92</v>
      </c>
      <c r="W293">
        <v>9.15</v>
      </c>
      <c r="X293">
        <v>5.73</v>
      </c>
      <c r="Y293">
        <v>0</v>
      </c>
      <c r="Z293">
        <v>5</v>
      </c>
      <c r="AA293" t="s">
        <v>6923</v>
      </c>
      <c r="AB293">
        <v>2</v>
      </c>
      <c r="AC293">
        <v>7</v>
      </c>
      <c r="AD293">
        <v>1.869333333333333</v>
      </c>
      <c r="AF293" t="s">
        <v>6937</v>
      </c>
      <c r="AI293">
        <v>0</v>
      </c>
      <c r="AJ293">
        <v>0</v>
      </c>
      <c r="AK293" t="s">
        <v>10284</v>
      </c>
      <c r="AL293" t="s">
        <v>10284</v>
      </c>
      <c r="AM293" t="s">
        <v>10344</v>
      </c>
    </row>
    <row r="294" spans="1:39">
      <c r="A294" t="s">
        <v>10550</v>
      </c>
      <c r="B294" t="s">
        <v>10554</v>
      </c>
      <c r="C294" t="s">
        <v>6009</v>
      </c>
      <c r="D294">
        <v>51</v>
      </c>
      <c r="E294" t="s">
        <v>10556</v>
      </c>
      <c r="K294" t="s">
        <v>6535</v>
      </c>
      <c r="L294" t="s">
        <v>6536</v>
      </c>
      <c r="M294" t="s">
        <v>10588</v>
      </c>
      <c r="N294">
        <v>9</v>
      </c>
      <c r="O294" t="s">
        <v>10616</v>
      </c>
      <c r="P294" t="s">
        <v>10823</v>
      </c>
      <c r="Q294">
        <v>3</v>
      </c>
      <c r="R294">
        <v>1</v>
      </c>
      <c r="S294">
        <v>2.52</v>
      </c>
      <c r="T294">
        <v>5.5</v>
      </c>
      <c r="U294">
        <v>370.45</v>
      </c>
      <c r="V294">
        <v>55.12</v>
      </c>
      <c r="W294">
        <v>5.4</v>
      </c>
      <c r="X294">
        <v>3.84</v>
      </c>
      <c r="Y294">
        <v>5.55</v>
      </c>
      <c r="Z294">
        <v>4</v>
      </c>
      <c r="AA294" t="s">
        <v>6923</v>
      </c>
      <c r="AB294">
        <v>1</v>
      </c>
      <c r="AC294">
        <v>6</v>
      </c>
      <c r="AD294">
        <v>4.498690476190477</v>
      </c>
      <c r="AF294" t="s">
        <v>6937</v>
      </c>
      <c r="AI294">
        <v>0</v>
      </c>
      <c r="AJ294">
        <v>0</v>
      </c>
      <c r="AK294" t="s">
        <v>10265</v>
      </c>
      <c r="AL294" t="s">
        <v>10265</v>
      </c>
      <c r="AM294" t="s">
        <v>10344</v>
      </c>
    </row>
    <row r="295" spans="1:39">
      <c r="A295" t="s">
        <v>10551</v>
      </c>
      <c r="B295" t="s">
        <v>10554</v>
      </c>
      <c r="C295" t="s">
        <v>6009</v>
      </c>
      <c r="D295">
        <v>50.22</v>
      </c>
      <c r="E295" t="s">
        <v>10556</v>
      </c>
      <c r="G295" t="s">
        <v>10557</v>
      </c>
      <c r="H295" t="s">
        <v>6011</v>
      </c>
      <c r="K295" t="s">
        <v>6535</v>
      </c>
      <c r="L295" t="s">
        <v>6536</v>
      </c>
      <c r="M295" t="s">
        <v>10589</v>
      </c>
      <c r="N295">
        <v>9</v>
      </c>
      <c r="O295" t="s">
        <v>10617</v>
      </c>
      <c r="P295" t="s">
        <v>10824</v>
      </c>
      <c r="Q295">
        <v>8</v>
      </c>
      <c r="R295">
        <v>1</v>
      </c>
      <c r="S295">
        <v>2.51</v>
      </c>
      <c r="T295">
        <v>2.75</v>
      </c>
      <c r="U295">
        <v>423.45</v>
      </c>
      <c r="V295">
        <v>103.55</v>
      </c>
      <c r="W295">
        <v>4.04</v>
      </c>
      <c r="X295">
        <v>7.51</v>
      </c>
      <c r="Y295">
        <v>0</v>
      </c>
      <c r="Z295">
        <v>3</v>
      </c>
      <c r="AA295" t="s">
        <v>6923</v>
      </c>
      <c r="AB295">
        <v>0</v>
      </c>
      <c r="AC295">
        <v>7</v>
      </c>
      <c r="AD295">
        <v>4.673452380952382</v>
      </c>
      <c r="AF295" t="s">
        <v>6939</v>
      </c>
      <c r="AI295">
        <v>0</v>
      </c>
      <c r="AJ295">
        <v>0</v>
      </c>
      <c r="AK295" t="s">
        <v>10836</v>
      </c>
      <c r="AL295" t="s">
        <v>10836</v>
      </c>
      <c r="AM295" t="s">
        <v>10344</v>
      </c>
    </row>
    <row r="296" spans="1:39">
      <c r="A296" t="s">
        <v>10552</v>
      </c>
      <c r="B296" t="s">
        <v>10554</v>
      </c>
      <c r="C296" t="s">
        <v>6009</v>
      </c>
      <c r="D296">
        <v>50.07</v>
      </c>
      <c r="E296" t="s">
        <v>10556</v>
      </c>
      <c r="K296" t="s">
        <v>6535</v>
      </c>
      <c r="L296" t="s">
        <v>6536</v>
      </c>
      <c r="M296" t="s">
        <v>10569</v>
      </c>
      <c r="N296">
        <v>9</v>
      </c>
      <c r="O296" t="s">
        <v>10597</v>
      </c>
      <c r="P296" t="s">
        <v>10825</v>
      </c>
      <c r="Q296">
        <v>8</v>
      </c>
      <c r="R296">
        <v>1</v>
      </c>
      <c r="S296">
        <v>2.23</v>
      </c>
      <c r="T296">
        <v>2.92</v>
      </c>
      <c r="U296">
        <v>430.42</v>
      </c>
      <c r="V296">
        <v>135.69</v>
      </c>
      <c r="W296">
        <v>3.05</v>
      </c>
      <c r="X296">
        <v>6.8</v>
      </c>
      <c r="Y296">
        <v>0</v>
      </c>
      <c r="Z296">
        <v>2</v>
      </c>
      <c r="AA296" t="s">
        <v>6923</v>
      </c>
      <c r="AB296">
        <v>0</v>
      </c>
      <c r="AC296">
        <v>5</v>
      </c>
      <c r="AD296">
        <v>4.215333333333333</v>
      </c>
      <c r="AF296" t="s">
        <v>6939</v>
      </c>
      <c r="AI296">
        <v>0</v>
      </c>
      <c r="AJ296">
        <v>0</v>
      </c>
      <c r="AK296" t="s">
        <v>10338</v>
      </c>
      <c r="AL296" t="s">
        <v>10338</v>
      </c>
      <c r="AM296" t="s">
        <v>10344</v>
      </c>
    </row>
    <row r="297" spans="1:39">
      <c r="A297" t="s">
        <v>10553</v>
      </c>
      <c r="B297" t="s">
        <v>10554</v>
      </c>
      <c r="C297" t="s">
        <v>6009</v>
      </c>
      <c r="D297">
        <v>50.07</v>
      </c>
      <c r="E297" t="s">
        <v>10556</v>
      </c>
      <c r="K297" t="s">
        <v>6535</v>
      </c>
      <c r="L297" t="s">
        <v>6536</v>
      </c>
      <c r="M297" t="s">
        <v>10569</v>
      </c>
      <c r="N297">
        <v>9</v>
      </c>
      <c r="O297" t="s">
        <v>10597</v>
      </c>
      <c r="P297" t="s">
        <v>10826</v>
      </c>
      <c r="Q297">
        <v>8</v>
      </c>
      <c r="R297">
        <v>1</v>
      </c>
      <c r="S297">
        <v>3</v>
      </c>
      <c r="T297">
        <v>3.6</v>
      </c>
      <c r="U297">
        <v>445.48</v>
      </c>
      <c r="V297">
        <v>111.01</v>
      </c>
      <c r="W297">
        <v>3.16</v>
      </c>
      <c r="X297">
        <v>6.92</v>
      </c>
      <c r="Y297">
        <v>0</v>
      </c>
      <c r="Z297">
        <v>2</v>
      </c>
      <c r="AA297" t="s">
        <v>6923</v>
      </c>
      <c r="AB297">
        <v>0</v>
      </c>
      <c r="AC297">
        <v>6</v>
      </c>
      <c r="AD297">
        <v>3.722428571428571</v>
      </c>
      <c r="AF297" t="s">
        <v>6939</v>
      </c>
      <c r="AI297">
        <v>0</v>
      </c>
      <c r="AJ297">
        <v>0</v>
      </c>
      <c r="AK297" t="s">
        <v>10338</v>
      </c>
      <c r="AL297" t="s">
        <v>10338</v>
      </c>
      <c r="AM297" t="s">
        <v>10344</v>
      </c>
    </row>
  </sheetData>
  <mergeCells count="5">
    <mergeCell ref="A1:J1"/>
    <mergeCell ref="K1:O1"/>
    <mergeCell ref="Q1:AE1"/>
    <mergeCell ref="AF1:AK1"/>
    <mergeCell ref="AL1:AM1"/>
  </mergeCells>
  <conditionalFormatting sqref="AE1:AE29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49"/>
  <sheetViews>
    <sheetView workbookViewId="0"/>
  </sheetViews>
  <sheetFormatPr defaultRowHeight="15"/>
  <sheetData>
    <row r="1" spans="1:39">
      <c r="A1" s="1" t="s">
        <v>6975</v>
      </c>
      <c r="B1" s="1"/>
      <c r="C1" s="1"/>
      <c r="D1" s="1"/>
      <c r="E1" s="1"/>
      <c r="F1" s="1"/>
      <c r="G1" s="1"/>
      <c r="H1" s="1"/>
      <c r="I1" s="1"/>
      <c r="J1" s="1"/>
      <c r="K1" s="1" t="s">
        <v>6976</v>
      </c>
      <c r="L1" s="1"/>
      <c r="M1" s="1"/>
      <c r="N1" s="1"/>
      <c r="O1" s="1"/>
      <c r="P1" s="1" t="s">
        <v>6977</v>
      </c>
      <c r="Q1" s="1" t="s">
        <v>6978</v>
      </c>
      <c r="R1" s="1"/>
      <c r="S1" s="1"/>
      <c r="T1" s="1"/>
      <c r="U1" s="1"/>
      <c r="V1" s="1"/>
      <c r="W1" s="1"/>
      <c r="X1" s="1"/>
      <c r="Y1" s="1"/>
      <c r="Z1" s="1"/>
      <c r="AA1" s="1"/>
      <c r="AB1" s="1"/>
      <c r="AC1" s="1"/>
      <c r="AD1" s="1"/>
      <c r="AE1" s="1"/>
      <c r="AF1" s="1" t="s">
        <v>6979</v>
      </c>
      <c r="AG1" s="1"/>
      <c r="AH1" s="1"/>
      <c r="AI1" s="1"/>
      <c r="AJ1" s="1"/>
      <c r="AK1" s="1"/>
      <c r="AL1" s="1" t="s">
        <v>6980</v>
      </c>
      <c r="AM1" s="1"/>
    </row>
    <row r="2" spans="1:39">
      <c r="A2" s="6" t="s">
        <v>6180</v>
      </c>
      <c r="B2" s="6" t="s">
        <v>6181</v>
      </c>
      <c r="C2" s="6" t="s">
        <v>5656</v>
      </c>
      <c r="D2" s="6" t="s">
        <v>6182</v>
      </c>
      <c r="E2" s="6" t="s">
        <v>5658</v>
      </c>
      <c r="F2" s="6" t="s">
        <v>6183</v>
      </c>
      <c r="G2" s="6" t="s">
        <v>6981</v>
      </c>
      <c r="H2" s="6" t="s">
        <v>6982</v>
      </c>
      <c r="I2" s="6" t="s">
        <v>6186</v>
      </c>
      <c r="J2" s="6" t="s">
        <v>6983</v>
      </c>
      <c r="K2" s="6" t="s">
        <v>6187</v>
      </c>
      <c r="L2" s="6" t="s">
        <v>6188</v>
      </c>
      <c r="M2" s="6" t="s">
        <v>6189</v>
      </c>
      <c r="N2" s="6" t="s">
        <v>6190</v>
      </c>
      <c r="O2" s="6" t="s">
        <v>6191</v>
      </c>
      <c r="P2" s="6" t="s">
        <v>6192</v>
      </c>
      <c r="Q2" s="6" t="s">
        <v>6193</v>
      </c>
      <c r="R2" s="6" t="s">
        <v>6194</v>
      </c>
      <c r="S2" s="6" t="s">
        <v>6195</v>
      </c>
      <c r="T2" s="6" t="s">
        <v>6196</v>
      </c>
      <c r="U2" s="6" t="s">
        <v>6197</v>
      </c>
      <c r="V2" s="6" t="s">
        <v>6198</v>
      </c>
      <c r="W2" s="6" t="s">
        <v>6199</v>
      </c>
      <c r="X2" s="6" t="s">
        <v>6200</v>
      </c>
      <c r="Y2" s="6" t="s">
        <v>6201</v>
      </c>
      <c r="Z2" s="6" t="s">
        <v>6202</v>
      </c>
      <c r="AA2" s="6" t="s">
        <v>6203</v>
      </c>
      <c r="AB2" s="6" t="s">
        <v>6204</v>
      </c>
      <c r="AC2" s="6" t="s">
        <v>6205</v>
      </c>
      <c r="AD2" s="6" t="s">
        <v>6206</v>
      </c>
      <c r="AE2" s="6" t="s">
        <v>6207</v>
      </c>
      <c r="AF2" s="6" t="s">
        <v>6208</v>
      </c>
      <c r="AG2" s="6" t="s">
        <v>6209</v>
      </c>
      <c r="AH2" s="6" t="s">
        <v>6210</v>
      </c>
      <c r="AI2" s="6" t="s">
        <v>6211</v>
      </c>
      <c r="AJ2" s="6" t="s">
        <v>6212</v>
      </c>
      <c r="AK2" s="6" t="s">
        <v>6213</v>
      </c>
      <c r="AL2" s="6" t="s">
        <v>6214</v>
      </c>
      <c r="AM2" s="6" t="s">
        <v>3823</v>
      </c>
    </row>
    <row r="3" spans="1:39">
      <c r="A3" t="s">
        <v>10837</v>
      </c>
      <c r="B3" t="s">
        <v>10885</v>
      </c>
      <c r="C3" t="s">
        <v>6009</v>
      </c>
      <c r="D3">
        <v>204</v>
      </c>
      <c r="E3" t="s">
        <v>10556</v>
      </c>
      <c r="K3" t="s">
        <v>10886</v>
      </c>
      <c r="L3" t="s">
        <v>6536</v>
      </c>
      <c r="M3" t="s">
        <v>10887</v>
      </c>
      <c r="N3">
        <v>9</v>
      </c>
      <c r="O3" t="s">
        <v>10902</v>
      </c>
      <c r="P3" t="s">
        <v>10917</v>
      </c>
      <c r="Q3">
        <v>4</v>
      </c>
      <c r="R3">
        <v>2</v>
      </c>
      <c r="S3">
        <v>0.88</v>
      </c>
      <c r="T3">
        <v>4.36</v>
      </c>
      <c r="U3">
        <v>463.6</v>
      </c>
      <c r="V3">
        <v>67.79000000000001</v>
      </c>
      <c r="W3">
        <v>5.81</v>
      </c>
      <c r="X3">
        <v>3.58</v>
      </c>
      <c r="Y3">
        <v>0</v>
      </c>
      <c r="Z3">
        <v>3</v>
      </c>
      <c r="AA3" t="s">
        <v>6923</v>
      </c>
      <c r="AB3">
        <v>1</v>
      </c>
      <c r="AC3">
        <v>11</v>
      </c>
      <c r="AD3">
        <v>4.08</v>
      </c>
      <c r="AF3" t="s">
        <v>6937</v>
      </c>
      <c r="AI3">
        <v>0</v>
      </c>
      <c r="AJ3">
        <v>0</v>
      </c>
      <c r="AK3" t="s">
        <v>10968</v>
      </c>
      <c r="AL3" t="s">
        <v>10968</v>
      </c>
      <c r="AM3" t="s">
        <v>10344</v>
      </c>
    </row>
    <row r="4" spans="1:39">
      <c r="A4" t="s">
        <v>10838</v>
      </c>
      <c r="B4" t="s">
        <v>10885</v>
      </c>
      <c r="C4" t="s">
        <v>6009</v>
      </c>
      <c r="D4">
        <v>197</v>
      </c>
      <c r="E4" t="s">
        <v>10556</v>
      </c>
      <c r="K4" t="s">
        <v>10886</v>
      </c>
      <c r="L4" t="s">
        <v>6536</v>
      </c>
      <c r="M4" t="s">
        <v>10887</v>
      </c>
      <c r="N4">
        <v>9</v>
      </c>
      <c r="O4" t="s">
        <v>10902</v>
      </c>
      <c r="P4" t="s">
        <v>10918</v>
      </c>
      <c r="Q4">
        <v>4</v>
      </c>
      <c r="R4">
        <v>2</v>
      </c>
      <c r="S4">
        <v>3.15</v>
      </c>
      <c r="T4">
        <v>6.63</v>
      </c>
      <c r="U4">
        <v>533.73</v>
      </c>
      <c r="V4">
        <v>67.79000000000001</v>
      </c>
      <c r="W4">
        <v>6.78</v>
      </c>
      <c r="X4">
        <v>3.58</v>
      </c>
      <c r="Y4">
        <v>0.58</v>
      </c>
      <c r="Z4">
        <v>3</v>
      </c>
      <c r="AA4" t="s">
        <v>6923</v>
      </c>
      <c r="AB4">
        <v>2</v>
      </c>
      <c r="AC4">
        <v>12</v>
      </c>
      <c r="AD4">
        <v>2.925</v>
      </c>
      <c r="AF4" t="s">
        <v>6937</v>
      </c>
      <c r="AI4">
        <v>0</v>
      </c>
      <c r="AJ4">
        <v>0</v>
      </c>
      <c r="AK4" t="s">
        <v>10968</v>
      </c>
      <c r="AL4" t="s">
        <v>10968</v>
      </c>
      <c r="AM4" t="s">
        <v>10344</v>
      </c>
    </row>
    <row r="5" spans="1:39">
      <c r="A5" t="s">
        <v>10839</v>
      </c>
      <c r="B5" t="s">
        <v>10885</v>
      </c>
      <c r="C5" t="s">
        <v>6009</v>
      </c>
      <c r="D5">
        <v>190</v>
      </c>
      <c r="E5" t="s">
        <v>10556</v>
      </c>
      <c r="K5" t="s">
        <v>10886</v>
      </c>
      <c r="L5" t="s">
        <v>6536</v>
      </c>
      <c r="M5" t="s">
        <v>10887</v>
      </c>
      <c r="N5">
        <v>9</v>
      </c>
      <c r="O5" t="s">
        <v>10902</v>
      </c>
      <c r="P5" t="s">
        <v>10919</v>
      </c>
      <c r="Q5">
        <v>4</v>
      </c>
      <c r="R5">
        <v>2</v>
      </c>
      <c r="S5">
        <v>1.9</v>
      </c>
      <c r="T5">
        <v>5.38</v>
      </c>
      <c r="U5">
        <v>491.65</v>
      </c>
      <c r="V5">
        <v>67.79000000000001</v>
      </c>
      <c r="W5">
        <v>5.53</v>
      </c>
      <c r="X5">
        <v>3.58</v>
      </c>
      <c r="Y5">
        <v>0.63</v>
      </c>
      <c r="Z5">
        <v>3</v>
      </c>
      <c r="AA5" t="s">
        <v>6923</v>
      </c>
      <c r="AB5">
        <v>1</v>
      </c>
      <c r="AC5">
        <v>13</v>
      </c>
      <c r="AD5">
        <v>3.559642857142857</v>
      </c>
      <c r="AF5" t="s">
        <v>6937</v>
      </c>
      <c r="AI5">
        <v>0</v>
      </c>
      <c r="AJ5">
        <v>0</v>
      </c>
      <c r="AK5" t="s">
        <v>10968</v>
      </c>
      <c r="AL5" t="s">
        <v>10968</v>
      </c>
      <c r="AM5" t="s">
        <v>10344</v>
      </c>
    </row>
    <row r="6" spans="1:39">
      <c r="A6" t="s">
        <v>10840</v>
      </c>
      <c r="B6" t="s">
        <v>10885</v>
      </c>
      <c r="C6" t="s">
        <v>6009</v>
      </c>
      <c r="D6">
        <v>187</v>
      </c>
      <c r="E6" t="s">
        <v>10556</v>
      </c>
      <c r="K6" t="s">
        <v>10886</v>
      </c>
      <c r="L6" t="s">
        <v>6536</v>
      </c>
      <c r="M6" t="s">
        <v>10887</v>
      </c>
      <c r="N6">
        <v>9</v>
      </c>
      <c r="O6" t="s">
        <v>10902</v>
      </c>
      <c r="P6" t="s">
        <v>10920</v>
      </c>
      <c r="Q6">
        <v>4</v>
      </c>
      <c r="R6">
        <v>2</v>
      </c>
      <c r="S6">
        <v>3.15</v>
      </c>
      <c r="T6">
        <v>6.63</v>
      </c>
      <c r="U6">
        <v>533.73</v>
      </c>
      <c r="V6">
        <v>67.79000000000001</v>
      </c>
      <c r="W6">
        <v>6.78</v>
      </c>
      <c r="X6">
        <v>3.58</v>
      </c>
      <c r="Y6">
        <v>0.58</v>
      </c>
      <c r="Z6">
        <v>3</v>
      </c>
      <c r="AA6" t="s">
        <v>6923</v>
      </c>
      <c r="AB6">
        <v>2</v>
      </c>
      <c r="AC6">
        <v>12</v>
      </c>
      <c r="AD6">
        <v>2.925</v>
      </c>
      <c r="AF6" t="s">
        <v>6937</v>
      </c>
      <c r="AI6">
        <v>0</v>
      </c>
      <c r="AJ6">
        <v>0</v>
      </c>
      <c r="AK6" t="s">
        <v>10968</v>
      </c>
      <c r="AL6" t="s">
        <v>10968</v>
      </c>
      <c r="AM6" t="s">
        <v>10344</v>
      </c>
    </row>
    <row r="7" spans="1:39">
      <c r="A7" t="s">
        <v>10841</v>
      </c>
      <c r="B7" t="s">
        <v>10885</v>
      </c>
      <c r="C7" t="s">
        <v>6009</v>
      </c>
      <c r="D7">
        <v>182</v>
      </c>
      <c r="E7" t="s">
        <v>10556</v>
      </c>
      <c r="K7" t="s">
        <v>10886</v>
      </c>
      <c r="L7" t="s">
        <v>6536</v>
      </c>
      <c r="M7" t="s">
        <v>10887</v>
      </c>
      <c r="N7">
        <v>9</v>
      </c>
      <c r="O7" t="s">
        <v>10902</v>
      </c>
      <c r="P7" t="s">
        <v>10921</v>
      </c>
      <c r="Q7">
        <v>4</v>
      </c>
      <c r="R7">
        <v>2</v>
      </c>
      <c r="S7">
        <v>0.32</v>
      </c>
      <c r="T7">
        <v>3.8</v>
      </c>
      <c r="U7">
        <v>415.56</v>
      </c>
      <c r="V7">
        <v>67.79000000000001</v>
      </c>
      <c r="W7">
        <v>4.3</v>
      </c>
      <c r="X7">
        <v>3.58</v>
      </c>
      <c r="Y7">
        <v>0.72</v>
      </c>
      <c r="Z7">
        <v>2</v>
      </c>
      <c r="AA7" t="s">
        <v>6923</v>
      </c>
      <c r="AB7">
        <v>0</v>
      </c>
      <c r="AC7">
        <v>11</v>
      </c>
      <c r="AD7">
        <v>4.703142857142858</v>
      </c>
      <c r="AF7" t="s">
        <v>6937</v>
      </c>
      <c r="AI7">
        <v>0</v>
      </c>
      <c r="AJ7">
        <v>0</v>
      </c>
      <c r="AK7" t="s">
        <v>10968</v>
      </c>
      <c r="AL7" t="s">
        <v>10968</v>
      </c>
      <c r="AM7" t="s">
        <v>10344</v>
      </c>
    </row>
    <row r="8" spans="1:39">
      <c r="A8" t="s">
        <v>10842</v>
      </c>
      <c r="B8" t="s">
        <v>10885</v>
      </c>
      <c r="C8" t="s">
        <v>6009</v>
      </c>
      <c r="D8">
        <v>177</v>
      </c>
      <c r="E8" t="s">
        <v>10556</v>
      </c>
      <c r="K8" t="s">
        <v>10886</v>
      </c>
      <c r="L8" t="s">
        <v>6536</v>
      </c>
      <c r="M8" t="s">
        <v>10887</v>
      </c>
      <c r="N8">
        <v>9</v>
      </c>
      <c r="O8" t="s">
        <v>10902</v>
      </c>
      <c r="P8" t="s">
        <v>10922</v>
      </c>
      <c r="Q8">
        <v>4</v>
      </c>
      <c r="R8">
        <v>2</v>
      </c>
      <c r="S8">
        <v>1.9</v>
      </c>
      <c r="T8">
        <v>5.38</v>
      </c>
      <c r="U8">
        <v>491.65</v>
      </c>
      <c r="V8">
        <v>67.79000000000001</v>
      </c>
      <c r="W8">
        <v>5.53</v>
      </c>
      <c r="X8">
        <v>3.58</v>
      </c>
      <c r="Y8">
        <v>0.63</v>
      </c>
      <c r="Z8">
        <v>3</v>
      </c>
      <c r="AA8" t="s">
        <v>6923</v>
      </c>
      <c r="AB8">
        <v>1</v>
      </c>
      <c r="AC8">
        <v>13</v>
      </c>
      <c r="AD8">
        <v>3.559642857142857</v>
      </c>
      <c r="AF8" t="s">
        <v>6937</v>
      </c>
      <c r="AI8">
        <v>0</v>
      </c>
      <c r="AJ8">
        <v>0</v>
      </c>
      <c r="AK8" t="s">
        <v>10968</v>
      </c>
      <c r="AL8" t="s">
        <v>10968</v>
      </c>
      <c r="AM8" t="s">
        <v>10344</v>
      </c>
    </row>
    <row r="9" spans="1:39">
      <c r="A9" t="s">
        <v>10843</v>
      </c>
      <c r="B9" t="s">
        <v>10885</v>
      </c>
      <c r="C9" t="s">
        <v>6009</v>
      </c>
      <c r="D9">
        <v>160</v>
      </c>
      <c r="E9" t="s">
        <v>10556</v>
      </c>
      <c r="K9" t="s">
        <v>10886</v>
      </c>
      <c r="L9" t="s">
        <v>6536</v>
      </c>
      <c r="M9" t="s">
        <v>10887</v>
      </c>
      <c r="N9">
        <v>9</v>
      </c>
      <c r="O9" t="s">
        <v>10902</v>
      </c>
      <c r="P9" t="s">
        <v>10923</v>
      </c>
      <c r="Q9">
        <v>4</v>
      </c>
      <c r="R9">
        <v>2</v>
      </c>
      <c r="S9">
        <v>0.52</v>
      </c>
      <c r="T9">
        <v>4</v>
      </c>
      <c r="U9">
        <v>461.56</v>
      </c>
      <c r="V9">
        <v>84.86</v>
      </c>
      <c r="W9">
        <v>5.32</v>
      </c>
      <c r="X9">
        <v>3.58</v>
      </c>
      <c r="Y9">
        <v>0</v>
      </c>
      <c r="Z9">
        <v>3</v>
      </c>
      <c r="AA9" t="s">
        <v>6923</v>
      </c>
      <c r="AB9">
        <v>1</v>
      </c>
      <c r="AC9">
        <v>12</v>
      </c>
      <c r="AD9">
        <v>4.274571428571429</v>
      </c>
      <c r="AF9" t="s">
        <v>6937</v>
      </c>
      <c r="AI9">
        <v>0</v>
      </c>
      <c r="AJ9">
        <v>0</v>
      </c>
      <c r="AK9" t="s">
        <v>10968</v>
      </c>
      <c r="AL9" t="s">
        <v>10968</v>
      </c>
      <c r="AM9" t="s">
        <v>10344</v>
      </c>
    </row>
    <row r="10" spans="1:39">
      <c r="A10" t="s">
        <v>10844</v>
      </c>
      <c r="B10" t="s">
        <v>10885</v>
      </c>
      <c r="C10" t="s">
        <v>6009</v>
      </c>
      <c r="D10">
        <v>159</v>
      </c>
      <c r="E10" t="s">
        <v>10556</v>
      </c>
      <c r="K10" t="s">
        <v>10886</v>
      </c>
      <c r="L10" t="s">
        <v>6536</v>
      </c>
      <c r="M10" t="s">
        <v>10887</v>
      </c>
      <c r="N10">
        <v>9</v>
      </c>
      <c r="O10" t="s">
        <v>10902</v>
      </c>
      <c r="P10" t="s">
        <v>10924</v>
      </c>
      <c r="Q10">
        <v>4</v>
      </c>
      <c r="R10">
        <v>2</v>
      </c>
      <c r="S10">
        <v>1.44</v>
      </c>
      <c r="T10">
        <v>4.92</v>
      </c>
      <c r="U10">
        <v>477.63</v>
      </c>
      <c r="V10">
        <v>67.79000000000001</v>
      </c>
      <c r="W10">
        <v>5.48</v>
      </c>
      <c r="X10">
        <v>3.58</v>
      </c>
      <c r="Y10">
        <v>0.6899999999999999</v>
      </c>
      <c r="Z10">
        <v>3</v>
      </c>
      <c r="AA10" t="s">
        <v>6923</v>
      </c>
      <c r="AB10">
        <v>1</v>
      </c>
      <c r="AC10">
        <v>12</v>
      </c>
      <c r="AD10">
        <v>3.699785714285714</v>
      </c>
      <c r="AF10" t="s">
        <v>6937</v>
      </c>
      <c r="AI10">
        <v>0</v>
      </c>
      <c r="AJ10">
        <v>0</v>
      </c>
      <c r="AK10" t="s">
        <v>10968</v>
      </c>
      <c r="AL10" t="s">
        <v>10968</v>
      </c>
      <c r="AM10" t="s">
        <v>10344</v>
      </c>
    </row>
    <row r="11" spans="1:39">
      <c r="A11" t="s">
        <v>10845</v>
      </c>
      <c r="B11" t="s">
        <v>10885</v>
      </c>
      <c r="C11" t="s">
        <v>6009</v>
      </c>
      <c r="D11">
        <v>152</v>
      </c>
      <c r="E11" t="s">
        <v>10556</v>
      </c>
      <c r="K11" t="s">
        <v>10886</v>
      </c>
      <c r="L11" t="s">
        <v>6536</v>
      </c>
      <c r="M11" t="s">
        <v>10887</v>
      </c>
      <c r="N11">
        <v>9</v>
      </c>
      <c r="O11" t="s">
        <v>10902</v>
      </c>
      <c r="P11" t="s">
        <v>10925</v>
      </c>
      <c r="Q11">
        <v>4</v>
      </c>
      <c r="R11">
        <v>2</v>
      </c>
      <c r="S11">
        <v>0.83</v>
      </c>
      <c r="T11">
        <v>4.31</v>
      </c>
      <c r="U11">
        <v>429.58</v>
      </c>
      <c r="V11">
        <v>67.79000000000001</v>
      </c>
      <c r="W11">
        <v>4.69</v>
      </c>
      <c r="X11">
        <v>3.58</v>
      </c>
      <c r="Y11">
        <v>0.72</v>
      </c>
      <c r="Z11">
        <v>2</v>
      </c>
      <c r="AA11" t="s">
        <v>6923</v>
      </c>
      <c r="AB11">
        <v>0</v>
      </c>
      <c r="AC11">
        <v>12</v>
      </c>
      <c r="AD11">
        <v>4.348000000000001</v>
      </c>
      <c r="AF11" t="s">
        <v>6937</v>
      </c>
      <c r="AI11">
        <v>0</v>
      </c>
      <c r="AJ11">
        <v>0</v>
      </c>
      <c r="AK11" t="s">
        <v>10968</v>
      </c>
      <c r="AL11" t="s">
        <v>10968</v>
      </c>
      <c r="AM11" t="s">
        <v>10344</v>
      </c>
    </row>
    <row r="12" spans="1:39">
      <c r="A12" t="s">
        <v>10846</v>
      </c>
      <c r="B12" t="s">
        <v>10885</v>
      </c>
      <c r="C12" t="s">
        <v>6009</v>
      </c>
      <c r="D12">
        <v>145</v>
      </c>
      <c r="E12" t="s">
        <v>10556</v>
      </c>
      <c r="K12" t="s">
        <v>10886</v>
      </c>
      <c r="L12" t="s">
        <v>6536</v>
      </c>
      <c r="M12" t="s">
        <v>10887</v>
      </c>
      <c r="N12">
        <v>9</v>
      </c>
      <c r="O12" t="s">
        <v>10902</v>
      </c>
      <c r="P12" t="s">
        <v>10926</v>
      </c>
      <c r="Q12">
        <v>4</v>
      </c>
      <c r="R12">
        <v>2</v>
      </c>
      <c r="S12">
        <v>2.29</v>
      </c>
      <c r="T12">
        <v>5.77</v>
      </c>
      <c r="U12">
        <v>483.67</v>
      </c>
      <c r="V12">
        <v>67.79000000000001</v>
      </c>
      <c r="W12">
        <v>5.86</v>
      </c>
      <c r="X12">
        <v>3.58</v>
      </c>
      <c r="Y12">
        <v>0.7</v>
      </c>
      <c r="Z12">
        <v>2</v>
      </c>
      <c r="AA12" t="s">
        <v>6923</v>
      </c>
      <c r="AB12">
        <v>1</v>
      </c>
      <c r="AC12">
        <v>12</v>
      </c>
      <c r="AD12">
        <v>3.471642857142857</v>
      </c>
      <c r="AF12" t="s">
        <v>6937</v>
      </c>
      <c r="AI12">
        <v>0</v>
      </c>
      <c r="AJ12">
        <v>0</v>
      </c>
      <c r="AK12" t="s">
        <v>10968</v>
      </c>
      <c r="AL12" t="s">
        <v>10968</v>
      </c>
      <c r="AM12" t="s">
        <v>10344</v>
      </c>
    </row>
    <row r="13" spans="1:39">
      <c r="A13" t="s">
        <v>10847</v>
      </c>
      <c r="B13" t="s">
        <v>10885</v>
      </c>
      <c r="C13" t="s">
        <v>6009</v>
      </c>
      <c r="D13">
        <v>138</v>
      </c>
      <c r="E13" t="s">
        <v>10556</v>
      </c>
      <c r="K13" t="s">
        <v>10886</v>
      </c>
      <c r="L13" t="s">
        <v>6536</v>
      </c>
      <c r="M13" t="s">
        <v>10887</v>
      </c>
      <c r="N13">
        <v>9</v>
      </c>
      <c r="O13" t="s">
        <v>10902</v>
      </c>
      <c r="P13" t="s">
        <v>10927</v>
      </c>
      <c r="Q13">
        <v>5</v>
      </c>
      <c r="R13">
        <v>2</v>
      </c>
      <c r="S13">
        <v>0.66</v>
      </c>
      <c r="T13">
        <v>4.13</v>
      </c>
      <c r="U13">
        <v>479.6</v>
      </c>
      <c r="V13">
        <v>77.02</v>
      </c>
      <c r="W13">
        <v>4.93</v>
      </c>
      <c r="X13">
        <v>3.6</v>
      </c>
      <c r="Y13">
        <v>0.64</v>
      </c>
      <c r="Z13">
        <v>3</v>
      </c>
      <c r="AA13" t="s">
        <v>6923</v>
      </c>
      <c r="AB13">
        <v>0</v>
      </c>
      <c r="AC13">
        <v>12</v>
      </c>
      <c r="AD13">
        <v>4.080714285714286</v>
      </c>
      <c r="AF13" t="s">
        <v>6937</v>
      </c>
      <c r="AI13">
        <v>0</v>
      </c>
      <c r="AJ13">
        <v>0</v>
      </c>
      <c r="AK13" t="s">
        <v>10968</v>
      </c>
      <c r="AL13" t="s">
        <v>10968</v>
      </c>
      <c r="AM13" t="s">
        <v>10344</v>
      </c>
    </row>
    <row r="14" spans="1:39">
      <c r="A14" t="s">
        <v>6490</v>
      </c>
      <c r="B14" t="s">
        <v>10885</v>
      </c>
      <c r="C14" t="s">
        <v>6009</v>
      </c>
      <c r="D14">
        <v>123</v>
      </c>
      <c r="E14" t="s">
        <v>10556</v>
      </c>
      <c r="K14" t="s">
        <v>10886</v>
      </c>
      <c r="L14" t="s">
        <v>6536</v>
      </c>
      <c r="M14" t="s">
        <v>10888</v>
      </c>
      <c r="N14">
        <v>9</v>
      </c>
      <c r="O14" t="s">
        <v>10903</v>
      </c>
      <c r="P14" t="s">
        <v>6886</v>
      </c>
      <c r="Q14">
        <v>5</v>
      </c>
      <c r="R14">
        <v>1</v>
      </c>
      <c r="S14">
        <v>1.06</v>
      </c>
      <c r="T14">
        <v>4.65</v>
      </c>
      <c r="U14">
        <v>457.53</v>
      </c>
      <c r="V14">
        <v>81.79000000000001</v>
      </c>
      <c r="W14">
        <v>6.18</v>
      </c>
      <c r="X14">
        <v>3.32</v>
      </c>
      <c r="Y14">
        <v>2.03</v>
      </c>
      <c r="Z14">
        <v>4</v>
      </c>
      <c r="AA14" t="s">
        <v>6923</v>
      </c>
      <c r="AB14">
        <v>1</v>
      </c>
      <c r="AC14">
        <v>9</v>
      </c>
      <c r="AD14">
        <v>4.311690476190476</v>
      </c>
      <c r="AF14" t="s">
        <v>6937</v>
      </c>
      <c r="AI14">
        <v>0</v>
      </c>
      <c r="AJ14">
        <v>0</v>
      </c>
      <c r="AK14" t="s">
        <v>10229</v>
      </c>
      <c r="AL14" t="s">
        <v>10229</v>
      </c>
      <c r="AM14" t="s">
        <v>10344</v>
      </c>
    </row>
    <row r="15" spans="1:39">
      <c r="A15" t="s">
        <v>10848</v>
      </c>
      <c r="B15" t="s">
        <v>10885</v>
      </c>
      <c r="C15" t="s">
        <v>6009</v>
      </c>
      <c r="D15">
        <v>119</v>
      </c>
      <c r="E15" t="s">
        <v>10556</v>
      </c>
      <c r="K15" t="s">
        <v>10886</v>
      </c>
      <c r="L15" t="s">
        <v>6536</v>
      </c>
      <c r="M15" t="s">
        <v>10887</v>
      </c>
      <c r="N15">
        <v>9</v>
      </c>
      <c r="O15" t="s">
        <v>10902</v>
      </c>
      <c r="P15" t="s">
        <v>10928</v>
      </c>
      <c r="Q15">
        <v>3</v>
      </c>
      <c r="R15">
        <v>2</v>
      </c>
      <c r="S15">
        <v>-1.57</v>
      </c>
      <c r="T15">
        <v>1.91</v>
      </c>
      <c r="U15">
        <v>328.41</v>
      </c>
      <c r="V15">
        <v>66.76000000000001</v>
      </c>
      <c r="W15">
        <v>3.39</v>
      </c>
      <c r="X15">
        <v>3.59</v>
      </c>
      <c r="Y15">
        <v>0</v>
      </c>
      <c r="Z15">
        <v>2</v>
      </c>
      <c r="AA15" t="s">
        <v>6923</v>
      </c>
      <c r="AB15">
        <v>0</v>
      </c>
      <c r="AC15">
        <v>9</v>
      </c>
      <c r="AD15">
        <v>5.5</v>
      </c>
      <c r="AF15" t="s">
        <v>6937</v>
      </c>
      <c r="AI15">
        <v>0</v>
      </c>
      <c r="AJ15">
        <v>0</v>
      </c>
      <c r="AK15" t="s">
        <v>10968</v>
      </c>
      <c r="AL15" t="s">
        <v>10968</v>
      </c>
      <c r="AM15" t="s">
        <v>10344</v>
      </c>
    </row>
    <row r="16" spans="1:39">
      <c r="A16" t="s">
        <v>10849</v>
      </c>
      <c r="B16" t="s">
        <v>10885</v>
      </c>
      <c r="C16" t="s">
        <v>6009</v>
      </c>
      <c r="D16">
        <v>118</v>
      </c>
      <c r="E16" t="s">
        <v>10556</v>
      </c>
      <c r="K16" t="s">
        <v>10886</v>
      </c>
      <c r="L16" t="s">
        <v>6536</v>
      </c>
      <c r="M16" t="s">
        <v>10887</v>
      </c>
      <c r="N16">
        <v>9</v>
      </c>
      <c r="O16" t="s">
        <v>10902</v>
      </c>
      <c r="P16" t="s">
        <v>10929</v>
      </c>
      <c r="Q16">
        <v>4</v>
      </c>
      <c r="R16">
        <v>2</v>
      </c>
      <c r="S16">
        <v>1.34</v>
      </c>
      <c r="T16">
        <v>4.82</v>
      </c>
      <c r="U16">
        <v>443.61</v>
      </c>
      <c r="V16">
        <v>67.79000000000001</v>
      </c>
      <c r="W16">
        <v>5.08</v>
      </c>
      <c r="X16">
        <v>3.58</v>
      </c>
      <c r="Y16">
        <v>0.72</v>
      </c>
      <c r="Z16">
        <v>2</v>
      </c>
      <c r="AA16" t="s">
        <v>6923</v>
      </c>
      <c r="AB16">
        <v>1</v>
      </c>
      <c r="AC16">
        <v>13</v>
      </c>
      <c r="AD16">
        <v>3.992785714285714</v>
      </c>
      <c r="AF16" t="s">
        <v>6937</v>
      </c>
      <c r="AI16">
        <v>0</v>
      </c>
      <c r="AJ16">
        <v>0</v>
      </c>
      <c r="AK16" t="s">
        <v>10968</v>
      </c>
      <c r="AL16" t="s">
        <v>10968</v>
      </c>
      <c r="AM16" t="s">
        <v>10344</v>
      </c>
    </row>
    <row r="17" spans="1:39">
      <c r="A17" t="s">
        <v>10850</v>
      </c>
      <c r="B17" t="s">
        <v>10885</v>
      </c>
      <c r="C17" t="s">
        <v>6009</v>
      </c>
      <c r="D17">
        <v>117</v>
      </c>
      <c r="E17" t="s">
        <v>10556</v>
      </c>
      <c r="K17" t="s">
        <v>10886</v>
      </c>
      <c r="L17" t="s">
        <v>6536</v>
      </c>
      <c r="M17" t="s">
        <v>10887</v>
      </c>
      <c r="N17">
        <v>9</v>
      </c>
      <c r="O17" t="s">
        <v>10902</v>
      </c>
      <c r="P17" t="s">
        <v>10930</v>
      </c>
      <c r="Q17">
        <v>4</v>
      </c>
      <c r="R17">
        <v>2</v>
      </c>
      <c r="S17">
        <v>0.3</v>
      </c>
      <c r="T17">
        <v>3.78</v>
      </c>
      <c r="U17">
        <v>401.53</v>
      </c>
      <c r="V17">
        <v>67.79000000000001</v>
      </c>
      <c r="W17">
        <v>3.74</v>
      </c>
      <c r="X17">
        <v>3.59</v>
      </c>
      <c r="Y17">
        <v>0.78</v>
      </c>
      <c r="Z17">
        <v>2</v>
      </c>
      <c r="AA17" t="s">
        <v>6923</v>
      </c>
      <c r="AB17">
        <v>0</v>
      </c>
      <c r="AC17">
        <v>11</v>
      </c>
      <c r="AD17">
        <v>4.813357142857143</v>
      </c>
      <c r="AF17" t="s">
        <v>6937</v>
      </c>
      <c r="AI17">
        <v>0</v>
      </c>
      <c r="AJ17">
        <v>0</v>
      </c>
      <c r="AK17" t="s">
        <v>10968</v>
      </c>
      <c r="AL17" t="s">
        <v>10968</v>
      </c>
      <c r="AM17" t="s">
        <v>10344</v>
      </c>
    </row>
    <row r="18" spans="1:39">
      <c r="A18" t="s">
        <v>6229</v>
      </c>
      <c r="B18" t="s">
        <v>10885</v>
      </c>
      <c r="C18" t="s">
        <v>6009</v>
      </c>
      <c r="D18">
        <v>116.1</v>
      </c>
      <c r="E18" t="s">
        <v>10556</v>
      </c>
      <c r="K18" t="s">
        <v>6535</v>
      </c>
      <c r="L18" t="s">
        <v>6536</v>
      </c>
      <c r="M18" t="s">
        <v>10889</v>
      </c>
      <c r="N18">
        <v>9</v>
      </c>
      <c r="O18" t="s">
        <v>10904</v>
      </c>
      <c r="P18" t="s">
        <v>6625</v>
      </c>
      <c r="Q18">
        <v>5</v>
      </c>
      <c r="R18">
        <v>1</v>
      </c>
      <c r="S18">
        <v>3.54</v>
      </c>
      <c r="T18">
        <v>7.13</v>
      </c>
      <c r="U18">
        <v>452.6</v>
      </c>
      <c r="V18">
        <v>75.8</v>
      </c>
      <c r="W18">
        <v>6.48</v>
      </c>
      <c r="X18">
        <v>3.3</v>
      </c>
      <c r="Y18">
        <v>3.41</v>
      </c>
      <c r="Z18">
        <v>3</v>
      </c>
      <c r="AA18" t="s">
        <v>6923</v>
      </c>
      <c r="AB18">
        <v>1</v>
      </c>
      <c r="AC18">
        <v>14</v>
      </c>
      <c r="AD18">
        <v>3.401904761904762</v>
      </c>
      <c r="AF18" t="s">
        <v>6937</v>
      </c>
      <c r="AI18">
        <v>0</v>
      </c>
      <c r="AJ18">
        <v>0</v>
      </c>
      <c r="AK18" t="s">
        <v>6946</v>
      </c>
      <c r="AL18" t="s">
        <v>6946</v>
      </c>
      <c r="AM18" t="s">
        <v>10344</v>
      </c>
    </row>
    <row r="19" spans="1:39">
      <c r="A19" t="s">
        <v>10851</v>
      </c>
      <c r="B19" t="s">
        <v>10885</v>
      </c>
      <c r="C19" t="s">
        <v>6009</v>
      </c>
      <c r="D19">
        <v>113</v>
      </c>
      <c r="E19" t="s">
        <v>10556</v>
      </c>
      <c r="K19" t="s">
        <v>10886</v>
      </c>
      <c r="L19" t="s">
        <v>6536</v>
      </c>
      <c r="M19" t="s">
        <v>10887</v>
      </c>
      <c r="N19">
        <v>9</v>
      </c>
      <c r="O19" t="s">
        <v>10902</v>
      </c>
      <c r="P19" t="s">
        <v>10931</v>
      </c>
      <c r="Q19">
        <v>4</v>
      </c>
      <c r="R19">
        <v>2</v>
      </c>
      <c r="S19">
        <v>1.44</v>
      </c>
      <c r="T19">
        <v>4.92</v>
      </c>
      <c r="U19">
        <v>477.63</v>
      </c>
      <c r="V19">
        <v>67.79000000000001</v>
      </c>
      <c r="W19">
        <v>5.48</v>
      </c>
      <c r="X19">
        <v>3.58</v>
      </c>
      <c r="Y19">
        <v>0.6899999999999999</v>
      </c>
      <c r="Z19">
        <v>3</v>
      </c>
      <c r="AA19" t="s">
        <v>6923</v>
      </c>
      <c r="AB19">
        <v>1</v>
      </c>
      <c r="AC19">
        <v>12</v>
      </c>
      <c r="AD19">
        <v>3.699785714285714</v>
      </c>
      <c r="AF19" t="s">
        <v>6937</v>
      </c>
      <c r="AI19">
        <v>0</v>
      </c>
      <c r="AJ19">
        <v>0</v>
      </c>
      <c r="AK19" t="s">
        <v>10968</v>
      </c>
      <c r="AL19" t="s">
        <v>10968</v>
      </c>
      <c r="AM19" t="s">
        <v>10344</v>
      </c>
    </row>
    <row r="20" spans="1:39">
      <c r="A20" t="s">
        <v>7309</v>
      </c>
      <c r="B20" t="s">
        <v>10885</v>
      </c>
      <c r="C20" t="s">
        <v>6009</v>
      </c>
      <c r="D20">
        <v>113</v>
      </c>
      <c r="E20" t="s">
        <v>10556</v>
      </c>
      <c r="K20" t="s">
        <v>6535</v>
      </c>
      <c r="L20" t="s">
        <v>6536</v>
      </c>
      <c r="M20" t="s">
        <v>10890</v>
      </c>
      <c r="N20">
        <v>9</v>
      </c>
      <c r="O20" t="s">
        <v>10905</v>
      </c>
      <c r="P20" t="s">
        <v>9262</v>
      </c>
      <c r="Q20">
        <v>4</v>
      </c>
      <c r="R20">
        <v>2</v>
      </c>
      <c r="S20">
        <v>1.97</v>
      </c>
      <c r="T20">
        <v>4.63</v>
      </c>
      <c r="U20">
        <v>508.62</v>
      </c>
      <c r="V20">
        <v>88.52</v>
      </c>
      <c r="W20">
        <v>5.95</v>
      </c>
      <c r="X20">
        <v>4.71</v>
      </c>
      <c r="Y20">
        <v>4.12</v>
      </c>
      <c r="Z20">
        <v>4</v>
      </c>
      <c r="AA20" t="s">
        <v>6923</v>
      </c>
      <c r="AB20">
        <v>2</v>
      </c>
      <c r="AC20">
        <v>12</v>
      </c>
      <c r="AD20">
        <v>3.685</v>
      </c>
      <c r="AF20" t="s">
        <v>6937</v>
      </c>
      <c r="AI20">
        <v>0</v>
      </c>
      <c r="AJ20">
        <v>0</v>
      </c>
      <c r="AK20" t="s">
        <v>10223</v>
      </c>
      <c r="AL20" t="s">
        <v>10223</v>
      </c>
      <c r="AM20" t="s">
        <v>10344</v>
      </c>
    </row>
    <row r="21" spans="1:39">
      <c r="A21" t="s">
        <v>6232</v>
      </c>
      <c r="B21" t="s">
        <v>10885</v>
      </c>
      <c r="C21" t="s">
        <v>6009</v>
      </c>
      <c r="D21">
        <v>109</v>
      </c>
      <c r="E21" t="s">
        <v>10556</v>
      </c>
      <c r="K21" t="s">
        <v>10886</v>
      </c>
      <c r="L21" t="s">
        <v>6536</v>
      </c>
      <c r="M21" t="s">
        <v>10888</v>
      </c>
      <c r="N21">
        <v>9</v>
      </c>
      <c r="O21" t="s">
        <v>10903</v>
      </c>
      <c r="P21" t="s">
        <v>6628</v>
      </c>
      <c r="Q21">
        <v>5</v>
      </c>
      <c r="R21">
        <v>2</v>
      </c>
      <c r="S21">
        <v>1.14</v>
      </c>
      <c r="T21">
        <v>2.23</v>
      </c>
      <c r="U21">
        <v>438.43</v>
      </c>
      <c r="V21">
        <v>84.5</v>
      </c>
      <c r="W21">
        <v>3.54</v>
      </c>
      <c r="X21">
        <v>6.28</v>
      </c>
      <c r="Y21">
        <v>0</v>
      </c>
      <c r="Z21">
        <v>2</v>
      </c>
      <c r="AA21" t="s">
        <v>6923</v>
      </c>
      <c r="AB21">
        <v>0</v>
      </c>
      <c r="AC21">
        <v>6</v>
      </c>
      <c r="AD21">
        <v>4.939785714285714</v>
      </c>
      <c r="AF21" t="s">
        <v>6937</v>
      </c>
      <c r="AI21">
        <v>0</v>
      </c>
      <c r="AJ21">
        <v>0</v>
      </c>
      <c r="AK21" t="s">
        <v>10229</v>
      </c>
      <c r="AL21" t="s">
        <v>10229</v>
      </c>
      <c r="AM21" t="s">
        <v>10344</v>
      </c>
    </row>
    <row r="22" spans="1:39">
      <c r="A22" t="s">
        <v>10852</v>
      </c>
      <c r="B22" t="s">
        <v>10885</v>
      </c>
      <c r="C22" t="s">
        <v>6009</v>
      </c>
      <c r="D22">
        <v>108</v>
      </c>
      <c r="E22" t="s">
        <v>10556</v>
      </c>
      <c r="K22" t="s">
        <v>6535</v>
      </c>
      <c r="L22" t="s">
        <v>6536</v>
      </c>
      <c r="M22" t="s">
        <v>10890</v>
      </c>
      <c r="N22">
        <v>9</v>
      </c>
      <c r="O22" t="s">
        <v>10905</v>
      </c>
      <c r="P22" t="s">
        <v>10932</v>
      </c>
      <c r="Q22">
        <v>4</v>
      </c>
      <c r="R22">
        <v>2</v>
      </c>
      <c r="S22">
        <v>1.75</v>
      </c>
      <c r="T22">
        <v>4.4</v>
      </c>
      <c r="U22">
        <v>508.62</v>
      </c>
      <c r="V22">
        <v>88.52</v>
      </c>
      <c r="W22">
        <v>5.95</v>
      </c>
      <c r="X22">
        <v>4.7</v>
      </c>
      <c r="Y22">
        <v>5.05</v>
      </c>
      <c r="Z22">
        <v>4</v>
      </c>
      <c r="AA22" t="s">
        <v>6923</v>
      </c>
      <c r="AB22">
        <v>2</v>
      </c>
      <c r="AC22">
        <v>12</v>
      </c>
      <c r="AD22">
        <v>3.8</v>
      </c>
      <c r="AF22" t="s">
        <v>6937</v>
      </c>
      <c r="AI22">
        <v>0</v>
      </c>
      <c r="AJ22">
        <v>0</v>
      </c>
      <c r="AK22" t="s">
        <v>10223</v>
      </c>
      <c r="AL22" t="s">
        <v>10223</v>
      </c>
      <c r="AM22" t="s">
        <v>10344</v>
      </c>
    </row>
    <row r="23" spans="1:39">
      <c r="A23" t="s">
        <v>7246</v>
      </c>
      <c r="B23" t="s">
        <v>10885</v>
      </c>
      <c r="C23" t="s">
        <v>6009</v>
      </c>
      <c r="D23">
        <v>104</v>
      </c>
      <c r="E23" t="s">
        <v>10556</v>
      </c>
      <c r="K23" t="s">
        <v>6535</v>
      </c>
      <c r="L23" t="s">
        <v>6536</v>
      </c>
      <c r="M23" t="s">
        <v>10890</v>
      </c>
      <c r="N23">
        <v>9</v>
      </c>
      <c r="O23" t="s">
        <v>10905</v>
      </c>
      <c r="P23" t="s">
        <v>9199</v>
      </c>
      <c r="Q23">
        <v>3</v>
      </c>
      <c r="R23">
        <v>2</v>
      </c>
      <c r="S23">
        <v>3.1</v>
      </c>
      <c r="T23">
        <v>5.77</v>
      </c>
      <c r="U23">
        <v>525.62</v>
      </c>
      <c r="V23">
        <v>75.63</v>
      </c>
      <c r="W23">
        <v>6.7</v>
      </c>
      <c r="X23">
        <v>4.71</v>
      </c>
      <c r="Y23">
        <v>0</v>
      </c>
      <c r="Z23">
        <v>4</v>
      </c>
      <c r="AA23" t="s">
        <v>6923</v>
      </c>
      <c r="AB23">
        <v>2</v>
      </c>
      <c r="AC23">
        <v>12</v>
      </c>
      <c r="AD23">
        <v>2.95</v>
      </c>
      <c r="AF23" t="s">
        <v>6937</v>
      </c>
      <c r="AI23">
        <v>0</v>
      </c>
      <c r="AJ23">
        <v>0</v>
      </c>
      <c r="AK23" t="s">
        <v>10223</v>
      </c>
      <c r="AL23" t="s">
        <v>10223</v>
      </c>
      <c r="AM23" t="s">
        <v>10344</v>
      </c>
    </row>
    <row r="24" spans="1:39">
      <c r="A24" t="s">
        <v>7494</v>
      </c>
      <c r="B24" t="s">
        <v>10885</v>
      </c>
      <c r="C24" t="s">
        <v>6009</v>
      </c>
      <c r="D24">
        <v>100</v>
      </c>
      <c r="E24" t="s">
        <v>10556</v>
      </c>
      <c r="K24" t="s">
        <v>6535</v>
      </c>
      <c r="L24" t="s">
        <v>6536</v>
      </c>
      <c r="M24" t="s">
        <v>10890</v>
      </c>
      <c r="N24">
        <v>9</v>
      </c>
      <c r="O24" t="s">
        <v>10905</v>
      </c>
      <c r="P24" t="s">
        <v>9447</v>
      </c>
      <c r="Q24">
        <v>4</v>
      </c>
      <c r="R24">
        <v>2</v>
      </c>
      <c r="S24">
        <v>1.88</v>
      </c>
      <c r="T24">
        <v>4.55</v>
      </c>
      <c r="U24">
        <v>508.62</v>
      </c>
      <c r="V24">
        <v>88.52</v>
      </c>
      <c r="W24">
        <v>5.95</v>
      </c>
      <c r="X24">
        <v>4.71</v>
      </c>
      <c r="Y24">
        <v>4.51</v>
      </c>
      <c r="Z24">
        <v>4</v>
      </c>
      <c r="AA24" t="s">
        <v>6923</v>
      </c>
      <c r="AB24">
        <v>2</v>
      </c>
      <c r="AC24">
        <v>12</v>
      </c>
      <c r="AD24">
        <v>3.725</v>
      </c>
      <c r="AF24" t="s">
        <v>6937</v>
      </c>
      <c r="AI24">
        <v>0</v>
      </c>
      <c r="AJ24">
        <v>0</v>
      </c>
      <c r="AK24" t="s">
        <v>10223</v>
      </c>
      <c r="AL24" t="s">
        <v>10223</v>
      </c>
      <c r="AM24" t="s">
        <v>10344</v>
      </c>
    </row>
    <row r="25" spans="1:39">
      <c r="A25" t="s">
        <v>10853</v>
      </c>
      <c r="B25" t="s">
        <v>10885</v>
      </c>
      <c r="C25" t="s">
        <v>6009</v>
      </c>
      <c r="D25">
        <v>100</v>
      </c>
      <c r="E25" t="s">
        <v>10556</v>
      </c>
      <c r="K25" t="s">
        <v>6535</v>
      </c>
      <c r="L25" t="s">
        <v>6536</v>
      </c>
      <c r="M25" t="s">
        <v>10891</v>
      </c>
      <c r="N25">
        <v>9</v>
      </c>
      <c r="O25" t="s">
        <v>10906</v>
      </c>
      <c r="P25" t="s">
        <v>10933</v>
      </c>
      <c r="Q25">
        <v>5</v>
      </c>
      <c r="R25">
        <v>2</v>
      </c>
      <c r="S25">
        <v>0.26</v>
      </c>
      <c r="T25">
        <v>3.96</v>
      </c>
      <c r="U25">
        <v>323.81</v>
      </c>
      <c r="V25">
        <v>75.11</v>
      </c>
      <c r="W25">
        <v>3.67</v>
      </c>
      <c r="X25">
        <v>2.99</v>
      </c>
      <c r="Y25">
        <v>0.53</v>
      </c>
      <c r="Z25">
        <v>2</v>
      </c>
      <c r="AA25" t="s">
        <v>6923</v>
      </c>
      <c r="AB25">
        <v>0</v>
      </c>
      <c r="AC25">
        <v>5</v>
      </c>
      <c r="AD25">
        <v>5.02</v>
      </c>
      <c r="AE25" t="s">
        <v>10965</v>
      </c>
      <c r="AF25" t="s">
        <v>6937</v>
      </c>
      <c r="AI25">
        <v>0</v>
      </c>
      <c r="AJ25">
        <v>0</v>
      </c>
      <c r="AK25" t="s">
        <v>10287</v>
      </c>
      <c r="AL25" t="s">
        <v>10287</v>
      </c>
      <c r="AM25" t="s">
        <v>10344</v>
      </c>
    </row>
    <row r="26" spans="1:39">
      <c r="A26" t="s">
        <v>6223</v>
      </c>
      <c r="B26" t="s">
        <v>10885</v>
      </c>
      <c r="C26" t="s">
        <v>6009</v>
      </c>
      <c r="D26">
        <v>100</v>
      </c>
      <c r="E26" t="s">
        <v>10556</v>
      </c>
      <c r="K26" t="s">
        <v>6535</v>
      </c>
      <c r="L26" t="s">
        <v>6536</v>
      </c>
      <c r="M26" t="s">
        <v>10892</v>
      </c>
      <c r="N26">
        <v>9</v>
      </c>
      <c r="O26" t="s">
        <v>10907</v>
      </c>
      <c r="P26" t="s">
        <v>6619</v>
      </c>
      <c r="Q26">
        <v>6</v>
      </c>
      <c r="R26">
        <v>1</v>
      </c>
      <c r="S26">
        <v>1.93</v>
      </c>
      <c r="T26">
        <v>3.02</v>
      </c>
      <c r="U26">
        <v>357.44</v>
      </c>
      <c r="V26">
        <v>71.53</v>
      </c>
      <c r="W26">
        <v>2.49</v>
      </c>
      <c r="X26">
        <v>6.34</v>
      </c>
      <c r="Y26">
        <v>6.5</v>
      </c>
      <c r="Z26">
        <v>2</v>
      </c>
      <c r="AA26" t="s">
        <v>6923</v>
      </c>
      <c r="AB26">
        <v>0</v>
      </c>
      <c r="AC26">
        <v>7</v>
      </c>
      <c r="AD26">
        <v>5.823333333333333</v>
      </c>
      <c r="AE26" t="s">
        <v>6924</v>
      </c>
      <c r="AF26" t="s">
        <v>6937</v>
      </c>
      <c r="AG26" t="s">
        <v>6941</v>
      </c>
      <c r="AH26" t="s">
        <v>6942</v>
      </c>
      <c r="AI26">
        <v>4</v>
      </c>
      <c r="AJ26">
        <v>1</v>
      </c>
      <c r="AK26" t="s">
        <v>6951</v>
      </c>
      <c r="AL26" t="s">
        <v>6951</v>
      </c>
      <c r="AM26" t="s">
        <v>10344</v>
      </c>
    </row>
    <row r="27" spans="1:39">
      <c r="A27" t="s">
        <v>6223</v>
      </c>
      <c r="B27" t="s">
        <v>10885</v>
      </c>
      <c r="C27" t="s">
        <v>6009</v>
      </c>
      <c r="D27">
        <v>100</v>
      </c>
      <c r="E27" t="s">
        <v>10556</v>
      </c>
      <c r="K27" t="s">
        <v>10886</v>
      </c>
      <c r="L27" t="s">
        <v>6536</v>
      </c>
      <c r="M27" t="s">
        <v>10893</v>
      </c>
      <c r="N27">
        <v>9</v>
      </c>
      <c r="O27" t="s">
        <v>10908</v>
      </c>
      <c r="P27" t="s">
        <v>6619</v>
      </c>
      <c r="Q27">
        <v>6</v>
      </c>
      <c r="R27">
        <v>1</v>
      </c>
      <c r="S27">
        <v>1.93</v>
      </c>
      <c r="T27">
        <v>3.02</v>
      </c>
      <c r="U27">
        <v>357.44</v>
      </c>
      <c r="V27">
        <v>71.53</v>
      </c>
      <c r="W27">
        <v>2.49</v>
      </c>
      <c r="X27">
        <v>6.34</v>
      </c>
      <c r="Y27">
        <v>6.5</v>
      </c>
      <c r="Z27">
        <v>2</v>
      </c>
      <c r="AA27" t="s">
        <v>6923</v>
      </c>
      <c r="AB27">
        <v>0</v>
      </c>
      <c r="AC27">
        <v>7</v>
      </c>
      <c r="AD27">
        <v>5.823333333333333</v>
      </c>
      <c r="AE27" t="s">
        <v>6924</v>
      </c>
      <c r="AF27" t="s">
        <v>6937</v>
      </c>
      <c r="AG27" t="s">
        <v>6941</v>
      </c>
      <c r="AH27" t="s">
        <v>6942</v>
      </c>
      <c r="AI27">
        <v>4</v>
      </c>
      <c r="AJ27">
        <v>1</v>
      </c>
      <c r="AK27" t="s">
        <v>10969</v>
      </c>
      <c r="AL27" t="s">
        <v>10969</v>
      </c>
      <c r="AM27" t="s">
        <v>10344</v>
      </c>
    </row>
    <row r="28" spans="1:39">
      <c r="A28" t="s">
        <v>6223</v>
      </c>
      <c r="B28" t="s">
        <v>10885</v>
      </c>
      <c r="C28" t="s">
        <v>6009</v>
      </c>
      <c r="D28">
        <v>100</v>
      </c>
      <c r="E28" t="s">
        <v>10556</v>
      </c>
      <c r="K28" t="s">
        <v>6535</v>
      </c>
      <c r="L28" t="s">
        <v>6536</v>
      </c>
      <c r="M28" t="s">
        <v>10894</v>
      </c>
      <c r="N28">
        <v>9</v>
      </c>
      <c r="O28" t="s">
        <v>10909</v>
      </c>
      <c r="P28" t="s">
        <v>6619</v>
      </c>
      <c r="Q28">
        <v>6</v>
      </c>
      <c r="R28">
        <v>1</v>
      </c>
      <c r="S28">
        <v>1.93</v>
      </c>
      <c r="T28">
        <v>3.02</v>
      </c>
      <c r="U28">
        <v>357.44</v>
      </c>
      <c r="V28">
        <v>71.53</v>
      </c>
      <c r="W28">
        <v>2.49</v>
      </c>
      <c r="X28">
        <v>6.34</v>
      </c>
      <c r="Y28">
        <v>6.5</v>
      </c>
      <c r="Z28">
        <v>2</v>
      </c>
      <c r="AA28" t="s">
        <v>6923</v>
      </c>
      <c r="AB28">
        <v>0</v>
      </c>
      <c r="AC28">
        <v>7</v>
      </c>
      <c r="AD28">
        <v>5.823333333333333</v>
      </c>
      <c r="AE28" t="s">
        <v>6924</v>
      </c>
      <c r="AF28" t="s">
        <v>6937</v>
      </c>
      <c r="AG28" t="s">
        <v>6941</v>
      </c>
      <c r="AH28" t="s">
        <v>6942</v>
      </c>
      <c r="AI28">
        <v>4</v>
      </c>
      <c r="AJ28">
        <v>1</v>
      </c>
      <c r="AK28" t="s">
        <v>10221</v>
      </c>
      <c r="AL28" t="s">
        <v>10221</v>
      </c>
      <c r="AM28" t="s">
        <v>10344</v>
      </c>
    </row>
    <row r="29" spans="1:39">
      <c r="A29" t="s">
        <v>6223</v>
      </c>
      <c r="B29" t="s">
        <v>10885</v>
      </c>
      <c r="C29" t="s">
        <v>6009</v>
      </c>
      <c r="D29">
        <v>100</v>
      </c>
      <c r="E29" t="s">
        <v>10556</v>
      </c>
      <c r="K29" t="s">
        <v>6535</v>
      </c>
      <c r="L29" t="s">
        <v>6536</v>
      </c>
      <c r="M29" t="s">
        <v>10895</v>
      </c>
      <c r="N29">
        <v>9</v>
      </c>
      <c r="O29" t="s">
        <v>10910</v>
      </c>
      <c r="P29" t="s">
        <v>6619</v>
      </c>
      <c r="Q29">
        <v>6</v>
      </c>
      <c r="R29">
        <v>1</v>
      </c>
      <c r="S29">
        <v>1.93</v>
      </c>
      <c r="T29">
        <v>3.02</v>
      </c>
      <c r="U29">
        <v>357.44</v>
      </c>
      <c r="V29">
        <v>71.53</v>
      </c>
      <c r="W29">
        <v>2.49</v>
      </c>
      <c r="X29">
        <v>6.34</v>
      </c>
      <c r="Y29">
        <v>6.5</v>
      </c>
      <c r="Z29">
        <v>2</v>
      </c>
      <c r="AA29" t="s">
        <v>6923</v>
      </c>
      <c r="AB29">
        <v>0</v>
      </c>
      <c r="AC29">
        <v>7</v>
      </c>
      <c r="AD29">
        <v>5.823333333333333</v>
      </c>
      <c r="AE29" t="s">
        <v>6924</v>
      </c>
      <c r="AF29" t="s">
        <v>6937</v>
      </c>
      <c r="AG29" t="s">
        <v>6941</v>
      </c>
      <c r="AH29" t="s">
        <v>6942</v>
      </c>
      <c r="AI29">
        <v>4</v>
      </c>
      <c r="AJ29">
        <v>1</v>
      </c>
      <c r="AK29" t="s">
        <v>10245</v>
      </c>
      <c r="AL29" t="s">
        <v>10245</v>
      </c>
      <c r="AM29" t="s">
        <v>10344</v>
      </c>
    </row>
    <row r="30" spans="1:39">
      <c r="A30" t="s">
        <v>6223</v>
      </c>
      <c r="B30" t="s">
        <v>10885</v>
      </c>
      <c r="C30" t="s">
        <v>6009</v>
      </c>
      <c r="D30">
        <v>100</v>
      </c>
      <c r="E30" t="s">
        <v>10556</v>
      </c>
      <c r="K30" t="s">
        <v>10886</v>
      </c>
      <c r="L30" t="s">
        <v>6536</v>
      </c>
      <c r="M30" t="s">
        <v>10888</v>
      </c>
      <c r="N30">
        <v>9</v>
      </c>
      <c r="O30" t="s">
        <v>10903</v>
      </c>
      <c r="P30" t="s">
        <v>6619</v>
      </c>
      <c r="Q30">
        <v>6</v>
      </c>
      <c r="R30">
        <v>1</v>
      </c>
      <c r="S30">
        <v>1.93</v>
      </c>
      <c r="T30">
        <v>3.02</v>
      </c>
      <c r="U30">
        <v>357.44</v>
      </c>
      <c r="V30">
        <v>71.53</v>
      </c>
      <c r="W30">
        <v>2.49</v>
      </c>
      <c r="X30">
        <v>6.34</v>
      </c>
      <c r="Y30">
        <v>6.5</v>
      </c>
      <c r="Z30">
        <v>2</v>
      </c>
      <c r="AA30" t="s">
        <v>6923</v>
      </c>
      <c r="AB30">
        <v>0</v>
      </c>
      <c r="AC30">
        <v>7</v>
      </c>
      <c r="AD30">
        <v>5.823333333333333</v>
      </c>
      <c r="AE30" t="s">
        <v>6924</v>
      </c>
      <c r="AF30" t="s">
        <v>6937</v>
      </c>
      <c r="AG30" t="s">
        <v>6941</v>
      </c>
      <c r="AH30" t="s">
        <v>6942</v>
      </c>
      <c r="AI30">
        <v>4</v>
      </c>
      <c r="AJ30">
        <v>1</v>
      </c>
      <c r="AK30" t="s">
        <v>10229</v>
      </c>
      <c r="AL30" t="s">
        <v>10229</v>
      </c>
      <c r="AM30" t="s">
        <v>10344</v>
      </c>
    </row>
    <row r="31" spans="1:39">
      <c r="A31" t="s">
        <v>6223</v>
      </c>
      <c r="B31" t="s">
        <v>10885</v>
      </c>
      <c r="C31" t="s">
        <v>6009</v>
      </c>
      <c r="D31">
        <v>100</v>
      </c>
      <c r="E31" t="s">
        <v>10556</v>
      </c>
      <c r="K31" t="s">
        <v>6535</v>
      </c>
      <c r="L31" t="s">
        <v>6536</v>
      </c>
      <c r="M31" t="s">
        <v>10896</v>
      </c>
      <c r="N31">
        <v>9</v>
      </c>
      <c r="O31" t="s">
        <v>10911</v>
      </c>
      <c r="P31" t="s">
        <v>6619</v>
      </c>
      <c r="Q31">
        <v>6</v>
      </c>
      <c r="R31">
        <v>1</v>
      </c>
      <c r="S31">
        <v>1.93</v>
      </c>
      <c r="T31">
        <v>3.02</v>
      </c>
      <c r="U31">
        <v>357.44</v>
      </c>
      <c r="V31">
        <v>71.53</v>
      </c>
      <c r="W31">
        <v>2.49</v>
      </c>
      <c r="X31">
        <v>6.34</v>
      </c>
      <c r="Y31">
        <v>6.5</v>
      </c>
      <c r="Z31">
        <v>2</v>
      </c>
      <c r="AA31" t="s">
        <v>6923</v>
      </c>
      <c r="AB31">
        <v>0</v>
      </c>
      <c r="AC31">
        <v>7</v>
      </c>
      <c r="AD31">
        <v>5.823333333333333</v>
      </c>
      <c r="AE31" t="s">
        <v>6924</v>
      </c>
      <c r="AF31" t="s">
        <v>6937</v>
      </c>
      <c r="AG31" t="s">
        <v>6941</v>
      </c>
      <c r="AH31" t="s">
        <v>6942</v>
      </c>
      <c r="AI31">
        <v>4</v>
      </c>
      <c r="AJ31">
        <v>1</v>
      </c>
      <c r="AK31" t="s">
        <v>10248</v>
      </c>
      <c r="AL31" t="s">
        <v>10248</v>
      </c>
      <c r="AM31" t="s">
        <v>10344</v>
      </c>
    </row>
    <row r="32" spans="1:39">
      <c r="A32" t="s">
        <v>6223</v>
      </c>
      <c r="B32" t="s">
        <v>10885</v>
      </c>
      <c r="C32" t="s">
        <v>6009</v>
      </c>
      <c r="D32">
        <v>100</v>
      </c>
      <c r="E32" t="s">
        <v>10556</v>
      </c>
      <c r="K32" t="s">
        <v>10886</v>
      </c>
      <c r="L32" t="s">
        <v>6536</v>
      </c>
      <c r="M32" t="s">
        <v>10887</v>
      </c>
      <c r="N32">
        <v>9</v>
      </c>
      <c r="O32" t="s">
        <v>10902</v>
      </c>
      <c r="P32" t="s">
        <v>6619</v>
      </c>
      <c r="Q32">
        <v>6</v>
      </c>
      <c r="R32">
        <v>1</v>
      </c>
      <c r="S32">
        <v>1.93</v>
      </c>
      <c r="T32">
        <v>3.02</v>
      </c>
      <c r="U32">
        <v>357.44</v>
      </c>
      <c r="V32">
        <v>71.53</v>
      </c>
      <c r="W32">
        <v>2.49</v>
      </c>
      <c r="X32">
        <v>6.34</v>
      </c>
      <c r="Y32">
        <v>6.5</v>
      </c>
      <c r="Z32">
        <v>2</v>
      </c>
      <c r="AA32" t="s">
        <v>6923</v>
      </c>
      <c r="AB32">
        <v>0</v>
      </c>
      <c r="AC32">
        <v>7</v>
      </c>
      <c r="AD32">
        <v>5.823333333333333</v>
      </c>
      <c r="AE32" t="s">
        <v>6924</v>
      </c>
      <c r="AF32" t="s">
        <v>6937</v>
      </c>
      <c r="AG32" t="s">
        <v>6941</v>
      </c>
      <c r="AH32" t="s">
        <v>6942</v>
      </c>
      <c r="AI32">
        <v>4</v>
      </c>
      <c r="AJ32">
        <v>1</v>
      </c>
      <c r="AK32" t="s">
        <v>10968</v>
      </c>
      <c r="AL32" t="s">
        <v>10968</v>
      </c>
      <c r="AM32" t="s">
        <v>10344</v>
      </c>
    </row>
    <row r="33" spans="1:39">
      <c r="A33" t="s">
        <v>6223</v>
      </c>
      <c r="B33" t="s">
        <v>10885</v>
      </c>
      <c r="C33" t="s">
        <v>6009</v>
      </c>
      <c r="D33">
        <v>100</v>
      </c>
      <c r="E33" t="s">
        <v>10556</v>
      </c>
      <c r="K33" t="s">
        <v>6535</v>
      </c>
      <c r="L33" t="s">
        <v>6536</v>
      </c>
      <c r="M33" t="s">
        <v>10897</v>
      </c>
      <c r="N33">
        <v>9</v>
      </c>
      <c r="O33" t="s">
        <v>10912</v>
      </c>
      <c r="P33" t="s">
        <v>6619</v>
      </c>
      <c r="Q33">
        <v>6</v>
      </c>
      <c r="R33">
        <v>1</v>
      </c>
      <c r="S33">
        <v>1.93</v>
      </c>
      <c r="T33">
        <v>3.02</v>
      </c>
      <c r="U33">
        <v>357.44</v>
      </c>
      <c r="V33">
        <v>71.53</v>
      </c>
      <c r="W33">
        <v>2.49</v>
      </c>
      <c r="X33">
        <v>6.34</v>
      </c>
      <c r="Y33">
        <v>6.5</v>
      </c>
      <c r="Z33">
        <v>2</v>
      </c>
      <c r="AA33" t="s">
        <v>6923</v>
      </c>
      <c r="AB33">
        <v>0</v>
      </c>
      <c r="AC33">
        <v>7</v>
      </c>
      <c r="AD33">
        <v>5.823333333333333</v>
      </c>
      <c r="AE33" t="s">
        <v>6924</v>
      </c>
      <c r="AF33" t="s">
        <v>6937</v>
      </c>
      <c r="AG33" t="s">
        <v>6941</v>
      </c>
      <c r="AH33" t="s">
        <v>6942</v>
      </c>
      <c r="AI33">
        <v>4</v>
      </c>
      <c r="AJ33">
        <v>1</v>
      </c>
      <c r="AK33" t="s">
        <v>10274</v>
      </c>
      <c r="AL33" t="s">
        <v>10274</v>
      </c>
      <c r="AM33" t="s">
        <v>10344</v>
      </c>
    </row>
    <row r="34" spans="1:39">
      <c r="A34" t="s">
        <v>6223</v>
      </c>
      <c r="B34" t="s">
        <v>10885</v>
      </c>
      <c r="C34" t="s">
        <v>6009</v>
      </c>
      <c r="D34">
        <v>100</v>
      </c>
      <c r="E34" t="s">
        <v>10556</v>
      </c>
      <c r="K34" t="s">
        <v>6535</v>
      </c>
      <c r="L34" t="s">
        <v>6536</v>
      </c>
      <c r="M34" t="s">
        <v>10898</v>
      </c>
      <c r="N34">
        <v>9</v>
      </c>
      <c r="O34" t="s">
        <v>10913</v>
      </c>
      <c r="P34" t="s">
        <v>6619</v>
      </c>
      <c r="Q34">
        <v>6</v>
      </c>
      <c r="R34">
        <v>1</v>
      </c>
      <c r="S34">
        <v>1.93</v>
      </c>
      <c r="T34">
        <v>3.02</v>
      </c>
      <c r="U34">
        <v>357.44</v>
      </c>
      <c r="V34">
        <v>71.53</v>
      </c>
      <c r="W34">
        <v>2.49</v>
      </c>
      <c r="X34">
        <v>6.34</v>
      </c>
      <c r="Y34">
        <v>6.5</v>
      </c>
      <c r="Z34">
        <v>2</v>
      </c>
      <c r="AA34" t="s">
        <v>6923</v>
      </c>
      <c r="AB34">
        <v>0</v>
      </c>
      <c r="AC34">
        <v>7</v>
      </c>
      <c r="AD34">
        <v>5.823333333333333</v>
      </c>
      <c r="AE34" t="s">
        <v>6924</v>
      </c>
      <c r="AF34" t="s">
        <v>6937</v>
      </c>
      <c r="AG34" t="s">
        <v>6941</v>
      </c>
      <c r="AH34" t="s">
        <v>6942</v>
      </c>
      <c r="AI34">
        <v>4</v>
      </c>
      <c r="AJ34">
        <v>1</v>
      </c>
      <c r="AK34" t="s">
        <v>10222</v>
      </c>
      <c r="AL34" t="s">
        <v>10222</v>
      </c>
      <c r="AM34" t="s">
        <v>10344</v>
      </c>
    </row>
    <row r="35" spans="1:39">
      <c r="A35" t="s">
        <v>7121</v>
      </c>
      <c r="B35" t="s">
        <v>10885</v>
      </c>
      <c r="C35" t="s">
        <v>6009</v>
      </c>
      <c r="D35">
        <v>99.7</v>
      </c>
      <c r="E35" t="s">
        <v>10556</v>
      </c>
      <c r="K35" t="s">
        <v>6535</v>
      </c>
      <c r="L35" t="s">
        <v>6536</v>
      </c>
      <c r="M35" t="s">
        <v>10890</v>
      </c>
      <c r="N35">
        <v>9</v>
      </c>
      <c r="O35" t="s">
        <v>10905</v>
      </c>
      <c r="P35" t="s">
        <v>9074</v>
      </c>
      <c r="Q35">
        <v>3</v>
      </c>
      <c r="R35">
        <v>2</v>
      </c>
      <c r="S35">
        <v>3.12</v>
      </c>
      <c r="T35">
        <v>5.79</v>
      </c>
      <c r="U35">
        <v>525.62</v>
      </c>
      <c r="V35">
        <v>75.63</v>
      </c>
      <c r="W35">
        <v>6.7</v>
      </c>
      <c r="X35">
        <v>4.71</v>
      </c>
      <c r="Y35">
        <v>0</v>
      </c>
      <c r="Z35">
        <v>4</v>
      </c>
      <c r="AA35" t="s">
        <v>6923</v>
      </c>
      <c r="AB35">
        <v>2</v>
      </c>
      <c r="AC35">
        <v>12</v>
      </c>
      <c r="AD35">
        <v>2.94</v>
      </c>
      <c r="AF35" t="s">
        <v>6937</v>
      </c>
      <c r="AI35">
        <v>0</v>
      </c>
      <c r="AJ35">
        <v>0</v>
      </c>
      <c r="AK35" t="s">
        <v>10223</v>
      </c>
      <c r="AL35" t="s">
        <v>10223</v>
      </c>
      <c r="AM35" t="s">
        <v>10344</v>
      </c>
    </row>
    <row r="36" spans="1:39">
      <c r="A36" t="s">
        <v>7227</v>
      </c>
      <c r="B36" t="s">
        <v>10885</v>
      </c>
      <c r="C36" t="s">
        <v>6009</v>
      </c>
      <c r="D36">
        <v>95.7</v>
      </c>
      <c r="E36" t="s">
        <v>10556</v>
      </c>
      <c r="K36" t="s">
        <v>6535</v>
      </c>
      <c r="L36" t="s">
        <v>6536</v>
      </c>
      <c r="M36" t="s">
        <v>10890</v>
      </c>
      <c r="N36">
        <v>9</v>
      </c>
      <c r="O36" t="s">
        <v>10905</v>
      </c>
      <c r="P36" t="s">
        <v>9180</v>
      </c>
      <c r="Q36">
        <v>3</v>
      </c>
      <c r="R36">
        <v>2</v>
      </c>
      <c r="S36">
        <v>3.17</v>
      </c>
      <c r="T36">
        <v>5.83</v>
      </c>
      <c r="U36">
        <v>507.63</v>
      </c>
      <c r="V36">
        <v>75.63</v>
      </c>
      <c r="W36">
        <v>6.56</v>
      </c>
      <c r="X36">
        <v>4.71</v>
      </c>
      <c r="Y36">
        <v>0</v>
      </c>
      <c r="Z36">
        <v>4</v>
      </c>
      <c r="AA36" t="s">
        <v>6923</v>
      </c>
      <c r="AB36">
        <v>2</v>
      </c>
      <c r="AC36">
        <v>12</v>
      </c>
      <c r="AD36">
        <v>2.915</v>
      </c>
      <c r="AF36" t="s">
        <v>6937</v>
      </c>
      <c r="AI36">
        <v>0</v>
      </c>
      <c r="AJ36">
        <v>0</v>
      </c>
      <c r="AK36" t="s">
        <v>10223</v>
      </c>
      <c r="AL36" t="s">
        <v>10223</v>
      </c>
      <c r="AM36" t="s">
        <v>10344</v>
      </c>
    </row>
    <row r="37" spans="1:39">
      <c r="A37" t="s">
        <v>7180</v>
      </c>
      <c r="B37" t="s">
        <v>10885</v>
      </c>
      <c r="C37" t="s">
        <v>6009</v>
      </c>
      <c r="D37">
        <v>95</v>
      </c>
      <c r="E37" t="s">
        <v>10556</v>
      </c>
      <c r="K37" t="s">
        <v>6535</v>
      </c>
      <c r="L37" t="s">
        <v>6536</v>
      </c>
      <c r="M37" t="s">
        <v>10890</v>
      </c>
      <c r="N37">
        <v>9</v>
      </c>
      <c r="O37" t="s">
        <v>10905</v>
      </c>
      <c r="P37" t="s">
        <v>9133</v>
      </c>
      <c r="Q37">
        <v>3</v>
      </c>
      <c r="R37">
        <v>2</v>
      </c>
      <c r="S37">
        <v>3.22</v>
      </c>
      <c r="T37">
        <v>5.88</v>
      </c>
      <c r="U37">
        <v>525.62</v>
      </c>
      <c r="V37">
        <v>75.63</v>
      </c>
      <c r="W37">
        <v>6.7</v>
      </c>
      <c r="X37">
        <v>4.71</v>
      </c>
      <c r="Y37">
        <v>0</v>
      </c>
      <c r="Z37">
        <v>4</v>
      </c>
      <c r="AA37" t="s">
        <v>6923</v>
      </c>
      <c r="AB37">
        <v>2</v>
      </c>
      <c r="AC37">
        <v>12</v>
      </c>
      <c r="AD37">
        <v>2.89</v>
      </c>
      <c r="AF37" t="s">
        <v>6937</v>
      </c>
      <c r="AI37">
        <v>0</v>
      </c>
      <c r="AJ37">
        <v>0</v>
      </c>
      <c r="AK37" t="s">
        <v>10223</v>
      </c>
      <c r="AL37" t="s">
        <v>10223</v>
      </c>
      <c r="AM37" t="s">
        <v>10344</v>
      </c>
    </row>
    <row r="38" spans="1:39">
      <c r="A38" t="s">
        <v>7087</v>
      </c>
      <c r="B38" t="s">
        <v>10885</v>
      </c>
      <c r="C38" t="s">
        <v>6009</v>
      </c>
      <c r="D38">
        <v>92</v>
      </c>
      <c r="E38" t="s">
        <v>10556</v>
      </c>
      <c r="K38" t="s">
        <v>6535</v>
      </c>
      <c r="L38" t="s">
        <v>6536</v>
      </c>
      <c r="M38" t="s">
        <v>10898</v>
      </c>
      <c r="N38">
        <v>9</v>
      </c>
      <c r="O38" t="s">
        <v>10913</v>
      </c>
      <c r="P38" t="s">
        <v>9040</v>
      </c>
      <c r="Q38">
        <v>6</v>
      </c>
      <c r="R38">
        <v>2</v>
      </c>
      <c r="S38">
        <v>1.21</v>
      </c>
      <c r="T38">
        <v>3.87</v>
      </c>
      <c r="U38">
        <v>542.63</v>
      </c>
      <c r="V38">
        <v>110.89</v>
      </c>
      <c r="W38">
        <v>6.59</v>
      </c>
      <c r="X38">
        <v>4.72</v>
      </c>
      <c r="Y38">
        <v>2.03</v>
      </c>
      <c r="Z38">
        <v>4</v>
      </c>
      <c r="AA38" t="s">
        <v>6923</v>
      </c>
      <c r="AB38">
        <v>2</v>
      </c>
      <c r="AC38">
        <v>12</v>
      </c>
      <c r="AD38">
        <v>3.368666666666666</v>
      </c>
      <c r="AF38" t="s">
        <v>6937</v>
      </c>
      <c r="AI38">
        <v>0</v>
      </c>
      <c r="AJ38">
        <v>0</v>
      </c>
      <c r="AK38" t="s">
        <v>10222</v>
      </c>
      <c r="AL38" t="s">
        <v>10222</v>
      </c>
      <c r="AM38" t="s">
        <v>10344</v>
      </c>
    </row>
    <row r="39" spans="1:39">
      <c r="A39" t="s">
        <v>7087</v>
      </c>
      <c r="B39" t="s">
        <v>10885</v>
      </c>
      <c r="C39" t="s">
        <v>6009</v>
      </c>
      <c r="D39">
        <v>92</v>
      </c>
      <c r="E39" t="s">
        <v>10556</v>
      </c>
      <c r="K39" t="s">
        <v>6535</v>
      </c>
      <c r="L39" t="s">
        <v>6536</v>
      </c>
      <c r="M39" t="s">
        <v>10894</v>
      </c>
      <c r="N39">
        <v>9</v>
      </c>
      <c r="O39" t="s">
        <v>10909</v>
      </c>
      <c r="P39" t="s">
        <v>9040</v>
      </c>
      <c r="Q39">
        <v>6</v>
      </c>
      <c r="R39">
        <v>2</v>
      </c>
      <c r="S39">
        <v>1.21</v>
      </c>
      <c r="T39">
        <v>3.87</v>
      </c>
      <c r="U39">
        <v>542.63</v>
      </c>
      <c r="V39">
        <v>110.89</v>
      </c>
      <c r="W39">
        <v>6.59</v>
      </c>
      <c r="X39">
        <v>4.72</v>
      </c>
      <c r="Y39">
        <v>2.03</v>
      </c>
      <c r="Z39">
        <v>4</v>
      </c>
      <c r="AA39" t="s">
        <v>6923</v>
      </c>
      <c r="AB39">
        <v>2</v>
      </c>
      <c r="AC39">
        <v>12</v>
      </c>
      <c r="AD39">
        <v>3.368666666666666</v>
      </c>
      <c r="AF39" t="s">
        <v>6937</v>
      </c>
      <c r="AI39">
        <v>0</v>
      </c>
      <c r="AJ39">
        <v>0</v>
      </c>
      <c r="AK39" t="s">
        <v>10221</v>
      </c>
      <c r="AL39" t="s">
        <v>10221</v>
      </c>
      <c r="AM39" t="s">
        <v>10344</v>
      </c>
    </row>
    <row r="40" spans="1:39">
      <c r="A40" t="s">
        <v>10854</v>
      </c>
      <c r="B40" t="s">
        <v>10885</v>
      </c>
      <c r="C40" t="s">
        <v>6009</v>
      </c>
      <c r="D40">
        <v>89</v>
      </c>
      <c r="E40" t="s">
        <v>10556</v>
      </c>
      <c r="K40" t="s">
        <v>10886</v>
      </c>
      <c r="L40" t="s">
        <v>6536</v>
      </c>
      <c r="M40" t="s">
        <v>10893</v>
      </c>
      <c r="N40">
        <v>9</v>
      </c>
      <c r="O40" t="s">
        <v>10908</v>
      </c>
      <c r="P40" t="s">
        <v>10934</v>
      </c>
      <c r="Q40">
        <v>6</v>
      </c>
      <c r="R40">
        <v>2</v>
      </c>
      <c r="S40">
        <v>6.87</v>
      </c>
      <c r="T40">
        <v>10.02</v>
      </c>
      <c r="U40">
        <v>495.71</v>
      </c>
      <c r="V40">
        <v>75.11</v>
      </c>
      <c r="W40">
        <v>7.53</v>
      </c>
      <c r="X40">
        <v>0.27</v>
      </c>
      <c r="Y40">
        <v>3.49</v>
      </c>
      <c r="Z40">
        <v>3</v>
      </c>
      <c r="AA40" t="s">
        <v>6923</v>
      </c>
      <c r="AB40">
        <v>1</v>
      </c>
      <c r="AC40">
        <v>15</v>
      </c>
      <c r="AD40">
        <v>2.530642857142857</v>
      </c>
      <c r="AF40" t="s">
        <v>6937</v>
      </c>
      <c r="AI40">
        <v>0</v>
      </c>
      <c r="AJ40">
        <v>0</v>
      </c>
      <c r="AK40" t="s">
        <v>10969</v>
      </c>
      <c r="AL40" t="s">
        <v>10969</v>
      </c>
      <c r="AM40" t="s">
        <v>10344</v>
      </c>
    </row>
    <row r="41" spans="1:39">
      <c r="A41" t="s">
        <v>10855</v>
      </c>
      <c r="B41" t="s">
        <v>10885</v>
      </c>
      <c r="C41" t="s">
        <v>6009</v>
      </c>
      <c r="D41">
        <v>89</v>
      </c>
      <c r="E41" t="s">
        <v>10556</v>
      </c>
      <c r="K41" t="s">
        <v>6535</v>
      </c>
      <c r="L41" t="s">
        <v>6536</v>
      </c>
      <c r="M41" t="s">
        <v>10899</v>
      </c>
      <c r="N41">
        <v>9</v>
      </c>
      <c r="O41" t="s">
        <v>10914</v>
      </c>
      <c r="P41" t="s">
        <v>10935</v>
      </c>
      <c r="Q41">
        <v>3</v>
      </c>
      <c r="R41">
        <v>1</v>
      </c>
      <c r="S41">
        <v>1.91</v>
      </c>
      <c r="T41">
        <v>4.53</v>
      </c>
      <c r="U41">
        <v>349.43</v>
      </c>
      <c r="V41">
        <v>70.31999999999999</v>
      </c>
      <c r="W41">
        <v>5</v>
      </c>
      <c r="X41">
        <v>4.75</v>
      </c>
      <c r="Y41">
        <v>0</v>
      </c>
      <c r="Z41">
        <v>2</v>
      </c>
      <c r="AA41" t="s">
        <v>6923</v>
      </c>
      <c r="AB41">
        <v>0</v>
      </c>
      <c r="AC41">
        <v>8</v>
      </c>
      <c r="AD41">
        <v>5.068333333333333</v>
      </c>
      <c r="AF41" t="s">
        <v>6937</v>
      </c>
      <c r="AI41">
        <v>0</v>
      </c>
      <c r="AJ41">
        <v>0</v>
      </c>
      <c r="AK41" t="s">
        <v>10247</v>
      </c>
      <c r="AL41" t="s">
        <v>10247</v>
      </c>
      <c r="AM41" t="s">
        <v>10344</v>
      </c>
    </row>
    <row r="42" spans="1:39">
      <c r="A42" t="s">
        <v>10856</v>
      </c>
      <c r="B42" t="s">
        <v>10885</v>
      </c>
      <c r="C42" t="s">
        <v>6009</v>
      </c>
      <c r="D42">
        <v>85</v>
      </c>
      <c r="E42" t="s">
        <v>10556</v>
      </c>
      <c r="K42" t="s">
        <v>10886</v>
      </c>
      <c r="L42" t="s">
        <v>6536</v>
      </c>
      <c r="M42" t="s">
        <v>10893</v>
      </c>
      <c r="N42">
        <v>9</v>
      </c>
      <c r="O42" t="s">
        <v>10908</v>
      </c>
      <c r="P42" t="s">
        <v>10936</v>
      </c>
      <c r="Q42">
        <v>6</v>
      </c>
      <c r="R42">
        <v>3</v>
      </c>
      <c r="S42">
        <v>5.34</v>
      </c>
      <c r="T42">
        <v>8.42</v>
      </c>
      <c r="U42">
        <v>464.64</v>
      </c>
      <c r="V42">
        <v>87.14</v>
      </c>
      <c r="W42">
        <v>6.46</v>
      </c>
      <c r="X42">
        <v>0.89</v>
      </c>
      <c r="Y42">
        <v>6.23</v>
      </c>
      <c r="Z42">
        <v>3</v>
      </c>
      <c r="AA42" t="s">
        <v>6923</v>
      </c>
      <c r="AB42">
        <v>1</v>
      </c>
      <c r="AC42">
        <v>14</v>
      </c>
      <c r="AD42">
        <v>2.419238095238096</v>
      </c>
      <c r="AF42" t="s">
        <v>6937</v>
      </c>
      <c r="AI42">
        <v>0</v>
      </c>
      <c r="AJ42">
        <v>0</v>
      </c>
      <c r="AK42" t="s">
        <v>10969</v>
      </c>
      <c r="AL42" t="s">
        <v>10969</v>
      </c>
      <c r="AM42" t="s">
        <v>10344</v>
      </c>
    </row>
    <row r="43" spans="1:39">
      <c r="A43" t="s">
        <v>7024</v>
      </c>
      <c r="B43" t="s">
        <v>10885</v>
      </c>
      <c r="C43" t="s">
        <v>6009</v>
      </c>
      <c r="D43">
        <v>85</v>
      </c>
      <c r="E43" t="s">
        <v>10556</v>
      </c>
      <c r="K43" t="s">
        <v>6535</v>
      </c>
      <c r="L43" t="s">
        <v>6536</v>
      </c>
      <c r="M43" t="s">
        <v>10894</v>
      </c>
      <c r="N43">
        <v>9</v>
      </c>
      <c r="O43" t="s">
        <v>10909</v>
      </c>
      <c r="P43" t="s">
        <v>8977</v>
      </c>
      <c r="Q43">
        <v>8</v>
      </c>
      <c r="R43">
        <v>2</v>
      </c>
      <c r="S43">
        <v>-0.37</v>
      </c>
      <c r="T43">
        <v>2.29</v>
      </c>
      <c r="U43">
        <v>544.61</v>
      </c>
      <c r="V43">
        <v>136.67</v>
      </c>
      <c r="W43">
        <v>5.38</v>
      </c>
      <c r="X43">
        <v>4.72</v>
      </c>
      <c r="Y43">
        <v>0.6</v>
      </c>
      <c r="Z43">
        <v>4</v>
      </c>
      <c r="AA43" t="s">
        <v>6923</v>
      </c>
      <c r="AB43">
        <v>2</v>
      </c>
      <c r="AC43">
        <v>12</v>
      </c>
      <c r="AD43">
        <v>3.5</v>
      </c>
      <c r="AF43" t="s">
        <v>6937</v>
      </c>
      <c r="AI43">
        <v>0</v>
      </c>
      <c r="AJ43">
        <v>0</v>
      </c>
      <c r="AK43" t="s">
        <v>10221</v>
      </c>
      <c r="AL43" t="s">
        <v>10221</v>
      </c>
      <c r="AM43" t="s">
        <v>10344</v>
      </c>
    </row>
    <row r="44" spans="1:39">
      <c r="A44" t="s">
        <v>7008</v>
      </c>
      <c r="B44" t="s">
        <v>10885</v>
      </c>
      <c r="C44" t="s">
        <v>6009</v>
      </c>
      <c r="D44">
        <v>84</v>
      </c>
      <c r="E44" t="s">
        <v>10556</v>
      </c>
      <c r="K44" t="s">
        <v>6535</v>
      </c>
      <c r="L44" t="s">
        <v>6536</v>
      </c>
      <c r="M44" t="s">
        <v>10894</v>
      </c>
      <c r="N44">
        <v>9</v>
      </c>
      <c r="O44" t="s">
        <v>10909</v>
      </c>
      <c r="P44" t="s">
        <v>8961</v>
      </c>
      <c r="Q44">
        <v>8</v>
      </c>
      <c r="R44">
        <v>2</v>
      </c>
      <c r="S44">
        <v>0.55</v>
      </c>
      <c r="T44">
        <v>3.23</v>
      </c>
      <c r="U44">
        <v>578.63</v>
      </c>
      <c r="V44">
        <v>136.67</v>
      </c>
      <c r="W44">
        <v>6.03</v>
      </c>
      <c r="X44">
        <v>4.7</v>
      </c>
      <c r="Y44">
        <v>2.04</v>
      </c>
      <c r="Z44">
        <v>5</v>
      </c>
      <c r="AA44" t="s">
        <v>6923</v>
      </c>
      <c r="AB44">
        <v>2</v>
      </c>
      <c r="AC44">
        <v>12</v>
      </c>
      <c r="AD44">
        <v>3.385</v>
      </c>
      <c r="AF44" t="s">
        <v>6937</v>
      </c>
      <c r="AI44">
        <v>0</v>
      </c>
      <c r="AJ44">
        <v>0</v>
      </c>
      <c r="AK44" t="s">
        <v>10221</v>
      </c>
      <c r="AL44" t="s">
        <v>10221</v>
      </c>
      <c r="AM44" t="s">
        <v>10344</v>
      </c>
    </row>
    <row r="45" spans="1:39">
      <c r="A45" t="s">
        <v>6245</v>
      </c>
      <c r="B45" t="s">
        <v>10885</v>
      </c>
      <c r="C45" t="s">
        <v>6009</v>
      </c>
      <c r="D45">
        <v>83</v>
      </c>
      <c r="E45" t="s">
        <v>10556</v>
      </c>
      <c r="K45" t="s">
        <v>6535</v>
      </c>
      <c r="L45" t="s">
        <v>6536</v>
      </c>
      <c r="M45" t="s">
        <v>10898</v>
      </c>
      <c r="N45">
        <v>9</v>
      </c>
      <c r="O45" t="s">
        <v>10913</v>
      </c>
      <c r="P45" t="s">
        <v>6641</v>
      </c>
      <c r="Q45">
        <v>6</v>
      </c>
      <c r="R45">
        <v>2</v>
      </c>
      <c r="S45">
        <v>2.06</v>
      </c>
      <c r="T45">
        <v>5.46</v>
      </c>
      <c r="U45">
        <v>546.62</v>
      </c>
      <c r="V45">
        <v>101.66</v>
      </c>
      <c r="W45">
        <v>6.61</v>
      </c>
      <c r="X45">
        <v>3.91</v>
      </c>
      <c r="Y45">
        <v>1.34</v>
      </c>
      <c r="Z45">
        <v>5</v>
      </c>
      <c r="AA45" t="s">
        <v>6923</v>
      </c>
      <c r="AB45">
        <v>2</v>
      </c>
      <c r="AC45">
        <v>12</v>
      </c>
      <c r="AD45">
        <v>3.081333333333333</v>
      </c>
      <c r="AE45" t="s">
        <v>6927</v>
      </c>
      <c r="AF45" t="s">
        <v>6937</v>
      </c>
      <c r="AH45" t="s">
        <v>6943</v>
      </c>
      <c r="AI45">
        <v>2</v>
      </c>
      <c r="AJ45">
        <v>0</v>
      </c>
      <c r="AK45" t="s">
        <v>10222</v>
      </c>
      <c r="AL45" t="s">
        <v>10222</v>
      </c>
      <c r="AM45" t="s">
        <v>10344</v>
      </c>
    </row>
    <row r="46" spans="1:39">
      <c r="A46" t="s">
        <v>10857</v>
      </c>
      <c r="B46" t="s">
        <v>10885</v>
      </c>
      <c r="C46" t="s">
        <v>6009</v>
      </c>
      <c r="D46">
        <v>82.7</v>
      </c>
      <c r="E46" t="s">
        <v>10556</v>
      </c>
      <c r="K46" t="s">
        <v>6535</v>
      </c>
      <c r="L46" t="s">
        <v>6536</v>
      </c>
      <c r="M46" t="s">
        <v>10890</v>
      </c>
      <c r="N46">
        <v>9</v>
      </c>
      <c r="O46" t="s">
        <v>10905</v>
      </c>
      <c r="P46" t="s">
        <v>10937</v>
      </c>
      <c r="Q46">
        <v>5</v>
      </c>
      <c r="R46">
        <v>2</v>
      </c>
      <c r="S46">
        <v>1.1</v>
      </c>
      <c r="T46">
        <v>3.75</v>
      </c>
      <c r="U46">
        <v>509.61</v>
      </c>
      <c r="V46">
        <v>101.41</v>
      </c>
      <c r="W46">
        <v>5.35</v>
      </c>
      <c r="X46">
        <v>4.71</v>
      </c>
      <c r="Y46">
        <v>1.54</v>
      </c>
      <c r="Z46">
        <v>4</v>
      </c>
      <c r="AA46" t="s">
        <v>6923</v>
      </c>
      <c r="AB46">
        <v>2</v>
      </c>
      <c r="AC46">
        <v>12</v>
      </c>
      <c r="AD46">
        <v>3.744666666666667</v>
      </c>
      <c r="AF46" t="s">
        <v>6937</v>
      </c>
      <c r="AI46">
        <v>0</v>
      </c>
      <c r="AJ46">
        <v>0</v>
      </c>
      <c r="AK46" t="s">
        <v>10223</v>
      </c>
      <c r="AL46" t="s">
        <v>10223</v>
      </c>
      <c r="AM46" t="s">
        <v>10344</v>
      </c>
    </row>
    <row r="47" spans="1:39">
      <c r="A47" t="s">
        <v>10858</v>
      </c>
      <c r="B47" t="s">
        <v>10885</v>
      </c>
      <c r="C47" t="s">
        <v>6009</v>
      </c>
      <c r="D47">
        <v>82</v>
      </c>
      <c r="E47" t="s">
        <v>10556</v>
      </c>
      <c r="K47" t="s">
        <v>6535</v>
      </c>
      <c r="L47" t="s">
        <v>6536</v>
      </c>
      <c r="M47" t="s">
        <v>10891</v>
      </c>
      <c r="N47">
        <v>9</v>
      </c>
      <c r="O47" t="s">
        <v>10906</v>
      </c>
      <c r="P47" t="s">
        <v>10938</v>
      </c>
      <c r="Q47">
        <v>2</v>
      </c>
      <c r="R47">
        <v>1</v>
      </c>
      <c r="S47">
        <v>-0.84</v>
      </c>
      <c r="T47">
        <v>2.8</v>
      </c>
      <c r="U47">
        <v>276.72</v>
      </c>
      <c r="V47">
        <v>46.53</v>
      </c>
      <c r="W47">
        <v>3.41</v>
      </c>
      <c r="X47">
        <v>3.09</v>
      </c>
      <c r="Y47">
        <v>0</v>
      </c>
      <c r="Z47">
        <v>2</v>
      </c>
      <c r="AA47" t="s">
        <v>6923</v>
      </c>
      <c r="AB47">
        <v>0</v>
      </c>
      <c r="AC47">
        <v>5</v>
      </c>
      <c r="AD47">
        <v>5.833333333333333</v>
      </c>
      <c r="AF47" t="s">
        <v>6937</v>
      </c>
      <c r="AI47">
        <v>0</v>
      </c>
      <c r="AJ47">
        <v>0</v>
      </c>
      <c r="AK47" t="s">
        <v>10287</v>
      </c>
      <c r="AL47" t="s">
        <v>10287</v>
      </c>
      <c r="AM47" t="s">
        <v>10344</v>
      </c>
    </row>
    <row r="48" spans="1:39">
      <c r="A48" t="s">
        <v>7131</v>
      </c>
      <c r="B48" t="s">
        <v>10885</v>
      </c>
      <c r="C48" t="s">
        <v>6009</v>
      </c>
      <c r="D48">
        <v>80</v>
      </c>
      <c r="E48" t="s">
        <v>10556</v>
      </c>
      <c r="K48" t="s">
        <v>6535</v>
      </c>
      <c r="L48" t="s">
        <v>6536</v>
      </c>
      <c r="M48" t="s">
        <v>10892</v>
      </c>
      <c r="N48">
        <v>9</v>
      </c>
      <c r="O48" t="s">
        <v>10907</v>
      </c>
      <c r="P48" t="s">
        <v>9084</v>
      </c>
      <c r="Q48">
        <v>5</v>
      </c>
      <c r="R48">
        <v>1</v>
      </c>
      <c r="S48">
        <v>3.58</v>
      </c>
      <c r="T48">
        <v>5.3</v>
      </c>
      <c r="U48">
        <v>506.19</v>
      </c>
      <c r="V48">
        <v>85.36</v>
      </c>
      <c r="W48">
        <v>6.49</v>
      </c>
      <c r="X48">
        <v>5.46</v>
      </c>
      <c r="Y48">
        <v>1.53</v>
      </c>
      <c r="Z48">
        <v>3</v>
      </c>
      <c r="AA48" t="s">
        <v>6923</v>
      </c>
      <c r="AB48">
        <v>2</v>
      </c>
      <c r="AC48">
        <v>6</v>
      </c>
      <c r="AD48">
        <v>3.043333333333333</v>
      </c>
      <c r="AF48" t="s">
        <v>6937</v>
      </c>
      <c r="AI48">
        <v>0</v>
      </c>
      <c r="AJ48">
        <v>0</v>
      </c>
      <c r="AK48" t="s">
        <v>6951</v>
      </c>
      <c r="AL48" t="s">
        <v>6951</v>
      </c>
      <c r="AM48" t="s">
        <v>10344</v>
      </c>
    </row>
    <row r="49" spans="1:39">
      <c r="A49" t="s">
        <v>7007</v>
      </c>
      <c r="B49" t="s">
        <v>10885</v>
      </c>
      <c r="C49" t="s">
        <v>6009</v>
      </c>
      <c r="D49">
        <v>80</v>
      </c>
      <c r="E49" t="s">
        <v>10556</v>
      </c>
      <c r="K49" t="s">
        <v>6535</v>
      </c>
      <c r="L49" t="s">
        <v>6536</v>
      </c>
      <c r="M49" t="s">
        <v>10894</v>
      </c>
      <c r="N49">
        <v>9</v>
      </c>
      <c r="O49" t="s">
        <v>10909</v>
      </c>
      <c r="P49" t="s">
        <v>8960</v>
      </c>
      <c r="Q49">
        <v>7</v>
      </c>
      <c r="R49">
        <v>2</v>
      </c>
      <c r="S49">
        <v>1.67</v>
      </c>
      <c r="T49">
        <v>4.34</v>
      </c>
      <c r="U49">
        <v>558.63</v>
      </c>
      <c r="V49">
        <v>120.12</v>
      </c>
      <c r="W49">
        <v>6.72</v>
      </c>
      <c r="X49">
        <v>4.72</v>
      </c>
      <c r="Y49">
        <v>1.53</v>
      </c>
      <c r="Z49">
        <v>4</v>
      </c>
      <c r="AA49" t="s">
        <v>6923</v>
      </c>
      <c r="AB49">
        <v>2</v>
      </c>
      <c r="AC49">
        <v>13</v>
      </c>
      <c r="AD49">
        <v>2.83</v>
      </c>
      <c r="AF49" t="s">
        <v>6937</v>
      </c>
      <c r="AI49">
        <v>0</v>
      </c>
      <c r="AJ49">
        <v>0</v>
      </c>
      <c r="AK49" t="s">
        <v>10221</v>
      </c>
      <c r="AL49" t="s">
        <v>10221</v>
      </c>
      <c r="AM49" t="s">
        <v>10344</v>
      </c>
    </row>
    <row r="50" spans="1:39">
      <c r="A50" t="s">
        <v>6223</v>
      </c>
      <c r="B50" t="s">
        <v>10885</v>
      </c>
      <c r="C50" t="s">
        <v>6009</v>
      </c>
      <c r="D50">
        <v>80</v>
      </c>
      <c r="E50" t="s">
        <v>10556</v>
      </c>
      <c r="K50" t="s">
        <v>6535</v>
      </c>
      <c r="L50" t="s">
        <v>6536</v>
      </c>
      <c r="M50" t="s">
        <v>10900</v>
      </c>
      <c r="N50">
        <v>9</v>
      </c>
      <c r="O50" t="s">
        <v>10915</v>
      </c>
      <c r="P50" t="s">
        <v>6619</v>
      </c>
      <c r="Q50">
        <v>6</v>
      </c>
      <c r="R50">
        <v>1</v>
      </c>
      <c r="S50">
        <v>1.93</v>
      </c>
      <c r="T50">
        <v>3.02</v>
      </c>
      <c r="U50">
        <v>357.44</v>
      </c>
      <c r="V50">
        <v>71.53</v>
      </c>
      <c r="W50">
        <v>2.49</v>
      </c>
      <c r="X50">
        <v>6.34</v>
      </c>
      <c r="Y50">
        <v>6.5</v>
      </c>
      <c r="Z50">
        <v>2</v>
      </c>
      <c r="AA50" t="s">
        <v>6923</v>
      </c>
      <c r="AB50">
        <v>0</v>
      </c>
      <c r="AC50">
        <v>7</v>
      </c>
      <c r="AD50">
        <v>5.823333333333333</v>
      </c>
      <c r="AE50" t="s">
        <v>6924</v>
      </c>
      <c r="AF50" t="s">
        <v>6937</v>
      </c>
      <c r="AG50" t="s">
        <v>6941</v>
      </c>
      <c r="AH50" t="s">
        <v>6942</v>
      </c>
      <c r="AI50">
        <v>4</v>
      </c>
      <c r="AJ50">
        <v>1</v>
      </c>
      <c r="AK50" t="s">
        <v>10259</v>
      </c>
      <c r="AL50" t="s">
        <v>10259</v>
      </c>
      <c r="AM50" t="s">
        <v>10344</v>
      </c>
    </row>
    <row r="51" spans="1:39">
      <c r="A51" t="s">
        <v>6463</v>
      </c>
      <c r="B51" t="s">
        <v>10885</v>
      </c>
      <c r="C51" t="s">
        <v>6009</v>
      </c>
      <c r="D51">
        <v>79</v>
      </c>
      <c r="E51" t="s">
        <v>10556</v>
      </c>
      <c r="K51" t="s">
        <v>6535</v>
      </c>
      <c r="L51" t="s">
        <v>6536</v>
      </c>
      <c r="M51" t="s">
        <v>10898</v>
      </c>
      <c r="N51">
        <v>9</v>
      </c>
      <c r="O51" t="s">
        <v>10913</v>
      </c>
      <c r="P51" t="s">
        <v>6859</v>
      </c>
      <c r="Q51">
        <v>6</v>
      </c>
      <c r="R51">
        <v>2</v>
      </c>
      <c r="S51">
        <v>3.65</v>
      </c>
      <c r="T51">
        <v>4.69</v>
      </c>
      <c r="U51">
        <v>441.55</v>
      </c>
      <c r="V51">
        <v>84.86</v>
      </c>
      <c r="W51">
        <v>4.37</v>
      </c>
      <c r="X51">
        <v>6.34</v>
      </c>
      <c r="Y51">
        <v>0</v>
      </c>
      <c r="Z51">
        <v>2</v>
      </c>
      <c r="AA51" t="s">
        <v>6923</v>
      </c>
      <c r="AB51">
        <v>0</v>
      </c>
      <c r="AC51">
        <v>5</v>
      </c>
      <c r="AD51">
        <v>3.2475</v>
      </c>
      <c r="AE51" t="s">
        <v>6935</v>
      </c>
      <c r="AF51" t="s">
        <v>6937</v>
      </c>
      <c r="AG51" t="s">
        <v>6941</v>
      </c>
      <c r="AH51" t="s">
        <v>6942</v>
      </c>
      <c r="AI51">
        <v>4</v>
      </c>
      <c r="AJ51">
        <v>1</v>
      </c>
      <c r="AK51" t="s">
        <v>10222</v>
      </c>
      <c r="AL51" t="s">
        <v>10222</v>
      </c>
      <c r="AM51" t="s">
        <v>10344</v>
      </c>
    </row>
    <row r="52" spans="1:39">
      <c r="A52" t="s">
        <v>6463</v>
      </c>
      <c r="B52" t="s">
        <v>10885</v>
      </c>
      <c r="C52" t="s">
        <v>6009</v>
      </c>
      <c r="D52">
        <v>79</v>
      </c>
      <c r="E52" t="s">
        <v>10556</v>
      </c>
      <c r="K52" t="s">
        <v>10886</v>
      </c>
      <c r="L52" t="s">
        <v>6536</v>
      </c>
      <c r="M52" t="s">
        <v>10888</v>
      </c>
      <c r="N52">
        <v>9</v>
      </c>
      <c r="O52" t="s">
        <v>10903</v>
      </c>
      <c r="P52" t="s">
        <v>6859</v>
      </c>
      <c r="Q52">
        <v>6</v>
      </c>
      <c r="R52">
        <v>2</v>
      </c>
      <c r="S52">
        <v>3.65</v>
      </c>
      <c r="T52">
        <v>4.69</v>
      </c>
      <c r="U52">
        <v>441.55</v>
      </c>
      <c r="V52">
        <v>84.86</v>
      </c>
      <c r="W52">
        <v>4.37</v>
      </c>
      <c r="X52">
        <v>6.34</v>
      </c>
      <c r="Y52">
        <v>0</v>
      </c>
      <c r="Z52">
        <v>2</v>
      </c>
      <c r="AA52" t="s">
        <v>6923</v>
      </c>
      <c r="AB52">
        <v>0</v>
      </c>
      <c r="AC52">
        <v>5</v>
      </c>
      <c r="AD52">
        <v>3.2475</v>
      </c>
      <c r="AE52" t="s">
        <v>6935</v>
      </c>
      <c r="AF52" t="s">
        <v>6937</v>
      </c>
      <c r="AG52" t="s">
        <v>6941</v>
      </c>
      <c r="AH52" t="s">
        <v>6942</v>
      </c>
      <c r="AI52">
        <v>4</v>
      </c>
      <c r="AJ52">
        <v>1</v>
      </c>
      <c r="AK52" t="s">
        <v>10229</v>
      </c>
      <c r="AL52" t="s">
        <v>10229</v>
      </c>
      <c r="AM52" t="s">
        <v>10344</v>
      </c>
    </row>
    <row r="53" spans="1:39">
      <c r="A53" t="s">
        <v>10859</v>
      </c>
      <c r="B53" t="s">
        <v>10885</v>
      </c>
      <c r="C53" t="s">
        <v>6009</v>
      </c>
      <c r="D53">
        <v>79</v>
      </c>
      <c r="E53" t="s">
        <v>10556</v>
      </c>
      <c r="K53" t="s">
        <v>10886</v>
      </c>
      <c r="L53" t="s">
        <v>6536</v>
      </c>
      <c r="M53" t="s">
        <v>10887</v>
      </c>
      <c r="N53">
        <v>9</v>
      </c>
      <c r="O53" t="s">
        <v>10902</v>
      </c>
      <c r="P53" t="s">
        <v>10939</v>
      </c>
      <c r="Q53">
        <v>2</v>
      </c>
      <c r="R53">
        <v>1</v>
      </c>
      <c r="S53">
        <v>1.69</v>
      </c>
      <c r="T53">
        <v>4.3</v>
      </c>
      <c r="U53">
        <v>250.34</v>
      </c>
      <c r="V53">
        <v>46.53</v>
      </c>
      <c r="W53">
        <v>3.57</v>
      </c>
      <c r="X53">
        <v>4.75</v>
      </c>
      <c r="Y53">
        <v>0</v>
      </c>
      <c r="Z53">
        <v>1</v>
      </c>
      <c r="AA53" t="s">
        <v>6923</v>
      </c>
      <c r="AB53">
        <v>0</v>
      </c>
      <c r="AC53">
        <v>6</v>
      </c>
      <c r="AD53">
        <v>5.183333333333334</v>
      </c>
      <c r="AE53" t="s">
        <v>10966</v>
      </c>
      <c r="AF53" t="s">
        <v>6937</v>
      </c>
      <c r="AG53" t="s">
        <v>10967</v>
      </c>
      <c r="AI53">
        <v>4</v>
      </c>
      <c r="AJ53">
        <v>1</v>
      </c>
      <c r="AK53" t="s">
        <v>10968</v>
      </c>
      <c r="AL53" t="s">
        <v>10968</v>
      </c>
      <c r="AM53" t="s">
        <v>10344</v>
      </c>
    </row>
    <row r="54" spans="1:39">
      <c r="A54" t="s">
        <v>10860</v>
      </c>
      <c r="B54" t="s">
        <v>10885</v>
      </c>
      <c r="C54" t="s">
        <v>6009</v>
      </c>
      <c r="D54">
        <v>78</v>
      </c>
      <c r="E54" t="s">
        <v>10556</v>
      </c>
      <c r="K54" t="s">
        <v>6535</v>
      </c>
      <c r="L54" t="s">
        <v>6536</v>
      </c>
      <c r="M54" t="s">
        <v>10899</v>
      </c>
      <c r="N54">
        <v>9</v>
      </c>
      <c r="O54" t="s">
        <v>10914</v>
      </c>
      <c r="P54" t="s">
        <v>10940</v>
      </c>
      <c r="Q54">
        <v>3</v>
      </c>
      <c r="R54">
        <v>1</v>
      </c>
      <c r="S54">
        <v>2.15</v>
      </c>
      <c r="T54">
        <v>4.77</v>
      </c>
      <c r="U54">
        <v>330.45</v>
      </c>
      <c r="V54">
        <v>46.53</v>
      </c>
      <c r="W54">
        <v>5.19</v>
      </c>
      <c r="X54">
        <v>4.75</v>
      </c>
      <c r="Y54">
        <v>0</v>
      </c>
      <c r="Z54">
        <v>2</v>
      </c>
      <c r="AA54" t="s">
        <v>6923</v>
      </c>
      <c r="AB54">
        <v>1</v>
      </c>
      <c r="AC54">
        <v>8</v>
      </c>
      <c r="AD54">
        <v>4.873333333333333</v>
      </c>
      <c r="AF54" t="s">
        <v>6937</v>
      </c>
      <c r="AI54">
        <v>0</v>
      </c>
      <c r="AJ54">
        <v>0</v>
      </c>
      <c r="AK54" t="s">
        <v>10247</v>
      </c>
      <c r="AL54" t="s">
        <v>10247</v>
      </c>
      <c r="AM54" t="s">
        <v>10344</v>
      </c>
    </row>
    <row r="55" spans="1:39">
      <c r="A55" t="s">
        <v>10861</v>
      </c>
      <c r="B55" t="s">
        <v>10885</v>
      </c>
      <c r="C55" t="s">
        <v>6009</v>
      </c>
      <c r="D55">
        <v>77</v>
      </c>
      <c r="E55" t="s">
        <v>10556</v>
      </c>
      <c r="K55" t="s">
        <v>6535</v>
      </c>
      <c r="L55" t="s">
        <v>6536</v>
      </c>
      <c r="M55" t="s">
        <v>10891</v>
      </c>
      <c r="N55">
        <v>9</v>
      </c>
      <c r="O55" t="s">
        <v>10906</v>
      </c>
      <c r="P55" t="s">
        <v>10941</v>
      </c>
      <c r="Q55">
        <v>2</v>
      </c>
      <c r="R55">
        <v>1</v>
      </c>
      <c r="S55">
        <v>-0.3</v>
      </c>
      <c r="T55">
        <v>3.38</v>
      </c>
      <c r="U55">
        <v>311.16</v>
      </c>
      <c r="V55">
        <v>46.53</v>
      </c>
      <c r="W55">
        <v>4.07</v>
      </c>
      <c r="X55">
        <v>2.86</v>
      </c>
      <c r="Y55">
        <v>0</v>
      </c>
      <c r="Z55">
        <v>2</v>
      </c>
      <c r="AA55" t="s">
        <v>6923</v>
      </c>
      <c r="AB55">
        <v>0</v>
      </c>
      <c r="AC55">
        <v>5</v>
      </c>
      <c r="AD55">
        <v>5.643333333333334</v>
      </c>
      <c r="AF55" t="s">
        <v>6937</v>
      </c>
      <c r="AI55">
        <v>0</v>
      </c>
      <c r="AJ55">
        <v>0</v>
      </c>
      <c r="AK55" t="s">
        <v>10287</v>
      </c>
      <c r="AL55" t="s">
        <v>10287</v>
      </c>
      <c r="AM55" t="s">
        <v>10344</v>
      </c>
    </row>
    <row r="56" spans="1:39">
      <c r="A56" t="s">
        <v>10862</v>
      </c>
      <c r="B56" t="s">
        <v>10885</v>
      </c>
      <c r="C56" t="s">
        <v>6009</v>
      </c>
      <c r="D56">
        <v>76</v>
      </c>
      <c r="E56" t="s">
        <v>10556</v>
      </c>
      <c r="K56" t="s">
        <v>6535</v>
      </c>
      <c r="L56" t="s">
        <v>6536</v>
      </c>
      <c r="M56" t="s">
        <v>10891</v>
      </c>
      <c r="N56">
        <v>9</v>
      </c>
      <c r="O56" t="s">
        <v>10906</v>
      </c>
      <c r="P56" t="s">
        <v>10942</v>
      </c>
      <c r="Q56">
        <v>2</v>
      </c>
      <c r="R56">
        <v>1</v>
      </c>
      <c r="S56">
        <v>-0.02</v>
      </c>
      <c r="T56">
        <v>3.67</v>
      </c>
      <c r="U56">
        <v>355.62</v>
      </c>
      <c r="V56">
        <v>46.53</v>
      </c>
      <c r="W56">
        <v>4.18</v>
      </c>
      <c r="X56">
        <v>2.86</v>
      </c>
      <c r="Y56">
        <v>0</v>
      </c>
      <c r="Z56">
        <v>2</v>
      </c>
      <c r="AA56" t="s">
        <v>6923</v>
      </c>
      <c r="AB56">
        <v>0</v>
      </c>
      <c r="AC56">
        <v>5</v>
      </c>
      <c r="AD56">
        <v>5.498333333333333</v>
      </c>
      <c r="AF56" t="s">
        <v>6937</v>
      </c>
      <c r="AI56">
        <v>0</v>
      </c>
      <c r="AJ56">
        <v>0</v>
      </c>
      <c r="AK56" t="s">
        <v>10287</v>
      </c>
      <c r="AL56" t="s">
        <v>10287</v>
      </c>
      <c r="AM56" t="s">
        <v>10344</v>
      </c>
    </row>
    <row r="57" spans="1:39">
      <c r="A57" t="s">
        <v>7215</v>
      </c>
      <c r="B57" t="s">
        <v>10885</v>
      </c>
      <c r="C57" t="s">
        <v>6009</v>
      </c>
      <c r="D57">
        <v>76</v>
      </c>
      <c r="E57" t="s">
        <v>10556</v>
      </c>
      <c r="K57" t="s">
        <v>6535</v>
      </c>
      <c r="L57" t="s">
        <v>6536</v>
      </c>
      <c r="M57" t="s">
        <v>10898</v>
      </c>
      <c r="N57">
        <v>9</v>
      </c>
      <c r="O57" t="s">
        <v>10913</v>
      </c>
      <c r="P57" t="s">
        <v>9168</v>
      </c>
      <c r="Q57">
        <v>6</v>
      </c>
      <c r="R57">
        <v>1</v>
      </c>
      <c r="S57">
        <v>-0.06</v>
      </c>
      <c r="T57">
        <v>2.72</v>
      </c>
      <c r="U57">
        <v>488.54</v>
      </c>
      <c r="V57">
        <v>102.1</v>
      </c>
      <c r="W57">
        <v>4.42</v>
      </c>
      <c r="X57">
        <v>4.58</v>
      </c>
      <c r="Y57">
        <v>1.35</v>
      </c>
      <c r="Z57">
        <v>3</v>
      </c>
      <c r="AA57" t="s">
        <v>6923</v>
      </c>
      <c r="AB57">
        <v>0</v>
      </c>
      <c r="AC57">
        <v>9</v>
      </c>
      <c r="AD57">
        <v>4.511857142857143</v>
      </c>
      <c r="AF57" t="s">
        <v>6937</v>
      </c>
      <c r="AI57">
        <v>0</v>
      </c>
      <c r="AJ57">
        <v>0</v>
      </c>
      <c r="AK57" t="s">
        <v>10222</v>
      </c>
      <c r="AL57" t="s">
        <v>10222</v>
      </c>
      <c r="AM57" t="s">
        <v>10344</v>
      </c>
    </row>
    <row r="58" spans="1:39">
      <c r="A58" t="s">
        <v>7201</v>
      </c>
      <c r="B58" t="s">
        <v>10885</v>
      </c>
      <c r="C58" t="s">
        <v>6009</v>
      </c>
      <c r="D58">
        <v>76</v>
      </c>
      <c r="E58" t="s">
        <v>10556</v>
      </c>
      <c r="K58" t="s">
        <v>6535</v>
      </c>
      <c r="L58" t="s">
        <v>6536</v>
      </c>
      <c r="M58" t="s">
        <v>10890</v>
      </c>
      <c r="N58">
        <v>9</v>
      </c>
      <c r="O58" t="s">
        <v>10905</v>
      </c>
      <c r="P58" t="s">
        <v>9154</v>
      </c>
      <c r="Q58">
        <v>4</v>
      </c>
      <c r="R58">
        <v>2</v>
      </c>
      <c r="S58">
        <v>2.98</v>
      </c>
      <c r="T58">
        <v>5.64</v>
      </c>
      <c r="U58">
        <v>513.66</v>
      </c>
      <c r="V58">
        <v>75.63</v>
      </c>
      <c r="W58">
        <v>6.62</v>
      </c>
      <c r="X58">
        <v>4.71</v>
      </c>
      <c r="Y58">
        <v>0</v>
      </c>
      <c r="Z58">
        <v>4</v>
      </c>
      <c r="AA58" t="s">
        <v>6923</v>
      </c>
      <c r="AB58">
        <v>2</v>
      </c>
      <c r="AC58">
        <v>12</v>
      </c>
      <c r="AD58">
        <v>3.01</v>
      </c>
      <c r="AF58" t="s">
        <v>6937</v>
      </c>
      <c r="AI58">
        <v>0</v>
      </c>
      <c r="AJ58">
        <v>0</v>
      </c>
      <c r="AK58" t="s">
        <v>10223</v>
      </c>
      <c r="AL58" t="s">
        <v>10223</v>
      </c>
      <c r="AM58" t="s">
        <v>10344</v>
      </c>
    </row>
    <row r="59" spans="1:39">
      <c r="A59" t="s">
        <v>10863</v>
      </c>
      <c r="B59" t="s">
        <v>10885</v>
      </c>
      <c r="C59" t="s">
        <v>6009</v>
      </c>
      <c r="D59">
        <v>76</v>
      </c>
      <c r="E59" t="s">
        <v>10556</v>
      </c>
      <c r="K59" t="s">
        <v>10886</v>
      </c>
      <c r="L59" t="s">
        <v>6536</v>
      </c>
      <c r="M59" t="s">
        <v>10893</v>
      </c>
      <c r="N59">
        <v>9</v>
      </c>
      <c r="O59" t="s">
        <v>10908</v>
      </c>
      <c r="P59" t="s">
        <v>10943</v>
      </c>
      <c r="Q59">
        <v>6</v>
      </c>
      <c r="R59">
        <v>2</v>
      </c>
      <c r="S59">
        <v>4.83</v>
      </c>
      <c r="T59">
        <v>7.98</v>
      </c>
      <c r="U59">
        <v>439.61</v>
      </c>
      <c r="V59">
        <v>75.11</v>
      </c>
      <c r="W59">
        <v>5.97</v>
      </c>
      <c r="X59">
        <v>0.27</v>
      </c>
      <c r="Y59">
        <v>3.47</v>
      </c>
      <c r="Z59">
        <v>3</v>
      </c>
      <c r="AA59" t="s">
        <v>6923</v>
      </c>
      <c r="AB59">
        <v>1</v>
      </c>
      <c r="AC59">
        <v>11</v>
      </c>
      <c r="AD59">
        <v>2.931357142857143</v>
      </c>
      <c r="AF59" t="s">
        <v>6937</v>
      </c>
      <c r="AI59">
        <v>0</v>
      </c>
      <c r="AJ59">
        <v>0</v>
      </c>
      <c r="AK59" t="s">
        <v>10969</v>
      </c>
      <c r="AL59" t="s">
        <v>10969</v>
      </c>
      <c r="AM59" t="s">
        <v>10344</v>
      </c>
    </row>
    <row r="60" spans="1:39">
      <c r="A60" t="s">
        <v>10864</v>
      </c>
      <c r="B60" t="s">
        <v>10885</v>
      </c>
      <c r="C60" t="s">
        <v>6009</v>
      </c>
      <c r="D60">
        <v>74</v>
      </c>
      <c r="E60" t="s">
        <v>10556</v>
      </c>
      <c r="K60" t="s">
        <v>6535</v>
      </c>
      <c r="L60" t="s">
        <v>6536</v>
      </c>
      <c r="M60" t="s">
        <v>10891</v>
      </c>
      <c r="N60">
        <v>9</v>
      </c>
      <c r="O60" t="s">
        <v>10906</v>
      </c>
      <c r="P60" t="s">
        <v>10944</v>
      </c>
      <c r="Q60">
        <v>2</v>
      </c>
      <c r="R60">
        <v>1</v>
      </c>
      <c r="S60">
        <v>-0.42</v>
      </c>
      <c r="T60">
        <v>3.26</v>
      </c>
      <c r="U60">
        <v>290.75</v>
      </c>
      <c r="V60">
        <v>46.53</v>
      </c>
      <c r="W60">
        <v>3.72</v>
      </c>
      <c r="X60">
        <v>2.91</v>
      </c>
      <c r="Y60">
        <v>0</v>
      </c>
      <c r="Z60">
        <v>2</v>
      </c>
      <c r="AA60" t="s">
        <v>6923</v>
      </c>
      <c r="AB60">
        <v>0</v>
      </c>
      <c r="AC60">
        <v>5</v>
      </c>
      <c r="AD60">
        <v>5.703333333333333</v>
      </c>
      <c r="AF60" t="s">
        <v>6937</v>
      </c>
      <c r="AI60">
        <v>0</v>
      </c>
      <c r="AJ60">
        <v>0</v>
      </c>
      <c r="AK60" t="s">
        <v>10287</v>
      </c>
      <c r="AL60" t="s">
        <v>10287</v>
      </c>
      <c r="AM60" t="s">
        <v>10344</v>
      </c>
    </row>
    <row r="61" spans="1:39">
      <c r="A61" t="s">
        <v>10865</v>
      </c>
      <c r="B61" t="s">
        <v>10885</v>
      </c>
      <c r="C61" t="s">
        <v>6009</v>
      </c>
      <c r="D61">
        <v>74</v>
      </c>
      <c r="E61" t="s">
        <v>10556</v>
      </c>
      <c r="K61" t="s">
        <v>6535</v>
      </c>
      <c r="L61" t="s">
        <v>6536</v>
      </c>
      <c r="M61" t="s">
        <v>10891</v>
      </c>
      <c r="N61">
        <v>9</v>
      </c>
      <c r="O61" t="s">
        <v>10906</v>
      </c>
      <c r="P61" t="s">
        <v>10945</v>
      </c>
      <c r="Q61">
        <v>2</v>
      </c>
      <c r="R61">
        <v>1</v>
      </c>
      <c r="S61">
        <v>-0.35</v>
      </c>
      <c r="T61">
        <v>3.33</v>
      </c>
      <c r="U61">
        <v>290.75</v>
      </c>
      <c r="V61">
        <v>46.53</v>
      </c>
      <c r="W61">
        <v>3.72</v>
      </c>
      <c r="X61">
        <v>2.94</v>
      </c>
      <c r="Y61">
        <v>0</v>
      </c>
      <c r="Z61">
        <v>2</v>
      </c>
      <c r="AA61" t="s">
        <v>6923</v>
      </c>
      <c r="AB61">
        <v>0</v>
      </c>
      <c r="AC61">
        <v>5</v>
      </c>
      <c r="AD61">
        <v>5.668333333333333</v>
      </c>
      <c r="AF61" t="s">
        <v>6937</v>
      </c>
      <c r="AI61">
        <v>0</v>
      </c>
      <c r="AJ61">
        <v>0</v>
      </c>
      <c r="AK61" t="s">
        <v>10287</v>
      </c>
      <c r="AL61" t="s">
        <v>10287</v>
      </c>
      <c r="AM61" t="s">
        <v>10344</v>
      </c>
    </row>
    <row r="62" spans="1:39">
      <c r="A62" t="s">
        <v>7213</v>
      </c>
      <c r="B62" t="s">
        <v>10885</v>
      </c>
      <c r="C62" t="s">
        <v>6009</v>
      </c>
      <c r="D62">
        <v>72.7</v>
      </c>
      <c r="E62" t="s">
        <v>10556</v>
      </c>
      <c r="K62" t="s">
        <v>6535</v>
      </c>
      <c r="L62" t="s">
        <v>6536</v>
      </c>
      <c r="M62" t="s">
        <v>10890</v>
      </c>
      <c r="N62">
        <v>9</v>
      </c>
      <c r="O62" t="s">
        <v>10905</v>
      </c>
      <c r="P62" t="s">
        <v>9166</v>
      </c>
      <c r="Q62">
        <v>3</v>
      </c>
      <c r="R62">
        <v>2</v>
      </c>
      <c r="S62">
        <v>3.71</v>
      </c>
      <c r="T62">
        <v>6.38</v>
      </c>
      <c r="U62">
        <v>521.66</v>
      </c>
      <c r="V62">
        <v>75.63</v>
      </c>
      <c r="W62">
        <v>6.87</v>
      </c>
      <c r="X62">
        <v>4.71</v>
      </c>
      <c r="Y62">
        <v>0</v>
      </c>
      <c r="Z62">
        <v>4</v>
      </c>
      <c r="AA62" t="s">
        <v>6923</v>
      </c>
      <c r="AB62">
        <v>2</v>
      </c>
      <c r="AC62">
        <v>12</v>
      </c>
      <c r="AD62">
        <v>2.645</v>
      </c>
      <c r="AF62" t="s">
        <v>6937</v>
      </c>
      <c r="AI62">
        <v>0</v>
      </c>
      <c r="AJ62">
        <v>0</v>
      </c>
      <c r="AK62" t="s">
        <v>10223</v>
      </c>
      <c r="AL62" t="s">
        <v>10223</v>
      </c>
      <c r="AM62" t="s">
        <v>10344</v>
      </c>
    </row>
    <row r="63" spans="1:39">
      <c r="A63" t="s">
        <v>7050</v>
      </c>
      <c r="B63" t="s">
        <v>10885</v>
      </c>
      <c r="C63" t="s">
        <v>6009</v>
      </c>
      <c r="D63">
        <v>72</v>
      </c>
      <c r="E63" t="s">
        <v>10556</v>
      </c>
      <c r="K63" t="s">
        <v>6535</v>
      </c>
      <c r="L63" t="s">
        <v>6536</v>
      </c>
      <c r="M63" t="s">
        <v>10894</v>
      </c>
      <c r="N63">
        <v>9</v>
      </c>
      <c r="O63" t="s">
        <v>10909</v>
      </c>
      <c r="P63" t="s">
        <v>9003</v>
      </c>
      <c r="Q63">
        <v>6</v>
      </c>
      <c r="R63">
        <v>2</v>
      </c>
      <c r="S63">
        <v>-0.29</v>
      </c>
      <c r="T63">
        <v>2.38</v>
      </c>
      <c r="U63">
        <v>466.53</v>
      </c>
      <c r="V63">
        <v>110.89</v>
      </c>
      <c r="W63">
        <v>4.92</v>
      </c>
      <c r="X63">
        <v>4.72</v>
      </c>
      <c r="Y63">
        <v>1.35</v>
      </c>
      <c r="Z63">
        <v>3</v>
      </c>
      <c r="AA63" t="s">
        <v>6923</v>
      </c>
      <c r="AB63">
        <v>0</v>
      </c>
      <c r="AC63">
        <v>11</v>
      </c>
      <c r="AD63">
        <v>4.042738095238096</v>
      </c>
      <c r="AF63" t="s">
        <v>6937</v>
      </c>
      <c r="AI63">
        <v>0</v>
      </c>
      <c r="AJ63">
        <v>0</v>
      </c>
      <c r="AK63" t="s">
        <v>10221</v>
      </c>
      <c r="AL63" t="s">
        <v>10221</v>
      </c>
      <c r="AM63" t="s">
        <v>10344</v>
      </c>
    </row>
    <row r="64" spans="1:39">
      <c r="A64" t="s">
        <v>10866</v>
      </c>
      <c r="B64" t="s">
        <v>10885</v>
      </c>
      <c r="C64" t="s">
        <v>6009</v>
      </c>
      <c r="D64">
        <v>71</v>
      </c>
      <c r="E64" t="s">
        <v>10556</v>
      </c>
      <c r="K64" t="s">
        <v>10886</v>
      </c>
      <c r="L64" t="s">
        <v>6536</v>
      </c>
      <c r="M64" t="s">
        <v>10893</v>
      </c>
      <c r="N64">
        <v>9</v>
      </c>
      <c r="O64" t="s">
        <v>10908</v>
      </c>
      <c r="P64" t="s">
        <v>10946</v>
      </c>
      <c r="Q64">
        <v>6</v>
      </c>
      <c r="R64">
        <v>2</v>
      </c>
      <c r="S64">
        <v>6.4</v>
      </c>
      <c r="T64">
        <v>9.449999999999999</v>
      </c>
      <c r="U64">
        <v>478.66</v>
      </c>
      <c r="V64">
        <v>78.34999999999999</v>
      </c>
      <c r="W64">
        <v>6.49</v>
      </c>
      <c r="X64">
        <v>1.27</v>
      </c>
      <c r="Y64">
        <v>6.32</v>
      </c>
      <c r="Z64">
        <v>3</v>
      </c>
      <c r="AA64" t="s">
        <v>6923</v>
      </c>
      <c r="AB64">
        <v>1</v>
      </c>
      <c r="AC64">
        <v>14</v>
      </c>
      <c r="AD64">
        <v>2.652428571428571</v>
      </c>
      <c r="AF64" t="s">
        <v>6937</v>
      </c>
      <c r="AI64">
        <v>0</v>
      </c>
      <c r="AJ64">
        <v>0</v>
      </c>
      <c r="AK64" t="s">
        <v>10969</v>
      </c>
      <c r="AL64" t="s">
        <v>10969</v>
      </c>
      <c r="AM64" t="s">
        <v>10344</v>
      </c>
    </row>
    <row r="65" spans="1:39">
      <c r="A65" t="s">
        <v>7046</v>
      </c>
      <c r="B65" t="s">
        <v>10885</v>
      </c>
      <c r="C65" t="s">
        <v>6009</v>
      </c>
      <c r="D65">
        <v>70</v>
      </c>
      <c r="E65" t="s">
        <v>10556</v>
      </c>
      <c r="K65" t="s">
        <v>6535</v>
      </c>
      <c r="L65" t="s">
        <v>6536</v>
      </c>
      <c r="M65" t="s">
        <v>10894</v>
      </c>
      <c r="N65">
        <v>9</v>
      </c>
      <c r="O65" t="s">
        <v>10909</v>
      </c>
      <c r="P65" t="s">
        <v>8999</v>
      </c>
      <c r="Q65">
        <v>8</v>
      </c>
      <c r="R65">
        <v>2</v>
      </c>
      <c r="S65">
        <v>-0.9399999999999999</v>
      </c>
      <c r="T65">
        <v>1.73</v>
      </c>
      <c r="U65">
        <v>502.53</v>
      </c>
      <c r="V65">
        <v>136.67</v>
      </c>
      <c r="W65">
        <v>4.37</v>
      </c>
      <c r="X65">
        <v>4.7</v>
      </c>
      <c r="Y65">
        <v>1.36</v>
      </c>
      <c r="Z65">
        <v>4</v>
      </c>
      <c r="AA65" t="s">
        <v>6923</v>
      </c>
      <c r="AB65">
        <v>1</v>
      </c>
      <c r="AC65">
        <v>11</v>
      </c>
      <c r="AD65">
        <v>3.5</v>
      </c>
      <c r="AF65" t="s">
        <v>6937</v>
      </c>
      <c r="AI65">
        <v>0</v>
      </c>
      <c r="AJ65">
        <v>0</v>
      </c>
      <c r="AK65" t="s">
        <v>10221</v>
      </c>
      <c r="AL65" t="s">
        <v>10221</v>
      </c>
      <c r="AM65" t="s">
        <v>10344</v>
      </c>
    </row>
    <row r="66" spans="1:39">
      <c r="A66" t="s">
        <v>7051</v>
      </c>
      <c r="B66" t="s">
        <v>10885</v>
      </c>
      <c r="C66" t="s">
        <v>6009</v>
      </c>
      <c r="D66">
        <v>66</v>
      </c>
      <c r="E66" t="s">
        <v>10556</v>
      </c>
      <c r="K66" t="s">
        <v>6535</v>
      </c>
      <c r="L66" t="s">
        <v>6536</v>
      </c>
      <c r="M66" t="s">
        <v>10898</v>
      </c>
      <c r="N66">
        <v>9</v>
      </c>
      <c r="O66" t="s">
        <v>10913</v>
      </c>
      <c r="P66" t="s">
        <v>9004</v>
      </c>
      <c r="Q66">
        <v>6</v>
      </c>
      <c r="R66">
        <v>1</v>
      </c>
      <c r="S66">
        <v>0.85</v>
      </c>
      <c r="T66">
        <v>3.63</v>
      </c>
      <c r="U66">
        <v>506.6</v>
      </c>
      <c r="V66">
        <v>102.1</v>
      </c>
      <c r="W66">
        <v>5.44</v>
      </c>
      <c r="X66">
        <v>4.58</v>
      </c>
      <c r="Y66">
        <v>1.35</v>
      </c>
      <c r="Z66">
        <v>3</v>
      </c>
      <c r="AA66" t="s">
        <v>6923</v>
      </c>
      <c r="AB66">
        <v>2</v>
      </c>
      <c r="AC66">
        <v>10</v>
      </c>
      <c r="AD66">
        <v>4.115</v>
      </c>
      <c r="AF66" t="s">
        <v>6937</v>
      </c>
      <c r="AI66">
        <v>0</v>
      </c>
      <c r="AJ66">
        <v>0</v>
      </c>
      <c r="AK66" t="s">
        <v>10222</v>
      </c>
      <c r="AL66" t="s">
        <v>10222</v>
      </c>
      <c r="AM66" t="s">
        <v>10344</v>
      </c>
    </row>
    <row r="67" spans="1:39">
      <c r="A67" t="s">
        <v>10867</v>
      </c>
      <c r="B67" t="s">
        <v>10885</v>
      </c>
      <c r="C67" t="s">
        <v>6009</v>
      </c>
      <c r="D67">
        <v>66</v>
      </c>
      <c r="E67" t="s">
        <v>10556</v>
      </c>
      <c r="K67" t="s">
        <v>10886</v>
      </c>
      <c r="L67" t="s">
        <v>6536</v>
      </c>
      <c r="M67" t="s">
        <v>10893</v>
      </c>
      <c r="N67">
        <v>9</v>
      </c>
      <c r="O67" t="s">
        <v>10908</v>
      </c>
      <c r="P67" t="s">
        <v>10947</v>
      </c>
      <c r="Q67">
        <v>6</v>
      </c>
      <c r="R67">
        <v>1</v>
      </c>
      <c r="S67">
        <v>2.47</v>
      </c>
      <c r="T67">
        <v>5.62</v>
      </c>
      <c r="U67">
        <v>414.58</v>
      </c>
      <c r="V67">
        <v>63.08</v>
      </c>
      <c r="W67">
        <v>5.48</v>
      </c>
      <c r="X67">
        <v>1.58</v>
      </c>
      <c r="Y67">
        <v>0</v>
      </c>
      <c r="Z67">
        <v>3</v>
      </c>
      <c r="AA67" t="s">
        <v>6923</v>
      </c>
      <c r="AB67">
        <v>1</v>
      </c>
      <c r="AC67">
        <v>8</v>
      </c>
      <c r="AD67">
        <v>4.20847619047619</v>
      </c>
      <c r="AF67" t="s">
        <v>6937</v>
      </c>
      <c r="AI67">
        <v>0</v>
      </c>
      <c r="AJ67">
        <v>0</v>
      </c>
      <c r="AK67" t="s">
        <v>10969</v>
      </c>
      <c r="AL67" t="s">
        <v>10969</v>
      </c>
      <c r="AM67" t="s">
        <v>10344</v>
      </c>
    </row>
    <row r="68" spans="1:39">
      <c r="A68" t="s">
        <v>10868</v>
      </c>
      <c r="B68" t="s">
        <v>10885</v>
      </c>
      <c r="C68" t="s">
        <v>6009</v>
      </c>
      <c r="D68">
        <v>65</v>
      </c>
      <c r="E68" t="s">
        <v>10556</v>
      </c>
      <c r="K68" t="s">
        <v>6535</v>
      </c>
      <c r="L68" t="s">
        <v>6536</v>
      </c>
      <c r="M68" t="s">
        <v>10899</v>
      </c>
      <c r="N68">
        <v>9</v>
      </c>
      <c r="O68" t="s">
        <v>10914</v>
      </c>
      <c r="P68" t="s">
        <v>10948</v>
      </c>
      <c r="Q68">
        <v>3</v>
      </c>
      <c r="R68">
        <v>1</v>
      </c>
      <c r="S68">
        <v>2.4</v>
      </c>
      <c r="T68">
        <v>5.01</v>
      </c>
      <c r="U68">
        <v>354.45</v>
      </c>
      <c r="V68">
        <v>55.76</v>
      </c>
      <c r="W68">
        <v>5.14</v>
      </c>
      <c r="X68">
        <v>4.75</v>
      </c>
      <c r="Y68">
        <v>0</v>
      </c>
      <c r="Z68">
        <v>2</v>
      </c>
      <c r="AA68" t="s">
        <v>6923</v>
      </c>
      <c r="AB68">
        <v>1</v>
      </c>
      <c r="AC68">
        <v>9</v>
      </c>
      <c r="AD68">
        <v>4.633333333333333</v>
      </c>
      <c r="AF68" t="s">
        <v>6937</v>
      </c>
      <c r="AI68">
        <v>0</v>
      </c>
      <c r="AJ68">
        <v>0</v>
      </c>
      <c r="AK68" t="s">
        <v>10247</v>
      </c>
      <c r="AL68" t="s">
        <v>10247</v>
      </c>
      <c r="AM68" t="s">
        <v>10344</v>
      </c>
    </row>
    <row r="69" spans="1:39">
      <c r="A69" t="s">
        <v>10869</v>
      </c>
      <c r="B69" t="s">
        <v>10885</v>
      </c>
      <c r="C69" t="s">
        <v>6009</v>
      </c>
      <c r="D69">
        <v>65</v>
      </c>
      <c r="E69" t="s">
        <v>10556</v>
      </c>
      <c r="K69" t="s">
        <v>10886</v>
      </c>
      <c r="L69" t="s">
        <v>6536</v>
      </c>
      <c r="M69" t="s">
        <v>10893</v>
      </c>
      <c r="N69">
        <v>9</v>
      </c>
      <c r="O69" t="s">
        <v>10908</v>
      </c>
      <c r="P69" t="s">
        <v>10949</v>
      </c>
      <c r="Q69">
        <v>6</v>
      </c>
      <c r="R69">
        <v>2</v>
      </c>
      <c r="S69">
        <v>4.68</v>
      </c>
      <c r="T69">
        <v>7.83</v>
      </c>
      <c r="U69">
        <v>403.57</v>
      </c>
      <c r="V69">
        <v>75.11</v>
      </c>
      <c r="W69">
        <v>5.18</v>
      </c>
      <c r="X69">
        <v>0.58</v>
      </c>
      <c r="Y69">
        <v>3.53</v>
      </c>
      <c r="Z69">
        <v>2</v>
      </c>
      <c r="AA69" t="s">
        <v>6923</v>
      </c>
      <c r="AB69">
        <v>1</v>
      </c>
      <c r="AC69">
        <v>8</v>
      </c>
      <c r="AD69">
        <v>3.188785714285714</v>
      </c>
      <c r="AF69" t="s">
        <v>6937</v>
      </c>
      <c r="AI69">
        <v>0</v>
      </c>
      <c r="AJ69">
        <v>0</v>
      </c>
      <c r="AK69" t="s">
        <v>10969</v>
      </c>
      <c r="AL69" t="s">
        <v>10969</v>
      </c>
      <c r="AM69" t="s">
        <v>10344</v>
      </c>
    </row>
    <row r="70" spans="1:39">
      <c r="A70" t="s">
        <v>7258</v>
      </c>
      <c r="B70" t="s">
        <v>10885</v>
      </c>
      <c r="C70" t="s">
        <v>6009</v>
      </c>
      <c r="D70">
        <v>65</v>
      </c>
      <c r="E70" t="s">
        <v>10556</v>
      </c>
      <c r="K70" t="s">
        <v>6535</v>
      </c>
      <c r="L70" t="s">
        <v>6536</v>
      </c>
      <c r="M70" t="s">
        <v>10894</v>
      </c>
      <c r="N70">
        <v>9</v>
      </c>
      <c r="O70" t="s">
        <v>10909</v>
      </c>
      <c r="P70" t="s">
        <v>9211</v>
      </c>
      <c r="Q70">
        <v>6</v>
      </c>
      <c r="R70">
        <v>2</v>
      </c>
      <c r="S70">
        <v>0.8</v>
      </c>
      <c r="T70">
        <v>3.47</v>
      </c>
      <c r="U70">
        <v>514.58</v>
      </c>
      <c r="V70">
        <v>110.89</v>
      </c>
      <c r="W70">
        <v>5.72</v>
      </c>
      <c r="X70">
        <v>4.71</v>
      </c>
      <c r="Y70">
        <v>1.35</v>
      </c>
      <c r="Z70">
        <v>4</v>
      </c>
      <c r="AA70" t="s">
        <v>6923</v>
      </c>
      <c r="AB70">
        <v>2</v>
      </c>
      <c r="AC70">
        <v>12</v>
      </c>
      <c r="AD70">
        <v>3.568666666666666</v>
      </c>
      <c r="AF70" t="s">
        <v>6937</v>
      </c>
      <c r="AI70">
        <v>0</v>
      </c>
      <c r="AJ70">
        <v>0</v>
      </c>
      <c r="AK70" t="s">
        <v>10221</v>
      </c>
      <c r="AL70" t="s">
        <v>10221</v>
      </c>
      <c r="AM70" t="s">
        <v>10344</v>
      </c>
    </row>
    <row r="71" spans="1:39">
      <c r="A71" t="s">
        <v>10870</v>
      </c>
      <c r="B71" t="s">
        <v>10885</v>
      </c>
      <c r="C71" t="s">
        <v>6009</v>
      </c>
      <c r="D71">
        <v>65</v>
      </c>
      <c r="E71" t="s">
        <v>10556</v>
      </c>
      <c r="K71" t="s">
        <v>10886</v>
      </c>
      <c r="L71" t="s">
        <v>6536</v>
      </c>
      <c r="M71" t="s">
        <v>10893</v>
      </c>
      <c r="N71">
        <v>9</v>
      </c>
      <c r="O71" t="s">
        <v>10908</v>
      </c>
      <c r="P71" t="s">
        <v>10950</v>
      </c>
      <c r="Q71">
        <v>6</v>
      </c>
      <c r="R71">
        <v>3</v>
      </c>
      <c r="S71">
        <v>3.81</v>
      </c>
      <c r="T71">
        <v>6.89</v>
      </c>
      <c r="U71">
        <v>422.55</v>
      </c>
      <c r="V71">
        <v>87.14</v>
      </c>
      <c r="W71">
        <v>5.29</v>
      </c>
      <c r="X71">
        <v>0.88</v>
      </c>
      <c r="Y71">
        <v>6.2</v>
      </c>
      <c r="Z71">
        <v>3</v>
      </c>
      <c r="AA71" t="s">
        <v>6923</v>
      </c>
      <c r="AB71">
        <v>1</v>
      </c>
      <c r="AC71">
        <v>11</v>
      </c>
      <c r="AD71">
        <v>2.814880952380952</v>
      </c>
      <c r="AF71" t="s">
        <v>6937</v>
      </c>
      <c r="AI71">
        <v>0</v>
      </c>
      <c r="AJ71">
        <v>0</v>
      </c>
      <c r="AK71" t="s">
        <v>10969</v>
      </c>
      <c r="AL71" t="s">
        <v>10969</v>
      </c>
      <c r="AM71" t="s">
        <v>10344</v>
      </c>
    </row>
    <row r="72" spans="1:39">
      <c r="A72" t="s">
        <v>7144</v>
      </c>
      <c r="B72" t="s">
        <v>10885</v>
      </c>
      <c r="C72" t="s">
        <v>6009</v>
      </c>
      <c r="D72">
        <v>65</v>
      </c>
      <c r="E72" t="s">
        <v>10556</v>
      </c>
      <c r="K72" t="s">
        <v>6535</v>
      </c>
      <c r="L72" t="s">
        <v>6536</v>
      </c>
      <c r="M72" t="s">
        <v>10890</v>
      </c>
      <c r="N72">
        <v>9</v>
      </c>
      <c r="O72" t="s">
        <v>10905</v>
      </c>
      <c r="P72" t="s">
        <v>9097</v>
      </c>
      <c r="Q72">
        <v>5</v>
      </c>
      <c r="R72">
        <v>2</v>
      </c>
      <c r="S72">
        <v>0.95</v>
      </c>
      <c r="T72">
        <v>3.61</v>
      </c>
      <c r="U72">
        <v>509.61</v>
      </c>
      <c r="V72">
        <v>101.41</v>
      </c>
      <c r="W72">
        <v>5.35</v>
      </c>
      <c r="X72">
        <v>4.7</v>
      </c>
      <c r="Y72">
        <v>0.53</v>
      </c>
      <c r="Z72">
        <v>4</v>
      </c>
      <c r="AA72" t="s">
        <v>6923</v>
      </c>
      <c r="AB72">
        <v>2</v>
      </c>
      <c r="AC72">
        <v>12</v>
      </c>
      <c r="AD72">
        <v>3.814666666666667</v>
      </c>
      <c r="AF72" t="s">
        <v>6937</v>
      </c>
      <c r="AI72">
        <v>0</v>
      </c>
      <c r="AJ72">
        <v>0</v>
      </c>
      <c r="AK72" t="s">
        <v>10223</v>
      </c>
      <c r="AL72" t="s">
        <v>10223</v>
      </c>
      <c r="AM72" t="s">
        <v>10344</v>
      </c>
    </row>
    <row r="73" spans="1:39">
      <c r="A73" t="s">
        <v>10871</v>
      </c>
      <c r="B73" t="s">
        <v>10885</v>
      </c>
      <c r="C73" t="s">
        <v>6009</v>
      </c>
      <c r="D73">
        <v>64</v>
      </c>
      <c r="E73" t="s">
        <v>10556</v>
      </c>
      <c r="K73" t="s">
        <v>6535</v>
      </c>
      <c r="L73" t="s">
        <v>6536</v>
      </c>
      <c r="M73" t="s">
        <v>10891</v>
      </c>
      <c r="N73">
        <v>9</v>
      </c>
      <c r="O73" t="s">
        <v>10906</v>
      </c>
      <c r="P73" t="s">
        <v>10951</v>
      </c>
      <c r="Q73">
        <v>2</v>
      </c>
      <c r="R73">
        <v>1</v>
      </c>
      <c r="S73">
        <v>-0.17</v>
      </c>
      <c r="T73">
        <v>3.52</v>
      </c>
      <c r="U73">
        <v>311.16</v>
      </c>
      <c r="V73">
        <v>46.53</v>
      </c>
      <c r="W73">
        <v>4.07</v>
      </c>
      <c r="X73">
        <v>2.82</v>
      </c>
      <c r="Y73">
        <v>0</v>
      </c>
      <c r="Z73">
        <v>2</v>
      </c>
      <c r="AA73" t="s">
        <v>6923</v>
      </c>
      <c r="AB73">
        <v>0</v>
      </c>
      <c r="AC73">
        <v>5</v>
      </c>
      <c r="AD73">
        <v>5.573333333333333</v>
      </c>
      <c r="AF73" t="s">
        <v>6937</v>
      </c>
      <c r="AI73">
        <v>0</v>
      </c>
      <c r="AJ73">
        <v>0</v>
      </c>
      <c r="AK73" t="s">
        <v>10287</v>
      </c>
      <c r="AL73" t="s">
        <v>10287</v>
      </c>
      <c r="AM73" t="s">
        <v>10344</v>
      </c>
    </row>
    <row r="74" spans="1:39">
      <c r="A74" t="s">
        <v>10872</v>
      </c>
      <c r="B74" t="s">
        <v>10885</v>
      </c>
      <c r="C74" t="s">
        <v>6009</v>
      </c>
      <c r="D74">
        <v>61</v>
      </c>
      <c r="E74" t="s">
        <v>10556</v>
      </c>
      <c r="K74" t="s">
        <v>6535</v>
      </c>
      <c r="L74" t="s">
        <v>6536</v>
      </c>
      <c r="M74" t="s">
        <v>10891</v>
      </c>
      <c r="N74">
        <v>9</v>
      </c>
      <c r="O74" t="s">
        <v>10906</v>
      </c>
      <c r="P74" t="s">
        <v>10952</v>
      </c>
      <c r="Q74">
        <v>2</v>
      </c>
      <c r="R74">
        <v>1</v>
      </c>
      <c r="S74">
        <v>0.23</v>
      </c>
      <c r="T74">
        <v>3.92</v>
      </c>
      <c r="U74">
        <v>355.62</v>
      </c>
      <c r="V74">
        <v>46.53</v>
      </c>
      <c r="W74">
        <v>4.18</v>
      </c>
      <c r="X74">
        <v>2.81</v>
      </c>
      <c r="Y74">
        <v>0</v>
      </c>
      <c r="Z74">
        <v>2</v>
      </c>
      <c r="AA74" t="s">
        <v>6923</v>
      </c>
      <c r="AB74">
        <v>0</v>
      </c>
      <c r="AC74">
        <v>5</v>
      </c>
      <c r="AD74">
        <v>5.373333333333333</v>
      </c>
      <c r="AF74" t="s">
        <v>6937</v>
      </c>
      <c r="AI74">
        <v>0</v>
      </c>
      <c r="AJ74">
        <v>0</v>
      </c>
      <c r="AK74" t="s">
        <v>10287</v>
      </c>
      <c r="AL74" t="s">
        <v>10287</v>
      </c>
      <c r="AM74" t="s">
        <v>10344</v>
      </c>
    </row>
    <row r="75" spans="1:39">
      <c r="A75" t="s">
        <v>7065</v>
      </c>
      <c r="B75" t="s">
        <v>10885</v>
      </c>
      <c r="C75" t="s">
        <v>6009</v>
      </c>
      <c r="D75">
        <v>61</v>
      </c>
      <c r="E75" t="s">
        <v>10556</v>
      </c>
      <c r="K75" t="s">
        <v>6535</v>
      </c>
      <c r="L75" t="s">
        <v>6536</v>
      </c>
      <c r="M75" t="s">
        <v>10898</v>
      </c>
      <c r="N75">
        <v>9</v>
      </c>
      <c r="O75" t="s">
        <v>10913</v>
      </c>
      <c r="P75" t="s">
        <v>9018</v>
      </c>
      <c r="Q75">
        <v>6</v>
      </c>
      <c r="R75">
        <v>1</v>
      </c>
      <c r="S75">
        <v>0.5</v>
      </c>
      <c r="T75">
        <v>3.27</v>
      </c>
      <c r="U75">
        <v>492.57</v>
      </c>
      <c r="V75">
        <v>102.1</v>
      </c>
      <c r="W75">
        <v>5.19</v>
      </c>
      <c r="X75">
        <v>4.58</v>
      </c>
      <c r="Y75">
        <v>1.35</v>
      </c>
      <c r="Z75">
        <v>3</v>
      </c>
      <c r="AA75" t="s">
        <v>6923</v>
      </c>
      <c r="AB75">
        <v>1</v>
      </c>
      <c r="AC75">
        <v>10</v>
      </c>
      <c r="AD75">
        <v>4.348071428571429</v>
      </c>
      <c r="AF75" t="s">
        <v>6937</v>
      </c>
      <c r="AI75">
        <v>0</v>
      </c>
      <c r="AJ75">
        <v>0</v>
      </c>
      <c r="AK75" t="s">
        <v>10222</v>
      </c>
      <c r="AL75" t="s">
        <v>10222</v>
      </c>
      <c r="AM75" t="s">
        <v>10344</v>
      </c>
    </row>
    <row r="76" spans="1:39">
      <c r="A76" t="s">
        <v>6285</v>
      </c>
      <c r="B76" t="s">
        <v>10885</v>
      </c>
      <c r="C76" t="s">
        <v>6009</v>
      </c>
      <c r="D76">
        <v>61</v>
      </c>
      <c r="E76" t="s">
        <v>10556</v>
      </c>
      <c r="K76" t="s">
        <v>10886</v>
      </c>
      <c r="L76" t="s">
        <v>6536</v>
      </c>
      <c r="M76" t="s">
        <v>10888</v>
      </c>
      <c r="N76">
        <v>9</v>
      </c>
      <c r="O76" t="s">
        <v>10903</v>
      </c>
      <c r="P76" t="s">
        <v>6681</v>
      </c>
      <c r="Q76">
        <v>6</v>
      </c>
      <c r="R76">
        <v>1</v>
      </c>
      <c r="S76">
        <v>2.3</v>
      </c>
      <c r="T76">
        <v>3.34</v>
      </c>
      <c r="U76">
        <v>408.48</v>
      </c>
      <c r="V76">
        <v>81.43000000000001</v>
      </c>
      <c r="W76">
        <v>4.17</v>
      </c>
      <c r="X76">
        <v>6.34</v>
      </c>
      <c r="Y76">
        <v>1.34</v>
      </c>
      <c r="Z76">
        <v>3</v>
      </c>
      <c r="AA76" t="s">
        <v>6923</v>
      </c>
      <c r="AB76">
        <v>0</v>
      </c>
      <c r="AC76">
        <v>7</v>
      </c>
      <c r="AD76">
        <v>5.167047619047619</v>
      </c>
      <c r="AF76" t="s">
        <v>6937</v>
      </c>
      <c r="AI76">
        <v>0</v>
      </c>
      <c r="AJ76">
        <v>0</v>
      </c>
      <c r="AK76" t="s">
        <v>10229</v>
      </c>
      <c r="AL76" t="s">
        <v>10229</v>
      </c>
      <c r="AM76" t="s">
        <v>10344</v>
      </c>
    </row>
    <row r="77" spans="1:39">
      <c r="A77" t="s">
        <v>7395</v>
      </c>
      <c r="B77" t="s">
        <v>10885</v>
      </c>
      <c r="C77" t="s">
        <v>6009</v>
      </c>
      <c r="D77">
        <v>60</v>
      </c>
      <c r="E77" t="s">
        <v>10556</v>
      </c>
      <c r="K77" t="s">
        <v>6535</v>
      </c>
      <c r="L77" t="s">
        <v>6536</v>
      </c>
      <c r="M77" t="s">
        <v>10891</v>
      </c>
      <c r="N77">
        <v>9</v>
      </c>
      <c r="O77" t="s">
        <v>10906</v>
      </c>
      <c r="P77" t="s">
        <v>9348</v>
      </c>
      <c r="Q77">
        <v>2</v>
      </c>
      <c r="R77">
        <v>1</v>
      </c>
      <c r="S77">
        <v>-0.04</v>
      </c>
      <c r="T77">
        <v>3.65</v>
      </c>
      <c r="U77">
        <v>344.72</v>
      </c>
      <c r="V77">
        <v>46.53</v>
      </c>
      <c r="W77">
        <v>4.43</v>
      </c>
      <c r="X77">
        <v>2.81</v>
      </c>
      <c r="Y77">
        <v>0</v>
      </c>
      <c r="Z77">
        <v>2</v>
      </c>
      <c r="AA77" t="s">
        <v>6923</v>
      </c>
      <c r="AB77">
        <v>0</v>
      </c>
      <c r="AC77">
        <v>5</v>
      </c>
      <c r="AD77">
        <v>5.508333333333333</v>
      </c>
      <c r="AF77" t="s">
        <v>6937</v>
      </c>
      <c r="AI77">
        <v>0</v>
      </c>
      <c r="AJ77">
        <v>0</v>
      </c>
      <c r="AK77" t="s">
        <v>10287</v>
      </c>
      <c r="AL77" t="s">
        <v>10287</v>
      </c>
      <c r="AM77" t="s">
        <v>10344</v>
      </c>
    </row>
    <row r="78" spans="1:39">
      <c r="A78" t="s">
        <v>7403</v>
      </c>
      <c r="B78" t="s">
        <v>10885</v>
      </c>
      <c r="C78" t="s">
        <v>6009</v>
      </c>
      <c r="D78">
        <v>60</v>
      </c>
      <c r="E78" t="s">
        <v>10556</v>
      </c>
      <c r="K78" t="s">
        <v>6535</v>
      </c>
      <c r="L78" t="s">
        <v>6536</v>
      </c>
      <c r="M78" t="s">
        <v>10895</v>
      </c>
      <c r="N78">
        <v>9</v>
      </c>
      <c r="O78" t="s">
        <v>10910</v>
      </c>
      <c r="P78" t="s">
        <v>9356</v>
      </c>
      <c r="Q78">
        <v>2</v>
      </c>
      <c r="R78">
        <v>1</v>
      </c>
      <c r="S78">
        <v>0.14</v>
      </c>
      <c r="T78">
        <v>3.77</v>
      </c>
      <c r="U78">
        <v>318.37</v>
      </c>
      <c r="V78">
        <v>46.53</v>
      </c>
      <c r="W78">
        <v>4.43</v>
      </c>
      <c r="X78">
        <v>3.17</v>
      </c>
      <c r="Y78">
        <v>0</v>
      </c>
      <c r="Z78">
        <v>3</v>
      </c>
      <c r="AA78" t="s">
        <v>6923</v>
      </c>
      <c r="AB78">
        <v>0</v>
      </c>
      <c r="AC78">
        <v>6</v>
      </c>
      <c r="AD78">
        <v>5.448333333333333</v>
      </c>
      <c r="AF78" t="s">
        <v>6937</v>
      </c>
      <c r="AI78">
        <v>0</v>
      </c>
      <c r="AJ78">
        <v>0</v>
      </c>
      <c r="AK78" t="s">
        <v>10245</v>
      </c>
      <c r="AL78" t="s">
        <v>10245</v>
      </c>
      <c r="AM78" t="s">
        <v>10344</v>
      </c>
    </row>
    <row r="79" spans="1:39">
      <c r="A79" t="s">
        <v>7468</v>
      </c>
      <c r="B79" t="s">
        <v>10885</v>
      </c>
      <c r="C79" t="s">
        <v>6009</v>
      </c>
      <c r="D79">
        <v>58.2</v>
      </c>
      <c r="E79" t="s">
        <v>10556</v>
      </c>
      <c r="K79" t="s">
        <v>6535</v>
      </c>
      <c r="L79" t="s">
        <v>6536</v>
      </c>
      <c r="M79" t="s">
        <v>10890</v>
      </c>
      <c r="N79">
        <v>9</v>
      </c>
      <c r="O79" t="s">
        <v>10905</v>
      </c>
      <c r="P79" t="s">
        <v>9421</v>
      </c>
      <c r="Q79">
        <v>5</v>
      </c>
      <c r="R79">
        <v>2</v>
      </c>
      <c r="S79">
        <v>1.19</v>
      </c>
      <c r="T79">
        <v>3.85</v>
      </c>
      <c r="U79">
        <v>509.61</v>
      </c>
      <c r="V79">
        <v>101.41</v>
      </c>
      <c r="W79">
        <v>5.35</v>
      </c>
      <c r="X79">
        <v>4.71</v>
      </c>
      <c r="Y79">
        <v>0.26</v>
      </c>
      <c r="Z79">
        <v>4</v>
      </c>
      <c r="AA79" t="s">
        <v>6923</v>
      </c>
      <c r="AB79">
        <v>2</v>
      </c>
      <c r="AC79">
        <v>12</v>
      </c>
      <c r="AD79">
        <v>3.694666666666667</v>
      </c>
      <c r="AF79" t="s">
        <v>6937</v>
      </c>
      <c r="AI79">
        <v>0</v>
      </c>
      <c r="AJ79">
        <v>0</v>
      </c>
      <c r="AK79" t="s">
        <v>10223</v>
      </c>
      <c r="AL79" t="s">
        <v>10223</v>
      </c>
      <c r="AM79" t="s">
        <v>10344</v>
      </c>
    </row>
    <row r="80" spans="1:39">
      <c r="A80" t="s">
        <v>10873</v>
      </c>
      <c r="B80" t="s">
        <v>10885</v>
      </c>
      <c r="C80" t="s">
        <v>6009</v>
      </c>
      <c r="D80">
        <v>58</v>
      </c>
      <c r="E80" t="s">
        <v>10556</v>
      </c>
      <c r="K80" t="s">
        <v>10886</v>
      </c>
      <c r="L80" t="s">
        <v>6536</v>
      </c>
      <c r="M80" t="s">
        <v>10893</v>
      </c>
      <c r="N80">
        <v>9</v>
      </c>
      <c r="O80" t="s">
        <v>10908</v>
      </c>
      <c r="P80" t="s">
        <v>10953</v>
      </c>
      <c r="Q80">
        <v>6</v>
      </c>
      <c r="R80">
        <v>2</v>
      </c>
      <c r="S80">
        <v>4.09</v>
      </c>
      <c r="T80">
        <v>7.24</v>
      </c>
      <c r="U80">
        <v>383.5</v>
      </c>
      <c r="V80">
        <v>75.11</v>
      </c>
      <c r="W80">
        <v>4.93</v>
      </c>
      <c r="X80">
        <v>0.22</v>
      </c>
      <c r="Y80">
        <v>3.34</v>
      </c>
      <c r="Z80">
        <v>3</v>
      </c>
      <c r="AA80" t="s">
        <v>6923</v>
      </c>
      <c r="AB80">
        <v>0</v>
      </c>
      <c r="AC80">
        <v>7</v>
      </c>
      <c r="AD80">
        <v>3.332142857142857</v>
      </c>
      <c r="AF80" t="s">
        <v>6937</v>
      </c>
      <c r="AI80">
        <v>0</v>
      </c>
      <c r="AJ80">
        <v>0</v>
      </c>
      <c r="AK80" t="s">
        <v>10969</v>
      </c>
      <c r="AL80" t="s">
        <v>10969</v>
      </c>
      <c r="AM80" t="s">
        <v>10344</v>
      </c>
    </row>
    <row r="81" spans="1:39">
      <c r="A81" t="s">
        <v>7429</v>
      </c>
      <c r="B81" t="s">
        <v>10885</v>
      </c>
      <c r="C81" t="s">
        <v>6009</v>
      </c>
      <c r="D81">
        <v>57</v>
      </c>
      <c r="E81" t="s">
        <v>10556</v>
      </c>
      <c r="K81" t="s">
        <v>6535</v>
      </c>
      <c r="L81" t="s">
        <v>6536</v>
      </c>
      <c r="M81" t="s">
        <v>10897</v>
      </c>
      <c r="N81">
        <v>9</v>
      </c>
      <c r="O81" t="s">
        <v>10912</v>
      </c>
      <c r="P81" t="s">
        <v>9382</v>
      </c>
      <c r="Q81">
        <v>3</v>
      </c>
      <c r="R81">
        <v>1</v>
      </c>
      <c r="S81">
        <v>1.54</v>
      </c>
      <c r="T81">
        <v>5.01</v>
      </c>
      <c r="U81">
        <v>560.28</v>
      </c>
      <c r="V81">
        <v>55.76</v>
      </c>
      <c r="W81">
        <v>6.75</v>
      </c>
      <c r="X81">
        <v>3.6</v>
      </c>
      <c r="Y81">
        <v>0</v>
      </c>
      <c r="Z81">
        <v>3</v>
      </c>
      <c r="AA81" t="s">
        <v>6923</v>
      </c>
      <c r="AB81">
        <v>2</v>
      </c>
      <c r="AC81">
        <v>10</v>
      </c>
      <c r="AD81">
        <v>3.833333333333333</v>
      </c>
      <c r="AF81" t="s">
        <v>6937</v>
      </c>
      <c r="AI81">
        <v>0</v>
      </c>
      <c r="AJ81">
        <v>0</v>
      </c>
      <c r="AK81" t="s">
        <v>10274</v>
      </c>
      <c r="AL81" t="s">
        <v>10274</v>
      </c>
      <c r="AM81" t="s">
        <v>10344</v>
      </c>
    </row>
    <row r="82" spans="1:39">
      <c r="A82" t="s">
        <v>10874</v>
      </c>
      <c r="B82" t="s">
        <v>10885</v>
      </c>
      <c r="C82" t="s">
        <v>6009</v>
      </c>
      <c r="D82">
        <v>57</v>
      </c>
      <c r="E82" t="s">
        <v>10556</v>
      </c>
      <c r="K82" t="s">
        <v>10886</v>
      </c>
      <c r="L82" t="s">
        <v>6536</v>
      </c>
      <c r="M82" t="s">
        <v>10893</v>
      </c>
      <c r="N82">
        <v>9</v>
      </c>
      <c r="O82" t="s">
        <v>10908</v>
      </c>
      <c r="P82" t="s">
        <v>10954</v>
      </c>
      <c r="Q82">
        <v>6</v>
      </c>
      <c r="R82">
        <v>2</v>
      </c>
      <c r="S82">
        <v>4.86</v>
      </c>
      <c r="T82">
        <v>7.92</v>
      </c>
      <c r="U82">
        <v>436.58</v>
      </c>
      <c r="V82">
        <v>78.34999999999999</v>
      </c>
      <c r="W82">
        <v>5.32</v>
      </c>
      <c r="X82">
        <v>0.95</v>
      </c>
      <c r="Y82">
        <v>6.33</v>
      </c>
      <c r="Z82">
        <v>3</v>
      </c>
      <c r="AA82" t="s">
        <v>6923</v>
      </c>
      <c r="AB82">
        <v>1</v>
      </c>
      <c r="AC82">
        <v>11</v>
      </c>
      <c r="AD82">
        <v>2.953</v>
      </c>
      <c r="AF82" t="s">
        <v>6937</v>
      </c>
      <c r="AI82">
        <v>0</v>
      </c>
      <c r="AJ82">
        <v>0</v>
      </c>
      <c r="AK82" t="s">
        <v>10969</v>
      </c>
      <c r="AL82" t="s">
        <v>10969</v>
      </c>
      <c r="AM82" t="s">
        <v>10344</v>
      </c>
    </row>
    <row r="83" spans="1:39">
      <c r="A83" t="s">
        <v>7118</v>
      </c>
      <c r="B83" t="s">
        <v>10885</v>
      </c>
      <c r="C83" t="s">
        <v>6009</v>
      </c>
      <c r="D83">
        <v>57</v>
      </c>
      <c r="E83" t="s">
        <v>10556</v>
      </c>
      <c r="K83" t="s">
        <v>6535</v>
      </c>
      <c r="L83" t="s">
        <v>6536</v>
      </c>
      <c r="M83" t="s">
        <v>10894</v>
      </c>
      <c r="N83">
        <v>9</v>
      </c>
      <c r="O83" t="s">
        <v>10909</v>
      </c>
      <c r="P83" t="s">
        <v>9071</v>
      </c>
      <c r="Q83">
        <v>8</v>
      </c>
      <c r="R83">
        <v>2</v>
      </c>
      <c r="S83">
        <v>-2.07</v>
      </c>
      <c r="T83">
        <v>0.59</v>
      </c>
      <c r="U83">
        <v>491.61</v>
      </c>
      <c r="V83">
        <v>110.22</v>
      </c>
      <c r="W83">
        <v>3.56</v>
      </c>
      <c r="X83">
        <v>4.71</v>
      </c>
      <c r="Y83">
        <v>6.4</v>
      </c>
      <c r="Z83">
        <v>2</v>
      </c>
      <c r="AA83" t="s">
        <v>6923</v>
      </c>
      <c r="AB83">
        <v>0</v>
      </c>
      <c r="AC83">
        <v>11</v>
      </c>
      <c r="AD83">
        <v>3.885928571428571</v>
      </c>
      <c r="AF83" t="s">
        <v>6937</v>
      </c>
      <c r="AI83">
        <v>0</v>
      </c>
      <c r="AJ83">
        <v>0</v>
      </c>
      <c r="AK83" t="s">
        <v>10221</v>
      </c>
      <c r="AL83" t="s">
        <v>10221</v>
      </c>
      <c r="AM83" t="s">
        <v>10344</v>
      </c>
    </row>
    <row r="84" spans="1:39">
      <c r="A84" t="s">
        <v>10875</v>
      </c>
      <c r="B84" t="s">
        <v>10885</v>
      </c>
      <c r="C84" t="s">
        <v>6009</v>
      </c>
      <c r="D84">
        <v>57</v>
      </c>
      <c r="E84" t="s">
        <v>10556</v>
      </c>
      <c r="K84" t="s">
        <v>6535</v>
      </c>
      <c r="L84" t="s">
        <v>6536</v>
      </c>
      <c r="M84" t="s">
        <v>10901</v>
      </c>
      <c r="N84">
        <v>9</v>
      </c>
      <c r="O84" t="s">
        <v>10916</v>
      </c>
      <c r="P84" t="s">
        <v>10955</v>
      </c>
      <c r="Q84">
        <v>8</v>
      </c>
      <c r="R84">
        <v>1</v>
      </c>
      <c r="S84">
        <v>2.59</v>
      </c>
      <c r="T84">
        <v>6.22</v>
      </c>
      <c r="U84">
        <v>586.13</v>
      </c>
      <c r="V84">
        <v>87.11</v>
      </c>
      <c r="W84">
        <v>7.56</v>
      </c>
      <c r="X84">
        <v>3.14</v>
      </c>
      <c r="Y84">
        <v>1.59</v>
      </c>
      <c r="Z84">
        <v>4</v>
      </c>
      <c r="AA84" t="s">
        <v>6923</v>
      </c>
      <c r="AB84">
        <v>2</v>
      </c>
      <c r="AC84">
        <v>14</v>
      </c>
      <c r="AD84">
        <v>3.538333333333334</v>
      </c>
      <c r="AF84" t="s">
        <v>6937</v>
      </c>
      <c r="AI84">
        <v>0</v>
      </c>
      <c r="AJ84">
        <v>0</v>
      </c>
      <c r="AK84" t="s">
        <v>10260</v>
      </c>
      <c r="AL84" t="s">
        <v>10260</v>
      </c>
      <c r="AM84" t="s">
        <v>10344</v>
      </c>
    </row>
    <row r="85" spans="1:39">
      <c r="A85" t="s">
        <v>7416</v>
      </c>
      <c r="B85" t="s">
        <v>10885</v>
      </c>
      <c r="C85" t="s">
        <v>6009</v>
      </c>
      <c r="D85">
        <v>56</v>
      </c>
      <c r="E85" t="s">
        <v>10556</v>
      </c>
      <c r="K85" t="s">
        <v>6535</v>
      </c>
      <c r="L85" t="s">
        <v>6536</v>
      </c>
      <c r="M85" t="s">
        <v>10894</v>
      </c>
      <c r="N85">
        <v>9</v>
      </c>
      <c r="O85" t="s">
        <v>10909</v>
      </c>
      <c r="P85" t="s">
        <v>9369</v>
      </c>
      <c r="Q85">
        <v>6</v>
      </c>
      <c r="R85">
        <v>2</v>
      </c>
      <c r="S85">
        <v>-1.5</v>
      </c>
      <c r="T85">
        <v>1.18</v>
      </c>
      <c r="U85">
        <v>534.63</v>
      </c>
      <c r="V85">
        <v>118.73</v>
      </c>
      <c r="W85">
        <v>4.91</v>
      </c>
      <c r="X85">
        <v>4.69</v>
      </c>
      <c r="Y85">
        <v>1.35</v>
      </c>
      <c r="Z85">
        <v>4</v>
      </c>
      <c r="AA85" t="s">
        <v>6923</v>
      </c>
      <c r="AB85">
        <v>1</v>
      </c>
      <c r="AC85">
        <v>13</v>
      </c>
      <c r="AD85">
        <v>3.542333333333333</v>
      </c>
      <c r="AF85" t="s">
        <v>6937</v>
      </c>
      <c r="AI85">
        <v>0</v>
      </c>
      <c r="AJ85">
        <v>0</v>
      </c>
      <c r="AK85" t="s">
        <v>10221</v>
      </c>
      <c r="AL85" t="s">
        <v>10221</v>
      </c>
      <c r="AM85" t="s">
        <v>10344</v>
      </c>
    </row>
    <row r="86" spans="1:39">
      <c r="A86" t="s">
        <v>7055</v>
      </c>
      <c r="B86" t="s">
        <v>10885</v>
      </c>
      <c r="C86" t="s">
        <v>6009</v>
      </c>
      <c r="D86">
        <v>56</v>
      </c>
      <c r="E86" t="s">
        <v>10556</v>
      </c>
      <c r="K86" t="s">
        <v>6535</v>
      </c>
      <c r="L86" t="s">
        <v>6536</v>
      </c>
      <c r="M86" t="s">
        <v>10898</v>
      </c>
      <c r="N86">
        <v>9</v>
      </c>
      <c r="O86" t="s">
        <v>10913</v>
      </c>
      <c r="P86" t="s">
        <v>9008</v>
      </c>
      <c r="Q86">
        <v>6</v>
      </c>
      <c r="R86">
        <v>1</v>
      </c>
      <c r="S86">
        <v>2.76</v>
      </c>
      <c r="T86">
        <v>5.53</v>
      </c>
      <c r="U86">
        <v>596.72</v>
      </c>
      <c r="V86">
        <v>102.1</v>
      </c>
      <c r="W86">
        <v>7.5</v>
      </c>
      <c r="X86">
        <v>4.58</v>
      </c>
      <c r="Y86">
        <v>2.02</v>
      </c>
      <c r="Z86">
        <v>4</v>
      </c>
      <c r="AA86" t="s">
        <v>6923</v>
      </c>
      <c r="AB86">
        <v>2</v>
      </c>
      <c r="AC86">
        <v>10</v>
      </c>
      <c r="AD86">
        <v>3.050000000000001</v>
      </c>
      <c r="AF86" t="s">
        <v>6937</v>
      </c>
      <c r="AI86">
        <v>0</v>
      </c>
      <c r="AJ86">
        <v>0</v>
      </c>
      <c r="AK86" t="s">
        <v>10222</v>
      </c>
      <c r="AL86" t="s">
        <v>10222</v>
      </c>
      <c r="AM86" t="s">
        <v>10344</v>
      </c>
    </row>
    <row r="87" spans="1:39">
      <c r="A87" t="s">
        <v>7242</v>
      </c>
      <c r="B87" t="s">
        <v>10885</v>
      </c>
      <c r="C87" t="s">
        <v>6009</v>
      </c>
      <c r="D87">
        <v>55</v>
      </c>
      <c r="E87" t="s">
        <v>10556</v>
      </c>
      <c r="K87" t="s">
        <v>6535</v>
      </c>
      <c r="L87" t="s">
        <v>6536</v>
      </c>
      <c r="M87" t="s">
        <v>10892</v>
      </c>
      <c r="N87">
        <v>9</v>
      </c>
      <c r="O87" t="s">
        <v>10907</v>
      </c>
      <c r="P87" t="s">
        <v>9195</v>
      </c>
      <c r="Q87">
        <v>4</v>
      </c>
      <c r="R87">
        <v>1</v>
      </c>
      <c r="S87">
        <v>4.02</v>
      </c>
      <c r="T87">
        <v>5.77</v>
      </c>
      <c r="U87">
        <v>565.71</v>
      </c>
      <c r="V87">
        <v>68.29000000000001</v>
      </c>
      <c r="W87">
        <v>7.67</v>
      </c>
      <c r="X87">
        <v>5.39</v>
      </c>
      <c r="Y87">
        <v>1.56</v>
      </c>
      <c r="Z87">
        <v>3</v>
      </c>
      <c r="AA87" t="s">
        <v>6923</v>
      </c>
      <c r="AB87">
        <v>2</v>
      </c>
      <c r="AC87">
        <v>5</v>
      </c>
      <c r="AD87">
        <v>2.833333333333333</v>
      </c>
      <c r="AF87" t="s">
        <v>6937</v>
      </c>
      <c r="AI87">
        <v>0</v>
      </c>
      <c r="AJ87">
        <v>0</v>
      </c>
      <c r="AK87" t="s">
        <v>6951</v>
      </c>
      <c r="AL87" t="s">
        <v>6951</v>
      </c>
      <c r="AM87" t="s">
        <v>10344</v>
      </c>
    </row>
    <row r="88" spans="1:39">
      <c r="A88" t="s">
        <v>10876</v>
      </c>
      <c r="B88" t="s">
        <v>10885</v>
      </c>
      <c r="C88" t="s">
        <v>6009</v>
      </c>
      <c r="D88">
        <v>55</v>
      </c>
      <c r="E88" t="s">
        <v>10556</v>
      </c>
      <c r="K88" t="s">
        <v>10886</v>
      </c>
      <c r="L88" t="s">
        <v>6536</v>
      </c>
      <c r="M88" t="s">
        <v>10893</v>
      </c>
      <c r="N88">
        <v>9</v>
      </c>
      <c r="O88" t="s">
        <v>10908</v>
      </c>
      <c r="P88" t="s">
        <v>10956</v>
      </c>
      <c r="Q88">
        <v>7</v>
      </c>
      <c r="R88">
        <v>2</v>
      </c>
      <c r="S88">
        <v>0.98</v>
      </c>
      <c r="T88">
        <v>4.12</v>
      </c>
      <c r="U88">
        <v>398.51</v>
      </c>
      <c r="V88">
        <v>88</v>
      </c>
      <c r="W88">
        <v>4.2</v>
      </c>
      <c r="X88">
        <v>0.46</v>
      </c>
      <c r="Y88">
        <v>4.86</v>
      </c>
      <c r="Z88">
        <v>3</v>
      </c>
      <c r="AA88" t="s">
        <v>6923</v>
      </c>
      <c r="AB88">
        <v>0</v>
      </c>
      <c r="AC88">
        <v>8</v>
      </c>
      <c r="AD88">
        <v>4.664928571428572</v>
      </c>
      <c r="AF88" t="s">
        <v>6937</v>
      </c>
      <c r="AI88">
        <v>0</v>
      </c>
      <c r="AJ88">
        <v>0</v>
      </c>
      <c r="AK88" t="s">
        <v>10969</v>
      </c>
      <c r="AL88" t="s">
        <v>10969</v>
      </c>
      <c r="AM88" t="s">
        <v>10344</v>
      </c>
    </row>
    <row r="89" spans="1:39">
      <c r="A89" t="s">
        <v>10877</v>
      </c>
      <c r="B89" t="s">
        <v>10885</v>
      </c>
      <c r="C89" t="s">
        <v>6009</v>
      </c>
      <c r="D89">
        <v>55</v>
      </c>
      <c r="E89" t="s">
        <v>10556</v>
      </c>
      <c r="K89" t="s">
        <v>10886</v>
      </c>
      <c r="L89" t="s">
        <v>6536</v>
      </c>
      <c r="M89" t="s">
        <v>10888</v>
      </c>
      <c r="N89">
        <v>9</v>
      </c>
      <c r="O89" t="s">
        <v>10903</v>
      </c>
      <c r="P89" t="s">
        <v>10957</v>
      </c>
      <c r="Q89">
        <v>5</v>
      </c>
      <c r="R89">
        <v>1</v>
      </c>
      <c r="S89">
        <v>-0.43</v>
      </c>
      <c r="T89">
        <v>3.15</v>
      </c>
      <c r="U89">
        <v>381.43</v>
      </c>
      <c r="V89">
        <v>81.79000000000001</v>
      </c>
      <c r="W89">
        <v>4.51</v>
      </c>
      <c r="X89">
        <v>3.32</v>
      </c>
      <c r="Y89">
        <v>1.35</v>
      </c>
      <c r="Z89">
        <v>3</v>
      </c>
      <c r="AA89" t="s">
        <v>6923</v>
      </c>
      <c r="AB89">
        <v>0</v>
      </c>
      <c r="AC89">
        <v>8</v>
      </c>
      <c r="AD89">
        <v>5.605261904761904</v>
      </c>
      <c r="AF89" t="s">
        <v>6937</v>
      </c>
      <c r="AI89">
        <v>0</v>
      </c>
      <c r="AJ89">
        <v>0</v>
      </c>
      <c r="AK89" t="s">
        <v>10229</v>
      </c>
      <c r="AL89" t="s">
        <v>10229</v>
      </c>
      <c r="AM89" t="s">
        <v>10344</v>
      </c>
    </row>
    <row r="90" spans="1:39">
      <c r="A90" t="s">
        <v>7013</v>
      </c>
      <c r="B90" t="s">
        <v>10885</v>
      </c>
      <c r="C90" t="s">
        <v>6009</v>
      </c>
      <c r="D90">
        <v>55</v>
      </c>
      <c r="E90" t="s">
        <v>10556</v>
      </c>
      <c r="K90" t="s">
        <v>6535</v>
      </c>
      <c r="L90" t="s">
        <v>6536</v>
      </c>
      <c r="M90" t="s">
        <v>10898</v>
      </c>
      <c r="N90">
        <v>9</v>
      </c>
      <c r="O90" t="s">
        <v>10913</v>
      </c>
      <c r="P90" t="s">
        <v>8966</v>
      </c>
      <c r="Q90">
        <v>6</v>
      </c>
      <c r="R90">
        <v>1</v>
      </c>
      <c r="S90">
        <v>1.99</v>
      </c>
      <c r="T90">
        <v>4.77</v>
      </c>
      <c r="U90">
        <v>568.67</v>
      </c>
      <c r="V90">
        <v>102.1</v>
      </c>
      <c r="W90">
        <v>6.86</v>
      </c>
      <c r="X90">
        <v>4.58</v>
      </c>
      <c r="Y90">
        <v>2.02</v>
      </c>
      <c r="Z90">
        <v>4</v>
      </c>
      <c r="AA90" t="s">
        <v>6923</v>
      </c>
      <c r="AB90">
        <v>2</v>
      </c>
      <c r="AC90">
        <v>11</v>
      </c>
      <c r="AD90">
        <v>3.545000000000001</v>
      </c>
      <c r="AF90" t="s">
        <v>6937</v>
      </c>
      <c r="AI90">
        <v>0</v>
      </c>
      <c r="AJ90">
        <v>0</v>
      </c>
      <c r="AK90" t="s">
        <v>10222</v>
      </c>
      <c r="AL90" t="s">
        <v>10222</v>
      </c>
      <c r="AM90" t="s">
        <v>10344</v>
      </c>
    </row>
    <row r="91" spans="1:39">
      <c r="A91" t="s">
        <v>10878</v>
      </c>
      <c r="B91" t="s">
        <v>10885</v>
      </c>
      <c r="C91" t="s">
        <v>6009</v>
      </c>
      <c r="D91">
        <v>55</v>
      </c>
      <c r="E91" t="s">
        <v>10556</v>
      </c>
      <c r="K91" t="s">
        <v>6535</v>
      </c>
      <c r="L91" t="s">
        <v>6536</v>
      </c>
      <c r="M91" t="s">
        <v>10899</v>
      </c>
      <c r="N91">
        <v>9</v>
      </c>
      <c r="O91" t="s">
        <v>10914</v>
      </c>
      <c r="P91" t="s">
        <v>10958</v>
      </c>
      <c r="Q91">
        <v>2</v>
      </c>
      <c r="R91">
        <v>1</v>
      </c>
      <c r="S91">
        <v>3.38</v>
      </c>
      <c r="T91">
        <v>6</v>
      </c>
      <c r="U91">
        <v>392.42</v>
      </c>
      <c r="V91">
        <v>46.53</v>
      </c>
      <c r="W91">
        <v>6.15</v>
      </c>
      <c r="X91">
        <v>4.75</v>
      </c>
      <c r="Y91">
        <v>0</v>
      </c>
      <c r="Z91">
        <v>2</v>
      </c>
      <c r="AA91" t="s">
        <v>6923</v>
      </c>
      <c r="AB91">
        <v>1</v>
      </c>
      <c r="AC91">
        <v>8</v>
      </c>
      <c r="AD91">
        <v>3.911761904761905</v>
      </c>
      <c r="AF91" t="s">
        <v>6937</v>
      </c>
      <c r="AI91">
        <v>0</v>
      </c>
      <c r="AJ91">
        <v>0</v>
      </c>
      <c r="AK91" t="s">
        <v>10247</v>
      </c>
      <c r="AL91" t="s">
        <v>10247</v>
      </c>
      <c r="AM91" t="s">
        <v>10344</v>
      </c>
    </row>
    <row r="92" spans="1:39">
      <c r="A92" t="s">
        <v>10879</v>
      </c>
      <c r="B92" t="s">
        <v>10885</v>
      </c>
      <c r="C92" t="s">
        <v>6009</v>
      </c>
      <c r="D92">
        <v>54</v>
      </c>
      <c r="E92" t="s">
        <v>10556</v>
      </c>
      <c r="K92" t="s">
        <v>6535</v>
      </c>
      <c r="L92" t="s">
        <v>6536</v>
      </c>
      <c r="M92" t="s">
        <v>10899</v>
      </c>
      <c r="N92">
        <v>9</v>
      </c>
      <c r="O92" t="s">
        <v>10914</v>
      </c>
      <c r="P92" t="s">
        <v>10959</v>
      </c>
      <c r="Q92">
        <v>3</v>
      </c>
      <c r="R92">
        <v>2</v>
      </c>
      <c r="S92">
        <v>1.31</v>
      </c>
      <c r="T92">
        <v>3.93</v>
      </c>
      <c r="U92">
        <v>339.44</v>
      </c>
      <c r="V92">
        <v>72.55</v>
      </c>
      <c r="W92">
        <v>4.71</v>
      </c>
      <c r="X92">
        <v>4.75</v>
      </c>
      <c r="Y92">
        <v>4.28</v>
      </c>
      <c r="Z92">
        <v>2</v>
      </c>
      <c r="AA92" t="s">
        <v>6923</v>
      </c>
      <c r="AB92">
        <v>0</v>
      </c>
      <c r="AC92">
        <v>8</v>
      </c>
      <c r="AD92">
        <v>5.035</v>
      </c>
      <c r="AF92" t="s">
        <v>6937</v>
      </c>
      <c r="AI92">
        <v>0</v>
      </c>
      <c r="AJ92">
        <v>0</v>
      </c>
      <c r="AK92" t="s">
        <v>10247</v>
      </c>
      <c r="AL92" t="s">
        <v>10247</v>
      </c>
      <c r="AM92" t="s">
        <v>10344</v>
      </c>
    </row>
    <row r="93" spans="1:39">
      <c r="A93" t="s">
        <v>10880</v>
      </c>
      <c r="B93" t="s">
        <v>10885</v>
      </c>
      <c r="C93" t="s">
        <v>6009</v>
      </c>
      <c r="D93">
        <v>54</v>
      </c>
      <c r="E93" t="s">
        <v>10556</v>
      </c>
      <c r="K93" t="s">
        <v>10886</v>
      </c>
      <c r="L93" t="s">
        <v>6536</v>
      </c>
      <c r="M93" t="s">
        <v>10893</v>
      </c>
      <c r="N93">
        <v>9</v>
      </c>
      <c r="O93" t="s">
        <v>10908</v>
      </c>
      <c r="P93" t="s">
        <v>10960</v>
      </c>
      <c r="Q93">
        <v>6</v>
      </c>
      <c r="R93">
        <v>2</v>
      </c>
      <c r="S93">
        <v>3.3</v>
      </c>
      <c r="T93">
        <v>6.45</v>
      </c>
      <c r="U93">
        <v>397.52</v>
      </c>
      <c r="V93">
        <v>75.11</v>
      </c>
      <c r="W93">
        <v>4.8</v>
      </c>
      <c r="X93">
        <v>0.4</v>
      </c>
      <c r="Y93">
        <v>3.47</v>
      </c>
      <c r="Z93">
        <v>3</v>
      </c>
      <c r="AA93" t="s">
        <v>6923</v>
      </c>
      <c r="AB93">
        <v>0</v>
      </c>
      <c r="AC93">
        <v>8</v>
      </c>
      <c r="AD93">
        <v>3.582</v>
      </c>
      <c r="AF93" t="s">
        <v>6937</v>
      </c>
      <c r="AI93">
        <v>0</v>
      </c>
      <c r="AJ93">
        <v>0</v>
      </c>
      <c r="AK93" t="s">
        <v>10969</v>
      </c>
      <c r="AL93" t="s">
        <v>10969</v>
      </c>
      <c r="AM93" t="s">
        <v>10344</v>
      </c>
    </row>
    <row r="94" spans="1:39">
      <c r="A94" t="s">
        <v>8025</v>
      </c>
      <c r="B94" t="s">
        <v>10885</v>
      </c>
      <c r="C94" t="s">
        <v>6009</v>
      </c>
      <c r="D94">
        <v>52</v>
      </c>
      <c r="E94" t="s">
        <v>10556</v>
      </c>
      <c r="K94" t="s">
        <v>6535</v>
      </c>
      <c r="L94" t="s">
        <v>6536</v>
      </c>
      <c r="M94" t="s">
        <v>10894</v>
      </c>
      <c r="N94">
        <v>9</v>
      </c>
      <c r="O94" t="s">
        <v>10909</v>
      </c>
      <c r="P94" t="s">
        <v>9953</v>
      </c>
      <c r="Q94">
        <v>5</v>
      </c>
      <c r="R94">
        <v>2</v>
      </c>
      <c r="S94">
        <v>0.65</v>
      </c>
      <c r="T94">
        <v>3.32</v>
      </c>
      <c r="U94">
        <v>512.61</v>
      </c>
      <c r="V94">
        <v>101.66</v>
      </c>
      <c r="W94">
        <v>5.54</v>
      </c>
      <c r="X94">
        <v>4.7</v>
      </c>
      <c r="Y94">
        <v>1.35</v>
      </c>
      <c r="Z94">
        <v>4</v>
      </c>
      <c r="AA94" t="s">
        <v>6923</v>
      </c>
      <c r="AB94">
        <v>2</v>
      </c>
      <c r="AC94">
        <v>13</v>
      </c>
      <c r="AD94">
        <v>3.951333333333333</v>
      </c>
      <c r="AF94" t="s">
        <v>6937</v>
      </c>
      <c r="AI94">
        <v>0</v>
      </c>
      <c r="AJ94">
        <v>0</v>
      </c>
      <c r="AK94" t="s">
        <v>10221</v>
      </c>
      <c r="AL94" t="s">
        <v>10221</v>
      </c>
      <c r="AM94" t="s">
        <v>10344</v>
      </c>
    </row>
    <row r="95" spans="1:39">
      <c r="A95" t="s">
        <v>10881</v>
      </c>
      <c r="B95" t="s">
        <v>10885</v>
      </c>
      <c r="C95" t="s">
        <v>6009</v>
      </c>
      <c r="D95">
        <v>52</v>
      </c>
      <c r="E95" t="s">
        <v>10556</v>
      </c>
      <c r="K95" t="s">
        <v>6535</v>
      </c>
      <c r="L95" t="s">
        <v>6536</v>
      </c>
      <c r="M95" t="s">
        <v>10901</v>
      </c>
      <c r="N95">
        <v>9</v>
      </c>
      <c r="O95" t="s">
        <v>10916</v>
      </c>
      <c r="P95" t="s">
        <v>10961</v>
      </c>
      <c r="Q95">
        <v>8</v>
      </c>
      <c r="R95">
        <v>1</v>
      </c>
      <c r="S95">
        <v>2.15</v>
      </c>
      <c r="T95">
        <v>5.78</v>
      </c>
      <c r="U95">
        <v>572.1</v>
      </c>
      <c r="V95">
        <v>87.11</v>
      </c>
      <c r="W95">
        <v>7.17</v>
      </c>
      <c r="X95">
        <v>3.13</v>
      </c>
      <c r="Y95">
        <v>1.53</v>
      </c>
      <c r="Z95">
        <v>4</v>
      </c>
      <c r="AA95" t="s">
        <v>6923</v>
      </c>
      <c r="AB95">
        <v>2</v>
      </c>
      <c r="AC95">
        <v>13</v>
      </c>
      <c r="AD95">
        <v>3.758333333333333</v>
      </c>
      <c r="AF95" t="s">
        <v>6937</v>
      </c>
      <c r="AI95">
        <v>0</v>
      </c>
      <c r="AJ95">
        <v>0</v>
      </c>
      <c r="AK95" t="s">
        <v>10260</v>
      </c>
      <c r="AL95" t="s">
        <v>10260</v>
      </c>
      <c r="AM95" t="s">
        <v>10344</v>
      </c>
    </row>
    <row r="96" spans="1:39">
      <c r="A96" t="s">
        <v>7255</v>
      </c>
      <c r="B96" t="s">
        <v>10885</v>
      </c>
      <c r="C96" t="s">
        <v>6009</v>
      </c>
      <c r="D96">
        <v>50.4</v>
      </c>
      <c r="E96" t="s">
        <v>10556</v>
      </c>
      <c r="K96" t="s">
        <v>6535</v>
      </c>
      <c r="L96" t="s">
        <v>6536</v>
      </c>
      <c r="M96" t="s">
        <v>10889</v>
      </c>
      <c r="N96">
        <v>9</v>
      </c>
      <c r="O96" t="s">
        <v>10904</v>
      </c>
      <c r="P96" t="s">
        <v>9208</v>
      </c>
      <c r="Q96">
        <v>5</v>
      </c>
      <c r="R96">
        <v>1</v>
      </c>
      <c r="S96">
        <v>3.04</v>
      </c>
      <c r="T96">
        <v>6.62</v>
      </c>
      <c r="U96">
        <v>438.57</v>
      </c>
      <c r="V96">
        <v>75.8</v>
      </c>
      <c r="W96">
        <v>6.09</v>
      </c>
      <c r="X96">
        <v>3.3</v>
      </c>
      <c r="Y96">
        <v>3.41</v>
      </c>
      <c r="Z96">
        <v>3</v>
      </c>
      <c r="AA96" t="s">
        <v>6923</v>
      </c>
      <c r="AB96">
        <v>1</v>
      </c>
      <c r="AC96">
        <v>13</v>
      </c>
      <c r="AD96">
        <v>3.752119047619048</v>
      </c>
      <c r="AF96" t="s">
        <v>6937</v>
      </c>
      <c r="AI96">
        <v>0</v>
      </c>
      <c r="AJ96">
        <v>0</v>
      </c>
      <c r="AK96" t="s">
        <v>6946</v>
      </c>
      <c r="AL96" t="s">
        <v>6946</v>
      </c>
      <c r="AM96" t="s">
        <v>10344</v>
      </c>
    </row>
    <row r="97" spans="1:39">
      <c r="A97" t="s">
        <v>6522</v>
      </c>
      <c r="B97" t="s">
        <v>10885</v>
      </c>
      <c r="C97" t="s">
        <v>6009</v>
      </c>
      <c r="D97">
        <v>50.4</v>
      </c>
      <c r="E97" t="s">
        <v>10556</v>
      </c>
      <c r="K97" t="s">
        <v>6535</v>
      </c>
      <c r="L97" t="s">
        <v>6536</v>
      </c>
      <c r="M97" t="s">
        <v>10889</v>
      </c>
      <c r="N97">
        <v>9</v>
      </c>
      <c r="O97" t="s">
        <v>10904</v>
      </c>
      <c r="P97" t="s">
        <v>6918</v>
      </c>
      <c r="Q97">
        <v>5</v>
      </c>
      <c r="R97">
        <v>1</v>
      </c>
      <c r="S97">
        <v>3.54</v>
      </c>
      <c r="T97">
        <v>7.13</v>
      </c>
      <c r="U97">
        <v>452.6</v>
      </c>
      <c r="V97">
        <v>75.8</v>
      </c>
      <c r="W97">
        <v>6.48</v>
      </c>
      <c r="X97">
        <v>3.3</v>
      </c>
      <c r="Y97">
        <v>3.41</v>
      </c>
      <c r="Z97">
        <v>3</v>
      </c>
      <c r="AA97" t="s">
        <v>6923</v>
      </c>
      <c r="AB97">
        <v>1</v>
      </c>
      <c r="AC97">
        <v>14</v>
      </c>
      <c r="AD97">
        <v>3.401904761904762</v>
      </c>
      <c r="AF97" t="s">
        <v>6937</v>
      </c>
      <c r="AI97">
        <v>0</v>
      </c>
      <c r="AJ97">
        <v>0</v>
      </c>
      <c r="AK97" t="s">
        <v>6946</v>
      </c>
      <c r="AL97" t="s">
        <v>6946</v>
      </c>
      <c r="AM97" t="s">
        <v>10344</v>
      </c>
    </row>
    <row r="98" spans="1:39">
      <c r="A98" t="s">
        <v>10882</v>
      </c>
      <c r="B98" t="s">
        <v>10885</v>
      </c>
      <c r="C98" t="s">
        <v>6009</v>
      </c>
      <c r="D98">
        <v>50</v>
      </c>
      <c r="E98" t="s">
        <v>10556</v>
      </c>
      <c r="K98" t="s">
        <v>6535</v>
      </c>
      <c r="L98" t="s">
        <v>6536</v>
      </c>
      <c r="M98" t="s">
        <v>10895</v>
      </c>
      <c r="N98">
        <v>9</v>
      </c>
      <c r="O98" t="s">
        <v>10910</v>
      </c>
      <c r="P98" t="s">
        <v>10962</v>
      </c>
      <c r="Q98">
        <v>3</v>
      </c>
      <c r="R98">
        <v>1</v>
      </c>
      <c r="S98">
        <v>0.47</v>
      </c>
      <c r="T98">
        <v>4.09</v>
      </c>
      <c r="U98">
        <v>334.37</v>
      </c>
      <c r="V98">
        <v>55.76</v>
      </c>
      <c r="W98">
        <v>4.55</v>
      </c>
      <c r="X98">
        <v>3.18</v>
      </c>
      <c r="Y98">
        <v>0</v>
      </c>
      <c r="Z98">
        <v>3</v>
      </c>
      <c r="AA98" t="s">
        <v>6923</v>
      </c>
      <c r="AB98">
        <v>0</v>
      </c>
      <c r="AC98">
        <v>7</v>
      </c>
      <c r="AD98">
        <v>5.288333333333333</v>
      </c>
      <c r="AF98" t="s">
        <v>6937</v>
      </c>
      <c r="AI98">
        <v>0</v>
      </c>
      <c r="AJ98">
        <v>0</v>
      </c>
      <c r="AK98" t="s">
        <v>10245</v>
      </c>
      <c r="AL98" t="s">
        <v>10245</v>
      </c>
      <c r="AM98" t="s">
        <v>10344</v>
      </c>
    </row>
    <row r="99" spans="1:39">
      <c r="A99" t="s">
        <v>7470</v>
      </c>
      <c r="B99" t="s">
        <v>10885</v>
      </c>
      <c r="C99" t="s">
        <v>6009</v>
      </c>
      <c r="D99">
        <v>50</v>
      </c>
      <c r="E99" t="s">
        <v>10556</v>
      </c>
      <c r="K99" t="s">
        <v>6535</v>
      </c>
      <c r="L99" t="s">
        <v>6536</v>
      </c>
      <c r="M99" t="s">
        <v>10895</v>
      </c>
      <c r="N99">
        <v>9</v>
      </c>
      <c r="O99" t="s">
        <v>10910</v>
      </c>
      <c r="P99" t="s">
        <v>9423</v>
      </c>
      <c r="Q99">
        <v>2</v>
      </c>
      <c r="R99">
        <v>1</v>
      </c>
      <c r="S99">
        <v>0.18</v>
      </c>
      <c r="T99">
        <v>3.8</v>
      </c>
      <c r="U99">
        <v>344.41</v>
      </c>
      <c r="V99">
        <v>46.53</v>
      </c>
      <c r="W99">
        <v>4.93</v>
      </c>
      <c r="X99">
        <v>3.19</v>
      </c>
      <c r="Y99">
        <v>0</v>
      </c>
      <c r="Z99">
        <v>3</v>
      </c>
      <c r="AA99" t="s">
        <v>6923</v>
      </c>
      <c r="AB99">
        <v>0</v>
      </c>
      <c r="AC99">
        <v>7</v>
      </c>
      <c r="AD99">
        <v>5.433333333333334</v>
      </c>
      <c r="AF99" t="s">
        <v>6937</v>
      </c>
      <c r="AI99">
        <v>0</v>
      </c>
      <c r="AJ99">
        <v>0</v>
      </c>
      <c r="AK99" t="s">
        <v>10245</v>
      </c>
      <c r="AL99" t="s">
        <v>10245</v>
      </c>
      <c r="AM99" t="s">
        <v>10344</v>
      </c>
    </row>
    <row r="100" spans="1:39">
      <c r="A100" t="s">
        <v>10883</v>
      </c>
      <c r="B100" t="s">
        <v>10885</v>
      </c>
      <c r="C100" t="s">
        <v>6009</v>
      </c>
      <c r="D100">
        <v>50</v>
      </c>
      <c r="E100" t="s">
        <v>10556</v>
      </c>
      <c r="K100" t="s">
        <v>10886</v>
      </c>
      <c r="L100" t="s">
        <v>6536</v>
      </c>
      <c r="M100" t="s">
        <v>10893</v>
      </c>
      <c r="N100">
        <v>9</v>
      </c>
      <c r="O100" t="s">
        <v>10908</v>
      </c>
      <c r="P100" t="s">
        <v>10963</v>
      </c>
      <c r="Q100">
        <v>6</v>
      </c>
      <c r="R100">
        <v>2</v>
      </c>
      <c r="S100">
        <v>2.6</v>
      </c>
      <c r="T100">
        <v>5.74</v>
      </c>
      <c r="U100">
        <v>381.46</v>
      </c>
      <c r="V100">
        <v>84.34</v>
      </c>
      <c r="W100">
        <v>4.09</v>
      </c>
      <c r="X100">
        <v>0.32</v>
      </c>
      <c r="Y100">
        <v>3.52</v>
      </c>
      <c r="Z100">
        <v>3</v>
      </c>
      <c r="AA100" t="s">
        <v>6923</v>
      </c>
      <c r="AB100">
        <v>0</v>
      </c>
      <c r="AC100">
        <v>8</v>
      </c>
      <c r="AD100">
        <v>4.046714285714286</v>
      </c>
      <c r="AF100" t="s">
        <v>6937</v>
      </c>
      <c r="AI100">
        <v>0</v>
      </c>
      <c r="AJ100">
        <v>0</v>
      </c>
      <c r="AK100" t="s">
        <v>10969</v>
      </c>
      <c r="AL100" t="s">
        <v>10969</v>
      </c>
      <c r="AM100" t="s">
        <v>10344</v>
      </c>
    </row>
    <row r="101" spans="1:39">
      <c r="A101" t="s">
        <v>10884</v>
      </c>
      <c r="B101" t="s">
        <v>10885</v>
      </c>
      <c r="C101" t="s">
        <v>6009</v>
      </c>
      <c r="D101">
        <v>50</v>
      </c>
      <c r="E101" t="s">
        <v>10556</v>
      </c>
      <c r="K101" t="s">
        <v>10886</v>
      </c>
      <c r="L101" t="s">
        <v>6536</v>
      </c>
      <c r="M101" t="s">
        <v>10893</v>
      </c>
      <c r="N101">
        <v>9</v>
      </c>
      <c r="O101" t="s">
        <v>10908</v>
      </c>
      <c r="P101" t="s">
        <v>10964</v>
      </c>
      <c r="Q101">
        <v>6</v>
      </c>
      <c r="R101">
        <v>2</v>
      </c>
      <c r="S101">
        <v>4.06</v>
      </c>
      <c r="T101">
        <v>7.21</v>
      </c>
      <c r="U101">
        <v>411.55</v>
      </c>
      <c r="V101">
        <v>75.11</v>
      </c>
      <c r="W101">
        <v>4.84</v>
      </c>
      <c r="X101">
        <v>0.5600000000000001</v>
      </c>
      <c r="Y101">
        <v>3.5</v>
      </c>
      <c r="Z101">
        <v>3</v>
      </c>
      <c r="AA101" t="s">
        <v>6923</v>
      </c>
      <c r="AB101">
        <v>0</v>
      </c>
      <c r="AC101">
        <v>9</v>
      </c>
      <c r="AD101">
        <v>3.131785714285714</v>
      </c>
      <c r="AF101" t="s">
        <v>6937</v>
      </c>
      <c r="AI101">
        <v>0</v>
      </c>
      <c r="AJ101">
        <v>0</v>
      </c>
      <c r="AK101" t="s">
        <v>10969</v>
      </c>
      <c r="AL101" t="s">
        <v>10969</v>
      </c>
      <c r="AM101" t="s">
        <v>10344</v>
      </c>
    </row>
    <row r="140" spans="1:39">
      <c r="A140" s="1" t="s">
        <v>6975</v>
      </c>
      <c r="B140" s="1"/>
      <c r="C140" s="1"/>
      <c r="D140" s="1"/>
      <c r="E140" s="1"/>
      <c r="F140" s="1"/>
      <c r="G140" s="1"/>
      <c r="H140" s="1"/>
      <c r="I140" s="1"/>
      <c r="J140" s="1"/>
      <c r="K140" s="1" t="s">
        <v>6976</v>
      </c>
      <c r="L140" s="1"/>
      <c r="M140" s="1"/>
      <c r="N140" s="1"/>
      <c r="O140" s="1"/>
      <c r="P140" s="1" t="s">
        <v>6977</v>
      </c>
      <c r="Q140" s="1" t="s">
        <v>6978</v>
      </c>
      <c r="R140" s="1"/>
      <c r="S140" s="1"/>
      <c r="T140" s="1"/>
      <c r="U140" s="1"/>
      <c r="V140" s="1"/>
      <c r="W140" s="1"/>
      <c r="X140" s="1"/>
      <c r="Y140" s="1"/>
      <c r="Z140" s="1"/>
      <c r="AA140" s="1"/>
      <c r="AB140" s="1"/>
      <c r="AC140" s="1"/>
      <c r="AD140" s="1"/>
      <c r="AE140" s="1"/>
      <c r="AF140" s="1" t="s">
        <v>6979</v>
      </c>
      <c r="AG140" s="1"/>
      <c r="AH140" s="1"/>
      <c r="AI140" s="1"/>
      <c r="AJ140" s="1"/>
      <c r="AK140" s="1"/>
      <c r="AL140" s="1" t="s">
        <v>6980</v>
      </c>
      <c r="AM140" s="1"/>
    </row>
    <row r="141" spans="1:39">
      <c r="A141" s="6" t="s">
        <v>6180</v>
      </c>
      <c r="B141" s="6" t="s">
        <v>6181</v>
      </c>
      <c r="C141" s="6" t="s">
        <v>5656</v>
      </c>
      <c r="D141" s="6" t="s">
        <v>6182</v>
      </c>
      <c r="E141" s="6" t="s">
        <v>5658</v>
      </c>
      <c r="F141" s="6" t="s">
        <v>6183</v>
      </c>
      <c r="G141" s="6" t="s">
        <v>6981</v>
      </c>
      <c r="H141" s="6" t="s">
        <v>6982</v>
      </c>
      <c r="I141" s="6" t="s">
        <v>6186</v>
      </c>
      <c r="J141" s="6" t="s">
        <v>6983</v>
      </c>
      <c r="K141" s="6" t="s">
        <v>6187</v>
      </c>
      <c r="L141" s="6" t="s">
        <v>6188</v>
      </c>
      <c r="M141" s="6" t="s">
        <v>6189</v>
      </c>
      <c r="N141" s="6" t="s">
        <v>6190</v>
      </c>
      <c r="O141" s="6" t="s">
        <v>6191</v>
      </c>
      <c r="P141" s="6" t="s">
        <v>6192</v>
      </c>
      <c r="Q141" s="6" t="s">
        <v>6193</v>
      </c>
      <c r="R141" s="6" t="s">
        <v>6194</v>
      </c>
      <c r="S141" s="6" t="s">
        <v>6195</v>
      </c>
      <c r="T141" s="6" t="s">
        <v>6196</v>
      </c>
      <c r="U141" s="6" t="s">
        <v>6197</v>
      </c>
      <c r="V141" s="6" t="s">
        <v>6198</v>
      </c>
      <c r="W141" s="6" t="s">
        <v>6199</v>
      </c>
      <c r="X141" s="6" t="s">
        <v>6200</v>
      </c>
      <c r="Y141" s="6" t="s">
        <v>6201</v>
      </c>
      <c r="Z141" s="6" t="s">
        <v>6202</v>
      </c>
      <c r="AA141" s="6" t="s">
        <v>6203</v>
      </c>
      <c r="AB141" s="6" t="s">
        <v>6204</v>
      </c>
      <c r="AC141" s="6" t="s">
        <v>6205</v>
      </c>
      <c r="AD141" s="6" t="s">
        <v>6206</v>
      </c>
      <c r="AE141" s="6" t="s">
        <v>6207</v>
      </c>
      <c r="AF141" s="6" t="s">
        <v>6208</v>
      </c>
      <c r="AG141" s="6" t="s">
        <v>6209</v>
      </c>
      <c r="AH141" s="6" t="s">
        <v>6210</v>
      </c>
      <c r="AI141" s="6" t="s">
        <v>6211</v>
      </c>
      <c r="AJ141" s="6" t="s">
        <v>6212</v>
      </c>
      <c r="AK141" s="6" t="s">
        <v>6213</v>
      </c>
      <c r="AL141" s="6" t="s">
        <v>6214</v>
      </c>
      <c r="AM141" s="6" t="s">
        <v>3823</v>
      </c>
    </row>
    <row r="142" spans="1:39">
      <c r="A142" t="s">
        <v>10970</v>
      </c>
      <c r="B142" t="s">
        <v>11079</v>
      </c>
      <c r="C142" t="s">
        <v>6009</v>
      </c>
      <c r="D142">
        <v>222</v>
      </c>
      <c r="E142" t="s">
        <v>10556</v>
      </c>
      <c r="K142" t="s">
        <v>6535</v>
      </c>
      <c r="L142" t="s">
        <v>6536</v>
      </c>
      <c r="M142" t="s">
        <v>11080</v>
      </c>
      <c r="N142">
        <v>9</v>
      </c>
      <c r="O142" t="s">
        <v>11098</v>
      </c>
      <c r="P142" t="s">
        <v>11116</v>
      </c>
      <c r="Q142">
        <v>5</v>
      </c>
      <c r="R142">
        <v>2</v>
      </c>
      <c r="S142">
        <v>-1.27</v>
      </c>
      <c r="T142">
        <v>2.24</v>
      </c>
      <c r="U142">
        <v>357.41</v>
      </c>
      <c r="V142">
        <v>88.34999999999999</v>
      </c>
      <c r="W142">
        <v>3.37</v>
      </c>
      <c r="X142">
        <v>3.51</v>
      </c>
      <c r="Y142">
        <v>0</v>
      </c>
      <c r="Z142">
        <v>2</v>
      </c>
      <c r="AA142" t="s">
        <v>6923</v>
      </c>
      <c r="AB142">
        <v>0</v>
      </c>
      <c r="AC142">
        <v>9</v>
      </c>
      <c r="AD142">
        <v>5.5</v>
      </c>
      <c r="AF142" t="s">
        <v>6937</v>
      </c>
      <c r="AI142">
        <v>0</v>
      </c>
      <c r="AJ142">
        <v>0</v>
      </c>
      <c r="AK142" t="s">
        <v>10234</v>
      </c>
      <c r="AL142" t="s">
        <v>10234</v>
      </c>
      <c r="AM142" t="s">
        <v>10344</v>
      </c>
    </row>
    <row r="143" spans="1:39">
      <c r="A143" t="s">
        <v>7274</v>
      </c>
      <c r="B143" t="s">
        <v>11079</v>
      </c>
      <c r="C143" t="s">
        <v>6009</v>
      </c>
      <c r="D143">
        <v>214</v>
      </c>
      <c r="E143" t="s">
        <v>10556</v>
      </c>
      <c r="K143" t="s">
        <v>6535</v>
      </c>
      <c r="L143" t="s">
        <v>6536</v>
      </c>
      <c r="M143" t="s">
        <v>11080</v>
      </c>
      <c r="N143">
        <v>9</v>
      </c>
      <c r="O143" t="s">
        <v>11098</v>
      </c>
      <c r="P143" t="s">
        <v>9227</v>
      </c>
      <c r="Q143">
        <v>4</v>
      </c>
      <c r="R143">
        <v>1</v>
      </c>
      <c r="S143">
        <v>-0.53</v>
      </c>
      <c r="T143">
        <v>2.99</v>
      </c>
      <c r="U143">
        <v>359.4</v>
      </c>
      <c r="V143">
        <v>68.12</v>
      </c>
      <c r="W143">
        <v>3.8</v>
      </c>
      <c r="X143">
        <v>3.51</v>
      </c>
      <c r="Y143">
        <v>0</v>
      </c>
      <c r="Z143">
        <v>2</v>
      </c>
      <c r="AA143" t="s">
        <v>6923</v>
      </c>
      <c r="AB143">
        <v>0</v>
      </c>
      <c r="AC143">
        <v>9</v>
      </c>
      <c r="AD143">
        <v>5.833333333333333</v>
      </c>
      <c r="AF143" t="s">
        <v>6937</v>
      </c>
      <c r="AI143">
        <v>0</v>
      </c>
      <c r="AJ143">
        <v>0</v>
      </c>
      <c r="AK143" t="s">
        <v>10234</v>
      </c>
      <c r="AL143" t="s">
        <v>10234</v>
      </c>
      <c r="AM143" t="s">
        <v>10344</v>
      </c>
    </row>
    <row r="144" spans="1:39">
      <c r="A144" t="s">
        <v>10971</v>
      </c>
      <c r="B144" t="s">
        <v>11079</v>
      </c>
      <c r="C144" t="s">
        <v>6009</v>
      </c>
      <c r="D144">
        <v>192</v>
      </c>
      <c r="E144" t="s">
        <v>10556</v>
      </c>
      <c r="K144" t="s">
        <v>6535</v>
      </c>
      <c r="L144" t="s">
        <v>6536</v>
      </c>
      <c r="M144" t="s">
        <v>11081</v>
      </c>
      <c r="N144">
        <v>9</v>
      </c>
      <c r="O144" t="s">
        <v>11099</v>
      </c>
      <c r="P144" t="s">
        <v>11117</v>
      </c>
      <c r="Q144">
        <v>2</v>
      </c>
      <c r="R144">
        <v>2</v>
      </c>
      <c r="S144">
        <v>0.26</v>
      </c>
      <c r="T144">
        <v>3.01</v>
      </c>
      <c r="U144">
        <v>379.38</v>
      </c>
      <c r="V144">
        <v>66.40000000000001</v>
      </c>
      <c r="W144">
        <v>4.29</v>
      </c>
      <c r="X144">
        <v>4.61</v>
      </c>
      <c r="Y144">
        <v>0</v>
      </c>
      <c r="Z144">
        <v>2</v>
      </c>
      <c r="AA144" t="s">
        <v>6923</v>
      </c>
      <c r="AB144">
        <v>0</v>
      </c>
      <c r="AC144">
        <v>7</v>
      </c>
      <c r="AD144">
        <v>5.356571428571429</v>
      </c>
      <c r="AF144" t="s">
        <v>6937</v>
      </c>
      <c r="AI144">
        <v>0</v>
      </c>
      <c r="AJ144">
        <v>0</v>
      </c>
      <c r="AK144" t="s">
        <v>10269</v>
      </c>
      <c r="AL144" t="s">
        <v>10269</v>
      </c>
      <c r="AM144" t="s">
        <v>10344</v>
      </c>
    </row>
    <row r="145" spans="1:39">
      <c r="A145" t="s">
        <v>6984</v>
      </c>
      <c r="B145" t="s">
        <v>11079</v>
      </c>
      <c r="C145" t="s">
        <v>6009</v>
      </c>
      <c r="D145">
        <v>192</v>
      </c>
      <c r="E145" t="s">
        <v>10556</v>
      </c>
      <c r="K145" t="s">
        <v>6535</v>
      </c>
      <c r="L145" t="s">
        <v>6536</v>
      </c>
      <c r="M145" t="s">
        <v>11082</v>
      </c>
      <c r="N145">
        <v>9</v>
      </c>
      <c r="O145" t="s">
        <v>11100</v>
      </c>
      <c r="P145" t="s">
        <v>8937</v>
      </c>
      <c r="Q145">
        <v>6</v>
      </c>
      <c r="R145">
        <v>1</v>
      </c>
      <c r="S145">
        <v>-1.12</v>
      </c>
      <c r="T145">
        <v>2.34</v>
      </c>
      <c r="U145">
        <v>415.51</v>
      </c>
      <c r="V145">
        <v>81.79000000000001</v>
      </c>
      <c r="W145">
        <v>4.67</v>
      </c>
      <c r="X145">
        <v>3.61</v>
      </c>
      <c r="Y145">
        <v>1.48</v>
      </c>
      <c r="Z145">
        <v>3</v>
      </c>
      <c r="AA145" t="s">
        <v>6923</v>
      </c>
      <c r="AB145">
        <v>0</v>
      </c>
      <c r="AC145">
        <v>10</v>
      </c>
      <c r="AD145">
        <v>5.436833333333333</v>
      </c>
      <c r="AF145" t="s">
        <v>6937</v>
      </c>
      <c r="AI145">
        <v>0</v>
      </c>
      <c r="AJ145">
        <v>0</v>
      </c>
      <c r="AK145" t="s">
        <v>10210</v>
      </c>
      <c r="AL145" t="s">
        <v>10210</v>
      </c>
      <c r="AM145" t="s">
        <v>10344</v>
      </c>
    </row>
    <row r="146" spans="1:39">
      <c r="A146" t="s">
        <v>7358</v>
      </c>
      <c r="B146" t="s">
        <v>11079</v>
      </c>
      <c r="C146" t="s">
        <v>6009</v>
      </c>
      <c r="D146">
        <v>181</v>
      </c>
      <c r="E146" t="s">
        <v>10556</v>
      </c>
      <c r="K146" t="s">
        <v>6535</v>
      </c>
      <c r="L146" t="s">
        <v>6536</v>
      </c>
      <c r="M146" t="s">
        <v>11081</v>
      </c>
      <c r="N146">
        <v>9</v>
      </c>
      <c r="O146" t="s">
        <v>11099</v>
      </c>
      <c r="P146" t="s">
        <v>9311</v>
      </c>
      <c r="Q146">
        <v>3</v>
      </c>
      <c r="R146">
        <v>2</v>
      </c>
      <c r="S146">
        <v>1.24</v>
      </c>
      <c r="T146">
        <v>4</v>
      </c>
      <c r="U146">
        <v>403.48</v>
      </c>
      <c r="V146">
        <v>75.63</v>
      </c>
      <c r="W146">
        <v>5.06</v>
      </c>
      <c r="X146">
        <v>4.61</v>
      </c>
      <c r="Y146">
        <v>0</v>
      </c>
      <c r="Z146">
        <v>3</v>
      </c>
      <c r="AA146" t="s">
        <v>6923</v>
      </c>
      <c r="AB146">
        <v>1</v>
      </c>
      <c r="AC146">
        <v>9</v>
      </c>
      <c r="AD146">
        <v>4.689428571428572</v>
      </c>
      <c r="AF146" t="s">
        <v>6937</v>
      </c>
      <c r="AI146">
        <v>0</v>
      </c>
      <c r="AJ146">
        <v>0</v>
      </c>
      <c r="AK146" t="s">
        <v>10269</v>
      </c>
      <c r="AL146" t="s">
        <v>10269</v>
      </c>
      <c r="AM146" t="s">
        <v>10344</v>
      </c>
    </row>
    <row r="147" spans="1:39">
      <c r="A147" t="s">
        <v>10972</v>
      </c>
      <c r="B147" t="s">
        <v>11079</v>
      </c>
      <c r="C147" t="s">
        <v>6009</v>
      </c>
      <c r="D147">
        <v>180</v>
      </c>
      <c r="E147" t="s">
        <v>10556</v>
      </c>
      <c r="K147" t="s">
        <v>6535</v>
      </c>
      <c r="L147" t="s">
        <v>6536</v>
      </c>
      <c r="M147" t="s">
        <v>11081</v>
      </c>
      <c r="N147">
        <v>9</v>
      </c>
      <c r="O147" t="s">
        <v>11099</v>
      </c>
      <c r="P147" t="s">
        <v>11118</v>
      </c>
      <c r="Q147">
        <v>2</v>
      </c>
      <c r="R147">
        <v>2</v>
      </c>
      <c r="S147">
        <v>0.62</v>
      </c>
      <c r="T147">
        <v>3.37</v>
      </c>
      <c r="U147">
        <v>393.41</v>
      </c>
      <c r="V147">
        <v>66.40000000000001</v>
      </c>
      <c r="W147">
        <v>4.68</v>
      </c>
      <c r="X147">
        <v>4.61</v>
      </c>
      <c r="Y147">
        <v>0</v>
      </c>
      <c r="Z147">
        <v>2</v>
      </c>
      <c r="AA147" t="s">
        <v>6923</v>
      </c>
      <c r="AB147">
        <v>0</v>
      </c>
      <c r="AC147">
        <v>8</v>
      </c>
      <c r="AD147">
        <v>5.076357142857143</v>
      </c>
      <c r="AF147" t="s">
        <v>6937</v>
      </c>
      <c r="AI147">
        <v>0</v>
      </c>
      <c r="AJ147">
        <v>0</v>
      </c>
      <c r="AK147" t="s">
        <v>10269</v>
      </c>
      <c r="AL147" t="s">
        <v>10269</v>
      </c>
      <c r="AM147" t="s">
        <v>10344</v>
      </c>
    </row>
    <row r="148" spans="1:39">
      <c r="A148" t="s">
        <v>10973</v>
      </c>
      <c r="B148" t="s">
        <v>11079</v>
      </c>
      <c r="C148" t="s">
        <v>6009</v>
      </c>
      <c r="D148">
        <v>173</v>
      </c>
      <c r="E148" t="s">
        <v>10556</v>
      </c>
      <c r="K148" t="s">
        <v>6535</v>
      </c>
      <c r="L148" t="s">
        <v>6536</v>
      </c>
      <c r="M148" t="s">
        <v>11080</v>
      </c>
      <c r="N148">
        <v>9</v>
      </c>
      <c r="O148" t="s">
        <v>11098</v>
      </c>
      <c r="P148" t="s">
        <v>11119</v>
      </c>
      <c r="Q148">
        <v>4</v>
      </c>
      <c r="R148">
        <v>1</v>
      </c>
      <c r="S148">
        <v>-1.2</v>
      </c>
      <c r="T148">
        <v>2.31</v>
      </c>
      <c r="U148">
        <v>353.42</v>
      </c>
      <c r="V148">
        <v>68.12</v>
      </c>
      <c r="W148">
        <v>3.45</v>
      </c>
      <c r="X148">
        <v>3.5</v>
      </c>
      <c r="Y148">
        <v>0</v>
      </c>
      <c r="Z148">
        <v>2</v>
      </c>
      <c r="AA148" t="s">
        <v>6923</v>
      </c>
      <c r="AB148">
        <v>0</v>
      </c>
      <c r="AC148">
        <v>8</v>
      </c>
      <c r="AD148">
        <v>5.833333333333333</v>
      </c>
      <c r="AF148" t="s">
        <v>6937</v>
      </c>
      <c r="AI148">
        <v>0</v>
      </c>
      <c r="AJ148">
        <v>0</v>
      </c>
      <c r="AK148" t="s">
        <v>10234</v>
      </c>
      <c r="AL148" t="s">
        <v>10234</v>
      </c>
      <c r="AM148" t="s">
        <v>10344</v>
      </c>
    </row>
    <row r="149" spans="1:39">
      <c r="A149" t="s">
        <v>10974</v>
      </c>
      <c r="B149" t="s">
        <v>11079</v>
      </c>
      <c r="C149" t="s">
        <v>6009</v>
      </c>
      <c r="D149">
        <v>171</v>
      </c>
      <c r="E149" t="s">
        <v>10556</v>
      </c>
      <c r="K149" t="s">
        <v>6535</v>
      </c>
      <c r="L149" t="s">
        <v>6536</v>
      </c>
      <c r="M149" t="s">
        <v>11081</v>
      </c>
      <c r="N149">
        <v>9</v>
      </c>
      <c r="O149" t="s">
        <v>11099</v>
      </c>
      <c r="P149" t="s">
        <v>11120</v>
      </c>
      <c r="Q149">
        <v>2</v>
      </c>
      <c r="R149">
        <v>2</v>
      </c>
      <c r="S149">
        <v>-0.01</v>
      </c>
      <c r="T149">
        <v>2.74</v>
      </c>
      <c r="U149">
        <v>345.83</v>
      </c>
      <c r="V149">
        <v>66.40000000000001</v>
      </c>
      <c r="W149">
        <v>3.92</v>
      </c>
      <c r="X149">
        <v>4.61</v>
      </c>
      <c r="Y149">
        <v>0</v>
      </c>
      <c r="Z149">
        <v>2</v>
      </c>
      <c r="AA149" t="s">
        <v>6923</v>
      </c>
      <c r="AB149">
        <v>0</v>
      </c>
      <c r="AC149">
        <v>7</v>
      </c>
      <c r="AD149">
        <v>5.5</v>
      </c>
      <c r="AF149" t="s">
        <v>6937</v>
      </c>
      <c r="AI149">
        <v>0</v>
      </c>
      <c r="AJ149">
        <v>0</v>
      </c>
      <c r="AK149" t="s">
        <v>10269</v>
      </c>
      <c r="AL149" t="s">
        <v>10269</v>
      </c>
      <c r="AM149" t="s">
        <v>10344</v>
      </c>
    </row>
    <row r="150" spans="1:39">
      <c r="A150" t="s">
        <v>7488</v>
      </c>
      <c r="B150" t="s">
        <v>11079</v>
      </c>
      <c r="C150" t="s">
        <v>6009</v>
      </c>
      <c r="D150">
        <v>167</v>
      </c>
      <c r="E150" t="s">
        <v>10556</v>
      </c>
      <c r="K150" t="s">
        <v>6535</v>
      </c>
      <c r="L150" t="s">
        <v>6536</v>
      </c>
      <c r="M150" t="s">
        <v>11080</v>
      </c>
      <c r="N150">
        <v>9</v>
      </c>
      <c r="O150" t="s">
        <v>11098</v>
      </c>
      <c r="P150" t="s">
        <v>9441</v>
      </c>
      <c r="Q150">
        <v>4</v>
      </c>
      <c r="R150">
        <v>1</v>
      </c>
      <c r="S150">
        <v>-1.23</v>
      </c>
      <c r="T150">
        <v>2.28</v>
      </c>
      <c r="U150">
        <v>373.84</v>
      </c>
      <c r="V150">
        <v>68.12</v>
      </c>
      <c r="W150">
        <v>4.24</v>
      </c>
      <c r="X150">
        <v>3.5</v>
      </c>
      <c r="Y150">
        <v>0</v>
      </c>
      <c r="Z150">
        <v>2</v>
      </c>
      <c r="AA150" t="s">
        <v>6923</v>
      </c>
      <c r="AB150">
        <v>0</v>
      </c>
      <c r="AC150">
        <v>7</v>
      </c>
      <c r="AD150">
        <v>5.73447619047619</v>
      </c>
      <c r="AF150" t="s">
        <v>6937</v>
      </c>
      <c r="AI150">
        <v>0</v>
      </c>
      <c r="AJ150">
        <v>0</v>
      </c>
      <c r="AK150" t="s">
        <v>10234</v>
      </c>
      <c r="AL150" t="s">
        <v>10234</v>
      </c>
      <c r="AM150" t="s">
        <v>10344</v>
      </c>
    </row>
    <row r="151" spans="1:39">
      <c r="A151" t="s">
        <v>6988</v>
      </c>
      <c r="B151" t="s">
        <v>11079</v>
      </c>
      <c r="C151" t="s">
        <v>6009</v>
      </c>
      <c r="D151">
        <v>165</v>
      </c>
      <c r="E151" t="s">
        <v>10556</v>
      </c>
      <c r="K151" t="s">
        <v>6535</v>
      </c>
      <c r="L151" t="s">
        <v>6536</v>
      </c>
      <c r="M151" t="s">
        <v>11082</v>
      </c>
      <c r="N151">
        <v>9</v>
      </c>
      <c r="O151" t="s">
        <v>11100</v>
      </c>
      <c r="P151" t="s">
        <v>8941</v>
      </c>
      <c r="Q151">
        <v>6</v>
      </c>
      <c r="R151">
        <v>1</v>
      </c>
      <c r="S151">
        <v>-1.58</v>
      </c>
      <c r="T151">
        <v>1.89</v>
      </c>
      <c r="U151">
        <v>415.51</v>
      </c>
      <c r="V151">
        <v>81.79000000000001</v>
      </c>
      <c r="W151">
        <v>4.67</v>
      </c>
      <c r="X151">
        <v>3.61</v>
      </c>
      <c r="Y151">
        <v>1.45</v>
      </c>
      <c r="Z151">
        <v>3</v>
      </c>
      <c r="AA151" t="s">
        <v>6923</v>
      </c>
      <c r="AB151">
        <v>0</v>
      </c>
      <c r="AC151">
        <v>10</v>
      </c>
      <c r="AD151">
        <v>5.436833333333333</v>
      </c>
      <c r="AF151" t="s">
        <v>6937</v>
      </c>
      <c r="AI151">
        <v>0</v>
      </c>
      <c r="AJ151">
        <v>0</v>
      </c>
      <c r="AK151" t="s">
        <v>10210</v>
      </c>
      <c r="AL151" t="s">
        <v>10210</v>
      </c>
      <c r="AM151" t="s">
        <v>10344</v>
      </c>
    </row>
    <row r="152" spans="1:39">
      <c r="A152" t="s">
        <v>10975</v>
      </c>
      <c r="B152" t="s">
        <v>11079</v>
      </c>
      <c r="C152" t="s">
        <v>6009</v>
      </c>
      <c r="D152">
        <v>164</v>
      </c>
      <c r="E152" t="s">
        <v>10556</v>
      </c>
      <c r="K152" t="s">
        <v>6535</v>
      </c>
      <c r="L152" t="s">
        <v>6536</v>
      </c>
      <c r="M152" t="s">
        <v>11080</v>
      </c>
      <c r="N152">
        <v>9</v>
      </c>
      <c r="O152" t="s">
        <v>11098</v>
      </c>
      <c r="P152" t="s">
        <v>11121</v>
      </c>
      <c r="Q152">
        <v>4</v>
      </c>
      <c r="R152">
        <v>1</v>
      </c>
      <c r="S152">
        <v>0.36</v>
      </c>
      <c r="T152">
        <v>3.88</v>
      </c>
      <c r="U152">
        <v>337.38</v>
      </c>
      <c r="V152">
        <v>72.56</v>
      </c>
      <c r="W152">
        <v>4.04</v>
      </c>
      <c r="X152">
        <v>3.49</v>
      </c>
      <c r="Y152">
        <v>0</v>
      </c>
      <c r="Z152">
        <v>3</v>
      </c>
      <c r="AA152" t="s">
        <v>6923</v>
      </c>
      <c r="AB152">
        <v>0</v>
      </c>
      <c r="AC152">
        <v>7</v>
      </c>
      <c r="AD152">
        <v>5.393333333333334</v>
      </c>
      <c r="AF152" t="s">
        <v>6937</v>
      </c>
      <c r="AI152">
        <v>0</v>
      </c>
      <c r="AJ152">
        <v>0</v>
      </c>
      <c r="AK152" t="s">
        <v>10234</v>
      </c>
      <c r="AL152" t="s">
        <v>10234</v>
      </c>
      <c r="AM152" t="s">
        <v>10344</v>
      </c>
    </row>
    <row r="153" spans="1:39">
      <c r="A153" t="s">
        <v>7119</v>
      </c>
      <c r="B153" t="s">
        <v>11079</v>
      </c>
      <c r="C153" t="s">
        <v>6009</v>
      </c>
      <c r="D153">
        <v>163</v>
      </c>
      <c r="E153" t="s">
        <v>10556</v>
      </c>
      <c r="K153" t="s">
        <v>6535</v>
      </c>
      <c r="L153" t="s">
        <v>6536</v>
      </c>
      <c r="M153" t="s">
        <v>11080</v>
      </c>
      <c r="N153">
        <v>9</v>
      </c>
      <c r="O153" t="s">
        <v>11098</v>
      </c>
      <c r="P153" t="s">
        <v>9072</v>
      </c>
      <c r="Q153">
        <v>4</v>
      </c>
      <c r="R153">
        <v>1</v>
      </c>
      <c r="S153">
        <v>-0.03</v>
      </c>
      <c r="T153">
        <v>3.48</v>
      </c>
      <c r="U153">
        <v>375.85</v>
      </c>
      <c r="V153">
        <v>68.12</v>
      </c>
      <c r="W153">
        <v>4.31</v>
      </c>
      <c r="X153">
        <v>3.5</v>
      </c>
      <c r="Y153">
        <v>0</v>
      </c>
      <c r="Z153">
        <v>2</v>
      </c>
      <c r="AA153" t="s">
        <v>6923</v>
      </c>
      <c r="AB153">
        <v>0</v>
      </c>
      <c r="AC153">
        <v>9</v>
      </c>
      <c r="AD153">
        <v>5.480119047619047</v>
      </c>
      <c r="AF153" t="s">
        <v>6937</v>
      </c>
      <c r="AI153">
        <v>0</v>
      </c>
      <c r="AJ153">
        <v>0</v>
      </c>
      <c r="AK153" t="s">
        <v>10234</v>
      </c>
      <c r="AL153" t="s">
        <v>10234</v>
      </c>
      <c r="AM153" t="s">
        <v>10344</v>
      </c>
    </row>
    <row r="154" spans="1:39">
      <c r="A154" t="s">
        <v>7439</v>
      </c>
      <c r="B154" t="s">
        <v>11079</v>
      </c>
      <c r="C154" t="s">
        <v>6009</v>
      </c>
      <c r="D154">
        <v>161</v>
      </c>
      <c r="E154" t="s">
        <v>10556</v>
      </c>
      <c r="K154" t="s">
        <v>6535</v>
      </c>
      <c r="L154" t="s">
        <v>6536</v>
      </c>
      <c r="M154" t="s">
        <v>11080</v>
      </c>
      <c r="N154">
        <v>9</v>
      </c>
      <c r="O154" t="s">
        <v>11098</v>
      </c>
      <c r="P154" t="s">
        <v>9392</v>
      </c>
      <c r="Q154">
        <v>4</v>
      </c>
      <c r="R154">
        <v>1</v>
      </c>
      <c r="S154">
        <v>-0.77</v>
      </c>
      <c r="T154">
        <v>2.75</v>
      </c>
      <c r="U154">
        <v>465.29</v>
      </c>
      <c r="V154">
        <v>68.12</v>
      </c>
      <c r="W154">
        <v>4.19</v>
      </c>
      <c r="X154">
        <v>3.5</v>
      </c>
      <c r="Y154">
        <v>0</v>
      </c>
      <c r="Z154">
        <v>2</v>
      </c>
      <c r="AA154" t="s">
        <v>6923</v>
      </c>
      <c r="AB154">
        <v>0</v>
      </c>
      <c r="AC154">
        <v>7</v>
      </c>
      <c r="AD154">
        <v>5.081261904761904</v>
      </c>
      <c r="AF154" t="s">
        <v>6937</v>
      </c>
      <c r="AI154">
        <v>0</v>
      </c>
      <c r="AJ154">
        <v>0</v>
      </c>
      <c r="AK154" t="s">
        <v>10234</v>
      </c>
      <c r="AL154" t="s">
        <v>10234</v>
      </c>
      <c r="AM154" t="s">
        <v>10344</v>
      </c>
    </row>
    <row r="155" spans="1:39">
      <c r="A155" t="s">
        <v>7359</v>
      </c>
      <c r="B155" t="s">
        <v>11079</v>
      </c>
      <c r="C155" t="s">
        <v>6009</v>
      </c>
      <c r="D155">
        <v>160</v>
      </c>
      <c r="E155" t="s">
        <v>10556</v>
      </c>
      <c r="K155" t="s">
        <v>6535</v>
      </c>
      <c r="L155" t="s">
        <v>6536</v>
      </c>
      <c r="M155" t="s">
        <v>11081</v>
      </c>
      <c r="N155">
        <v>9</v>
      </c>
      <c r="O155" t="s">
        <v>11099</v>
      </c>
      <c r="P155" t="s">
        <v>9312</v>
      </c>
      <c r="Q155">
        <v>3</v>
      </c>
      <c r="R155">
        <v>2</v>
      </c>
      <c r="S155">
        <v>0.09</v>
      </c>
      <c r="T155">
        <v>2.85</v>
      </c>
      <c r="U155">
        <v>409.4</v>
      </c>
      <c r="V155">
        <v>75.63</v>
      </c>
      <c r="W155">
        <v>4.3</v>
      </c>
      <c r="X155">
        <v>4.61</v>
      </c>
      <c r="Y155">
        <v>0</v>
      </c>
      <c r="Z155">
        <v>2</v>
      </c>
      <c r="AA155" t="s">
        <v>6923</v>
      </c>
      <c r="AB155">
        <v>0</v>
      </c>
      <c r="AC155">
        <v>8</v>
      </c>
      <c r="AD155">
        <v>5.147142857142857</v>
      </c>
      <c r="AF155" t="s">
        <v>6937</v>
      </c>
      <c r="AI155">
        <v>0</v>
      </c>
      <c r="AJ155">
        <v>0</v>
      </c>
      <c r="AK155" t="s">
        <v>10269</v>
      </c>
      <c r="AL155" t="s">
        <v>10269</v>
      </c>
      <c r="AM155" t="s">
        <v>10344</v>
      </c>
    </row>
    <row r="156" spans="1:39">
      <c r="A156" t="s">
        <v>7146</v>
      </c>
      <c r="B156" t="s">
        <v>11079</v>
      </c>
      <c r="C156" t="s">
        <v>6009</v>
      </c>
      <c r="D156">
        <v>160</v>
      </c>
      <c r="E156" t="s">
        <v>10556</v>
      </c>
      <c r="K156" t="s">
        <v>6535</v>
      </c>
      <c r="L156" t="s">
        <v>6536</v>
      </c>
      <c r="M156" t="s">
        <v>11080</v>
      </c>
      <c r="N156">
        <v>9</v>
      </c>
      <c r="O156" t="s">
        <v>11098</v>
      </c>
      <c r="P156" t="s">
        <v>9099</v>
      </c>
      <c r="Q156">
        <v>4</v>
      </c>
      <c r="R156">
        <v>1</v>
      </c>
      <c r="S156">
        <v>0.25</v>
      </c>
      <c r="T156">
        <v>3.77</v>
      </c>
      <c r="U156">
        <v>420.3</v>
      </c>
      <c r="V156">
        <v>68.12</v>
      </c>
      <c r="W156">
        <v>4.42</v>
      </c>
      <c r="X156">
        <v>3.5</v>
      </c>
      <c r="Y156">
        <v>0</v>
      </c>
      <c r="Z156">
        <v>2</v>
      </c>
      <c r="AA156" t="s">
        <v>6923</v>
      </c>
      <c r="AB156">
        <v>0</v>
      </c>
      <c r="AC156">
        <v>9</v>
      </c>
      <c r="AD156">
        <v>5.017619047619047</v>
      </c>
      <c r="AF156" t="s">
        <v>6937</v>
      </c>
      <c r="AI156">
        <v>0</v>
      </c>
      <c r="AJ156">
        <v>0</v>
      </c>
      <c r="AK156" t="s">
        <v>10234</v>
      </c>
      <c r="AL156" t="s">
        <v>10234</v>
      </c>
      <c r="AM156" t="s">
        <v>10344</v>
      </c>
    </row>
    <row r="157" spans="1:39">
      <c r="A157" t="s">
        <v>10976</v>
      </c>
      <c r="B157" t="s">
        <v>11079</v>
      </c>
      <c r="C157" t="s">
        <v>6009</v>
      </c>
      <c r="D157">
        <v>158</v>
      </c>
      <c r="E157" t="s">
        <v>10556</v>
      </c>
      <c r="K157" t="s">
        <v>6535</v>
      </c>
      <c r="L157" t="s">
        <v>6536</v>
      </c>
      <c r="M157" t="s">
        <v>11080</v>
      </c>
      <c r="N157">
        <v>9</v>
      </c>
      <c r="O157" t="s">
        <v>11098</v>
      </c>
      <c r="P157" t="s">
        <v>11122</v>
      </c>
      <c r="Q157">
        <v>4</v>
      </c>
      <c r="R157">
        <v>1</v>
      </c>
      <c r="S157">
        <v>0.08</v>
      </c>
      <c r="T157">
        <v>3.6</v>
      </c>
      <c r="U157">
        <v>395.5</v>
      </c>
      <c r="V157">
        <v>68.12</v>
      </c>
      <c r="W157">
        <v>4.88</v>
      </c>
      <c r="X157">
        <v>3.5</v>
      </c>
      <c r="Y157">
        <v>0</v>
      </c>
      <c r="Z157">
        <v>2</v>
      </c>
      <c r="AA157" t="s">
        <v>6923</v>
      </c>
      <c r="AB157">
        <v>0</v>
      </c>
      <c r="AC157">
        <v>7</v>
      </c>
      <c r="AD157">
        <v>5.279761904761905</v>
      </c>
      <c r="AF157" t="s">
        <v>6937</v>
      </c>
      <c r="AI157">
        <v>0</v>
      </c>
      <c r="AJ157">
        <v>0</v>
      </c>
      <c r="AK157" t="s">
        <v>10234</v>
      </c>
      <c r="AL157" t="s">
        <v>10234</v>
      </c>
      <c r="AM157" t="s">
        <v>10344</v>
      </c>
    </row>
    <row r="158" spans="1:39">
      <c r="A158" t="s">
        <v>10977</v>
      </c>
      <c r="B158" t="s">
        <v>11079</v>
      </c>
      <c r="C158" t="s">
        <v>6009</v>
      </c>
      <c r="D158">
        <v>158</v>
      </c>
      <c r="E158" t="s">
        <v>10556</v>
      </c>
      <c r="K158" t="s">
        <v>6535</v>
      </c>
      <c r="L158" t="s">
        <v>6536</v>
      </c>
      <c r="M158" t="s">
        <v>11080</v>
      </c>
      <c r="N158">
        <v>9</v>
      </c>
      <c r="O158" t="s">
        <v>11098</v>
      </c>
      <c r="P158" t="s">
        <v>11123</v>
      </c>
      <c r="Q158">
        <v>4</v>
      </c>
      <c r="R158">
        <v>1</v>
      </c>
      <c r="S158">
        <v>-1.71</v>
      </c>
      <c r="T158">
        <v>1.8</v>
      </c>
      <c r="U158">
        <v>357.38</v>
      </c>
      <c r="V158">
        <v>68.12</v>
      </c>
      <c r="W158">
        <v>3.72</v>
      </c>
      <c r="X158">
        <v>3.5</v>
      </c>
      <c r="Y158">
        <v>0</v>
      </c>
      <c r="Z158">
        <v>2</v>
      </c>
      <c r="AA158" t="s">
        <v>6923</v>
      </c>
      <c r="AB158">
        <v>0</v>
      </c>
      <c r="AC158">
        <v>7</v>
      </c>
      <c r="AD158">
        <v>5.833333333333333</v>
      </c>
      <c r="AF158" t="s">
        <v>6937</v>
      </c>
      <c r="AI158">
        <v>0</v>
      </c>
      <c r="AJ158">
        <v>0</v>
      </c>
      <c r="AK158" t="s">
        <v>10234</v>
      </c>
      <c r="AL158" t="s">
        <v>10234</v>
      </c>
      <c r="AM158" t="s">
        <v>10344</v>
      </c>
    </row>
    <row r="159" spans="1:39">
      <c r="A159" t="s">
        <v>7436</v>
      </c>
      <c r="B159" t="s">
        <v>11079</v>
      </c>
      <c r="C159" t="s">
        <v>6009</v>
      </c>
      <c r="D159">
        <v>158</v>
      </c>
      <c r="E159" t="s">
        <v>10556</v>
      </c>
      <c r="K159" t="s">
        <v>6535</v>
      </c>
      <c r="L159" t="s">
        <v>6536</v>
      </c>
      <c r="M159" t="s">
        <v>11081</v>
      </c>
      <c r="N159">
        <v>9</v>
      </c>
      <c r="O159" t="s">
        <v>11099</v>
      </c>
      <c r="P159" t="s">
        <v>9389</v>
      </c>
      <c r="Q159">
        <v>2</v>
      </c>
      <c r="R159">
        <v>2</v>
      </c>
      <c r="S159">
        <v>0.21</v>
      </c>
      <c r="T159">
        <v>2.97</v>
      </c>
      <c r="U159">
        <v>397.37</v>
      </c>
      <c r="V159">
        <v>66.40000000000001</v>
      </c>
      <c r="W159">
        <v>4.43</v>
      </c>
      <c r="X159">
        <v>4.61</v>
      </c>
      <c r="Y159">
        <v>0</v>
      </c>
      <c r="Z159">
        <v>2</v>
      </c>
      <c r="AA159" t="s">
        <v>6923</v>
      </c>
      <c r="AB159">
        <v>0</v>
      </c>
      <c r="AC159">
        <v>7</v>
      </c>
      <c r="AD159">
        <v>5.233071428571429</v>
      </c>
      <c r="AF159" t="s">
        <v>6937</v>
      </c>
      <c r="AI159">
        <v>0</v>
      </c>
      <c r="AJ159">
        <v>0</v>
      </c>
      <c r="AK159" t="s">
        <v>10269</v>
      </c>
      <c r="AL159" t="s">
        <v>10269</v>
      </c>
      <c r="AM159" t="s">
        <v>10344</v>
      </c>
    </row>
    <row r="160" spans="1:39">
      <c r="A160" t="s">
        <v>7342</v>
      </c>
      <c r="B160" t="s">
        <v>11079</v>
      </c>
      <c r="C160" t="s">
        <v>6009</v>
      </c>
      <c r="D160">
        <v>155</v>
      </c>
      <c r="E160" t="s">
        <v>10556</v>
      </c>
      <c r="K160" t="s">
        <v>6535</v>
      </c>
      <c r="L160" t="s">
        <v>6536</v>
      </c>
      <c r="M160" t="s">
        <v>11080</v>
      </c>
      <c r="N160">
        <v>9</v>
      </c>
      <c r="O160" t="s">
        <v>11098</v>
      </c>
      <c r="P160" t="s">
        <v>9295</v>
      </c>
      <c r="Q160">
        <v>4</v>
      </c>
      <c r="R160">
        <v>1</v>
      </c>
      <c r="S160">
        <v>1.09</v>
      </c>
      <c r="T160">
        <v>4.6</v>
      </c>
      <c r="U160">
        <v>397.52</v>
      </c>
      <c r="V160">
        <v>68.12</v>
      </c>
      <c r="W160">
        <v>4.96</v>
      </c>
      <c r="X160">
        <v>3.51</v>
      </c>
      <c r="Y160">
        <v>0</v>
      </c>
      <c r="Z160">
        <v>2</v>
      </c>
      <c r="AA160" t="s">
        <v>6923</v>
      </c>
      <c r="AB160">
        <v>0</v>
      </c>
      <c r="AC160">
        <v>9</v>
      </c>
      <c r="AD160">
        <v>4.765333333333334</v>
      </c>
      <c r="AF160" t="s">
        <v>6937</v>
      </c>
      <c r="AI160">
        <v>0</v>
      </c>
      <c r="AJ160">
        <v>0</v>
      </c>
      <c r="AK160" t="s">
        <v>10234</v>
      </c>
      <c r="AL160" t="s">
        <v>10234</v>
      </c>
      <c r="AM160" t="s">
        <v>10344</v>
      </c>
    </row>
    <row r="161" spans="1:39">
      <c r="A161" t="s">
        <v>7299</v>
      </c>
      <c r="B161" t="s">
        <v>11079</v>
      </c>
      <c r="C161" t="s">
        <v>6009</v>
      </c>
      <c r="D161">
        <v>155</v>
      </c>
      <c r="E161" t="s">
        <v>10556</v>
      </c>
      <c r="K161" t="s">
        <v>6535</v>
      </c>
      <c r="L161" t="s">
        <v>6536</v>
      </c>
      <c r="M161" t="s">
        <v>11080</v>
      </c>
      <c r="N161">
        <v>9</v>
      </c>
      <c r="O161" t="s">
        <v>11098</v>
      </c>
      <c r="P161" t="s">
        <v>9252</v>
      </c>
      <c r="Q161">
        <v>5</v>
      </c>
      <c r="R161">
        <v>1</v>
      </c>
      <c r="S161">
        <v>-0.73</v>
      </c>
      <c r="T161">
        <v>2.79</v>
      </c>
      <c r="U161">
        <v>371.43</v>
      </c>
      <c r="V161">
        <v>77.34999999999999</v>
      </c>
      <c r="W161">
        <v>3.67</v>
      </c>
      <c r="X161">
        <v>3.51</v>
      </c>
      <c r="Y161">
        <v>0</v>
      </c>
      <c r="Z161">
        <v>2</v>
      </c>
      <c r="AA161" t="s">
        <v>6923</v>
      </c>
      <c r="AB161">
        <v>0</v>
      </c>
      <c r="AC161">
        <v>10</v>
      </c>
      <c r="AD161">
        <v>5.751690476190476</v>
      </c>
      <c r="AF161" t="s">
        <v>6937</v>
      </c>
      <c r="AI161">
        <v>0</v>
      </c>
      <c r="AJ161">
        <v>0</v>
      </c>
      <c r="AK161" t="s">
        <v>10234</v>
      </c>
      <c r="AL161" t="s">
        <v>10234</v>
      </c>
      <c r="AM161" t="s">
        <v>10344</v>
      </c>
    </row>
    <row r="162" spans="1:39">
      <c r="A162" t="s">
        <v>7472</v>
      </c>
      <c r="B162" t="s">
        <v>11079</v>
      </c>
      <c r="C162" t="s">
        <v>6009</v>
      </c>
      <c r="D162">
        <v>151</v>
      </c>
      <c r="E162" t="s">
        <v>10556</v>
      </c>
      <c r="K162" t="s">
        <v>6535</v>
      </c>
      <c r="L162" t="s">
        <v>6536</v>
      </c>
      <c r="M162" t="s">
        <v>11080</v>
      </c>
      <c r="N162">
        <v>9</v>
      </c>
      <c r="O162" t="s">
        <v>11098</v>
      </c>
      <c r="P162" t="s">
        <v>9425</v>
      </c>
      <c r="Q162">
        <v>4</v>
      </c>
      <c r="R162">
        <v>1</v>
      </c>
      <c r="S162">
        <v>-0.96</v>
      </c>
      <c r="T162">
        <v>2.55</v>
      </c>
      <c r="U162">
        <v>418.29</v>
      </c>
      <c r="V162">
        <v>68.12</v>
      </c>
      <c r="W162">
        <v>4.35</v>
      </c>
      <c r="X162">
        <v>3.5</v>
      </c>
      <c r="Y162">
        <v>0</v>
      </c>
      <c r="Z162">
        <v>2</v>
      </c>
      <c r="AA162" t="s">
        <v>6923</v>
      </c>
      <c r="AB162">
        <v>0</v>
      </c>
      <c r="AC162">
        <v>7</v>
      </c>
      <c r="AD162">
        <v>5.41697619047619</v>
      </c>
      <c r="AF162" t="s">
        <v>6937</v>
      </c>
      <c r="AI162">
        <v>0</v>
      </c>
      <c r="AJ162">
        <v>0</v>
      </c>
      <c r="AK162" t="s">
        <v>10234</v>
      </c>
      <c r="AL162" t="s">
        <v>10234</v>
      </c>
      <c r="AM162" t="s">
        <v>10344</v>
      </c>
    </row>
    <row r="163" spans="1:39">
      <c r="A163" t="s">
        <v>7154</v>
      </c>
      <c r="B163" t="s">
        <v>11079</v>
      </c>
      <c r="C163" t="s">
        <v>6009</v>
      </c>
      <c r="D163">
        <v>146</v>
      </c>
      <c r="E163" t="s">
        <v>10556</v>
      </c>
      <c r="K163" t="s">
        <v>6535</v>
      </c>
      <c r="L163" t="s">
        <v>6536</v>
      </c>
      <c r="M163" t="s">
        <v>11080</v>
      </c>
      <c r="N163">
        <v>9</v>
      </c>
      <c r="O163" t="s">
        <v>11098</v>
      </c>
      <c r="P163" t="s">
        <v>9107</v>
      </c>
      <c r="Q163">
        <v>4</v>
      </c>
      <c r="R163">
        <v>1</v>
      </c>
      <c r="S163">
        <v>0.59</v>
      </c>
      <c r="T163">
        <v>4.1</v>
      </c>
      <c r="U163">
        <v>467.3</v>
      </c>
      <c r="V163">
        <v>68.12</v>
      </c>
      <c r="W163">
        <v>4.26</v>
      </c>
      <c r="X163">
        <v>3.5</v>
      </c>
      <c r="Y163">
        <v>0</v>
      </c>
      <c r="Z163">
        <v>2</v>
      </c>
      <c r="AA163" t="s">
        <v>6923</v>
      </c>
      <c r="AB163">
        <v>0</v>
      </c>
      <c r="AC163">
        <v>9</v>
      </c>
      <c r="AD163">
        <v>4.516904761904762</v>
      </c>
      <c r="AF163" t="s">
        <v>6937</v>
      </c>
      <c r="AI163">
        <v>0</v>
      </c>
      <c r="AJ163">
        <v>0</v>
      </c>
      <c r="AK163" t="s">
        <v>10234</v>
      </c>
      <c r="AL163" t="s">
        <v>10234</v>
      </c>
      <c r="AM163" t="s">
        <v>10344</v>
      </c>
    </row>
    <row r="164" spans="1:39">
      <c r="A164" t="s">
        <v>10978</v>
      </c>
      <c r="B164" t="s">
        <v>11079</v>
      </c>
      <c r="C164" t="s">
        <v>6009</v>
      </c>
      <c r="D164">
        <v>145.4</v>
      </c>
      <c r="E164" t="s">
        <v>10556</v>
      </c>
      <c r="K164" t="s">
        <v>6535</v>
      </c>
      <c r="L164" t="s">
        <v>6536</v>
      </c>
      <c r="M164" t="s">
        <v>11083</v>
      </c>
      <c r="N164">
        <v>9</v>
      </c>
      <c r="O164" t="s">
        <v>11101</v>
      </c>
      <c r="P164" t="s">
        <v>11124</v>
      </c>
      <c r="Q164">
        <v>4</v>
      </c>
      <c r="R164">
        <v>2</v>
      </c>
      <c r="S164">
        <v>2.47</v>
      </c>
      <c r="T164">
        <v>5.3</v>
      </c>
      <c r="U164">
        <v>431.49</v>
      </c>
      <c r="V164">
        <v>80.78</v>
      </c>
      <c r="W164">
        <v>5.74</v>
      </c>
      <c r="X164">
        <v>4.5</v>
      </c>
      <c r="Y164">
        <v>0</v>
      </c>
      <c r="Z164">
        <v>4</v>
      </c>
      <c r="AA164" t="s">
        <v>6923</v>
      </c>
      <c r="AB164">
        <v>1</v>
      </c>
      <c r="AC164">
        <v>10</v>
      </c>
      <c r="AD164">
        <v>3.754357142857143</v>
      </c>
      <c r="AF164" t="s">
        <v>6937</v>
      </c>
      <c r="AI164">
        <v>0</v>
      </c>
      <c r="AJ164">
        <v>0</v>
      </c>
      <c r="AK164" t="s">
        <v>10286</v>
      </c>
      <c r="AL164" t="s">
        <v>10286</v>
      </c>
      <c r="AM164" t="s">
        <v>10344</v>
      </c>
    </row>
    <row r="165" spans="1:39">
      <c r="A165" t="s">
        <v>10979</v>
      </c>
      <c r="B165" t="s">
        <v>11079</v>
      </c>
      <c r="C165" t="s">
        <v>6009</v>
      </c>
      <c r="D165">
        <v>141</v>
      </c>
      <c r="E165" t="s">
        <v>10556</v>
      </c>
      <c r="K165" t="s">
        <v>6535</v>
      </c>
      <c r="L165" t="s">
        <v>6536</v>
      </c>
      <c r="M165" t="s">
        <v>11081</v>
      </c>
      <c r="N165">
        <v>9</v>
      </c>
      <c r="O165" t="s">
        <v>11099</v>
      </c>
      <c r="P165" t="s">
        <v>11125</v>
      </c>
      <c r="Q165">
        <v>4</v>
      </c>
      <c r="R165">
        <v>1</v>
      </c>
      <c r="S165">
        <v>5.82</v>
      </c>
      <c r="T165">
        <v>5.82</v>
      </c>
      <c r="U165">
        <v>431.53</v>
      </c>
      <c r="V165">
        <v>64.63</v>
      </c>
      <c r="W165">
        <v>5.54</v>
      </c>
      <c r="Y165">
        <v>0</v>
      </c>
      <c r="Z165">
        <v>3</v>
      </c>
      <c r="AA165" t="s">
        <v>6923</v>
      </c>
      <c r="AB165">
        <v>1</v>
      </c>
      <c r="AC165">
        <v>10</v>
      </c>
      <c r="AD165">
        <v>3.322404761904762</v>
      </c>
      <c r="AF165" t="s">
        <v>6939</v>
      </c>
      <c r="AI165">
        <v>0</v>
      </c>
      <c r="AJ165">
        <v>0</v>
      </c>
      <c r="AK165" t="s">
        <v>10269</v>
      </c>
      <c r="AL165" t="s">
        <v>10269</v>
      </c>
      <c r="AM165" t="s">
        <v>10344</v>
      </c>
    </row>
    <row r="166" spans="1:39">
      <c r="A166" t="s">
        <v>7264</v>
      </c>
      <c r="B166" t="s">
        <v>11079</v>
      </c>
      <c r="C166" t="s">
        <v>6009</v>
      </c>
      <c r="D166">
        <v>141</v>
      </c>
      <c r="E166" t="s">
        <v>10556</v>
      </c>
      <c r="K166" t="s">
        <v>6535</v>
      </c>
      <c r="L166" t="s">
        <v>6536</v>
      </c>
      <c r="M166" t="s">
        <v>11080</v>
      </c>
      <c r="N166">
        <v>9</v>
      </c>
      <c r="O166" t="s">
        <v>11098</v>
      </c>
      <c r="P166" t="s">
        <v>9217</v>
      </c>
      <c r="Q166">
        <v>4</v>
      </c>
      <c r="R166">
        <v>1</v>
      </c>
      <c r="S166">
        <v>-0.61</v>
      </c>
      <c r="T166">
        <v>2.9</v>
      </c>
      <c r="U166">
        <v>341.41</v>
      </c>
      <c r="V166">
        <v>68.12</v>
      </c>
      <c r="W166">
        <v>3.66</v>
      </c>
      <c r="X166">
        <v>3.51</v>
      </c>
      <c r="Y166">
        <v>0</v>
      </c>
      <c r="Z166">
        <v>2</v>
      </c>
      <c r="AA166" t="s">
        <v>6923</v>
      </c>
      <c r="AB166">
        <v>0</v>
      </c>
      <c r="AC166">
        <v>9</v>
      </c>
      <c r="AD166">
        <v>5.833333333333333</v>
      </c>
      <c r="AF166" t="s">
        <v>6937</v>
      </c>
      <c r="AI166">
        <v>0</v>
      </c>
      <c r="AJ166">
        <v>0</v>
      </c>
      <c r="AK166" t="s">
        <v>10234</v>
      </c>
      <c r="AL166" t="s">
        <v>10234</v>
      </c>
      <c r="AM166" t="s">
        <v>10344</v>
      </c>
    </row>
    <row r="167" spans="1:39">
      <c r="A167" t="s">
        <v>7112</v>
      </c>
      <c r="B167" t="s">
        <v>11079</v>
      </c>
      <c r="C167" t="s">
        <v>6009</v>
      </c>
      <c r="D167">
        <v>141</v>
      </c>
      <c r="E167" t="s">
        <v>10556</v>
      </c>
      <c r="K167" t="s">
        <v>6535</v>
      </c>
      <c r="L167" t="s">
        <v>6536</v>
      </c>
      <c r="M167" t="s">
        <v>11080</v>
      </c>
      <c r="N167">
        <v>9</v>
      </c>
      <c r="O167" t="s">
        <v>11098</v>
      </c>
      <c r="P167" t="s">
        <v>9065</v>
      </c>
      <c r="Q167">
        <v>4</v>
      </c>
      <c r="R167">
        <v>1</v>
      </c>
      <c r="S167">
        <v>-0.07000000000000001</v>
      </c>
      <c r="T167">
        <v>3.44</v>
      </c>
      <c r="U167">
        <v>375.85</v>
      </c>
      <c r="V167">
        <v>68.12</v>
      </c>
      <c r="W167">
        <v>4.31</v>
      </c>
      <c r="X167">
        <v>3.5</v>
      </c>
      <c r="Y167">
        <v>0</v>
      </c>
      <c r="Z167">
        <v>2</v>
      </c>
      <c r="AA167" t="s">
        <v>6923</v>
      </c>
      <c r="AB167">
        <v>0</v>
      </c>
      <c r="AC167">
        <v>9</v>
      </c>
      <c r="AD167">
        <v>5.500119047619047</v>
      </c>
      <c r="AF167" t="s">
        <v>6937</v>
      </c>
      <c r="AI167">
        <v>0</v>
      </c>
      <c r="AJ167">
        <v>0</v>
      </c>
      <c r="AK167" t="s">
        <v>10234</v>
      </c>
      <c r="AL167" t="s">
        <v>10234</v>
      </c>
      <c r="AM167" t="s">
        <v>10344</v>
      </c>
    </row>
    <row r="168" spans="1:39">
      <c r="A168" t="s">
        <v>10980</v>
      </c>
      <c r="B168" t="s">
        <v>11079</v>
      </c>
      <c r="C168" t="s">
        <v>6009</v>
      </c>
      <c r="D168">
        <v>136</v>
      </c>
      <c r="E168" t="s">
        <v>10556</v>
      </c>
      <c r="K168" t="s">
        <v>6535</v>
      </c>
      <c r="L168" t="s">
        <v>6536</v>
      </c>
      <c r="M168" t="s">
        <v>11081</v>
      </c>
      <c r="N168">
        <v>9</v>
      </c>
      <c r="O168" t="s">
        <v>11099</v>
      </c>
      <c r="P168" t="s">
        <v>11126</v>
      </c>
      <c r="Q168">
        <v>4</v>
      </c>
      <c r="R168">
        <v>1</v>
      </c>
      <c r="S168">
        <v>4.67</v>
      </c>
      <c r="T168">
        <v>4.67</v>
      </c>
      <c r="U168">
        <v>437.46</v>
      </c>
      <c r="V168">
        <v>64.63</v>
      </c>
      <c r="W168">
        <v>4.78</v>
      </c>
      <c r="Y168">
        <v>0</v>
      </c>
      <c r="Z168">
        <v>2</v>
      </c>
      <c r="AA168" t="s">
        <v>6923</v>
      </c>
      <c r="AB168">
        <v>0</v>
      </c>
      <c r="AC168">
        <v>9</v>
      </c>
      <c r="AD168">
        <v>3.445047619047619</v>
      </c>
      <c r="AF168" t="s">
        <v>6939</v>
      </c>
      <c r="AI168">
        <v>0</v>
      </c>
      <c r="AJ168">
        <v>0</v>
      </c>
      <c r="AK168" t="s">
        <v>10269</v>
      </c>
      <c r="AL168" t="s">
        <v>10269</v>
      </c>
      <c r="AM168" t="s">
        <v>10344</v>
      </c>
    </row>
    <row r="169" spans="1:39">
      <c r="A169" t="s">
        <v>7058</v>
      </c>
      <c r="B169" t="s">
        <v>11079</v>
      </c>
      <c r="C169" t="s">
        <v>6009</v>
      </c>
      <c r="D169">
        <v>136</v>
      </c>
      <c r="E169" t="s">
        <v>10556</v>
      </c>
      <c r="K169" t="s">
        <v>6535</v>
      </c>
      <c r="L169" t="s">
        <v>6536</v>
      </c>
      <c r="M169" t="s">
        <v>11080</v>
      </c>
      <c r="N169">
        <v>9</v>
      </c>
      <c r="O169" t="s">
        <v>11098</v>
      </c>
      <c r="P169" t="s">
        <v>9011</v>
      </c>
      <c r="Q169">
        <v>4</v>
      </c>
      <c r="R169">
        <v>1</v>
      </c>
      <c r="S169">
        <v>0.02</v>
      </c>
      <c r="T169">
        <v>3.53</v>
      </c>
      <c r="U169">
        <v>375.85</v>
      </c>
      <c r="V169">
        <v>68.12</v>
      </c>
      <c r="W169">
        <v>4.31</v>
      </c>
      <c r="X169">
        <v>3.5</v>
      </c>
      <c r="Y169">
        <v>0</v>
      </c>
      <c r="Z169">
        <v>2</v>
      </c>
      <c r="AA169" t="s">
        <v>6923</v>
      </c>
      <c r="AB169">
        <v>0</v>
      </c>
      <c r="AC169">
        <v>9</v>
      </c>
      <c r="AD169">
        <v>5.455119047619047</v>
      </c>
      <c r="AF169" t="s">
        <v>6937</v>
      </c>
      <c r="AI169">
        <v>0</v>
      </c>
      <c r="AJ169">
        <v>0</v>
      </c>
      <c r="AK169" t="s">
        <v>10234</v>
      </c>
      <c r="AL169" t="s">
        <v>10234</v>
      </c>
      <c r="AM169" t="s">
        <v>10344</v>
      </c>
    </row>
    <row r="170" spans="1:39">
      <c r="A170" t="s">
        <v>6223</v>
      </c>
      <c r="B170" t="s">
        <v>11079</v>
      </c>
      <c r="C170" t="s">
        <v>6009</v>
      </c>
      <c r="D170">
        <v>136</v>
      </c>
      <c r="E170" t="s">
        <v>10556</v>
      </c>
      <c r="K170" t="s">
        <v>6535</v>
      </c>
      <c r="L170" t="s">
        <v>6536</v>
      </c>
      <c r="M170" t="s">
        <v>11084</v>
      </c>
      <c r="N170">
        <v>9</v>
      </c>
      <c r="O170" t="s">
        <v>11102</v>
      </c>
      <c r="P170" t="s">
        <v>6619</v>
      </c>
      <c r="Q170">
        <v>6</v>
      </c>
      <c r="R170">
        <v>1</v>
      </c>
      <c r="S170">
        <v>1.93</v>
      </c>
      <c r="T170">
        <v>3.02</v>
      </c>
      <c r="U170">
        <v>357.44</v>
      </c>
      <c r="V170">
        <v>71.53</v>
      </c>
      <c r="W170">
        <v>2.49</v>
      </c>
      <c r="X170">
        <v>6.34</v>
      </c>
      <c r="Y170">
        <v>6.5</v>
      </c>
      <c r="Z170">
        <v>2</v>
      </c>
      <c r="AA170" t="s">
        <v>6923</v>
      </c>
      <c r="AB170">
        <v>0</v>
      </c>
      <c r="AC170">
        <v>7</v>
      </c>
      <c r="AD170">
        <v>5.823333333333333</v>
      </c>
      <c r="AE170" t="s">
        <v>6924</v>
      </c>
      <c r="AF170" t="s">
        <v>6937</v>
      </c>
      <c r="AG170" t="s">
        <v>6941</v>
      </c>
      <c r="AH170" t="s">
        <v>6942</v>
      </c>
      <c r="AI170">
        <v>4</v>
      </c>
      <c r="AJ170">
        <v>1</v>
      </c>
      <c r="AK170" t="s">
        <v>10243</v>
      </c>
      <c r="AL170" t="s">
        <v>10243</v>
      </c>
      <c r="AM170" t="s">
        <v>10344</v>
      </c>
    </row>
    <row r="171" spans="1:39">
      <c r="A171" t="s">
        <v>10981</v>
      </c>
      <c r="B171" t="s">
        <v>11079</v>
      </c>
      <c r="C171" t="s">
        <v>6009</v>
      </c>
      <c r="D171">
        <v>135</v>
      </c>
      <c r="E171" t="s">
        <v>10556</v>
      </c>
      <c r="K171" t="s">
        <v>6535</v>
      </c>
      <c r="L171" t="s">
        <v>6536</v>
      </c>
      <c r="M171" t="s">
        <v>11080</v>
      </c>
      <c r="N171">
        <v>9</v>
      </c>
      <c r="O171" t="s">
        <v>11098</v>
      </c>
      <c r="P171" t="s">
        <v>11127</v>
      </c>
      <c r="Q171">
        <v>4</v>
      </c>
      <c r="R171">
        <v>1</v>
      </c>
      <c r="S171">
        <v>-0.61</v>
      </c>
      <c r="T171">
        <v>2.9</v>
      </c>
      <c r="U171">
        <v>341.41</v>
      </c>
      <c r="V171">
        <v>68.12</v>
      </c>
      <c r="W171">
        <v>3.66</v>
      </c>
      <c r="X171">
        <v>3.51</v>
      </c>
      <c r="Y171">
        <v>0</v>
      </c>
      <c r="Z171">
        <v>2</v>
      </c>
      <c r="AA171" t="s">
        <v>6923</v>
      </c>
      <c r="AB171">
        <v>0</v>
      </c>
      <c r="AC171">
        <v>9</v>
      </c>
      <c r="AD171">
        <v>5.833333333333333</v>
      </c>
      <c r="AF171" t="s">
        <v>6937</v>
      </c>
      <c r="AI171">
        <v>0</v>
      </c>
      <c r="AJ171">
        <v>0</v>
      </c>
      <c r="AK171" t="s">
        <v>10234</v>
      </c>
      <c r="AL171" t="s">
        <v>10234</v>
      </c>
      <c r="AM171" t="s">
        <v>10344</v>
      </c>
    </row>
    <row r="172" spans="1:39">
      <c r="A172" t="s">
        <v>7171</v>
      </c>
      <c r="B172" t="s">
        <v>11079</v>
      </c>
      <c r="C172" t="s">
        <v>6009</v>
      </c>
      <c r="D172">
        <v>135</v>
      </c>
      <c r="E172" t="s">
        <v>10556</v>
      </c>
      <c r="K172" t="s">
        <v>6535</v>
      </c>
      <c r="L172" t="s">
        <v>6536</v>
      </c>
      <c r="M172" t="s">
        <v>11080</v>
      </c>
      <c r="N172">
        <v>9</v>
      </c>
      <c r="O172" t="s">
        <v>11098</v>
      </c>
      <c r="P172" t="s">
        <v>9124</v>
      </c>
      <c r="Q172">
        <v>4</v>
      </c>
      <c r="R172">
        <v>1</v>
      </c>
      <c r="S172">
        <v>0.24</v>
      </c>
      <c r="T172">
        <v>3.75</v>
      </c>
      <c r="U172">
        <v>409.4</v>
      </c>
      <c r="V172">
        <v>68.12</v>
      </c>
      <c r="W172">
        <v>4.68</v>
      </c>
      <c r="X172">
        <v>3.5</v>
      </c>
      <c r="Y172">
        <v>0</v>
      </c>
      <c r="Z172">
        <v>2</v>
      </c>
      <c r="AA172" t="s">
        <v>6923</v>
      </c>
      <c r="AB172">
        <v>0</v>
      </c>
      <c r="AC172">
        <v>9</v>
      </c>
      <c r="AD172">
        <v>5.105476190476191</v>
      </c>
      <c r="AF172" t="s">
        <v>6937</v>
      </c>
      <c r="AI172">
        <v>0</v>
      </c>
      <c r="AJ172">
        <v>0</v>
      </c>
      <c r="AK172" t="s">
        <v>10234</v>
      </c>
      <c r="AL172" t="s">
        <v>10234</v>
      </c>
      <c r="AM172" t="s">
        <v>10344</v>
      </c>
    </row>
    <row r="173" spans="1:39">
      <c r="A173" t="s">
        <v>10982</v>
      </c>
      <c r="B173" t="s">
        <v>11079</v>
      </c>
      <c r="C173" t="s">
        <v>6009</v>
      </c>
      <c r="D173">
        <v>134.4</v>
      </c>
      <c r="E173" t="s">
        <v>10556</v>
      </c>
      <c r="K173" t="s">
        <v>6535</v>
      </c>
      <c r="L173" t="s">
        <v>6536</v>
      </c>
      <c r="M173" t="s">
        <v>11083</v>
      </c>
      <c r="N173">
        <v>9</v>
      </c>
      <c r="O173" t="s">
        <v>11101</v>
      </c>
      <c r="P173" t="s">
        <v>11128</v>
      </c>
      <c r="Q173">
        <v>4</v>
      </c>
      <c r="R173">
        <v>2</v>
      </c>
      <c r="S173">
        <v>2.17</v>
      </c>
      <c r="T173">
        <v>5</v>
      </c>
      <c r="U173">
        <v>445.52</v>
      </c>
      <c r="V173">
        <v>80.78</v>
      </c>
      <c r="W173">
        <v>5.53</v>
      </c>
      <c r="X173">
        <v>4.5</v>
      </c>
      <c r="Y173">
        <v>0</v>
      </c>
      <c r="Z173">
        <v>4</v>
      </c>
      <c r="AA173" t="s">
        <v>6923</v>
      </c>
      <c r="AB173">
        <v>1</v>
      </c>
      <c r="AC173">
        <v>11</v>
      </c>
      <c r="AD173">
        <v>3.804142857142857</v>
      </c>
      <c r="AF173" t="s">
        <v>6937</v>
      </c>
      <c r="AI173">
        <v>0</v>
      </c>
      <c r="AJ173">
        <v>0</v>
      </c>
      <c r="AK173" t="s">
        <v>10286</v>
      </c>
      <c r="AL173" t="s">
        <v>10286</v>
      </c>
      <c r="AM173" t="s">
        <v>10344</v>
      </c>
    </row>
    <row r="174" spans="1:39">
      <c r="A174" t="s">
        <v>7503</v>
      </c>
      <c r="B174" t="s">
        <v>11079</v>
      </c>
      <c r="C174" t="s">
        <v>6009</v>
      </c>
      <c r="D174">
        <v>132</v>
      </c>
      <c r="E174" t="s">
        <v>10556</v>
      </c>
      <c r="K174" t="s">
        <v>6535</v>
      </c>
      <c r="L174" t="s">
        <v>6536</v>
      </c>
      <c r="M174" t="s">
        <v>11081</v>
      </c>
      <c r="N174">
        <v>9</v>
      </c>
      <c r="O174" t="s">
        <v>11099</v>
      </c>
      <c r="P174" t="s">
        <v>9456</v>
      </c>
      <c r="Q174">
        <v>3</v>
      </c>
      <c r="R174">
        <v>1</v>
      </c>
      <c r="S174">
        <v>5.2</v>
      </c>
      <c r="T174">
        <v>5.2</v>
      </c>
      <c r="U174">
        <v>421.46</v>
      </c>
      <c r="V174">
        <v>55.4</v>
      </c>
      <c r="W174">
        <v>5.16</v>
      </c>
      <c r="Y174">
        <v>0</v>
      </c>
      <c r="Z174">
        <v>2</v>
      </c>
      <c r="AA174" t="s">
        <v>6923</v>
      </c>
      <c r="AB174">
        <v>1</v>
      </c>
      <c r="AC174">
        <v>9</v>
      </c>
      <c r="AD174">
        <v>3.394333333333333</v>
      </c>
      <c r="AF174" t="s">
        <v>6939</v>
      </c>
      <c r="AI174">
        <v>0</v>
      </c>
      <c r="AJ174">
        <v>0</v>
      </c>
      <c r="AK174" t="s">
        <v>10269</v>
      </c>
      <c r="AL174" t="s">
        <v>10269</v>
      </c>
      <c r="AM174" t="s">
        <v>10344</v>
      </c>
    </row>
    <row r="175" spans="1:39">
      <c r="A175" t="s">
        <v>10983</v>
      </c>
      <c r="B175" t="s">
        <v>11079</v>
      </c>
      <c r="C175" t="s">
        <v>6009</v>
      </c>
      <c r="D175">
        <v>130.3</v>
      </c>
      <c r="E175" t="s">
        <v>10556</v>
      </c>
      <c r="K175" t="s">
        <v>6535</v>
      </c>
      <c r="L175" t="s">
        <v>6536</v>
      </c>
      <c r="M175" t="s">
        <v>11083</v>
      </c>
      <c r="N175">
        <v>9</v>
      </c>
      <c r="O175" t="s">
        <v>11101</v>
      </c>
      <c r="P175" t="s">
        <v>11129</v>
      </c>
      <c r="Q175">
        <v>5</v>
      </c>
      <c r="R175">
        <v>1</v>
      </c>
      <c r="S175">
        <v>4.57</v>
      </c>
      <c r="T175">
        <v>7.43</v>
      </c>
      <c r="U175">
        <v>535.64</v>
      </c>
      <c r="V175">
        <v>69.92</v>
      </c>
      <c r="W175">
        <v>7.05</v>
      </c>
      <c r="X175">
        <v>4.48</v>
      </c>
      <c r="Y175">
        <v>0</v>
      </c>
      <c r="Z175">
        <v>5</v>
      </c>
      <c r="AA175" t="s">
        <v>6923</v>
      </c>
      <c r="AB175">
        <v>2</v>
      </c>
      <c r="AC175">
        <v>13</v>
      </c>
      <c r="AD175">
        <v>2.833333333333333</v>
      </c>
      <c r="AF175" t="s">
        <v>6937</v>
      </c>
      <c r="AI175">
        <v>0</v>
      </c>
      <c r="AJ175">
        <v>0</v>
      </c>
      <c r="AK175" t="s">
        <v>10286</v>
      </c>
      <c r="AL175" t="s">
        <v>10286</v>
      </c>
      <c r="AM175" t="s">
        <v>10344</v>
      </c>
    </row>
    <row r="176" spans="1:39">
      <c r="A176" t="s">
        <v>10984</v>
      </c>
      <c r="B176" t="s">
        <v>11079</v>
      </c>
      <c r="C176" t="s">
        <v>6009</v>
      </c>
      <c r="D176">
        <v>129</v>
      </c>
      <c r="E176" t="s">
        <v>10556</v>
      </c>
      <c r="K176" t="s">
        <v>6535</v>
      </c>
      <c r="L176" t="s">
        <v>6536</v>
      </c>
      <c r="M176" t="s">
        <v>11080</v>
      </c>
      <c r="N176">
        <v>9</v>
      </c>
      <c r="O176" t="s">
        <v>11098</v>
      </c>
      <c r="P176" t="s">
        <v>11130</v>
      </c>
      <c r="Q176">
        <v>7</v>
      </c>
      <c r="R176">
        <v>1</v>
      </c>
      <c r="S176">
        <v>-1.77</v>
      </c>
      <c r="T176">
        <v>1.75</v>
      </c>
      <c r="U176">
        <v>435.5</v>
      </c>
      <c r="V176">
        <v>111.49</v>
      </c>
      <c r="W176">
        <v>3</v>
      </c>
      <c r="X176">
        <v>3.5</v>
      </c>
      <c r="Y176">
        <v>0</v>
      </c>
      <c r="Z176">
        <v>2</v>
      </c>
      <c r="AA176" t="s">
        <v>6923</v>
      </c>
      <c r="AB176">
        <v>0</v>
      </c>
      <c r="AC176">
        <v>11</v>
      </c>
      <c r="AD176">
        <v>4.577714285714286</v>
      </c>
      <c r="AF176" t="s">
        <v>6937</v>
      </c>
      <c r="AI176">
        <v>0</v>
      </c>
      <c r="AJ176">
        <v>0</v>
      </c>
      <c r="AK176" t="s">
        <v>10234</v>
      </c>
      <c r="AL176" t="s">
        <v>10234</v>
      </c>
      <c r="AM176" t="s">
        <v>10344</v>
      </c>
    </row>
    <row r="177" spans="1:39">
      <c r="A177" t="s">
        <v>10985</v>
      </c>
      <c r="B177" t="s">
        <v>11079</v>
      </c>
      <c r="C177" t="s">
        <v>6009</v>
      </c>
      <c r="D177">
        <v>128</v>
      </c>
      <c r="E177" t="s">
        <v>10556</v>
      </c>
      <c r="K177" t="s">
        <v>6535</v>
      </c>
      <c r="L177" t="s">
        <v>6536</v>
      </c>
      <c r="M177" t="s">
        <v>11085</v>
      </c>
      <c r="N177">
        <v>9</v>
      </c>
      <c r="O177" t="s">
        <v>11103</v>
      </c>
      <c r="P177" t="s">
        <v>11131</v>
      </c>
      <c r="Q177">
        <v>3</v>
      </c>
      <c r="R177">
        <v>1</v>
      </c>
      <c r="S177">
        <v>4.69</v>
      </c>
      <c r="T177">
        <v>7.31</v>
      </c>
      <c r="U177">
        <v>452.64</v>
      </c>
      <c r="V177">
        <v>55.76</v>
      </c>
      <c r="W177">
        <v>7.09</v>
      </c>
      <c r="X177">
        <v>4.75</v>
      </c>
      <c r="Y177">
        <v>0</v>
      </c>
      <c r="Z177">
        <v>2</v>
      </c>
      <c r="AA177" t="s">
        <v>6923</v>
      </c>
      <c r="AB177">
        <v>1</v>
      </c>
      <c r="AC177">
        <v>14</v>
      </c>
      <c r="AD177">
        <v>3.171619047619048</v>
      </c>
      <c r="AF177" t="s">
        <v>6937</v>
      </c>
      <c r="AI177">
        <v>0</v>
      </c>
      <c r="AJ177">
        <v>0</v>
      </c>
      <c r="AK177" t="s">
        <v>10250</v>
      </c>
      <c r="AL177" t="s">
        <v>10250</v>
      </c>
      <c r="AM177" t="s">
        <v>10344</v>
      </c>
    </row>
    <row r="178" spans="1:39">
      <c r="A178" t="s">
        <v>10986</v>
      </c>
      <c r="B178" t="s">
        <v>11079</v>
      </c>
      <c r="C178" t="s">
        <v>6009</v>
      </c>
      <c r="D178">
        <v>127</v>
      </c>
      <c r="E178" t="s">
        <v>10556</v>
      </c>
      <c r="K178" t="s">
        <v>6535</v>
      </c>
      <c r="L178" t="s">
        <v>6536</v>
      </c>
      <c r="M178" t="s">
        <v>11081</v>
      </c>
      <c r="N178">
        <v>9</v>
      </c>
      <c r="O178" t="s">
        <v>11099</v>
      </c>
      <c r="P178" t="s">
        <v>11132</v>
      </c>
      <c r="Q178">
        <v>2</v>
      </c>
      <c r="R178">
        <v>2</v>
      </c>
      <c r="S178">
        <v>0.11</v>
      </c>
      <c r="T178">
        <v>2.86</v>
      </c>
      <c r="U178">
        <v>379.38</v>
      </c>
      <c r="V178">
        <v>66.40000000000001</v>
      </c>
      <c r="W178">
        <v>4.29</v>
      </c>
      <c r="X178">
        <v>4.61</v>
      </c>
      <c r="Y178">
        <v>0</v>
      </c>
      <c r="Z178">
        <v>2</v>
      </c>
      <c r="AA178" t="s">
        <v>6923</v>
      </c>
      <c r="AB178">
        <v>0</v>
      </c>
      <c r="AC178">
        <v>7</v>
      </c>
      <c r="AD178">
        <v>5.361571428571429</v>
      </c>
      <c r="AF178" t="s">
        <v>6937</v>
      </c>
      <c r="AI178">
        <v>0</v>
      </c>
      <c r="AJ178">
        <v>0</v>
      </c>
      <c r="AK178" t="s">
        <v>10269</v>
      </c>
      <c r="AL178" t="s">
        <v>10269</v>
      </c>
      <c r="AM178" t="s">
        <v>10344</v>
      </c>
    </row>
    <row r="179" spans="1:39">
      <c r="A179" t="s">
        <v>7461</v>
      </c>
      <c r="B179" t="s">
        <v>11079</v>
      </c>
      <c r="C179" t="s">
        <v>6009</v>
      </c>
      <c r="D179">
        <v>126</v>
      </c>
      <c r="E179" t="s">
        <v>10556</v>
      </c>
      <c r="K179" t="s">
        <v>6535</v>
      </c>
      <c r="L179" t="s">
        <v>6536</v>
      </c>
      <c r="M179" t="s">
        <v>11086</v>
      </c>
      <c r="N179">
        <v>9</v>
      </c>
      <c r="O179" t="s">
        <v>11104</v>
      </c>
      <c r="P179" t="s">
        <v>9414</v>
      </c>
      <c r="Q179">
        <v>6</v>
      </c>
      <c r="R179">
        <v>3</v>
      </c>
      <c r="S179">
        <v>3.92</v>
      </c>
      <c r="T179">
        <v>7.59</v>
      </c>
      <c r="U179">
        <v>471.03</v>
      </c>
      <c r="V179">
        <v>87.14</v>
      </c>
      <c r="W179">
        <v>7.13</v>
      </c>
      <c r="X179">
        <v>3.04</v>
      </c>
      <c r="Y179">
        <v>0.88</v>
      </c>
      <c r="Z179">
        <v>3</v>
      </c>
      <c r="AA179" t="s">
        <v>6923</v>
      </c>
      <c r="AB179">
        <v>1</v>
      </c>
      <c r="AC179">
        <v>12</v>
      </c>
      <c r="AD179">
        <v>2.413595238095239</v>
      </c>
      <c r="AF179" t="s">
        <v>6937</v>
      </c>
      <c r="AI179">
        <v>0</v>
      </c>
      <c r="AJ179">
        <v>0</v>
      </c>
      <c r="AK179" t="s">
        <v>10289</v>
      </c>
      <c r="AL179" t="s">
        <v>10289</v>
      </c>
      <c r="AM179" t="s">
        <v>10344</v>
      </c>
    </row>
    <row r="180" spans="1:39">
      <c r="A180" t="s">
        <v>10987</v>
      </c>
      <c r="B180" t="s">
        <v>11079</v>
      </c>
      <c r="C180" t="s">
        <v>6009</v>
      </c>
      <c r="D180">
        <v>125</v>
      </c>
      <c r="E180" t="s">
        <v>10556</v>
      </c>
      <c r="K180" t="s">
        <v>6535</v>
      </c>
      <c r="L180" t="s">
        <v>6536</v>
      </c>
      <c r="M180" t="s">
        <v>11081</v>
      </c>
      <c r="N180">
        <v>9</v>
      </c>
      <c r="O180" t="s">
        <v>11099</v>
      </c>
      <c r="P180" t="s">
        <v>11133</v>
      </c>
      <c r="Q180">
        <v>3</v>
      </c>
      <c r="R180">
        <v>2</v>
      </c>
      <c r="S180">
        <v>0.33</v>
      </c>
      <c r="T180">
        <v>3.09</v>
      </c>
      <c r="U180">
        <v>395.38</v>
      </c>
      <c r="V180">
        <v>75.63</v>
      </c>
      <c r="W180">
        <v>4.17</v>
      </c>
      <c r="X180">
        <v>4.61</v>
      </c>
      <c r="Y180">
        <v>0</v>
      </c>
      <c r="Z180">
        <v>2</v>
      </c>
      <c r="AA180" t="s">
        <v>6923</v>
      </c>
      <c r="AB180">
        <v>0</v>
      </c>
      <c r="AC180">
        <v>8</v>
      </c>
      <c r="AD180">
        <v>5.202285714285715</v>
      </c>
      <c r="AF180" t="s">
        <v>6937</v>
      </c>
      <c r="AI180">
        <v>0</v>
      </c>
      <c r="AJ180">
        <v>0</v>
      </c>
      <c r="AK180" t="s">
        <v>10269</v>
      </c>
      <c r="AL180" t="s">
        <v>10269</v>
      </c>
      <c r="AM180" t="s">
        <v>10344</v>
      </c>
    </row>
    <row r="181" spans="1:39">
      <c r="A181" t="s">
        <v>10988</v>
      </c>
      <c r="B181" t="s">
        <v>11079</v>
      </c>
      <c r="C181" t="s">
        <v>6009</v>
      </c>
      <c r="D181">
        <v>123</v>
      </c>
      <c r="E181" t="s">
        <v>10556</v>
      </c>
      <c r="K181" t="s">
        <v>6535</v>
      </c>
      <c r="L181" t="s">
        <v>6536</v>
      </c>
      <c r="M181" t="s">
        <v>11081</v>
      </c>
      <c r="N181">
        <v>9</v>
      </c>
      <c r="O181" t="s">
        <v>11099</v>
      </c>
      <c r="P181" t="s">
        <v>11134</v>
      </c>
      <c r="Q181">
        <v>2</v>
      </c>
      <c r="R181">
        <v>2</v>
      </c>
      <c r="S181">
        <v>-0.59</v>
      </c>
      <c r="T181">
        <v>2.16</v>
      </c>
      <c r="U181">
        <v>311.38</v>
      </c>
      <c r="V181">
        <v>66.40000000000001</v>
      </c>
      <c r="W181">
        <v>3.27</v>
      </c>
      <c r="X181">
        <v>4.61</v>
      </c>
      <c r="Y181">
        <v>0</v>
      </c>
      <c r="Z181">
        <v>2</v>
      </c>
      <c r="AA181" t="s">
        <v>6923</v>
      </c>
      <c r="AB181">
        <v>0</v>
      </c>
      <c r="AC181">
        <v>7</v>
      </c>
      <c r="AD181">
        <v>5.5</v>
      </c>
      <c r="AF181" t="s">
        <v>6937</v>
      </c>
      <c r="AI181">
        <v>0</v>
      </c>
      <c r="AJ181">
        <v>0</v>
      </c>
      <c r="AK181" t="s">
        <v>10269</v>
      </c>
      <c r="AL181" t="s">
        <v>10269</v>
      </c>
      <c r="AM181" t="s">
        <v>10344</v>
      </c>
    </row>
    <row r="182" spans="1:39">
      <c r="A182" t="s">
        <v>10989</v>
      </c>
      <c r="B182" t="s">
        <v>11079</v>
      </c>
      <c r="C182" t="s">
        <v>6009</v>
      </c>
      <c r="D182">
        <v>122.5</v>
      </c>
      <c r="E182" t="s">
        <v>10556</v>
      </c>
      <c r="K182" t="s">
        <v>6535</v>
      </c>
      <c r="L182" t="s">
        <v>6536</v>
      </c>
      <c r="M182" t="s">
        <v>11083</v>
      </c>
      <c r="N182">
        <v>9</v>
      </c>
      <c r="O182" t="s">
        <v>11101</v>
      </c>
      <c r="P182" t="s">
        <v>11135</v>
      </c>
      <c r="Q182">
        <v>5</v>
      </c>
      <c r="R182">
        <v>1</v>
      </c>
      <c r="S182">
        <v>4.63</v>
      </c>
      <c r="T182">
        <v>7.49</v>
      </c>
      <c r="U182">
        <v>556.0599999999999</v>
      </c>
      <c r="V182">
        <v>69.92</v>
      </c>
      <c r="W182">
        <v>7.4</v>
      </c>
      <c r="X182">
        <v>4.48</v>
      </c>
      <c r="Y182">
        <v>0</v>
      </c>
      <c r="Z182">
        <v>5</v>
      </c>
      <c r="AA182" t="s">
        <v>6923</v>
      </c>
      <c r="AB182">
        <v>2</v>
      </c>
      <c r="AC182">
        <v>13</v>
      </c>
      <c r="AD182">
        <v>2.833333333333333</v>
      </c>
      <c r="AF182" t="s">
        <v>6937</v>
      </c>
      <c r="AI182">
        <v>0</v>
      </c>
      <c r="AJ182">
        <v>0</v>
      </c>
      <c r="AK182" t="s">
        <v>10286</v>
      </c>
      <c r="AL182" t="s">
        <v>10286</v>
      </c>
      <c r="AM182" t="s">
        <v>10344</v>
      </c>
    </row>
    <row r="183" spans="1:39">
      <c r="A183" t="s">
        <v>10990</v>
      </c>
      <c r="B183" t="s">
        <v>11079</v>
      </c>
      <c r="C183" t="s">
        <v>6009</v>
      </c>
      <c r="D183">
        <v>121</v>
      </c>
      <c r="E183" t="s">
        <v>10556</v>
      </c>
      <c r="K183" t="s">
        <v>6535</v>
      </c>
      <c r="L183" t="s">
        <v>6536</v>
      </c>
      <c r="M183" t="s">
        <v>11080</v>
      </c>
      <c r="N183">
        <v>9</v>
      </c>
      <c r="O183" t="s">
        <v>11098</v>
      </c>
      <c r="P183" t="s">
        <v>11136</v>
      </c>
      <c r="Q183">
        <v>5</v>
      </c>
      <c r="R183">
        <v>1</v>
      </c>
      <c r="S183">
        <v>-1.86</v>
      </c>
      <c r="T183">
        <v>1.66</v>
      </c>
      <c r="U183">
        <v>369.42</v>
      </c>
      <c r="V183">
        <v>77.34999999999999</v>
      </c>
      <c r="W183">
        <v>3.59</v>
      </c>
      <c r="X183">
        <v>3.5</v>
      </c>
      <c r="Y183">
        <v>0</v>
      </c>
      <c r="Z183">
        <v>2</v>
      </c>
      <c r="AA183" t="s">
        <v>6923</v>
      </c>
      <c r="AB183">
        <v>0</v>
      </c>
      <c r="AC183">
        <v>8</v>
      </c>
      <c r="AD183">
        <v>5.766047619047619</v>
      </c>
      <c r="AF183" t="s">
        <v>6937</v>
      </c>
      <c r="AI183">
        <v>0</v>
      </c>
      <c r="AJ183">
        <v>0</v>
      </c>
      <c r="AK183" t="s">
        <v>10234</v>
      </c>
      <c r="AL183" t="s">
        <v>10234</v>
      </c>
      <c r="AM183" t="s">
        <v>10344</v>
      </c>
    </row>
    <row r="184" spans="1:39">
      <c r="A184" t="s">
        <v>10991</v>
      </c>
      <c r="B184" t="s">
        <v>11079</v>
      </c>
      <c r="C184" t="s">
        <v>6009</v>
      </c>
      <c r="D184">
        <v>120.1</v>
      </c>
      <c r="E184" t="s">
        <v>10556</v>
      </c>
      <c r="K184" t="s">
        <v>6535</v>
      </c>
      <c r="L184" t="s">
        <v>6536</v>
      </c>
      <c r="M184" t="s">
        <v>11083</v>
      </c>
      <c r="N184">
        <v>9</v>
      </c>
      <c r="O184" t="s">
        <v>11101</v>
      </c>
      <c r="P184" t="s">
        <v>11137</v>
      </c>
      <c r="Q184">
        <v>5</v>
      </c>
      <c r="R184">
        <v>1</v>
      </c>
      <c r="S184">
        <v>4.87</v>
      </c>
      <c r="T184">
        <v>7.69</v>
      </c>
      <c r="U184">
        <v>534.05</v>
      </c>
      <c r="V184">
        <v>69.92</v>
      </c>
      <c r="W184">
        <v>7.31</v>
      </c>
      <c r="X184">
        <v>4.53</v>
      </c>
      <c r="Y184">
        <v>0</v>
      </c>
      <c r="Z184">
        <v>4</v>
      </c>
      <c r="AA184" t="s">
        <v>6923</v>
      </c>
      <c r="AB184">
        <v>2</v>
      </c>
      <c r="AC184">
        <v>13</v>
      </c>
      <c r="AD184">
        <v>2.833333333333333</v>
      </c>
      <c r="AF184" t="s">
        <v>6937</v>
      </c>
      <c r="AI184">
        <v>0</v>
      </c>
      <c r="AJ184">
        <v>0</v>
      </c>
      <c r="AK184" t="s">
        <v>10286</v>
      </c>
      <c r="AL184" t="s">
        <v>10286</v>
      </c>
      <c r="AM184" t="s">
        <v>10344</v>
      </c>
    </row>
    <row r="185" spans="1:39">
      <c r="A185" t="s">
        <v>6985</v>
      </c>
      <c r="B185" t="s">
        <v>11079</v>
      </c>
      <c r="C185" t="s">
        <v>6009</v>
      </c>
      <c r="D185">
        <v>120</v>
      </c>
      <c r="E185" t="s">
        <v>10556</v>
      </c>
      <c r="K185" t="s">
        <v>6535</v>
      </c>
      <c r="L185" t="s">
        <v>6536</v>
      </c>
      <c r="M185" t="s">
        <v>11082</v>
      </c>
      <c r="N185">
        <v>9</v>
      </c>
      <c r="O185" t="s">
        <v>11100</v>
      </c>
      <c r="P185" t="s">
        <v>8938</v>
      </c>
      <c r="Q185">
        <v>6</v>
      </c>
      <c r="R185">
        <v>1</v>
      </c>
      <c r="S185">
        <v>-2.06</v>
      </c>
      <c r="T185">
        <v>1.42</v>
      </c>
      <c r="U185">
        <v>401.48</v>
      </c>
      <c r="V185">
        <v>81.79000000000001</v>
      </c>
      <c r="W185">
        <v>4.63</v>
      </c>
      <c r="X185">
        <v>3.59</v>
      </c>
      <c r="Y185">
        <v>0.77</v>
      </c>
      <c r="Z185">
        <v>3</v>
      </c>
      <c r="AA185" t="s">
        <v>6923</v>
      </c>
      <c r="AB185">
        <v>0</v>
      </c>
      <c r="AC185">
        <v>9</v>
      </c>
      <c r="AD185">
        <v>5.537047619047619</v>
      </c>
      <c r="AF185" t="s">
        <v>6937</v>
      </c>
      <c r="AI185">
        <v>0</v>
      </c>
      <c r="AJ185">
        <v>0</v>
      </c>
      <c r="AK185" t="s">
        <v>10210</v>
      </c>
      <c r="AL185" t="s">
        <v>10210</v>
      </c>
      <c r="AM185" t="s">
        <v>10344</v>
      </c>
    </row>
    <row r="186" spans="1:39">
      <c r="A186" t="s">
        <v>10992</v>
      </c>
      <c r="B186" t="s">
        <v>11079</v>
      </c>
      <c r="C186" t="s">
        <v>6009</v>
      </c>
      <c r="D186">
        <v>119.3</v>
      </c>
      <c r="E186" t="s">
        <v>10556</v>
      </c>
      <c r="K186" t="s">
        <v>6535</v>
      </c>
      <c r="L186" t="s">
        <v>6536</v>
      </c>
      <c r="M186" t="s">
        <v>11083</v>
      </c>
      <c r="N186">
        <v>9</v>
      </c>
      <c r="O186" t="s">
        <v>11101</v>
      </c>
      <c r="P186" t="s">
        <v>11138</v>
      </c>
      <c r="Q186">
        <v>4</v>
      </c>
      <c r="R186">
        <v>2</v>
      </c>
      <c r="S186">
        <v>2.55</v>
      </c>
      <c r="T186">
        <v>5.39</v>
      </c>
      <c r="U186">
        <v>485.46</v>
      </c>
      <c r="V186">
        <v>80.78</v>
      </c>
      <c r="W186">
        <v>6.45</v>
      </c>
      <c r="X186">
        <v>4.5</v>
      </c>
      <c r="Y186">
        <v>0</v>
      </c>
      <c r="Z186">
        <v>4</v>
      </c>
      <c r="AA186" t="s">
        <v>6923</v>
      </c>
      <c r="AB186">
        <v>1</v>
      </c>
      <c r="AC186">
        <v>10</v>
      </c>
      <c r="AD186">
        <v>3.328857142857143</v>
      </c>
      <c r="AF186" t="s">
        <v>6937</v>
      </c>
      <c r="AI186">
        <v>0</v>
      </c>
      <c r="AJ186">
        <v>0</v>
      </c>
      <c r="AK186" t="s">
        <v>10286</v>
      </c>
      <c r="AL186" t="s">
        <v>10286</v>
      </c>
      <c r="AM186" t="s">
        <v>10344</v>
      </c>
    </row>
    <row r="187" spans="1:39">
      <c r="A187" t="s">
        <v>7092</v>
      </c>
      <c r="B187" t="s">
        <v>11079</v>
      </c>
      <c r="C187" t="s">
        <v>6009</v>
      </c>
      <c r="D187">
        <v>119</v>
      </c>
      <c r="E187" t="s">
        <v>10556</v>
      </c>
      <c r="K187" t="s">
        <v>6535</v>
      </c>
      <c r="L187" t="s">
        <v>6536</v>
      </c>
      <c r="M187" t="s">
        <v>11084</v>
      </c>
      <c r="N187">
        <v>9</v>
      </c>
      <c r="O187" t="s">
        <v>11102</v>
      </c>
      <c r="P187" t="s">
        <v>9045</v>
      </c>
      <c r="Q187">
        <v>5</v>
      </c>
      <c r="R187">
        <v>1</v>
      </c>
      <c r="S187">
        <v>0.72</v>
      </c>
      <c r="T187">
        <v>4.38</v>
      </c>
      <c r="U187">
        <v>579.78</v>
      </c>
      <c r="V187">
        <v>92.87</v>
      </c>
      <c r="W187">
        <v>5.91</v>
      </c>
      <c r="X187">
        <v>3</v>
      </c>
      <c r="Y187">
        <v>2.82</v>
      </c>
      <c r="Z187">
        <v>2</v>
      </c>
      <c r="AA187" t="s">
        <v>6923</v>
      </c>
      <c r="AB187">
        <v>2</v>
      </c>
      <c r="AC187">
        <v>11</v>
      </c>
      <c r="AD187">
        <v>4.047666666666666</v>
      </c>
      <c r="AF187" t="s">
        <v>6937</v>
      </c>
      <c r="AI187">
        <v>0</v>
      </c>
      <c r="AJ187">
        <v>0</v>
      </c>
      <c r="AK187" t="s">
        <v>10243</v>
      </c>
      <c r="AL187" t="s">
        <v>10243</v>
      </c>
      <c r="AM187" t="s">
        <v>10344</v>
      </c>
    </row>
    <row r="188" spans="1:39">
      <c r="A188" t="s">
        <v>10993</v>
      </c>
      <c r="B188" t="s">
        <v>11079</v>
      </c>
      <c r="C188" t="s">
        <v>6009</v>
      </c>
      <c r="D188">
        <v>119</v>
      </c>
      <c r="E188" t="s">
        <v>10556</v>
      </c>
      <c r="K188" t="s">
        <v>6535</v>
      </c>
      <c r="L188" t="s">
        <v>6536</v>
      </c>
      <c r="M188" t="s">
        <v>11080</v>
      </c>
      <c r="N188">
        <v>9</v>
      </c>
      <c r="O188" t="s">
        <v>11098</v>
      </c>
      <c r="P188" t="s">
        <v>11139</v>
      </c>
      <c r="Q188">
        <v>4</v>
      </c>
      <c r="R188">
        <v>1</v>
      </c>
      <c r="S188">
        <v>-0.57</v>
      </c>
      <c r="T188">
        <v>2.95</v>
      </c>
      <c r="U188">
        <v>367.45</v>
      </c>
      <c r="V188">
        <v>68.12</v>
      </c>
      <c r="W188">
        <v>3.84</v>
      </c>
      <c r="X188">
        <v>3.5</v>
      </c>
      <c r="Y188">
        <v>0</v>
      </c>
      <c r="Z188">
        <v>2</v>
      </c>
      <c r="AA188" t="s">
        <v>6923</v>
      </c>
      <c r="AB188">
        <v>0</v>
      </c>
      <c r="AC188">
        <v>9</v>
      </c>
      <c r="AD188">
        <v>5.780119047619047</v>
      </c>
      <c r="AF188" t="s">
        <v>6937</v>
      </c>
      <c r="AI188">
        <v>0</v>
      </c>
      <c r="AJ188">
        <v>0</v>
      </c>
      <c r="AK188" t="s">
        <v>10234</v>
      </c>
      <c r="AL188" t="s">
        <v>10234</v>
      </c>
      <c r="AM188" t="s">
        <v>10344</v>
      </c>
    </row>
    <row r="189" spans="1:39">
      <c r="A189" t="s">
        <v>10994</v>
      </c>
      <c r="B189" t="s">
        <v>11079</v>
      </c>
      <c r="C189" t="s">
        <v>6009</v>
      </c>
      <c r="D189">
        <v>118.8</v>
      </c>
      <c r="E189" t="s">
        <v>10556</v>
      </c>
      <c r="K189" t="s">
        <v>6535</v>
      </c>
      <c r="L189" t="s">
        <v>6536</v>
      </c>
      <c r="M189" t="s">
        <v>11083</v>
      </c>
      <c r="N189">
        <v>9</v>
      </c>
      <c r="O189" t="s">
        <v>11101</v>
      </c>
      <c r="P189" t="s">
        <v>11140</v>
      </c>
      <c r="Q189">
        <v>5</v>
      </c>
      <c r="R189">
        <v>1</v>
      </c>
      <c r="S189">
        <v>5.2</v>
      </c>
      <c r="T189">
        <v>8</v>
      </c>
      <c r="U189">
        <v>521.61</v>
      </c>
      <c r="V189">
        <v>69.92</v>
      </c>
      <c r="W189">
        <v>7.27</v>
      </c>
      <c r="X189">
        <v>4.55</v>
      </c>
      <c r="Y189">
        <v>0</v>
      </c>
      <c r="Z189">
        <v>5</v>
      </c>
      <c r="AA189" t="s">
        <v>6923</v>
      </c>
      <c r="AB189">
        <v>2</v>
      </c>
      <c r="AC189">
        <v>12</v>
      </c>
      <c r="AD189">
        <v>2.833333333333333</v>
      </c>
      <c r="AF189" t="s">
        <v>6937</v>
      </c>
      <c r="AI189">
        <v>0</v>
      </c>
      <c r="AJ189">
        <v>0</v>
      </c>
      <c r="AK189" t="s">
        <v>10286</v>
      </c>
      <c r="AL189" t="s">
        <v>10286</v>
      </c>
      <c r="AM189" t="s">
        <v>10344</v>
      </c>
    </row>
    <row r="190" spans="1:39">
      <c r="A190" t="s">
        <v>10995</v>
      </c>
      <c r="B190" t="s">
        <v>11079</v>
      </c>
      <c r="C190" t="s">
        <v>6009</v>
      </c>
      <c r="D190">
        <v>118</v>
      </c>
      <c r="E190" t="s">
        <v>10556</v>
      </c>
      <c r="K190" t="s">
        <v>6535</v>
      </c>
      <c r="L190" t="s">
        <v>6536</v>
      </c>
      <c r="M190" t="s">
        <v>11081</v>
      </c>
      <c r="N190">
        <v>9</v>
      </c>
      <c r="O190" t="s">
        <v>11099</v>
      </c>
      <c r="P190" t="s">
        <v>11141</v>
      </c>
      <c r="Q190">
        <v>3</v>
      </c>
      <c r="R190">
        <v>1</v>
      </c>
      <c r="S190">
        <v>4.8</v>
      </c>
      <c r="T190">
        <v>4.8</v>
      </c>
      <c r="U190">
        <v>425.42</v>
      </c>
      <c r="V190">
        <v>55.4</v>
      </c>
      <c r="W190">
        <v>4.91</v>
      </c>
      <c r="X190">
        <v>13.97</v>
      </c>
      <c r="Y190">
        <v>0</v>
      </c>
      <c r="Z190">
        <v>2</v>
      </c>
      <c r="AA190" t="s">
        <v>6923</v>
      </c>
      <c r="AB190">
        <v>0</v>
      </c>
      <c r="AC190">
        <v>8</v>
      </c>
      <c r="AD190">
        <v>3.466047619047619</v>
      </c>
      <c r="AF190" t="s">
        <v>6939</v>
      </c>
      <c r="AI190">
        <v>0</v>
      </c>
      <c r="AJ190">
        <v>0</v>
      </c>
      <c r="AK190" t="s">
        <v>10269</v>
      </c>
      <c r="AL190" t="s">
        <v>10269</v>
      </c>
      <c r="AM190" t="s">
        <v>10344</v>
      </c>
    </row>
    <row r="191" spans="1:39">
      <c r="A191" t="s">
        <v>10996</v>
      </c>
      <c r="B191" t="s">
        <v>11079</v>
      </c>
      <c r="C191" t="s">
        <v>6009</v>
      </c>
      <c r="D191">
        <v>117</v>
      </c>
      <c r="E191" t="s">
        <v>10556</v>
      </c>
      <c r="K191" t="s">
        <v>6535</v>
      </c>
      <c r="L191" t="s">
        <v>6536</v>
      </c>
      <c r="M191" t="s">
        <v>11081</v>
      </c>
      <c r="N191">
        <v>9</v>
      </c>
      <c r="O191" t="s">
        <v>11099</v>
      </c>
      <c r="P191" t="s">
        <v>11142</v>
      </c>
      <c r="Q191">
        <v>2</v>
      </c>
      <c r="R191">
        <v>2</v>
      </c>
      <c r="S191">
        <v>0.03</v>
      </c>
      <c r="T191">
        <v>2.81</v>
      </c>
      <c r="U191">
        <v>377.36</v>
      </c>
      <c r="V191">
        <v>66.40000000000001</v>
      </c>
      <c r="W191">
        <v>4.51</v>
      </c>
      <c r="X191">
        <v>4.65</v>
      </c>
      <c r="Y191">
        <v>0</v>
      </c>
      <c r="Z191">
        <v>2</v>
      </c>
      <c r="AA191" t="s">
        <v>6923</v>
      </c>
      <c r="AB191">
        <v>0</v>
      </c>
      <c r="AC191">
        <v>6</v>
      </c>
      <c r="AD191">
        <v>5.375999999999999</v>
      </c>
      <c r="AF191" t="s">
        <v>6937</v>
      </c>
      <c r="AI191">
        <v>0</v>
      </c>
      <c r="AJ191">
        <v>0</v>
      </c>
      <c r="AK191" t="s">
        <v>10269</v>
      </c>
      <c r="AL191" t="s">
        <v>10269</v>
      </c>
      <c r="AM191" t="s">
        <v>10344</v>
      </c>
    </row>
    <row r="192" spans="1:39">
      <c r="A192" t="s">
        <v>6229</v>
      </c>
      <c r="B192" t="s">
        <v>11079</v>
      </c>
      <c r="C192" t="s">
        <v>6009</v>
      </c>
      <c r="D192">
        <v>116</v>
      </c>
      <c r="E192" t="s">
        <v>10556</v>
      </c>
      <c r="K192" t="s">
        <v>6535</v>
      </c>
      <c r="L192" t="s">
        <v>6536</v>
      </c>
      <c r="M192" t="s">
        <v>11087</v>
      </c>
      <c r="N192">
        <v>9</v>
      </c>
      <c r="O192" t="s">
        <v>11105</v>
      </c>
      <c r="P192" t="s">
        <v>6625</v>
      </c>
      <c r="Q192">
        <v>5</v>
      </c>
      <c r="R192">
        <v>1</v>
      </c>
      <c r="S192">
        <v>3.54</v>
      </c>
      <c r="T192">
        <v>7.13</v>
      </c>
      <c r="U192">
        <v>452.6</v>
      </c>
      <c r="V192">
        <v>75.8</v>
      </c>
      <c r="W192">
        <v>6.48</v>
      </c>
      <c r="X192">
        <v>3.3</v>
      </c>
      <c r="Y192">
        <v>3.41</v>
      </c>
      <c r="Z192">
        <v>3</v>
      </c>
      <c r="AA192" t="s">
        <v>6923</v>
      </c>
      <c r="AB192">
        <v>1</v>
      </c>
      <c r="AC192">
        <v>14</v>
      </c>
      <c r="AD192">
        <v>3.401904761904762</v>
      </c>
      <c r="AF192" t="s">
        <v>6937</v>
      </c>
      <c r="AI192">
        <v>0</v>
      </c>
      <c r="AJ192">
        <v>0</v>
      </c>
      <c r="AK192" t="s">
        <v>6947</v>
      </c>
      <c r="AL192" t="s">
        <v>6947</v>
      </c>
      <c r="AM192" t="s">
        <v>10344</v>
      </c>
    </row>
    <row r="193" spans="1:39">
      <c r="A193" t="s">
        <v>7327</v>
      </c>
      <c r="B193" t="s">
        <v>11079</v>
      </c>
      <c r="C193" t="s">
        <v>6009</v>
      </c>
      <c r="D193">
        <v>115</v>
      </c>
      <c r="E193" t="s">
        <v>10556</v>
      </c>
      <c r="K193" t="s">
        <v>6535</v>
      </c>
      <c r="L193" t="s">
        <v>6536</v>
      </c>
      <c r="M193" t="s">
        <v>11080</v>
      </c>
      <c r="N193">
        <v>9</v>
      </c>
      <c r="O193" t="s">
        <v>11098</v>
      </c>
      <c r="P193" t="s">
        <v>9280</v>
      </c>
      <c r="Q193">
        <v>4</v>
      </c>
      <c r="R193">
        <v>1</v>
      </c>
      <c r="S193">
        <v>-2</v>
      </c>
      <c r="T193">
        <v>1.52</v>
      </c>
      <c r="U193">
        <v>339.39</v>
      </c>
      <c r="V193">
        <v>68.12</v>
      </c>
      <c r="W193">
        <v>3.58</v>
      </c>
      <c r="X193">
        <v>3.5</v>
      </c>
      <c r="Y193">
        <v>0</v>
      </c>
      <c r="Z193">
        <v>2</v>
      </c>
      <c r="AA193" t="s">
        <v>6923</v>
      </c>
      <c r="AB193">
        <v>0</v>
      </c>
      <c r="AC193">
        <v>7</v>
      </c>
      <c r="AD193">
        <v>5.833333333333333</v>
      </c>
      <c r="AF193" t="s">
        <v>6937</v>
      </c>
      <c r="AI193">
        <v>0</v>
      </c>
      <c r="AJ193">
        <v>0</v>
      </c>
      <c r="AK193" t="s">
        <v>10234</v>
      </c>
      <c r="AL193" t="s">
        <v>10234</v>
      </c>
      <c r="AM193" t="s">
        <v>10344</v>
      </c>
    </row>
    <row r="194" spans="1:39">
      <c r="A194" t="s">
        <v>10997</v>
      </c>
      <c r="B194" t="s">
        <v>11079</v>
      </c>
      <c r="C194" t="s">
        <v>6009</v>
      </c>
      <c r="D194">
        <v>114</v>
      </c>
      <c r="E194" t="s">
        <v>10556</v>
      </c>
      <c r="K194" t="s">
        <v>6535</v>
      </c>
      <c r="L194" t="s">
        <v>6536</v>
      </c>
      <c r="M194" t="s">
        <v>11080</v>
      </c>
      <c r="N194">
        <v>9</v>
      </c>
      <c r="O194" t="s">
        <v>11098</v>
      </c>
      <c r="P194" t="s">
        <v>11143</v>
      </c>
      <c r="Q194">
        <v>4</v>
      </c>
      <c r="R194">
        <v>1</v>
      </c>
      <c r="S194">
        <v>-0.57</v>
      </c>
      <c r="T194">
        <v>2.95</v>
      </c>
      <c r="U194">
        <v>367.45</v>
      </c>
      <c r="V194">
        <v>68.12</v>
      </c>
      <c r="W194">
        <v>3.84</v>
      </c>
      <c r="X194">
        <v>3.5</v>
      </c>
      <c r="Y194">
        <v>0</v>
      </c>
      <c r="Z194">
        <v>2</v>
      </c>
      <c r="AA194" t="s">
        <v>6923</v>
      </c>
      <c r="AB194">
        <v>0</v>
      </c>
      <c r="AC194">
        <v>9</v>
      </c>
      <c r="AD194">
        <v>5.780119047619047</v>
      </c>
      <c r="AF194" t="s">
        <v>6937</v>
      </c>
      <c r="AI194">
        <v>0</v>
      </c>
      <c r="AJ194">
        <v>0</v>
      </c>
      <c r="AK194" t="s">
        <v>10234</v>
      </c>
      <c r="AL194" t="s">
        <v>10234</v>
      </c>
      <c r="AM194" t="s">
        <v>10344</v>
      </c>
    </row>
    <row r="195" spans="1:39">
      <c r="A195" t="s">
        <v>10998</v>
      </c>
      <c r="B195" t="s">
        <v>11079</v>
      </c>
      <c r="C195" t="s">
        <v>6009</v>
      </c>
      <c r="D195">
        <v>113.5</v>
      </c>
      <c r="E195" t="s">
        <v>10556</v>
      </c>
      <c r="K195" t="s">
        <v>6535</v>
      </c>
      <c r="L195" t="s">
        <v>6536</v>
      </c>
      <c r="M195" t="s">
        <v>11083</v>
      </c>
      <c r="N195">
        <v>9</v>
      </c>
      <c r="O195" t="s">
        <v>11101</v>
      </c>
      <c r="P195" t="s">
        <v>11144</v>
      </c>
      <c r="Q195">
        <v>4</v>
      </c>
      <c r="R195">
        <v>2</v>
      </c>
      <c r="S195">
        <v>1.82</v>
      </c>
      <c r="T195">
        <v>4.66</v>
      </c>
      <c r="U195">
        <v>431.49</v>
      </c>
      <c r="V195">
        <v>80.78</v>
      </c>
      <c r="W195">
        <v>5.14</v>
      </c>
      <c r="X195">
        <v>4.49</v>
      </c>
      <c r="Y195">
        <v>0</v>
      </c>
      <c r="Z195">
        <v>4</v>
      </c>
      <c r="AA195" t="s">
        <v>6923</v>
      </c>
      <c r="AB195">
        <v>1</v>
      </c>
      <c r="AC195">
        <v>10</v>
      </c>
      <c r="AD195">
        <v>4.159357142857143</v>
      </c>
      <c r="AF195" t="s">
        <v>6937</v>
      </c>
      <c r="AI195">
        <v>0</v>
      </c>
      <c r="AJ195">
        <v>0</v>
      </c>
      <c r="AK195" t="s">
        <v>10286</v>
      </c>
      <c r="AL195" t="s">
        <v>10286</v>
      </c>
      <c r="AM195" t="s">
        <v>10344</v>
      </c>
    </row>
    <row r="196" spans="1:39">
      <c r="A196" t="s">
        <v>10999</v>
      </c>
      <c r="B196" t="s">
        <v>11079</v>
      </c>
      <c r="C196" t="s">
        <v>6009</v>
      </c>
      <c r="D196">
        <v>110.3</v>
      </c>
      <c r="E196" t="s">
        <v>10556</v>
      </c>
      <c r="K196" t="s">
        <v>6535</v>
      </c>
      <c r="L196" t="s">
        <v>6536</v>
      </c>
      <c r="M196" t="s">
        <v>11083</v>
      </c>
      <c r="N196">
        <v>9</v>
      </c>
      <c r="O196" t="s">
        <v>11101</v>
      </c>
      <c r="P196" t="s">
        <v>11145</v>
      </c>
      <c r="Q196">
        <v>5</v>
      </c>
      <c r="R196">
        <v>1</v>
      </c>
      <c r="S196">
        <v>3.69</v>
      </c>
      <c r="T196">
        <v>6.5</v>
      </c>
      <c r="U196">
        <v>508.01</v>
      </c>
      <c r="V196">
        <v>69.92</v>
      </c>
      <c r="W196">
        <v>6.76</v>
      </c>
      <c r="X196">
        <v>4.54</v>
      </c>
      <c r="Y196">
        <v>0</v>
      </c>
      <c r="Z196">
        <v>4</v>
      </c>
      <c r="AA196" t="s">
        <v>6923</v>
      </c>
      <c r="AB196">
        <v>2</v>
      </c>
      <c r="AC196">
        <v>13</v>
      </c>
      <c r="AD196">
        <v>2.988333333333333</v>
      </c>
      <c r="AF196" t="s">
        <v>6937</v>
      </c>
      <c r="AI196">
        <v>0</v>
      </c>
      <c r="AJ196">
        <v>0</v>
      </c>
      <c r="AK196" t="s">
        <v>10286</v>
      </c>
      <c r="AL196" t="s">
        <v>10286</v>
      </c>
      <c r="AM196" t="s">
        <v>10344</v>
      </c>
    </row>
    <row r="197" spans="1:39">
      <c r="A197" t="s">
        <v>11000</v>
      </c>
      <c r="B197" t="s">
        <v>11079</v>
      </c>
      <c r="C197" t="s">
        <v>6009</v>
      </c>
      <c r="D197">
        <v>110</v>
      </c>
      <c r="E197" t="s">
        <v>10556</v>
      </c>
      <c r="K197" t="s">
        <v>6535</v>
      </c>
      <c r="L197" t="s">
        <v>6536</v>
      </c>
      <c r="M197" t="s">
        <v>11081</v>
      </c>
      <c r="N197">
        <v>9</v>
      </c>
      <c r="O197" t="s">
        <v>11099</v>
      </c>
      <c r="P197" t="s">
        <v>11146</v>
      </c>
      <c r="Q197">
        <v>3</v>
      </c>
      <c r="R197">
        <v>1</v>
      </c>
      <c r="S197">
        <v>4.18</v>
      </c>
      <c r="T197">
        <v>4.18</v>
      </c>
      <c r="U197">
        <v>393.41</v>
      </c>
      <c r="V197">
        <v>55.4</v>
      </c>
      <c r="W197">
        <v>4.38</v>
      </c>
      <c r="Y197">
        <v>0</v>
      </c>
      <c r="Z197">
        <v>2</v>
      </c>
      <c r="AA197" t="s">
        <v>6923</v>
      </c>
      <c r="AB197">
        <v>0</v>
      </c>
      <c r="AC197">
        <v>7</v>
      </c>
      <c r="AD197">
        <v>4.004690476190476</v>
      </c>
      <c r="AF197" t="s">
        <v>6939</v>
      </c>
      <c r="AI197">
        <v>0</v>
      </c>
      <c r="AJ197">
        <v>0</v>
      </c>
      <c r="AK197" t="s">
        <v>10269</v>
      </c>
      <c r="AL197" t="s">
        <v>10269</v>
      </c>
      <c r="AM197" t="s">
        <v>10344</v>
      </c>
    </row>
    <row r="198" spans="1:39">
      <c r="A198" t="s">
        <v>11001</v>
      </c>
      <c r="B198" t="s">
        <v>11079</v>
      </c>
      <c r="C198" t="s">
        <v>6009</v>
      </c>
      <c r="D198">
        <v>110</v>
      </c>
      <c r="E198" t="s">
        <v>10556</v>
      </c>
      <c r="K198" t="s">
        <v>6535</v>
      </c>
      <c r="L198" t="s">
        <v>6536</v>
      </c>
      <c r="M198" t="s">
        <v>11081</v>
      </c>
      <c r="N198">
        <v>9</v>
      </c>
      <c r="O198" t="s">
        <v>11099</v>
      </c>
      <c r="P198" t="s">
        <v>11147</v>
      </c>
      <c r="Q198">
        <v>3</v>
      </c>
      <c r="R198">
        <v>2</v>
      </c>
      <c r="S198">
        <v>0.95</v>
      </c>
      <c r="T198">
        <v>3.71</v>
      </c>
      <c r="U198">
        <v>395.38</v>
      </c>
      <c r="V198">
        <v>75.63</v>
      </c>
      <c r="W198">
        <v>4.17</v>
      </c>
      <c r="X198">
        <v>4.61</v>
      </c>
      <c r="Y198">
        <v>0</v>
      </c>
      <c r="Z198">
        <v>2</v>
      </c>
      <c r="AA198" t="s">
        <v>6923</v>
      </c>
      <c r="AB198">
        <v>0</v>
      </c>
      <c r="AC198">
        <v>8</v>
      </c>
      <c r="AD198">
        <v>4.892285714285714</v>
      </c>
      <c r="AF198" t="s">
        <v>6937</v>
      </c>
      <c r="AI198">
        <v>0</v>
      </c>
      <c r="AJ198">
        <v>0</v>
      </c>
      <c r="AK198" t="s">
        <v>10269</v>
      </c>
      <c r="AL198" t="s">
        <v>10269</v>
      </c>
      <c r="AM198" t="s">
        <v>10344</v>
      </c>
    </row>
    <row r="199" spans="1:39">
      <c r="A199" t="s">
        <v>11002</v>
      </c>
      <c r="B199" t="s">
        <v>11079</v>
      </c>
      <c r="C199" t="s">
        <v>6009</v>
      </c>
      <c r="D199">
        <v>110</v>
      </c>
      <c r="E199" t="s">
        <v>10556</v>
      </c>
      <c r="K199" t="s">
        <v>6535</v>
      </c>
      <c r="L199" t="s">
        <v>6536</v>
      </c>
      <c r="M199" t="s">
        <v>11081</v>
      </c>
      <c r="N199">
        <v>9</v>
      </c>
      <c r="O199" t="s">
        <v>11099</v>
      </c>
      <c r="P199" t="s">
        <v>11148</v>
      </c>
      <c r="Q199">
        <v>3</v>
      </c>
      <c r="R199">
        <v>2</v>
      </c>
      <c r="S199">
        <v>-0.71</v>
      </c>
      <c r="T199">
        <v>2.05</v>
      </c>
      <c r="U199">
        <v>341.41</v>
      </c>
      <c r="V199">
        <v>75.63</v>
      </c>
      <c r="W199">
        <v>3.28</v>
      </c>
      <c r="X199">
        <v>4.61</v>
      </c>
      <c r="Y199">
        <v>0</v>
      </c>
      <c r="Z199">
        <v>2</v>
      </c>
      <c r="AA199" t="s">
        <v>6923</v>
      </c>
      <c r="AB199">
        <v>0</v>
      </c>
      <c r="AC199">
        <v>8</v>
      </c>
      <c r="AD199">
        <v>5.5</v>
      </c>
      <c r="AF199" t="s">
        <v>6937</v>
      </c>
      <c r="AI199">
        <v>0</v>
      </c>
      <c r="AJ199">
        <v>0</v>
      </c>
      <c r="AK199" t="s">
        <v>10269</v>
      </c>
      <c r="AL199" t="s">
        <v>10269</v>
      </c>
      <c r="AM199" t="s">
        <v>10344</v>
      </c>
    </row>
    <row r="200" spans="1:39">
      <c r="A200" t="s">
        <v>11003</v>
      </c>
      <c r="B200" t="s">
        <v>11079</v>
      </c>
      <c r="C200" t="s">
        <v>6009</v>
      </c>
      <c r="D200">
        <v>109.6</v>
      </c>
      <c r="E200" t="s">
        <v>10556</v>
      </c>
      <c r="K200" t="s">
        <v>6535</v>
      </c>
      <c r="L200" t="s">
        <v>6536</v>
      </c>
      <c r="M200" t="s">
        <v>11083</v>
      </c>
      <c r="N200">
        <v>9</v>
      </c>
      <c r="O200" t="s">
        <v>11101</v>
      </c>
      <c r="P200" t="s">
        <v>11149</v>
      </c>
      <c r="Q200">
        <v>5</v>
      </c>
      <c r="R200">
        <v>1</v>
      </c>
      <c r="S200">
        <v>2.68</v>
      </c>
      <c r="T200">
        <v>5.48</v>
      </c>
      <c r="U200">
        <v>479.96</v>
      </c>
      <c r="V200">
        <v>69.92</v>
      </c>
      <c r="W200">
        <v>5.89</v>
      </c>
      <c r="X200">
        <v>4.54</v>
      </c>
      <c r="Y200">
        <v>0</v>
      </c>
      <c r="Z200">
        <v>4</v>
      </c>
      <c r="AA200" t="s">
        <v>6923</v>
      </c>
      <c r="AB200">
        <v>1</v>
      </c>
      <c r="AC200">
        <v>11</v>
      </c>
      <c r="AD200">
        <v>3.636476190476191</v>
      </c>
      <c r="AF200" t="s">
        <v>6937</v>
      </c>
      <c r="AI200">
        <v>0</v>
      </c>
      <c r="AJ200">
        <v>0</v>
      </c>
      <c r="AK200" t="s">
        <v>10286</v>
      </c>
      <c r="AL200" t="s">
        <v>10286</v>
      </c>
      <c r="AM200" t="s">
        <v>10344</v>
      </c>
    </row>
    <row r="201" spans="1:39">
      <c r="A201" t="s">
        <v>11004</v>
      </c>
      <c r="B201" t="s">
        <v>11079</v>
      </c>
      <c r="C201" t="s">
        <v>6009</v>
      </c>
      <c r="D201">
        <v>109.4</v>
      </c>
      <c r="E201" t="s">
        <v>10556</v>
      </c>
      <c r="K201" t="s">
        <v>6535</v>
      </c>
      <c r="L201" t="s">
        <v>6536</v>
      </c>
      <c r="M201" t="s">
        <v>11083</v>
      </c>
      <c r="N201">
        <v>9</v>
      </c>
      <c r="O201" t="s">
        <v>11101</v>
      </c>
      <c r="P201" t="s">
        <v>11150</v>
      </c>
      <c r="Q201">
        <v>5</v>
      </c>
      <c r="R201">
        <v>1</v>
      </c>
      <c r="S201">
        <v>4.9</v>
      </c>
      <c r="T201">
        <v>7.71</v>
      </c>
      <c r="U201">
        <v>535.64</v>
      </c>
      <c r="V201">
        <v>69.92</v>
      </c>
      <c r="W201">
        <v>7.05</v>
      </c>
      <c r="X201">
        <v>4.55</v>
      </c>
      <c r="Y201">
        <v>0</v>
      </c>
      <c r="Z201">
        <v>5</v>
      </c>
      <c r="AA201" t="s">
        <v>6923</v>
      </c>
      <c r="AB201">
        <v>2</v>
      </c>
      <c r="AC201">
        <v>13</v>
      </c>
      <c r="AD201">
        <v>2.833333333333333</v>
      </c>
      <c r="AF201" t="s">
        <v>6937</v>
      </c>
      <c r="AI201">
        <v>0</v>
      </c>
      <c r="AJ201">
        <v>0</v>
      </c>
      <c r="AK201" t="s">
        <v>10286</v>
      </c>
      <c r="AL201" t="s">
        <v>10286</v>
      </c>
      <c r="AM201" t="s">
        <v>10344</v>
      </c>
    </row>
    <row r="202" spans="1:39">
      <c r="A202" t="s">
        <v>11005</v>
      </c>
      <c r="B202" t="s">
        <v>11079</v>
      </c>
      <c r="C202" t="s">
        <v>6009</v>
      </c>
      <c r="D202">
        <v>109</v>
      </c>
      <c r="E202" t="s">
        <v>10556</v>
      </c>
      <c r="K202" t="s">
        <v>6535</v>
      </c>
      <c r="L202" t="s">
        <v>6536</v>
      </c>
      <c r="M202" t="s">
        <v>11086</v>
      </c>
      <c r="N202">
        <v>9</v>
      </c>
      <c r="O202" t="s">
        <v>11104</v>
      </c>
      <c r="P202" t="s">
        <v>11151</v>
      </c>
      <c r="Q202">
        <v>3</v>
      </c>
      <c r="R202">
        <v>2</v>
      </c>
      <c r="S202">
        <v>-1.09</v>
      </c>
      <c r="T202">
        <v>2.5</v>
      </c>
      <c r="U202">
        <v>361.83</v>
      </c>
      <c r="V202">
        <v>75.63</v>
      </c>
      <c r="W202">
        <v>3.55</v>
      </c>
      <c r="X202">
        <v>3.29</v>
      </c>
      <c r="Y202">
        <v>0</v>
      </c>
      <c r="Z202">
        <v>2</v>
      </c>
      <c r="AA202" t="s">
        <v>6923</v>
      </c>
      <c r="AB202">
        <v>0</v>
      </c>
      <c r="AC202">
        <v>7</v>
      </c>
      <c r="AD202">
        <v>5.486928571428571</v>
      </c>
      <c r="AE202" t="s">
        <v>11225</v>
      </c>
      <c r="AF202" t="s">
        <v>6937</v>
      </c>
      <c r="AG202" t="s">
        <v>11226</v>
      </c>
      <c r="AH202" t="s">
        <v>10208</v>
      </c>
      <c r="AI202">
        <v>4</v>
      </c>
      <c r="AJ202">
        <v>0</v>
      </c>
      <c r="AK202" t="s">
        <v>10289</v>
      </c>
      <c r="AL202" t="s">
        <v>10289</v>
      </c>
      <c r="AM202" t="s">
        <v>10344</v>
      </c>
    </row>
    <row r="203" spans="1:39">
      <c r="A203" t="s">
        <v>7233</v>
      </c>
      <c r="B203" t="s">
        <v>11079</v>
      </c>
      <c r="C203" t="s">
        <v>6009</v>
      </c>
      <c r="D203">
        <v>108</v>
      </c>
      <c r="E203" t="s">
        <v>10556</v>
      </c>
      <c r="K203" t="s">
        <v>6535</v>
      </c>
      <c r="L203" t="s">
        <v>6536</v>
      </c>
      <c r="M203" t="s">
        <v>11084</v>
      </c>
      <c r="N203">
        <v>9</v>
      </c>
      <c r="O203" t="s">
        <v>11102</v>
      </c>
      <c r="P203" t="s">
        <v>9186</v>
      </c>
      <c r="Q203">
        <v>6</v>
      </c>
      <c r="R203">
        <v>1</v>
      </c>
      <c r="S203">
        <v>-0.38</v>
      </c>
      <c r="T203">
        <v>3.28</v>
      </c>
      <c r="U203">
        <v>583.77</v>
      </c>
      <c r="V203">
        <v>102.1</v>
      </c>
      <c r="W203">
        <v>4.98</v>
      </c>
      <c r="X203">
        <v>2.99</v>
      </c>
      <c r="Y203">
        <v>2.36</v>
      </c>
      <c r="Z203">
        <v>2</v>
      </c>
      <c r="AA203" t="s">
        <v>6923</v>
      </c>
      <c r="AB203">
        <v>1</v>
      </c>
      <c r="AC203">
        <v>13</v>
      </c>
      <c r="AD203">
        <v>4.290000000000001</v>
      </c>
      <c r="AF203" t="s">
        <v>6937</v>
      </c>
      <c r="AI203">
        <v>0</v>
      </c>
      <c r="AJ203">
        <v>0</v>
      </c>
      <c r="AK203" t="s">
        <v>10243</v>
      </c>
      <c r="AL203" t="s">
        <v>10243</v>
      </c>
      <c r="AM203" t="s">
        <v>10344</v>
      </c>
    </row>
    <row r="204" spans="1:39">
      <c r="A204" t="s">
        <v>6987</v>
      </c>
      <c r="B204" t="s">
        <v>11079</v>
      </c>
      <c r="C204" t="s">
        <v>6009</v>
      </c>
      <c r="D204">
        <v>107</v>
      </c>
      <c r="E204" t="s">
        <v>10556</v>
      </c>
      <c r="K204" t="s">
        <v>6535</v>
      </c>
      <c r="L204" t="s">
        <v>6536</v>
      </c>
      <c r="M204" t="s">
        <v>11082</v>
      </c>
      <c r="N204">
        <v>9</v>
      </c>
      <c r="O204" t="s">
        <v>11100</v>
      </c>
      <c r="P204" t="s">
        <v>8940</v>
      </c>
      <c r="Q204">
        <v>6</v>
      </c>
      <c r="R204">
        <v>1</v>
      </c>
      <c r="S204">
        <v>-1.95</v>
      </c>
      <c r="T204">
        <v>1.52</v>
      </c>
      <c r="U204">
        <v>387.46</v>
      </c>
      <c r="V204">
        <v>81.79000000000001</v>
      </c>
      <c r="W204">
        <v>4.32</v>
      </c>
      <c r="X204">
        <v>3.59</v>
      </c>
      <c r="Y204">
        <v>0.86</v>
      </c>
      <c r="Z204">
        <v>3</v>
      </c>
      <c r="AA204" t="s">
        <v>6923</v>
      </c>
      <c r="AB204">
        <v>0</v>
      </c>
      <c r="AC204">
        <v>9</v>
      </c>
      <c r="AD204">
        <v>5.637190476190476</v>
      </c>
      <c r="AF204" t="s">
        <v>6937</v>
      </c>
      <c r="AI204">
        <v>0</v>
      </c>
      <c r="AJ204">
        <v>0</v>
      </c>
      <c r="AK204" t="s">
        <v>10210</v>
      </c>
      <c r="AL204" t="s">
        <v>10210</v>
      </c>
      <c r="AM204" t="s">
        <v>10344</v>
      </c>
    </row>
    <row r="205" spans="1:39">
      <c r="A205" t="s">
        <v>11006</v>
      </c>
      <c r="B205" t="s">
        <v>11079</v>
      </c>
      <c r="C205" t="s">
        <v>6009</v>
      </c>
      <c r="D205">
        <v>106.4</v>
      </c>
      <c r="E205" t="s">
        <v>10556</v>
      </c>
      <c r="K205" t="s">
        <v>6535</v>
      </c>
      <c r="L205" t="s">
        <v>6536</v>
      </c>
      <c r="M205" t="s">
        <v>11083</v>
      </c>
      <c r="N205">
        <v>9</v>
      </c>
      <c r="O205" t="s">
        <v>11101</v>
      </c>
      <c r="P205" t="s">
        <v>11152</v>
      </c>
      <c r="Q205">
        <v>4</v>
      </c>
      <c r="R205">
        <v>2</v>
      </c>
      <c r="S205">
        <v>2.68</v>
      </c>
      <c r="T205">
        <v>5.51</v>
      </c>
      <c r="U205">
        <v>451.91</v>
      </c>
      <c r="V205">
        <v>80.78</v>
      </c>
      <c r="W205">
        <v>6.09</v>
      </c>
      <c r="X205">
        <v>4.5</v>
      </c>
      <c r="Y205">
        <v>0</v>
      </c>
      <c r="Z205">
        <v>4</v>
      </c>
      <c r="AA205" t="s">
        <v>6923</v>
      </c>
      <c r="AB205">
        <v>1</v>
      </c>
      <c r="AC205">
        <v>10</v>
      </c>
      <c r="AD205">
        <v>3.5035</v>
      </c>
      <c r="AF205" t="s">
        <v>6937</v>
      </c>
      <c r="AI205">
        <v>0</v>
      </c>
      <c r="AJ205">
        <v>0</v>
      </c>
      <c r="AK205" t="s">
        <v>10286</v>
      </c>
      <c r="AL205" t="s">
        <v>10286</v>
      </c>
      <c r="AM205" t="s">
        <v>10344</v>
      </c>
    </row>
    <row r="206" spans="1:39">
      <c r="A206" t="s">
        <v>7182</v>
      </c>
      <c r="B206" t="s">
        <v>11079</v>
      </c>
      <c r="C206" t="s">
        <v>6009</v>
      </c>
      <c r="D206">
        <v>106</v>
      </c>
      <c r="E206" t="s">
        <v>10556</v>
      </c>
      <c r="K206" t="s">
        <v>6535</v>
      </c>
      <c r="L206" t="s">
        <v>6536</v>
      </c>
      <c r="M206" t="s">
        <v>11084</v>
      </c>
      <c r="N206">
        <v>9</v>
      </c>
      <c r="O206" t="s">
        <v>11102</v>
      </c>
      <c r="P206" t="s">
        <v>9135</v>
      </c>
      <c r="Q206">
        <v>5</v>
      </c>
      <c r="R206">
        <v>1</v>
      </c>
      <c r="S206">
        <v>2.15</v>
      </c>
      <c r="T206">
        <v>5.8</v>
      </c>
      <c r="U206">
        <v>567.77</v>
      </c>
      <c r="V206">
        <v>92.87</v>
      </c>
      <c r="W206">
        <v>5.75</v>
      </c>
      <c r="X206">
        <v>3.08</v>
      </c>
      <c r="Y206">
        <v>2.36</v>
      </c>
      <c r="Z206">
        <v>2</v>
      </c>
      <c r="AA206" t="s">
        <v>6923</v>
      </c>
      <c r="AB206">
        <v>1</v>
      </c>
      <c r="AC206">
        <v>13</v>
      </c>
      <c r="AD206">
        <v>3.662666666666667</v>
      </c>
      <c r="AF206" t="s">
        <v>6937</v>
      </c>
      <c r="AI206">
        <v>0</v>
      </c>
      <c r="AJ206">
        <v>0</v>
      </c>
      <c r="AK206" t="s">
        <v>10243</v>
      </c>
      <c r="AL206" t="s">
        <v>10243</v>
      </c>
      <c r="AM206" t="s">
        <v>10344</v>
      </c>
    </row>
    <row r="207" spans="1:39">
      <c r="A207" t="s">
        <v>11007</v>
      </c>
      <c r="B207" t="s">
        <v>11079</v>
      </c>
      <c r="C207" t="s">
        <v>6009</v>
      </c>
      <c r="D207">
        <v>106</v>
      </c>
      <c r="E207" t="s">
        <v>10556</v>
      </c>
      <c r="K207" t="s">
        <v>6535</v>
      </c>
      <c r="L207" t="s">
        <v>6536</v>
      </c>
      <c r="M207" t="s">
        <v>11080</v>
      </c>
      <c r="N207">
        <v>9</v>
      </c>
      <c r="O207" t="s">
        <v>11098</v>
      </c>
      <c r="P207" t="s">
        <v>11153</v>
      </c>
      <c r="Q207">
        <v>4</v>
      </c>
      <c r="R207">
        <v>1</v>
      </c>
      <c r="S207">
        <v>0.36</v>
      </c>
      <c r="T207">
        <v>3.88</v>
      </c>
      <c r="U207">
        <v>337.38</v>
      </c>
      <c r="V207">
        <v>72.56</v>
      </c>
      <c r="W207">
        <v>4.04</v>
      </c>
      <c r="X207">
        <v>3.49</v>
      </c>
      <c r="Y207">
        <v>0</v>
      </c>
      <c r="Z207">
        <v>3</v>
      </c>
      <c r="AA207" t="s">
        <v>6923</v>
      </c>
      <c r="AB207">
        <v>0</v>
      </c>
      <c r="AC207">
        <v>7</v>
      </c>
      <c r="AD207">
        <v>5.393333333333334</v>
      </c>
      <c r="AF207" t="s">
        <v>6937</v>
      </c>
      <c r="AI207">
        <v>0</v>
      </c>
      <c r="AJ207">
        <v>0</v>
      </c>
      <c r="AK207" t="s">
        <v>10234</v>
      </c>
      <c r="AL207" t="s">
        <v>10234</v>
      </c>
      <c r="AM207" t="s">
        <v>10344</v>
      </c>
    </row>
    <row r="208" spans="1:39">
      <c r="A208" t="s">
        <v>11008</v>
      </c>
      <c r="B208" t="s">
        <v>11079</v>
      </c>
      <c r="C208" t="s">
        <v>6009</v>
      </c>
      <c r="D208">
        <v>106</v>
      </c>
      <c r="E208" t="s">
        <v>10556</v>
      </c>
      <c r="K208" t="s">
        <v>6535</v>
      </c>
      <c r="L208" t="s">
        <v>6536</v>
      </c>
      <c r="M208" t="s">
        <v>11081</v>
      </c>
      <c r="N208">
        <v>9</v>
      </c>
      <c r="O208" t="s">
        <v>11099</v>
      </c>
      <c r="P208" t="s">
        <v>11154</v>
      </c>
      <c r="Q208">
        <v>2</v>
      </c>
      <c r="R208">
        <v>2</v>
      </c>
      <c r="S208">
        <v>-0.14</v>
      </c>
      <c r="T208">
        <v>2.62</v>
      </c>
      <c r="U208">
        <v>325.41</v>
      </c>
      <c r="V208">
        <v>66.40000000000001</v>
      </c>
      <c r="W208">
        <v>3.58</v>
      </c>
      <c r="X208">
        <v>4.61</v>
      </c>
      <c r="Y208">
        <v>0</v>
      </c>
      <c r="Z208">
        <v>2</v>
      </c>
      <c r="AA208" t="s">
        <v>6923</v>
      </c>
      <c r="AB208">
        <v>0</v>
      </c>
      <c r="AC208">
        <v>7</v>
      </c>
      <c r="AD208">
        <v>5.5</v>
      </c>
      <c r="AF208" t="s">
        <v>6937</v>
      </c>
      <c r="AI208">
        <v>0</v>
      </c>
      <c r="AJ208">
        <v>0</v>
      </c>
      <c r="AK208" t="s">
        <v>10269</v>
      </c>
      <c r="AL208" t="s">
        <v>10269</v>
      </c>
      <c r="AM208" t="s">
        <v>10344</v>
      </c>
    </row>
    <row r="209" spans="1:39">
      <c r="A209" t="s">
        <v>6223</v>
      </c>
      <c r="B209" t="s">
        <v>11079</v>
      </c>
      <c r="C209" t="s">
        <v>6009</v>
      </c>
      <c r="D209">
        <v>106</v>
      </c>
      <c r="E209" t="s">
        <v>10556</v>
      </c>
      <c r="K209" t="s">
        <v>6535</v>
      </c>
      <c r="L209" t="s">
        <v>6536</v>
      </c>
      <c r="M209" t="s">
        <v>11088</v>
      </c>
      <c r="N209">
        <v>9</v>
      </c>
      <c r="O209" t="s">
        <v>11106</v>
      </c>
      <c r="P209" t="s">
        <v>6619</v>
      </c>
      <c r="Q209">
        <v>6</v>
      </c>
      <c r="R209">
        <v>1</v>
      </c>
      <c r="S209">
        <v>1.93</v>
      </c>
      <c r="T209">
        <v>3.02</v>
      </c>
      <c r="U209">
        <v>357.44</v>
      </c>
      <c r="V209">
        <v>71.53</v>
      </c>
      <c r="W209">
        <v>2.49</v>
      </c>
      <c r="X209">
        <v>6.34</v>
      </c>
      <c r="Y209">
        <v>6.5</v>
      </c>
      <c r="Z209">
        <v>2</v>
      </c>
      <c r="AA209" t="s">
        <v>6923</v>
      </c>
      <c r="AB209">
        <v>0</v>
      </c>
      <c r="AC209">
        <v>7</v>
      </c>
      <c r="AD209">
        <v>5.823333333333333</v>
      </c>
      <c r="AE209" t="s">
        <v>6924</v>
      </c>
      <c r="AF209" t="s">
        <v>6937</v>
      </c>
      <c r="AG209" t="s">
        <v>6941</v>
      </c>
      <c r="AH209" t="s">
        <v>6942</v>
      </c>
      <c r="AI209">
        <v>4</v>
      </c>
      <c r="AJ209">
        <v>1</v>
      </c>
      <c r="AK209" t="s">
        <v>10216</v>
      </c>
      <c r="AL209" t="s">
        <v>10216</v>
      </c>
      <c r="AM209" t="s">
        <v>10344</v>
      </c>
    </row>
    <row r="210" spans="1:39">
      <c r="A210" t="s">
        <v>7151</v>
      </c>
      <c r="B210" t="s">
        <v>11079</v>
      </c>
      <c r="C210" t="s">
        <v>6009</v>
      </c>
      <c r="D210">
        <v>105</v>
      </c>
      <c r="E210" t="s">
        <v>10556</v>
      </c>
      <c r="K210" t="s">
        <v>6535</v>
      </c>
      <c r="L210" t="s">
        <v>6536</v>
      </c>
      <c r="M210" t="s">
        <v>11084</v>
      </c>
      <c r="N210">
        <v>9</v>
      </c>
      <c r="O210" t="s">
        <v>11102</v>
      </c>
      <c r="P210" t="s">
        <v>9104</v>
      </c>
      <c r="Q210">
        <v>5</v>
      </c>
      <c r="R210">
        <v>1</v>
      </c>
      <c r="S210">
        <v>1.63</v>
      </c>
      <c r="T210">
        <v>5.28</v>
      </c>
      <c r="U210">
        <v>553.74</v>
      </c>
      <c r="V210">
        <v>92.87</v>
      </c>
      <c r="W210">
        <v>5.36</v>
      </c>
      <c r="X210">
        <v>3.07</v>
      </c>
      <c r="Y210">
        <v>2.36</v>
      </c>
      <c r="Z210">
        <v>2</v>
      </c>
      <c r="AA210" t="s">
        <v>6923</v>
      </c>
      <c r="AB210">
        <v>1</v>
      </c>
      <c r="AC210">
        <v>12</v>
      </c>
      <c r="AD210">
        <v>3.737666666666667</v>
      </c>
      <c r="AF210" t="s">
        <v>6937</v>
      </c>
      <c r="AI210">
        <v>0</v>
      </c>
      <c r="AJ210">
        <v>0</v>
      </c>
      <c r="AK210" t="s">
        <v>10243</v>
      </c>
      <c r="AL210" t="s">
        <v>10243</v>
      </c>
      <c r="AM210" t="s">
        <v>10344</v>
      </c>
    </row>
    <row r="211" spans="1:39">
      <c r="A211" t="s">
        <v>11009</v>
      </c>
      <c r="B211" t="s">
        <v>11079</v>
      </c>
      <c r="C211" t="s">
        <v>6009</v>
      </c>
      <c r="D211">
        <v>104.5</v>
      </c>
      <c r="E211" t="s">
        <v>10556</v>
      </c>
      <c r="K211" t="s">
        <v>6535</v>
      </c>
      <c r="L211" t="s">
        <v>6536</v>
      </c>
      <c r="M211" t="s">
        <v>11083</v>
      </c>
      <c r="N211">
        <v>9</v>
      </c>
      <c r="O211" t="s">
        <v>11101</v>
      </c>
      <c r="P211" t="s">
        <v>11155</v>
      </c>
      <c r="Q211">
        <v>4</v>
      </c>
      <c r="R211">
        <v>2</v>
      </c>
      <c r="S211">
        <v>2.23</v>
      </c>
      <c r="T211">
        <v>5.06</v>
      </c>
      <c r="U211">
        <v>465.93</v>
      </c>
      <c r="V211">
        <v>80.78</v>
      </c>
      <c r="W211">
        <v>5.88</v>
      </c>
      <c r="X211">
        <v>4.5</v>
      </c>
      <c r="Y211">
        <v>0</v>
      </c>
      <c r="Z211">
        <v>4</v>
      </c>
      <c r="AA211" t="s">
        <v>6923</v>
      </c>
      <c r="AB211">
        <v>1</v>
      </c>
      <c r="AC211">
        <v>11</v>
      </c>
      <c r="AD211">
        <v>3.628357142857143</v>
      </c>
      <c r="AF211" t="s">
        <v>6937</v>
      </c>
      <c r="AI211">
        <v>0</v>
      </c>
      <c r="AJ211">
        <v>0</v>
      </c>
      <c r="AK211" t="s">
        <v>10286</v>
      </c>
      <c r="AL211" t="s">
        <v>10286</v>
      </c>
      <c r="AM211" t="s">
        <v>10344</v>
      </c>
    </row>
    <row r="212" spans="1:39">
      <c r="A212" t="s">
        <v>11010</v>
      </c>
      <c r="B212" t="s">
        <v>11079</v>
      </c>
      <c r="C212" t="s">
        <v>6009</v>
      </c>
      <c r="D212">
        <v>104.4</v>
      </c>
      <c r="E212" t="s">
        <v>10556</v>
      </c>
      <c r="K212" t="s">
        <v>6535</v>
      </c>
      <c r="L212" t="s">
        <v>6536</v>
      </c>
      <c r="M212" t="s">
        <v>11083</v>
      </c>
      <c r="N212">
        <v>9</v>
      </c>
      <c r="O212" t="s">
        <v>11101</v>
      </c>
      <c r="P212" t="s">
        <v>11156</v>
      </c>
      <c r="Q212">
        <v>5</v>
      </c>
      <c r="R212">
        <v>1</v>
      </c>
      <c r="S212">
        <v>3.98</v>
      </c>
      <c r="T212">
        <v>6.76</v>
      </c>
      <c r="U212">
        <v>506</v>
      </c>
      <c r="V212">
        <v>69.92</v>
      </c>
      <c r="W212">
        <v>6.53</v>
      </c>
      <c r="X212">
        <v>4.57</v>
      </c>
      <c r="Y212">
        <v>0</v>
      </c>
      <c r="Z212">
        <v>4</v>
      </c>
      <c r="AA212" t="s">
        <v>6923</v>
      </c>
      <c r="AB212">
        <v>2</v>
      </c>
      <c r="AC212">
        <v>13</v>
      </c>
      <c r="AD212">
        <v>2.843333333333333</v>
      </c>
      <c r="AF212" t="s">
        <v>6937</v>
      </c>
      <c r="AI212">
        <v>0</v>
      </c>
      <c r="AJ212">
        <v>0</v>
      </c>
      <c r="AK212" t="s">
        <v>10286</v>
      </c>
      <c r="AL212" t="s">
        <v>10286</v>
      </c>
      <c r="AM212" t="s">
        <v>10344</v>
      </c>
    </row>
    <row r="213" spans="1:39">
      <c r="A213" t="s">
        <v>7332</v>
      </c>
      <c r="B213" t="s">
        <v>11079</v>
      </c>
      <c r="C213" t="s">
        <v>6009</v>
      </c>
      <c r="D213">
        <v>104</v>
      </c>
      <c r="E213" t="s">
        <v>10556</v>
      </c>
      <c r="K213" t="s">
        <v>6535</v>
      </c>
      <c r="L213" t="s">
        <v>6536</v>
      </c>
      <c r="M213" t="s">
        <v>11084</v>
      </c>
      <c r="N213">
        <v>9</v>
      </c>
      <c r="O213" t="s">
        <v>11102</v>
      </c>
      <c r="P213" t="s">
        <v>9285</v>
      </c>
      <c r="Q213">
        <v>6</v>
      </c>
      <c r="R213">
        <v>2</v>
      </c>
      <c r="S213">
        <v>-0.79</v>
      </c>
      <c r="T213">
        <v>2.87</v>
      </c>
      <c r="U213">
        <v>583.77</v>
      </c>
      <c r="V213">
        <v>113.1</v>
      </c>
      <c r="W213">
        <v>4.72</v>
      </c>
      <c r="X213">
        <v>3</v>
      </c>
      <c r="Y213">
        <v>2.36</v>
      </c>
      <c r="Z213">
        <v>2</v>
      </c>
      <c r="AA213" t="s">
        <v>6923</v>
      </c>
      <c r="AB213">
        <v>1</v>
      </c>
      <c r="AC213">
        <v>12</v>
      </c>
      <c r="AD213">
        <v>3.73</v>
      </c>
      <c r="AF213" t="s">
        <v>6937</v>
      </c>
      <c r="AI213">
        <v>0</v>
      </c>
      <c r="AJ213">
        <v>0</v>
      </c>
      <c r="AK213" t="s">
        <v>10243</v>
      </c>
      <c r="AL213" t="s">
        <v>10243</v>
      </c>
      <c r="AM213" t="s">
        <v>10344</v>
      </c>
    </row>
    <row r="214" spans="1:39">
      <c r="A214" t="s">
        <v>6989</v>
      </c>
      <c r="B214" t="s">
        <v>11079</v>
      </c>
      <c r="C214" t="s">
        <v>6009</v>
      </c>
      <c r="D214">
        <v>104</v>
      </c>
      <c r="E214" t="s">
        <v>10556</v>
      </c>
      <c r="K214" t="s">
        <v>6535</v>
      </c>
      <c r="L214" t="s">
        <v>6536</v>
      </c>
      <c r="M214" t="s">
        <v>11082</v>
      </c>
      <c r="N214">
        <v>9</v>
      </c>
      <c r="O214" t="s">
        <v>11100</v>
      </c>
      <c r="P214" t="s">
        <v>8942</v>
      </c>
      <c r="Q214">
        <v>6</v>
      </c>
      <c r="R214">
        <v>1</v>
      </c>
      <c r="S214">
        <v>-1.47</v>
      </c>
      <c r="T214">
        <v>2</v>
      </c>
      <c r="U214">
        <v>401.48</v>
      </c>
      <c r="V214">
        <v>81.79000000000001</v>
      </c>
      <c r="W214">
        <v>4.37</v>
      </c>
      <c r="X214">
        <v>3.61</v>
      </c>
      <c r="Y214">
        <v>1.55</v>
      </c>
      <c r="Z214">
        <v>3</v>
      </c>
      <c r="AA214" t="s">
        <v>6923</v>
      </c>
      <c r="AB214">
        <v>0</v>
      </c>
      <c r="AC214">
        <v>10</v>
      </c>
      <c r="AD214">
        <v>5.537047619047619</v>
      </c>
      <c r="AF214" t="s">
        <v>6937</v>
      </c>
      <c r="AI214">
        <v>0</v>
      </c>
      <c r="AJ214">
        <v>0</v>
      </c>
      <c r="AK214" t="s">
        <v>10210</v>
      </c>
      <c r="AL214" t="s">
        <v>10210</v>
      </c>
      <c r="AM214" t="s">
        <v>10344</v>
      </c>
    </row>
    <row r="215" spans="1:39">
      <c r="A215" t="s">
        <v>7455</v>
      </c>
      <c r="B215" t="s">
        <v>11079</v>
      </c>
      <c r="C215" t="s">
        <v>6009</v>
      </c>
      <c r="D215">
        <v>104</v>
      </c>
      <c r="E215" t="s">
        <v>10556</v>
      </c>
      <c r="K215" t="s">
        <v>6535</v>
      </c>
      <c r="L215" t="s">
        <v>6536</v>
      </c>
      <c r="M215" t="s">
        <v>11084</v>
      </c>
      <c r="N215">
        <v>9</v>
      </c>
      <c r="O215" t="s">
        <v>11102</v>
      </c>
      <c r="P215" t="s">
        <v>9408</v>
      </c>
      <c r="Q215">
        <v>5</v>
      </c>
      <c r="R215">
        <v>1</v>
      </c>
      <c r="S215">
        <v>-0.72</v>
      </c>
      <c r="T215">
        <v>2.94</v>
      </c>
      <c r="U215">
        <v>537.7</v>
      </c>
      <c r="V215">
        <v>92.87</v>
      </c>
      <c r="W215">
        <v>4.74</v>
      </c>
      <c r="X215">
        <v>3</v>
      </c>
      <c r="Y215">
        <v>2.27</v>
      </c>
      <c r="Z215">
        <v>2</v>
      </c>
      <c r="AA215" t="s">
        <v>6923</v>
      </c>
      <c r="AB215">
        <v>0</v>
      </c>
      <c r="AC215">
        <v>9</v>
      </c>
      <c r="AD215">
        <v>4.737666666666667</v>
      </c>
      <c r="AF215" t="s">
        <v>6937</v>
      </c>
      <c r="AI215">
        <v>0</v>
      </c>
      <c r="AJ215">
        <v>0</v>
      </c>
      <c r="AK215" t="s">
        <v>10243</v>
      </c>
      <c r="AL215" t="s">
        <v>10243</v>
      </c>
      <c r="AM215" t="s">
        <v>10344</v>
      </c>
    </row>
    <row r="216" spans="1:39">
      <c r="A216" t="s">
        <v>7014</v>
      </c>
      <c r="B216" t="s">
        <v>11079</v>
      </c>
      <c r="C216" t="s">
        <v>6009</v>
      </c>
      <c r="D216">
        <v>104</v>
      </c>
      <c r="E216" t="s">
        <v>10556</v>
      </c>
      <c r="K216" t="s">
        <v>6535</v>
      </c>
      <c r="L216" t="s">
        <v>6536</v>
      </c>
      <c r="M216" t="s">
        <v>11082</v>
      </c>
      <c r="N216">
        <v>9</v>
      </c>
      <c r="O216" t="s">
        <v>11100</v>
      </c>
      <c r="P216" t="s">
        <v>8967</v>
      </c>
      <c r="Q216">
        <v>6</v>
      </c>
      <c r="R216">
        <v>1</v>
      </c>
      <c r="S216">
        <v>0</v>
      </c>
      <c r="T216">
        <v>3.48</v>
      </c>
      <c r="U216">
        <v>463.56</v>
      </c>
      <c r="V216">
        <v>81.79000000000001</v>
      </c>
      <c r="W216">
        <v>5.99</v>
      </c>
      <c r="X216">
        <v>3.59</v>
      </c>
      <c r="Y216">
        <v>0.5600000000000001</v>
      </c>
      <c r="Z216">
        <v>4</v>
      </c>
      <c r="AA216" t="s">
        <v>6923</v>
      </c>
      <c r="AB216">
        <v>1</v>
      </c>
      <c r="AC216">
        <v>10</v>
      </c>
      <c r="AD216">
        <v>4.853619047619047</v>
      </c>
      <c r="AF216" t="s">
        <v>6937</v>
      </c>
      <c r="AI216">
        <v>0</v>
      </c>
      <c r="AJ216">
        <v>0</v>
      </c>
      <c r="AK216" t="s">
        <v>10210</v>
      </c>
      <c r="AL216" t="s">
        <v>10210</v>
      </c>
      <c r="AM216" t="s">
        <v>10344</v>
      </c>
    </row>
    <row r="217" spans="1:39">
      <c r="A217" t="s">
        <v>7286</v>
      </c>
      <c r="B217" t="s">
        <v>11079</v>
      </c>
      <c r="C217" t="s">
        <v>6009</v>
      </c>
      <c r="D217">
        <v>103</v>
      </c>
      <c r="E217" t="s">
        <v>10556</v>
      </c>
      <c r="K217" t="s">
        <v>6535</v>
      </c>
      <c r="L217" t="s">
        <v>6536</v>
      </c>
      <c r="M217" t="s">
        <v>11084</v>
      </c>
      <c r="N217">
        <v>9</v>
      </c>
      <c r="O217" t="s">
        <v>11102</v>
      </c>
      <c r="P217" t="s">
        <v>9239</v>
      </c>
      <c r="Q217">
        <v>5</v>
      </c>
      <c r="R217">
        <v>1</v>
      </c>
      <c r="S217">
        <v>-0.21</v>
      </c>
      <c r="T217">
        <v>3.45</v>
      </c>
      <c r="U217">
        <v>551.73</v>
      </c>
      <c r="V217">
        <v>92.87</v>
      </c>
      <c r="W217">
        <v>5.13</v>
      </c>
      <c r="X217">
        <v>3</v>
      </c>
      <c r="Y217">
        <v>2.33</v>
      </c>
      <c r="Z217">
        <v>2</v>
      </c>
      <c r="AA217" t="s">
        <v>6923</v>
      </c>
      <c r="AB217">
        <v>1</v>
      </c>
      <c r="AC217">
        <v>10</v>
      </c>
      <c r="AD217">
        <v>4.512666666666666</v>
      </c>
      <c r="AF217" t="s">
        <v>6937</v>
      </c>
      <c r="AI217">
        <v>0</v>
      </c>
      <c r="AJ217">
        <v>0</v>
      </c>
      <c r="AK217" t="s">
        <v>10243</v>
      </c>
      <c r="AL217" t="s">
        <v>10243</v>
      </c>
      <c r="AM217" t="s">
        <v>10344</v>
      </c>
    </row>
    <row r="218" spans="1:39">
      <c r="A218" t="s">
        <v>11011</v>
      </c>
      <c r="B218" t="s">
        <v>11079</v>
      </c>
      <c r="C218" t="s">
        <v>6009</v>
      </c>
      <c r="D218">
        <v>102.8</v>
      </c>
      <c r="E218" t="s">
        <v>10556</v>
      </c>
      <c r="K218" t="s">
        <v>6535</v>
      </c>
      <c r="L218" t="s">
        <v>6536</v>
      </c>
      <c r="M218" t="s">
        <v>11083</v>
      </c>
      <c r="N218">
        <v>9</v>
      </c>
      <c r="O218" t="s">
        <v>11101</v>
      </c>
      <c r="P218" t="s">
        <v>11157</v>
      </c>
      <c r="Q218">
        <v>4</v>
      </c>
      <c r="R218">
        <v>2</v>
      </c>
      <c r="S218">
        <v>2.15</v>
      </c>
      <c r="T218">
        <v>4.99</v>
      </c>
      <c r="U218">
        <v>485.46</v>
      </c>
      <c r="V218">
        <v>80.78</v>
      </c>
      <c r="W218">
        <v>5.85</v>
      </c>
      <c r="X218">
        <v>4.49</v>
      </c>
      <c r="Y218">
        <v>0</v>
      </c>
      <c r="Z218">
        <v>4</v>
      </c>
      <c r="AA218" t="s">
        <v>6923</v>
      </c>
      <c r="AB218">
        <v>1</v>
      </c>
      <c r="AC218">
        <v>10</v>
      </c>
      <c r="AD218">
        <v>3.533857142857143</v>
      </c>
      <c r="AF218" t="s">
        <v>6937</v>
      </c>
      <c r="AI218">
        <v>0</v>
      </c>
      <c r="AJ218">
        <v>0</v>
      </c>
      <c r="AK218" t="s">
        <v>10286</v>
      </c>
      <c r="AL218" t="s">
        <v>10286</v>
      </c>
      <c r="AM218" t="s">
        <v>10344</v>
      </c>
    </row>
    <row r="219" spans="1:39">
      <c r="A219" t="s">
        <v>11012</v>
      </c>
      <c r="B219" t="s">
        <v>11079</v>
      </c>
      <c r="C219" t="s">
        <v>6009</v>
      </c>
      <c r="D219">
        <v>102</v>
      </c>
      <c r="E219" t="s">
        <v>10556</v>
      </c>
      <c r="K219" t="s">
        <v>6535</v>
      </c>
      <c r="L219" t="s">
        <v>6536</v>
      </c>
      <c r="M219" t="s">
        <v>11080</v>
      </c>
      <c r="N219">
        <v>9</v>
      </c>
      <c r="O219" t="s">
        <v>11098</v>
      </c>
      <c r="P219" t="s">
        <v>11158</v>
      </c>
      <c r="Q219">
        <v>4</v>
      </c>
      <c r="R219">
        <v>1</v>
      </c>
      <c r="S219">
        <v>-1.2</v>
      </c>
      <c r="T219">
        <v>2.31</v>
      </c>
      <c r="U219">
        <v>353.42</v>
      </c>
      <c r="V219">
        <v>68.12</v>
      </c>
      <c r="W219">
        <v>3.45</v>
      </c>
      <c r="X219">
        <v>3.5</v>
      </c>
      <c r="Y219">
        <v>0</v>
      </c>
      <c r="Z219">
        <v>2</v>
      </c>
      <c r="AA219" t="s">
        <v>6923</v>
      </c>
      <c r="AB219">
        <v>0</v>
      </c>
      <c r="AC219">
        <v>8</v>
      </c>
      <c r="AD219">
        <v>5.833333333333333</v>
      </c>
      <c r="AF219" t="s">
        <v>6937</v>
      </c>
      <c r="AI219">
        <v>0</v>
      </c>
      <c r="AJ219">
        <v>0</v>
      </c>
      <c r="AK219" t="s">
        <v>10234</v>
      </c>
      <c r="AL219" t="s">
        <v>10234</v>
      </c>
      <c r="AM219" t="s">
        <v>10344</v>
      </c>
    </row>
    <row r="220" spans="1:39">
      <c r="A220" t="s">
        <v>7203</v>
      </c>
      <c r="B220" t="s">
        <v>11079</v>
      </c>
      <c r="C220" t="s">
        <v>6009</v>
      </c>
      <c r="D220">
        <v>102</v>
      </c>
      <c r="E220" t="s">
        <v>10556</v>
      </c>
      <c r="K220" t="s">
        <v>6535</v>
      </c>
      <c r="L220" t="s">
        <v>6536</v>
      </c>
      <c r="M220" t="s">
        <v>11084</v>
      </c>
      <c r="N220">
        <v>9</v>
      </c>
      <c r="O220" t="s">
        <v>11102</v>
      </c>
      <c r="P220" t="s">
        <v>9156</v>
      </c>
      <c r="Q220">
        <v>6</v>
      </c>
      <c r="R220">
        <v>1</v>
      </c>
      <c r="S220">
        <v>0.33</v>
      </c>
      <c r="T220">
        <v>4</v>
      </c>
      <c r="U220">
        <v>591.75</v>
      </c>
      <c r="V220">
        <v>106.01</v>
      </c>
      <c r="W220">
        <v>5.7</v>
      </c>
      <c r="X220">
        <v>2.98</v>
      </c>
      <c r="Y220">
        <v>2.36</v>
      </c>
      <c r="Z220">
        <v>3</v>
      </c>
      <c r="AA220" t="s">
        <v>6923</v>
      </c>
      <c r="AB220">
        <v>2</v>
      </c>
      <c r="AC220">
        <v>11</v>
      </c>
      <c r="AD220">
        <v>3.799666666666667</v>
      </c>
      <c r="AF220" t="s">
        <v>6937</v>
      </c>
      <c r="AI220">
        <v>0</v>
      </c>
      <c r="AJ220">
        <v>0</v>
      </c>
      <c r="AK220" t="s">
        <v>10243</v>
      </c>
      <c r="AL220" t="s">
        <v>10243</v>
      </c>
      <c r="AM220" t="s">
        <v>10344</v>
      </c>
    </row>
    <row r="221" spans="1:39">
      <c r="A221" t="s">
        <v>11013</v>
      </c>
      <c r="B221" t="s">
        <v>11079</v>
      </c>
      <c r="C221" t="s">
        <v>6009</v>
      </c>
      <c r="D221">
        <v>101.9</v>
      </c>
      <c r="E221" t="s">
        <v>10556</v>
      </c>
      <c r="K221" t="s">
        <v>6535</v>
      </c>
      <c r="L221" t="s">
        <v>6536</v>
      </c>
      <c r="M221" t="s">
        <v>11083</v>
      </c>
      <c r="N221">
        <v>9</v>
      </c>
      <c r="O221" t="s">
        <v>11101</v>
      </c>
      <c r="P221" t="s">
        <v>11159</v>
      </c>
      <c r="Q221">
        <v>5</v>
      </c>
      <c r="R221">
        <v>1</v>
      </c>
      <c r="S221">
        <v>5.52</v>
      </c>
      <c r="T221">
        <v>8.32</v>
      </c>
      <c r="U221">
        <v>590.5</v>
      </c>
      <c r="V221">
        <v>69.92</v>
      </c>
      <c r="W221">
        <v>8.050000000000001</v>
      </c>
      <c r="X221">
        <v>4.55</v>
      </c>
      <c r="Y221">
        <v>0</v>
      </c>
      <c r="Z221">
        <v>5</v>
      </c>
      <c r="AA221" t="s">
        <v>6923</v>
      </c>
      <c r="AB221">
        <v>2</v>
      </c>
      <c r="AC221">
        <v>13</v>
      </c>
      <c r="AD221">
        <v>2.833333333333333</v>
      </c>
      <c r="AF221" t="s">
        <v>6937</v>
      </c>
      <c r="AI221">
        <v>0</v>
      </c>
      <c r="AJ221">
        <v>0</v>
      </c>
      <c r="AK221" t="s">
        <v>10286</v>
      </c>
      <c r="AL221" t="s">
        <v>10286</v>
      </c>
      <c r="AM221" t="s">
        <v>10344</v>
      </c>
    </row>
    <row r="222" spans="1:39">
      <c r="A222" t="s">
        <v>11014</v>
      </c>
      <c r="B222" t="s">
        <v>11079</v>
      </c>
      <c r="C222" t="s">
        <v>6009</v>
      </c>
      <c r="D222">
        <v>101.6</v>
      </c>
      <c r="E222" t="s">
        <v>10556</v>
      </c>
      <c r="K222" t="s">
        <v>6535</v>
      </c>
      <c r="L222" t="s">
        <v>6536</v>
      </c>
      <c r="M222" t="s">
        <v>11083</v>
      </c>
      <c r="N222">
        <v>9</v>
      </c>
      <c r="O222" t="s">
        <v>11101</v>
      </c>
      <c r="P222" t="s">
        <v>11160</v>
      </c>
      <c r="Q222">
        <v>4</v>
      </c>
      <c r="R222">
        <v>2</v>
      </c>
      <c r="S222">
        <v>2.79</v>
      </c>
      <c r="T222">
        <v>5.62</v>
      </c>
      <c r="U222">
        <v>500.38</v>
      </c>
      <c r="V222">
        <v>80.78</v>
      </c>
      <c r="W222">
        <v>6.53</v>
      </c>
      <c r="X222">
        <v>4.5</v>
      </c>
      <c r="Y222">
        <v>0</v>
      </c>
      <c r="Z222">
        <v>4</v>
      </c>
      <c r="AA222" t="s">
        <v>6923</v>
      </c>
      <c r="AB222">
        <v>2</v>
      </c>
      <c r="AC222">
        <v>11</v>
      </c>
      <c r="AD222">
        <v>3.105</v>
      </c>
      <c r="AF222" t="s">
        <v>6937</v>
      </c>
      <c r="AI222">
        <v>0</v>
      </c>
      <c r="AJ222">
        <v>0</v>
      </c>
      <c r="AK222" t="s">
        <v>10286</v>
      </c>
      <c r="AL222" t="s">
        <v>10286</v>
      </c>
      <c r="AM222" t="s">
        <v>10344</v>
      </c>
    </row>
    <row r="223" spans="1:39">
      <c r="A223" t="s">
        <v>7094</v>
      </c>
      <c r="B223" t="s">
        <v>11079</v>
      </c>
      <c r="C223" t="s">
        <v>6009</v>
      </c>
      <c r="D223">
        <v>101</v>
      </c>
      <c r="E223" t="s">
        <v>10556</v>
      </c>
      <c r="K223" t="s">
        <v>6535</v>
      </c>
      <c r="L223" t="s">
        <v>6536</v>
      </c>
      <c r="M223" t="s">
        <v>11084</v>
      </c>
      <c r="N223">
        <v>9</v>
      </c>
      <c r="O223" t="s">
        <v>11102</v>
      </c>
      <c r="P223" t="s">
        <v>9047</v>
      </c>
      <c r="Q223">
        <v>6</v>
      </c>
      <c r="R223">
        <v>1</v>
      </c>
      <c r="S223">
        <v>-0.68</v>
      </c>
      <c r="T223">
        <v>2.99</v>
      </c>
      <c r="U223">
        <v>569.74</v>
      </c>
      <c r="V223">
        <v>102.1</v>
      </c>
      <c r="W223">
        <v>4.94</v>
      </c>
      <c r="X223">
        <v>2.96</v>
      </c>
      <c r="Y223">
        <v>2.36</v>
      </c>
      <c r="Z223">
        <v>2</v>
      </c>
      <c r="AA223" t="s">
        <v>6923</v>
      </c>
      <c r="AB223">
        <v>0</v>
      </c>
      <c r="AC223">
        <v>12</v>
      </c>
      <c r="AD223">
        <v>4.430000000000001</v>
      </c>
      <c r="AF223" t="s">
        <v>6937</v>
      </c>
      <c r="AI223">
        <v>0</v>
      </c>
      <c r="AJ223">
        <v>0</v>
      </c>
      <c r="AK223" t="s">
        <v>10243</v>
      </c>
      <c r="AL223" t="s">
        <v>10243</v>
      </c>
      <c r="AM223" t="s">
        <v>10344</v>
      </c>
    </row>
    <row r="224" spans="1:39">
      <c r="A224" t="s">
        <v>11015</v>
      </c>
      <c r="B224" t="s">
        <v>11079</v>
      </c>
      <c r="C224" t="s">
        <v>6009</v>
      </c>
      <c r="D224">
        <v>100.8</v>
      </c>
      <c r="E224" t="s">
        <v>10556</v>
      </c>
      <c r="K224" t="s">
        <v>6535</v>
      </c>
      <c r="L224" t="s">
        <v>6536</v>
      </c>
      <c r="M224" t="s">
        <v>11083</v>
      </c>
      <c r="N224">
        <v>9</v>
      </c>
      <c r="O224" t="s">
        <v>11101</v>
      </c>
      <c r="P224" t="s">
        <v>11161</v>
      </c>
      <c r="Q224">
        <v>5</v>
      </c>
      <c r="R224">
        <v>1</v>
      </c>
      <c r="S224">
        <v>4.55</v>
      </c>
      <c r="T224">
        <v>7.36</v>
      </c>
      <c r="U224">
        <v>521.61</v>
      </c>
      <c r="V224">
        <v>69.92</v>
      </c>
      <c r="W224">
        <v>6.66</v>
      </c>
      <c r="X224">
        <v>4.54</v>
      </c>
      <c r="Y224">
        <v>0</v>
      </c>
      <c r="Z224">
        <v>5</v>
      </c>
      <c r="AA224" t="s">
        <v>6923</v>
      </c>
      <c r="AB224">
        <v>2</v>
      </c>
      <c r="AC224">
        <v>12</v>
      </c>
      <c r="AD224">
        <v>2.833333333333333</v>
      </c>
      <c r="AF224" t="s">
        <v>6937</v>
      </c>
      <c r="AI224">
        <v>0</v>
      </c>
      <c r="AJ224">
        <v>0</v>
      </c>
      <c r="AK224" t="s">
        <v>10286</v>
      </c>
      <c r="AL224" t="s">
        <v>10286</v>
      </c>
      <c r="AM224" t="s">
        <v>10344</v>
      </c>
    </row>
    <row r="225" spans="1:39">
      <c r="A225" t="s">
        <v>7411</v>
      </c>
      <c r="B225" t="s">
        <v>11079</v>
      </c>
      <c r="C225" t="s">
        <v>6009</v>
      </c>
      <c r="D225">
        <v>100.5</v>
      </c>
      <c r="E225" t="s">
        <v>10556</v>
      </c>
      <c r="K225" t="s">
        <v>6535</v>
      </c>
      <c r="L225" t="s">
        <v>6536</v>
      </c>
      <c r="M225" t="s">
        <v>11083</v>
      </c>
      <c r="N225">
        <v>9</v>
      </c>
      <c r="O225" t="s">
        <v>11101</v>
      </c>
      <c r="P225" t="s">
        <v>9364</v>
      </c>
      <c r="Q225">
        <v>5</v>
      </c>
      <c r="R225">
        <v>1</v>
      </c>
      <c r="S225">
        <v>4.96</v>
      </c>
      <c r="T225">
        <v>7.76</v>
      </c>
      <c r="U225">
        <v>556.0599999999999</v>
      </c>
      <c r="V225">
        <v>69.92</v>
      </c>
      <c r="W225">
        <v>7.4</v>
      </c>
      <c r="X225">
        <v>4.55</v>
      </c>
      <c r="Y225">
        <v>0</v>
      </c>
      <c r="Z225">
        <v>5</v>
      </c>
      <c r="AA225" t="s">
        <v>6923</v>
      </c>
      <c r="AB225">
        <v>2</v>
      </c>
      <c r="AC225">
        <v>13</v>
      </c>
      <c r="AD225">
        <v>2.833333333333333</v>
      </c>
      <c r="AF225" t="s">
        <v>6937</v>
      </c>
      <c r="AI225">
        <v>0</v>
      </c>
      <c r="AJ225">
        <v>0</v>
      </c>
      <c r="AK225" t="s">
        <v>10286</v>
      </c>
      <c r="AL225" t="s">
        <v>10286</v>
      </c>
      <c r="AM225" t="s">
        <v>10344</v>
      </c>
    </row>
    <row r="226" spans="1:39">
      <c r="A226" t="s">
        <v>11016</v>
      </c>
      <c r="B226" t="s">
        <v>11079</v>
      </c>
      <c r="C226" t="s">
        <v>6009</v>
      </c>
      <c r="D226">
        <v>100.3</v>
      </c>
      <c r="E226" t="s">
        <v>10556</v>
      </c>
      <c r="K226" t="s">
        <v>6535</v>
      </c>
      <c r="L226" t="s">
        <v>6536</v>
      </c>
      <c r="M226" t="s">
        <v>11083</v>
      </c>
      <c r="N226">
        <v>9</v>
      </c>
      <c r="O226" t="s">
        <v>11101</v>
      </c>
      <c r="P226" t="s">
        <v>11162</v>
      </c>
      <c r="Q226">
        <v>4</v>
      </c>
      <c r="R226">
        <v>2</v>
      </c>
      <c r="S226">
        <v>2.5</v>
      </c>
      <c r="T226">
        <v>5.33</v>
      </c>
      <c r="U226">
        <v>499.49</v>
      </c>
      <c r="V226">
        <v>80.78</v>
      </c>
      <c r="W226">
        <v>6.24</v>
      </c>
      <c r="X226">
        <v>4.5</v>
      </c>
      <c r="Y226">
        <v>0</v>
      </c>
      <c r="Z226">
        <v>4</v>
      </c>
      <c r="AA226" t="s">
        <v>6923</v>
      </c>
      <c r="AB226">
        <v>1</v>
      </c>
      <c r="AC226">
        <v>11</v>
      </c>
      <c r="AD226">
        <v>3.253642857142857</v>
      </c>
      <c r="AF226" t="s">
        <v>6937</v>
      </c>
      <c r="AI226">
        <v>0</v>
      </c>
      <c r="AJ226">
        <v>0</v>
      </c>
      <c r="AK226" t="s">
        <v>10286</v>
      </c>
      <c r="AL226" t="s">
        <v>10286</v>
      </c>
      <c r="AM226" t="s">
        <v>10344</v>
      </c>
    </row>
    <row r="227" spans="1:39">
      <c r="A227" t="s">
        <v>6223</v>
      </c>
      <c r="B227" t="s">
        <v>11079</v>
      </c>
      <c r="C227" t="s">
        <v>6009</v>
      </c>
      <c r="D227">
        <v>100</v>
      </c>
      <c r="E227" t="s">
        <v>10556</v>
      </c>
      <c r="K227" t="s">
        <v>6535</v>
      </c>
      <c r="L227" t="s">
        <v>6536</v>
      </c>
      <c r="M227" t="s">
        <v>11080</v>
      </c>
      <c r="N227">
        <v>9</v>
      </c>
      <c r="O227" t="s">
        <v>11098</v>
      </c>
      <c r="P227" t="s">
        <v>6619</v>
      </c>
      <c r="Q227">
        <v>6</v>
      </c>
      <c r="R227">
        <v>1</v>
      </c>
      <c r="S227">
        <v>1.93</v>
      </c>
      <c r="T227">
        <v>3.02</v>
      </c>
      <c r="U227">
        <v>357.44</v>
      </c>
      <c r="V227">
        <v>71.53</v>
      </c>
      <c r="W227">
        <v>2.49</v>
      </c>
      <c r="X227">
        <v>6.34</v>
      </c>
      <c r="Y227">
        <v>6.5</v>
      </c>
      <c r="Z227">
        <v>2</v>
      </c>
      <c r="AA227" t="s">
        <v>6923</v>
      </c>
      <c r="AB227">
        <v>0</v>
      </c>
      <c r="AC227">
        <v>7</v>
      </c>
      <c r="AD227">
        <v>5.823333333333333</v>
      </c>
      <c r="AE227" t="s">
        <v>6924</v>
      </c>
      <c r="AF227" t="s">
        <v>6937</v>
      </c>
      <c r="AG227" t="s">
        <v>6941</v>
      </c>
      <c r="AH227" t="s">
        <v>6942</v>
      </c>
      <c r="AI227">
        <v>4</v>
      </c>
      <c r="AJ227">
        <v>1</v>
      </c>
      <c r="AK227" t="s">
        <v>10234</v>
      </c>
      <c r="AL227" t="s">
        <v>10234</v>
      </c>
      <c r="AM227" t="s">
        <v>10344</v>
      </c>
    </row>
    <row r="228" spans="1:39">
      <c r="A228" t="s">
        <v>6223</v>
      </c>
      <c r="B228" t="s">
        <v>11079</v>
      </c>
      <c r="C228" t="s">
        <v>6009</v>
      </c>
      <c r="D228">
        <v>100</v>
      </c>
      <c r="E228" t="s">
        <v>10556</v>
      </c>
      <c r="K228" t="s">
        <v>6535</v>
      </c>
      <c r="L228" t="s">
        <v>6536</v>
      </c>
      <c r="M228" t="s">
        <v>11087</v>
      </c>
      <c r="N228">
        <v>9</v>
      </c>
      <c r="O228" t="s">
        <v>11105</v>
      </c>
      <c r="P228" t="s">
        <v>6619</v>
      </c>
      <c r="Q228">
        <v>6</v>
      </c>
      <c r="R228">
        <v>1</v>
      </c>
      <c r="S228">
        <v>1.93</v>
      </c>
      <c r="T228">
        <v>3.02</v>
      </c>
      <c r="U228">
        <v>357.44</v>
      </c>
      <c r="V228">
        <v>71.53</v>
      </c>
      <c r="W228">
        <v>2.49</v>
      </c>
      <c r="X228">
        <v>6.34</v>
      </c>
      <c r="Y228">
        <v>6.5</v>
      </c>
      <c r="Z228">
        <v>2</v>
      </c>
      <c r="AA228" t="s">
        <v>6923</v>
      </c>
      <c r="AB228">
        <v>0</v>
      </c>
      <c r="AC228">
        <v>7</v>
      </c>
      <c r="AD228">
        <v>5.823333333333333</v>
      </c>
      <c r="AE228" t="s">
        <v>6924</v>
      </c>
      <c r="AF228" t="s">
        <v>6937</v>
      </c>
      <c r="AG228" t="s">
        <v>6941</v>
      </c>
      <c r="AH228" t="s">
        <v>6942</v>
      </c>
      <c r="AI228">
        <v>4</v>
      </c>
      <c r="AJ228">
        <v>1</v>
      </c>
      <c r="AK228" t="s">
        <v>6947</v>
      </c>
      <c r="AL228" t="s">
        <v>6947</v>
      </c>
      <c r="AM228" t="s">
        <v>10344</v>
      </c>
    </row>
    <row r="229" spans="1:39">
      <c r="A229" t="s">
        <v>6223</v>
      </c>
      <c r="B229" t="s">
        <v>11079</v>
      </c>
      <c r="C229" t="s">
        <v>6009</v>
      </c>
      <c r="D229">
        <v>100</v>
      </c>
      <c r="E229" t="s">
        <v>10556</v>
      </c>
      <c r="K229" t="s">
        <v>6535</v>
      </c>
      <c r="L229" t="s">
        <v>6536</v>
      </c>
      <c r="M229" t="s">
        <v>11089</v>
      </c>
      <c r="N229">
        <v>9</v>
      </c>
      <c r="O229" t="s">
        <v>11107</v>
      </c>
      <c r="P229" t="s">
        <v>6619</v>
      </c>
      <c r="Q229">
        <v>6</v>
      </c>
      <c r="R229">
        <v>1</v>
      </c>
      <c r="S229">
        <v>1.93</v>
      </c>
      <c r="T229">
        <v>3.02</v>
      </c>
      <c r="U229">
        <v>357.44</v>
      </c>
      <c r="V229">
        <v>71.53</v>
      </c>
      <c r="W229">
        <v>2.49</v>
      </c>
      <c r="X229">
        <v>6.34</v>
      </c>
      <c r="Y229">
        <v>6.5</v>
      </c>
      <c r="Z229">
        <v>2</v>
      </c>
      <c r="AA229" t="s">
        <v>6923</v>
      </c>
      <c r="AB229">
        <v>0</v>
      </c>
      <c r="AC229">
        <v>7</v>
      </c>
      <c r="AD229">
        <v>5.823333333333333</v>
      </c>
      <c r="AE229" t="s">
        <v>6924</v>
      </c>
      <c r="AF229" t="s">
        <v>6937</v>
      </c>
      <c r="AG229" t="s">
        <v>6941</v>
      </c>
      <c r="AH229" t="s">
        <v>6942</v>
      </c>
      <c r="AI229">
        <v>4</v>
      </c>
      <c r="AJ229">
        <v>1</v>
      </c>
      <c r="AK229" t="s">
        <v>10235</v>
      </c>
      <c r="AL229" t="s">
        <v>10235</v>
      </c>
      <c r="AM229" t="s">
        <v>10344</v>
      </c>
    </row>
    <row r="230" spans="1:39">
      <c r="A230" t="s">
        <v>11017</v>
      </c>
      <c r="B230" t="s">
        <v>11079</v>
      </c>
      <c r="C230" t="s">
        <v>6009</v>
      </c>
      <c r="D230">
        <v>100</v>
      </c>
      <c r="E230" t="s">
        <v>10556</v>
      </c>
      <c r="K230" t="s">
        <v>6535</v>
      </c>
      <c r="L230" t="s">
        <v>6536</v>
      </c>
      <c r="M230" t="s">
        <v>11085</v>
      </c>
      <c r="N230">
        <v>9</v>
      </c>
      <c r="O230" t="s">
        <v>11103</v>
      </c>
      <c r="P230" t="s">
        <v>11163</v>
      </c>
      <c r="Q230">
        <v>3</v>
      </c>
      <c r="R230">
        <v>1</v>
      </c>
      <c r="S230">
        <v>3.58</v>
      </c>
      <c r="T230">
        <v>6.21</v>
      </c>
      <c r="U230">
        <v>446.59</v>
      </c>
      <c r="V230">
        <v>55.76</v>
      </c>
      <c r="W230">
        <v>6.36</v>
      </c>
      <c r="X230">
        <v>4.74</v>
      </c>
      <c r="Y230">
        <v>0</v>
      </c>
      <c r="Z230">
        <v>3</v>
      </c>
      <c r="AA230" t="s">
        <v>6923</v>
      </c>
      <c r="AB230">
        <v>1</v>
      </c>
      <c r="AC230">
        <v>14</v>
      </c>
      <c r="AD230">
        <v>3.424833333333333</v>
      </c>
      <c r="AF230" t="s">
        <v>6937</v>
      </c>
      <c r="AI230">
        <v>0</v>
      </c>
      <c r="AJ230">
        <v>0</v>
      </c>
      <c r="AK230" t="s">
        <v>10250</v>
      </c>
      <c r="AL230" t="s">
        <v>10250</v>
      </c>
      <c r="AM230" t="s">
        <v>10344</v>
      </c>
    </row>
    <row r="231" spans="1:39">
      <c r="A231" t="s">
        <v>6223</v>
      </c>
      <c r="B231" t="s">
        <v>11079</v>
      </c>
      <c r="C231" t="s">
        <v>6009</v>
      </c>
      <c r="D231">
        <v>100</v>
      </c>
      <c r="E231" t="s">
        <v>10556</v>
      </c>
      <c r="K231" t="s">
        <v>6535</v>
      </c>
      <c r="L231" t="s">
        <v>6536</v>
      </c>
      <c r="M231" t="s">
        <v>11090</v>
      </c>
      <c r="N231">
        <v>9</v>
      </c>
      <c r="O231" t="s">
        <v>11108</v>
      </c>
      <c r="P231" t="s">
        <v>6619</v>
      </c>
      <c r="Q231">
        <v>6</v>
      </c>
      <c r="R231">
        <v>1</v>
      </c>
      <c r="S231">
        <v>1.93</v>
      </c>
      <c r="T231">
        <v>3.02</v>
      </c>
      <c r="U231">
        <v>357.44</v>
      </c>
      <c r="V231">
        <v>71.53</v>
      </c>
      <c r="W231">
        <v>2.49</v>
      </c>
      <c r="X231">
        <v>6.34</v>
      </c>
      <c r="Y231">
        <v>6.5</v>
      </c>
      <c r="Z231">
        <v>2</v>
      </c>
      <c r="AA231" t="s">
        <v>6923</v>
      </c>
      <c r="AB231">
        <v>0</v>
      </c>
      <c r="AC231">
        <v>7</v>
      </c>
      <c r="AD231">
        <v>5.823333333333333</v>
      </c>
      <c r="AE231" t="s">
        <v>6924</v>
      </c>
      <c r="AF231" t="s">
        <v>6937</v>
      </c>
      <c r="AG231" t="s">
        <v>6941</v>
      </c>
      <c r="AH231" t="s">
        <v>6942</v>
      </c>
      <c r="AI231">
        <v>4</v>
      </c>
      <c r="AJ231">
        <v>1</v>
      </c>
      <c r="AK231" t="s">
        <v>10249</v>
      </c>
      <c r="AL231" t="s">
        <v>10249</v>
      </c>
      <c r="AM231" t="s">
        <v>10344</v>
      </c>
    </row>
    <row r="232" spans="1:39">
      <c r="A232" t="s">
        <v>11018</v>
      </c>
      <c r="B232" t="s">
        <v>11079</v>
      </c>
      <c r="C232" t="s">
        <v>6009</v>
      </c>
      <c r="D232">
        <v>99.8</v>
      </c>
      <c r="E232" t="s">
        <v>10556</v>
      </c>
      <c r="K232" t="s">
        <v>6535</v>
      </c>
      <c r="L232" t="s">
        <v>6536</v>
      </c>
      <c r="M232" t="s">
        <v>11083</v>
      </c>
      <c r="N232">
        <v>9</v>
      </c>
      <c r="O232" t="s">
        <v>11101</v>
      </c>
      <c r="P232" t="s">
        <v>11164</v>
      </c>
      <c r="Q232">
        <v>5</v>
      </c>
      <c r="R232">
        <v>1</v>
      </c>
      <c r="S232">
        <v>5.41</v>
      </c>
      <c r="T232">
        <v>8.210000000000001</v>
      </c>
      <c r="U232">
        <v>542.03</v>
      </c>
      <c r="V232">
        <v>69.92</v>
      </c>
      <c r="W232">
        <v>7.61</v>
      </c>
      <c r="X232">
        <v>4.55</v>
      </c>
      <c r="Y232">
        <v>0</v>
      </c>
      <c r="Z232">
        <v>5</v>
      </c>
      <c r="AA232" t="s">
        <v>6923</v>
      </c>
      <c r="AB232">
        <v>2</v>
      </c>
      <c r="AC232">
        <v>12</v>
      </c>
      <c r="AD232">
        <v>2.833333333333333</v>
      </c>
      <c r="AF232" t="s">
        <v>6937</v>
      </c>
      <c r="AI232">
        <v>0</v>
      </c>
      <c r="AJ232">
        <v>0</v>
      </c>
      <c r="AK232" t="s">
        <v>10286</v>
      </c>
      <c r="AL232" t="s">
        <v>10286</v>
      </c>
      <c r="AM232" t="s">
        <v>10344</v>
      </c>
    </row>
    <row r="233" spans="1:39">
      <c r="A233" t="s">
        <v>11019</v>
      </c>
      <c r="B233" t="s">
        <v>11079</v>
      </c>
      <c r="C233" t="s">
        <v>6009</v>
      </c>
      <c r="D233">
        <v>99.40000000000001</v>
      </c>
      <c r="E233" t="s">
        <v>10556</v>
      </c>
      <c r="K233" t="s">
        <v>6535</v>
      </c>
      <c r="L233" t="s">
        <v>6536</v>
      </c>
      <c r="M233" t="s">
        <v>11083</v>
      </c>
      <c r="N233">
        <v>9</v>
      </c>
      <c r="O233" t="s">
        <v>11101</v>
      </c>
      <c r="P233" t="s">
        <v>11165</v>
      </c>
      <c r="Q233">
        <v>4</v>
      </c>
      <c r="R233">
        <v>2</v>
      </c>
      <c r="S233">
        <v>2.04</v>
      </c>
      <c r="T233">
        <v>4.88</v>
      </c>
      <c r="U233">
        <v>465.93</v>
      </c>
      <c r="V233">
        <v>80.78</v>
      </c>
      <c r="W233">
        <v>5.88</v>
      </c>
      <c r="X233">
        <v>4.5</v>
      </c>
      <c r="Y233">
        <v>0</v>
      </c>
      <c r="Z233">
        <v>4</v>
      </c>
      <c r="AA233" t="s">
        <v>6923</v>
      </c>
      <c r="AB233">
        <v>1</v>
      </c>
      <c r="AC233">
        <v>11</v>
      </c>
      <c r="AD233">
        <v>3.783357142857143</v>
      </c>
      <c r="AF233" t="s">
        <v>6937</v>
      </c>
      <c r="AI233">
        <v>0</v>
      </c>
      <c r="AJ233">
        <v>0</v>
      </c>
      <c r="AK233" t="s">
        <v>10286</v>
      </c>
      <c r="AL233" t="s">
        <v>10286</v>
      </c>
      <c r="AM233" t="s">
        <v>10344</v>
      </c>
    </row>
    <row r="234" spans="1:39">
      <c r="A234" t="s">
        <v>6383</v>
      </c>
      <c r="B234" t="s">
        <v>11079</v>
      </c>
      <c r="C234" t="s">
        <v>6009</v>
      </c>
      <c r="D234">
        <v>99</v>
      </c>
      <c r="E234" t="s">
        <v>10556</v>
      </c>
      <c r="K234" t="s">
        <v>6535</v>
      </c>
      <c r="L234" t="s">
        <v>6536</v>
      </c>
      <c r="M234" t="s">
        <v>11091</v>
      </c>
      <c r="N234">
        <v>9</v>
      </c>
      <c r="O234" t="s">
        <v>11109</v>
      </c>
      <c r="P234" t="s">
        <v>6779</v>
      </c>
      <c r="Q234">
        <v>6</v>
      </c>
      <c r="R234">
        <v>2</v>
      </c>
      <c r="S234">
        <v>2.78</v>
      </c>
      <c r="T234">
        <v>6.42</v>
      </c>
      <c r="U234">
        <v>586.63</v>
      </c>
      <c r="V234">
        <v>85.22</v>
      </c>
      <c r="W234">
        <v>6.54</v>
      </c>
      <c r="X234">
        <v>3.14</v>
      </c>
      <c r="Y234">
        <v>0</v>
      </c>
      <c r="Z234">
        <v>3</v>
      </c>
      <c r="AA234" t="s">
        <v>6923</v>
      </c>
      <c r="AB234">
        <v>2</v>
      </c>
      <c r="AC234">
        <v>10</v>
      </c>
      <c r="AD234">
        <v>3.11</v>
      </c>
      <c r="AF234" t="s">
        <v>6937</v>
      </c>
      <c r="AI234">
        <v>0</v>
      </c>
      <c r="AJ234">
        <v>0</v>
      </c>
      <c r="AK234" t="s">
        <v>6970</v>
      </c>
      <c r="AL234" t="s">
        <v>6970</v>
      </c>
      <c r="AM234" t="s">
        <v>10344</v>
      </c>
    </row>
    <row r="235" spans="1:39">
      <c r="A235" t="s">
        <v>7011</v>
      </c>
      <c r="B235" t="s">
        <v>11079</v>
      </c>
      <c r="C235" t="s">
        <v>6009</v>
      </c>
      <c r="D235">
        <v>99</v>
      </c>
      <c r="E235" t="s">
        <v>10556</v>
      </c>
      <c r="K235" t="s">
        <v>6535</v>
      </c>
      <c r="L235" t="s">
        <v>6536</v>
      </c>
      <c r="M235" t="s">
        <v>11082</v>
      </c>
      <c r="N235">
        <v>9</v>
      </c>
      <c r="O235" t="s">
        <v>11100</v>
      </c>
      <c r="P235" t="s">
        <v>8964</v>
      </c>
      <c r="Q235">
        <v>6</v>
      </c>
      <c r="R235">
        <v>1</v>
      </c>
      <c r="S235">
        <v>-1.75</v>
      </c>
      <c r="T235">
        <v>1.73</v>
      </c>
      <c r="U235">
        <v>387.46</v>
      </c>
      <c r="V235">
        <v>81.79000000000001</v>
      </c>
      <c r="W235">
        <v>4.32</v>
      </c>
      <c r="X235">
        <v>3.59</v>
      </c>
      <c r="Y235">
        <v>0.86</v>
      </c>
      <c r="Z235">
        <v>3</v>
      </c>
      <c r="AA235" t="s">
        <v>6923</v>
      </c>
      <c r="AB235">
        <v>0</v>
      </c>
      <c r="AC235">
        <v>9</v>
      </c>
      <c r="AD235">
        <v>5.637190476190476</v>
      </c>
      <c r="AF235" t="s">
        <v>6937</v>
      </c>
      <c r="AI235">
        <v>0</v>
      </c>
      <c r="AJ235">
        <v>0</v>
      </c>
      <c r="AK235" t="s">
        <v>10210</v>
      </c>
      <c r="AL235" t="s">
        <v>10210</v>
      </c>
      <c r="AM235" t="s">
        <v>10344</v>
      </c>
    </row>
    <row r="236" spans="1:39">
      <c r="A236" t="s">
        <v>7152</v>
      </c>
      <c r="B236" t="s">
        <v>11079</v>
      </c>
      <c r="C236" t="s">
        <v>6009</v>
      </c>
      <c r="D236">
        <v>99</v>
      </c>
      <c r="E236" t="s">
        <v>10556</v>
      </c>
      <c r="K236" t="s">
        <v>6535</v>
      </c>
      <c r="L236" t="s">
        <v>6536</v>
      </c>
      <c r="M236" t="s">
        <v>11084</v>
      </c>
      <c r="N236">
        <v>9</v>
      </c>
      <c r="O236" t="s">
        <v>11102</v>
      </c>
      <c r="P236" t="s">
        <v>9105</v>
      </c>
      <c r="Q236">
        <v>6</v>
      </c>
      <c r="R236">
        <v>1</v>
      </c>
      <c r="S236">
        <v>0.75</v>
      </c>
      <c r="T236">
        <v>4.42</v>
      </c>
      <c r="U236">
        <v>607.8200000000001</v>
      </c>
      <c r="V236">
        <v>92.87</v>
      </c>
      <c r="W236">
        <v>6.17</v>
      </c>
      <c r="X236">
        <v>2.98</v>
      </c>
      <c r="Y236">
        <v>2.36</v>
      </c>
      <c r="Z236">
        <v>3</v>
      </c>
      <c r="AA236" t="s">
        <v>6923</v>
      </c>
      <c r="AB236">
        <v>2</v>
      </c>
      <c r="AC236">
        <v>11</v>
      </c>
      <c r="AD236">
        <v>4.027666666666667</v>
      </c>
      <c r="AF236" t="s">
        <v>6937</v>
      </c>
      <c r="AI236">
        <v>0</v>
      </c>
      <c r="AJ236">
        <v>0</v>
      </c>
      <c r="AK236" t="s">
        <v>10243</v>
      </c>
      <c r="AL236" t="s">
        <v>10243</v>
      </c>
      <c r="AM236" t="s">
        <v>10344</v>
      </c>
    </row>
    <row r="237" spans="1:39">
      <c r="A237" t="s">
        <v>6315</v>
      </c>
      <c r="B237" t="s">
        <v>11079</v>
      </c>
      <c r="C237" t="s">
        <v>6009</v>
      </c>
      <c r="D237">
        <v>98</v>
      </c>
      <c r="E237" t="s">
        <v>10556</v>
      </c>
      <c r="K237" t="s">
        <v>6535</v>
      </c>
      <c r="L237" t="s">
        <v>6536</v>
      </c>
      <c r="M237" t="s">
        <v>11080</v>
      </c>
      <c r="N237">
        <v>9</v>
      </c>
      <c r="O237" t="s">
        <v>11098</v>
      </c>
      <c r="P237" t="s">
        <v>6711</v>
      </c>
      <c r="Q237">
        <v>6</v>
      </c>
      <c r="R237">
        <v>1</v>
      </c>
      <c r="S237">
        <v>-1.92</v>
      </c>
      <c r="T237">
        <v>1.55</v>
      </c>
      <c r="U237">
        <v>408.47</v>
      </c>
      <c r="V237">
        <v>99.13</v>
      </c>
      <c r="W237">
        <v>2.68</v>
      </c>
      <c r="X237">
        <v>3.62</v>
      </c>
      <c r="Y237">
        <v>0</v>
      </c>
      <c r="Z237">
        <v>2</v>
      </c>
      <c r="AA237" t="s">
        <v>6923</v>
      </c>
      <c r="AB237">
        <v>0</v>
      </c>
      <c r="AC237">
        <v>11</v>
      </c>
      <c r="AD237">
        <v>5.182785714285714</v>
      </c>
      <c r="AE237" t="s">
        <v>6930</v>
      </c>
      <c r="AF237" t="s">
        <v>6937</v>
      </c>
      <c r="AH237" t="s">
        <v>6943</v>
      </c>
      <c r="AI237">
        <v>3</v>
      </c>
      <c r="AJ237">
        <v>0</v>
      </c>
      <c r="AK237" t="s">
        <v>10234</v>
      </c>
      <c r="AL237" t="s">
        <v>10234</v>
      </c>
      <c r="AM237" t="s">
        <v>10344</v>
      </c>
    </row>
    <row r="238" spans="1:39">
      <c r="A238" t="s">
        <v>8194</v>
      </c>
      <c r="B238" t="s">
        <v>11079</v>
      </c>
      <c r="C238" t="s">
        <v>6009</v>
      </c>
      <c r="D238">
        <v>98</v>
      </c>
      <c r="E238" t="s">
        <v>10556</v>
      </c>
      <c r="K238" t="s">
        <v>6535</v>
      </c>
      <c r="L238" t="s">
        <v>6536</v>
      </c>
      <c r="M238" t="s">
        <v>11092</v>
      </c>
      <c r="N238">
        <v>9</v>
      </c>
      <c r="O238" t="s">
        <v>11110</v>
      </c>
      <c r="P238" t="s">
        <v>10120</v>
      </c>
      <c r="Q238">
        <v>3</v>
      </c>
      <c r="R238">
        <v>2</v>
      </c>
      <c r="S238">
        <v>6.08</v>
      </c>
      <c r="T238">
        <v>6.09</v>
      </c>
      <c r="U238">
        <v>338.45</v>
      </c>
      <c r="V238">
        <v>53.6</v>
      </c>
      <c r="W238">
        <v>6.1</v>
      </c>
      <c r="X238">
        <v>9.32</v>
      </c>
      <c r="Y238">
        <v>0</v>
      </c>
      <c r="Z238">
        <v>2</v>
      </c>
      <c r="AA238" t="s">
        <v>6923</v>
      </c>
      <c r="AB238">
        <v>1</v>
      </c>
      <c r="AC238">
        <v>7</v>
      </c>
      <c r="AD238">
        <v>3.5</v>
      </c>
      <c r="AF238" t="s">
        <v>6939</v>
      </c>
      <c r="AI238">
        <v>0</v>
      </c>
      <c r="AJ238">
        <v>0</v>
      </c>
      <c r="AK238" t="s">
        <v>10277</v>
      </c>
      <c r="AL238" t="s">
        <v>10277</v>
      </c>
      <c r="AM238" t="s">
        <v>10344</v>
      </c>
    </row>
    <row r="239" spans="1:39">
      <c r="A239" t="s">
        <v>7181</v>
      </c>
      <c r="B239" t="s">
        <v>11079</v>
      </c>
      <c r="C239" t="s">
        <v>6009</v>
      </c>
      <c r="D239">
        <v>98</v>
      </c>
      <c r="E239" t="s">
        <v>10556</v>
      </c>
      <c r="K239" t="s">
        <v>6535</v>
      </c>
      <c r="L239" t="s">
        <v>6536</v>
      </c>
      <c r="M239" t="s">
        <v>11084</v>
      </c>
      <c r="N239">
        <v>9</v>
      </c>
      <c r="O239" t="s">
        <v>11102</v>
      </c>
      <c r="P239" t="s">
        <v>9134</v>
      </c>
      <c r="Q239">
        <v>5</v>
      </c>
      <c r="R239">
        <v>1</v>
      </c>
      <c r="S239">
        <v>0.73</v>
      </c>
      <c r="T239">
        <v>4.38</v>
      </c>
      <c r="U239">
        <v>579.78</v>
      </c>
      <c r="V239">
        <v>92.87</v>
      </c>
      <c r="W239">
        <v>5.91</v>
      </c>
      <c r="X239">
        <v>3.04</v>
      </c>
      <c r="Y239">
        <v>2.36</v>
      </c>
      <c r="Z239">
        <v>2</v>
      </c>
      <c r="AA239" t="s">
        <v>6923</v>
      </c>
      <c r="AB239">
        <v>2</v>
      </c>
      <c r="AC239">
        <v>11</v>
      </c>
      <c r="AD239">
        <v>4.047666666666666</v>
      </c>
      <c r="AF239" t="s">
        <v>6937</v>
      </c>
      <c r="AI239">
        <v>0</v>
      </c>
      <c r="AJ239">
        <v>0</v>
      </c>
      <c r="AK239" t="s">
        <v>10243</v>
      </c>
      <c r="AL239" t="s">
        <v>10243</v>
      </c>
      <c r="AM239" t="s">
        <v>10344</v>
      </c>
    </row>
    <row r="240" spans="1:39">
      <c r="A240" t="s">
        <v>7124</v>
      </c>
      <c r="B240" t="s">
        <v>11079</v>
      </c>
      <c r="C240" t="s">
        <v>6009</v>
      </c>
      <c r="D240">
        <v>98</v>
      </c>
      <c r="E240" t="s">
        <v>10556</v>
      </c>
      <c r="K240" t="s">
        <v>6535</v>
      </c>
      <c r="L240" t="s">
        <v>6536</v>
      </c>
      <c r="M240" t="s">
        <v>11084</v>
      </c>
      <c r="N240">
        <v>9</v>
      </c>
      <c r="O240" t="s">
        <v>11102</v>
      </c>
      <c r="P240" t="s">
        <v>9077</v>
      </c>
      <c r="Q240">
        <v>5</v>
      </c>
      <c r="R240">
        <v>1</v>
      </c>
      <c r="S240">
        <v>0.3</v>
      </c>
      <c r="T240">
        <v>3.96</v>
      </c>
      <c r="U240">
        <v>565.76</v>
      </c>
      <c r="V240">
        <v>92.87</v>
      </c>
      <c r="W240">
        <v>5.52</v>
      </c>
      <c r="X240">
        <v>3</v>
      </c>
      <c r="Y240">
        <v>2.36</v>
      </c>
      <c r="Z240">
        <v>2</v>
      </c>
      <c r="AA240" t="s">
        <v>6923</v>
      </c>
      <c r="AB240">
        <v>1</v>
      </c>
      <c r="AC240">
        <v>11</v>
      </c>
      <c r="AD240">
        <v>4.257666666666667</v>
      </c>
      <c r="AF240" t="s">
        <v>6937</v>
      </c>
      <c r="AI240">
        <v>0</v>
      </c>
      <c r="AJ240">
        <v>0</v>
      </c>
      <c r="AK240" t="s">
        <v>10243</v>
      </c>
      <c r="AL240" t="s">
        <v>10243</v>
      </c>
      <c r="AM240" t="s">
        <v>10344</v>
      </c>
    </row>
    <row r="241" spans="1:39">
      <c r="A241" t="s">
        <v>11020</v>
      </c>
      <c r="B241" t="s">
        <v>11079</v>
      </c>
      <c r="C241" t="s">
        <v>6009</v>
      </c>
      <c r="D241">
        <v>97</v>
      </c>
      <c r="E241" t="s">
        <v>10556</v>
      </c>
      <c r="K241" t="s">
        <v>6535</v>
      </c>
      <c r="L241" t="s">
        <v>6536</v>
      </c>
      <c r="M241" t="s">
        <v>11085</v>
      </c>
      <c r="N241">
        <v>9</v>
      </c>
      <c r="O241" t="s">
        <v>11103</v>
      </c>
      <c r="P241" t="s">
        <v>11166</v>
      </c>
      <c r="Q241">
        <v>3</v>
      </c>
      <c r="R241">
        <v>1</v>
      </c>
      <c r="S241">
        <v>4.07</v>
      </c>
      <c r="T241">
        <v>6.69</v>
      </c>
      <c r="U241">
        <v>446.59</v>
      </c>
      <c r="V241">
        <v>55.76</v>
      </c>
      <c r="W241">
        <v>6.36</v>
      </c>
      <c r="X241">
        <v>4.75</v>
      </c>
      <c r="Y241">
        <v>0</v>
      </c>
      <c r="Z241">
        <v>3</v>
      </c>
      <c r="AA241" t="s">
        <v>6923</v>
      </c>
      <c r="AB241">
        <v>1</v>
      </c>
      <c r="AC241">
        <v>14</v>
      </c>
      <c r="AD241">
        <v>3.214833333333333</v>
      </c>
      <c r="AF241" t="s">
        <v>6937</v>
      </c>
      <c r="AI241">
        <v>0</v>
      </c>
      <c r="AJ241">
        <v>0</v>
      </c>
      <c r="AK241" t="s">
        <v>10250</v>
      </c>
      <c r="AL241" t="s">
        <v>10250</v>
      </c>
      <c r="AM241" t="s">
        <v>10344</v>
      </c>
    </row>
    <row r="242" spans="1:39">
      <c r="A242" t="s">
        <v>7418</v>
      </c>
      <c r="B242" t="s">
        <v>11079</v>
      </c>
      <c r="C242" t="s">
        <v>6009</v>
      </c>
      <c r="D242">
        <v>97</v>
      </c>
      <c r="E242" t="s">
        <v>10556</v>
      </c>
      <c r="K242" t="s">
        <v>6535</v>
      </c>
      <c r="L242" t="s">
        <v>6536</v>
      </c>
      <c r="M242" t="s">
        <v>11084</v>
      </c>
      <c r="N242">
        <v>9</v>
      </c>
      <c r="O242" t="s">
        <v>11102</v>
      </c>
      <c r="P242" t="s">
        <v>9371</v>
      </c>
      <c r="Q242">
        <v>5</v>
      </c>
      <c r="R242">
        <v>1</v>
      </c>
      <c r="S242">
        <v>-0.31</v>
      </c>
      <c r="T242">
        <v>3.36</v>
      </c>
      <c r="U242">
        <v>551.73</v>
      </c>
      <c r="V242">
        <v>92.87</v>
      </c>
      <c r="W242">
        <v>5.13</v>
      </c>
      <c r="X242">
        <v>3</v>
      </c>
      <c r="Y242">
        <v>2.3</v>
      </c>
      <c r="Z242">
        <v>2</v>
      </c>
      <c r="AA242" t="s">
        <v>6923</v>
      </c>
      <c r="AB242">
        <v>1</v>
      </c>
      <c r="AC242">
        <v>8</v>
      </c>
      <c r="AD242">
        <v>4.557666666666667</v>
      </c>
      <c r="AF242" t="s">
        <v>6937</v>
      </c>
      <c r="AI242">
        <v>0</v>
      </c>
      <c r="AJ242">
        <v>0</v>
      </c>
      <c r="AK242" t="s">
        <v>10243</v>
      </c>
      <c r="AL242" t="s">
        <v>10243</v>
      </c>
      <c r="AM242" t="s">
        <v>10344</v>
      </c>
    </row>
    <row r="243" spans="1:39">
      <c r="A243" t="s">
        <v>6445</v>
      </c>
      <c r="B243" t="s">
        <v>11079</v>
      </c>
      <c r="C243" t="s">
        <v>6009</v>
      </c>
      <c r="D243">
        <v>96</v>
      </c>
      <c r="E243" t="s">
        <v>10556</v>
      </c>
      <c r="K243" t="s">
        <v>6535</v>
      </c>
      <c r="L243" t="s">
        <v>6536</v>
      </c>
      <c r="M243" t="s">
        <v>11091</v>
      </c>
      <c r="N243">
        <v>9</v>
      </c>
      <c r="O243" t="s">
        <v>11109</v>
      </c>
      <c r="P243" t="s">
        <v>6841</v>
      </c>
      <c r="Q243">
        <v>6</v>
      </c>
      <c r="R243">
        <v>1</v>
      </c>
      <c r="S243">
        <v>0.55</v>
      </c>
      <c r="T243">
        <v>4.18</v>
      </c>
      <c r="U243">
        <v>510.65</v>
      </c>
      <c r="V243">
        <v>74.22</v>
      </c>
      <c r="W243">
        <v>5.67</v>
      </c>
      <c r="X243">
        <v>3.14</v>
      </c>
      <c r="Y243">
        <v>0</v>
      </c>
      <c r="Z243">
        <v>2</v>
      </c>
      <c r="AA243" t="s">
        <v>6923</v>
      </c>
      <c r="AB243">
        <v>2</v>
      </c>
      <c r="AC243">
        <v>10</v>
      </c>
      <c r="AD243">
        <v>4.243333333333334</v>
      </c>
      <c r="AF243" t="s">
        <v>6937</v>
      </c>
      <c r="AI243">
        <v>0</v>
      </c>
      <c r="AJ243">
        <v>0</v>
      </c>
      <c r="AK243" t="s">
        <v>6970</v>
      </c>
      <c r="AL243" t="s">
        <v>6970</v>
      </c>
      <c r="AM243" t="s">
        <v>10344</v>
      </c>
    </row>
    <row r="244" spans="1:39">
      <c r="A244" t="s">
        <v>7261</v>
      </c>
      <c r="B244" t="s">
        <v>11079</v>
      </c>
      <c r="C244" t="s">
        <v>6009</v>
      </c>
      <c r="D244">
        <v>96</v>
      </c>
      <c r="E244" t="s">
        <v>10556</v>
      </c>
      <c r="K244" t="s">
        <v>6535</v>
      </c>
      <c r="L244" t="s">
        <v>6536</v>
      </c>
      <c r="M244" t="s">
        <v>11084</v>
      </c>
      <c r="N244">
        <v>9</v>
      </c>
      <c r="O244" t="s">
        <v>11102</v>
      </c>
      <c r="P244" t="s">
        <v>9214</v>
      </c>
      <c r="Q244">
        <v>5</v>
      </c>
      <c r="R244">
        <v>1</v>
      </c>
      <c r="S244">
        <v>-0.65</v>
      </c>
      <c r="T244">
        <v>3.01</v>
      </c>
      <c r="U244">
        <v>537.7</v>
      </c>
      <c r="V244">
        <v>92.87</v>
      </c>
      <c r="W244">
        <v>4.89</v>
      </c>
      <c r="X244">
        <v>3</v>
      </c>
      <c r="Y244">
        <v>2.79</v>
      </c>
      <c r="Z244">
        <v>2</v>
      </c>
      <c r="AA244" t="s">
        <v>6923</v>
      </c>
      <c r="AB244">
        <v>0</v>
      </c>
      <c r="AC244">
        <v>9</v>
      </c>
      <c r="AD244">
        <v>4.732666666666667</v>
      </c>
      <c r="AF244" t="s">
        <v>6937</v>
      </c>
      <c r="AI244">
        <v>0</v>
      </c>
      <c r="AJ244">
        <v>0</v>
      </c>
      <c r="AK244" t="s">
        <v>10243</v>
      </c>
      <c r="AL244" t="s">
        <v>10243</v>
      </c>
      <c r="AM244" t="s">
        <v>10344</v>
      </c>
    </row>
    <row r="245" spans="1:39">
      <c r="A245" t="s">
        <v>7126</v>
      </c>
      <c r="B245" t="s">
        <v>11079</v>
      </c>
      <c r="C245" t="s">
        <v>6009</v>
      </c>
      <c r="D245">
        <v>96</v>
      </c>
      <c r="E245" t="s">
        <v>10556</v>
      </c>
      <c r="K245" t="s">
        <v>6535</v>
      </c>
      <c r="L245" t="s">
        <v>6536</v>
      </c>
      <c r="M245" t="s">
        <v>11084</v>
      </c>
      <c r="N245">
        <v>9</v>
      </c>
      <c r="O245" t="s">
        <v>11102</v>
      </c>
      <c r="P245" t="s">
        <v>9079</v>
      </c>
      <c r="Q245">
        <v>5</v>
      </c>
      <c r="R245">
        <v>1</v>
      </c>
      <c r="S245">
        <v>0.71</v>
      </c>
      <c r="T245">
        <v>4.37</v>
      </c>
      <c r="U245">
        <v>567.77</v>
      </c>
      <c r="V245">
        <v>92.87</v>
      </c>
      <c r="W245">
        <v>5.75</v>
      </c>
      <c r="X245">
        <v>3.02</v>
      </c>
      <c r="Y245">
        <v>2.36</v>
      </c>
      <c r="Z245">
        <v>2</v>
      </c>
      <c r="AA245" t="s">
        <v>6923</v>
      </c>
      <c r="AB245">
        <v>1</v>
      </c>
      <c r="AC245">
        <v>12</v>
      </c>
      <c r="AD245">
        <v>4.052666666666667</v>
      </c>
      <c r="AF245" t="s">
        <v>6937</v>
      </c>
      <c r="AI245">
        <v>0</v>
      </c>
      <c r="AJ245">
        <v>0</v>
      </c>
      <c r="AK245" t="s">
        <v>10243</v>
      </c>
      <c r="AL245" t="s">
        <v>10243</v>
      </c>
      <c r="AM245" t="s">
        <v>10344</v>
      </c>
    </row>
    <row r="246" spans="1:39">
      <c r="A246" t="s">
        <v>11021</v>
      </c>
      <c r="B246" t="s">
        <v>11079</v>
      </c>
      <c r="C246" t="s">
        <v>6009</v>
      </c>
      <c r="D246">
        <v>95</v>
      </c>
      <c r="E246" t="s">
        <v>10556</v>
      </c>
      <c r="K246" t="s">
        <v>6535</v>
      </c>
      <c r="L246" t="s">
        <v>6536</v>
      </c>
      <c r="M246" t="s">
        <v>11080</v>
      </c>
      <c r="N246">
        <v>9</v>
      </c>
      <c r="O246" t="s">
        <v>11098</v>
      </c>
      <c r="P246" t="s">
        <v>11167</v>
      </c>
      <c r="Q246">
        <v>7</v>
      </c>
      <c r="R246">
        <v>1</v>
      </c>
      <c r="S246">
        <v>-3.15</v>
      </c>
      <c r="T246">
        <v>0.37</v>
      </c>
      <c r="U246">
        <v>433.48</v>
      </c>
      <c r="V246">
        <v>111.49</v>
      </c>
      <c r="W246">
        <v>2.92</v>
      </c>
      <c r="X246">
        <v>3.5</v>
      </c>
      <c r="Y246">
        <v>0</v>
      </c>
      <c r="Z246">
        <v>2</v>
      </c>
      <c r="AA246" t="s">
        <v>6923</v>
      </c>
      <c r="AB246">
        <v>0</v>
      </c>
      <c r="AC246">
        <v>9</v>
      </c>
      <c r="AD246">
        <v>4.592142857142857</v>
      </c>
      <c r="AF246" t="s">
        <v>6937</v>
      </c>
      <c r="AI246">
        <v>0</v>
      </c>
      <c r="AJ246">
        <v>0</v>
      </c>
      <c r="AK246" t="s">
        <v>10234</v>
      </c>
      <c r="AL246" t="s">
        <v>10234</v>
      </c>
      <c r="AM246" t="s">
        <v>10344</v>
      </c>
    </row>
    <row r="247" spans="1:39">
      <c r="A247" t="s">
        <v>11022</v>
      </c>
      <c r="B247" t="s">
        <v>11079</v>
      </c>
      <c r="C247" t="s">
        <v>6009</v>
      </c>
      <c r="D247">
        <v>95</v>
      </c>
      <c r="E247" t="s">
        <v>10556</v>
      </c>
      <c r="K247" t="s">
        <v>6535</v>
      </c>
      <c r="L247" t="s">
        <v>6536</v>
      </c>
      <c r="M247" t="s">
        <v>11085</v>
      </c>
      <c r="N247">
        <v>9</v>
      </c>
      <c r="O247" t="s">
        <v>11103</v>
      </c>
      <c r="P247" t="s">
        <v>11168</v>
      </c>
      <c r="Q247">
        <v>3</v>
      </c>
      <c r="R247">
        <v>1</v>
      </c>
      <c r="S247">
        <v>4.66</v>
      </c>
      <c r="T247">
        <v>7.3</v>
      </c>
      <c r="U247">
        <v>444.57</v>
      </c>
      <c r="V247">
        <v>55.76</v>
      </c>
      <c r="W247">
        <v>6.59</v>
      </c>
      <c r="X247">
        <v>4.72</v>
      </c>
      <c r="Y247">
        <v>0</v>
      </c>
      <c r="Z247">
        <v>3</v>
      </c>
      <c r="AA247" t="s">
        <v>6923</v>
      </c>
      <c r="AB247">
        <v>1</v>
      </c>
      <c r="AC247">
        <v>13</v>
      </c>
      <c r="AD247">
        <v>3.229261904761905</v>
      </c>
      <c r="AF247" t="s">
        <v>6937</v>
      </c>
      <c r="AI247">
        <v>0</v>
      </c>
      <c r="AJ247">
        <v>0</v>
      </c>
      <c r="AK247" t="s">
        <v>10250</v>
      </c>
      <c r="AL247" t="s">
        <v>10250</v>
      </c>
      <c r="AM247" t="s">
        <v>10344</v>
      </c>
    </row>
    <row r="248" spans="1:39">
      <c r="A248" t="s">
        <v>11023</v>
      </c>
      <c r="B248" t="s">
        <v>11079</v>
      </c>
      <c r="C248" t="s">
        <v>6009</v>
      </c>
      <c r="D248">
        <v>94.59999999999999</v>
      </c>
      <c r="E248" t="s">
        <v>10556</v>
      </c>
      <c r="K248" t="s">
        <v>6535</v>
      </c>
      <c r="L248" t="s">
        <v>6536</v>
      </c>
      <c r="M248" t="s">
        <v>11083</v>
      </c>
      <c r="N248">
        <v>9</v>
      </c>
      <c r="O248" t="s">
        <v>11101</v>
      </c>
      <c r="P248" t="s">
        <v>11169</v>
      </c>
      <c r="Q248">
        <v>5</v>
      </c>
      <c r="R248">
        <v>1</v>
      </c>
      <c r="S248">
        <v>4.38</v>
      </c>
      <c r="T248">
        <v>7.18</v>
      </c>
      <c r="U248">
        <v>521.61</v>
      </c>
      <c r="V248">
        <v>69.92</v>
      </c>
      <c r="W248">
        <v>6.74</v>
      </c>
      <c r="X248">
        <v>4.55</v>
      </c>
      <c r="Y248">
        <v>0</v>
      </c>
      <c r="Z248">
        <v>5</v>
      </c>
      <c r="AA248" t="s">
        <v>6923</v>
      </c>
      <c r="AB248">
        <v>2</v>
      </c>
      <c r="AC248">
        <v>13</v>
      </c>
      <c r="AD248">
        <v>2.833333333333333</v>
      </c>
      <c r="AF248" t="s">
        <v>6937</v>
      </c>
      <c r="AI248">
        <v>0</v>
      </c>
      <c r="AJ248">
        <v>0</v>
      </c>
      <c r="AK248" t="s">
        <v>10286</v>
      </c>
      <c r="AL248" t="s">
        <v>10286</v>
      </c>
      <c r="AM248" t="s">
        <v>10344</v>
      </c>
    </row>
    <row r="249" spans="1:39">
      <c r="A249" t="s">
        <v>11024</v>
      </c>
      <c r="B249" t="s">
        <v>11079</v>
      </c>
      <c r="C249" t="s">
        <v>6009</v>
      </c>
      <c r="D249">
        <v>94</v>
      </c>
      <c r="E249" t="s">
        <v>10556</v>
      </c>
      <c r="K249" t="s">
        <v>6535</v>
      </c>
      <c r="L249" t="s">
        <v>6536</v>
      </c>
      <c r="M249" t="s">
        <v>11081</v>
      </c>
      <c r="N249">
        <v>9</v>
      </c>
      <c r="O249" t="s">
        <v>11099</v>
      </c>
      <c r="P249" t="s">
        <v>11170</v>
      </c>
      <c r="Q249">
        <v>3</v>
      </c>
      <c r="R249">
        <v>1</v>
      </c>
      <c r="S249">
        <v>3.98</v>
      </c>
      <c r="T249">
        <v>3.98</v>
      </c>
      <c r="U249">
        <v>339.44</v>
      </c>
      <c r="V249">
        <v>55.4</v>
      </c>
      <c r="W249">
        <v>3.75</v>
      </c>
      <c r="Y249">
        <v>0</v>
      </c>
      <c r="Z249">
        <v>2</v>
      </c>
      <c r="AA249" t="s">
        <v>6923</v>
      </c>
      <c r="AB249">
        <v>0</v>
      </c>
      <c r="AC249">
        <v>8</v>
      </c>
      <c r="AD249">
        <v>4.353333333333333</v>
      </c>
      <c r="AF249" t="s">
        <v>6939</v>
      </c>
      <c r="AI249">
        <v>0</v>
      </c>
      <c r="AJ249">
        <v>0</v>
      </c>
      <c r="AK249" t="s">
        <v>10269</v>
      </c>
      <c r="AL249" t="s">
        <v>10269</v>
      </c>
      <c r="AM249" t="s">
        <v>10344</v>
      </c>
    </row>
    <row r="250" spans="1:39">
      <c r="A250" t="s">
        <v>7093</v>
      </c>
      <c r="B250" t="s">
        <v>11079</v>
      </c>
      <c r="C250" t="s">
        <v>6009</v>
      </c>
      <c r="D250">
        <v>94</v>
      </c>
      <c r="E250" t="s">
        <v>10556</v>
      </c>
      <c r="K250" t="s">
        <v>6535</v>
      </c>
      <c r="L250" t="s">
        <v>6536</v>
      </c>
      <c r="M250" t="s">
        <v>11084</v>
      </c>
      <c r="N250">
        <v>9</v>
      </c>
      <c r="O250" t="s">
        <v>11102</v>
      </c>
      <c r="P250" t="s">
        <v>9046</v>
      </c>
      <c r="Q250">
        <v>5</v>
      </c>
      <c r="R250">
        <v>1</v>
      </c>
      <c r="S250">
        <v>2.59</v>
      </c>
      <c r="T250">
        <v>6.23</v>
      </c>
      <c r="U250">
        <v>569.79</v>
      </c>
      <c r="V250">
        <v>92.87</v>
      </c>
      <c r="W250">
        <v>5.97</v>
      </c>
      <c r="X250">
        <v>3.1</v>
      </c>
      <c r="Y250">
        <v>2.36</v>
      </c>
      <c r="Z250">
        <v>2</v>
      </c>
      <c r="AA250" t="s">
        <v>6923</v>
      </c>
      <c r="AB250">
        <v>1</v>
      </c>
      <c r="AC250">
        <v>13</v>
      </c>
      <c r="AD250">
        <v>3.442666666666667</v>
      </c>
      <c r="AF250" t="s">
        <v>6937</v>
      </c>
      <c r="AI250">
        <v>0</v>
      </c>
      <c r="AJ250">
        <v>0</v>
      </c>
      <c r="AK250" t="s">
        <v>10243</v>
      </c>
      <c r="AL250" t="s">
        <v>10243</v>
      </c>
      <c r="AM250" t="s">
        <v>10344</v>
      </c>
    </row>
    <row r="251" spans="1:39">
      <c r="A251" t="s">
        <v>11025</v>
      </c>
      <c r="B251" t="s">
        <v>11079</v>
      </c>
      <c r="C251" t="s">
        <v>6009</v>
      </c>
      <c r="D251">
        <v>93.40000000000001</v>
      </c>
      <c r="E251" t="s">
        <v>10556</v>
      </c>
      <c r="K251" t="s">
        <v>6535</v>
      </c>
      <c r="L251" t="s">
        <v>6536</v>
      </c>
      <c r="M251" t="s">
        <v>11083</v>
      </c>
      <c r="N251">
        <v>9</v>
      </c>
      <c r="O251" t="s">
        <v>11101</v>
      </c>
      <c r="P251" t="s">
        <v>11171</v>
      </c>
      <c r="Q251">
        <v>5</v>
      </c>
      <c r="R251">
        <v>2</v>
      </c>
      <c r="S251">
        <v>1.18</v>
      </c>
      <c r="T251">
        <v>4.02</v>
      </c>
      <c r="U251">
        <v>447.49</v>
      </c>
      <c r="V251">
        <v>90.01000000000001</v>
      </c>
      <c r="W251">
        <v>4.84</v>
      </c>
      <c r="X251">
        <v>4.49</v>
      </c>
      <c r="Y251">
        <v>0</v>
      </c>
      <c r="Z251">
        <v>4</v>
      </c>
      <c r="AA251" t="s">
        <v>6923</v>
      </c>
      <c r="AB251">
        <v>0</v>
      </c>
      <c r="AC251">
        <v>11</v>
      </c>
      <c r="AD251">
        <v>4.364738095238095</v>
      </c>
      <c r="AF251" t="s">
        <v>6937</v>
      </c>
      <c r="AI251">
        <v>0</v>
      </c>
      <c r="AJ251">
        <v>0</v>
      </c>
      <c r="AK251" t="s">
        <v>10286</v>
      </c>
      <c r="AL251" t="s">
        <v>10286</v>
      </c>
      <c r="AM251" t="s">
        <v>10344</v>
      </c>
    </row>
    <row r="252" spans="1:39">
      <c r="A252" t="s">
        <v>11026</v>
      </c>
      <c r="B252" t="s">
        <v>11079</v>
      </c>
      <c r="C252" t="s">
        <v>6009</v>
      </c>
      <c r="D252">
        <v>92.7</v>
      </c>
      <c r="E252" t="s">
        <v>10556</v>
      </c>
      <c r="K252" t="s">
        <v>6535</v>
      </c>
      <c r="L252" t="s">
        <v>6536</v>
      </c>
      <c r="M252" t="s">
        <v>11083</v>
      </c>
      <c r="N252">
        <v>9</v>
      </c>
      <c r="O252" t="s">
        <v>11101</v>
      </c>
      <c r="P252" t="s">
        <v>11172</v>
      </c>
      <c r="Q252">
        <v>5</v>
      </c>
      <c r="R252">
        <v>1</v>
      </c>
      <c r="S252">
        <v>5.02</v>
      </c>
      <c r="T252">
        <v>7.85</v>
      </c>
      <c r="U252">
        <v>574.05</v>
      </c>
      <c r="V252">
        <v>69.92</v>
      </c>
      <c r="W252">
        <v>7.54</v>
      </c>
      <c r="X252">
        <v>4.51</v>
      </c>
      <c r="Y252">
        <v>0</v>
      </c>
      <c r="Z252">
        <v>5</v>
      </c>
      <c r="AA252" t="s">
        <v>6923</v>
      </c>
      <c r="AB252">
        <v>2</v>
      </c>
      <c r="AC252">
        <v>13</v>
      </c>
      <c r="AD252">
        <v>2.833333333333333</v>
      </c>
      <c r="AF252" t="s">
        <v>6937</v>
      </c>
      <c r="AI252">
        <v>0</v>
      </c>
      <c r="AJ252">
        <v>0</v>
      </c>
      <c r="AK252" t="s">
        <v>10286</v>
      </c>
      <c r="AL252" t="s">
        <v>10286</v>
      </c>
      <c r="AM252" t="s">
        <v>10344</v>
      </c>
    </row>
    <row r="253" spans="1:39">
      <c r="A253" t="s">
        <v>11027</v>
      </c>
      <c r="B253" t="s">
        <v>11079</v>
      </c>
      <c r="C253" t="s">
        <v>6009</v>
      </c>
      <c r="D253">
        <v>92.59999999999999</v>
      </c>
      <c r="E253" t="s">
        <v>10556</v>
      </c>
      <c r="K253" t="s">
        <v>6535</v>
      </c>
      <c r="L253" t="s">
        <v>6536</v>
      </c>
      <c r="M253" t="s">
        <v>11083</v>
      </c>
      <c r="N253">
        <v>9</v>
      </c>
      <c r="O253" t="s">
        <v>11101</v>
      </c>
      <c r="P253" t="s">
        <v>11173</v>
      </c>
      <c r="Q253">
        <v>5</v>
      </c>
      <c r="R253">
        <v>1</v>
      </c>
      <c r="S253">
        <v>4.72</v>
      </c>
      <c r="T253">
        <v>7.52</v>
      </c>
      <c r="U253">
        <v>535.64</v>
      </c>
      <c r="V253">
        <v>69.92</v>
      </c>
      <c r="W253">
        <v>7.05</v>
      </c>
      <c r="X253">
        <v>4.55</v>
      </c>
      <c r="Y253">
        <v>0</v>
      </c>
      <c r="Z253">
        <v>5</v>
      </c>
      <c r="AA253" t="s">
        <v>6923</v>
      </c>
      <c r="AB253">
        <v>2</v>
      </c>
      <c r="AC253">
        <v>13</v>
      </c>
      <c r="AD253">
        <v>2.833333333333333</v>
      </c>
      <c r="AF253" t="s">
        <v>6937</v>
      </c>
      <c r="AI253">
        <v>0</v>
      </c>
      <c r="AJ253">
        <v>0</v>
      </c>
      <c r="AK253" t="s">
        <v>10286</v>
      </c>
      <c r="AL253" t="s">
        <v>10286</v>
      </c>
      <c r="AM253" t="s">
        <v>10344</v>
      </c>
    </row>
    <row r="254" spans="1:39">
      <c r="A254" t="s">
        <v>11028</v>
      </c>
      <c r="B254" t="s">
        <v>11079</v>
      </c>
      <c r="C254" t="s">
        <v>6009</v>
      </c>
      <c r="D254">
        <v>92.5</v>
      </c>
      <c r="E254" t="s">
        <v>10556</v>
      </c>
      <c r="K254" t="s">
        <v>6535</v>
      </c>
      <c r="L254" t="s">
        <v>6536</v>
      </c>
      <c r="M254" t="s">
        <v>11083</v>
      </c>
      <c r="N254">
        <v>9</v>
      </c>
      <c r="O254" t="s">
        <v>11101</v>
      </c>
      <c r="P254" t="s">
        <v>11174</v>
      </c>
      <c r="Q254">
        <v>4</v>
      </c>
      <c r="R254">
        <v>2</v>
      </c>
      <c r="S254">
        <v>2.04</v>
      </c>
      <c r="T254">
        <v>4.88</v>
      </c>
      <c r="U254">
        <v>417.46</v>
      </c>
      <c r="V254">
        <v>80.78</v>
      </c>
      <c r="W254">
        <v>5.44</v>
      </c>
      <c r="X254">
        <v>4.5</v>
      </c>
      <c r="Y254">
        <v>0</v>
      </c>
      <c r="Z254">
        <v>4</v>
      </c>
      <c r="AA254" t="s">
        <v>6923</v>
      </c>
      <c r="AB254">
        <v>1</v>
      </c>
      <c r="AC254">
        <v>10</v>
      </c>
      <c r="AD254">
        <v>4.129571428571429</v>
      </c>
      <c r="AF254" t="s">
        <v>6937</v>
      </c>
      <c r="AI254">
        <v>0</v>
      </c>
      <c r="AJ254">
        <v>0</v>
      </c>
      <c r="AK254" t="s">
        <v>10286</v>
      </c>
      <c r="AL254" t="s">
        <v>10286</v>
      </c>
      <c r="AM254" t="s">
        <v>10344</v>
      </c>
    </row>
    <row r="255" spans="1:39">
      <c r="A255" t="s">
        <v>6380</v>
      </c>
      <c r="B255" t="s">
        <v>11079</v>
      </c>
      <c r="C255" t="s">
        <v>6009</v>
      </c>
      <c r="D255">
        <v>92</v>
      </c>
      <c r="E255" t="s">
        <v>10556</v>
      </c>
      <c r="K255" t="s">
        <v>6535</v>
      </c>
      <c r="L255" t="s">
        <v>6536</v>
      </c>
      <c r="M255" t="s">
        <v>11091</v>
      </c>
      <c r="N255">
        <v>9</v>
      </c>
      <c r="O255" t="s">
        <v>11109</v>
      </c>
      <c r="P255" t="s">
        <v>6776</v>
      </c>
      <c r="Q255">
        <v>5</v>
      </c>
      <c r="R255">
        <v>1</v>
      </c>
      <c r="S255">
        <v>2.16</v>
      </c>
      <c r="T255">
        <v>5.8</v>
      </c>
      <c r="U255">
        <v>494.65</v>
      </c>
      <c r="V255">
        <v>64.98999999999999</v>
      </c>
      <c r="W255">
        <v>6.43</v>
      </c>
      <c r="X255">
        <v>3.14</v>
      </c>
      <c r="Y255">
        <v>0</v>
      </c>
      <c r="Z255">
        <v>2</v>
      </c>
      <c r="AA255" t="s">
        <v>6923</v>
      </c>
      <c r="AB255">
        <v>1</v>
      </c>
      <c r="AC255">
        <v>10</v>
      </c>
      <c r="AD255">
        <v>3.791547619047619</v>
      </c>
      <c r="AF255" t="s">
        <v>6937</v>
      </c>
      <c r="AI255">
        <v>0</v>
      </c>
      <c r="AJ255">
        <v>0</v>
      </c>
      <c r="AK255" t="s">
        <v>6970</v>
      </c>
      <c r="AL255" t="s">
        <v>6970</v>
      </c>
      <c r="AM255" t="s">
        <v>10344</v>
      </c>
    </row>
    <row r="256" spans="1:39">
      <c r="A256" t="s">
        <v>7287</v>
      </c>
      <c r="B256" t="s">
        <v>11079</v>
      </c>
      <c r="C256" t="s">
        <v>6009</v>
      </c>
      <c r="D256">
        <v>92</v>
      </c>
      <c r="E256" t="s">
        <v>10556</v>
      </c>
      <c r="K256" t="s">
        <v>6535</v>
      </c>
      <c r="L256" t="s">
        <v>6536</v>
      </c>
      <c r="M256" t="s">
        <v>11084</v>
      </c>
      <c r="N256">
        <v>9</v>
      </c>
      <c r="O256" t="s">
        <v>11102</v>
      </c>
      <c r="P256" t="s">
        <v>9240</v>
      </c>
      <c r="Q256">
        <v>5</v>
      </c>
      <c r="R256">
        <v>1</v>
      </c>
      <c r="S256">
        <v>0.2</v>
      </c>
      <c r="T256">
        <v>3.87</v>
      </c>
      <c r="U256">
        <v>565.76</v>
      </c>
      <c r="V256">
        <v>92.87</v>
      </c>
      <c r="W256">
        <v>5.52</v>
      </c>
      <c r="X256">
        <v>3</v>
      </c>
      <c r="Y256">
        <v>2.29</v>
      </c>
      <c r="Z256">
        <v>2</v>
      </c>
      <c r="AA256" t="s">
        <v>6923</v>
      </c>
      <c r="AB256">
        <v>1</v>
      </c>
      <c r="AC256">
        <v>9</v>
      </c>
      <c r="AD256">
        <v>4.302666666666667</v>
      </c>
      <c r="AF256" t="s">
        <v>6937</v>
      </c>
      <c r="AI256">
        <v>0</v>
      </c>
      <c r="AJ256">
        <v>0</v>
      </c>
      <c r="AK256" t="s">
        <v>10243</v>
      </c>
      <c r="AL256" t="s">
        <v>10243</v>
      </c>
      <c r="AM256" t="s">
        <v>10344</v>
      </c>
    </row>
    <row r="257" spans="1:39">
      <c r="A257" t="s">
        <v>11029</v>
      </c>
      <c r="B257" t="s">
        <v>11079</v>
      </c>
      <c r="C257" t="s">
        <v>6009</v>
      </c>
      <c r="D257">
        <v>91.7</v>
      </c>
      <c r="E257" t="s">
        <v>10556</v>
      </c>
      <c r="K257" t="s">
        <v>6535</v>
      </c>
      <c r="L257" t="s">
        <v>6536</v>
      </c>
      <c r="M257" t="s">
        <v>11083</v>
      </c>
      <c r="N257">
        <v>9</v>
      </c>
      <c r="O257" t="s">
        <v>11101</v>
      </c>
      <c r="P257" t="s">
        <v>11175</v>
      </c>
      <c r="Q257">
        <v>4</v>
      </c>
      <c r="R257">
        <v>2</v>
      </c>
      <c r="S257">
        <v>1.99</v>
      </c>
      <c r="T257">
        <v>4.82</v>
      </c>
      <c r="U257">
        <v>445.52</v>
      </c>
      <c r="V257">
        <v>80.78</v>
      </c>
      <c r="W257">
        <v>5.53</v>
      </c>
      <c r="X257">
        <v>4.5</v>
      </c>
      <c r="Y257">
        <v>0</v>
      </c>
      <c r="Z257">
        <v>4</v>
      </c>
      <c r="AA257" t="s">
        <v>6923</v>
      </c>
      <c r="AB257">
        <v>1</v>
      </c>
      <c r="AC257">
        <v>11</v>
      </c>
      <c r="AD257">
        <v>3.979142857142857</v>
      </c>
      <c r="AF257" t="s">
        <v>6937</v>
      </c>
      <c r="AI257">
        <v>0</v>
      </c>
      <c r="AJ257">
        <v>0</v>
      </c>
      <c r="AK257" t="s">
        <v>10286</v>
      </c>
      <c r="AL257" t="s">
        <v>10286</v>
      </c>
      <c r="AM257" t="s">
        <v>10344</v>
      </c>
    </row>
    <row r="258" spans="1:39">
      <c r="A258" t="s">
        <v>7374</v>
      </c>
      <c r="B258" t="s">
        <v>11079</v>
      </c>
      <c r="C258" t="s">
        <v>6009</v>
      </c>
      <c r="D258">
        <v>91</v>
      </c>
      <c r="E258" t="s">
        <v>10556</v>
      </c>
      <c r="K258" t="s">
        <v>6535</v>
      </c>
      <c r="L258" t="s">
        <v>6536</v>
      </c>
      <c r="M258" t="s">
        <v>11084</v>
      </c>
      <c r="N258">
        <v>9</v>
      </c>
      <c r="O258" t="s">
        <v>11102</v>
      </c>
      <c r="P258" t="s">
        <v>9327</v>
      </c>
      <c r="Q258">
        <v>5</v>
      </c>
      <c r="R258">
        <v>1</v>
      </c>
      <c r="S258">
        <v>-0.65</v>
      </c>
      <c r="T258">
        <v>3.01</v>
      </c>
      <c r="U258">
        <v>537.7</v>
      </c>
      <c r="V258">
        <v>92.87</v>
      </c>
      <c r="W258">
        <v>4.89</v>
      </c>
      <c r="X258">
        <v>3</v>
      </c>
      <c r="Y258">
        <v>2.69</v>
      </c>
      <c r="Z258">
        <v>2</v>
      </c>
      <c r="AA258" t="s">
        <v>6923</v>
      </c>
      <c r="AB258">
        <v>0</v>
      </c>
      <c r="AC258">
        <v>9</v>
      </c>
      <c r="AD258">
        <v>4.732666666666667</v>
      </c>
      <c r="AF258" t="s">
        <v>6937</v>
      </c>
      <c r="AI258">
        <v>0</v>
      </c>
      <c r="AJ258">
        <v>0</v>
      </c>
      <c r="AK258" t="s">
        <v>10243</v>
      </c>
      <c r="AL258" t="s">
        <v>10243</v>
      </c>
      <c r="AM258" t="s">
        <v>10344</v>
      </c>
    </row>
    <row r="259" spans="1:39">
      <c r="A259" t="s">
        <v>11030</v>
      </c>
      <c r="B259" t="s">
        <v>11079</v>
      </c>
      <c r="C259" t="s">
        <v>6009</v>
      </c>
      <c r="D259">
        <v>90.90000000000001</v>
      </c>
      <c r="E259" t="s">
        <v>10556</v>
      </c>
      <c r="K259" t="s">
        <v>6535</v>
      </c>
      <c r="L259" t="s">
        <v>6536</v>
      </c>
      <c r="M259" t="s">
        <v>11083</v>
      </c>
      <c r="N259">
        <v>9</v>
      </c>
      <c r="O259" t="s">
        <v>11101</v>
      </c>
      <c r="P259" t="s">
        <v>11176</v>
      </c>
      <c r="Q259">
        <v>6</v>
      </c>
      <c r="R259">
        <v>1</v>
      </c>
      <c r="S259">
        <v>3.91</v>
      </c>
      <c r="T259">
        <v>6.72</v>
      </c>
      <c r="U259">
        <v>537.61</v>
      </c>
      <c r="V259">
        <v>79.15000000000001</v>
      </c>
      <c r="W259">
        <v>6.36</v>
      </c>
      <c r="X259">
        <v>4.54</v>
      </c>
      <c r="Y259">
        <v>0</v>
      </c>
      <c r="Z259">
        <v>5</v>
      </c>
      <c r="AA259" t="s">
        <v>6923</v>
      </c>
      <c r="AB259">
        <v>2</v>
      </c>
      <c r="AC259">
        <v>13</v>
      </c>
      <c r="AD259">
        <v>2.878333333333333</v>
      </c>
      <c r="AF259" t="s">
        <v>6937</v>
      </c>
      <c r="AI259">
        <v>0</v>
      </c>
      <c r="AJ259">
        <v>0</v>
      </c>
      <c r="AK259" t="s">
        <v>10286</v>
      </c>
      <c r="AL259" t="s">
        <v>10286</v>
      </c>
      <c r="AM259" t="s">
        <v>10344</v>
      </c>
    </row>
    <row r="260" spans="1:39">
      <c r="A260" t="s">
        <v>11031</v>
      </c>
      <c r="B260" t="s">
        <v>11079</v>
      </c>
      <c r="C260" t="s">
        <v>6009</v>
      </c>
      <c r="D260">
        <v>90</v>
      </c>
      <c r="E260" t="s">
        <v>10556</v>
      </c>
      <c r="K260" t="s">
        <v>6535</v>
      </c>
      <c r="L260" t="s">
        <v>6536</v>
      </c>
      <c r="M260" t="s">
        <v>11081</v>
      </c>
      <c r="N260">
        <v>9</v>
      </c>
      <c r="O260" t="s">
        <v>11099</v>
      </c>
      <c r="P260" t="s">
        <v>11177</v>
      </c>
      <c r="Q260">
        <v>2</v>
      </c>
      <c r="R260">
        <v>2</v>
      </c>
      <c r="S260">
        <v>-0.4</v>
      </c>
      <c r="T260">
        <v>2.35</v>
      </c>
      <c r="U260">
        <v>365.35</v>
      </c>
      <c r="V260">
        <v>66.40000000000001</v>
      </c>
      <c r="W260">
        <v>3.9</v>
      </c>
      <c r="X260">
        <v>4.61</v>
      </c>
      <c r="Y260">
        <v>0</v>
      </c>
      <c r="Z260">
        <v>2</v>
      </c>
      <c r="AA260" t="s">
        <v>6923</v>
      </c>
      <c r="AB260">
        <v>0</v>
      </c>
      <c r="AC260">
        <v>6</v>
      </c>
      <c r="AD260">
        <v>5.461785714285714</v>
      </c>
      <c r="AF260" t="s">
        <v>6937</v>
      </c>
      <c r="AI260">
        <v>0</v>
      </c>
      <c r="AJ260">
        <v>0</v>
      </c>
      <c r="AK260" t="s">
        <v>10269</v>
      </c>
      <c r="AL260" t="s">
        <v>10269</v>
      </c>
      <c r="AM260" t="s">
        <v>10344</v>
      </c>
    </row>
    <row r="261" spans="1:39">
      <c r="A261" t="s">
        <v>7476</v>
      </c>
      <c r="B261" t="s">
        <v>11079</v>
      </c>
      <c r="C261" t="s">
        <v>6009</v>
      </c>
      <c r="D261">
        <v>90</v>
      </c>
      <c r="E261" t="s">
        <v>10556</v>
      </c>
      <c r="K261" t="s">
        <v>6535</v>
      </c>
      <c r="L261" t="s">
        <v>6536</v>
      </c>
      <c r="M261" t="s">
        <v>11084</v>
      </c>
      <c r="N261">
        <v>9</v>
      </c>
      <c r="O261" t="s">
        <v>11102</v>
      </c>
      <c r="P261" t="s">
        <v>9429</v>
      </c>
      <c r="Q261">
        <v>5</v>
      </c>
      <c r="R261">
        <v>1</v>
      </c>
      <c r="S261">
        <v>0.3</v>
      </c>
      <c r="T261">
        <v>3.96</v>
      </c>
      <c r="U261">
        <v>565.76</v>
      </c>
      <c r="V261">
        <v>92.87</v>
      </c>
      <c r="W261">
        <v>5.52</v>
      </c>
      <c r="X261">
        <v>3</v>
      </c>
      <c r="Y261">
        <v>2.22</v>
      </c>
      <c r="Z261">
        <v>2</v>
      </c>
      <c r="AA261" t="s">
        <v>6923</v>
      </c>
      <c r="AB261">
        <v>1</v>
      </c>
      <c r="AC261">
        <v>11</v>
      </c>
      <c r="AD261">
        <v>4.257666666666667</v>
      </c>
      <c r="AF261" t="s">
        <v>6937</v>
      </c>
      <c r="AI261">
        <v>0</v>
      </c>
      <c r="AJ261">
        <v>0</v>
      </c>
      <c r="AK261" t="s">
        <v>10243</v>
      </c>
      <c r="AL261" t="s">
        <v>10243</v>
      </c>
      <c r="AM261" t="s">
        <v>10344</v>
      </c>
    </row>
    <row r="262" spans="1:39">
      <c r="A262" t="s">
        <v>11032</v>
      </c>
      <c r="B262" t="s">
        <v>11079</v>
      </c>
      <c r="C262" t="s">
        <v>6009</v>
      </c>
      <c r="D262">
        <v>89.7</v>
      </c>
      <c r="E262" t="s">
        <v>10556</v>
      </c>
      <c r="K262" t="s">
        <v>6535</v>
      </c>
      <c r="L262" t="s">
        <v>6536</v>
      </c>
      <c r="M262" t="s">
        <v>11083</v>
      </c>
      <c r="N262">
        <v>9</v>
      </c>
      <c r="O262" t="s">
        <v>11101</v>
      </c>
      <c r="P262" t="s">
        <v>11178</v>
      </c>
      <c r="Q262">
        <v>5</v>
      </c>
      <c r="R262">
        <v>2</v>
      </c>
      <c r="S262">
        <v>2.14</v>
      </c>
      <c r="T262">
        <v>4.97</v>
      </c>
      <c r="U262">
        <v>447.49</v>
      </c>
      <c r="V262">
        <v>90.01000000000001</v>
      </c>
      <c r="W262">
        <v>5.44</v>
      </c>
      <c r="X262">
        <v>4.5</v>
      </c>
      <c r="Y262">
        <v>0</v>
      </c>
      <c r="Z262">
        <v>4</v>
      </c>
      <c r="AA262" t="s">
        <v>6923</v>
      </c>
      <c r="AB262">
        <v>1</v>
      </c>
      <c r="AC262">
        <v>11</v>
      </c>
      <c r="AD262">
        <v>3.819738095238095</v>
      </c>
      <c r="AF262" t="s">
        <v>6937</v>
      </c>
      <c r="AI262">
        <v>0</v>
      </c>
      <c r="AJ262">
        <v>0</v>
      </c>
      <c r="AK262" t="s">
        <v>10286</v>
      </c>
      <c r="AL262" t="s">
        <v>10286</v>
      </c>
      <c r="AM262" t="s">
        <v>10344</v>
      </c>
    </row>
    <row r="263" spans="1:39">
      <c r="A263" t="s">
        <v>11033</v>
      </c>
      <c r="B263" t="s">
        <v>11079</v>
      </c>
      <c r="C263" t="s">
        <v>6009</v>
      </c>
      <c r="D263">
        <v>89.2</v>
      </c>
      <c r="E263" t="s">
        <v>10556</v>
      </c>
      <c r="K263" t="s">
        <v>6535</v>
      </c>
      <c r="L263" t="s">
        <v>6536</v>
      </c>
      <c r="M263" t="s">
        <v>11083</v>
      </c>
      <c r="N263">
        <v>9</v>
      </c>
      <c r="O263" t="s">
        <v>11101</v>
      </c>
      <c r="P263" t="s">
        <v>11179</v>
      </c>
      <c r="Q263">
        <v>5</v>
      </c>
      <c r="R263">
        <v>1</v>
      </c>
      <c r="S263">
        <v>4.4</v>
      </c>
      <c r="T263">
        <v>7.2</v>
      </c>
      <c r="U263">
        <v>556.0599999999999</v>
      </c>
      <c r="V263">
        <v>69.92</v>
      </c>
      <c r="W263">
        <v>7.4</v>
      </c>
      <c r="X263">
        <v>4.55</v>
      </c>
      <c r="Y263">
        <v>0</v>
      </c>
      <c r="Z263">
        <v>5</v>
      </c>
      <c r="AA263" t="s">
        <v>6923</v>
      </c>
      <c r="AB263">
        <v>2</v>
      </c>
      <c r="AC263">
        <v>13</v>
      </c>
      <c r="AD263">
        <v>2.833333333333333</v>
      </c>
      <c r="AF263" t="s">
        <v>6937</v>
      </c>
      <c r="AI263">
        <v>0</v>
      </c>
      <c r="AJ263">
        <v>0</v>
      </c>
      <c r="AK263" t="s">
        <v>10286</v>
      </c>
      <c r="AL263" t="s">
        <v>10286</v>
      </c>
      <c r="AM263" t="s">
        <v>10344</v>
      </c>
    </row>
    <row r="264" spans="1:39">
      <c r="A264" t="s">
        <v>7253</v>
      </c>
      <c r="B264" t="s">
        <v>11079</v>
      </c>
      <c r="C264" t="s">
        <v>6009</v>
      </c>
      <c r="D264">
        <v>89</v>
      </c>
      <c r="E264" t="s">
        <v>10556</v>
      </c>
      <c r="K264" t="s">
        <v>6535</v>
      </c>
      <c r="L264" t="s">
        <v>6536</v>
      </c>
      <c r="M264" t="s">
        <v>11084</v>
      </c>
      <c r="N264">
        <v>9</v>
      </c>
      <c r="O264" t="s">
        <v>11102</v>
      </c>
      <c r="P264" t="s">
        <v>9206</v>
      </c>
      <c r="Q264">
        <v>5</v>
      </c>
      <c r="R264">
        <v>1</v>
      </c>
      <c r="S264">
        <v>1.82</v>
      </c>
      <c r="T264">
        <v>5.49</v>
      </c>
      <c r="U264">
        <v>567.77</v>
      </c>
      <c r="V264">
        <v>92.87</v>
      </c>
      <c r="W264">
        <v>5.44</v>
      </c>
      <c r="X264">
        <v>2.99</v>
      </c>
      <c r="Y264">
        <v>3.31</v>
      </c>
      <c r="Z264">
        <v>2</v>
      </c>
      <c r="AA264" t="s">
        <v>6923</v>
      </c>
      <c r="AB264">
        <v>1</v>
      </c>
      <c r="AC264">
        <v>12</v>
      </c>
      <c r="AD264">
        <v>3.737666666666667</v>
      </c>
      <c r="AF264" t="s">
        <v>6937</v>
      </c>
      <c r="AI264">
        <v>0</v>
      </c>
      <c r="AJ264">
        <v>0</v>
      </c>
      <c r="AK264" t="s">
        <v>10243</v>
      </c>
      <c r="AL264" t="s">
        <v>10243</v>
      </c>
      <c r="AM264" t="s">
        <v>10344</v>
      </c>
    </row>
    <row r="265" spans="1:39">
      <c r="A265" t="s">
        <v>11034</v>
      </c>
      <c r="B265" t="s">
        <v>11079</v>
      </c>
      <c r="C265" t="s">
        <v>6009</v>
      </c>
      <c r="D265">
        <v>88</v>
      </c>
      <c r="E265" t="s">
        <v>10556</v>
      </c>
      <c r="K265" t="s">
        <v>6535</v>
      </c>
      <c r="L265" t="s">
        <v>6536</v>
      </c>
      <c r="M265" t="s">
        <v>11081</v>
      </c>
      <c r="N265">
        <v>9</v>
      </c>
      <c r="O265" t="s">
        <v>11099</v>
      </c>
      <c r="P265" t="s">
        <v>11180</v>
      </c>
      <c r="Q265">
        <v>4</v>
      </c>
      <c r="R265">
        <v>1</v>
      </c>
      <c r="S265">
        <v>5.53</v>
      </c>
      <c r="T265">
        <v>5.53</v>
      </c>
      <c r="U265">
        <v>423.43</v>
      </c>
      <c r="V265">
        <v>64.63</v>
      </c>
      <c r="W265">
        <v>4.65</v>
      </c>
      <c r="Y265">
        <v>0</v>
      </c>
      <c r="Z265">
        <v>2</v>
      </c>
      <c r="AA265" t="s">
        <v>6923</v>
      </c>
      <c r="AB265">
        <v>0</v>
      </c>
      <c r="AC265">
        <v>9</v>
      </c>
      <c r="AD265">
        <v>3.380261904761905</v>
      </c>
      <c r="AF265" t="s">
        <v>6939</v>
      </c>
      <c r="AI265">
        <v>0</v>
      </c>
      <c r="AJ265">
        <v>0</v>
      </c>
      <c r="AK265" t="s">
        <v>10269</v>
      </c>
      <c r="AL265" t="s">
        <v>10269</v>
      </c>
      <c r="AM265" t="s">
        <v>10344</v>
      </c>
    </row>
    <row r="266" spans="1:39">
      <c r="A266" t="s">
        <v>6986</v>
      </c>
      <c r="B266" t="s">
        <v>11079</v>
      </c>
      <c r="C266" t="s">
        <v>6009</v>
      </c>
      <c r="D266">
        <v>88</v>
      </c>
      <c r="E266" t="s">
        <v>10556</v>
      </c>
      <c r="K266" t="s">
        <v>6535</v>
      </c>
      <c r="L266" t="s">
        <v>6536</v>
      </c>
      <c r="M266" t="s">
        <v>11082</v>
      </c>
      <c r="N266">
        <v>9</v>
      </c>
      <c r="O266" t="s">
        <v>11100</v>
      </c>
      <c r="P266" t="s">
        <v>8939</v>
      </c>
      <c r="Q266">
        <v>6</v>
      </c>
      <c r="R266">
        <v>1</v>
      </c>
      <c r="S266">
        <v>-1.61</v>
      </c>
      <c r="T266">
        <v>1.87</v>
      </c>
      <c r="U266">
        <v>401.48</v>
      </c>
      <c r="V266">
        <v>81.79000000000001</v>
      </c>
      <c r="W266">
        <v>4.63</v>
      </c>
      <c r="X266">
        <v>3.59</v>
      </c>
      <c r="Y266">
        <v>0.8</v>
      </c>
      <c r="Z266">
        <v>3</v>
      </c>
      <c r="AA266" t="s">
        <v>6923</v>
      </c>
      <c r="AB266">
        <v>0</v>
      </c>
      <c r="AC266">
        <v>9</v>
      </c>
      <c r="AD266">
        <v>5.537047619047619</v>
      </c>
      <c r="AF266" t="s">
        <v>6937</v>
      </c>
      <c r="AI266">
        <v>0</v>
      </c>
      <c r="AJ266">
        <v>0</v>
      </c>
      <c r="AK266" t="s">
        <v>10210</v>
      </c>
      <c r="AL266" t="s">
        <v>10210</v>
      </c>
      <c r="AM266" t="s">
        <v>10344</v>
      </c>
    </row>
    <row r="267" spans="1:39">
      <c r="A267" t="s">
        <v>6993</v>
      </c>
      <c r="B267" t="s">
        <v>11079</v>
      </c>
      <c r="C267" t="s">
        <v>6009</v>
      </c>
      <c r="D267">
        <v>87</v>
      </c>
      <c r="E267" t="s">
        <v>10556</v>
      </c>
      <c r="K267" t="s">
        <v>6535</v>
      </c>
      <c r="L267" t="s">
        <v>6536</v>
      </c>
      <c r="M267" t="s">
        <v>11082</v>
      </c>
      <c r="N267">
        <v>9</v>
      </c>
      <c r="O267" t="s">
        <v>11100</v>
      </c>
      <c r="P267" t="s">
        <v>8946</v>
      </c>
      <c r="Q267">
        <v>6</v>
      </c>
      <c r="R267">
        <v>1</v>
      </c>
      <c r="S267">
        <v>-1.27</v>
      </c>
      <c r="T267">
        <v>2.2</v>
      </c>
      <c r="U267">
        <v>401.48</v>
      </c>
      <c r="V267">
        <v>81.79000000000001</v>
      </c>
      <c r="W267">
        <v>4.37</v>
      </c>
      <c r="X267">
        <v>3.61</v>
      </c>
      <c r="Y267">
        <v>1.55</v>
      </c>
      <c r="Z267">
        <v>3</v>
      </c>
      <c r="AA267" t="s">
        <v>6923</v>
      </c>
      <c r="AB267">
        <v>0</v>
      </c>
      <c r="AC267">
        <v>10</v>
      </c>
      <c r="AD267">
        <v>5.537047619047619</v>
      </c>
      <c r="AF267" t="s">
        <v>6937</v>
      </c>
      <c r="AI267">
        <v>0</v>
      </c>
      <c r="AJ267">
        <v>0</v>
      </c>
      <c r="AK267" t="s">
        <v>10210</v>
      </c>
      <c r="AL267" t="s">
        <v>10210</v>
      </c>
      <c r="AM267" t="s">
        <v>10344</v>
      </c>
    </row>
    <row r="268" spans="1:39">
      <c r="A268" t="s">
        <v>7205</v>
      </c>
      <c r="B268" t="s">
        <v>11079</v>
      </c>
      <c r="C268" t="s">
        <v>6009</v>
      </c>
      <c r="D268">
        <v>86</v>
      </c>
      <c r="E268" t="s">
        <v>10556</v>
      </c>
      <c r="K268" t="s">
        <v>6535</v>
      </c>
      <c r="L268" t="s">
        <v>6536</v>
      </c>
      <c r="M268" t="s">
        <v>11084</v>
      </c>
      <c r="N268">
        <v>9</v>
      </c>
      <c r="O268" t="s">
        <v>11102</v>
      </c>
      <c r="P268" t="s">
        <v>9158</v>
      </c>
      <c r="Q268">
        <v>6</v>
      </c>
      <c r="R268">
        <v>1</v>
      </c>
      <c r="S268">
        <v>0.83</v>
      </c>
      <c r="T268">
        <v>4.48</v>
      </c>
      <c r="U268">
        <v>571.76</v>
      </c>
      <c r="V268">
        <v>102.1</v>
      </c>
      <c r="W268">
        <v>4.82</v>
      </c>
      <c r="X268">
        <v>3.05</v>
      </c>
      <c r="Y268">
        <v>2.36</v>
      </c>
      <c r="Z268">
        <v>2</v>
      </c>
      <c r="AA268" t="s">
        <v>6923</v>
      </c>
      <c r="AB268">
        <v>0</v>
      </c>
      <c r="AC268">
        <v>13</v>
      </c>
      <c r="AD268">
        <v>3.69</v>
      </c>
      <c r="AF268" t="s">
        <v>6937</v>
      </c>
      <c r="AI268">
        <v>0</v>
      </c>
      <c r="AJ268">
        <v>0</v>
      </c>
      <c r="AK268" t="s">
        <v>10243</v>
      </c>
      <c r="AL268" t="s">
        <v>10243</v>
      </c>
      <c r="AM268" t="s">
        <v>10344</v>
      </c>
    </row>
    <row r="269" spans="1:39">
      <c r="A269" t="s">
        <v>11035</v>
      </c>
      <c r="B269" t="s">
        <v>11079</v>
      </c>
      <c r="C269" t="s">
        <v>6009</v>
      </c>
      <c r="D269">
        <v>86</v>
      </c>
      <c r="E269" t="s">
        <v>10556</v>
      </c>
      <c r="K269" t="s">
        <v>6535</v>
      </c>
      <c r="L269" t="s">
        <v>6536</v>
      </c>
      <c r="M269" t="s">
        <v>11085</v>
      </c>
      <c r="N269">
        <v>9</v>
      </c>
      <c r="O269" t="s">
        <v>11103</v>
      </c>
      <c r="P269" t="s">
        <v>11181</v>
      </c>
      <c r="Q269">
        <v>3</v>
      </c>
      <c r="R269">
        <v>1</v>
      </c>
      <c r="S269">
        <v>7.07</v>
      </c>
      <c r="T269">
        <v>9.640000000000001</v>
      </c>
      <c r="U269">
        <v>580.5700000000001</v>
      </c>
      <c r="V269">
        <v>55.76</v>
      </c>
      <c r="W269">
        <v>8.630000000000001</v>
      </c>
      <c r="X269">
        <v>4.8</v>
      </c>
      <c r="Y269">
        <v>0</v>
      </c>
      <c r="Z269">
        <v>3</v>
      </c>
      <c r="AA269" t="s">
        <v>6923</v>
      </c>
      <c r="AB269">
        <v>2</v>
      </c>
      <c r="AC269">
        <v>13</v>
      </c>
      <c r="AD269">
        <v>2.833333333333333</v>
      </c>
      <c r="AF269" t="s">
        <v>6937</v>
      </c>
      <c r="AI269">
        <v>0</v>
      </c>
      <c r="AJ269">
        <v>0</v>
      </c>
      <c r="AK269" t="s">
        <v>10250</v>
      </c>
      <c r="AL269" t="s">
        <v>10250</v>
      </c>
      <c r="AM269" t="s">
        <v>10344</v>
      </c>
    </row>
    <row r="270" spans="1:39">
      <c r="A270" t="s">
        <v>11036</v>
      </c>
      <c r="B270" t="s">
        <v>11079</v>
      </c>
      <c r="C270" t="s">
        <v>6009</v>
      </c>
      <c r="D270">
        <v>86</v>
      </c>
      <c r="E270" t="s">
        <v>10556</v>
      </c>
      <c r="K270" t="s">
        <v>6535</v>
      </c>
      <c r="L270" t="s">
        <v>6536</v>
      </c>
      <c r="M270" t="s">
        <v>11081</v>
      </c>
      <c r="N270">
        <v>9</v>
      </c>
      <c r="O270" t="s">
        <v>11099</v>
      </c>
      <c r="P270" t="s">
        <v>11182</v>
      </c>
      <c r="Q270">
        <v>3</v>
      </c>
      <c r="R270">
        <v>1</v>
      </c>
      <c r="S270">
        <v>4.69</v>
      </c>
      <c r="T270">
        <v>4.69</v>
      </c>
      <c r="U270">
        <v>407.43</v>
      </c>
      <c r="V270">
        <v>55.4</v>
      </c>
      <c r="W270">
        <v>4.77</v>
      </c>
      <c r="Y270">
        <v>0</v>
      </c>
      <c r="Z270">
        <v>2</v>
      </c>
      <c r="AA270" t="s">
        <v>6923</v>
      </c>
      <c r="AB270">
        <v>0</v>
      </c>
      <c r="AC270">
        <v>8</v>
      </c>
      <c r="AD270">
        <v>3.649547619047619</v>
      </c>
      <c r="AF270" t="s">
        <v>6939</v>
      </c>
      <c r="AI270">
        <v>0</v>
      </c>
      <c r="AJ270">
        <v>0</v>
      </c>
      <c r="AK270" t="s">
        <v>10269</v>
      </c>
      <c r="AL270" t="s">
        <v>10269</v>
      </c>
      <c r="AM270" t="s">
        <v>10344</v>
      </c>
    </row>
    <row r="271" spans="1:39">
      <c r="A271" t="s">
        <v>11037</v>
      </c>
      <c r="B271" t="s">
        <v>11079</v>
      </c>
      <c r="C271" t="s">
        <v>6009</v>
      </c>
      <c r="D271">
        <v>85.7</v>
      </c>
      <c r="E271" t="s">
        <v>10556</v>
      </c>
      <c r="K271" t="s">
        <v>6535</v>
      </c>
      <c r="L271" t="s">
        <v>6536</v>
      </c>
      <c r="M271" t="s">
        <v>11083</v>
      </c>
      <c r="N271">
        <v>9</v>
      </c>
      <c r="O271" t="s">
        <v>11101</v>
      </c>
      <c r="P271" t="s">
        <v>11183</v>
      </c>
      <c r="Q271">
        <v>5</v>
      </c>
      <c r="R271">
        <v>1</v>
      </c>
      <c r="S271">
        <v>4.88</v>
      </c>
      <c r="T271">
        <v>7.69</v>
      </c>
      <c r="U271">
        <v>575.58</v>
      </c>
      <c r="V271">
        <v>69.92</v>
      </c>
      <c r="W271">
        <v>7.37</v>
      </c>
      <c r="X271">
        <v>4.54</v>
      </c>
      <c r="Y271">
        <v>0</v>
      </c>
      <c r="Z271">
        <v>5</v>
      </c>
      <c r="AA271" t="s">
        <v>6923</v>
      </c>
      <c r="AB271">
        <v>2</v>
      </c>
      <c r="AC271">
        <v>12</v>
      </c>
      <c r="AD271">
        <v>2.833333333333333</v>
      </c>
      <c r="AF271" t="s">
        <v>6937</v>
      </c>
      <c r="AI271">
        <v>0</v>
      </c>
      <c r="AJ271">
        <v>0</v>
      </c>
      <c r="AK271" t="s">
        <v>10286</v>
      </c>
      <c r="AL271" t="s">
        <v>10286</v>
      </c>
      <c r="AM271" t="s">
        <v>10344</v>
      </c>
    </row>
    <row r="272" spans="1:39">
      <c r="A272" t="s">
        <v>11038</v>
      </c>
      <c r="B272" t="s">
        <v>11079</v>
      </c>
      <c r="C272" t="s">
        <v>6009</v>
      </c>
      <c r="D272">
        <v>85.2</v>
      </c>
      <c r="E272" t="s">
        <v>10556</v>
      </c>
      <c r="K272" t="s">
        <v>6535</v>
      </c>
      <c r="L272" t="s">
        <v>6536</v>
      </c>
      <c r="M272" t="s">
        <v>11083</v>
      </c>
      <c r="N272">
        <v>9</v>
      </c>
      <c r="O272" t="s">
        <v>11101</v>
      </c>
      <c r="P272" t="s">
        <v>11184</v>
      </c>
      <c r="Q272">
        <v>5</v>
      </c>
      <c r="R272">
        <v>1</v>
      </c>
      <c r="S272">
        <v>5.29</v>
      </c>
      <c r="T272">
        <v>8.09</v>
      </c>
      <c r="U272">
        <v>575.58</v>
      </c>
      <c r="V272">
        <v>69.92</v>
      </c>
      <c r="W272">
        <v>7.98</v>
      </c>
      <c r="X272">
        <v>4.55</v>
      </c>
      <c r="Y272">
        <v>0</v>
      </c>
      <c r="Z272">
        <v>5</v>
      </c>
      <c r="AA272" t="s">
        <v>6923</v>
      </c>
      <c r="AB272">
        <v>2</v>
      </c>
      <c r="AC272">
        <v>12</v>
      </c>
      <c r="AD272">
        <v>2.833333333333333</v>
      </c>
      <c r="AF272" t="s">
        <v>6937</v>
      </c>
      <c r="AI272">
        <v>0</v>
      </c>
      <c r="AJ272">
        <v>0</v>
      </c>
      <c r="AK272" t="s">
        <v>10286</v>
      </c>
      <c r="AL272" t="s">
        <v>10286</v>
      </c>
      <c r="AM272" t="s">
        <v>10344</v>
      </c>
    </row>
    <row r="273" spans="1:39">
      <c r="A273" t="s">
        <v>7125</v>
      </c>
      <c r="B273" t="s">
        <v>11079</v>
      </c>
      <c r="C273" t="s">
        <v>6009</v>
      </c>
      <c r="D273">
        <v>85</v>
      </c>
      <c r="E273" t="s">
        <v>10556</v>
      </c>
      <c r="K273" t="s">
        <v>6535</v>
      </c>
      <c r="L273" t="s">
        <v>6536</v>
      </c>
      <c r="M273" t="s">
        <v>11084</v>
      </c>
      <c r="N273">
        <v>9</v>
      </c>
      <c r="O273" t="s">
        <v>11102</v>
      </c>
      <c r="P273" t="s">
        <v>9078</v>
      </c>
      <c r="Q273">
        <v>5</v>
      </c>
      <c r="R273">
        <v>1</v>
      </c>
      <c r="S273">
        <v>0.72</v>
      </c>
      <c r="T273">
        <v>4.38</v>
      </c>
      <c r="U273">
        <v>579.78</v>
      </c>
      <c r="V273">
        <v>92.87</v>
      </c>
      <c r="W273">
        <v>5.91</v>
      </c>
      <c r="X273">
        <v>3</v>
      </c>
      <c r="Y273">
        <v>2.36</v>
      </c>
      <c r="Z273">
        <v>2</v>
      </c>
      <c r="AA273" t="s">
        <v>6923</v>
      </c>
      <c r="AB273">
        <v>2</v>
      </c>
      <c r="AC273">
        <v>11</v>
      </c>
      <c r="AD273">
        <v>4.047666666666666</v>
      </c>
      <c r="AF273" t="s">
        <v>6937</v>
      </c>
      <c r="AI273">
        <v>0</v>
      </c>
      <c r="AJ273">
        <v>0</v>
      </c>
      <c r="AK273" t="s">
        <v>10243</v>
      </c>
      <c r="AL273" t="s">
        <v>10243</v>
      </c>
      <c r="AM273" t="s">
        <v>10344</v>
      </c>
    </row>
    <row r="274" spans="1:39">
      <c r="A274" t="s">
        <v>11039</v>
      </c>
      <c r="B274" t="s">
        <v>11079</v>
      </c>
      <c r="C274" t="s">
        <v>6009</v>
      </c>
      <c r="D274">
        <v>84.3</v>
      </c>
      <c r="E274" t="s">
        <v>10556</v>
      </c>
      <c r="K274" t="s">
        <v>6535</v>
      </c>
      <c r="L274" t="s">
        <v>6536</v>
      </c>
      <c r="M274" t="s">
        <v>11083</v>
      </c>
      <c r="N274">
        <v>9</v>
      </c>
      <c r="O274" t="s">
        <v>11101</v>
      </c>
      <c r="P274" t="s">
        <v>11185</v>
      </c>
      <c r="Q274">
        <v>4</v>
      </c>
      <c r="R274">
        <v>2</v>
      </c>
      <c r="S274">
        <v>1.83</v>
      </c>
      <c r="T274">
        <v>4.72</v>
      </c>
      <c r="U274">
        <v>445.52</v>
      </c>
      <c r="V274">
        <v>80.78</v>
      </c>
      <c r="W274">
        <v>5.53</v>
      </c>
      <c r="X274">
        <v>4.43</v>
      </c>
      <c r="Y274">
        <v>0</v>
      </c>
      <c r="Z274">
        <v>4</v>
      </c>
      <c r="AA274" t="s">
        <v>6923</v>
      </c>
      <c r="AB274">
        <v>1</v>
      </c>
      <c r="AC274">
        <v>11</v>
      </c>
      <c r="AD274">
        <v>4.029142857142857</v>
      </c>
      <c r="AF274" t="s">
        <v>6937</v>
      </c>
      <c r="AI274">
        <v>0</v>
      </c>
      <c r="AJ274">
        <v>0</v>
      </c>
      <c r="AK274" t="s">
        <v>10286</v>
      </c>
      <c r="AL274" t="s">
        <v>10286</v>
      </c>
      <c r="AM274" t="s">
        <v>10344</v>
      </c>
    </row>
    <row r="275" spans="1:39">
      <c r="A275" t="s">
        <v>7204</v>
      </c>
      <c r="B275" t="s">
        <v>11079</v>
      </c>
      <c r="C275" t="s">
        <v>6009</v>
      </c>
      <c r="D275">
        <v>84</v>
      </c>
      <c r="E275" t="s">
        <v>10556</v>
      </c>
      <c r="K275" t="s">
        <v>6535</v>
      </c>
      <c r="L275" t="s">
        <v>6536</v>
      </c>
      <c r="M275" t="s">
        <v>11084</v>
      </c>
      <c r="N275">
        <v>9</v>
      </c>
      <c r="O275" t="s">
        <v>11102</v>
      </c>
      <c r="P275" t="s">
        <v>9157</v>
      </c>
      <c r="Q275">
        <v>5</v>
      </c>
      <c r="R275">
        <v>1</v>
      </c>
      <c r="S275">
        <v>0.08</v>
      </c>
      <c r="T275">
        <v>3.75</v>
      </c>
      <c r="U275">
        <v>565.76</v>
      </c>
      <c r="V275">
        <v>92.87</v>
      </c>
      <c r="W275">
        <v>5.36</v>
      </c>
      <c r="X275">
        <v>3.01</v>
      </c>
      <c r="Y275">
        <v>2.36</v>
      </c>
      <c r="Z275">
        <v>2</v>
      </c>
      <c r="AA275" t="s">
        <v>6923</v>
      </c>
      <c r="AB275">
        <v>1</v>
      </c>
      <c r="AC275">
        <v>11</v>
      </c>
      <c r="AD275">
        <v>4.362666666666667</v>
      </c>
      <c r="AF275" t="s">
        <v>6937</v>
      </c>
      <c r="AI275">
        <v>0</v>
      </c>
      <c r="AJ275">
        <v>0</v>
      </c>
      <c r="AK275" t="s">
        <v>10243</v>
      </c>
      <c r="AL275" t="s">
        <v>10243</v>
      </c>
      <c r="AM275" t="s">
        <v>10344</v>
      </c>
    </row>
    <row r="276" spans="1:39">
      <c r="A276" t="s">
        <v>11040</v>
      </c>
      <c r="B276" t="s">
        <v>11079</v>
      </c>
      <c r="C276" t="s">
        <v>6009</v>
      </c>
      <c r="D276">
        <v>84</v>
      </c>
      <c r="E276" t="s">
        <v>10556</v>
      </c>
      <c r="K276" t="s">
        <v>6535</v>
      </c>
      <c r="L276" t="s">
        <v>6536</v>
      </c>
      <c r="M276" t="s">
        <v>11093</v>
      </c>
      <c r="N276">
        <v>9</v>
      </c>
      <c r="O276" t="s">
        <v>11111</v>
      </c>
      <c r="P276" t="s">
        <v>11186</v>
      </c>
      <c r="Q276">
        <v>2</v>
      </c>
      <c r="R276">
        <v>1</v>
      </c>
      <c r="S276">
        <v>-0.55</v>
      </c>
      <c r="T276">
        <v>3.11</v>
      </c>
      <c r="U276">
        <v>294.71</v>
      </c>
      <c r="V276">
        <v>46.53</v>
      </c>
      <c r="W276">
        <v>3.55</v>
      </c>
      <c r="X276">
        <v>3.02</v>
      </c>
      <c r="Y276">
        <v>0</v>
      </c>
      <c r="Z276">
        <v>2</v>
      </c>
      <c r="AA276" t="s">
        <v>6923</v>
      </c>
      <c r="AB276">
        <v>0</v>
      </c>
      <c r="AC276">
        <v>5</v>
      </c>
      <c r="AD276">
        <v>5.778333333333333</v>
      </c>
      <c r="AF276" t="s">
        <v>6937</v>
      </c>
      <c r="AI276">
        <v>0</v>
      </c>
      <c r="AJ276">
        <v>0</v>
      </c>
      <c r="AK276" t="s">
        <v>10285</v>
      </c>
      <c r="AL276" t="s">
        <v>10285</v>
      </c>
      <c r="AM276" t="s">
        <v>10344</v>
      </c>
    </row>
    <row r="277" spans="1:39">
      <c r="A277" t="s">
        <v>11041</v>
      </c>
      <c r="B277" t="s">
        <v>11079</v>
      </c>
      <c r="C277" t="s">
        <v>6009</v>
      </c>
      <c r="D277">
        <v>83.7</v>
      </c>
      <c r="E277" t="s">
        <v>10556</v>
      </c>
      <c r="K277" t="s">
        <v>6535</v>
      </c>
      <c r="L277" t="s">
        <v>6536</v>
      </c>
      <c r="M277" t="s">
        <v>11083</v>
      </c>
      <c r="N277">
        <v>9</v>
      </c>
      <c r="O277" t="s">
        <v>11101</v>
      </c>
      <c r="P277" t="s">
        <v>11187</v>
      </c>
      <c r="Q277">
        <v>5</v>
      </c>
      <c r="R277">
        <v>1</v>
      </c>
      <c r="S277">
        <v>4.77</v>
      </c>
      <c r="T277">
        <v>7.58</v>
      </c>
      <c r="U277">
        <v>556.0599999999999</v>
      </c>
      <c r="V277">
        <v>69.92</v>
      </c>
      <c r="W277">
        <v>7.4</v>
      </c>
      <c r="X277">
        <v>4.55</v>
      </c>
      <c r="Y277">
        <v>0</v>
      </c>
      <c r="Z277">
        <v>5</v>
      </c>
      <c r="AA277" t="s">
        <v>6923</v>
      </c>
      <c r="AB277">
        <v>2</v>
      </c>
      <c r="AC277">
        <v>13</v>
      </c>
      <c r="AD277">
        <v>2.833333333333333</v>
      </c>
      <c r="AF277" t="s">
        <v>6937</v>
      </c>
      <c r="AI277">
        <v>0</v>
      </c>
      <c r="AJ277">
        <v>0</v>
      </c>
      <c r="AK277" t="s">
        <v>10286</v>
      </c>
      <c r="AL277" t="s">
        <v>10286</v>
      </c>
      <c r="AM277" t="s">
        <v>10344</v>
      </c>
    </row>
    <row r="278" spans="1:39">
      <c r="A278" t="s">
        <v>11042</v>
      </c>
      <c r="B278" t="s">
        <v>11079</v>
      </c>
      <c r="C278" t="s">
        <v>6009</v>
      </c>
      <c r="D278">
        <v>83</v>
      </c>
      <c r="E278" t="s">
        <v>10556</v>
      </c>
      <c r="K278" t="s">
        <v>6535</v>
      </c>
      <c r="L278" t="s">
        <v>6536</v>
      </c>
      <c r="M278" t="s">
        <v>11080</v>
      </c>
      <c r="N278">
        <v>9</v>
      </c>
      <c r="O278" t="s">
        <v>11098</v>
      </c>
      <c r="P278" t="s">
        <v>11188</v>
      </c>
      <c r="Q278">
        <v>5</v>
      </c>
      <c r="R278">
        <v>2</v>
      </c>
      <c r="S278">
        <v>-2.6</v>
      </c>
      <c r="T278">
        <v>0.92</v>
      </c>
      <c r="U278">
        <v>355.39</v>
      </c>
      <c r="V278">
        <v>88.34999999999999</v>
      </c>
      <c r="W278">
        <v>3.29</v>
      </c>
      <c r="X278">
        <v>3.5</v>
      </c>
      <c r="Y278">
        <v>0</v>
      </c>
      <c r="Z278">
        <v>2</v>
      </c>
      <c r="AA278" t="s">
        <v>6923</v>
      </c>
      <c r="AB278">
        <v>0</v>
      </c>
      <c r="AC278">
        <v>7</v>
      </c>
      <c r="AD278">
        <v>5.5</v>
      </c>
      <c r="AF278" t="s">
        <v>6937</v>
      </c>
      <c r="AI278">
        <v>0</v>
      </c>
      <c r="AJ278">
        <v>0</v>
      </c>
      <c r="AK278" t="s">
        <v>10234</v>
      </c>
      <c r="AL278" t="s">
        <v>10234</v>
      </c>
      <c r="AM278" t="s">
        <v>10344</v>
      </c>
    </row>
    <row r="279" spans="1:39">
      <c r="A279" t="s">
        <v>11043</v>
      </c>
      <c r="B279" t="s">
        <v>11079</v>
      </c>
      <c r="C279" t="s">
        <v>6009</v>
      </c>
      <c r="D279">
        <v>83</v>
      </c>
      <c r="E279" t="s">
        <v>10556</v>
      </c>
      <c r="K279" t="s">
        <v>6535</v>
      </c>
      <c r="L279" t="s">
        <v>6536</v>
      </c>
      <c r="M279" t="s">
        <v>11093</v>
      </c>
      <c r="N279">
        <v>9</v>
      </c>
      <c r="O279" t="s">
        <v>11111</v>
      </c>
      <c r="P279" t="s">
        <v>11189</v>
      </c>
      <c r="Q279">
        <v>2</v>
      </c>
      <c r="R279">
        <v>1</v>
      </c>
      <c r="S279">
        <v>-0.58</v>
      </c>
      <c r="T279">
        <v>3.12</v>
      </c>
      <c r="U279">
        <v>312.7</v>
      </c>
      <c r="V279">
        <v>46.53</v>
      </c>
      <c r="W279">
        <v>3.69</v>
      </c>
      <c r="X279">
        <v>2.77</v>
      </c>
      <c r="Y279">
        <v>0</v>
      </c>
      <c r="Z279">
        <v>2</v>
      </c>
      <c r="AA279" t="s">
        <v>6923</v>
      </c>
      <c r="AB279">
        <v>0</v>
      </c>
      <c r="AC279">
        <v>5</v>
      </c>
      <c r="AD279">
        <v>5.773333333333333</v>
      </c>
      <c r="AF279" t="s">
        <v>6937</v>
      </c>
      <c r="AI279">
        <v>0</v>
      </c>
      <c r="AJ279">
        <v>0</v>
      </c>
      <c r="AK279" t="s">
        <v>10285</v>
      </c>
      <c r="AL279" t="s">
        <v>10285</v>
      </c>
      <c r="AM279" t="s">
        <v>10344</v>
      </c>
    </row>
    <row r="280" spans="1:39">
      <c r="A280" t="s">
        <v>8230</v>
      </c>
      <c r="B280" t="s">
        <v>11079</v>
      </c>
      <c r="C280" t="s">
        <v>6009</v>
      </c>
      <c r="D280">
        <v>83</v>
      </c>
      <c r="E280" t="s">
        <v>10556</v>
      </c>
      <c r="K280" t="s">
        <v>6535</v>
      </c>
      <c r="L280" t="s">
        <v>6536</v>
      </c>
      <c r="M280" t="s">
        <v>11092</v>
      </c>
      <c r="N280">
        <v>9</v>
      </c>
      <c r="O280" t="s">
        <v>11110</v>
      </c>
      <c r="P280" t="s">
        <v>10156</v>
      </c>
      <c r="Q280">
        <v>2</v>
      </c>
      <c r="R280">
        <v>2</v>
      </c>
      <c r="S280">
        <v>6.82</v>
      </c>
      <c r="T280">
        <v>6.83</v>
      </c>
      <c r="U280">
        <v>348.49</v>
      </c>
      <c r="V280">
        <v>40.46</v>
      </c>
      <c r="W280">
        <v>6.5</v>
      </c>
      <c r="X280">
        <v>9.460000000000001</v>
      </c>
      <c r="Y280">
        <v>0</v>
      </c>
      <c r="Z280">
        <v>2</v>
      </c>
      <c r="AA280" t="s">
        <v>6923</v>
      </c>
      <c r="AB280">
        <v>1</v>
      </c>
      <c r="AC280">
        <v>7</v>
      </c>
      <c r="AD280">
        <v>3.5</v>
      </c>
      <c r="AE280" t="s">
        <v>10205</v>
      </c>
      <c r="AF280" t="s">
        <v>6939</v>
      </c>
      <c r="AI280">
        <v>0</v>
      </c>
      <c r="AJ280">
        <v>0</v>
      </c>
      <c r="AK280" t="s">
        <v>10277</v>
      </c>
      <c r="AL280" t="s">
        <v>10277</v>
      </c>
      <c r="AM280" t="s">
        <v>10344</v>
      </c>
    </row>
    <row r="281" spans="1:39">
      <c r="A281" t="s">
        <v>7362</v>
      </c>
      <c r="B281" t="s">
        <v>11079</v>
      </c>
      <c r="C281" t="s">
        <v>6009</v>
      </c>
      <c r="D281">
        <v>82</v>
      </c>
      <c r="E281" t="s">
        <v>10556</v>
      </c>
      <c r="K281" t="s">
        <v>6535</v>
      </c>
      <c r="L281" t="s">
        <v>6536</v>
      </c>
      <c r="M281" t="s">
        <v>11084</v>
      </c>
      <c r="N281">
        <v>9</v>
      </c>
      <c r="O281" t="s">
        <v>11102</v>
      </c>
      <c r="P281" t="s">
        <v>9315</v>
      </c>
      <c r="Q281">
        <v>5</v>
      </c>
      <c r="R281">
        <v>1</v>
      </c>
      <c r="S281">
        <v>0.3</v>
      </c>
      <c r="T281">
        <v>3.96</v>
      </c>
      <c r="U281">
        <v>565.76</v>
      </c>
      <c r="V281">
        <v>92.87</v>
      </c>
      <c r="W281">
        <v>5.52</v>
      </c>
      <c r="X281">
        <v>3</v>
      </c>
      <c r="Y281">
        <v>2.22</v>
      </c>
      <c r="Z281">
        <v>2</v>
      </c>
      <c r="AA281" t="s">
        <v>6923</v>
      </c>
      <c r="AB281">
        <v>1</v>
      </c>
      <c r="AC281">
        <v>11</v>
      </c>
      <c r="AD281">
        <v>4.257666666666667</v>
      </c>
      <c r="AF281" t="s">
        <v>6937</v>
      </c>
      <c r="AI281">
        <v>0</v>
      </c>
      <c r="AJ281">
        <v>0</v>
      </c>
      <c r="AK281" t="s">
        <v>10243</v>
      </c>
      <c r="AL281" t="s">
        <v>10243</v>
      </c>
      <c r="AM281" t="s">
        <v>10344</v>
      </c>
    </row>
    <row r="282" spans="1:39">
      <c r="A282" t="s">
        <v>11044</v>
      </c>
      <c r="B282" t="s">
        <v>11079</v>
      </c>
      <c r="C282" t="s">
        <v>6009</v>
      </c>
      <c r="D282">
        <v>81.8</v>
      </c>
      <c r="E282" t="s">
        <v>10556</v>
      </c>
      <c r="K282" t="s">
        <v>6535</v>
      </c>
      <c r="L282" t="s">
        <v>6536</v>
      </c>
      <c r="M282" t="s">
        <v>11083</v>
      </c>
      <c r="N282">
        <v>9</v>
      </c>
      <c r="O282" t="s">
        <v>11101</v>
      </c>
      <c r="P282" t="s">
        <v>11190</v>
      </c>
      <c r="Q282">
        <v>4</v>
      </c>
      <c r="R282">
        <v>2</v>
      </c>
      <c r="S282">
        <v>1.89</v>
      </c>
      <c r="T282">
        <v>4.78</v>
      </c>
      <c r="U282">
        <v>465.93</v>
      </c>
      <c r="V282">
        <v>80.78</v>
      </c>
      <c r="W282">
        <v>5.88</v>
      </c>
      <c r="X282">
        <v>4.43</v>
      </c>
      <c r="Y282">
        <v>0</v>
      </c>
      <c r="Z282">
        <v>4</v>
      </c>
      <c r="AA282" t="s">
        <v>6923</v>
      </c>
      <c r="AB282">
        <v>1</v>
      </c>
      <c r="AC282">
        <v>11</v>
      </c>
      <c r="AD282">
        <v>3.853357142857143</v>
      </c>
      <c r="AF282" t="s">
        <v>6937</v>
      </c>
      <c r="AI282">
        <v>0</v>
      </c>
      <c r="AJ282">
        <v>0</v>
      </c>
      <c r="AK282" t="s">
        <v>10286</v>
      </c>
      <c r="AL282" t="s">
        <v>10286</v>
      </c>
      <c r="AM282" t="s">
        <v>10344</v>
      </c>
    </row>
    <row r="283" spans="1:39">
      <c r="A283" t="s">
        <v>11045</v>
      </c>
      <c r="B283" t="s">
        <v>11079</v>
      </c>
      <c r="C283" t="s">
        <v>6009</v>
      </c>
      <c r="D283">
        <v>81.2</v>
      </c>
      <c r="E283" t="s">
        <v>10556</v>
      </c>
      <c r="K283" t="s">
        <v>6535</v>
      </c>
      <c r="L283" t="s">
        <v>6536</v>
      </c>
      <c r="M283" t="s">
        <v>11083</v>
      </c>
      <c r="N283">
        <v>9</v>
      </c>
      <c r="O283" t="s">
        <v>11101</v>
      </c>
      <c r="P283" t="s">
        <v>11191</v>
      </c>
      <c r="Q283">
        <v>5</v>
      </c>
      <c r="R283">
        <v>1</v>
      </c>
      <c r="S283">
        <v>4.61</v>
      </c>
      <c r="T283">
        <v>7.42</v>
      </c>
      <c r="U283">
        <v>542.03</v>
      </c>
      <c r="V283">
        <v>69.92</v>
      </c>
      <c r="W283">
        <v>7.01</v>
      </c>
      <c r="X283">
        <v>4.54</v>
      </c>
      <c r="Y283">
        <v>0</v>
      </c>
      <c r="Z283">
        <v>5</v>
      </c>
      <c r="AA283" t="s">
        <v>6923</v>
      </c>
      <c r="AB283">
        <v>2</v>
      </c>
      <c r="AC283">
        <v>12</v>
      </c>
      <c r="AD283">
        <v>2.833333333333333</v>
      </c>
      <c r="AF283" t="s">
        <v>6937</v>
      </c>
      <c r="AI283">
        <v>0</v>
      </c>
      <c r="AJ283">
        <v>0</v>
      </c>
      <c r="AK283" t="s">
        <v>10286</v>
      </c>
      <c r="AL283" t="s">
        <v>10286</v>
      </c>
      <c r="AM283" t="s">
        <v>10344</v>
      </c>
    </row>
    <row r="284" spans="1:39">
      <c r="A284" t="s">
        <v>6387</v>
      </c>
      <c r="B284" t="s">
        <v>11079</v>
      </c>
      <c r="C284" t="s">
        <v>6009</v>
      </c>
      <c r="D284">
        <v>81</v>
      </c>
      <c r="E284" t="s">
        <v>10556</v>
      </c>
      <c r="K284" t="s">
        <v>6535</v>
      </c>
      <c r="L284" t="s">
        <v>6536</v>
      </c>
      <c r="M284" t="s">
        <v>11091</v>
      </c>
      <c r="N284">
        <v>9</v>
      </c>
      <c r="O284" t="s">
        <v>11109</v>
      </c>
      <c r="P284" t="s">
        <v>6783</v>
      </c>
      <c r="Q284">
        <v>6</v>
      </c>
      <c r="R284">
        <v>2</v>
      </c>
      <c r="S284">
        <v>3.19</v>
      </c>
      <c r="T284">
        <v>6.83</v>
      </c>
      <c r="U284">
        <v>600.66</v>
      </c>
      <c r="V284">
        <v>85.22</v>
      </c>
      <c r="W284">
        <v>6.93</v>
      </c>
      <c r="X284">
        <v>3.14</v>
      </c>
      <c r="Y284">
        <v>0</v>
      </c>
      <c r="Z284">
        <v>3</v>
      </c>
      <c r="AA284" t="s">
        <v>6923</v>
      </c>
      <c r="AB284">
        <v>2</v>
      </c>
      <c r="AC284">
        <v>10</v>
      </c>
      <c r="AD284">
        <v>2.905</v>
      </c>
      <c r="AF284" t="s">
        <v>6937</v>
      </c>
      <c r="AI284">
        <v>0</v>
      </c>
      <c r="AJ284">
        <v>0</v>
      </c>
      <c r="AK284" t="s">
        <v>6970</v>
      </c>
      <c r="AL284" t="s">
        <v>6970</v>
      </c>
      <c r="AM284" t="s">
        <v>10344</v>
      </c>
    </row>
    <row r="285" spans="1:39">
      <c r="A285" t="s">
        <v>11046</v>
      </c>
      <c r="B285" t="s">
        <v>11079</v>
      </c>
      <c r="C285" t="s">
        <v>6009</v>
      </c>
      <c r="D285">
        <v>81</v>
      </c>
      <c r="E285" t="s">
        <v>10556</v>
      </c>
      <c r="K285" t="s">
        <v>6535</v>
      </c>
      <c r="L285" t="s">
        <v>6536</v>
      </c>
      <c r="M285" t="s">
        <v>11094</v>
      </c>
      <c r="N285">
        <v>9</v>
      </c>
      <c r="O285" t="s">
        <v>11112</v>
      </c>
      <c r="P285" t="s">
        <v>11192</v>
      </c>
      <c r="Q285">
        <v>4</v>
      </c>
      <c r="R285">
        <v>3</v>
      </c>
      <c r="S285">
        <v>3.42</v>
      </c>
      <c r="T285">
        <v>6.4</v>
      </c>
      <c r="U285">
        <v>446.5</v>
      </c>
      <c r="V285">
        <v>104.73</v>
      </c>
      <c r="W285">
        <v>5.2</v>
      </c>
      <c r="X285">
        <v>4.05</v>
      </c>
      <c r="Y285">
        <v>0</v>
      </c>
      <c r="Z285">
        <v>3</v>
      </c>
      <c r="AA285" t="s">
        <v>6923</v>
      </c>
      <c r="AB285">
        <v>1</v>
      </c>
      <c r="AC285">
        <v>6</v>
      </c>
      <c r="AD285">
        <v>2.347809523809524</v>
      </c>
      <c r="AF285" t="s">
        <v>6937</v>
      </c>
      <c r="AI285">
        <v>0</v>
      </c>
      <c r="AJ285">
        <v>0</v>
      </c>
      <c r="AK285" t="s">
        <v>11227</v>
      </c>
      <c r="AL285" t="s">
        <v>11227</v>
      </c>
      <c r="AM285" t="s">
        <v>10344</v>
      </c>
    </row>
    <row r="286" spans="1:39">
      <c r="A286" t="s">
        <v>6500</v>
      </c>
      <c r="B286" t="s">
        <v>11079</v>
      </c>
      <c r="C286" t="s">
        <v>6009</v>
      </c>
      <c r="D286">
        <v>80</v>
      </c>
      <c r="E286" t="s">
        <v>10556</v>
      </c>
      <c r="K286" t="s">
        <v>6535</v>
      </c>
      <c r="L286" t="s">
        <v>6536</v>
      </c>
      <c r="M286" t="s">
        <v>11095</v>
      </c>
      <c r="N286">
        <v>9</v>
      </c>
      <c r="O286" t="s">
        <v>11113</v>
      </c>
      <c r="P286" t="s">
        <v>6896</v>
      </c>
      <c r="Q286">
        <v>5</v>
      </c>
      <c r="R286">
        <v>1</v>
      </c>
      <c r="S286">
        <v>2.45</v>
      </c>
      <c r="T286">
        <v>3.5</v>
      </c>
      <c r="U286">
        <v>356.45</v>
      </c>
      <c r="V286">
        <v>68.29000000000001</v>
      </c>
      <c r="W286">
        <v>3.16</v>
      </c>
      <c r="X286">
        <v>6.35</v>
      </c>
      <c r="Y286">
        <v>5.53</v>
      </c>
      <c r="Z286">
        <v>2</v>
      </c>
      <c r="AA286" t="s">
        <v>6923</v>
      </c>
      <c r="AB286">
        <v>0</v>
      </c>
      <c r="AC286">
        <v>7</v>
      </c>
      <c r="AD286">
        <v>5.358333333333333</v>
      </c>
      <c r="AE286" t="s">
        <v>6936</v>
      </c>
      <c r="AF286" t="s">
        <v>6937</v>
      </c>
      <c r="AG286" t="s">
        <v>6941</v>
      </c>
      <c r="AH286" t="s">
        <v>6942</v>
      </c>
      <c r="AI286">
        <v>4</v>
      </c>
      <c r="AJ286">
        <v>1</v>
      </c>
      <c r="AK286" t="s">
        <v>10257</v>
      </c>
      <c r="AL286" t="s">
        <v>10257</v>
      </c>
      <c r="AM286" t="s">
        <v>10344</v>
      </c>
    </row>
    <row r="287" spans="1:39">
      <c r="A287" t="s">
        <v>11047</v>
      </c>
      <c r="B287" t="s">
        <v>11079</v>
      </c>
      <c r="C287" t="s">
        <v>6009</v>
      </c>
      <c r="D287">
        <v>79.59999999999999</v>
      </c>
      <c r="E287" t="s">
        <v>10556</v>
      </c>
      <c r="K287" t="s">
        <v>6535</v>
      </c>
      <c r="L287" t="s">
        <v>6536</v>
      </c>
      <c r="M287" t="s">
        <v>11083</v>
      </c>
      <c r="N287">
        <v>9</v>
      </c>
      <c r="O287" t="s">
        <v>11101</v>
      </c>
      <c r="P287" t="s">
        <v>11193</v>
      </c>
      <c r="Q287">
        <v>4</v>
      </c>
      <c r="R287">
        <v>2</v>
      </c>
      <c r="S287">
        <v>1.87</v>
      </c>
      <c r="T287">
        <v>4.72</v>
      </c>
      <c r="U287">
        <v>451.91</v>
      </c>
      <c r="V287">
        <v>80.78</v>
      </c>
      <c r="W287">
        <v>5.49</v>
      </c>
      <c r="X287">
        <v>4.49</v>
      </c>
      <c r="Y287">
        <v>0</v>
      </c>
      <c r="Z287">
        <v>4</v>
      </c>
      <c r="AA287" t="s">
        <v>6923</v>
      </c>
      <c r="AB287">
        <v>1</v>
      </c>
      <c r="AC287">
        <v>10</v>
      </c>
      <c r="AD287">
        <v>3.9835</v>
      </c>
      <c r="AF287" t="s">
        <v>6937</v>
      </c>
      <c r="AI287">
        <v>0</v>
      </c>
      <c r="AJ287">
        <v>0</v>
      </c>
      <c r="AK287" t="s">
        <v>10286</v>
      </c>
      <c r="AL287" t="s">
        <v>10286</v>
      </c>
      <c r="AM287" t="s">
        <v>10344</v>
      </c>
    </row>
    <row r="288" spans="1:39">
      <c r="A288" t="s">
        <v>10859</v>
      </c>
      <c r="B288" t="s">
        <v>11079</v>
      </c>
      <c r="C288" t="s">
        <v>6009</v>
      </c>
      <c r="D288">
        <v>79</v>
      </c>
      <c r="E288" t="s">
        <v>10556</v>
      </c>
      <c r="K288" t="s">
        <v>6535</v>
      </c>
      <c r="L288" t="s">
        <v>6536</v>
      </c>
      <c r="M288" t="s">
        <v>11080</v>
      </c>
      <c r="N288">
        <v>9</v>
      </c>
      <c r="O288" t="s">
        <v>11098</v>
      </c>
      <c r="P288" t="s">
        <v>10939</v>
      </c>
      <c r="Q288">
        <v>2</v>
      </c>
      <c r="R288">
        <v>1</v>
      </c>
      <c r="S288">
        <v>1.69</v>
      </c>
      <c r="T288">
        <v>4.3</v>
      </c>
      <c r="U288">
        <v>250.34</v>
      </c>
      <c r="V288">
        <v>46.53</v>
      </c>
      <c r="W288">
        <v>3.57</v>
      </c>
      <c r="X288">
        <v>4.75</v>
      </c>
      <c r="Y288">
        <v>0</v>
      </c>
      <c r="Z288">
        <v>1</v>
      </c>
      <c r="AA288" t="s">
        <v>6923</v>
      </c>
      <c r="AB288">
        <v>0</v>
      </c>
      <c r="AC288">
        <v>6</v>
      </c>
      <c r="AD288">
        <v>5.183333333333334</v>
      </c>
      <c r="AE288" t="s">
        <v>10966</v>
      </c>
      <c r="AF288" t="s">
        <v>6937</v>
      </c>
      <c r="AG288" t="s">
        <v>10967</v>
      </c>
      <c r="AI288">
        <v>4</v>
      </c>
      <c r="AJ288">
        <v>1</v>
      </c>
      <c r="AK288" t="s">
        <v>10234</v>
      </c>
      <c r="AL288" t="s">
        <v>10234</v>
      </c>
      <c r="AM288" t="s">
        <v>10344</v>
      </c>
    </row>
    <row r="289" spans="1:39">
      <c r="A289" t="s">
        <v>6447</v>
      </c>
      <c r="B289" t="s">
        <v>11079</v>
      </c>
      <c r="C289" t="s">
        <v>6009</v>
      </c>
      <c r="D289">
        <v>79</v>
      </c>
      <c r="E289" t="s">
        <v>10556</v>
      </c>
      <c r="K289" t="s">
        <v>6535</v>
      </c>
      <c r="L289" t="s">
        <v>6536</v>
      </c>
      <c r="M289" t="s">
        <v>11091</v>
      </c>
      <c r="N289">
        <v>9</v>
      </c>
      <c r="O289" t="s">
        <v>11109</v>
      </c>
      <c r="P289" t="s">
        <v>6843</v>
      </c>
      <c r="Q289">
        <v>6</v>
      </c>
      <c r="R289">
        <v>2</v>
      </c>
      <c r="S289">
        <v>2.43</v>
      </c>
      <c r="T289">
        <v>6.06</v>
      </c>
      <c r="U289">
        <v>572.6</v>
      </c>
      <c r="V289">
        <v>85.22</v>
      </c>
      <c r="W289">
        <v>6.15</v>
      </c>
      <c r="X289">
        <v>3.14</v>
      </c>
      <c r="Y289">
        <v>0</v>
      </c>
      <c r="Z289">
        <v>3</v>
      </c>
      <c r="AA289" t="s">
        <v>6923</v>
      </c>
      <c r="AB289">
        <v>2</v>
      </c>
      <c r="AC289">
        <v>10</v>
      </c>
      <c r="AD289">
        <v>3.285</v>
      </c>
      <c r="AF289" t="s">
        <v>6937</v>
      </c>
      <c r="AI289">
        <v>0</v>
      </c>
      <c r="AJ289">
        <v>0</v>
      </c>
      <c r="AK289" t="s">
        <v>6970</v>
      </c>
      <c r="AL289" t="s">
        <v>6970</v>
      </c>
      <c r="AM289" t="s">
        <v>10344</v>
      </c>
    </row>
    <row r="290" spans="1:39">
      <c r="A290" t="s">
        <v>11048</v>
      </c>
      <c r="B290" t="s">
        <v>11079</v>
      </c>
      <c r="C290" t="s">
        <v>6009</v>
      </c>
      <c r="D290">
        <v>79</v>
      </c>
      <c r="E290" t="s">
        <v>10556</v>
      </c>
      <c r="K290" t="s">
        <v>6535</v>
      </c>
      <c r="L290" t="s">
        <v>6536</v>
      </c>
      <c r="M290" t="s">
        <v>11085</v>
      </c>
      <c r="N290">
        <v>9</v>
      </c>
      <c r="O290" t="s">
        <v>11103</v>
      </c>
      <c r="P290" t="s">
        <v>11194</v>
      </c>
      <c r="Q290">
        <v>3</v>
      </c>
      <c r="R290">
        <v>1</v>
      </c>
      <c r="S290">
        <v>3.7</v>
      </c>
      <c r="T290">
        <v>6.31</v>
      </c>
      <c r="U290">
        <v>446.59</v>
      </c>
      <c r="V290">
        <v>55.76</v>
      </c>
      <c r="W290">
        <v>6.36</v>
      </c>
      <c r="X290">
        <v>4.75</v>
      </c>
      <c r="Y290">
        <v>0</v>
      </c>
      <c r="Z290">
        <v>3</v>
      </c>
      <c r="AA290" t="s">
        <v>6923</v>
      </c>
      <c r="AB290">
        <v>1</v>
      </c>
      <c r="AC290">
        <v>14</v>
      </c>
      <c r="AD290">
        <v>3.364833333333333</v>
      </c>
      <c r="AF290" t="s">
        <v>6937</v>
      </c>
      <c r="AI290">
        <v>0</v>
      </c>
      <c r="AJ290">
        <v>0</v>
      </c>
      <c r="AK290" t="s">
        <v>10250</v>
      </c>
      <c r="AL290" t="s">
        <v>10250</v>
      </c>
      <c r="AM290" t="s">
        <v>10344</v>
      </c>
    </row>
    <row r="291" spans="1:39">
      <c r="A291" t="s">
        <v>11049</v>
      </c>
      <c r="B291" t="s">
        <v>11079</v>
      </c>
      <c r="C291" t="s">
        <v>6009</v>
      </c>
      <c r="D291">
        <v>77.90000000000001</v>
      </c>
      <c r="E291" t="s">
        <v>10556</v>
      </c>
      <c r="K291" t="s">
        <v>6535</v>
      </c>
      <c r="L291" t="s">
        <v>6536</v>
      </c>
      <c r="M291" t="s">
        <v>11083</v>
      </c>
      <c r="N291">
        <v>9</v>
      </c>
      <c r="O291" t="s">
        <v>11101</v>
      </c>
      <c r="P291" t="s">
        <v>11195</v>
      </c>
      <c r="Q291">
        <v>5</v>
      </c>
      <c r="R291">
        <v>1</v>
      </c>
      <c r="S291">
        <v>5.23</v>
      </c>
      <c r="T291">
        <v>8.029999999999999</v>
      </c>
      <c r="U291">
        <v>589.61</v>
      </c>
      <c r="V291">
        <v>69.92</v>
      </c>
      <c r="W291">
        <v>7.76</v>
      </c>
      <c r="X291">
        <v>4.55</v>
      </c>
      <c r="Y291">
        <v>0</v>
      </c>
      <c r="Z291">
        <v>5</v>
      </c>
      <c r="AA291" t="s">
        <v>6923</v>
      </c>
      <c r="AB291">
        <v>2</v>
      </c>
      <c r="AC291">
        <v>13</v>
      </c>
      <c r="AD291">
        <v>2.833333333333333</v>
      </c>
      <c r="AF291" t="s">
        <v>6937</v>
      </c>
      <c r="AI291">
        <v>0</v>
      </c>
      <c r="AJ291">
        <v>0</v>
      </c>
      <c r="AK291" t="s">
        <v>10286</v>
      </c>
      <c r="AL291" t="s">
        <v>10286</v>
      </c>
      <c r="AM291" t="s">
        <v>10344</v>
      </c>
    </row>
    <row r="292" spans="1:39">
      <c r="A292" t="s">
        <v>11050</v>
      </c>
      <c r="B292" t="s">
        <v>11079</v>
      </c>
      <c r="C292" t="s">
        <v>6009</v>
      </c>
      <c r="D292">
        <v>77.7</v>
      </c>
      <c r="E292" t="s">
        <v>10556</v>
      </c>
      <c r="K292" t="s">
        <v>6535</v>
      </c>
      <c r="L292" t="s">
        <v>6536</v>
      </c>
      <c r="M292" t="s">
        <v>11083</v>
      </c>
      <c r="N292">
        <v>9</v>
      </c>
      <c r="O292" t="s">
        <v>11101</v>
      </c>
      <c r="P292" t="s">
        <v>11196</v>
      </c>
      <c r="Q292">
        <v>5</v>
      </c>
      <c r="R292">
        <v>1</v>
      </c>
      <c r="S292">
        <v>4.47</v>
      </c>
      <c r="T292">
        <v>7.27</v>
      </c>
      <c r="U292">
        <v>539.6</v>
      </c>
      <c r="V292">
        <v>69.92</v>
      </c>
      <c r="W292">
        <v>6.88</v>
      </c>
      <c r="X292">
        <v>4.55</v>
      </c>
      <c r="Y292">
        <v>0</v>
      </c>
      <c r="Z292">
        <v>5</v>
      </c>
      <c r="AA292" t="s">
        <v>6923</v>
      </c>
      <c r="AB292">
        <v>2</v>
      </c>
      <c r="AC292">
        <v>13</v>
      </c>
      <c r="AD292">
        <v>2.833333333333333</v>
      </c>
      <c r="AF292" t="s">
        <v>6937</v>
      </c>
      <c r="AI292">
        <v>0</v>
      </c>
      <c r="AJ292">
        <v>0</v>
      </c>
      <c r="AK292" t="s">
        <v>10286</v>
      </c>
      <c r="AL292" t="s">
        <v>10286</v>
      </c>
      <c r="AM292" t="s">
        <v>10344</v>
      </c>
    </row>
    <row r="293" spans="1:39">
      <c r="A293" t="s">
        <v>7101</v>
      </c>
      <c r="B293" t="s">
        <v>11079</v>
      </c>
      <c r="C293" t="s">
        <v>6009</v>
      </c>
      <c r="D293">
        <v>77</v>
      </c>
      <c r="E293" t="s">
        <v>10556</v>
      </c>
      <c r="K293" t="s">
        <v>6535</v>
      </c>
      <c r="L293" t="s">
        <v>6536</v>
      </c>
      <c r="M293" t="s">
        <v>11089</v>
      </c>
      <c r="N293">
        <v>9</v>
      </c>
      <c r="O293" t="s">
        <v>11107</v>
      </c>
      <c r="P293" t="s">
        <v>9054</v>
      </c>
      <c r="Q293">
        <v>5</v>
      </c>
      <c r="R293">
        <v>2</v>
      </c>
      <c r="S293">
        <v>4.08</v>
      </c>
      <c r="T293">
        <v>6.95</v>
      </c>
      <c r="U293">
        <v>561.6799999999999</v>
      </c>
      <c r="V293">
        <v>84.86</v>
      </c>
      <c r="W293">
        <v>7</v>
      </c>
      <c r="X293">
        <v>2.17</v>
      </c>
      <c r="Y293">
        <v>6.36</v>
      </c>
      <c r="Z293">
        <v>4</v>
      </c>
      <c r="AA293" t="s">
        <v>6923</v>
      </c>
      <c r="AB293">
        <v>2</v>
      </c>
      <c r="AC293">
        <v>14</v>
      </c>
      <c r="AD293">
        <v>2.5</v>
      </c>
      <c r="AF293" t="s">
        <v>6937</v>
      </c>
      <c r="AI293">
        <v>0</v>
      </c>
      <c r="AJ293">
        <v>0</v>
      </c>
      <c r="AK293" t="s">
        <v>10235</v>
      </c>
      <c r="AL293" t="s">
        <v>10235</v>
      </c>
      <c r="AM293" t="s">
        <v>10344</v>
      </c>
    </row>
    <row r="294" spans="1:39">
      <c r="A294" t="s">
        <v>10858</v>
      </c>
      <c r="B294" t="s">
        <v>11079</v>
      </c>
      <c r="C294" t="s">
        <v>6009</v>
      </c>
      <c r="D294">
        <v>77</v>
      </c>
      <c r="E294" t="s">
        <v>10556</v>
      </c>
      <c r="K294" t="s">
        <v>6535</v>
      </c>
      <c r="L294" t="s">
        <v>6536</v>
      </c>
      <c r="M294" t="s">
        <v>11093</v>
      </c>
      <c r="N294">
        <v>9</v>
      </c>
      <c r="O294" t="s">
        <v>11111</v>
      </c>
      <c r="P294" t="s">
        <v>10938</v>
      </c>
      <c r="Q294">
        <v>2</v>
      </c>
      <c r="R294">
        <v>1</v>
      </c>
      <c r="S294">
        <v>-0.84</v>
      </c>
      <c r="T294">
        <v>2.8</v>
      </c>
      <c r="U294">
        <v>276.72</v>
      </c>
      <c r="V294">
        <v>46.53</v>
      </c>
      <c r="W294">
        <v>3.41</v>
      </c>
      <c r="X294">
        <v>3.09</v>
      </c>
      <c r="Y294">
        <v>0</v>
      </c>
      <c r="Z294">
        <v>2</v>
      </c>
      <c r="AA294" t="s">
        <v>6923</v>
      </c>
      <c r="AB294">
        <v>0</v>
      </c>
      <c r="AC294">
        <v>5</v>
      </c>
      <c r="AD294">
        <v>5.833333333333333</v>
      </c>
      <c r="AF294" t="s">
        <v>6937</v>
      </c>
      <c r="AI294">
        <v>0</v>
      </c>
      <c r="AJ294">
        <v>0</v>
      </c>
      <c r="AK294" t="s">
        <v>10285</v>
      </c>
      <c r="AL294" t="s">
        <v>10285</v>
      </c>
      <c r="AM294" t="s">
        <v>10344</v>
      </c>
    </row>
    <row r="295" spans="1:39">
      <c r="A295" t="s">
        <v>7475</v>
      </c>
      <c r="B295" t="s">
        <v>11079</v>
      </c>
      <c r="C295" t="s">
        <v>6009</v>
      </c>
      <c r="D295">
        <v>77</v>
      </c>
      <c r="E295" t="s">
        <v>10556</v>
      </c>
      <c r="K295" t="s">
        <v>6535</v>
      </c>
      <c r="L295" t="s">
        <v>6536</v>
      </c>
      <c r="M295" t="s">
        <v>11084</v>
      </c>
      <c r="N295">
        <v>9</v>
      </c>
      <c r="O295" t="s">
        <v>11102</v>
      </c>
      <c r="P295" t="s">
        <v>9428</v>
      </c>
      <c r="Q295">
        <v>5</v>
      </c>
      <c r="R295">
        <v>1</v>
      </c>
      <c r="S295">
        <v>0.2</v>
      </c>
      <c r="T295">
        <v>3.87</v>
      </c>
      <c r="U295">
        <v>565.76</v>
      </c>
      <c r="V295">
        <v>92.87</v>
      </c>
      <c r="W295">
        <v>5.52</v>
      </c>
      <c r="X295">
        <v>3</v>
      </c>
      <c r="Y295">
        <v>2.33</v>
      </c>
      <c r="Z295">
        <v>2</v>
      </c>
      <c r="AA295" t="s">
        <v>6923</v>
      </c>
      <c r="AB295">
        <v>1</v>
      </c>
      <c r="AC295">
        <v>10</v>
      </c>
      <c r="AD295">
        <v>4.302666666666667</v>
      </c>
      <c r="AF295" t="s">
        <v>6937</v>
      </c>
      <c r="AI295">
        <v>0</v>
      </c>
      <c r="AJ295">
        <v>0</v>
      </c>
      <c r="AK295" t="s">
        <v>10243</v>
      </c>
      <c r="AL295" t="s">
        <v>10243</v>
      </c>
      <c r="AM295" t="s">
        <v>10344</v>
      </c>
    </row>
    <row r="296" spans="1:39">
      <c r="A296" t="s">
        <v>11051</v>
      </c>
      <c r="B296" t="s">
        <v>11079</v>
      </c>
      <c r="C296" t="s">
        <v>6009</v>
      </c>
      <c r="D296">
        <v>76</v>
      </c>
      <c r="E296" t="s">
        <v>10556</v>
      </c>
      <c r="K296" t="s">
        <v>6535</v>
      </c>
      <c r="L296" t="s">
        <v>6536</v>
      </c>
      <c r="M296" t="s">
        <v>11081</v>
      </c>
      <c r="N296">
        <v>9</v>
      </c>
      <c r="O296" t="s">
        <v>11099</v>
      </c>
      <c r="P296" t="s">
        <v>11197</v>
      </c>
      <c r="Q296">
        <v>3</v>
      </c>
      <c r="R296">
        <v>1</v>
      </c>
      <c r="S296">
        <v>4.84</v>
      </c>
      <c r="T296">
        <v>4.84</v>
      </c>
      <c r="U296">
        <v>407.43</v>
      </c>
      <c r="V296">
        <v>55.4</v>
      </c>
      <c r="W296">
        <v>4.77</v>
      </c>
      <c r="X296">
        <v>13.94</v>
      </c>
      <c r="Y296">
        <v>0</v>
      </c>
      <c r="Z296">
        <v>2</v>
      </c>
      <c r="AA296" t="s">
        <v>6923</v>
      </c>
      <c r="AB296">
        <v>0</v>
      </c>
      <c r="AC296">
        <v>8</v>
      </c>
      <c r="AD296">
        <v>3.574547619047619</v>
      </c>
      <c r="AF296" t="s">
        <v>6939</v>
      </c>
      <c r="AI296">
        <v>0</v>
      </c>
      <c r="AJ296">
        <v>0</v>
      </c>
      <c r="AK296" t="s">
        <v>10269</v>
      </c>
      <c r="AL296" t="s">
        <v>10269</v>
      </c>
      <c r="AM296" t="s">
        <v>10344</v>
      </c>
    </row>
    <row r="297" spans="1:39">
      <c r="A297" t="s">
        <v>11052</v>
      </c>
      <c r="B297" t="s">
        <v>11079</v>
      </c>
      <c r="C297" t="s">
        <v>6009</v>
      </c>
      <c r="D297">
        <v>75.09999999999999</v>
      </c>
      <c r="E297" t="s">
        <v>10556</v>
      </c>
      <c r="K297" t="s">
        <v>6535</v>
      </c>
      <c r="L297" t="s">
        <v>6536</v>
      </c>
      <c r="M297" t="s">
        <v>11083</v>
      </c>
      <c r="N297">
        <v>9</v>
      </c>
      <c r="O297" t="s">
        <v>11101</v>
      </c>
      <c r="P297" t="s">
        <v>11198</v>
      </c>
      <c r="Q297">
        <v>5</v>
      </c>
      <c r="R297">
        <v>1</v>
      </c>
      <c r="S297">
        <v>4.34</v>
      </c>
      <c r="T297">
        <v>7.14</v>
      </c>
      <c r="U297">
        <v>535.64</v>
      </c>
      <c r="V297">
        <v>69.92</v>
      </c>
      <c r="W297">
        <v>7.05</v>
      </c>
      <c r="X297">
        <v>4.55</v>
      </c>
      <c r="Y297">
        <v>0</v>
      </c>
      <c r="Z297">
        <v>5</v>
      </c>
      <c r="AA297" t="s">
        <v>6923</v>
      </c>
      <c r="AB297">
        <v>2</v>
      </c>
      <c r="AC297">
        <v>13</v>
      </c>
      <c r="AD297">
        <v>2.833333333333333</v>
      </c>
      <c r="AF297" t="s">
        <v>6937</v>
      </c>
      <c r="AI297">
        <v>0</v>
      </c>
      <c r="AJ297">
        <v>0</v>
      </c>
      <c r="AK297" t="s">
        <v>10286</v>
      </c>
      <c r="AL297" t="s">
        <v>10286</v>
      </c>
      <c r="AM297" t="s">
        <v>10344</v>
      </c>
    </row>
    <row r="298" spans="1:39">
      <c r="A298" t="s">
        <v>7068</v>
      </c>
      <c r="B298" t="s">
        <v>11079</v>
      </c>
      <c r="C298" t="s">
        <v>6009</v>
      </c>
      <c r="D298">
        <v>75</v>
      </c>
      <c r="E298" t="s">
        <v>10556</v>
      </c>
      <c r="K298" t="s">
        <v>6535</v>
      </c>
      <c r="L298" t="s">
        <v>6536</v>
      </c>
      <c r="M298" t="s">
        <v>11089</v>
      </c>
      <c r="N298">
        <v>9</v>
      </c>
      <c r="O298" t="s">
        <v>11107</v>
      </c>
      <c r="P298" t="s">
        <v>9021</v>
      </c>
      <c r="Q298">
        <v>5</v>
      </c>
      <c r="R298">
        <v>2</v>
      </c>
      <c r="S298">
        <v>3.53</v>
      </c>
      <c r="T298">
        <v>6.41</v>
      </c>
      <c r="U298">
        <v>547.65</v>
      </c>
      <c r="V298">
        <v>84.86</v>
      </c>
      <c r="W298">
        <v>6.69</v>
      </c>
      <c r="X298">
        <v>2.17</v>
      </c>
      <c r="Y298">
        <v>6.36</v>
      </c>
      <c r="Z298">
        <v>4</v>
      </c>
      <c r="AA298" t="s">
        <v>6923</v>
      </c>
      <c r="AB298">
        <v>2</v>
      </c>
      <c r="AC298">
        <v>14</v>
      </c>
      <c r="AD298">
        <v>2.735</v>
      </c>
      <c r="AF298" t="s">
        <v>6937</v>
      </c>
      <c r="AI298">
        <v>0</v>
      </c>
      <c r="AJ298">
        <v>0</v>
      </c>
      <c r="AK298" t="s">
        <v>10235</v>
      </c>
      <c r="AL298" t="s">
        <v>10235</v>
      </c>
      <c r="AM298" t="s">
        <v>10344</v>
      </c>
    </row>
    <row r="299" spans="1:39">
      <c r="A299" t="s">
        <v>11053</v>
      </c>
      <c r="B299" t="s">
        <v>11079</v>
      </c>
      <c r="C299" t="s">
        <v>6009</v>
      </c>
      <c r="D299">
        <v>74</v>
      </c>
      <c r="E299" t="s">
        <v>10556</v>
      </c>
      <c r="K299" t="s">
        <v>6535</v>
      </c>
      <c r="L299" t="s">
        <v>6536</v>
      </c>
      <c r="M299" t="s">
        <v>11081</v>
      </c>
      <c r="N299">
        <v>9</v>
      </c>
      <c r="O299" t="s">
        <v>11099</v>
      </c>
      <c r="P299" t="s">
        <v>11199</v>
      </c>
      <c r="Q299">
        <v>3</v>
      </c>
      <c r="R299">
        <v>1</v>
      </c>
      <c r="S299">
        <v>4.08</v>
      </c>
      <c r="T299">
        <v>4.08</v>
      </c>
      <c r="U299">
        <v>357.43</v>
      </c>
      <c r="V299">
        <v>55.4</v>
      </c>
      <c r="W299">
        <v>3.89</v>
      </c>
      <c r="Y299">
        <v>0</v>
      </c>
      <c r="Z299">
        <v>2</v>
      </c>
      <c r="AA299" t="s">
        <v>6923</v>
      </c>
      <c r="AB299">
        <v>0</v>
      </c>
      <c r="AC299">
        <v>8</v>
      </c>
      <c r="AD299">
        <v>4.293333333333333</v>
      </c>
      <c r="AF299" t="s">
        <v>6939</v>
      </c>
      <c r="AI299">
        <v>0</v>
      </c>
      <c r="AJ299">
        <v>0</v>
      </c>
      <c r="AK299" t="s">
        <v>10269</v>
      </c>
      <c r="AL299" t="s">
        <v>10269</v>
      </c>
      <c r="AM299" t="s">
        <v>10344</v>
      </c>
    </row>
    <row r="300" spans="1:39">
      <c r="A300" t="s">
        <v>11054</v>
      </c>
      <c r="B300" t="s">
        <v>11079</v>
      </c>
      <c r="C300" t="s">
        <v>6009</v>
      </c>
      <c r="D300">
        <v>73.40000000000001</v>
      </c>
      <c r="E300" t="s">
        <v>10556</v>
      </c>
      <c r="K300" t="s">
        <v>6535</v>
      </c>
      <c r="L300" t="s">
        <v>6536</v>
      </c>
      <c r="M300" t="s">
        <v>11083</v>
      </c>
      <c r="N300">
        <v>9</v>
      </c>
      <c r="O300" t="s">
        <v>11101</v>
      </c>
      <c r="P300" t="s">
        <v>11200</v>
      </c>
      <c r="Q300">
        <v>4</v>
      </c>
      <c r="R300">
        <v>2</v>
      </c>
      <c r="S300">
        <v>1.61</v>
      </c>
      <c r="T300">
        <v>4.45</v>
      </c>
      <c r="U300">
        <v>445.52</v>
      </c>
      <c r="V300">
        <v>80.78</v>
      </c>
      <c r="W300">
        <v>5.53</v>
      </c>
      <c r="X300">
        <v>4.5</v>
      </c>
      <c r="Y300">
        <v>0</v>
      </c>
      <c r="Z300">
        <v>4</v>
      </c>
      <c r="AA300" t="s">
        <v>6923</v>
      </c>
      <c r="AB300">
        <v>1</v>
      </c>
      <c r="AC300">
        <v>11</v>
      </c>
      <c r="AD300">
        <v>4.164142857142857</v>
      </c>
      <c r="AF300" t="s">
        <v>6937</v>
      </c>
      <c r="AI300">
        <v>0</v>
      </c>
      <c r="AJ300">
        <v>0</v>
      </c>
      <c r="AK300" t="s">
        <v>10286</v>
      </c>
      <c r="AL300" t="s">
        <v>10286</v>
      </c>
      <c r="AM300" t="s">
        <v>10344</v>
      </c>
    </row>
    <row r="301" spans="1:39">
      <c r="A301" t="s">
        <v>11055</v>
      </c>
      <c r="B301" t="s">
        <v>11079</v>
      </c>
      <c r="C301" t="s">
        <v>6009</v>
      </c>
      <c r="D301">
        <v>73.09999999999999</v>
      </c>
      <c r="E301" t="s">
        <v>10556</v>
      </c>
      <c r="K301" t="s">
        <v>6535</v>
      </c>
      <c r="L301" t="s">
        <v>6536</v>
      </c>
      <c r="M301" t="s">
        <v>11083</v>
      </c>
      <c r="N301">
        <v>9</v>
      </c>
      <c r="O301" t="s">
        <v>11101</v>
      </c>
      <c r="P301" t="s">
        <v>11201</v>
      </c>
      <c r="Q301">
        <v>4</v>
      </c>
      <c r="R301">
        <v>2</v>
      </c>
      <c r="S301">
        <v>1.64</v>
      </c>
      <c r="T301">
        <v>4.48</v>
      </c>
      <c r="U301">
        <v>431.49</v>
      </c>
      <c r="V301">
        <v>80.78</v>
      </c>
      <c r="W301">
        <v>5.22</v>
      </c>
      <c r="X301">
        <v>4.5</v>
      </c>
      <c r="Y301">
        <v>0</v>
      </c>
      <c r="Z301">
        <v>4</v>
      </c>
      <c r="AA301" t="s">
        <v>6923</v>
      </c>
      <c r="AB301">
        <v>1</v>
      </c>
      <c r="AC301">
        <v>11</v>
      </c>
      <c r="AD301">
        <v>4.249357142857143</v>
      </c>
      <c r="AF301" t="s">
        <v>6937</v>
      </c>
      <c r="AI301">
        <v>0</v>
      </c>
      <c r="AJ301">
        <v>0</v>
      </c>
      <c r="AK301" t="s">
        <v>10286</v>
      </c>
      <c r="AL301" t="s">
        <v>10286</v>
      </c>
      <c r="AM301" t="s">
        <v>10344</v>
      </c>
    </row>
    <row r="302" spans="1:39">
      <c r="A302" t="s">
        <v>11056</v>
      </c>
      <c r="B302" t="s">
        <v>11079</v>
      </c>
      <c r="C302" t="s">
        <v>6009</v>
      </c>
      <c r="D302">
        <v>73</v>
      </c>
      <c r="E302" t="s">
        <v>10556</v>
      </c>
      <c r="K302" t="s">
        <v>6535</v>
      </c>
      <c r="L302" t="s">
        <v>6536</v>
      </c>
      <c r="M302" t="s">
        <v>11085</v>
      </c>
      <c r="N302">
        <v>9</v>
      </c>
      <c r="O302" t="s">
        <v>11103</v>
      </c>
      <c r="P302" t="s">
        <v>11202</v>
      </c>
      <c r="Q302">
        <v>4</v>
      </c>
      <c r="R302">
        <v>1</v>
      </c>
      <c r="S302">
        <v>4.75</v>
      </c>
      <c r="T302">
        <v>8.289999999999999</v>
      </c>
      <c r="U302">
        <v>464.63</v>
      </c>
      <c r="V302">
        <v>55.76</v>
      </c>
      <c r="W302">
        <v>6.67</v>
      </c>
      <c r="X302">
        <v>3.46</v>
      </c>
      <c r="Y302">
        <v>0</v>
      </c>
      <c r="Z302">
        <v>3</v>
      </c>
      <c r="AA302" t="s">
        <v>6923</v>
      </c>
      <c r="AB302">
        <v>1</v>
      </c>
      <c r="AC302">
        <v>14</v>
      </c>
      <c r="AD302">
        <v>3.08597619047619</v>
      </c>
      <c r="AF302" t="s">
        <v>6937</v>
      </c>
      <c r="AI302">
        <v>0</v>
      </c>
      <c r="AJ302">
        <v>0</v>
      </c>
      <c r="AK302" t="s">
        <v>10250</v>
      </c>
      <c r="AL302" t="s">
        <v>10250</v>
      </c>
      <c r="AM302" t="s">
        <v>10344</v>
      </c>
    </row>
    <row r="303" spans="1:39">
      <c r="A303" t="s">
        <v>6404</v>
      </c>
      <c r="B303" t="s">
        <v>11079</v>
      </c>
      <c r="C303" t="s">
        <v>6009</v>
      </c>
      <c r="D303">
        <v>73</v>
      </c>
      <c r="E303" t="s">
        <v>10556</v>
      </c>
      <c r="K303" t="s">
        <v>6535</v>
      </c>
      <c r="L303" t="s">
        <v>6536</v>
      </c>
      <c r="M303" t="s">
        <v>11091</v>
      </c>
      <c r="N303">
        <v>9</v>
      </c>
      <c r="O303" t="s">
        <v>11109</v>
      </c>
      <c r="P303" t="s">
        <v>6800</v>
      </c>
      <c r="Q303">
        <v>5</v>
      </c>
      <c r="R303">
        <v>1</v>
      </c>
      <c r="S303">
        <v>1.62</v>
      </c>
      <c r="T303">
        <v>5.25</v>
      </c>
      <c r="U303">
        <v>480.63</v>
      </c>
      <c r="V303">
        <v>64.98999999999999</v>
      </c>
      <c r="W303">
        <v>5.9</v>
      </c>
      <c r="X303">
        <v>3.14</v>
      </c>
      <c r="Y303">
        <v>0</v>
      </c>
      <c r="Z303">
        <v>2</v>
      </c>
      <c r="AA303" t="s">
        <v>6923</v>
      </c>
      <c r="AB303">
        <v>1</v>
      </c>
      <c r="AC303">
        <v>11</v>
      </c>
      <c r="AD303">
        <v>3.971690476190477</v>
      </c>
      <c r="AF303" t="s">
        <v>6937</v>
      </c>
      <c r="AI303">
        <v>0</v>
      </c>
      <c r="AJ303">
        <v>0</v>
      </c>
      <c r="AK303" t="s">
        <v>6970</v>
      </c>
      <c r="AL303" t="s">
        <v>6970</v>
      </c>
      <c r="AM303" t="s">
        <v>10344</v>
      </c>
    </row>
    <row r="304" spans="1:39">
      <c r="A304" t="s">
        <v>11057</v>
      </c>
      <c r="B304" t="s">
        <v>11079</v>
      </c>
      <c r="C304" t="s">
        <v>6009</v>
      </c>
      <c r="D304">
        <v>71.2</v>
      </c>
      <c r="E304" t="s">
        <v>10556</v>
      </c>
      <c r="K304" t="s">
        <v>6535</v>
      </c>
      <c r="L304" t="s">
        <v>6536</v>
      </c>
      <c r="M304" t="s">
        <v>11083</v>
      </c>
      <c r="N304">
        <v>9</v>
      </c>
      <c r="O304" t="s">
        <v>11101</v>
      </c>
      <c r="P304" t="s">
        <v>11203</v>
      </c>
      <c r="Q304">
        <v>5</v>
      </c>
      <c r="R304">
        <v>1</v>
      </c>
      <c r="S304">
        <v>4.78</v>
      </c>
      <c r="T304">
        <v>7.58</v>
      </c>
      <c r="U304">
        <v>507.59</v>
      </c>
      <c r="V304">
        <v>69.92</v>
      </c>
      <c r="W304">
        <v>6.96</v>
      </c>
      <c r="X304">
        <v>4.55</v>
      </c>
      <c r="Y304">
        <v>0</v>
      </c>
      <c r="Z304">
        <v>5</v>
      </c>
      <c r="AA304" t="s">
        <v>6923</v>
      </c>
      <c r="AB304">
        <v>2</v>
      </c>
      <c r="AC304">
        <v>12</v>
      </c>
      <c r="AD304">
        <v>2.833333333333333</v>
      </c>
      <c r="AF304" t="s">
        <v>6937</v>
      </c>
      <c r="AI304">
        <v>0</v>
      </c>
      <c r="AJ304">
        <v>0</v>
      </c>
      <c r="AK304" t="s">
        <v>10286</v>
      </c>
      <c r="AL304" t="s">
        <v>10286</v>
      </c>
      <c r="AM304" t="s">
        <v>10344</v>
      </c>
    </row>
    <row r="305" spans="1:39">
      <c r="A305" t="s">
        <v>11058</v>
      </c>
      <c r="B305" t="s">
        <v>11079</v>
      </c>
      <c r="C305" t="s">
        <v>6009</v>
      </c>
      <c r="D305">
        <v>71.09999999999999</v>
      </c>
      <c r="E305" t="s">
        <v>10556</v>
      </c>
      <c r="K305" t="s">
        <v>6535</v>
      </c>
      <c r="L305" t="s">
        <v>6536</v>
      </c>
      <c r="M305" t="s">
        <v>11083</v>
      </c>
      <c r="N305">
        <v>9</v>
      </c>
      <c r="O305" t="s">
        <v>11101</v>
      </c>
      <c r="P305" t="s">
        <v>11204</v>
      </c>
      <c r="Q305">
        <v>6</v>
      </c>
      <c r="R305">
        <v>1</v>
      </c>
      <c r="S305">
        <v>4.87</v>
      </c>
      <c r="T305">
        <v>7.67</v>
      </c>
      <c r="U305">
        <v>537.61</v>
      </c>
      <c r="V305">
        <v>79.15000000000001</v>
      </c>
      <c r="W305">
        <v>6.97</v>
      </c>
      <c r="X305">
        <v>4.55</v>
      </c>
      <c r="Y305">
        <v>0</v>
      </c>
      <c r="Z305">
        <v>5</v>
      </c>
      <c r="AA305" t="s">
        <v>6923</v>
      </c>
      <c r="AB305">
        <v>2</v>
      </c>
      <c r="AC305">
        <v>13</v>
      </c>
      <c r="AD305">
        <v>2.833333333333333</v>
      </c>
      <c r="AF305" t="s">
        <v>6937</v>
      </c>
      <c r="AI305">
        <v>0</v>
      </c>
      <c r="AJ305">
        <v>0</v>
      </c>
      <c r="AK305" t="s">
        <v>10286</v>
      </c>
      <c r="AL305" t="s">
        <v>10286</v>
      </c>
      <c r="AM305" t="s">
        <v>10344</v>
      </c>
    </row>
    <row r="306" spans="1:39">
      <c r="A306" t="s">
        <v>11059</v>
      </c>
      <c r="B306" t="s">
        <v>11079</v>
      </c>
      <c r="C306" t="s">
        <v>6009</v>
      </c>
      <c r="D306">
        <v>71</v>
      </c>
      <c r="E306" t="s">
        <v>10556</v>
      </c>
      <c r="K306" t="s">
        <v>6535</v>
      </c>
      <c r="L306" t="s">
        <v>6536</v>
      </c>
      <c r="M306" t="s">
        <v>11085</v>
      </c>
      <c r="N306">
        <v>9</v>
      </c>
      <c r="O306" t="s">
        <v>11103</v>
      </c>
      <c r="P306" t="s">
        <v>11205</v>
      </c>
      <c r="Q306">
        <v>3</v>
      </c>
      <c r="R306">
        <v>1</v>
      </c>
      <c r="S306">
        <v>4.24</v>
      </c>
      <c r="T306">
        <v>6.93</v>
      </c>
      <c r="U306">
        <v>446.59</v>
      </c>
      <c r="V306">
        <v>55.76</v>
      </c>
      <c r="W306">
        <v>6.36</v>
      </c>
      <c r="X306">
        <v>4.68</v>
      </c>
      <c r="Y306">
        <v>0</v>
      </c>
      <c r="Z306">
        <v>3</v>
      </c>
      <c r="AA306" t="s">
        <v>6923</v>
      </c>
      <c r="AB306">
        <v>1</v>
      </c>
      <c r="AC306">
        <v>14</v>
      </c>
      <c r="AD306">
        <v>3.214833333333333</v>
      </c>
      <c r="AF306" t="s">
        <v>6937</v>
      </c>
      <c r="AI306">
        <v>0</v>
      </c>
      <c r="AJ306">
        <v>0</v>
      </c>
      <c r="AK306" t="s">
        <v>10250</v>
      </c>
      <c r="AL306" t="s">
        <v>10250</v>
      </c>
      <c r="AM306" t="s">
        <v>10344</v>
      </c>
    </row>
    <row r="307" spans="1:39">
      <c r="A307" t="s">
        <v>11060</v>
      </c>
      <c r="B307" t="s">
        <v>11079</v>
      </c>
      <c r="C307" t="s">
        <v>6009</v>
      </c>
      <c r="D307">
        <v>71</v>
      </c>
      <c r="E307" t="s">
        <v>10556</v>
      </c>
      <c r="K307" t="s">
        <v>6535</v>
      </c>
      <c r="L307" t="s">
        <v>6536</v>
      </c>
      <c r="M307" t="s">
        <v>11080</v>
      </c>
      <c r="N307">
        <v>9</v>
      </c>
      <c r="O307" t="s">
        <v>11098</v>
      </c>
      <c r="P307" t="s">
        <v>11206</v>
      </c>
      <c r="Q307">
        <v>4</v>
      </c>
      <c r="R307">
        <v>1</v>
      </c>
      <c r="S307">
        <v>-2</v>
      </c>
      <c r="T307">
        <v>1.52</v>
      </c>
      <c r="U307">
        <v>339.39</v>
      </c>
      <c r="V307">
        <v>68.12</v>
      </c>
      <c r="W307">
        <v>3.58</v>
      </c>
      <c r="X307">
        <v>3.5</v>
      </c>
      <c r="Y307">
        <v>0</v>
      </c>
      <c r="Z307">
        <v>2</v>
      </c>
      <c r="AA307" t="s">
        <v>6923</v>
      </c>
      <c r="AB307">
        <v>0</v>
      </c>
      <c r="AC307">
        <v>7</v>
      </c>
      <c r="AD307">
        <v>5.833333333333333</v>
      </c>
      <c r="AF307" t="s">
        <v>6937</v>
      </c>
      <c r="AI307">
        <v>0</v>
      </c>
      <c r="AJ307">
        <v>0</v>
      </c>
      <c r="AK307" t="s">
        <v>10234</v>
      </c>
      <c r="AL307" t="s">
        <v>10234</v>
      </c>
      <c r="AM307" t="s">
        <v>10344</v>
      </c>
    </row>
    <row r="308" spans="1:39">
      <c r="A308" t="s">
        <v>7410</v>
      </c>
      <c r="B308" t="s">
        <v>11079</v>
      </c>
      <c r="C308" t="s">
        <v>6009</v>
      </c>
      <c r="D308">
        <v>70</v>
      </c>
      <c r="E308" t="s">
        <v>10556</v>
      </c>
      <c r="K308" t="s">
        <v>6535</v>
      </c>
      <c r="L308" t="s">
        <v>6536</v>
      </c>
      <c r="M308" t="s">
        <v>11093</v>
      </c>
      <c r="N308">
        <v>9</v>
      </c>
      <c r="O308" t="s">
        <v>11111</v>
      </c>
      <c r="P308" t="s">
        <v>9363</v>
      </c>
      <c r="Q308">
        <v>2</v>
      </c>
      <c r="R308">
        <v>1</v>
      </c>
      <c r="S308">
        <v>-0.01</v>
      </c>
      <c r="T308">
        <v>3.69</v>
      </c>
      <c r="U308">
        <v>329.15</v>
      </c>
      <c r="V308">
        <v>46.53</v>
      </c>
      <c r="W308">
        <v>4.21</v>
      </c>
      <c r="X308">
        <v>2.79</v>
      </c>
      <c r="Y308">
        <v>0</v>
      </c>
      <c r="Z308">
        <v>2</v>
      </c>
      <c r="AA308" t="s">
        <v>6923</v>
      </c>
      <c r="AB308">
        <v>0</v>
      </c>
      <c r="AC308">
        <v>5</v>
      </c>
      <c r="AD308">
        <v>5.488333333333333</v>
      </c>
      <c r="AF308" t="s">
        <v>6937</v>
      </c>
      <c r="AI308">
        <v>0</v>
      </c>
      <c r="AJ308">
        <v>0</v>
      </c>
      <c r="AK308" t="s">
        <v>10285</v>
      </c>
      <c r="AL308" t="s">
        <v>10285</v>
      </c>
      <c r="AM308" t="s">
        <v>10344</v>
      </c>
    </row>
    <row r="309" spans="1:39">
      <c r="A309" t="s">
        <v>7225</v>
      </c>
      <c r="B309" t="s">
        <v>11079</v>
      </c>
      <c r="C309" t="s">
        <v>6009</v>
      </c>
      <c r="D309">
        <v>69</v>
      </c>
      <c r="E309" t="s">
        <v>10556</v>
      </c>
      <c r="K309" t="s">
        <v>6535</v>
      </c>
      <c r="L309" t="s">
        <v>6536</v>
      </c>
      <c r="M309" t="s">
        <v>11089</v>
      </c>
      <c r="N309">
        <v>9</v>
      </c>
      <c r="O309" t="s">
        <v>11107</v>
      </c>
      <c r="P309" t="s">
        <v>9178</v>
      </c>
      <c r="Q309">
        <v>5</v>
      </c>
      <c r="R309">
        <v>2</v>
      </c>
      <c r="S309">
        <v>4.57</v>
      </c>
      <c r="T309">
        <v>7.44</v>
      </c>
      <c r="U309">
        <v>615.65</v>
      </c>
      <c r="V309">
        <v>84.86</v>
      </c>
      <c r="W309">
        <v>7.71</v>
      </c>
      <c r="X309">
        <v>2.17</v>
      </c>
      <c r="Y309">
        <v>6.36</v>
      </c>
      <c r="Z309">
        <v>4</v>
      </c>
      <c r="AA309" t="s">
        <v>6923</v>
      </c>
      <c r="AB309">
        <v>2</v>
      </c>
      <c r="AC309">
        <v>14</v>
      </c>
      <c r="AD309">
        <v>2.5</v>
      </c>
      <c r="AF309" t="s">
        <v>6937</v>
      </c>
      <c r="AI309">
        <v>0</v>
      </c>
      <c r="AJ309">
        <v>0</v>
      </c>
      <c r="AK309" t="s">
        <v>10235</v>
      </c>
      <c r="AL309" t="s">
        <v>10235</v>
      </c>
      <c r="AM309" t="s">
        <v>10344</v>
      </c>
    </row>
    <row r="310" spans="1:39">
      <c r="A310" t="s">
        <v>11061</v>
      </c>
      <c r="B310" t="s">
        <v>11079</v>
      </c>
      <c r="C310" t="s">
        <v>6009</v>
      </c>
      <c r="D310">
        <v>69</v>
      </c>
      <c r="E310" t="s">
        <v>10556</v>
      </c>
      <c r="K310" t="s">
        <v>6535</v>
      </c>
      <c r="L310" t="s">
        <v>6536</v>
      </c>
      <c r="M310" t="s">
        <v>11085</v>
      </c>
      <c r="N310">
        <v>9</v>
      </c>
      <c r="O310" t="s">
        <v>11103</v>
      </c>
      <c r="P310" t="s">
        <v>11207</v>
      </c>
      <c r="Q310">
        <v>3</v>
      </c>
      <c r="R310">
        <v>1</v>
      </c>
      <c r="S310">
        <v>5.81</v>
      </c>
      <c r="T310">
        <v>8.42</v>
      </c>
      <c r="U310">
        <v>458.68</v>
      </c>
      <c r="V310">
        <v>55.76</v>
      </c>
      <c r="W310">
        <v>7.82</v>
      </c>
      <c r="X310">
        <v>4.75</v>
      </c>
      <c r="Y310">
        <v>0</v>
      </c>
      <c r="Z310">
        <v>1</v>
      </c>
      <c r="AA310" t="s">
        <v>6923</v>
      </c>
      <c r="AB310">
        <v>1</v>
      </c>
      <c r="AC310">
        <v>14</v>
      </c>
      <c r="AD310">
        <v>3.12847619047619</v>
      </c>
      <c r="AF310" t="s">
        <v>6937</v>
      </c>
      <c r="AI310">
        <v>0</v>
      </c>
      <c r="AJ310">
        <v>0</v>
      </c>
      <c r="AK310" t="s">
        <v>10250</v>
      </c>
      <c r="AL310" t="s">
        <v>10250</v>
      </c>
      <c r="AM310" t="s">
        <v>10344</v>
      </c>
    </row>
    <row r="311" spans="1:39">
      <c r="A311" t="s">
        <v>7502</v>
      </c>
      <c r="B311" t="s">
        <v>11079</v>
      </c>
      <c r="C311" t="s">
        <v>6009</v>
      </c>
      <c r="D311">
        <v>69</v>
      </c>
      <c r="E311" t="s">
        <v>10556</v>
      </c>
      <c r="K311" t="s">
        <v>6535</v>
      </c>
      <c r="L311" t="s">
        <v>6536</v>
      </c>
      <c r="M311" t="s">
        <v>11093</v>
      </c>
      <c r="N311">
        <v>9</v>
      </c>
      <c r="O311" t="s">
        <v>11111</v>
      </c>
      <c r="P311" t="s">
        <v>9455</v>
      </c>
      <c r="Q311">
        <v>2</v>
      </c>
      <c r="R311">
        <v>1</v>
      </c>
      <c r="S311">
        <v>-0.01</v>
      </c>
      <c r="T311">
        <v>3.69</v>
      </c>
      <c r="U311">
        <v>329.15</v>
      </c>
      <c r="V311">
        <v>46.53</v>
      </c>
      <c r="W311">
        <v>4.21</v>
      </c>
      <c r="X311">
        <v>2.79</v>
      </c>
      <c r="Y311">
        <v>0</v>
      </c>
      <c r="Z311">
        <v>2</v>
      </c>
      <c r="AA311" t="s">
        <v>6923</v>
      </c>
      <c r="AB311">
        <v>0</v>
      </c>
      <c r="AC311">
        <v>5</v>
      </c>
      <c r="AD311">
        <v>5.488333333333333</v>
      </c>
      <c r="AF311" t="s">
        <v>6937</v>
      </c>
      <c r="AI311">
        <v>0</v>
      </c>
      <c r="AJ311">
        <v>0</v>
      </c>
      <c r="AK311" t="s">
        <v>10285</v>
      </c>
      <c r="AL311" t="s">
        <v>10285</v>
      </c>
      <c r="AM311" t="s">
        <v>10344</v>
      </c>
    </row>
    <row r="312" spans="1:39">
      <c r="A312" t="s">
        <v>11062</v>
      </c>
      <c r="B312" t="s">
        <v>11079</v>
      </c>
      <c r="C312" t="s">
        <v>6009</v>
      </c>
      <c r="D312">
        <v>68</v>
      </c>
      <c r="E312" t="s">
        <v>10556</v>
      </c>
      <c r="K312" t="s">
        <v>6535</v>
      </c>
      <c r="L312" t="s">
        <v>6536</v>
      </c>
      <c r="M312" t="s">
        <v>11092</v>
      </c>
      <c r="N312">
        <v>9</v>
      </c>
      <c r="O312" t="s">
        <v>11110</v>
      </c>
      <c r="P312" t="s">
        <v>11208</v>
      </c>
      <c r="Q312">
        <v>2</v>
      </c>
      <c r="R312">
        <v>2</v>
      </c>
      <c r="S312">
        <v>7.31</v>
      </c>
      <c r="T312">
        <v>7.32</v>
      </c>
      <c r="U312">
        <v>366.48</v>
      </c>
      <c r="V312">
        <v>40.46</v>
      </c>
      <c r="W312">
        <v>6.64</v>
      </c>
      <c r="X312">
        <v>9.289999999999999</v>
      </c>
      <c r="Y312">
        <v>0</v>
      </c>
      <c r="Z312">
        <v>2</v>
      </c>
      <c r="AA312" t="s">
        <v>6923</v>
      </c>
      <c r="AB312">
        <v>1</v>
      </c>
      <c r="AC312">
        <v>7</v>
      </c>
      <c r="AD312">
        <v>3.453714285714286</v>
      </c>
      <c r="AF312" t="s">
        <v>6939</v>
      </c>
      <c r="AI312">
        <v>0</v>
      </c>
      <c r="AJ312">
        <v>0</v>
      </c>
      <c r="AK312" t="s">
        <v>10277</v>
      </c>
      <c r="AL312" t="s">
        <v>10277</v>
      </c>
      <c r="AM312" t="s">
        <v>10344</v>
      </c>
    </row>
    <row r="313" spans="1:39">
      <c r="A313" t="s">
        <v>11063</v>
      </c>
      <c r="B313" t="s">
        <v>11079</v>
      </c>
      <c r="C313" t="s">
        <v>6009</v>
      </c>
      <c r="D313">
        <v>68</v>
      </c>
      <c r="E313" t="s">
        <v>10556</v>
      </c>
      <c r="K313" t="s">
        <v>6535</v>
      </c>
      <c r="L313" t="s">
        <v>6536</v>
      </c>
      <c r="M313" t="s">
        <v>11081</v>
      </c>
      <c r="N313">
        <v>9</v>
      </c>
      <c r="O313" t="s">
        <v>11099</v>
      </c>
      <c r="P313" t="s">
        <v>11209</v>
      </c>
      <c r="Q313">
        <v>4</v>
      </c>
      <c r="R313">
        <v>1</v>
      </c>
      <c r="S313">
        <v>4.92</v>
      </c>
      <c r="T313">
        <v>4.92</v>
      </c>
      <c r="U313">
        <v>423.43</v>
      </c>
      <c r="V313">
        <v>64.63</v>
      </c>
      <c r="W313">
        <v>4.65</v>
      </c>
      <c r="Y313">
        <v>0</v>
      </c>
      <c r="Z313">
        <v>2</v>
      </c>
      <c r="AA313" t="s">
        <v>6923</v>
      </c>
      <c r="AB313">
        <v>0</v>
      </c>
      <c r="AC313">
        <v>9</v>
      </c>
      <c r="AD313">
        <v>3.420261904761905</v>
      </c>
      <c r="AF313" t="s">
        <v>6939</v>
      </c>
      <c r="AI313">
        <v>0</v>
      </c>
      <c r="AJ313">
        <v>0</v>
      </c>
      <c r="AK313" t="s">
        <v>10269</v>
      </c>
      <c r="AL313" t="s">
        <v>10269</v>
      </c>
      <c r="AM313" t="s">
        <v>10344</v>
      </c>
    </row>
    <row r="314" spans="1:39">
      <c r="A314" t="s">
        <v>11064</v>
      </c>
      <c r="B314" t="s">
        <v>11079</v>
      </c>
      <c r="C314" t="s">
        <v>6009</v>
      </c>
      <c r="D314">
        <v>68</v>
      </c>
      <c r="E314" t="s">
        <v>10556</v>
      </c>
      <c r="K314" t="s">
        <v>6535</v>
      </c>
      <c r="L314" t="s">
        <v>6536</v>
      </c>
      <c r="M314" t="s">
        <v>11081</v>
      </c>
      <c r="N314">
        <v>9</v>
      </c>
      <c r="O314" t="s">
        <v>11099</v>
      </c>
      <c r="P314" t="s">
        <v>11210</v>
      </c>
      <c r="Q314">
        <v>2</v>
      </c>
      <c r="R314">
        <v>2</v>
      </c>
      <c r="S314">
        <v>0.21</v>
      </c>
      <c r="T314">
        <v>3.39</v>
      </c>
      <c r="U314">
        <v>427.42</v>
      </c>
      <c r="V314">
        <v>66.40000000000001</v>
      </c>
      <c r="W314">
        <v>5.05</v>
      </c>
      <c r="X314">
        <v>4.1</v>
      </c>
      <c r="Y314">
        <v>0</v>
      </c>
      <c r="Z314">
        <v>3</v>
      </c>
      <c r="AA314" t="s">
        <v>6923</v>
      </c>
      <c r="AB314">
        <v>1</v>
      </c>
      <c r="AC314">
        <v>7</v>
      </c>
      <c r="AD314">
        <v>4.823428571428571</v>
      </c>
      <c r="AF314" t="s">
        <v>6937</v>
      </c>
      <c r="AI314">
        <v>0</v>
      </c>
      <c r="AJ314">
        <v>0</v>
      </c>
      <c r="AK314" t="s">
        <v>10269</v>
      </c>
      <c r="AL314" t="s">
        <v>10269</v>
      </c>
      <c r="AM314" t="s">
        <v>10344</v>
      </c>
    </row>
    <row r="315" spans="1:39">
      <c r="A315" t="s">
        <v>11065</v>
      </c>
      <c r="B315" t="s">
        <v>11079</v>
      </c>
      <c r="C315" t="s">
        <v>6009</v>
      </c>
      <c r="D315">
        <v>68</v>
      </c>
      <c r="E315" t="s">
        <v>10556</v>
      </c>
      <c r="K315" t="s">
        <v>6535</v>
      </c>
      <c r="L315" t="s">
        <v>6536</v>
      </c>
      <c r="M315" t="s">
        <v>11092</v>
      </c>
      <c r="N315">
        <v>9</v>
      </c>
      <c r="O315" t="s">
        <v>11110</v>
      </c>
      <c r="P315" t="s">
        <v>11211</v>
      </c>
      <c r="Q315">
        <v>3</v>
      </c>
      <c r="R315">
        <v>2</v>
      </c>
      <c r="S315">
        <v>6.63</v>
      </c>
      <c r="T315">
        <v>6.63</v>
      </c>
      <c r="U315">
        <v>354.51</v>
      </c>
      <c r="V315">
        <v>40.46</v>
      </c>
      <c r="W315">
        <v>6.56</v>
      </c>
      <c r="X315">
        <v>9.32</v>
      </c>
      <c r="Y315">
        <v>0</v>
      </c>
      <c r="Z315">
        <v>2</v>
      </c>
      <c r="AA315" t="s">
        <v>6923</v>
      </c>
      <c r="AB315">
        <v>1</v>
      </c>
      <c r="AC315">
        <v>7</v>
      </c>
      <c r="AD315">
        <v>3.5</v>
      </c>
      <c r="AF315" t="s">
        <v>6939</v>
      </c>
      <c r="AI315">
        <v>0</v>
      </c>
      <c r="AJ315">
        <v>0</v>
      </c>
      <c r="AK315" t="s">
        <v>10277</v>
      </c>
      <c r="AL315" t="s">
        <v>10277</v>
      </c>
      <c r="AM315" t="s">
        <v>10344</v>
      </c>
    </row>
    <row r="316" spans="1:39">
      <c r="A316" t="s">
        <v>11066</v>
      </c>
      <c r="B316" t="s">
        <v>11079</v>
      </c>
      <c r="C316" t="s">
        <v>6009</v>
      </c>
      <c r="D316">
        <v>68</v>
      </c>
      <c r="E316" t="s">
        <v>10556</v>
      </c>
      <c r="K316" t="s">
        <v>6535</v>
      </c>
      <c r="L316" t="s">
        <v>6536</v>
      </c>
      <c r="M316" t="s">
        <v>11086</v>
      </c>
      <c r="N316">
        <v>9</v>
      </c>
      <c r="O316" t="s">
        <v>11104</v>
      </c>
      <c r="P316" t="s">
        <v>11212</v>
      </c>
      <c r="Q316">
        <v>6</v>
      </c>
      <c r="R316">
        <v>3</v>
      </c>
      <c r="S316">
        <v>3.33</v>
      </c>
      <c r="T316">
        <v>6.99</v>
      </c>
      <c r="U316">
        <v>547.04</v>
      </c>
      <c r="V316">
        <v>104.21</v>
      </c>
      <c r="W316">
        <v>6.17</v>
      </c>
      <c r="X316">
        <v>3.05</v>
      </c>
      <c r="Y316">
        <v>0.6899999999999999</v>
      </c>
      <c r="Z316">
        <v>2</v>
      </c>
      <c r="AA316" t="s">
        <v>6923</v>
      </c>
      <c r="AB316">
        <v>2</v>
      </c>
      <c r="AC316">
        <v>15</v>
      </c>
      <c r="AD316">
        <v>2.028</v>
      </c>
      <c r="AF316" t="s">
        <v>6937</v>
      </c>
      <c r="AI316">
        <v>0</v>
      </c>
      <c r="AJ316">
        <v>0</v>
      </c>
      <c r="AK316" t="s">
        <v>10289</v>
      </c>
      <c r="AL316" t="s">
        <v>10289</v>
      </c>
      <c r="AM316" t="s">
        <v>10344</v>
      </c>
    </row>
    <row r="317" spans="1:39">
      <c r="A317" t="s">
        <v>11067</v>
      </c>
      <c r="B317" t="s">
        <v>11079</v>
      </c>
      <c r="C317" t="s">
        <v>6009</v>
      </c>
      <c r="D317">
        <v>66.90000000000001</v>
      </c>
      <c r="E317" t="s">
        <v>10556</v>
      </c>
      <c r="K317" t="s">
        <v>6535</v>
      </c>
      <c r="L317" t="s">
        <v>6536</v>
      </c>
      <c r="M317" t="s">
        <v>11083</v>
      </c>
      <c r="N317">
        <v>9</v>
      </c>
      <c r="O317" t="s">
        <v>11101</v>
      </c>
      <c r="P317" t="s">
        <v>11213</v>
      </c>
      <c r="Q317">
        <v>4</v>
      </c>
      <c r="R317">
        <v>2</v>
      </c>
      <c r="S317">
        <v>1.74</v>
      </c>
      <c r="T317">
        <v>4.57</v>
      </c>
      <c r="U317">
        <v>449.48</v>
      </c>
      <c r="V317">
        <v>80.78</v>
      </c>
      <c r="W317">
        <v>5.36</v>
      </c>
      <c r="X317">
        <v>4.5</v>
      </c>
      <c r="Y317">
        <v>0</v>
      </c>
      <c r="Z317">
        <v>4</v>
      </c>
      <c r="AA317" t="s">
        <v>6923</v>
      </c>
      <c r="AB317">
        <v>1</v>
      </c>
      <c r="AC317">
        <v>11</v>
      </c>
      <c r="AD317">
        <v>4.075857142857142</v>
      </c>
      <c r="AF317" t="s">
        <v>6937</v>
      </c>
      <c r="AI317">
        <v>0</v>
      </c>
      <c r="AJ317">
        <v>0</v>
      </c>
      <c r="AK317" t="s">
        <v>10286</v>
      </c>
      <c r="AL317" t="s">
        <v>10286</v>
      </c>
      <c r="AM317" t="s">
        <v>10344</v>
      </c>
    </row>
    <row r="318" spans="1:39">
      <c r="A318" t="s">
        <v>6331</v>
      </c>
      <c r="B318" t="s">
        <v>11079</v>
      </c>
      <c r="C318" t="s">
        <v>6009</v>
      </c>
      <c r="D318">
        <v>66</v>
      </c>
      <c r="E318" t="s">
        <v>10556</v>
      </c>
      <c r="K318" t="s">
        <v>6535</v>
      </c>
      <c r="L318" t="s">
        <v>6536</v>
      </c>
      <c r="M318" t="s">
        <v>11091</v>
      </c>
      <c r="N318">
        <v>9</v>
      </c>
      <c r="O318" t="s">
        <v>11109</v>
      </c>
      <c r="P318" t="s">
        <v>6727</v>
      </c>
      <c r="Q318">
        <v>6</v>
      </c>
      <c r="R318">
        <v>1</v>
      </c>
      <c r="S318">
        <v>3.46</v>
      </c>
      <c r="T318">
        <v>7.1</v>
      </c>
      <c r="U318">
        <v>619.66</v>
      </c>
      <c r="V318">
        <v>77.88</v>
      </c>
      <c r="W318">
        <v>7.6</v>
      </c>
      <c r="X318">
        <v>3.14</v>
      </c>
      <c r="Y318">
        <v>3.53</v>
      </c>
      <c r="Z318">
        <v>4</v>
      </c>
      <c r="AA318" t="s">
        <v>6923</v>
      </c>
      <c r="AB318">
        <v>2</v>
      </c>
      <c r="AC318">
        <v>10</v>
      </c>
      <c r="AD318">
        <v>3.103333333333333</v>
      </c>
      <c r="AF318" t="s">
        <v>6937</v>
      </c>
      <c r="AI318">
        <v>0</v>
      </c>
      <c r="AJ318">
        <v>0</v>
      </c>
      <c r="AK318" t="s">
        <v>6970</v>
      </c>
      <c r="AL318" t="s">
        <v>6970</v>
      </c>
      <c r="AM318" t="s">
        <v>10344</v>
      </c>
    </row>
    <row r="319" spans="1:39">
      <c r="A319" t="s">
        <v>8188</v>
      </c>
      <c r="B319" t="s">
        <v>11079</v>
      </c>
      <c r="C319" t="s">
        <v>6009</v>
      </c>
      <c r="D319">
        <v>66</v>
      </c>
      <c r="E319" t="s">
        <v>10556</v>
      </c>
      <c r="K319" t="s">
        <v>6535</v>
      </c>
      <c r="L319" t="s">
        <v>6536</v>
      </c>
      <c r="M319" t="s">
        <v>11092</v>
      </c>
      <c r="N319">
        <v>9</v>
      </c>
      <c r="O319" t="s">
        <v>11110</v>
      </c>
      <c r="P319" t="s">
        <v>10114</v>
      </c>
      <c r="Q319">
        <v>3</v>
      </c>
      <c r="R319">
        <v>2</v>
      </c>
      <c r="S319">
        <v>6.87</v>
      </c>
      <c r="T319">
        <v>6.88</v>
      </c>
      <c r="U319">
        <v>378.51</v>
      </c>
      <c r="V319">
        <v>49.69</v>
      </c>
      <c r="W319">
        <v>6.51</v>
      </c>
      <c r="X319">
        <v>9.31</v>
      </c>
      <c r="Y319">
        <v>0</v>
      </c>
      <c r="Z319">
        <v>2</v>
      </c>
      <c r="AA319" t="s">
        <v>6923</v>
      </c>
      <c r="AB319">
        <v>1</v>
      </c>
      <c r="AC319">
        <v>8</v>
      </c>
      <c r="AD319">
        <v>3.367785714285715</v>
      </c>
      <c r="AF319" t="s">
        <v>6939</v>
      </c>
      <c r="AI319">
        <v>0</v>
      </c>
      <c r="AJ319">
        <v>0</v>
      </c>
      <c r="AK319" t="s">
        <v>10277</v>
      </c>
      <c r="AL319" t="s">
        <v>10277</v>
      </c>
      <c r="AM319" t="s">
        <v>10344</v>
      </c>
    </row>
    <row r="320" spans="1:39">
      <c r="A320" t="s">
        <v>6386</v>
      </c>
      <c r="B320" t="s">
        <v>11079</v>
      </c>
      <c r="C320" t="s">
        <v>6009</v>
      </c>
      <c r="D320">
        <v>65</v>
      </c>
      <c r="E320" t="s">
        <v>10556</v>
      </c>
      <c r="K320" t="s">
        <v>6535</v>
      </c>
      <c r="L320" t="s">
        <v>6536</v>
      </c>
      <c r="M320" t="s">
        <v>11091</v>
      </c>
      <c r="N320">
        <v>9</v>
      </c>
      <c r="O320" t="s">
        <v>11109</v>
      </c>
      <c r="P320" t="s">
        <v>6782</v>
      </c>
      <c r="Q320">
        <v>6</v>
      </c>
      <c r="R320">
        <v>1</v>
      </c>
      <c r="S320">
        <v>3.17</v>
      </c>
      <c r="T320">
        <v>6.8</v>
      </c>
      <c r="U320">
        <v>571.62</v>
      </c>
      <c r="V320">
        <v>77.88</v>
      </c>
      <c r="W320">
        <v>6.97</v>
      </c>
      <c r="X320">
        <v>3.14</v>
      </c>
      <c r="Y320">
        <v>1.14</v>
      </c>
      <c r="Z320">
        <v>3</v>
      </c>
      <c r="AA320" t="s">
        <v>6923</v>
      </c>
      <c r="AB320">
        <v>2</v>
      </c>
      <c r="AC320">
        <v>10</v>
      </c>
      <c r="AD320">
        <v>3.248333333333334</v>
      </c>
      <c r="AF320" t="s">
        <v>6937</v>
      </c>
      <c r="AI320">
        <v>0</v>
      </c>
      <c r="AJ320">
        <v>0</v>
      </c>
      <c r="AK320" t="s">
        <v>6970</v>
      </c>
      <c r="AL320" t="s">
        <v>6970</v>
      </c>
      <c r="AM320" t="s">
        <v>10344</v>
      </c>
    </row>
    <row r="321" spans="1:39">
      <c r="A321" t="s">
        <v>7173</v>
      </c>
      <c r="B321" t="s">
        <v>11079</v>
      </c>
      <c r="C321" t="s">
        <v>6009</v>
      </c>
      <c r="D321">
        <v>65</v>
      </c>
      <c r="E321" t="s">
        <v>10556</v>
      </c>
      <c r="K321" t="s">
        <v>6535</v>
      </c>
      <c r="L321" t="s">
        <v>6536</v>
      </c>
      <c r="M321" t="s">
        <v>11089</v>
      </c>
      <c r="N321">
        <v>9</v>
      </c>
      <c r="O321" t="s">
        <v>11107</v>
      </c>
      <c r="P321" t="s">
        <v>9126</v>
      </c>
      <c r="Q321">
        <v>5</v>
      </c>
      <c r="R321">
        <v>2</v>
      </c>
      <c r="S321">
        <v>3.88</v>
      </c>
      <c r="T321">
        <v>6.75</v>
      </c>
      <c r="U321">
        <v>561.6799999999999</v>
      </c>
      <c r="V321">
        <v>84.86</v>
      </c>
      <c r="W321">
        <v>7.08</v>
      </c>
      <c r="X321">
        <v>2.17</v>
      </c>
      <c r="Y321">
        <v>6.38</v>
      </c>
      <c r="Z321">
        <v>4</v>
      </c>
      <c r="AA321" t="s">
        <v>6923</v>
      </c>
      <c r="AB321">
        <v>2</v>
      </c>
      <c r="AC321">
        <v>15</v>
      </c>
      <c r="AD321">
        <v>2.56</v>
      </c>
      <c r="AF321" t="s">
        <v>6937</v>
      </c>
      <c r="AI321">
        <v>0</v>
      </c>
      <c r="AJ321">
        <v>0</v>
      </c>
      <c r="AK321" t="s">
        <v>10235</v>
      </c>
      <c r="AL321" t="s">
        <v>10235</v>
      </c>
      <c r="AM321" t="s">
        <v>10344</v>
      </c>
    </row>
    <row r="322" spans="1:39">
      <c r="A322" t="s">
        <v>6996</v>
      </c>
      <c r="B322" t="s">
        <v>11079</v>
      </c>
      <c r="C322" t="s">
        <v>6009</v>
      </c>
      <c r="D322">
        <v>64</v>
      </c>
      <c r="E322" t="s">
        <v>10556</v>
      </c>
      <c r="K322" t="s">
        <v>6535</v>
      </c>
      <c r="L322" t="s">
        <v>6536</v>
      </c>
      <c r="M322" t="s">
        <v>11096</v>
      </c>
      <c r="N322">
        <v>9</v>
      </c>
      <c r="O322" t="s">
        <v>11114</v>
      </c>
      <c r="P322" t="s">
        <v>8949</v>
      </c>
      <c r="Q322">
        <v>7</v>
      </c>
      <c r="R322">
        <v>3</v>
      </c>
      <c r="S322">
        <v>4.77</v>
      </c>
      <c r="T322">
        <v>8.1</v>
      </c>
      <c r="U322">
        <v>531.54</v>
      </c>
      <c r="V322">
        <v>122.16</v>
      </c>
      <c r="W322">
        <v>4.7</v>
      </c>
      <c r="X322">
        <v>4.5</v>
      </c>
      <c r="Y322">
        <v>0</v>
      </c>
      <c r="Z322">
        <v>3</v>
      </c>
      <c r="AA322" t="s">
        <v>6923</v>
      </c>
      <c r="AB322">
        <v>1</v>
      </c>
      <c r="AC322">
        <v>6</v>
      </c>
      <c r="AD322">
        <v>1.166666666666667</v>
      </c>
      <c r="AF322" t="s">
        <v>6937</v>
      </c>
      <c r="AI322">
        <v>0</v>
      </c>
      <c r="AJ322">
        <v>0</v>
      </c>
      <c r="AK322" t="s">
        <v>10216</v>
      </c>
      <c r="AL322" t="s">
        <v>10216</v>
      </c>
      <c r="AM322" t="s">
        <v>10344</v>
      </c>
    </row>
    <row r="323" spans="1:39">
      <c r="A323" t="s">
        <v>6436</v>
      </c>
      <c r="B323" t="s">
        <v>11079</v>
      </c>
      <c r="C323" t="s">
        <v>6009</v>
      </c>
      <c r="D323">
        <v>64</v>
      </c>
      <c r="E323" t="s">
        <v>10556</v>
      </c>
      <c r="K323" t="s">
        <v>6535</v>
      </c>
      <c r="L323" t="s">
        <v>6536</v>
      </c>
      <c r="M323" t="s">
        <v>11091</v>
      </c>
      <c r="N323">
        <v>9</v>
      </c>
      <c r="O323" t="s">
        <v>11109</v>
      </c>
      <c r="P323" t="s">
        <v>6832</v>
      </c>
      <c r="Q323">
        <v>5</v>
      </c>
      <c r="R323">
        <v>1</v>
      </c>
      <c r="S323">
        <v>3.12</v>
      </c>
      <c r="T323">
        <v>6.75</v>
      </c>
      <c r="U323">
        <v>570.63</v>
      </c>
      <c r="V323">
        <v>64.98999999999999</v>
      </c>
      <c r="W323">
        <v>7.57</v>
      </c>
      <c r="X323">
        <v>3.14</v>
      </c>
      <c r="Y323">
        <v>0</v>
      </c>
      <c r="Z323">
        <v>3</v>
      </c>
      <c r="AA323" t="s">
        <v>6923</v>
      </c>
      <c r="AB323">
        <v>2</v>
      </c>
      <c r="AC323">
        <v>10</v>
      </c>
      <c r="AD323">
        <v>3.273333333333333</v>
      </c>
      <c r="AF323" t="s">
        <v>6937</v>
      </c>
      <c r="AI323">
        <v>0</v>
      </c>
      <c r="AJ323">
        <v>0</v>
      </c>
      <c r="AK323" t="s">
        <v>6970</v>
      </c>
      <c r="AL323" t="s">
        <v>6970</v>
      </c>
      <c r="AM323" t="s">
        <v>10344</v>
      </c>
    </row>
    <row r="324" spans="1:39">
      <c r="A324" t="s">
        <v>7403</v>
      </c>
      <c r="B324" t="s">
        <v>11079</v>
      </c>
      <c r="C324" t="s">
        <v>6009</v>
      </c>
      <c r="D324">
        <v>62</v>
      </c>
      <c r="E324" t="s">
        <v>10556</v>
      </c>
      <c r="K324" t="s">
        <v>6535</v>
      </c>
      <c r="L324" t="s">
        <v>6536</v>
      </c>
      <c r="M324" t="s">
        <v>11097</v>
      </c>
      <c r="N324">
        <v>9</v>
      </c>
      <c r="O324" t="s">
        <v>11115</v>
      </c>
      <c r="P324" t="s">
        <v>9356</v>
      </c>
      <c r="Q324">
        <v>2</v>
      </c>
      <c r="R324">
        <v>1</v>
      </c>
      <c r="S324">
        <v>0.14</v>
      </c>
      <c r="T324">
        <v>3.77</v>
      </c>
      <c r="U324">
        <v>318.37</v>
      </c>
      <c r="V324">
        <v>46.53</v>
      </c>
      <c r="W324">
        <v>4.43</v>
      </c>
      <c r="X324">
        <v>3.17</v>
      </c>
      <c r="Y324">
        <v>0</v>
      </c>
      <c r="Z324">
        <v>3</v>
      </c>
      <c r="AA324" t="s">
        <v>6923</v>
      </c>
      <c r="AB324">
        <v>0</v>
      </c>
      <c r="AC324">
        <v>6</v>
      </c>
      <c r="AD324">
        <v>5.448333333333333</v>
      </c>
      <c r="AF324" t="s">
        <v>6937</v>
      </c>
      <c r="AI324">
        <v>0</v>
      </c>
      <c r="AJ324">
        <v>0</v>
      </c>
      <c r="AK324" t="s">
        <v>10246</v>
      </c>
      <c r="AL324" t="s">
        <v>10246</v>
      </c>
      <c r="AM324" t="s">
        <v>10344</v>
      </c>
    </row>
    <row r="325" spans="1:39">
      <c r="A325" t="s">
        <v>11068</v>
      </c>
      <c r="B325" t="s">
        <v>11079</v>
      </c>
      <c r="C325" t="s">
        <v>6009</v>
      </c>
      <c r="D325">
        <v>61</v>
      </c>
      <c r="E325" t="s">
        <v>10556</v>
      </c>
      <c r="K325" t="s">
        <v>6535</v>
      </c>
      <c r="L325" t="s">
        <v>6536</v>
      </c>
      <c r="M325" t="s">
        <v>11085</v>
      </c>
      <c r="N325">
        <v>9</v>
      </c>
      <c r="O325" t="s">
        <v>11103</v>
      </c>
      <c r="P325" t="s">
        <v>11214</v>
      </c>
      <c r="Q325">
        <v>3</v>
      </c>
      <c r="R325">
        <v>1</v>
      </c>
      <c r="S325">
        <v>4.69</v>
      </c>
      <c r="T325">
        <v>7.31</v>
      </c>
      <c r="U325">
        <v>452.64</v>
      </c>
      <c r="V325">
        <v>55.76</v>
      </c>
      <c r="W325">
        <v>7.09</v>
      </c>
      <c r="X325">
        <v>4.75</v>
      </c>
      <c r="Y325">
        <v>0</v>
      </c>
      <c r="Z325">
        <v>2</v>
      </c>
      <c r="AA325" t="s">
        <v>6923</v>
      </c>
      <c r="AB325">
        <v>1</v>
      </c>
      <c r="AC325">
        <v>14</v>
      </c>
      <c r="AD325">
        <v>3.171619047619048</v>
      </c>
      <c r="AF325" t="s">
        <v>6937</v>
      </c>
      <c r="AI325">
        <v>0</v>
      </c>
      <c r="AJ325">
        <v>0</v>
      </c>
      <c r="AK325" t="s">
        <v>10250</v>
      </c>
      <c r="AL325" t="s">
        <v>10250</v>
      </c>
      <c r="AM325" t="s">
        <v>10344</v>
      </c>
    </row>
    <row r="326" spans="1:39">
      <c r="A326" t="s">
        <v>11069</v>
      </c>
      <c r="B326" t="s">
        <v>11079</v>
      </c>
      <c r="C326" t="s">
        <v>6009</v>
      </c>
      <c r="D326">
        <v>61</v>
      </c>
      <c r="E326" t="s">
        <v>10556</v>
      </c>
      <c r="K326" t="s">
        <v>6535</v>
      </c>
      <c r="L326" t="s">
        <v>6536</v>
      </c>
      <c r="M326" t="s">
        <v>11084</v>
      </c>
      <c r="N326">
        <v>9</v>
      </c>
      <c r="O326" t="s">
        <v>11102</v>
      </c>
      <c r="P326" t="s">
        <v>11215</v>
      </c>
      <c r="Q326">
        <v>6</v>
      </c>
      <c r="R326">
        <v>2</v>
      </c>
      <c r="S326">
        <v>-1.56</v>
      </c>
      <c r="T326">
        <v>2.1</v>
      </c>
      <c r="U326">
        <v>581.75</v>
      </c>
      <c r="V326">
        <v>113.1</v>
      </c>
      <c r="W326">
        <v>4.5</v>
      </c>
      <c r="X326">
        <v>2.98</v>
      </c>
      <c r="Y326">
        <v>2.36</v>
      </c>
      <c r="Z326">
        <v>2</v>
      </c>
      <c r="AA326" t="s">
        <v>6923</v>
      </c>
      <c r="AB326">
        <v>1</v>
      </c>
      <c r="AC326">
        <v>12</v>
      </c>
      <c r="AD326">
        <v>3.73</v>
      </c>
      <c r="AF326" t="s">
        <v>6937</v>
      </c>
      <c r="AI326">
        <v>0</v>
      </c>
      <c r="AJ326">
        <v>0</v>
      </c>
      <c r="AK326" t="s">
        <v>10243</v>
      </c>
      <c r="AL326" t="s">
        <v>10243</v>
      </c>
      <c r="AM326" t="s">
        <v>10344</v>
      </c>
    </row>
    <row r="327" spans="1:39">
      <c r="A327" t="s">
        <v>7337</v>
      </c>
      <c r="B327" t="s">
        <v>11079</v>
      </c>
      <c r="C327" t="s">
        <v>6009</v>
      </c>
      <c r="D327">
        <v>61</v>
      </c>
      <c r="E327" t="s">
        <v>10556</v>
      </c>
      <c r="K327" t="s">
        <v>6535</v>
      </c>
      <c r="L327" t="s">
        <v>6536</v>
      </c>
      <c r="M327" t="s">
        <v>11089</v>
      </c>
      <c r="N327">
        <v>9</v>
      </c>
      <c r="O327" t="s">
        <v>11107</v>
      </c>
      <c r="P327" t="s">
        <v>9290</v>
      </c>
      <c r="Q327">
        <v>5</v>
      </c>
      <c r="R327">
        <v>2</v>
      </c>
      <c r="S327">
        <v>1.77</v>
      </c>
      <c r="T327">
        <v>4.63</v>
      </c>
      <c r="U327">
        <v>485.58</v>
      </c>
      <c r="V327">
        <v>84.86</v>
      </c>
      <c r="W327">
        <v>5.39</v>
      </c>
      <c r="X327">
        <v>2.17</v>
      </c>
      <c r="Y327">
        <v>6.67</v>
      </c>
      <c r="Z327">
        <v>3</v>
      </c>
      <c r="AA327" t="s">
        <v>6923</v>
      </c>
      <c r="AB327">
        <v>1</v>
      </c>
      <c r="AC327">
        <v>13</v>
      </c>
      <c r="AD327">
        <v>3.788</v>
      </c>
      <c r="AF327" t="s">
        <v>6937</v>
      </c>
      <c r="AI327">
        <v>0</v>
      </c>
      <c r="AJ327">
        <v>0</v>
      </c>
      <c r="AK327" t="s">
        <v>10235</v>
      </c>
      <c r="AL327" t="s">
        <v>10235</v>
      </c>
      <c r="AM327" t="s">
        <v>10344</v>
      </c>
    </row>
    <row r="328" spans="1:39">
      <c r="A328" t="s">
        <v>11070</v>
      </c>
      <c r="B328" t="s">
        <v>11079</v>
      </c>
      <c r="C328" t="s">
        <v>6009</v>
      </c>
      <c r="D328">
        <v>60</v>
      </c>
      <c r="E328" t="s">
        <v>10556</v>
      </c>
      <c r="K328" t="s">
        <v>6535</v>
      </c>
      <c r="L328" t="s">
        <v>6536</v>
      </c>
      <c r="M328" t="s">
        <v>11081</v>
      </c>
      <c r="N328">
        <v>9</v>
      </c>
      <c r="O328" t="s">
        <v>11099</v>
      </c>
      <c r="P328" t="s">
        <v>11216</v>
      </c>
      <c r="Q328">
        <v>2</v>
      </c>
      <c r="R328">
        <v>2</v>
      </c>
      <c r="S328">
        <v>-0.13</v>
      </c>
      <c r="T328">
        <v>2.6</v>
      </c>
      <c r="U328">
        <v>379.38</v>
      </c>
      <c r="V328">
        <v>66.40000000000001</v>
      </c>
      <c r="W328">
        <v>4.29</v>
      </c>
      <c r="X328">
        <v>4.63</v>
      </c>
      <c r="Y328">
        <v>0</v>
      </c>
      <c r="Z328">
        <v>2</v>
      </c>
      <c r="AA328" t="s">
        <v>6923</v>
      </c>
      <c r="AB328">
        <v>0</v>
      </c>
      <c r="AC328">
        <v>7</v>
      </c>
      <c r="AD328">
        <v>5.361571428571429</v>
      </c>
      <c r="AF328" t="s">
        <v>6937</v>
      </c>
      <c r="AI328">
        <v>0</v>
      </c>
      <c r="AJ328">
        <v>0</v>
      </c>
      <c r="AK328" t="s">
        <v>10269</v>
      </c>
      <c r="AL328" t="s">
        <v>10269</v>
      </c>
      <c r="AM328" t="s">
        <v>10344</v>
      </c>
    </row>
    <row r="329" spans="1:39">
      <c r="A329" t="s">
        <v>7174</v>
      </c>
      <c r="B329" t="s">
        <v>11079</v>
      </c>
      <c r="C329" t="s">
        <v>6009</v>
      </c>
      <c r="D329">
        <v>59</v>
      </c>
      <c r="E329" t="s">
        <v>10556</v>
      </c>
      <c r="K329" t="s">
        <v>6535</v>
      </c>
      <c r="L329" t="s">
        <v>6536</v>
      </c>
      <c r="M329" t="s">
        <v>11089</v>
      </c>
      <c r="N329">
        <v>9</v>
      </c>
      <c r="O329" t="s">
        <v>11107</v>
      </c>
      <c r="P329" t="s">
        <v>9127</v>
      </c>
      <c r="Q329">
        <v>7</v>
      </c>
      <c r="R329">
        <v>2</v>
      </c>
      <c r="S329">
        <v>4.94</v>
      </c>
      <c r="T329">
        <v>7.81</v>
      </c>
      <c r="U329">
        <v>598.1</v>
      </c>
      <c r="V329">
        <v>109.58</v>
      </c>
      <c r="W329">
        <v>7.98</v>
      </c>
      <c r="X329">
        <v>2.17</v>
      </c>
      <c r="Y329">
        <v>6.38</v>
      </c>
      <c r="Z329">
        <v>4</v>
      </c>
      <c r="AA329" t="s">
        <v>6923</v>
      </c>
      <c r="AB329">
        <v>2</v>
      </c>
      <c r="AC329">
        <v>15</v>
      </c>
      <c r="AD329">
        <v>1.847333333333333</v>
      </c>
      <c r="AF329" t="s">
        <v>6937</v>
      </c>
      <c r="AI329">
        <v>0</v>
      </c>
      <c r="AJ329">
        <v>0</v>
      </c>
      <c r="AK329" t="s">
        <v>10235</v>
      </c>
      <c r="AL329" t="s">
        <v>10235</v>
      </c>
      <c r="AM329" t="s">
        <v>10344</v>
      </c>
    </row>
    <row r="330" spans="1:39">
      <c r="A330" t="s">
        <v>7296</v>
      </c>
      <c r="B330" t="s">
        <v>11079</v>
      </c>
      <c r="C330" t="s">
        <v>6009</v>
      </c>
      <c r="D330">
        <v>59</v>
      </c>
      <c r="E330" t="s">
        <v>10556</v>
      </c>
      <c r="K330" t="s">
        <v>6535</v>
      </c>
      <c r="L330" t="s">
        <v>6536</v>
      </c>
      <c r="M330" t="s">
        <v>11088</v>
      </c>
      <c r="N330">
        <v>9</v>
      </c>
      <c r="O330" t="s">
        <v>11106</v>
      </c>
      <c r="P330" t="s">
        <v>9249</v>
      </c>
      <c r="Q330">
        <v>7</v>
      </c>
      <c r="R330">
        <v>3</v>
      </c>
      <c r="S330">
        <v>4.15</v>
      </c>
      <c r="T330">
        <v>7.47</v>
      </c>
      <c r="U330">
        <v>533.96</v>
      </c>
      <c r="V330">
        <v>122.16</v>
      </c>
      <c r="W330">
        <v>4.96</v>
      </c>
      <c r="X330">
        <v>4.5</v>
      </c>
      <c r="Y330">
        <v>0</v>
      </c>
      <c r="Z330">
        <v>3</v>
      </c>
      <c r="AA330" t="s">
        <v>6923</v>
      </c>
      <c r="AB330">
        <v>1</v>
      </c>
      <c r="AC330">
        <v>5</v>
      </c>
      <c r="AD330">
        <v>1.166666666666667</v>
      </c>
      <c r="AF330" t="s">
        <v>6937</v>
      </c>
      <c r="AI330">
        <v>0</v>
      </c>
      <c r="AJ330">
        <v>0</v>
      </c>
      <c r="AK330" t="s">
        <v>10216</v>
      </c>
      <c r="AL330" t="s">
        <v>10216</v>
      </c>
      <c r="AM330" t="s">
        <v>10344</v>
      </c>
    </row>
    <row r="331" spans="1:39">
      <c r="A331" t="s">
        <v>11071</v>
      </c>
      <c r="B331" t="s">
        <v>11079</v>
      </c>
      <c r="C331" t="s">
        <v>6009</v>
      </c>
      <c r="D331">
        <v>59</v>
      </c>
      <c r="E331" t="s">
        <v>10556</v>
      </c>
      <c r="K331" t="s">
        <v>6535</v>
      </c>
      <c r="L331" t="s">
        <v>6536</v>
      </c>
      <c r="M331" t="s">
        <v>11093</v>
      </c>
      <c r="N331">
        <v>9</v>
      </c>
      <c r="O331" t="s">
        <v>11111</v>
      </c>
      <c r="P331" t="s">
        <v>11217</v>
      </c>
      <c r="Q331">
        <v>2</v>
      </c>
      <c r="R331">
        <v>1</v>
      </c>
      <c r="S331">
        <v>-0.91</v>
      </c>
      <c r="T331">
        <v>2.78</v>
      </c>
      <c r="U331">
        <v>294.71</v>
      </c>
      <c r="V331">
        <v>46.53</v>
      </c>
      <c r="W331">
        <v>3.55</v>
      </c>
      <c r="X331">
        <v>2.8</v>
      </c>
      <c r="Y331">
        <v>0</v>
      </c>
      <c r="Z331">
        <v>2</v>
      </c>
      <c r="AA331" t="s">
        <v>6923</v>
      </c>
      <c r="AB331">
        <v>0</v>
      </c>
      <c r="AC331">
        <v>5</v>
      </c>
      <c r="AD331">
        <v>5.833333333333333</v>
      </c>
      <c r="AF331" t="s">
        <v>6937</v>
      </c>
      <c r="AI331">
        <v>0</v>
      </c>
      <c r="AJ331">
        <v>0</v>
      </c>
      <c r="AK331" t="s">
        <v>10285</v>
      </c>
      <c r="AL331" t="s">
        <v>10285</v>
      </c>
      <c r="AM331" t="s">
        <v>10344</v>
      </c>
    </row>
    <row r="332" spans="1:39">
      <c r="A332" t="s">
        <v>7279</v>
      </c>
      <c r="B332" t="s">
        <v>11079</v>
      </c>
      <c r="C332" t="s">
        <v>6009</v>
      </c>
      <c r="D332">
        <v>59</v>
      </c>
      <c r="E332" t="s">
        <v>10556</v>
      </c>
      <c r="K332" t="s">
        <v>6535</v>
      </c>
      <c r="L332" t="s">
        <v>6536</v>
      </c>
      <c r="M332" t="s">
        <v>11087</v>
      </c>
      <c r="N332">
        <v>9</v>
      </c>
      <c r="O332" t="s">
        <v>11105</v>
      </c>
      <c r="P332" t="s">
        <v>9232</v>
      </c>
      <c r="Q332">
        <v>5</v>
      </c>
      <c r="R332">
        <v>1</v>
      </c>
      <c r="S332">
        <v>2.61</v>
      </c>
      <c r="T332">
        <v>6.21</v>
      </c>
      <c r="U332">
        <v>446.52</v>
      </c>
      <c r="V332">
        <v>75.8</v>
      </c>
      <c r="W332">
        <v>5.7</v>
      </c>
      <c r="X332">
        <v>3.25</v>
      </c>
      <c r="Y332">
        <v>3.41</v>
      </c>
      <c r="Z332">
        <v>3</v>
      </c>
      <c r="AA332" t="s">
        <v>6923</v>
      </c>
      <c r="AB332">
        <v>1</v>
      </c>
      <c r="AC332">
        <v>13</v>
      </c>
      <c r="AD332">
        <v>3.910333333333333</v>
      </c>
      <c r="AF332" t="s">
        <v>6937</v>
      </c>
      <c r="AI332">
        <v>0</v>
      </c>
      <c r="AJ332">
        <v>0</v>
      </c>
      <c r="AK332" t="s">
        <v>6947</v>
      </c>
      <c r="AL332" t="s">
        <v>6947</v>
      </c>
      <c r="AM332" t="s">
        <v>10344</v>
      </c>
    </row>
    <row r="333" spans="1:39">
      <c r="A333" t="s">
        <v>7500</v>
      </c>
      <c r="B333" t="s">
        <v>11079</v>
      </c>
      <c r="C333" t="s">
        <v>6009</v>
      </c>
      <c r="D333">
        <v>59</v>
      </c>
      <c r="E333" t="s">
        <v>10556</v>
      </c>
      <c r="K333" t="s">
        <v>6535</v>
      </c>
      <c r="L333" t="s">
        <v>6536</v>
      </c>
      <c r="M333" t="s">
        <v>11093</v>
      </c>
      <c r="N333">
        <v>9</v>
      </c>
      <c r="O333" t="s">
        <v>11111</v>
      </c>
      <c r="P333" t="s">
        <v>9453</v>
      </c>
      <c r="Q333">
        <v>2</v>
      </c>
      <c r="R333">
        <v>1</v>
      </c>
      <c r="S333">
        <v>-0.53</v>
      </c>
      <c r="T333">
        <v>3.13</v>
      </c>
      <c r="U333">
        <v>310.27</v>
      </c>
      <c r="V333">
        <v>46.53</v>
      </c>
      <c r="W333">
        <v>3.78</v>
      </c>
      <c r="X333">
        <v>3.01</v>
      </c>
      <c r="Y333">
        <v>0</v>
      </c>
      <c r="Z333">
        <v>2</v>
      </c>
      <c r="AA333" t="s">
        <v>6923</v>
      </c>
      <c r="AB333">
        <v>0</v>
      </c>
      <c r="AC333">
        <v>5</v>
      </c>
      <c r="AD333">
        <v>5.768333333333334</v>
      </c>
      <c r="AF333" t="s">
        <v>6937</v>
      </c>
      <c r="AI333">
        <v>0</v>
      </c>
      <c r="AJ333">
        <v>0</v>
      </c>
      <c r="AK333" t="s">
        <v>10285</v>
      </c>
      <c r="AL333" t="s">
        <v>10285</v>
      </c>
      <c r="AM333" t="s">
        <v>10344</v>
      </c>
    </row>
    <row r="334" spans="1:39">
      <c r="A334" t="s">
        <v>11072</v>
      </c>
      <c r="B334" t="s">
        <v>11079</v>
      </c>
      <c r="C334" t="s">
        <v>6009</v>
      </c>
      <c r="D334">
        <v>58</v>
      </c>
      <c r="E334" t="s">
        <v>10556</v>
      </c>
      <c r="K334" t="s">
        <v>6535</v>
      </c>
      <c r="L334" t="s">
        <v>6536</v>
      </c>
      <c r="M334" t="s">
        <v>11093</v>
      </c>
      <c r="N334">
        <v>9</v>
      </c>
      <c r="O334" t="s">
        <v>11111</v>
      </c>
      <c r="P334" t="s">
        <v>11218</v>
      </c>
      <c r="Q334">
        <v>2</v>
      </c>
      <c r="R334">
        <v>1</v>
      </c>
      <c r="S334">
        <v>-1.31</v>
      </c>
      <c r="T334">
        <v>2.32</v>
      </c>
      <c r="U334">
        <v>260.26</v>
      </c>
      <c r="V334">
        <v>46.53</v>
      </c>
      <c r="W334">
        <v>2.9</v>
      </c>
      <c r="X334">
        <v>3.14</v>
      </c>
      <c r="Y334">
        <v>0</v>
      </c>
      <c r="Z334">
        <v>2</v>
      </c>
      <c r="AA334" t="s">
        <v>6923</v>
      </c>
      <c r="AB334">
        <v>0</v>
      </c>
      <c r="AC334">
        <v>5</v>
      </c>
      <c r="AD334">
        <v>5.833333333333333</v>
      </c>
      <c r="AF334" t="s">
        <v>6937</v>
      </c>
      <c r="AI334">
        <v>0</v>
      </c>
      <c r="AJ334">
        <v>0</v>
      </c>
      <c r="AK334" t="s">
        <v>10285</v>
      </c>
      <c r="AL334" t="s">
        <v>10285</v>
      </c>
      <c r="AM334" t="s">
        <v>10344</v>
      </c>
    </row>
    <row r="335" spans="1:39">
      <c r="A335" t="s">
        <v>11073</v>
      </c>
      <c r="B335" t="s">
        <v>11079</v>
      </c>
      <c r="C335" t="s">
        <v>6009</v>
      </c>
      <c r="D335">
        <v>57</v>
      </c>
      <c r="E335" t="s">
        <v>10556</v>
      </c>
      <c r="K335" t="s">
        <v>6535</v>
      </c>
      <c r="L335" t="s">
        <v>6536</v>
      </c>
      <c r="M335" t="s">
        <v>11093</v>
      </c>
      <c r="N335">
        <v>9</v>
      </c>
      <c r="O335" t="s">
        <v>11111</v>
      </c>
      <c r="P335" t="s">
        <v>11219</v>
      </c>
      <c r="Q335">
        <v>2</v>
      </c>
      <c r="R335">
        <v>1</v>
      </c>
      <c r="S335">
        <v>-0.79</v>
      </c>
      <c r="T335">
        <v>2.89</v>
      </c>
      <c r="U335">
        <v>294.71</v>
      </c>
      <c r="V335">
        <v>46.53</v>
      </c>
      <c r="W335">
        <v>3.55</v>
      </c>
      <c r="X335">
        <v>2.9</v>
      </c>
      <c r="Y335">
        <v>0</v>
      </c>
      <c r="Z335">
        <v>2</v>
      </c>
      <c r="AA335" t="s">
        <v>6923</v>
      </c>
      <c r="AB335">
        <v>0</v>
      </c>
      <c r="AC335">
        <v>5</v>
      </c>
      <c r="AD335">
        <v>5.833333333333333</v>
      </c>
      <c r="AF335" t="s">
        <v>6937</v>
      </c>
      <c r="AI335">
        <v>0</v>
      </c>
      <c r="AJ335">
        <v>0</v>
      </c>
      <c r="AK335" t="s">
        <v>10285</v>
      </c>
      <c r="AL335" t="s">
        <v>10285</v>
      </c>
      <c r="AM335" t="s">
        <v>10344</v>
      </c>
    </row>
    <row r="336" spans="1:39">
      <c r="A336" t="s">
        <v>7103</v>
      </c>
      <c r="B336" t="s">
        <v>11079</v>
      </c>
      <c r="C336" t="s">
        <v>6009</v>
      </c>
      <c r="D336">
        <v>57</v>
      </c>
      <c r="E336" t="s">
        <v>10556</v>
      </c>
      <c r="K336" t="s">
        <v>6535</v>
      </c>
      <c r="L336" t="s">
        <v>6536</v>
      </c>
      <c r="M336" t="s">
        <v>11088</v>
      </c>
      <c r="N336">
        <v>9</v>
      </c>
      <c r="O336" t="s">
        <v>11106</v>
      </c>
      <c r="P336" t="s">
        <v>9056</v>
      </c>
      <c r="Q336">
        <v>7</v>
      </c>
      <c r="R336">
        <v>3</v>
      </c>
      <c r="S336">
        <v>4.16</v>
      </c>
      <c r="T336">
        <v>7.49</v>
      </c>
      <c r="U336">
        <v>533.96</v>
      </c>
      <c r="V336">
        <v>122.16</v>
      </c>
      <c r="W336">
        <v>4.96</v>
      </c>
      <c r="X336">
        <v>4.5</v>
      </c>
      <c r="Y336">
        <v>0</v>
      </c>
      <c r="Z336">
        <v>3</v>
      </c>
      <c r="AA336" t="s">
        <v>6923</v>
      </c>
      <c r="AB336">
        <v>1</v>
      </c>
      <c r="AC336">
        <v>5</v>
      </c>
      <c r="AD336">
        <v>1.166666666666667</v>
      </c>
      <c r="AF336" t="s">
        <v>6937</v>
      </c>
      <c r="AI336">
        <v>0</v>
      </c>
      <c r="AJ336">
        <v>0</v>
      </c>
      <c r="AK336" t="s">
        <v>10216</v>
      </c>
      <c r="AL336" t="s">
        <v>10216</v>
      </c>
      <c r="AM336" t="s">
        <v>10344</v>
      </c>
    </row>
    <row r="337" spans="1:39">
      <c r="A337" t="s">
        <v>7069</v>
      </c>
      <c r="B337" t="s">
        <v>11079</v>
      </c>
      <c r="C337" t="s">
        <v>6009</v>
      </c>
      <c r="D337">
        <v>56</v>
      </c>
      <c r="E337" t="s">
        <v>10556</v>
      </c>
      <c r="K337" t="s">
        <v>6535</v>
      </c>
      <c r="L337" t="s">
        <v>6536</v>
      </c>
      <c r="M337" t="s">
        <v>11089</v>
      </c>
      <c r="N337">
        <v>9</v>
      </c>
      <c r="O337" t="s">
        <v>11107</v>
      </c>
      <c r="P337" t="s">
        <v>9022</v>
      </c>
      <c r="Q337">
        <v>5</v>
      </c>
      <c r="R337">
        <v>2</v>
      </c>
      <c r="S337">
        <v>4.67</v>
      </c>
      <c r="T337">
        <v>7.53</v>
      </c>
      <c r="U337">
        <v>596.12</v>
      </c>
      <c r="V337">
        <v>84.86</v>
      </c>
      <c r="W337">
        <v>7.73</v>
      </c>
      <c r="X337">
        <v>2.17</v>
      </c>
      <c r="Y337">
        <v>6.38</v>
      </c>
      <c r="Z337">
        <v>4</v>
      </c>
      <c r="AA337" t="s">
        <v>6923</v>
      </c>
      <c r="AB337">
        <v>2</v>
      </c>
      <c r="AC337">
        <v>15</v>
      </c>
      <c r="AD337">
        <v>2.5</v>
      </c>
      <c r="AF337" t="s">
        <v>6937</v>
      </c>
      <c r="AI337">
        <v>0</v>
      </c>
      <c r="AJ337">
        <v>0</v>
      </c>
      <c r="AK337" t="s">
        <v>10235</v>
      </c>
      <c r="AL337" t="s">
        <v>10235</v>
      </c>
      <c r="AM337" t="s">
        <v>10344</v>
      </c>
    </row>
    <row r="338" spans="1:39">
      <c r="A338" t="s">
        <v>7122</v>
      </c>
      <c r="B338" t="s">
        <v>11079</v>
      </c>
      <c r="C338" t="s">
        <v>6009</v>
      </c>
      <c r="D338">
        <v>54</v>
      </c>
      <c r="E338" t="s">
        <v>10556</v>
      </c>
      <c r="K338" t="s">
        <v>6535</v>
      </c>
      <c r="L338" t="s">
        <v>6536</v>
      </c>
      <c r="M338" t="s">
        <v>11089</v>
      </c>
      <c r="N338">
        <v>9</v>
      </c>
      <c r="O338" t="s">
        <v>11107</v>
      </c>
      <c r="P338" t="s">
        <v>9075</v>
      </c>
      <c r="Q338">
        <v>9</v>
      </c>
      <c r="R338">
        <v>2</v>
      </c>
      <c r="S338">
        <v>4.46</v>
      </c>
      <c r="T338">
        <v>7.32</v>
      </c>
      <c r="U338">
        <v>608.65</v>
      </c>
      <c r="V338">
        <v>152.72</v>
      </c>
      <c r="W338">
        <v>7.23</v>
      </c>
      <c r="X338">
        <v>2.17</v>
      </c>
      <c r="Y338">
        <v>6.38</v>
      </c>
      <c r="Z338">
        <v>4</v>
      </c>
      <c r="AA338" t="s">
        <v>6923</v>
      </c>
      <c r="AB338">
        <v>2</v>
      </c>
      <c r="AC338">
        <v>16</v>
      </c>
      <c r="AD338">
        <v>1.5</v>
      </c>
      <c r="AF338" t="s">
        <v>6937</v>
      </c>
      <c r="AI338">
        <v>0</v>
      </c>
      <c r="AJ338">
        <v>0</v>
      </c>
      <c r="AK338" t="s">
        <v>10235</v>
      </c>
      <c r="AL338" t="s">
        <v>10235</v>
      </c>
      <c r="AM338" t="s">
        <v>10344</v>
      </c>
    </row>
    <row r="339" spans="1:39">
      <c r="A339" t="s">
        <v>11074</v>
      </c>
      <c r="B339" t="s">
        <v>11079</v>
      </c>
      <c r="C339" t="s">
        <v>6009</v>
      </c>
      <c r="D339">
        <v>54</v>
      </c>
      <c r="E339" t="s">
        <v>10556</v>
      </c>
      <c r="K339" t="s">
        <v>6535</v>
      </c>
      <c r="L339" t="s">
        <v>6536</v>
      </c>
      <c r="M339" t="s">
        <v>11090</v>
      </c>
      <c r="N339">
        <v>9</v>
      </c>
      <c r="O339" t="s">
        <v>11108</v>
      </c>
      <c r="P339" t="s">
        <v>11220</v>
      </c>
      <c r="Q339">
        <v>4</v>
      </c>
      <c r="R339">
        <v>1</v>
      </c>
      <c r="S339">
        <v>-0.5600000000000001</v>
      </c>
      <c r="T339">
        <v>3.07</v>
      </c>
      <c r="U339">
        <v>327.38</v>
      </c>
      <c r="V339">
        <v>68.12</v>
      </c>
      <c r="W339">
        <v>3.52</v>
      </c>
      <c r="X339">
        <v>3.15</v>
      </c>
      <c r="Y339">
        <v>0</v>
      </c>
      <c r="Z339">
        <v>2</v>
      </c>
      <c r="AA339" t="s">
        <v>6923</v>
      </c>
      <c r="AB339">
        <v>0</v>
      </c>
      <c r="AC339">
        <v>9</v>
      </c>
      <c r="AD339">
        <v>5.798333333333333</v>
      </c>
      <c r="AF339" t="s">
        <v>6937</v>
      </c>
      <c r="AI339">
        <v>0</v>
      </c>
      <c r="AJ339">
        <v>0</v>
      </c>
      <c r="AK339" t="s">
        <v>10249</v>
      </c>
      <c r="AL339" t="s">
        <v>10249</v>
      </c>
      <c r="AM339" t="s">
        <v>10344</v>
      </c>
    </row>
    <row r="340" spans="1:39">
      <c r="A340" t="s">
        <v>7305</v>
      </c>
      <c r="B340" t="s">
        <v>11079</v>
      </c>
      <c r="C340" t="s">
        <v>6009</v>
      </c>
      <c r="D340">
        <v>54</v>
      </c>
      <c r="E340" t="s">
        <v>10556</v>
      </c>
      <c r="K340" t="s">
        <v>6535</v>
      </c>
      <c r="L340" t="s">
        <v>6536</v>
      </c>
      <c r="M340" t="s">
        <v>11089</v>
      </c>
      <c r="N340">
        <v>9</v>
      </c>
      <c r="O340" t="s">
        <v>11107</v>
      </c>
      <c r="P340" t="s">
        <v>9258</v>
      </c>
      <c r="Q340">
        <v>7</v>
      </c>
      <c r="R340">
        <v>2</v>
      </c>
      <c r="S340">
        <v>3.86</v>
      </c>
      <c r="T340">
        <v>6.73</v>
      </c>
      <c r="U340">
        <v>549.63</v>
      </c>
      <c r="V340">
        <v>109.58</v>
      </c>
      <c r="W340">
        <v>6.93</v>
      </c>
      <c r="X340">
        <v>2.17</v>
      </c>
      <c r="Y340">
        <v>6.36</v>
      </c>
      <c r="Z340">
        <v>4</v>
      </c>
      <c r="AA340" t="s">
        <v>6923</v>
      </c>
      <c r="AB340">
        <v>2</v>
      </c>
      <c r="AC340">
        <v>14</v>
      </c>
      <c r="AD340">
        <v>1.917333333333334</v>
      </c>
      <c r="AF340" t="s">
        <v>6937</v>
      </c>
      <c r="AI340">
        <v>0</v>
      </c>
      <c r="AJ340">
        <v>0</v>
      </c>
      <c r="AK340" t="s">
        <v>10235</v>
      </c>
      <c r="AL340" t="s">
        <v>10235</v>
      </c>
      <c r="AM340" t="s">
        <v>10344</v>
      </c>
    </row>
    <row r="341" spans="1:39">
      <c r="A341" t="s">
        <v>11075</v>
      </c>
      <c r="B341" t="s">
        <v>11079</v>
      </c>
      <c r="C341" t="s">
        <v>6009</v>
      </c>
      <c r="D341">
        <v>53</v>
      </c>
      <c r="E341" t="s">
        <v>10556</v>
      </c>
      <c r="K341" t="s">
        <v>6535</v>
      </c>
      <c r="L341" t="s">
        <v>6536</v>
      </c>
      <c r="M341" t="s">
        <v>11081</v>
      </c>
      <c r="N341">
        <v>9</v>
      </c>
      <c r="O341" t="s">
        <v>11099</v>
      </c>
      <c r="P341" t="s">
        <v>11221</v>
      </c>
      <c r="Q341">
        <v>3</v>
      </c>
      <c r="R341">
        <v>1</v>
      </c>
      <c r="S341">
        <v>5.18</v>
      </c>
      <c r="T341">
        <v>5.18</v>
      </c>
      <c r="U341">
        <v>455.48</v>
      </c>
      <c r="V341">
        <v>55.4</v>
      </c>
      <c r="W341">
        <v>5.52</v>
      </c>
      <c r="X341">
        <v>13.99</v>
      </c>
      <c r="Y341">
        <v>0</v>
      </c>
      <c r="Z341">
        <v>3</v>
      </c>
      <c r="AA341" t="s">
        <v>6923</v>
      </c>
      <c r="AB341">
        <v>1</v>
      </c>
      <c r="AC341">
        <v>8</v>
      </c>
      <c r="AD341">
        <v>3.151333333333333</v>
      </c>
      <c r="AF341" t="s">
        <v>6939</v>
      </c>
      <c r="AI341">
        <v>0</v>
      </c>
      <c r="AJ341">
        <v>0</v>
      </c>
      <c r="AK341" t="s">
        <v>10269</v>
      </c>
      <c r="AL341" t="s">
        <v>10269</v>
      </c>
      <c r="AM341" t="s">
        <v>10344</v>
      </c>
    </row>
    <row r="342" spans="1:39">
      <c r="A342" t="s">
        <v>11076</v>
      </c>
      <c r="B342" t="s">
        <v>11079</v>
      </c>
      <c r="C342" t="s">
        <v>6009</v>
      </c>
      <c r="D342">
        <v>52</v>
      </c>
      <c r="E342" t="s">
        <v>10556</v>
      </c>
      <c r="K342" t="s">
        <v>6535</v>
      </c>
      <c r="L342" t="s">
        <v>6536</v>
      </c>
      <c r="M342" t="s">
        <v>11093</v>
      </c>
      <c r="N342">
        <v>9</v>
      </c>
      <c r="O342" t="s">
        <v>11111</v>
      </c>
      <c r="P342" t="s">
        <v>11222</v>
      </c>
      <c r="Q342">
        <v>2</v>
      </c>
      <c r="R342">
        <v>1</v>
      </c>
      <c r="S342">
        <v>-0.88</v>
      </c>
      <c r="T342">
        <v>2.81</v>
      </c>
      <c r="U342">
        <v>294.71</v>
      </c>
      <c r="V342">
        <v>46.53</v>
      </c>
      <c r="W342">
        <v>3.55</v>
      </c>
      <c r="X342">
        <v>2.85</v>
      </c>
      <c r="Y342">
        <v>0</v>
      </c>
      <c r="Z342">
        <v>2</v>
      </c>
      <c r="AA342" t="s">
        <v>6923</v>
      </c>
      <c r="AB342">
        <v>0</v>
      </c>
      <c r="AC342">
        <v>5</v>
      </c>
      <c r="AD342">
        <v>5.833333333333333</v>
      </c>
      <c r="AF342" t="s">
        <v>6937</v>
      </c>
      <c r="AI342">
        <v>0</v>
      </c>
      <c r="AJ342">
        <v>0</v>
      </c>
      <c r="AK342" t="s">
        <v>10285</v>
      </c>
      <c r="AL342" t="s">
        <v>10285</v>
      </c>
      <c r="AM342" t="s">
        <v>10344</v>
      </c>
    </row>
    <row r="343" spans="1:39">
      <c r="A343" t="s">
        <v>7150</v>
      </c>
      <c r="B343" t="s">
        <v>11079</v>
      </c>
      <c r="C343" t="s">
        <v>6009</v>
      </c>
      <c r="D343">
        <v>52</v>
      </c>
      <c r="E343" t="s">
        <v>10556</v>
      </c>
      <c r="K343" t="s">
        <v>6535</v>
      </c>
      <c r="L343" t="s">
        <v>6536</v>
      </c>
      <c r="M343" t="s">
        <v>11089</v>
      </c>
      <c r="N343">
        <v>9</v>
      </c>
      <c r="O343" t="s">
        <v>11107</v>
      </c>
      <c r="P343" t="s">
        <v>9103</v>
      </c>
      <c r="Q343">
        <v>7</v>
      </c>
      <c r="R343">
        <v>2</v>
      </c>
      <c r="S343">
        <v>4.59</v>
      </c>
      <c r="T343">
        <v>7.46</v>
      </c>
      <c r="U343">
        <v>584.0700000000001</v>
      </c>
      <c r="V343">
        <v>109.58</v>
      </c>
      <c r="W343">
        <v>7.59</v>
      </c>
      <c r="X343">
        <v>2.17</v>
      </c>
      <c r="Y343">
        <v>6.36</v>
      </c>
      <c r="Z343">
        <v>4</v>
      </c>
      <c r="AA343" t="s">
        <v>6923</v>
      </c>
      <c r="AB343">
        <v>2</v>
      </c>
      <c r="AC343">
        <v>14</v>
      </c>
      <c r="AD343">
        <v>1.847333333333333</v>
      </c>
      <c r="AF343" t="s">
        <v>6937</v>
      </c>
      <c r="AI343">
        <v>0</v>
      </c>
      <c r="AJ343">
        <v>0</v>
      </c>
      <c r="AK343" t="s">
        <v>10235</v>
      </c>
      <c r="AL343" t="s">
        <v>10235</v>
      </c>
      <c r="AM343" t="s">
        <v>10344</v>
      </c>
    </row>
    <row r="344" spans="1:39">
      <c r="A344" t="s">
        <v>11077</v>
      </c>
      <c r="B344" t="s">
        <v>11079</v>
      </c>
      <c r="C344" t="s">
        <v>6009</v>
      </c>
      <c r="D344">
        <v>51</v>
      </c>
      <c r="E344" t="s">
        <v>10556</v>
      </c>
      <c r="K344" t="s">
        <v>6535</v>
      </c>
      <c r="L344" t="s">
        <v>6536</v>
      </c>
      <c r="M344" t="s">
        <v>11090</v>
      </c>
      <c r="N344">
        <v>9</v>
      </c>
      <c r="O344" t="s">
        <v>11108</v>
      </c>
      <c r="P344" t="s">
        <v>11223</v>
      </c>
      <c r="Q344">
        <v>4</v>
      </c>
      <c r="R344">
        <v>1</v>
      </c>
      <c r="S344">
        <v>-0.5600000000000001</v>
      </c>
      <c r="T344">
        <v>3.07</v>
      </c>
      <c r="U344">
        <v>327.38</v>
      </c>
      <c r="V344">
        <v>68.12</v>
      </c>
      <c r="W344">
        <v>3.52</v>
      </c>
      <c r="X344">
        <v>3.15</v>
      </c>
      <c r="Y344">
        <v>0</v>
      </c>
      <c r="Z344">
        <v>2</v>
      </c>
      <c r="AA344" t="s">
        <v>6923</v>
      </c>
      <c r="AB344">
        <v>0</v>
      </c>
      <c r="AC344">
        <v>9</v>
      </c>
      <c r="AD344">
        <v>5.798333333333333</v>
      </c>
      <c r="AF344" t="s">
        <v>6937</v>
      </c>
      <c r="AI344">
        <v>0</v>
      </c>
      <c r="AJ344">
        <v>0</v>
      </c>
      <c r="AK344" t="s">
        <v>10249</v>
      </c>
      <c r="AL344" t="s">
        <v>10249</v>
      </c>
      <c r="AM344" t="s">
        <v>10344</v>
      </c>
    </row>
    <row r="345" spans="1:39">
      <c r="A345" t="s">
        <v>11078</v>
      </c>
      <c r="B345" t="s">
        <v>11079</v>
      </c>
      <c r="C345" t="s">
        <v>6009</v>
      </c>
      <c r="D345">
        <v>50</v>
      </c>
      <c r="E345" t="s">
        <v>10556</v>
      </c>
      <c r="K345" t="s">
        <v>6535</v>
      </c>
      <c r="L345" t="s">
        <v>6536</v>
      </c>
      <c r="M345" t="s">
        <v>11090</v>
      </c>
      <c r="N345">
        <v>9</v>
      </c>
      <c r="O345" t="s">
        <v>11108</v>
      </c>
      <c r="P345" t="s">
        <v>11224</v>
      </c>
      <c r="Q345">
        <v>4</v>
      </c>
      <c r="R345">
        <v>1</v>
      </c>
      <c r="S345">
        <v>-0.05</v>
      </c>
      <c r="T345">
        <v>3.58</v>
      </c>
      <c r="U345">
        <v>341.41</v>
      </c>
      <c r="V345">
        <v>68.12</v>
      </c>
      <c r="W345">
        <v>3.91</v>
      </c>
      <c r="X345">
        <v>3.15</v>
      </c>
      <c r="Y345">
        <v>0</v>
      </c>
      <c r="Z345">
        <v>2</v>
      </c>
      <c r="AA345" t="s">
        <v>6923</v>
      </c>
      <c r="AB345">
        <v>0</v>
      </c>
      <c r="AC345">
        <v>10</v>
      </c>
      <c r="AD345">
        <v>5.543333333333333</v>
      </c>
      <c r="AF345" t="s">
        <v>6937</v>
      </c>
      <c r="AI345">
        <v>0</v>
      </c>
      <c r="AJ345">
        <v>0</v>
      </c>
      <c r="AK345" t="s">
        <v>10249</v>
      </c>
      <c r="AL345" t="s">
        <v>10249</v>
      </c>
      <c r="AM345" t="s">
        <v>10344</v>
      </c>
    </row>
    <row r="346" spans="1:39">
      <c r="A346" t="s">
        <v>7255</v>
      </c>
      <c r="B346" t="s">
        <v>11079</v>
      </c>
      <c r="C346" t="s">
        <v>6009</v>
      </c>
      <c r="D346">
        <v>50</v>
      </c>
      <c r="E346" t="s">
        <v>10556</v>
      </c>
      <c r="K346" t="s">
        <v>6535</v>
      </c>
      <c r="L346" t="s">
        <v>6536</v>
      </c>
      <c r="M346" t="s">
        <v>11087</v>
      </c>
      <c r="N346">
        <v>9</v>
      </c>
      <c r="O346" t="s">
        <v>11105</v>
      </c>
      <c r="P346" t="s">
        <v>9208</v>
      </c>
      <c r="Q346">
        <v>5</v>
      </c>
      <c r="R346">
        <v>1</v>
      </c>
      <c r="S346">
        <v>3.04</v>
      </c>
      <c r="T346">
        <v>6.62</v>
      </c>
      <c r="U346">
        <v>438.57</v>
      </c>
      <c r="V346">
        <v>75.8</v>
      </c>
      <c r="W346">
        <v>6.09</v>
      </c>
      <c r="X346">
        <v>3.3</v>
      </c>
      <c r="Y346">
        <v>3.41</v>
      </c>
      <c r="Z346">
        <v>3</v>
      </c>
      <c r="AA346" t="s">
        <v>6923</v>
      </c>
      <c r="AB346">
        <v>1</v>
      </c>
      <c r="AC346">
        <v>13</v>
      </c>
      <c r="AD346">
        <v>3.752119047619048</v>
      </c>
      <c r="AF346" t="s">
        <v>6937</v>
      </c>
      <c r="AI346">
        <v>0</v>
      </c>
      <c r="AJ346">
        <v>0</v>
      </c>
      <c r="AK346" t="s">
        <v>6947</v>
      </c>
      <c r="AL346" t="s">
        <v>6947</v>
      </c>
      <c r="AM346" t="s">
        <v>10344</v>
      </c>
    </row>
    <row r="347" spans="1:39">
      <c r="A347" t="s">
        <v>6522</v>
      </c>
      <c r="B347" t="s">
        <v>11079</v>
      </c>
      <c r="C347" t="s">
        <v>6009</v>
      </c>
      <c r="D347">
        <v>50</v>
      </c>
      <c r="E347" t="s">
        <v>10556</v>
      </c>
      <c r="K347" t="s">
        <v>6535</v>
      </c>
      <c r="L347" t="s">
        <v>6536</v>
      </c>
      <c r="M347" t="s">
        <v>11087</v>
      </c>
      <c r="N347">
        <v>9</v>
      </c>
      <c r="O347" t="s">
        <v>11105</v>
      </c>
      <c r="P347" t="s">
        <v>6918</v>
      </c>
      <c r="Q347">
        <v>5</v>
      </c>
      <c r="R347">
        <v>1</v>
      </c>
      <c r="S347">
        <v>3.54</v>
      </c>
      <c r="T347">
        <v>7.13</v>
      </c>
      <c r="U347">
        <v>452.6</v>
      </c>
      <c r="V347">
        <v>75.8</v>
      </c>
      <c r="W347">
        <v>6.48</v>
      </c>
      <c r="X347">
        <v>3.3</v>
      </c>
      <c r="Y347">
        <v>3.41</v>
      </c>
      <c r="Z347">
        <v>3</v>
      </c>
      <c r="AA347" t="s">
        <v>6923</v>
      </c>
      <c r="AB347">
        <v>1</v>
      </c>
      <c r="AC347">
        <v>14</v>
      </c>
      <c r="AD347">
        <v>3.401904761904762</v>
      </c>
      <c r="AF347" t="s">
        <v>6937</v>
      </c>
      <c r="AI347">
        <v>0</v>
      </c>
      <c r="AJ347">
        <v>0</v>
      </c>
      <c r="AK347" t="s">
        <v>6947</v>
      </c>
      <c r="AL347" t="s">
        <v>6947</v>
      </c>
      <c r="AM347" t="s">
        <v>10344</v>
      </c>
    </row>
    <row r="348" spans="1:39">
      <c r="A348" t="s">
        <v>7030</v>
      </c>
      <c r="B348" t="s">
        <v>11079</v>
      </c>
      <c r="C348" t="s">
        <v>6009</v>
      </c>
      <c r="D348">
        <v>50</v>
      </c>
      <c r="E348" t="s">
        <v>10556</v>
      </c>
      <c r="K348" t="s">
        <v>6535</v>
      </c>
      <c r="L348" t="s">
        <v>6536</v>
      </c>
      <c r="M348" t="s">
        <v>11088</v>
      </c>
      <c r="N348">
        <v>9</v>
      </c>
      <c r="O348" t="s">
        <v>11106</v>
      </c>
      <c r="P348" t="s">
        <v>8983</v>
      </c>
      <c r="Q348">
        <v>7</v>
      </c>
      <c r="R348">
        <v>3</v>
      </c>
      <c r="S348">
        <v>4.26</v>
      </c>
      <c r="T348">
        <v>7.59</v>
      </c>
      <c r="U348">
        <v>517.51</v>
      </c>
      <c r="V348">
        <v>122.16</v>
      </c>
      <c r="W348">
        <v>4.45</v>
      </c>
      <c r="X348">
        <v>4.5</v>
      </c>
      <c r="Y348">
        <v>0</v>
      </c>
      <c r="Z348">
        <v>3</v>
      </c>
      <c r="AA348" t="s">
        <v>6923</v>
      </c>
      <c r="AB348">
        <v>1</v>
      </c>
      <c r="AC348">
        <v>5</v>
      </c>
      <c r="AD348">
        <v>1.166666666666667</v>
      </c>
      <c r="AF348" t="s">
        <v>6937</v>
      </c>
      <c r="AI348">
        <v>0</v>
      </c>
      <c r="AJ348">
        <v>0</v>
      </c>
      <c r="AK348" t="s">
        <v>10216</v>
      </c>
      <c r="AL348" t="s">
        <v>10216</v>
      </c>
      <c r="AM348" t="s">
        <v>10344</v>
      </c>
    </row>
    <row r="349" spans="1:39">
      <c r="A349" t="s">
        <v>7114</v>
      </c>
      <c r="B349" t="s">
        <v>11079</v>
      </c>
      <c r="C349" t="s">
        <v>6009</v>
      </c>
      <c r="D349">
        <v>50</v>
      </c>
      <c r="E349" t="s">
        <v>10556</v>
      </c>
      <c r="K349" t="s">
        <v>6535</v>
      </c>
      <c r="L349" t="s">
        <v>6536</v>
      </c>
      <c r="M349" t="s">
        <v>11089</v>
      </c>
      <c r="N349">
        <v>9</v>
      </c>
      <c r="O349" t="s">
        <v>11107</v>
      </c>
      <c r="P349" t="s">
        <v>9067</v>
      </c>
      <c r="Q349">
        <v>5</v>
      </c>
      <c r="R349">
        <v>2</v>
      </c>
      <c r="S349">
        <v>4.32</v>
      </c>
      <c r="T349">
        <v>7.19</v>
      </c>
      <c r="U349">
        <v>582.1</v>
      </c>
      <c r="V349">
        <v>84.86</v>
      </c>
      <c r="W349">
        <v>7.34</v>
      </c>
      <c r="X349">
        <v>2.17</v>
      </c>
      <c r="Y349">
        <v>6.36</v>
      </c>
      <c r="Z349">
        <v>4</v>
      </c>
      <c r="AA349" t="s">
        <v>6923</v>
      </c>
      <c r="AB349">
        <v>2</v>
      </c>
      <c r="AC349">
        <v>14</v>
      </c>
      <c r="AD349">
        <v>2.5</v>
      </c>
      <c r="AF349" t="s">
        <v>6937</v>
      </c>
      <c r="AI349">
        <v>0</v>
      </c>
      <c r="AJ349">
        <v>0</v>
      </c>
      <c r="AK349" t="s">
        <v>10235</v>
      </c>
      <c r="AL349" t="s">
        <v>10235</v>
      </c>
      <c r="AM349" t="s">
        <v>10344</v>
      </c>
    </row>
  </sheetData>
  <mergeCells count="10">
    <mergeCell ref="A1:J1"/>
    <mergeCell ref="K1:O1"/>
    <mergeCell ref="Q1:AE1"/>
    <mergeCell ref="AF1:AK1"/>
    <mergeCell ref="AL1:AM1"/>
    <mergeCell ref="A140:J140"/>
    <mergeCell ref="K140:O140"/>
    <mergeCell ref="Q140:AE140"/>
    <mergeCell ref="AF140:AK140"/>
    <mergeCell ref="AL140:AM140"/>
  </mergeCells>
  <conditionalFormatting sqref="AE1:AE102">
    <cfRule type="iconSet" priority="1">
      <iconSet>
        <cfvo type="percent" val="0"/>
        <cfvo type="num" val="3.5"/>
        <cfvo type="num" val="4.5"/>
      </iconSet>
    </cfRule>
  </conditionalFormatting>
  <conditionalFormatting sqref="AE1:AE350">
    <cfRule type="iconSet" priority="2">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1035"/>
  <sheetViews>
    <sheetView workbookViewId="0"/>
  </sheetViews>
  <sheetFormatPr defaultRowHeight="15"/>
  <sheetData>
    <row r="1" spans="1:39">
      <c r="A1" s="1" t="s">
        <v>6975</v>
      </c>
      <c r="B1" s="1"/>
      <c r="C1" s="1"/>
      <c r="D1" s="1"/>
      <c r="E1" s="1"/>
      <c r="F1" s="1"/>
      <c r="G1" s="1"/>
      <c r="H1" s="1"/>
      <c r="I1" s="1"/>
      <c r="J1" s="1"/>
      <c r="K1" s="1" t="s">
        <v>6976</v>
      </c>
      <c r="L1" s="1"/>
      <c r="M1" s="1"/>
      <c r="N1" s="1"/>
      <c r="O1" s="1"/>
      <c r="P1" s="1" t="s">
        <v>6977</v>
      </c>
      <c r="Q1" s="1" t="s">
        <v>6978</v>
      </c>
      <c r="R1" s="1"/>
      <c r="S1" s="1"/>
      <c r="T1" s="1"/>
      <c r="U1" s="1"/>
      <c r="V1" s="1"/>
      <c r="W1" s="1"/>
      <c r="X1" s="1"/>
      <c r="Y1" s="1"/>
      <c r="Z1" s="1"/>
      <c r="AA1" s="1"/>
      <c r="AB1" s="1"/>
      <c r="AC1" s="1"/>
      <c r="AD1" s="1"/>
      <c r="AE1" s="1"/>
      <c r="AF1" s="1" t="s">
        <v>6979</v>
      </c>
      <c r="AG1" s="1"/>
      <c r="AH1" s="1"/>
      <c r="AI1" s="1"/>
      <c r="AJ1" s="1"/>
      <c r="AK1" s="1"/>
      <c r="AL1" s="1" t="s">
        <v>6980</v>
      </c>
      <c r="AM1" s="1"/>
    </row>
    <row r="2" spans="1:39">
      <c r="A2" s="6" t="s">
        <v>6180</v>
      </c>
      <c r="B2" s="6" t="s">
        <v>6181</v>
      </c>
      <c r="C2" s="6" t="s">
        <v>5656</v>
      </c>
      <c r="D2" s="6" t="s">
        <v>6182</v>
      </c>
      <c r="E2" s="6" t="s">
        <v>5658</v>
      </c>
      <c r="F2" s="6" t="s">
        <v>6183</v>
      </c>
      <c r="G2" s="6" t="s">
        <v>6981</v>
      </c>
      <c r="H2" s="6" t="s">
        <v>6982</v>
      </c>
      <c r="I2" s="6" t="s">
        <v>6186</v>
      </c>
      <c r="J2" s="6" t="s">
        <v>6983</v>
      </c>
      <c r="K2" s="6" t="s">
        <v>6187</v>
      </c>
      <c r="L2" s="6" t="s">
        <v>6188</v>
      </c>
      <c r="M2" s="6" t="s">
        <v>6189</v>
      </c>
      <c r="N2" s="6" t="s">
        <v>6190</v>
      </c>
      <c r="O2" s="6" t="s">
        <v>6191</v>
      </c>
      <c r="P2" s="6" t="s">
        <v>6192</v>
      </c>
      <c r="Q2" s="6" t="s">
        <v>6193</v>
      </c>
      <c r="R2" s="6" t="s">
        <v>6194</v>
      </c>
      <c r="S2" s="6" t="s">
        <v>6195</v>
      </c>
      <c r="T2" s="6" t="s">
        <v>6196</v>
      </c>
      <c r="U2" s="6" t="s">
        <v>6197</v>
      </c>
      <c r="V2" s="6" t="s">
        <v>6198</v>
      </c>
      <c r="W2" s="6" t="s">
        <v>6199</v>
      </c>
      <c r="X2" s="6" t="s">
        <v>6200</v>
      </c>
      <c r="Y2" s="6" t="s">
        <v>6201</v>
      </c>
      <c r="Z2" s="6" t="s">
        <v>6202</v>
      </c>
      <c r="AA2" s="6" t="s">
        <v>6203</v>
      </c>
      <c r="AB2" s="6" t="s">
        <v>6204</v>
      </c>
      <c r="AC2" s="6" t="s">
        <v>6205</v>
      </c>
      <c r="AD2" s="6" t="s">
        <v>6206</v>
      </c>
      <c r="AE2" s="6" t="s">
        <v>6207</v>
      </c>
      <c r="AF2" s="6" t="s">
        <v>6208</v>
      </c>
      <c r="AG2" s="6" t="s">
        <v>6209</v>
      </c>
      <c r="AH2" s="6" t="s">
        <v>6210</v>
      </c>
      <c r="AI2" s="6" t="s">
        <v>6211</v>
      </c>
      <c r="AJ2" s="6" t="s">
        <v>6212</v>
      </c>
      <c r="AK2" s="6" t="s">
        <v>6213</v>
      </c>
      <c r="AL2" s="6" t="s">
        <v>6214</v>
      </c>
      <c r="AM2" s="6" t="s">
        <v>3823</v>
      </c>
    </row>
    <row r="3" spans="1:39">
      <c r="A3" t="s">
        <v>11228</v>
      </c>
      <c r="B3" t="s">
        <v>11764</v>
      </c>
      <c r="C3" t="s">
        <v>6009</v>
      </c>
      <c r="D3">
        <v>33</v>
      </c>
      <c r="E3" t="s">
        <v>10556</v>
      </c>
      <c r="K3" t="s">
        <v>6535</v>
      </c>
      <c r="L3" t="s">
        <v>6536</v>
      </c>
      <c r="M3" t="s">
        <v>11796</v>
      </c>
      <c r="N3">
        <v>9</v>
      </c>
      <c r="O3" t="s">
        <v>11913</v>
      </c>
      <c r="P3" t="s">
        <v>12035</v>
      </c>
      <c r="Q3">
        <v>5</v>
      </c>
      <c r="R3">
        <v>1</v>
      </c>
      <c r="S3">
        <v>6.18</v>
      </c>
      <c r="T3">
        <v>6.2</v>
      </c>
      <c r="U3">
        <v>420.33</v>
      </c>
      <c r="V3">
        <v>51.46</v>
      </c>
      <c r="W3">
        <v>4.33</v>
      </c>
      <c r="X3">
        <v>8.81</v>
      </c>
      <c r="Y3">
        <v>0</v>
      </c>
      <c r="Z3">
        <v>3</v>
      </c>
      <c r="AA3" t="s">
        <v>6923</v>
      </c>
      <c r="AB3">
        <v>0</v>
      </c>
      <c r="AC3">
        <v>5</v>
      </c>
      <c r="AD3">
        <v>3.402404761904762</v>
      </c>
      <c r="AF3" t="s">
        <v>6939</v>
      </c>
      <c r="AI3">
        <v>0</v>
      </c>
      <c r="AJ3">
        <v>0</v>
      </c>
      <c r="AK3" t="s">
        <v>10214</v>
      </c>
      <c r="AL3" t="s">
        <v>10214</v>
      </c>
      <c r="AM3" t="s">
        <v>10344</v>
      </c>
    </row>
    <row r="4" spans="1:39">
      <c r="A4" t="s">
        <v>7211</v>
      </c>
      <c r="B4" t="s">
        <v>11764</v>
      </c>
      <c r="C4" t="s">
        <v>6009</v>
      </c>
      <c r="D4">
        <v>25</v>
      </c>
      <c r="E4" t="s">
        <v>10556</v>
      </c>
      <c r="K4" t="s">
        <v>6535</v>
      </c>
      <c r="L4" t="s">
        <v>6536</v>
      </c>
      <c r="M4" t="s">
        <v>11797</v>
      </c>
      <c r="N4">
        <v>9</v>
      </c>
      <c r="O4" t="s">
        <v>11914</v>
      </c>
      <c r="P4" t="s">
        <v>9164</v>
      </c>
      <c r="Q4">
        <v>3</v>
      </c>
      <c r="R4">
        <v>2</v>
      </c>
      <c r="S4">
        <v>5.69</v>
      </c>
      <c r="T4">
        <v>8.83</v>
      </c>
      <c r="U4">
        <v>408.54</v>
      </c>
      <c r="V4">
        <v>66.76000000000001</v>
      </c>
      <c r="W4">
        <v>6.12</v>
      </c>
      <c r="X4">
        <v>3.27</v>
      </c>
      <c r="Y4">
        <v>0</v>
      </c>
      <c r="Z4">
        <v>2</v>
      </c>
      <c r="AA4" t="s">
        <v>6923</v>
      </c>
      <c r="AB4">
        <v>1</v>
      </c>
      <c r="AC4">
        <v>10</v>
      </c>
      <c r="AD4">
        <v>3.153285714285714</v>
      </c>
      <c r="AF4" t="s">
        <v>6937</v>
      </c>
      <c r="AI4">
        <v>0</v>
      </c>
      <c r="AJ4">
        <v>0</v>
      </c>
      <c r="AK4" t="s">
        <v>10214</v>
      </c>
      <c r="AL4" t="s">
        <v>10214</v>
      </c>
      <c r="AM4" t="s">
        <v>10344</v>
      </c>
    </row>
    <row r="5" spans="1:39">
      <c r="A5" t="s">
        <v>7931</v>
      </c>
      <c r="B5" t="s">
        <v>11764</v>
      </c>
      <c r="C5" t="s">
        <v>6009</v>
      </c>
      <c r="D5">
        <v>0</v>
      </c>
      <c r="E5" t="s">
        <v>10556</v>
      </c>
      <c r="K5" t="s">
        <v>6535</v>
      </c>
      <c r="L5" t="s">
        <v>6536</v>
      </c>
      <c r="M5" t="s">
        <v>11797</v>
      </c>
      <c r="N5">
        <v>9</v>
      </c>
      <c r="O5" t="s">
        <v>11914</v>
      </c>
      <c r="P5" t="s">
        <v>9860</v>
      </c>
      <c r="Q5">
        <v>5</v>
      </c>
      <c r="R5">
        <v>2</v>
      </c>
      <c r="S5">
        <v>2.7</v>
      </c>
      <c r="T5">
        <v>5.7</v>
      </c>
      <c r="U5">
        <v>547.61</v>
      </c>
      <c r="V5">
        <v>114.47</v>
      </c>
      <c r="W5">
        <v>7.07</v>
      </c>
      <c r="X5">
        <v>3.87</v>
      </c>
      <c r="Y5">
        <v>0</v>
      </c>
      <c r="Z5">
        <v>5</v>
      </c>
      <c r="AA5" t="s">
        <v>6923</v>
      </c>
      <c r="AB5">
        <v>2</v>
      </c>
      <c r="AC5">
        <v>8</v>
      </c>
      <c r="AD5">
        <v>2.334333333333333</v>
      </c>
      <c r="AF5" t="s">
        <v>6937</v>
      </c>
      <c r="AI5">
        <v>0</v>
      </c>
      <c r="AJ5">
        <v>0</v>
      </c>
      <c r="AK5" t="s">
        <v>10214</v>
      </c>
      <c r="AL5" t="s">
        <v>10214</v>
      </c>
      <c r="AM5" t="s">
        <v>10344</v>
      </c>
    </row>
    <row r="6" spans="1:39">
      <c r="A6" t="s">
        <v>6992</v>
      </c>
      <c r="B6" t="s">
        <v>11764</v>
      </c>
      <c r="C6" t="s">
        <v>6009</v>
      </c>
      <c r="D6">
        <v>70</v>
      </c>
      <c r="E6" t="s">
        <v>10556</v>
      </c>
      <c r="K6" t="s">
        <v>6535</v>
      </c>
      <c r="L6" t="s">
        <v>6536</v>
      </c>
      <c r="M6" t="s">
        <v>11797</v>
      </c>
      <c r="N6">
        <v>9</v>
      </c>
      <c r="O6" t="s">
        <v>11914</v>
      </c>
      <c r="P6" t="s">
        <v>8945</v>
      </c>
      <c r="Q6">
        <v>9</v>
      </c>
      <c r="R6">
        <v>2</v>
      </c>
      <c r="S6">
        <v>2.77</v>
      </c>
      <c r="T6">
        <v>6.41</v>
      </c>
      <c r="U6">
        <v>617.66</v>
      </c>
      <c r="V6">
        <v>149.66</v>
      </c>
      <c r="W6">
        <v>6.92</v>
      </c>
      <c r="X6">
        <v>3.11</v>
      </c>
      <c r="Y6">
        <v>0</v>
      </c>
      <c r="Z6">
        <v>4</v>
      </c>
      <c r="AA6" t="s">
        <v>6923</v>
      </c>
      <c r="AB6">
        <v>2</v>
      </c>
      <c r="AC6">
        <v>12</v>
      </c>
      <c r="AD6">
        <v>2.115</v>
      </c>
      <c r="AF6" t="s">
        <v>6937</v>
      </c>
      <c r="AI6">
        <v>0</v>
      </c>
      <c r="AJ6">
        <v>0</v>
      </c>
      <c r="AK6" t="s">
        <v>10214</v>
      </c>
      <c r="AL6" t="s">
        <v>10214</v>
      </c>
      <c r="AM6" t="s">
        <v>10344</v>
      </c>
    </row>
    <row r="7" spans="1:39">
      <c r="A7" t="s">
        <v>7306</v>
      </c>
      <c r="B7" t="s">
        <v>11764</v>
      </c>
      <c r="C7" t="s">
        <v>6009</v>
      </c>
      <c r="D7">
        <v>30</v>
      </c>
      <c r="E7" t="s">
        <v>10556</v>
      </c>
      <c r="K7" t="s">
        <v>6535</v>
      </c>
      <c r="L7" t="s">
        <v>6536</v>
      </c>
      <c r="M7" t="s">
        <v>11797</v>
      </c>
      <c r="N7">
        <v>9</v>
      </c>
      <c r="O7" t="s">
        <v>11914</v>
      </c>
      <c r="P7" t="s">
        <v>9259</v>
      </c>
      <c r="Q7">
        <v>9</v>
      </c>
      <c r="R7">
        <v>2</v>
      </c>
      <c r="S7">
        <v>2.77</v>
      </c>
      <c r="T7">
        <v>6.41</v>
      </c>
      <c r="U7">
        <v>617.66</v>
      </c>
      <c r="V7">
        <v>149.66</v>
      </c>
      <c r="W7">
        <v>6.92</v>
      </c>
      <c r="X7">
        <v>3.11</v>
      </c>
      <c r="Y7">
        <v>0</v>
      </c>
      <c r="Z7">
        <v>4</v>
      </c>
      <c r="AA7" t="s">
        <v>6923</v>
      </c>
      <c r="AB7">
        <v>2</v>
      </c>
      <c r="AC7">
        <v>12</v>
      </c>
      <c r="AD7">
        <v>2.115</v>
      </c>
      <c r="AF7" t="s">
        <v>6937</v>
      </c>
      <c r="AI7">
        <v>0</v>
      </c>
      <c r="AJ7">
        <v>0</v>
      </c>
      <c r="AK7" t="s">
        <v>10214</v>
      </c>
      <c r="AL7" t="s">
        <v>10214</v>
      </c>
      <c r="AM7" t="s">
        <v>10344</v>
      </c>
    </row>
    <row r="8" spans="1:39">
      <c r="A8" t="s">
        <v>11229</v>
      </c>
      <c r="B8" t="s">
        <v>11764</v>
      </c>
      <c r="C8" t="s">
        <v>6009</v>
      </c>
      <c r="D8">
        <v>30</v>
      </c>
      <c r="E8" t="s">
        <v>10556</v>
      </c>
      <c r="K8" t="s">
        <v>6535</v>
      </c>
      <c r="L8" t="s">
        <v>6536</v>
      </c>
      <c r="M8" t="s">
        <v>11798</v>
      </c>
      <c r="N8">
        <v>9</v>
      </c>
      <c r="O8" t="s">
        <v>11915</v>
      </c>
      <c r="P8" t="s">
        <v>12036</v>
      </c>
      <c r="Q8">
        <v>14</v>
      </c>
      <c r="R8">
        <v>9</v>
      </c>
      <c r="S8">
        <v>2.8</v>
      </c>
      <c r="T8">
        <v>2.8</v>
      </c>
      <c r="U8">
        <v>815.05</v>
      </c>
      <c r="V8">
        <v>228.22</v>
      </c>
      <c r="W8">
        <v>1.75</v>
      </c>
      <c r="X8">
        <v>12.85</v>
      </c>
      <c r="Y8">
        <v>0</v>
      </c>
      <c r="Z8">
        <v>0</v>
      </c>
      <c r="AA8" t="s">
        <v>6923</v>
      </c>
      <c r="AB8">
        <v>3</v>
      </c>
      <c r="AC8">
        <v>7</v>
      </c>
      <c r="AD8">
        <v>2.6</v>
      </c>
      <c r="AF8" t="s">
        <v>6939</v>
      </c>
      <c r="AI8">
        <v>0</v>
      </c>
      <c r="AJ8">
        <v>0</v>
      </c>
      <c r="AK8" t="s">
        <v>10214</v>
      </c>
      <c r="AL8" t="s">
        <v>10214</v>
      </c>
      <c r="AM8" t="s">
        <v>10344</v>
      </c>
    </row>
    <row r="9" spans="1:39">
      <c r="A9" t="s">
        <v>7005</v>
      </c>
      <c r="B9" t="s">
        <v>11764</v>
      </c>
      <c r="C9" t="s">
        <v>6009</v>
      </c>
      <c r="D9">
        <v>21</v>
      </c>
      <c r="E9" t="s">
        <v>10556</v>
      </c>
      <c r="K9" t="s">
        <v>6535</v>
      </c>
      <c r="L9" t="s">
        <v>6536</v>
      </c>
      <c r="M9" t="s">
        <v>11799</v>
      </c>
      <c r="N9">
        <v>9</v>
      </c>
      <c r="O9" t="s">
        <v>11916</v>
      </c>
      <c r="P9" t="s">
        <v>8958</v>
      </c>
      <c r="Q9">
        <v>6</v>
      </c>
      <c r="R9">
        <v>1</v>
      </c>
      <c r="S9">
        <v>2.6</v>
      </c>
      <c r="T9">
        <v>6.21</v>
      </c>
      <c r="U9">
        <v>527.5</v>
      </c>
      <c r="V9">
        <v>86.98999999999999</v>
      </c>
      <c r="W9">
        <v>5.99</v>
      </c>
      <c r="X9">
        <v>3.22</v>
      </c>
      <c r="Y9">
        <v>0</v>
      </c>
      <c r="Z9">
        <v>4</v>
      </c>
      <c r="AA9" t="s">
        <v>6923</v>
      </c>
      <c r="AB9">
        <v>2</v>
      </c>
      <c r="AC9">
        <v>8</v>
      </c>
      <c r="AD9">
        <v>3.533333333333333</v>
      </c>
      <c r="AF9" t="s">
        <v>6937</v>
      </c>
      <c r="AI9">
        <v>0</v>
      </c>
      <c r="AJ9">
        <v>0</v>
      </c>
      <c r="AK9" t="s">
        <v>10214</v>
      </c>
      <c r="AL9" t="s">
        <v>10214</v>
      </c>
      <c r="AM9" t="s">
        <v>10344</v>
      </c>
    </row>
    <row r="10" spans="1:39">
      <c r="A10" t="s">
        <v>7006</v>
      </c>
      <c r="B10" t="s">
        <v>11764</v>
      </c>
      <c r="C10" t="s">
        <v>6009</v>
      </c>
      <c r="D10">
        <v>60</v>
      </c>
      <c r="E10" t="s">
        <v>10556</v>
      </c>
      <c r="K10" t="s">
        <v>6535</v>
      </c>
      <c r="L10" t="s">
        <v>6536</v>
      </c>
      <c r="M10" t="s">
        <v>11799</v>
      </c>
      <c r="N10">
        <v>9</v>
      </c>
      <c r="O10" t="s">
        <v>11916</v>
      </c>
      <c r="P10" t="s">
        <v>8959</v>
      </c>
      <c r="Q10">
        <v>6</v>
      </c>
      <c r="R10">
        <v>1</v>
      </c>
      <c r="S10">
        <v>2.52</v>
      </c>
      <c r="T10">
        <v>6.13</v>
      </c>
      <c r="U10">
        <v>527.5</v>
      </c>
      <c r="V10">
        <v>86.98999999999999</v>
      </c>
      <c r="W10">
        <v>5.99</v>
      </c>
      <c r="X10">
        <v>3.24</v>
      </c>
      <c r="Y10">
        <v>0</v>
      </c>
      <c r="Z10">
        <v>4</v>
      </c>
      <c r="AA10" t="s">
        <v>6923</v>
      </c>
      <c r="AB10">
        <v>2</v>
      </c>
      <c r="AC10">
        <v>8</v>
      </c>
      <c r="AD10">
        <v>3.573333333333333</v>
      </c>
      <c r="AF10" t="s">
        <v>6937</v>
      </c>
      <c r="AI10">
        <v>0</v>
      </c>
      <c r="AJ10">
        <v>0</v>
      </c>
      <c r="AK10" t="s">
        <v>10214</v>
      </c>
      <c r="AL10" t="s">
        <v>10214</v>
      </c>
      <c r="AM10" t="s">
        <v>10344</v>
      </c>
    </row>
    <row r="11" spans="1:39">
      <c r="A11" t="s">
        <v>7463</v>
      </c>
      <c r="B11" t="s">
        <v>11764</v>
      </c>
      <c r="C11" t="s">
        <v>6009</v>
      </c>
      <c r="D11">
        <v>30</v>
      </c>
      <c r="E11" t="s">
        <v>10556</v>
      </c>
      <c r="K11" t="s">
        <v>6535</v>
      </c>
      <c r="L11" t="s">
        <v>6536</v>
      </c>
      <c r="M11" t="s">
        <v>11800</v>
      </c>
      <c r="N11">
        <v>9</v>
      </c>
      <c r="O11" t="s">
        <v>11917</v>
      </c>
      <c r="P11" t="s">
        <v>9416</v>
      </c>
      <c r="Q11">
        <v>5</v>
      </c>
      <c r="R11">
        <v>1</v>
      </c>
      <c r="S11">
        <v>3.49</v>
      </c>
      <c r="T11">
        <v>6.48</v>
      </c>
      <c r="U11">
        <v>514.63</v>
      </c>
      <c r="V11">
        <v>72.94</v>
      </c>
      <c r="W11">
        <v>7.26</v>
      </c>
      <c r="X11">
        <v>3.86</v>
      </c>
      <c r="Y11">
        <v>5</v>
      </c>
      <c r="Z11">
        <v>6</v>
      </c>
      <c r="AA11" t="s">
        <v>6923</v>
      </c>
      <c r="AB11">
        <v>2</v>
      </c>
      <c r="AC11">
        <v>7</v>
      </c>
      <c r="AD11">
        <v>3.088333333333333</v>
      </c>
      <c r="AE11" t="s">
        <v>10199</v>
      </c>
      <c r="AF11" t="s">
        <v>6937</v>
      </c>
      <c r="AG11" t="s">
        <v>10207</v>
      </c>
      <c r="AH11" t="s">
        <v>10209</v>
      </c>
      <c r="AI11">
        <v>4</v>
      </c>
      <c r="AJ11">
        <v>1</v>
      </c>
      <c r="AK11" t="s">
        <v>10214</v>
      </c>
      <c r="AL11" t="s">
        <v>10214</v>
      </c>
      <c r="AM11" t="s">
        <v>10344</v>
      </c>
    </row>
    <row r="12" spans="1:39">
      <c r="A12" t="s">
        <v>11230</v>
      </c>
      <c r="B12" t="s">
        <v>11764</v>
      </c>
      <c r="C12" t="s">
        <v>6009</v>
      </c>
      <c r="D12">
        <v>0</v>
      </c>
      <c r="E12" t="s">
        <v>10556</v>
      </c>
      <c r="K12" t="s">
        <v>6535</v>
      </c>
      <c r="L12" t="s">
        <v>6536</v>
      </c>
      <c r="M12" t="s">
        <v>11801</v>
      </c>
      <c r="N12">
        <v>9</v>
      </c>
      <c r="O12" t="s">
        <v>11918</v>
      </c>
      <c r="P12" t="s">
        <v>12037</v>
      </c>
      <c r="Q12">
        <v>4</v>
      </c>
      <c r="R12">
        <v>2</v>
      </c>
      <c r="S12">
        <v>1.68</v>
      </c>
      <c r="T12">
        <v>4.68</v>
      </c>
      <c r="U12">
        <v>489.58</v>
      </c>
      <c r="V12">
        <v>84.22</v>
      </c>
      <c r="W12">
        <v>6</v>
      </c>
      <c r="X12">
        <v>3.87</v>
      </c>
      <c r="Y12">
        <v>4.78</v>
      </c>
      <c r="Z12">
        <v>5</v>
      </c>
      <c r="AA12" t="s">
        <v>6923</v>
      </c>
      <c r="AB12">
        <v>1</v>
      </c>
      <c r="AC12">
        <v>7</v>
      </c>
      <c r="AD12">
        <v>3.734428571428572</v>
      </c>
      <c r="AF12" t="s">
        <v>6937</v>
      </c>
      <c r="AI12">
        <v>0</v>
      </c>
      <c r="AJ12">
        <v>0</v>
      </c>
      <c r="AK12" t="s">
        <v>10214</v>
      </c>
      <c r="AL12" t="s">
        <v>10214</v>
      </c>
      <c r="AM12" t="s">
        <v>10344</v>
      </c>
    </row>
    <row r="13" spans="1:39">
      <c r="A13" t="s">
        <v>6223</v>
      </c>
      <c r="B13" t="s">
        <v>11764</v>
      </c>
      <c r="C13" t="s">
        <v>6009</v>
      </c>
      <c r="D13">
        <v>100</v>
      </c>
      <c r="E13" t="s">
        <v>10556</v>
      </c>
      <c r="K13" t="s">
        <v>6535</v>
      </c>
      <c r="L13" t="s">
        <v>6536</v>
      </c>
      <c r="M13" t="s">
        <v>11802</v>
      </c>
      <c r="N13">
        <v>9</v>
      </c>
      <c r="O13" t="s">
        <v>11919</v>
      </c>
      <c r="P13" t="s">
        <v>6619</v>
      </c>
      <c r="Q13">
        <v>6</v>
      </c>
      <c r="R13">
        <v>1</v>
      </c>
      <c r="S13">
        <v>1.93</v>
      </c>
      <c r="T13">
        <v>3.02</v>
      </c>
      <c r="U13">
        <v>357.44</v>
      </c>
      <c r="V13">
        <v>71.53</v>
      </c>
      <c r="W13">
        <v>2.49</v>
      </c>
      <c r="X13">
        <v>6.34</v>
      </c>
      <c r="Y13">
        <v>6.5</v>
      </c>
      <c r="Z13">
        <v>2</v>
      </c>
      <c r="AA13" t="s">
        <v>6923</v>
      </c>
      <c r="AB13">
        <v>0</v>
      </c>
      <c r="AC13">
        <v>7</v>
      </c>
      <c r="AD13">
        <v>5.823333333333333</v>
      </c>
      <c r="AE13" t="s">
        <v>6924</v>
      </c>
      <c r="AF13" t="s">
        <v>6937</v>
      </c>
      <c r="AG13" t="s">
        <v>6941</v>
      </c>
      <c r="AH13" t="s">
        <v>6942</v>
      </c>
      <c r="AI13">
        <v>4</v>
      </c>
      <c r="AJ13">
        <v>1</v>
      </c>
      <c r="AK13" t="s">
        <v>10214</v>
      </c>
      <c r="AL13" t="s">
        <v>10214</v>
      </c>
      <c r="AM13" t="s">
        <v>10344</v>
      </c>
    </row>
    <row r="14" spans="1:39">
      <c r="A14" t="s">
        <v>6225</v>
      </c>
      <c r="B14" t="s">
        <v>11764</v>
      </c>
      <c r="C14" t="s">
        <v>6009</v>
      </c>
      <c r="D14">
        <v>25</v>
      </c>
      <c r="E14" t="s">
        <v>10556</v>
      </c>
      <c r="K14" t="s">
        <v>6535</v>
      </c>
      <c r="L14" t="s">
        <v>6536</v>
      </c>
      <c r="M14" t="s">
        <v>11802</v>
      </c>
      <c r="N14">
        <v>9</v>
      </c>
      <c r="O14" t="s">
        <v>11919</v>
      </c>
      <c r="P14" t="s">
        <v>6621</v>
      </c>
      <c r="Q14">
        <v>3</v>
      </c>
      <c r="R14">
        <v>1</v>
      </c>
      <c r="S14">
        <v>3.15</v>
      </c>
      <c r="T14">
        <v>6.12</v>
      </c>
      <c r="U14">
        <v>428.34</v>
      </c>
      <c r="V14">
        <v>42.23</v>
      </c>
      <c r="W14">
        <v>6.85</v>
      </c>
      <c r="X14">
        <v>3.96</v>
      </c>
      <c r="Y14">
        <v>0</v>
      </c>
      <c r="Z14">
        <v>4</v>
      </c>
      <c r="AA14" t="s">
        <v>6923</v>
      </c>
      <c r="AB14">
        <v>1</v>
      </c>
      <c r="AC14">
        <v>5</v>
      </c>
      <c r="AD14">
        <v>3.770190476190476</v>
      </c>
      <c r="AF14" t="s">
        <v>6937</v>
      </c>
      <c r="AI14">
        <v>0</v>
      </c>
      <c r="AJ14">
        <v>0</v>
      </c>
      <c r="AK14" t="s">
        <v>10214</v>
      </c>
      <c r="AL14" t="s">
        <v>10214</v>
      </c>
      <c r="AM14" t="s">
        <v>10344</v>
      </c>
    </row>
    <row r="15" spans="1:39">
      <c r="A15" t="s">
        <v>6228</v>
      </c>
      <c r="B15" t="s">
        <v>11764</v>
      </c>
      <c r="C15" t="s">
        <v>6009</v>
      </c>
      <c r="D15">
        <v>39</v>
      </c>
      <c r="E15" t="s">
        <v>10556</v>
      </c>
      <c r="K15" t="s">
        <v>6535</v>
      </c>
      <c r="L15" t="s">
        <v>6536</v>
      </c>
      <c r="M15" t="s">
        <v>11802</v>
      </c>
      <c r="N15">
        <v>9</v>
      </c>
      <c r="O15" t="s">
        <v>11919</v>
      </c>
      <c r="P15" t="s">
        <v>6624</v>
      </c>
      <c r="Q15">
        <v>3</v>
      </c>
      <c r="R15">
        <v>2</v>
      </c>
      <c r="S15">
        <v>3.8</v>
      </c>
      <c r="T15">
        <v>6.95</v>
      </c>
      <c r="U15">
        <v>340.42</v>
      </c>
      <c r="V15">
        <v>66.76000000000001</v>
      </c>
      <c r="W15">
        <v>4.39</v>
      </c>
      <c r="X15">
        <v>3.31</v>
      </c>
      <c r="Y15">
        <v>0</v>
      </c>
      <c r="Z15">
        <v>2</v>
      </c>
      <c r="AA15" t="s">
        <v>6923</v>
      </c>
      <c r="AB15">
        <v>0</v>
      </c>
      <c r="AC15">
        <v>7</v>
      </c>
      <c r="AD15">
        <v>3.6</v>
      </c>
      <c r="AE15" t="s">
        <v>6926</v>
      </c>
      <c r="AF15" t="s">
        <v>6937</v>
      </c>
      <c r="AI15">
        <v>0</v>
      </c>
      <c r="AJ15">
        <v>0</v>
      </c>
      <c r="AK15" t="s">
        <v>10214</v>
      </c>
      <c r="AL15" t="s">
        <v>10214</v>
      </c>
      <c r="AM15" t="s">
        <v>10344</v>
      </c>
    </row>
    <row r="16" spans="1:39">
      <c r="A16" t="s">
        <v>11231</v>
      </c>
      <c r="B16" t="s">
        <v>11764</v>
      </c>
      <c r="C16" t="s">
        <v>6009</v>
      </c>
      <c r="D16">
        <v>80</v>
      </c>
      <c r="E16" t="s">
        <v>10556</v>
      </c>
      <c r="K16" t="s">
        <v>6535</v>
      </c>
      <c r="L16" t="s">
        <v>6536</v>
      </c>
      <c r="M16" t="s">
        <v>11802</v>
      </c>
      <c r="N16">
        <v>9</v>
      </c>
      <c r="O16" t="s">
        <v>11919</v>
      </c>
      <c r="P16" t="s">
        <v>12038</v>
      </c>
      <c r="Q16">
        <v>5</v>
      </c>
      <c r="R16">
        <v>2</v>
      </c>
      <c r="S16">
        <v>-1.09</v>
      </c>
      <c r="T16">
        <v>2.02</v>
      </c>
      <c r="U16">
        <v>404.21</v>
      </c>
      <c r="V16">
        <v>101.41</v>
      </c>
      <c r="W16">
        <v>4.53</v>
      </c>
      <c r="X16">
        <v>3.05</v>
      </c>
      <c r="Y16">
        <v>0.08</v>
      </c>
      <c r="Z16">
        <v>3</v>
      </c>
      <c r="AA16" t="s">
        <v>6923</v>
      </c>
      <c r="AB16">
        <v>0</v>
      </c>
      <c r="AC16">
        <v>5</v>
      </c>
      <c r="AD16">
        <v>4.803880952380952</v>
      </c>
      <c r="AF16" t="s">
        <v>6937</v>
      </c>
      <c r="AI16">
        <v>0</v>
      </c>
      <c r="AJ16">
        <v>0</v>
      </c>
      <c r="AK16" t="s">
        <v>10214</v>
      </c>
      <c r="AL16" t="s">
        <v>10214</v>
      </c>
      <c r="AM16" t="s">
        <v>10344</v>
      </c>
    </row>
    <row r="17" spans="1:39">
      <c r="A17" t="s">
        <v>11232</v>
      </c>
      <c r="B17" t="s">
        <v>11764</v>
      </c>
      <c r="C17" t="s">
        <v>6009</v>
      </c>
      <c r="D17">
        <v>10</v>
      </c>
      <c r="E17" t="s">
        <v>10556</v>
      </c>
      <c r="K17" t="s">
        <v>6535</v>
      </c>
      <c r="L17" t="s">
        <v>6536</v>
      </c>
      <c r="M17" t="s">
        <v>11802</v>
      </c>
      <c r="N17">
        <v>9</v>
      </c>
      <c r="O17" t="s">
        <v>11919</v>
      </c>
      <c r="P17" t="s">
        <v>12039</v>
      </c>
      <c r="Q17">
        <v>4</v>
      </c>
      <c r="R17">
        <v>1</v>
      </c>
      <c r="S17">
        <v>3.77</v>
      </c>
      <c r="T17">
        <v>3.77</v>
      </c>
      <c r="U17">
        <v>415.8</v>
      </c>
      <c r="V17">
        <v>64.63</v>
      </c>
      <c r="W17">
        <v>4.16</v>
      </c>
      <c r="Y17">
        <v>0</v>
      </c>
      <c r="Z17">
        <v>2</v>
      </c>
      <c r="AA17" t="s">
        <v>6923</v>
      </c>
      <c r="AB17">
        <v>0</v>
      </c>
      <c r="AC17">
        <v>7</v>
      </c>
      <c r="AD17">
        <v>4.164761904761905</v>
      </c>
      <c r="AE17" t="s">
        <v>12572</v>
      </c>
      <c r="AF17" t="s">
        <v>6939</v>
      </c>
      <c r="AI17">
        <v>2</v>
      </c>
      <c r="AJ17">
        <v>0</v>
      </c>
      <c r="AK17" t="s">
        <v>10214</v>
      </c>
      <c r="AL17" t="s">
        <v>10214</v>
      </c>
      <c r="AM17" t="s">
        <v>10344</v>
      </c>
    </row>
    <row r="18" spans="1:39">
      <c r="A18" t="s">
        <v>7283</v>
      </c>
      <c r="B18" t="s">
        <v>11764</v>
      </c>
      <c r="C18" t="s">
        <v>6009</v>
      </c>
      <c r="D18">
        <v>100</v>
      </c>
      <c r="E18" t="s">
        <v>10556</v>
      </c>
      <c r="K18" t="s">
        <v>6535</v>
      </c>
      <c r="L18" t="s">
        <v>6536</v>
      </c>
      <c r="M18" t="s">
        <v>11802</v>
      </c>
      <c r="N18">
        <v>9</v>
      </c>
      <c r="O18" t="s">
        <v>11919</v>
      </c>
      <c r="P18" t="s">
        <v>9236</v>
      </c>
      <c r="Q18">
        <v>6</v>
      </c>
      <c r="R18">
        <v>2</v>
      </c>
      <c r="S18">
        <v>0.06</v>
      </c>
      <c r="T18">
        <v>3.74</v>
      </c>
      <c r="U18">
        <v>486.52</v>
      </c>
      <c r="V18">
        <v>114.8</v>
      </c>
      <c r="W18">
        <v>4.69</v>
      </c>
      <c r="X18">
        <v>3.05</v>
      </c>
      <c r="Y18">
        <v>1.34</v>
      </c>
      <c r="Z18">
        <v>4</v>
      </c>
      <c r="AA18" t="s">
        <v>6923</v>
      </c>
      <c r="AB18">
        <v>0</v>
      </c>
      <c r="AC18">
        <v>11</v>
      </c>
      <c r="AD18">
        <v>3.399619047619048</v>
      </c>
      <c r="AF18" t="s">
        <v>6937</v>
      </c>
      <c r="AI18">
        <v>0</v>
      </c>
      <c r="AJ18">
        <v>0</v>
      </c>
      <c r="AK18" t="s">
        <v>10214</v>
      </c>
      <c r="AL18" t="s">
        <v>10214</v>
      </c>
      <c r="AM18" t="s">
        <v>10344</v>
      </c>
    </row>
    <row r="19" spans="1:39">
      <c r="A19" t="s">
        <v>11233</v>
      </c>
      <c r="B19" t="s">
        <v>11764</v>
      </c>
      <c r="C19" t="s">
        <v>6009</v>
      </c>
      <c r="D19">
        <v>35</v>
      </c>
      <c r="E19" t="s">
        <v>10556</v>
      </c>
      <c r="K19" t="s">
        <v>6535</v>
      </c>
      <c r="L19" t="s">
        <v>6536</v>
      </c>
      <c r="M19" t="s">
        <v>11803</v>
      </c>
      <c r="N19">
        <v>9</v>
      </c>
      <c r="O19" t="s">
        <v>11920</v>
      </c>
      <c r="P19" t="s">
        <v>12040</v>
      </c>
      <c r="Q19">
        <v>8</v>
      </c>
      <c r="R19">
        <v>5</v>
      </c>
      <c r="S19">
        <v>3.29</v>
      </c>
      <c r="T19">
        <v>5.91</v>
      </c>
      <c r="U19">
        <v>709.02</v>
      </c>
      <c r="V19">
        <v>153.75</v>
      </c>
      <c r="W19">
        <v>7.8</v>
      </c>
      <c r="X19">
        <v>4.77</v>
      </c>
      <c r="Y19">
        <v>0</v>
      </c>
      <c r="Z19">
        <v>0</v>
      </c>
      <c r="AA19" t="s">
        <v>6923</v>
      </c>
      <c r="AB19">
        <v>2</v>
      </c>
      <c r="AC19">
        <v>22</v>
      </c>
      <c r="AD19">
        <v>1.355</v>
      </c>
      <c r="AE19" t="s">
        <v>12573</v>
      </c>
      <c r="AF19" t="s">
        <v>6937</v>
      </c>
      <c r="AI19">
        <v>0</v>
      </c>
      <c r="AJ19">
        <v>0</v>
      </c>
      <c r="AK19" t="s">
        <v>10214</v>
      </c>
      <c r="AL19" t="s">
        <v>10214</v>
      </c>
      <c r="AM19" t="s">
        <v>10344</v>
      </c>
    </row>
    <row r="20" spans="1:39">
      <c r="A20" t="s">
        <v>11234</v>
      </c>
      <c r="B20" t="s">
        <v>11764</v>
      </c>
      <c r="C20" t="s">
        <v>6009</v>
      </c>
      <c r="D20">
        <v>60</v>
      </c>
      <c r="E20" t="s">
        <v>10556</v>
      </c>
      <c r="K20" t="s">
        <v>6535</v>
      </c>
      <c r="L20" t="s">
        <v>6536</v>
      </c>
      <c r="M20" t="s">
        <v>11804</v>
      </c>
      <c r="N20">
        <v>9</v>
      </c>
      <c r="O20" t="s">
        <v>11921</v>
      </c>
      <c r="P20" t="s">
        <v>12041</v>
      </c>
      <c r="Q20">
        <v>1</v>
      </c>
      <c r="R20">
        <v>1</v>
      </c>
      <c r="S20">
        <v>1.17</v>
      </c>
      <c r="T20">
        <v>3.75</v>
      </c>
      <c r="U20">
        <v>172.27</v>
      </c>
      <c r="V20">
        <v>37.3</v>
      </c>
      <c r="W20">
        <v>3.21</v>
      </c>
      <c r="X20">
        <v>4.79</v>
      </c>
      <c r="Y20">
        <v>0</v>
      </c>
      <c r="Z20">
        <v>0</v>
      </c>
      <c r="AA20" t="s">
        <v>6923</v>
      </c>
      <c r="AB20">
        <v>0</v>
      </c>
      <c r="AC20">
        <v>8</v>
      </c>
      <c r="AD20">
        <v>5.323333333333333</v>
      </c>
      <c r="AE20" t="s">
        <v>12574</v>
      </c>
      <c r="AF20" t="s">
        <v>6937</v>
      </c>
      <c r="AI20">
        <v>0</v>
      </c>
      <c r="AJ20">
        <v>0</v>
      </c>
      <c r="AK20" t="s">
        <v>10214</v>
      </c>
      <c r="AL20" t="s">
        <v>10214</v>
      </c>
      <c r="AM20" t="s">
        <v>10344</v>
      </c>
    </row>
    <row r="21" spans="1:39">
      <c r="A21" t="s">
        <v>7463</v>
      </c>
      <c r="B21" t="s">
        <v>11764</v>
      </c>
      <c r="C21" t="s">
        <v>6009</v>
      </c>
      <c r="D21">
        <v>21.2</v>
      </c>
      <c r="E21" t="s">
        <v>10556</v>
      </c>
      <c r="K21" t="s">
        <v>6535</v>
      </c>
      <c r="L21" t="s">
        <v>6536</v>
      </c>
      <c r="M21" t="s">
        <v>11805</v>
      </c>
      <c r="N21">
        <v>9</v>
      </c>
      <c r="O21" t="s">
        <v>11922</v>
      </c>
      <c r="P21" t="s">
        <v>9416</v>
      </c>
      <c r="Q21">
        <v>5</v>
      </c>
      <c r="R21">
        <v>1</v>
      </c>
      <c r="S21">
        <v>3.49</v>
      </c>
      <c r="T21">
        <v>6.48</v>
      </c>
      <c r="U21">
        <v>514.63</v>
      </c>
      <c r="V21">
        <v>72.94</v>
      </c>
      <c r="W21">
        <v>7.26</v>
      </c>
      <c r="X21">
        <v>3.86</v>
      </c>
      <c r="Y21">
        <v>5</v>
      </c>
      <c r="Z21">
        <v>6</v>
      </c>
      <c r="AA21" t="s">
        <v>6923</v>
      </c>
      <c r="AB21">
        <v>2</v>
      </c>
      <c r="AC21">
        <v>7</v>
      </c>
      <c r="AD21">
        <v>3.088333333333333</v>
      </c>
      <c r="AE21" t="s">
        <v>10199</v>
      </c>
      <c r="AF21" t="s">
        <v>6937</v>
      </c>
      <c r="AG21" t="s">
        <v>10207</v>
      </c>
      <c r="AH21" t="s">
        <v>10209</v>
      </c>
      <c r="AI21">
        <v>4</v>
      </c>
      <c r="AJ21">
        <v>1</v>
      </c>
      <c r="AK21" t="s">
        <v>12622</v>
      </c>
      <c r="AL21" t="s">
        <v>12622</v>
      </c>
      <c r="AM21" t="s">
        <v>10344</v>
      </c>
    </row>
    <row r="22" spans="1:39">
      <c r="A22" t="s">
        <v>11235</v>
      </c>
      <c r="B22" t="s">
        <v>11764</v>
      </c>
      <c r="C22" t="s">
        <v>6009</v>
      </c>
      <c r="D22">
        <v>6.3</v>
      </c>
      <c r="E22" t="s">
        <v>10556</v>
      </c>
      <c r="K22" t="s">
        <v>6535</v>
      </c>
      <c r="L22" t="s">
        <v>6536</v>
      </c>
      <c r="M22" t="s">
        <v>11805</v>
      </c>
      <c r="N22">
        <v>9</v>
      </c>
      <c r="O22" t="s">
        <v>11922</v>
      </c>
      <c r="P22" t="s">
        <v>12042</v>
      </c>
      <c r="Q22">
        <v>6</v>
      </c>
      <c r="R22">
        <v>0</v>
      </c>
      <c r="S22">
        <v>4.69</v>
      </c>
      <c r="T22">
        <v>4.7</v>
      </c>
      <c r="U22">
        <v>472.55</v>
      </c>
      <c r="V22">
        <v>61.94</v>
      </c>
      <c r="W22">
        <v>6.09</v>
      </c>
      <c r="Y22">
        <v>4.97</v>
      </c>
      <c r="Z22">
        <v>6</v>
      </c>
      <c r="AA22" t="s">
        <v>6923</v>
      </c>
      <c r="AB22">
        <v>1</v>
      </c>
      <c r="AC22">
        <v>5</v>
      </c>
      <c r="AD22">
        <v>3.346071428571428</v>
      </c>
      <c r="AF22" t="s">
        <v>6939</v>
      </c>
      <c r="AI22">
        <v>0</v>
      </c>
      <c r="AJ22">
        <v>0</v>
      </c>
      <c r="AK22" t="s">
        <v>12622</v>
      </c>
      <c r="AL22" t="s">
        <v>12622</v>
      </c>
      <c r="AM22" t="s">
        <v>10344</v>
      </c>
    </row>
    <row r="23" spans="1:39">
      <c r="A23" t="s">
        <v>11236</v>
      </c>
      <c r="B23" t="s">
        <v>11764</v>
      </c>
      <c r="C23" t="s">
        <v>6009</v>
      </c>
      <c r="D23">
        <v>3.6</v>
      </c>
      <c r="E23" t="s">
        <v>10556</v>
      </c>
      <c r="K23" t="s">
        <v>6535</v>
      </c>
      <c r="L23" t="s">
        <v>6536</v>
      </c>
      <c r="M23" t="s">
        <v>11805</v>
      </c>
      <c r="N23">
        <v>9</v>
      </c>
      <c r="O23" t="s">
        <v>11922</v>
      </c>
      <c r="P23" t="s">
        <v>12043</v>
      </c>
      <c r="Q23">
        <v>6</v>
      </c>
      <c r="R23">
        <v>0</v>
      </c>
      <c r="S23">
        <v>5.28</v>
      </c>
      <c r="T23">
        <v>5.28</v>
      </c>
      <c r="U23">
        <v>472.55</v>
      </c>
      <c r="V23">
        <v>61.94</v>
      </c>
      <c r="W23">
        <v>6.09</v>
      </c>
      <c r="Y23">
        <v>4.97</v>
      </c>
      <c r="Z23">
        <v>6</v>
      </c>
      <c r="AA23" t="s">
        <v>6923</v>
      </c>
      <c r="AB23">
        <v>1</v>
      </c>
      <c r="AC23">
        <v>5</v>
      </c>
      <c r="AD23">
        <v>3.196071428571428</v>
      </c>
      <c r="AF23" t="s">
        <v>6939</v>
      </c>
      <c r="AI23">
        <v>0</v>
      </c>
      <c r="AJ23">
        <v>0</v>
      </c>
      <c r="AK23" t="s">
        <v>12622</v>
      </c>
      <c r="AL23" t="s">
        <v>12622</v>
      </c>
      <c r="AM23" t="s">
        <v>10344</v>
      </c>
    </row>
    <row r="24" spans="1:39">
      <c r="A24" t="s">
        <v>11237</v>
      </c>
      <c r="B24" t="s">
        <v>11764</v>
      </c>
      <c r="C24" t="s">
        <v>6009</v>
      </c>
      <c r="D24">
        <v>2.8</v>
      </c>
      <c r="E24" t="s">
        <v>10556</v>
      </c>
      <c r="K24" t="s">
        <v>6535</v>
      </c>
      <c r="L24" t="s">
        <v>6536</v>
      </c>
      <c r="M24" t="s">
        <v>11805</v>
      </c>
      <c r="N24">
        <v>9</v>
      </c>
      <c r="O24" t="s">
        <v>11922</v>
      </c>
      <c r="P24" t="s">
        <v>12044</v>
      </c>
      <c r="Q24">
        <v>8</v>
      </c>
      <c r="R24">
        <v>0</v>
      </c>
      <c r="S24">
        <v>5.96</v>
      </c>
      <c r="T24">
        <v>5.97</v>
      </c>
      <c r="U24">
        <v>544.61</v>
      </c>
      <c r="V24">
        <v>88.23999999999999</v>
      </c>
      <c r="W24">
        <v>6.19</v>
      </c>
      <c r="Y24">
        <v>4.98</v>
      </c>
      <c r="Z24">
        <v>6</v>
      </c>
      <c r="AA24" t="s">
        <v>6923</v>
      </c>
      <c r="AB24">
        <v>2</v>
      </c>
      <c r="AC24">
        <v>6</v>
      </c>
      <c r="AD24">
        <v>3</v>
      </c>
      <c r="AF24" t="s">
        <v>6939</v>
      </c>
      <c r="AI24">
        <v>0</v>
      </c>
      <c r="AJ24">
        <v>0</v>
      </c>
      <c r="AK24" t="s">
        <v>12622</v>
      </c>
      <c r="AL24" t="s">
        <v>12622</v>
      </c>
      <c r="AM24" t="s">
        <v>10344</v>
      </c>
    </row>
    <row r="25" spans="1:39">
      <c r="A25" t="s">
        <v>11238</v>
      </c>
      <c r="B25" t="s">
        <v>11764</v>
      </c>
      <c r="C25" t="s">
        <v>6009</v>
      </c>
      <c r="D25">
        <v>6.8</v>
      </c>
      <c r="E25" t="s">
        <v>10556</v>
      </c>
      <c r="K25" t="s">
        <v>6535</v>
      </c>
      <c r="L25" t="s">
        <v>6536</v>
      </c>
      <c r="M25" t="s">
        <v>11805</v>
      </c>
      <c r="N25">
        <v>9</v>
      </c>
      <c r="O25" t="s">
        <v>11922</v>
      </c>
      <c r="P25" t="s">
        <v>12045</v>
      </c>
      <c r="Q25">
        <v>6</v>
      </c>
      <c r="R25">
        <v>0</v>
      </c>
      <c r="S25">
        <v>5.58</v>
      </c>
      <c r="T25">
        <v>5.58</v>
      </c>
      <c r="U25">
        <v>486.58</v>
      </c>
      <c r="V25">
        <v>61.94</v>
      </c>
      <c r="W25">
        <v>6.4</v>
      </c>
      <c r="Y25">
        <v>4.98</v>
      </c>
      <c r="Z25">
        <v>6</v>
      </c>
      <c r="AA25" t="s">
        <v>6923</v>
      </c>
      <c r="AB25">
        <v>1</v>
      </c>
      <c r="AC25">
        <v>5</v>
      </c>
      <c r="AD25">
        <v>3.095857142857143</v>
      </c>
      <c r="AF25" t="s">
        <v>6939</v>
      </c>
      <c r="AI25">
        <v>0</v>
      </c>
      <c r="AJ25">
        <v>0</v>
      </c>
      <c r="AK25" t="s">
        <v>12622</v>
      </c>
      <c r="AL25" t="s">
        <v>12622</v>
      </c>
      <c r="AM25" t="s">
        <v>10344</v>
      </c>
    </row>
    <row r="26" spans="1:39">
      <c r="A26" t="s">
        <v>11239</v>
      </c>
      <c r="B26" t="s">
        <v>11764</v>
      </c>
      <c r="C26" t="s">
        <v>6009</v>
      </c>
      <c r="D26">
        <v>7.3</v>
      </c>
      <c r="E26" t="s">
        <v>10556</v>
      </c>
      <c r="K26" t="s">
        <v>6535</v>
      </c>
      <c r="L26" t="s">
        <v>6536</v>
      </c>
      <c r="M26" t="s">
        <v>11805</v>
      </c>
      <c r="N26">
        <v>9</v>
      </c>
      <c r="O26" t="s">
        <v>11922</v>
      </c>
      <c r="P26" t="s">
        <v>12046</v>
      </c>
      <c r="Q26">
        <v>6</v>
      </c>
      <c r="R26">
        <v>0</v>
      </c>
      <c r="S26">
        <v>6.16</v>
      </c>
      <c r="T26">
        <v>6.16</v>
      </c>
      <c r="U26">
        <v>486.58</v>
      </c>
      <c r="V26">
        <v>61.94</v>
      </c>
      <c r="W26">
        <v>6.4</v>
      </c>
      <c r="Y26">
        <v>4.98</v>
      </c>
      <c r="Z26">
        <v>6</v>
      </c>
      <c r="AA26" t="s">
        <v>6923</v>
      </c>
      <c r="AB26">
        <v>1</v>
      </c>
      <c r="AC26">
        <v>5</v>
      </c>
      <c r="AD26">
        <v>3.095857142857143</v>
      </c>
      <c r="AF26" t="s">
        <v>6939</v>
      </c>
      <c r="AI26">
        <v>0</v>
      </c>
      <c r="AJ26">
        <v>0</v>
      </c>
      <c r="AK26" t="s">
        <v>12622</v>
      </c>
      <c r="AL26" t="s">
        <v>12622</v>
      </c>
      <c r="AM26" t="s">
        <v>10344</v>
      </c>
    </row>
    <row r="27" spans="1:39">
      <c r="A27" t="s">
        <v>11240</v>
      </c>
      <c r="B27" t="s">
        <v>11764</v>
      </c>
      <c r="C27" t="s">
        <v>6009</v>
      </c>
      <c r="D27">
        <v>5.7</v>
      </c>
      <c r="E27" t="s">
        <v>10556</v>
      </c>
      <c r="K27" t="s">
        <v>6535</v>
      </c>
      <c r="L27" t="s">
        <v>6536</v>
      </c>
      <c r="M27" t="s">
        <v>11805</v>
      </c>
      <c r="N27">
        <v>9</v>
      </c>
      <c r="O27" t="s">
        <v>11922</v>
      </c>
      <c r="P27" t="s">
        <v>12047</v>
      </c>
      <c r="Q27">
        <v>4</v>
      </c>
      <c r="R27">
        <v>0</v>
      </c>
      <c r="S27">
        <v>5.2</v>
      </c>
      <c r="T27">
        <v>5.2</v>
      </c>
      <c r="U27">
        <v>414.51</v>
      </c>
      <c r="V27">
        <v>35.64</v>
      </c>
      <c r="W27">
        <v>6.31</v>
      </c>
      <c r="Y27">
        <v>4.98</v>
      </c>
      <c r="Z27">
        <v>6</v>
      </c>
      <c r="AA27" t="s">
        <v>6923</v>
      </c>
      <c r="AB27">
        <v>1</v>
      </c>
      <c r="AC27">
        <v>4</v>
      </c>
      <c r="AD27">
        <v>3.392642857142858</v>
      </c>
      <c r="AF27" t="s">
        <v>6939</v>
      </c>
      <c r="AI27">
        <v>0</v>
      </c>
      <c r="AJ27">
        <v>0</v>
      </c>
      <c r="AK27" t="s">
        <v>12622</v>
      </c>
      <c r="AL27" t="s">
        <v>12622</v>
      </c>
      <c r="AM27" t="s">
        <v>10344</v>
      </c>
    </row>
    <row r="28" spans="1:39">
      <c r="A28" t="s">
        <v>11241</v>
      </c>
      <c r="B28" t="s">
        <v>11764</v>
      </c>
      <c r="C28" t="s">
        <v>6009</v>
      </c>
      <c r="D28">
        <v>1.8</v>
      </c>
      <c r="E28" t="s">
        <v>10556</v>
      </c>
      <c r="K28" t="s">
        <v>6535</v>
      </c>
      <c r="L28" t="s">
        <v>6536</v>
      </c>
      <c r="M28" t="s">
        <v>11805</v>
      </c>
      <c r="N28">
        <v>9</v>
      </c>
      <c r="O28" t="s">
        <v>11922</v>
      </c>
      <c r="P28" t="s">
        <v>12048</v>
      </c>
      <c r="Q28">
        <v>4</v>
      </c>
      <c r="R28">
        <v>0</v>
      </c>
      <c r="S28">
        <v>4.27</v>
      </c>
      <c r="T28">
        <v>4.27</v>
      </c>
      <c r="U28">
        <v>342.4</v>
      </c>
      <c r="V28">
        <v>44.12</v>
      </c>
      <c r="W28">
        <v>4.54</v>
      </c>
      <c r="Y28">
        <v>4.95</v>
      </c>
      <c r="Z28">
        <v>4</v>
      </c>
      <c r="AA28" t="s">
        <v>6923</v>
      </c>
      <c r="AB28">
        <v>0</v>
      </c>
      <c r="AC28">
        <v>4</v>
      </c>
      <c r="AD28">
        <v>4.365</v>
      </c>
      <c r="AF28" t="s">
        <v>6939</v>
      </c>
      <c r="AI28">
        <v>0</v>
      </c>
      <c r="AJ28">
        <v>0</v>
      </c>
      <c r="AK28" t="s">
        <v>12622</v>
      </c>
      <c r="AL28" t="s">
        <v>12622</v>
      </c>
      <c r="AM28" t="s">
        <v>10344</v>
      </c>
    </row>
    <row r="29" spans="1:39">
      <c r="A29" t="s">
        <v>11242</v>
      </c>
      <c r="B29" t="s">
        <v>11764</v>
      </c>
      <c r="C29" t="s">
        <v>6009</v>
      </c>
      <c r="D29">
        <v>4.7</v>
      </c>
      <c r="E29" t="s">
        <v>10556</v>
      </c>
      <c r="K29" t="s">
        <v>6535</v>
      </c>
      <c r="L29" t="s">
        <v>6536</v>
      </c>
      <c r="M29" t="s">
        <v>11805</v>
      </c>
      <c r="N29">
        <v>9</v>
      </c>
      <c r="O29" t="s">
        <v>11922</v>
      </c>
      <c r="P29" t="s">
        <v>12049</v>
      </c>
      <c r="Q29">
        <v>4</v>
      </c>
      <c r="R29">
        <v>0</v>
      </c>
      <c r="S29">
        <v>4.64</v>
      </c>
      <c r="T29">
        <v>4.64</v>
      </c>
      <c r="U29">
        <v>356.43</v>
      </c>
      <c r="V29">
        <v>44.12</v>
      </c>
      <c r="W29">
        <v>4.85</v>
      </c>
      <c r="Y29">
        <v>4.98</v>
      </c>
      <c r="Z29">
        <v>4</v>
      </c>
      <c r="AA29" t="s">
        <v>6923</v>
      </c>
      <c r="AB29">
        <v>0</v>
      </c>
      <c r="AC29">
        <v>4</v>
      </c>
      <c r="AD29">
        <v>4.18</v>
      </c>
      <c r="AF29" t="s">
        <v>6939</v>
      </c>
      <c r="AI29">
        <v>0</v>
      </c>
      <c r="AJ29">
        <v>0</v>
      </c>
      <c r="AK29" t="s">
        <v>12622</v>
      </c>
      <c r="AL29" t="s">
        <v>12622</v>
      </c>
      <c r="AM29" t="s">
        <v>10344</v>
      </c>
    </row>
    <row r="30" spans="1:39">
      <c r="A30" t="s">
        <v>11243</v>
      </c>
      <c r="B30" t="s">
        <v>11764</v>
      </c>
      <c r="C30" t="s">
        <v>6009</v>
      </c>
      <c r="D30">
        <v>8</v>
      </c>
      <c r="E30" t="s">
        <v>10556</v>
      </c>
      <c r="K30" t="s">
        <v>6535</v>
      </c>
      <c r="L30" t="s">
        <v>6536</v>
      </c>
      <c r="M30" t="s">
        <v>11805</v>
      </c>
      <c r="N30">
        <v>9</v>
      </c>
      <c r="O30" t="s">
        <v>11922</v>
      </c>
      <c r="P30" t="s">
        <v>12050</v>
      </c>
      <c r="Q30">
        <v>8</v>
      </c>
      <c r="R30">
        <v>0</v>
      </c>
      <c r="S30">
        <v>7.53</v>
      </c>
      <c r="T30">
        <v>7.54</v>
      </c>
      <c r="U30">
        <v>586.6900000000001</v>
      </c>
      <c r="V30">
        <v>88.23999999999999</v>
      </c>
      <c r="W30">
        <v>7.14</v>
      </c>
      <c r="Y30">
        <v>4.99</v>
      </c>
      <c r="Z30">
        <v>6</v>
      </c>
      <c r="AA30" t="s">
        <v>6923</v>
      </c>
      <c r="AB30">
        <v>2</v>
      </c>
      <c r="AC30">
        <v>8</v>
      </c>
      <c r="AD30">
        <v>3</v>
      </c>
      <c r="AF30" t="s">
        <v>6939</v>
      </c>
      <c r="AI30">
        <v>0</v>
      </c>
      <c r="AJ30">
        <v>0</v>
      </c>
      <c r="AK30" t="s">
        <v>12622</v>
      </c>
      <c r="AL30" t="s">
        <v>12622</v>
      </c>
      <c r="AM30" t="s">
        <v>10344</v>
      </c>
    </row>
    <row r="31" spans="1:39">
      <c r="A31" t="s">
        <v>11244</v>
      </c>
      <c r="B31" t="s">
        <v>11764</v>
      </c>
      <c r="C31" t="s">
        <v>6009</v>
      </c>
      <c r="D31">
        <v>5.7</v>
      </c>
      <c r="E31" t="s">
        <v>10556</v>
      </c>
      <c r="K31" t="s">
        <v>6535</v>
      </c>
      <c r="L31" t="s">
        <v>6536</v>
      </c>
      <c r="M31" t="s">
        <v>11805</v>
      </c>
      <c r="N31">
        <v>9</v>
      </c>
      <c r="O31" t="s">
        <v>11922</v>
      </c>
      <c r="P31" t="s">
        <v>12051</v>
      </c>
      <c r="Q31">
        <v>8</v>
      </c>
      <c r="R31">
        <v>0</v>
      </c>
      <c r="S31">
        <v>5.08</v>
      </c>
      <c r="T31">
        <v>5.08</v>
      </c>
      <c r="U31">
        <v>530.58</v>
      </c>
      <c r="V31">
        <v>88.23999999999999</v>
      </c>
      <c r="W31">
        <v>5.88</v>
      </c>
      <c r="Y31">
        <v>4.97</v>
      </c>
      <c r="Z31">
        <v>6</v>
      </c>
      <c r="AA31" t="s">
        <v>6923</v>
      </c>
      <c r="AB31">
        <v>2</v>
      </c>
      <c r="AC31">
        <v>6</v>
      </c>
      <c r="AD31">
        <v>3</v>
      </c>
      <c r="AF31" t="s">
        <v>6939</v>
      </c>
      <c r="AI31">
        <v>0</v>
      </c>
      <c r="AJ31">
        <v>0</v>
      </c>
      <c r="AK31" t="s">
        <v>12622</v>
      </c>
      <c r="AL31" t="s">
        <v>12622</v>
      </c>
      <c r="AM31" t="s">
        <v>10344</v>
      </c>
    </row>
    <row r="32" spans="1:39">
      <c r="A32" t="s">
        <v>11245</v>
      </c>
      <c r="B32" t="s">
        <v>11764</v>
      </c>
      <c r="C32" t="s">
        <v>6009</v>
      </c>
      <c r="D32">
        <v>133</v>
      </c>
      <c r="E32" t="s">
        <v>10556</v>
      </c>
      <c r="K32" t="s">
        <v>10886</v>
      </c>
      <c r="L32" t="s">
        <v>6536</v>
      </c>
      <c r="M32" t="s">
        <v>11806</v>
      </c>
      <c r="N32">
        <v>9</v>
      </c>
      <c r="O32" t="s">
        <v>11923</v>
      </c>
      <c r="P32" t="s">
        <v>12052</v>
      </c>
      <c r="Q32">
        <v>8</v>
      </c>
      <c r="R32">
        <v>2</v>
      </c>
      <c r="S32">
        <v>0.44</v>
      </c>
      <c r="T32">
        <v>3.81</v>
      </c>
      <c r="U32">
        <v>532.55</v>
      </c>
      <c r="V32">
        <v>131.56</v>
      </c>
      <c r="W32">
        <v>5.07</v>
      </c>
      <c r="X32">
        <v>3.82</v>
      </c>
      <c r="Y32">
        <v>1.98</v>
      </c>
      <c r="Z32">
        <v>4</v>
      </c>
      <c r="AA32" t="s">
        <v>6923</v>
      </c>
      <c r="AB32">
        <v>2</v>
      </c>
      <c r="AC32">
        <v>11</v>
      </c>
      <c r="AD32">
        <v>3.095</v>
      </c>
      <c r="AF32" t="s">
        <v>6937</v>
      </c>
      <c r="AI32">
        <v>0</v>
      </c>
      <c r="AJ32">
        <v>0</v>
      </c>
      <c r="AK32" t="s">
        <v>10336</v>
      </c>
      <c r="AL32" t="s">
        <v>10336</v>
      </c>
      <c r="AM32" t="s">
        <v>10344</v>
      </c>
    </row>
    <row r="33" spans="1:39">
      <c r="A33" t="s">
        <v>8073</v>
      </c>
      <c r="B33" t="s">
        <v>11764</v>
      </c>
      <c r="C33" t="s">
        <v>6009</v>
      </c>
      <c r="D33">
        <v>107</v>
      </c>
      <c r="E33" t="s">
        <v>10556</v>
      </c>
      <c r="K33" t="s">
        <v>10886</v>
      </c>
      <c r="L33" t="s">
        <v>6536</v>
      </c>
      <c r="M33" t="s">
        <v>11806</v>
      </c>
      <c r="N33">
        <v>9</v>
      </c>
      <c r="O33" t="s">
        <v>11923</v>
      </c>
      <c r="P33" t="s">
        <v>10001</v>
      </c>
      <c r="Q33">
        <v>7</v>
      </c>
      <c r="R33">
        <v>1</v>
      </c>
      <c r="S33">
        <v>1.08</v>
      </c>
      <c r="T33">
        <v>4.44</v>
      </c>
      <c r="U33">
        <v>553.01</v>
      </c>
      <c r="V33">
        <v>111.33</v>
      </c>
      <c r="W33">
        <v>5.37</v>
      </c>
      <c r="X33">
        <v>3.82</v>
      </c>
      <c r="Y33">
        <v>1.34</v>
      </c>
      <c r="Z33">
        <v>4</v>
      </c>
      <c r="AA33" t="s">
        <v>6923</v>
      </c>
      <c r="AB33">
        <v>2</v>
      </c>
      <c r="AC33">
        <v>11</v>
      </c>
      <c r="AD33">
        <v>3.402333333333333</v>
      </c>
      <c r="AE33" t="s">
        <v>10204</v>
      </c>
      <c r="AF33" t="s">
        <v>6937</v>
      </c>
      <c r="AI33">
        <v>0</v>
      </c>
      <c r="AJ33">
        <v>0</v>
      </c>
      <c r="AK33" t="s">
        <v>10336</v>
      </c>
      <c r="AL33" t="s">
        <v>10336</v>
      </c>
      <c r="AM33" t="s">
        <v>10344</v>
      </c>
    </row>
    <row r="34" spans="1:39">
      <c r="A34" t="s">
        <v>11246</v>
      </c>
      <c r="B34" t="s">
        <v>11764</v>
      </c>
      <c r="C34" t="s">
        <v>6009</v>
      </c>
      <c r="D34">
        <v>50</v>
      </c>
      <c r="E34" t="s">
        <v>10556</v>
      </c>
      <c r="K34" t="s">
        <v>6535</v>
      </c>
      <c r="L34" t="s">
        <v>6536</v>
      </c>
      <c r="M34" t="s">
        <v>11807</v>
      </c>
      <c r="N34">
        <v>9</v>
      </c>
      <c r="O34" t="s">
        <v>11924</v>
      </c>
      <c r="P34" t="s">
        <v>12053</v>
      </c>
      <c r="Q34">
        <v>7</v>
      </c>
      <c r="R34">
        <v>2</v>
      </c>
      <c r="S34">
        <v>1.91</v>
      </c>
      <c r="T34">
        <v>3.77</v>
      </c>
      <c r="U34">
        <v>530.61</v>
      </c>
      <c r="V34">
        <v>127.35</v>
      </c>
      <c r="W34">
        <v>3.98</v>
      </c>
      <c r="X34">
        <v>5</v>
      </c>
      <c r="Y34">
        <v>0.52</v>
      </c>
      <c r="Z34">
        <v>4</v>
      </c>
      <c r="AA34" t="s">
        <v>6923</v>
      </c>
      <c r="AB34">
        <v>1</v>
      </c>
      <c r="AC34">
        <v>10</v>
      </c>
      <c r="AD34">
        <v>3.115</v>
      </c>
      <c r="AF34" t="s">
        <v>6937</v>
      </c>
      <c r="AI34">
        <v>0</v>
      </c>
      <c r="AJ34">
        <v>0</v>
      </c>
      <c r="AK34" t="s">
        <v>12623</v>
      </c>
      <c r="AL34" t="s">
        <v>12623</v>
      </c>
      <c r="AM34" t="s">
        <v>10344</v>
      </c>
    </row>
    <row r="35" spans="1:39">
      <c r="A35" t="s">
        <v>11246</v>
      </c>
      <c r="B35" t="s">
        <v>11764</v>
      </c>
      <c r="C35" t="s">
        <v>6009</v>
      </c>
      <c r="D35">
        <v>50</v>
      </c>
      <c r="E35" t="s">
        <v>10556</v>
      </c>
      <c r="K35" t="s">
        <v>6535</v>
      </c>
      <c r="L35" t="s">
        <v>6536</v>
      </c>
      <c r="M35" t="s">
        <v>11808</v>
      </c>
      <c r="N35">
        <v>9</v>
      </c>
      <c r="O35" t="s">
        <v>11925</v>
      </c>
      <c r="P35" t="s">
        <v>12053</v>
      </c>
      <c r="Q35">
        <v>7</v>
      </c>
      <c r="R35">
        <v>2</v>
      </c>
      <c r="S35">
        <v>1.91</v>
      </c>
      <c r="T35">
        <v>3.77</v>
      </c>
      <c r="U35">
        <v>530.61</v>
      </c>
      <c r="V35">
        <v>127.35</v>
      </c>
      <c r="W35">
        <v>3.98</v>
      </c>
      <c r="X35">
        <v>5</v>
      </c>
      <c r="Y35">
        <v>0.52</v>
      </c>
      <c r="Z35">
        <v>4</v>
      </c>
      <c r="AA35" t="s">
        <v>6923</v>
      </c>
      <c r="AB35">
        <v>1</v>
      </c>
      <c r="AC35">
        <v>10</v>
      </c>
      <c r="AD35">
        <v>3.115</v>
      </c>
      <c r="AF35" t="s">
        <v>6937</v>
      </c>
      <c r="AI35">
        <v>0</v>
      </c>
      <c r="AJ35">
        <v>0</v>
      </c>
      <c r="AK35" t="s">
        <v>12623</v>
      </c>
      <c r="AL35" t="s">
        <v>12623</v>
      </c>
      <c r="AM35" t="s">
        <v>10344</v>
      </c>
    </row>
    <row r="36" spans="1:39">
      <c r="A36" t="s">
        <v>6223</v>
      </c>
      <c r="B36" t="s">
        <v>11764</v>
      </c>
      <c r="C36" t="s">
        <v>6009</v>
      </c>
      <c r="D36">
        <v>100</v>
      </c>
      <c r="E36" t="s">
        <v>10556</v>
      </c>
      <c r="K36" t="s">
        <v>10886</v>
      </c>
      <c r="L36" t="s">
        <v>6536</v>
      </c>
      <c r="M36" t="s">
        <v>11809</v>
      </c>
      <c r="N36">
        <v>9</v>
      </c>
      <c r="O36" t="s">
        <v>11926</v>
      </c>
      <c r="P36" t="s">
        <v>6619</v>
      </c>
      <c r="Q36">
        <v>6</v>
      </c>
      <c r="R36">
        <v>1</v>
      </c>
      <c r="S36">
        <v>1.93</v>
      </c>
      <c r="T36">
        <v>3.02</v>
      </c>
      <c r="U36">
        <v>357.44</v>
      </c>
      <c r="V36">
        <v>71.53</v>
      </c>
      <c r="W36">
        <v>2.49</v>
      </c>
      <c r="X36">
        <v>6.34</v>
      </c>
      <c r="Y36">
        <v>6.5</v>
      </c>
      <c r="Z36">
        <v>2</v>
      </c>
      <c r="AA36" t="s">
        <v>6923</v>
      </c>
      <c r="AB36">
        <v>0</v>
      </c>
      <c r="AC36">
        <v>7</v>
      </c>
      <c r="AD36">
        <v>5.823333333333333</v>
      </c>
      <c r="AE36" t="s">
        <v>6924</v>
      </c>
      <c r="AF36" t="s">
        <v>6937</v>
      </c>
      <c r="AG36" t="s">
        <v>6941</v>
      </c>
      <c r="AH36" t="s">
        <v>6942</v>
      </c>
      <c r="AI36">
        <v>4</v>
      </c>
      <c r="AJ36">
        <v>1</v>
      </c>
      <c r="AK36" t="s">
        <v>6959</v>
      </c>
      <c r="AL36" t="s">
        <v>6959</v>
      </c>
      <c r="AM36" t="s">
        <v>10344</v>
      </c>
    </row>
    <row r="37" spans="1:39">
      <c r="A37" t="s">
        <v>6466</v>
      </c>
      <c r="B37" t="s">
        <v>11764</v>
      </c>
      <c r="C37" t="s">
        <v>6009</v>
      </c>
      <c r="D37">
        <v>96</v>
      </c>
      <c r="E37" t="s">
        <v>10556</v>
      </c>
      <c r="K37" t="s">
        <v>10886</v>
      </c>
      <c r="L37" t="s">
        <v>6536</v>
      </c>
      <c r="M37" t="s">
        <v>11809</v>
      </c>
      <c r="N37">
        <v>9</v>
      </c>
      <c r="O37" t="s">
        <v>11926</v>
      </c>
      <c r="P37" t="s">
        <v>6862</v>
      </c>
      <c r="Q37">
        <v>7</v>
      </c>
      <c r="R37">
        <v>1</v>
      </c>
      <c r="S37">
        <v>-1.82</v>
      </c>
      <c r="T37">
        <v>1.77</v>
      </c>
      <c r="U37">
        <v>433.46</v>
      </c>
      <c r="V37">
        <v>118.47</v>
      </c>
      <c r="W37">
        <v>3.71</v>
      </c>
      <c r="X37">
        <v>3.13</v>
      </c>
      <c r="Y37">
        <v>3.74</v>
      </c>
      <c r="Z37">
        <v>3</v>
      </c>
      <c r="AA37" t="s">
        <v>6923</v>
      </c>
      <c r="AB37">
        <v>0</v>
      </c>
      <c r="AC37">
        <v>8</v>
      </c>
      <c r="AD37">
        <v>4.359619047619048</v>
      </c>
      <c r="AF37" t="s">
        <v>6937</v>
      </c>
      <c r="AI37">
        <v>0</v>
      </c>
      <c r="AJ37">
        <v>0</v>
      </c>
      <c r="AK37" t="s">
        <v>6959</v>
      </c>
      <c r="AL37" t="s">
        <v>6959</v>
      </c>
      <c r="AM37" t="s">
        <v>10344</v>
      </c>
    </row>
    <row r="38" spans="1:39">
      <c r="A38" t="s">
        <v>11247</v>
      </c>
      <c r="B38" t="s">
        <v>11764</v>
      </c>
      <c r="C38" t="s">
        <v>6009</v>
      </c>
      <c r="D38">
        <v>113</v>
      </c>
      <c r="E38" t="s">
        <v>10556</v>
      </c>
      <c r="K38" t="s">
        <v>10886</v>
      </c>
      <c r="L38" t="s">
        <v>6536</v>
      </c>
      <c r="M38" t="s">
        <v>11809</v>
      </c>
      <c r="N38">
        <v>9</v>
      </c>
      <c r="O38" t="s">
        <v>11926</v>
      </c>
      <c r="P38" t="s">
        <v>12054</v>
      </c>
      <c r="Q38">
        <v>5</v>
      </c>
      <c r="R38">
        <v>1</v>
      </c>
      <c r="S38">
        <v>-0.8</v>
      </c>
      <c r="T38">
        <v>2.08</v>
      </c>
      <c r="U38">
        <v>366.42</v>
      </c>
      <c r="V38">
        <v>85.45</v>
      </c>
      <c r="W38">
        <v>3.93</v>
      </c>
      <c r="X38">
        <v>4.42</v>
      </c>
      <c r="Y38">
        <v>3.76</v>
      </c>
      <c r="Z38">
        <v>3</v>
      </c>
      <c r="AA38" t="s">
        <v>6923</v>
      </c>
      <c r="AB38">
        <v>0</v>
      </c>
      <c r="AC38">
        <v>8</v>
      </c>
      <c r="AD38">
        <v>5.78747619047619</v>
      </c>
      <c r="AF38" t="s">
        <v>6937</v>
      </c>
      <c r="AI38">
        <v>0</v>
      </c>
      <c r="AJ38">
        <v>0</v>
      </c>
      <c r="AK38" t="s">
        <v>6959</v>
      </c>
      <c r="AL38" t="s">
        <v>6959</v>
      </c>
      <c r="AM38" t="s">
        <v>10344</v>
      </c>
    </row>
    <row r="39" spans="1:39">
      <c r="A39" t="s">
        <v>11248</v>
      </c>
      <c r="B39" t="s">
        <v>11764</v>
      </c>
      <c r="C39" t="s">
        <v>6009</v>
      </c>
      <c r="D39">
        <v>64</v>
      </c>
      <c r="E39" t="s">
        <v>10556</v>
      </c>
      <c r="K39" t="s">
        <v>10886</v>
      </c>
      <c r="L39" t="s">
        <v>6536</v>
      </c>
      <c r="M39" t="s">
        <v>11809</v>
      </c>
      <c r="N39">
        <v>9</v>
      </c>
      <c r="O39" t="s">
        <v>11926</v>
      </c>
      <c r="P39" t="s">
        <v>12055</v>
      </c>
      <c r="Q39">
        <v>6</v>
      </c>
      <c r="R39">
        <v>1</v>
      </c>
      <c r="S39">
        <v>-0.95</v>
      </c>
      <c r="T39">
        <v>2.59</v>
      </c>
      <c r="U39">
        <v>424.5</v>
      </c>
      <c r="V39">
        <v>94.68000000000001</v>
      </c>
      <c r="W39">
        <v>4.48</v>
      </c>
      <c r="X39">
        <v>3.21</v>
      </c>
      <c r="Y39">
        <v>3.97</v>
      </c>
      <c r="Z39">
        <v>3</v>
      </c>
      <c r="AA39" t="s">
        <v>6923</v>
      </c>
      <c r="AB39">
        <v>0</v>
      </c>
      <c r="AC39">
        <v>11</v>
      </c>
      <c r="AD39">
        <v>5.216619047619047</v>
      </c>
      <c r="AF39" t="s">
        <v>6937</v>
      </c>
      <c r="AI39">
        <v>0</v>
      </c>
      <c r="AJ39">
        <v>0</v>
      </c>
      <c r="AK39" t="s">
        <v>6959</v>
      </c>
      <c r="AL39" t="s">
        <v>6959</v>
      </c>
      <c r="AM39" t="s">
        <v>10344</v>
      </c>
    </row>
    <row r="40" spans="1:39">
      <c r="A40" t="s">
        <v>11249</v>
      </c>
      <c r="B40" t="s">
        <v>11764</v>
      </c>
      <c r="C40" t="s">
        <v>6009</v>
      </c>
      <c r="D40">
        <v>80</v>
      </c>
      <c r="E40" t="s">
        <v>10556</v>
      </c>
      <c r="K40" t="s">
        <v>10886</v>
      </c>
      <c r="L40" t="s">
        <v>6536</v>
      </c>
      <c r="M40" t="s">
        <v>11809</v>
      </c>
      <c r="N40">
        <v>9</v>
      </c>
      <c r="O40" t="s">
        <v>11926</v>
      </c>
      <c r="P40" t="s">
        <v>12056</v>
      </c>
      <c r="Q40">
        <v>5</v>
      </c>
      <c r="R40">
        <v>1</v>
      </c>
      <c r="S40">
        <v>-0.47</v>
      </c>
      <c r="T40">
        <v>2.53</v>
      </c>
      <c r="U40">
        <v>378.43</v>
      </c>
      <c r="V40">
        <v>85.45</v>
      </c>
      <c r="W40">
        <v>4.07</v>
      </c>
      <c r="X40">
        <v>4.38</v>
      </c>
      <c r="Y40">
        <v>4.01</v>
      </c>
      <c r="Z40">
        <v>3</v>
      </c>
      <c r="AA40" t="s">
        <v>6923</v>
      </c>
      <c r="AB40">
        <v>0</v>
      </c>
      <c r="AC40">
        <v>8</v>
      </c>
      <c r="AD40">
        <v>5.701690476190476</v>
      </c>
      <c r="AF40" t="s">
        <v>6937</v>
      </c>
      <c r="AI40">
        <v>0</v>
      </c>
      <c r="AJ40">
        <v>0</v>
      </c>
      <c r="AK40" t="s">
        <v>6959</v>
      </c>
      <c r="AL40" t="s">
        <v>6959</v>
      </c>
      <c r="AM40" t="s">
        <v>10344</v>
      </c>
    </row>
    <row r="41" spans="1:39">
      <c r="A41" t="s">
        <v>6384</v>
      </c>
      <c r="B41" t="s">
        <v>11764</v>
      </c>
      <c r="C41" t="s">
        <v>6009</v>
      </c>
      <c r="D41">
        <v>103</v>
      </c>
      <c r="E41" t="s">
        <v>10556</v>
      </c>
      <c r="K41" t="s">
        <v>10886</v>
      </c>
      <c r="L41" t="s">
        <v>6536</v>
      </c>
      <c r="M41" t="s">
        <v>11809</v>
      </c>
      <c r="N41">
        <v>9</v>
      </c>
      <c r="O41" t="s">
        <v>11926</v>
      </c>
      <c r="P41" t="s">
        <v>6780</v>
      </c>
      <c r="Q41">
        <v>6</v>
      </c>
      <c r="R41">
        <v>1</v>
      </c>
      <c r="S41">
        <v>-0.85</v>
      </c>
      <c r="T41">
        <v>2.75</v>
      </c>
      <c r="U41">
        <v>422.48</v>
      </c>
      <c r="V41">
        <v>94.68000000000001</v>
      </c>
      <c r="W41">
        <v>4.23</v>
      </c>
      <c r="X41">
        <v>3.11</v>
      </c>
      <c r="Y41">
        <v>3.77</v>
      </c>
      <c r="Z41">
        <v>3</v>
      </c>
      <c r="AA41" t="s">
        <v>6923</v>
      </c>
      <c r="AB41">
        <v>0</v>
      </c>
      <c r="AC41">
        <v>8</v>
      </c>
      <c r="AD41">
        <v>5.231047619047618</v>
      </c>
      <c r="AF41" t="s">
        <v>6937</v>
      </c>
      <c r="AI41">
        <v>0</v>
      </c>
      <c r="AJ41">
        <v>0</v>
      </c>
      <c r="AK41" t="s">
        <v>6959</v>
      </c>
      <c r="AL41" t="s">
        <v>6959</v>
      </c>
      <c r="AM41" t="s">
        <v>10344</v>
      </c>
    </row>
    <row r="42" spans="1:39">
      <c r="A42" t="s">
        <v>6420</v>
      </c>
      <c r="B42" t="s">
        <v>11764</v>
      </c>
      <c r="C42" t="s">
        <v>6009</v>
      </c>
      <c r="D42">
        <v>105</v>
      </c>
      <c r="E42" t="s">
        <v>10556</v>
      </c>
      <c r="K42" t="s">
        <v>10886</v>
      </c>
      <c r="L42" t="s">
        <v>6536</v>
      </c>
      <c r="M42" t="s">
        <v>11809</v>
      </c>
      <c r="N42">
        <v>9</v>
      </c>
      <c r="O42" t="s">
        <v>11926</v>
      </c>
      <c r="P42" t="s">
        <v>6816</v>
      </c>
      <c r="Q42">
        <v>6</v>
      </c>
      <c r="R42">
        <v>1</v>
      </c>
      <c r="S42">
        <v>-1.95</v>
      </c>
      <c r="T42">
        <v>1.67</v>
      </c>
      <c r="U42">
        <v>396.44</v>
      </c>
      <c r="V42">
        <v>94.68000000000001</v>
      </c>
      <c r="W42">
        <v>3.7</v>
      </c>
      <c r="X42">
        <v>2.93</v>
      </c>
      <c r="Y42">
        <v>3.9</v>
      </c>
      <c r="Z42">
        <v>3</v>
      </c>
      <c r="AA42" t="s">
        <v>6923</v>
      </c>
      <c r="AB42">
        <v>0</v>
      </c>
      <c r="AC42">
        <v>10</v>
      </c>
      <c r="AD42">
        <v>5.417047619047619</v>
      </c>
      <c r="AF42" t="s">
        <v>6937</v>
      </c>
      <c r="AI42">
        <v>0</v>
      </c>
      <c r="AJ42">
        <v>0</v>
      </c>
      <c r="AK42" t="s">
        <v>6959</v>
      </c>
      <c r="AL42" t="s">
        <v>6959</v>
      </c>
      <c r="AM42" t="s">
        <v>10344</v>
      </c>
    </row>
    <row r="43" spans="1:39">
      <c r="A43" t="s">
        <v>6476</v>
      </c>
      <c r="B43" t="s">
        <v>11764</v>
      </c>
      <c r="C43" t="s">
        <v>6009</v>
      </c>
      <c r="D43">
        <v>93</v>
      </c>
      <c r="E43" t="s">
        <v>10556</v>
      </c>
      <c r="K43" t="s">
        <v>10886</v>
      </c>
      <c r="L43" t="s">
        <v>6536</v>
      </c>
      <c r="M43" t="s">
        <v>11809</v>
      </c>
      <c r="N43">
        <v>9</v>
      </c>
      <c r="O43" t="s">
        <v>11926</v>
      </c>
      <c r="P43" t="s">
        <v>6872</v>
      </c>
      <c r="Q43">
        <v>5</v>
      </c>
      <c r="R43">
        <v>1</v>
      </c>
      <c r="S43">
        <v>0.15</v>
      </c>
      <c r="T43">
        <v>3.06</v>
      </c>
      <c r="U43">
        <v>392.46</v>
      </c>
      <c r="V43">
        <v>85.45</v>
      </c>
      <c r="W43">
        <v>4.46</v>
      </c>
      <c r="X43">
        <v>4.48</v>
      </c>
      <c r="Y43">
        <v>3.99</v>
      </c>
      <c r="Z43">
        <v>3</v>
      </c>
      <c r="AA43" t="s">
        <v>6923</v>
      </c>
      <c r="AB43">
        <v>0</v>
      </c>
      <c r="AC43">
        <v>8</v>
      </c>
      <c r="AD43">
        <v>5.57147619047619</v>
      </c>
      <c r="AF43" t="s">
        <v>6937</v>
      </c>
      <c r="AI43">
        <v>0</v>
      </c>
      <c r="AJ43">
        <v>0</v>
      </c>
      <c r="AK43" t="s">
        <v>6959</v>
      </c>
      <c r="AL43" t="s">
        <v>6959</v>
      </c>
      <c r="AM43" t="s">
        <v>10344</v>
      </c>
    </row>
    <row r="44" spans="1:39">
      <c r="A44" t="s">
        <v>6292</v>
      </c>
      <c r="B44" t="s">
        <v>11764</v>
      </c>
      <c r="C44" t="s">
        <v>6009</v>
      </c>
      <c r="D44">
        <v>93</v>
      </c>
      <c r="E44" t="s">
        <v>10556</v>
      </c>
      <c r="K44" t="s">
        <v>10886</v>
      </c>
      <c r="L44" t="s">
        <v>6536</v>
      </c>
      <c r="M44" t="s">
        <v>11809</v>
      </c>
      <c r="N44">
        <v>9</v>
      </c>
      <c r="O44" t="s">
        <v>11926</v>
      </c>
      <c r="P44" t="s">
        <v>6688</v>
      </c>
      <c r="Q44">
        <v>6</v>
      </c>
      <c r="R44">
        <v>1</v>
      </c>
      <c r="S44">
        <v>-1.23</v>
      </c>
      <c r="T44">
        <v>2.36</v>
      </c>
      <c r="U44">
        <v>408.45</v>
      </c>
      <c r="V44">
        <v>94.68000000000001</v>
      </c>
      <c r="W44">
        <v>3.84</v>
      </c>
      <c r="X44">
        <v>3.13</v>
      </c>
      <c r="Y44">
        <v>3.76</v>
      </c>
      <c r="Z44">
        <v>3</v>
      </c>
      <c r="AA44" t="s">
        <v>6923</v>
      </c>
      <c r="AB44">
        <v>0</v>
      </c>
      <c r="AC44">
        <v>8</v>
      </c>
      <c r="AD44">
        <v>5.331261904761904</v>
      </c>
      <c r="AF44" t="s">
        <v>6937</v>
      </c>
      <c r="AI44">
        <v>0</v>
      </c>
      <c r="AJ44">
        <v>0</v>
      </c>
      <c r="AK44" t="s">
        <v>6959</v>
      </c>
      <c r="AL44" t="s">
        <v>6959</v>
      </c>
      <c r="AM44" t="s">
        <v>10344</v>
      </c>
    </row>
    <row r="45" spans="1:39">
      <c r="A45" t="s">
        <v>6329</v>
      </c>
      <c r="B45" t="s">
        <v>11764</v>
      </c>
      <c r="C45" t="s">
        <v>6009</v>
      </c>
      <c r="D45">
        <v>96</v>
      </c>
      <c r="E45" t="s">
        <v>10556</v>
      </c>
      <c r="K45" t="s">
        <v>10886</v>
      </c>
      <c r="L45" t="s">
        <v>6536</v>
      </c>
      <c r="M45" t="s">
        <v>11809</v>
      </c>
      <c r="N45">
        <v>9</v>
      </c>
      <c r="O45" t="s">
        <v>11926</v>
      </c>
      <c r="P45" t="s">
        <v>6725</v>
      </c>
      <c r="Q45">
        <v>6</v>
      </c>
      <c r="R45">
        <v>1</v>
      </c>
      <c r="S45">
        <v>-1.09</v>
      </c>
      <c r="T45">
        <v>2.5</v>
      </c>
      <c r="U45">
        <v>422.48</v>
      </c>
      <c r="V45">
        <v>94.68000000000001</v>
      </c>
      <c r="W45">
        <v>4.15</v>
      </c>
      <c r="X45">
        <v>3.13</v>
      </c>
      <c r="Y45">
        <v>3.75</v>
      </c>
      <c r="Z45">
        <v>3</v>
      </c>
      <c r="AA45" t="s">
        <v>6923</v>
      </c>
      <c r="AB45">
        <v>0</v>
      </c>
      <c r="AC45">
        <v>8</v>
      </c>
      <c r="AD45">
        <v>5.231047619047618</v>
      </c>
      <c r="AF45" t="s">
        <v>6937</v>
      </c>
      <c r="AI45">
        <v>0</v>
      </c>
      <c r="AJ45">
        <v>0</v>
      </c>
      <c r="AK45" t="s">
        <v>6959</v>
      </c>
      <c r="AL45" t="s">
        <v>6959</v>
      </c>
      <c r="AM45" t="s">
        <v>10344</v>
      </c>
    </row>
    <row r="46" spans="1:39">
      <c r="A46" t="s">
        <v>6368</v>
      </c>
      <c r="B46" t="s">
        <v>11764</v>
      </c>
      <c r="C46" t="s">
        <v>6009</v>
      </c>
      <c r="D46">
        <v>89</v>
      </c>
      <c r="E46" t="s">
        <v>10556</v>
      </c>
      <c r="K46" t="s">
        <v>10886</v>
      </c>
      <c r="L46" t="s">
        <v>6536</v>
      </c>
      <c r="M46" t="s">
        <v>11809</v>
      </c>
      <c r="N46">
        <v>9</v>
      </c>
      <c r="O46" t="s">
        <v>11926</v>
      </c>
      <c r="P46" t="s">
        <v>6764</v>
      </c>
      <c r="Q46">
        <v>6</v>
      </c>
      <c r="R46">
        <v>1</v>
      </c>
      <c r="S46">
        <v>-0.39</v>
      </c>
      <c r="T46">
        <v>3.21</v>
      </c>
      <c r="U46">
        <v>442.9</v>
      </c>
      <c r="V46">
        <v>94.68000000000001</v>
      </c>
      <c r="W46">
        <v>4.5</v>
      </c>
      <c r="X46">
        <v>3.13</v>
      </c>
      <c r="Y46">
        <v>3.75</v>
      </c>
      <c r="Z46">
        <v>3</v>
      </c>
      <c r="AA46" t="s">
        <v>6923</v>
      </c>
      <c r="AB46">
        <v>0</v>
      </c>
      <c r="AC46">
        <v>8</v>
      </c>
      <c r="AD46">
        <v>4.980190476190476</v>
      </c>
      <c r="AF46" t="s">
        <v>6937</v>
      </c>
      <c r="AI46">
        <v>0</v>
      </c>
      <c r="AJ46">
        <v>0</v>
      </c>
      <c r="AK46" t="s">
        <v>6959</v>
      </c>
      <c r="AL46" t="s">
        <v>6959</v>
      </c>
      <c r="AM46" t="s">
        <v>10344</v>
      </c>
    </row>
    <row r="47" spans="1:39">
      <c r="A47" t="s">
        <v>6395</v>
      </c>
      <c r="B47" t="s">
        <v>11764</v>
      </c>
      <c r="C47" t="s">
        <v>6009</v>
      </c>
      <c r="D47">
        <v>95</v>
      </c>
      <c r="E47" t="s">
        <v>10556</v>
      </c>
      <c r="K47" t="s">
        <v>10886</v>
      </c>
      <c r="L47" t="s">
        <v>6536</v>
      </c>
      <c r="M47" t="s">
        <v>11809</v>
      </c>
      <c r="N47">
        <v>9</v>
      </c>
      <c r="O47" t="s">
        <v>11926</v>
      </c>
      <c r="P47" t="s">
        <v>6791</v>
      </c>
      <c r="Q47">
        <v>6</v>
      </c>
      <c r="R47">
        <v>1</v>
      </c>
      <c r="S47">
        <v>-0.93</v>
      </c>
      <c r="T47">
        <v>2.67</v>
      </c>
      <c r="U47">
        <v>476.45</v>
      </c>
      <c r="V47">
        <v>94.68000000000001</v>
      </c>
      <c r="W47">
        <v>4.86</v>
      </c>
      <c r="X47">
        <v>3.13</v>
      </c>
      <c r="Y47">
        <v>3.74</v>
      </c>
      <c r="Z47">
        <v>3</v>
      </c>
      <c r="AA47" t="s">
        <v>6923</v>
      </c>
      <c r="AB47">
        <v>0</v>
      </c>
      <c r="AC47">
        <v>8</v>
      </c>
      <c r="AD47">
        <v>4.845547619047618</v>
      </c>
      <c r="AF47" t="s">
        <v>6937</v>
      </c>
      <c r="AI47">
        <v>0</v>
      </c>
      <c r="AJ47">
        <v>0</v>
      </c>
      <c r="AK47" t="s">
        <v>6959</v>
      </c>
      <c r="AL47" t="s">
        <v>6959</v>
      </c>
      <c r="AM47" t="s">
        <v>10344</v>
      </c>
    </row>
    <row r="48" spans="1:39">
      <c r="A48" t="s">
        <v>6314</v>
      </c>
      <c r="B48" t="s">
        <v>11764</v>
      </c>
      <c r="C48" t="s">
        <v>6009</v>
      </c>
      <c r="D48">
        <v>115</v>
      </c>
      <c r="E48" t="s">
        <v>10556</v>
      </c>
      <c r="K48" t="s">
        <v>10886</v>
      </c>
      <c r="L48" t="s">
        <v>6536</v>
      </c>
      <c r="M48" t="s">
        <v>11809</v>
      </c>
      <c r="N48">
        <v>9</v>
      </c>
      <c r="O48" t="s">
        <v>11926</v>
      </c>
      <c r="P48" t="s">
        <v>6710</v>
      </c>
      <c r="Q48">
        <v>7</v>
      </c>
      <c r="R48">
        <v>1</v>
      </c>
      <c r="S48">
        <v>-1.24</v>
      </c>
      <c r="T48">
        <v>2.35</v>
      </c>
      <c r="U48">
        <v>438.48</v>
      </c>
      <c r="V48">
        <v>103.91</v>
      </c>
      <c r="W48">
        <v>3.85</v>
      </c>
      <c r="X48">
        <v>3.13</v>
      </c>
      <c r="Y48">
        <v>3.75</v>
      </c>
      <c r="Z48">
        <v>3</v>
      </c>
      <c r="AA48" t="s">
        <v>6923</v>
      </c>
      <c r="AB48">
        <v>0</v>
      </c>
      <c r="AC48">
        <v>9</v>
      </c>
      <c r="AD48">
        <v>4.809095238095238</v>
      </c>
      <c r="AF48" t="s">
        <v>6937</v>
      </c>
      <c r="AI48">
        <v>0</v>
      </c>
      <c r="AJ48">
        <v>0</v>
      </c>
      <c r="AK48" t="s">
        <v>6959</v>
      </c>
      <c r="AL48" t="s">
        <v>6959</v>
      </c>
      <c r="AM48" t="s">
        <v>10344</v>
      </c>
    </row>
    <row r="49" spans="1:39">
      <c r="A49" t="s">
        <v>6492</v>
      </c>
      <c r="B49" t="s">
        <v>11764</v>
      </c>
      <c r="C49" t="s">
        <v>6009</v>
      </c>
      <c r="D49">
        <v>116</v>
      </c>
      <c r="E49" t="s">
        <v>10556</v>
      </c>
      <c r="K49" t="s">
        <v>10886</v>
      </c>
      <c r="L49" t="s">
        <v>6536</v>
      </c>
      <c r="M49" t="s">
        <v>11809</v>
      </c>
      <c r="N49">
        <v>9</v>
      </c>
      <c r="O49" t="s">
        <v>11926</v>
      </c>
      <c r="P49" t="s">
        <v>6888</v>
      </c>
      <c r="Q49">
        <v>6</v>
      </c>
      <c r="R49">
        <v>1</v>
      </c>
      <c r="S49">
        <v>-2</v>
      </c>
      <c r="T49">
        <v>1.57</v>
      </c>
      <c r="U49">
        <v>396.44</v>
      </c>
      <c r="V49">
        <v>94.68000000000001</v>
      </c>
      <c r="W49">
        <v>3.7</v>
      </c>
      <c r="X49">
        <v>3.11</v>
      </c>
      <c r="Y49">
        <v>3.98</v>
      </c>
      <c r="Z49">
        <v>3</v>
      </c>
      <c r="AA49" t="s">
        <v>6923</v>
      </c>
      <c r="AB49">
        <v>0</v>
      </c>
      <c r="AC49">
        <v>9</v>
      </c>
      <c r="AD49">
        <v>5.417047619047619</v>
      </c>
      <c r="AF49" t="s">
        <v>6937</v>
      </c>
      <c r="AI49">
        <v>0</v>
      </c>
      <c r="AJ49">
        <v>0</v>
      </c>
      <c r="AK49" t="s">
        <v>6959</v>
      </c>
      <c r="AL49" t="s">
        <v>6959</v>
      </c>
      <c r="AM49" t="s">
        <v>10344</v>
      </c>
    </row>
    <row r="50" spans="1:39">
      <c r="A50" t="s">
        <v>6472</v>
      </c>
      <c r="B50" t="s">
        <v>11764</v>
      </c>
      <c r="C50" t="s">
        <v>6009</v>
      </c>
      <c r="D50">
        <v>104</v>
      </c>
      <c r="E50" t="s">
        <v>10556</v>
      </c>
      <c r="K50" t="s">
        <v>10886</v>
      </c>
      <c r="L50" t="s">
        <v>6536</v>
      </c>
      <c r="M50" t="s">
        <v>11809</v>
      </c>
      <c r="N50">
        <v>9</v>
      </c>
      <c r="O50" t="s">
        <v>11926</v>
      </c>
      <c r="P50" t="s">
        <v>6868</v>
      </c>
      <c r="Q50">
        <v>5</v>
      </c>
      <c r="R50">
        <v>1</v>
      </c>
      <c r="S50">
        <v>0.5600000000000001</v>
      </c>
      <c r="T50">
        <v>3.46</v>
      </c>
      <c r="U50">
        <v>408.5</v>
      </c>
      <c r="V50">
        <v>85.45</v>
      </c>
      <c r="W50">
        <v>4.96</v>
      </c>
      <c r="X50">
        <v>4.39</v>
      </c>
      <c r="Y50">
        <v>3.76</v>
      </c>
      <c r="Z50">
        <v>3</v>
      </c>
      <c r="AA50" t="s">
        <v>6923</v>
      </c>
      <c r="AB50">
        <v>0</v>
      </c>
      <c r="AC50">
        <v>10</v>
      </c>
      <c r="AD50">
        <v>5.256904761904762</v>
      </c>
      <c r="AF50" t="s">
        <v>6937</v>
      </c>
      <c r="AI50">
        <v>0</v>
      </c>
      <c r="AJ50">
        <v>0</v>
      </c>
      <c r="AK50" t="s">
        <v>6959</v>
      </c>
      <c r="AL50" t="s">
        <v>6959</v>
      </c>
      <c r="AM50" t="s">
        <v>10344</v>
      </c>
    </row>
    <row r="51" spans="1:39">
      <c r="A51" t="s">
        <v>6458</v>
      </c>
      <c r="B51" t="s">
        <v>11764</v>
      </c>
      <c r="C51" t="s">
        <v>6009</v>
      </c>
      <c r="D51">
        <v>97</v>
      </c>
      <c r="E51" t="s">
        <v>10556</v>
      </c>
      <c r="K51" t="s">
        <v>10886</v>
      </c>
      <c r="L51" t="s">
        <v>6536</v>
      </c>
      <c r="M51" t="s">
        <v>11809</v>
      </c>
      <c r="N51">
        <v>9</v>
      </c>
      <c r="O51" t="s">
        <v>11926</v>
      </c>
      <c r="P51" t="s">
        <v>6854</v>
      </c>
      <c r="Q51">
        <v>6</v>
      </c>
      <c r="R51">
        <v>1</v>
      </c>
      <c r="S51">
        <v>-2</v>
      </c>
      <c r="T51">
        <v>1.57</v>
      </c>
      <c r="U51">
        <v>396.44</v>
      </c>
      <c r="V51">
        <v>94.68000000000001</v>
      </c>
      <c r="W51">
        <v>3.7</v>
      </c>
      <c r="X51">
        <v>3.11</v>
      </c>
      <c r="Y51">
        <v>3.98</v>
      </c>
      <c r="Z51">
        <v>3</v>
      </c>
      <c r="AA51" t="s">
        <v>6923</v>
      </c>
      <c r="AB51">
        <v>0</v>
      </c>
      <c r="AC51">
        <v>9</v>
      </c>
      <c r="AD51">
        <v>5.417047619047619</v>
      </c>
      <c r="AF51" t="s">
        <v>6937</v>
      </c>
      <c r="AI51">
        <v>0</v>
      </c>
      <c r="AJ51">
        <v>0</v>
      </c>
      <c r="AK51" t="s">
        <v>6959</v>
      </c>
      <c r="AL51" t="s">
        <v>6959</v>
      </c>
      <c r="AM51" t="s">
        <v>10344</v>
      </c>
    </row>
    <row r="52" spans="1:39">
      <c r="A52" t="s">
        <v>6376</v>
      </c>
      <c r="B52" t="s">
        <v>11764</v>
      </c>
      <c r="C52" t="s">
        <v>6009</v>
      </c>
      <c r="D52">
        <v>98</v>
      </c>
      <c r="E52" t="s">
        <v>10556</v>
      </c>
      <c r="K52" t="s">
        <v>10886</v>
      </c>
      <c r="L52" t="s">
        <v>6536</v>
      </c>
      <c r="M52" t="s">
        <v>11809</v>
      </c>
      <c r="N52">
        <v>9</v>
      </c>
      <c r="O52" t="s">
        <v>11926</v>
      </c>
      <c r="P52" t="s">
        <v>6772</v>
      </c>
      <c r="Q52">
        <v>6</v>
      </c>
      <c r="R52">
        <v>1</v>
      </c>
      <c r="S52">
        <v>-2.46</v>
      </c>
      <c r="T52">
        <v>1.16</v>
      </c>
      <c r="U52">
        <v>382.42</v>
      </c>
      <c r="V52">
        <v>94.68000000000001</v>
      </c>
      <c r="W52">
        <v>3.31</v>
      </c>
      <c r="X52">
        <v>2.93</v>
      </c>
      <c r="Y52">
        <v>3.89</v>
      </c>
      <c r="Z52">
        <v>3</v>
      </c>
      <c r="AA52" t="s">
        <v>6923</v>
      </c>
      <c r="AB52">
        <v>0</v>
      </c>
      <c r="AC52">
        <v>9</v>
      </c>
      <c r="AD52">
        <v>5.517190476190476</v>
      </c>
      <c r="AF52" t="s">
        <v>6937</v>
      </c>
      <c r="AI52">
        <v>0</v>
      </c>
      <c r="AJ52">
        <v>0</v>
      </c>
      <c r="AK52" t="s">
        <v>6959</v>
      </c>
      <c r="AL52" t="s">
        <v>6959</v>
      </c>
      <c r="AM52" t="s">
        <v>10344</v>
      </c>
    </row>
    <row r="53" spans="1:39">
      <c r="A53" t="s">
        <v>6451</v>
      </c>
      <c r="B53" t="s">
        <v>11764</v>
      </c>
      <c r="C53" t="s">
        <v>6009</v>
      </c>
      <c r="D53">
        <v>69</v>
      </c>
      <c r="E53" t="s">
        <v>10556</v>
      </c>
      <c r="K53" t="s">
        <v>10886</v>
      </c>
      <c r="L53" t="s">
        <v>6536</v>
      </c>
      <c r="M53" t="s">
        <v>11809</v>
      </c>
      <c r="N53">
        <v>9</v>
      </c>
      <c r="O53" t="s">
        <v>11926</v>
      </c>
      <c r="P53" t="s">
        <v>6847</v>
      </c>
      <c r="Q53">
        <v>5</v>
      </c>
      <c r="R53">
        <v>1</v>
      </c>
      <c r="S53">
        <v>0.2</v>
      </c>
      <c r="T53">
        <v>3.1</v>
      </c>
      <c r="U53">
        <v>394.47</v>
      </c>
      <c r="V53">
        <v>85.45</v>
      </c>
      <c r="W53">
        <v>4.71</v>
      </c>
      <c r="X53">
        <v>4.38</v>
      </c>
      <c r="Y53">
        <v>3.76</v>
      </c>
      <c r="Z53">
        <v>3</v>
      </c>
      <c r="AA53" t="s">
        <v>6923</v>
      </c>
      <c r="AB53">
        <v>0</v>
      </c>
      <c r="AC53">
        <v>10</v>
      </c>
      <c r="AD53">
        <v>5.537119047619047</v>
      </c>
      <c r="AF53" t="s">
        <v>6937</v>
      </c>
      <c r="AI53">
        <v>0</v>
      </c>
      <c r="AJ53">
        <v>0</v>
      </c>
      <c r="AK53" t="s">
        <v>6959</v>
      </c>
      <c r="AL53" t="s">
        <v>6959</v>
      </c>
      <c r="AM53" t="s">
        <v>10344</v>
      </c>
    </row>
    <row r="54" spans="1:39">
      <c r="A54" t="s">
        <v>11250</v>
      </c>
      <c r="B54" t="s">
        <v>11764</v>
      </c>
      <c r="C54" t="s">
        <v>6009</v>
      </c>
      <c r="D54">
        <v>87</v>
      </c>
      <c r="E54" t="s">
        <v>10556</v>
      </c>
      <c r="K54" t="s">
        <v>10886</v>
      </c>
      <c r="L54" t="s">
        <v>6536</v>
      </c>
      <c r="M54" t="s">
        <v>11809</v>
      </c>
      <c r="N54">
        <v>9</v>
      </c>
      <c r="O54" t="s">
        <v>11926</v>
      </c>
      <c r="P54" t="s">
        <v>12057</v>
      </c>
      <c r="Q54">
        <v>5</v>
      </c>
      <c r="R54">
        <v>1</v>
      </c>
      <c r="S54">
        <v>0.04</v>
      </c>
      <c r="T54">
        <v>2.95</v>
      </c>
      <c r="U54">
        <v>394.47</v>
      </c>
      <c r="V54">
        <v>85.45</v>
      </c>
      <c r="W54">
        <v>4.57</v>
      </c>
      <c r="X54">
        <v>4.38</v>
      </c>
      <c r="Y54">
        <v>3.74</v>
      </c>
      <c r="Z54">
        <v>3</v>
      </c>
      <c r="AA54" t="s">
        <v>6923</v>
      </c>
      <c r="AB54">
        <v>0</v>
      </c>
      <c r="AC54">
        <v>9</v>
      </c>
      <c r="AD54">
        <v>5.587119047619047</v>
      </c>
      <c r="AF54" t="s">
        <v>6937</v>
      </c>
      <c r="AI54">
        <v>0</v>
      </c>
      <c r="AJ54">
        <v>0</v>
      </c>
      <c r="AK54" t="s">
        <v>6959</v>
      </c>
      <c r="AL54" t="s">
        <v>6959</v>
      </c>
      <c r="AM54" t="s">
        <v>10344</v>
      </c>
    </row>
    <row r="55" spans="1:39">
      <c r="A55" t="s">
        <v>6312</v>
      </c>
      <c r="B55" t="s">
        <v>11764</v>
      </c>
      <c r="C55" t="s">
        <v>6009</v>
      </c>
      <c r="D55">
        <v>130</v>
      </c>
      <c r="E55" t="s">
        <v>10556</v>
      </c>
      <c r="K55" t="s">
        <v>10886</v>
      </c>
      <c r="L55" t="s">
        <v>6536</v>
      </c>
      <c r="M55" t="s">
        <v>11809</v>
      </c>
      <c r="N55">
        <v>9</v>
      </c>
      <c r="O55" t="s">
        <v>11926</v>
      </c>
      <c r="P55" t="s">
        <v>6708</v>
      </c>
      <c r="Q55">
        <v>6</v>
      </c>
      <c r="R55">
        <v>1</v>
      </c>
      <c r="S55">
        <v>-0.51</v>
      </c>
      <c r="T55">
        <v>3.08</v>
      </c>
      <c r="U55">
        <v>422.48</v>
      </c>
      <c r="V55">
        <v>94.68000000000001</v>
      </c>
      <c r="W55">
        <v>4.15</v>
      </c>
      <c r="X55">
        <v>3.13</v>
      </c>
      <c r="Y55">
        <v>3.76</v>
      </c>
      <c r="Z55">
        <v>3</v>
      </c>
      <c r="AA55" t="s">
        <v>6923</v>
      </c>
      <c r="AB55">
        <v>0</v>
      </c>
      <c r="AC55">
        <v>8</v>
      </c>
      <c r="AD55">
        <v>5.191047619047618</v>
      </c>
      <c r="AF55" t="s">
        <v>6937</v>
      </c>
      <c r="AI55">
        <v>0</v>
      </c>
      <c r="AJ55">
        <v>0</v>
      </c>
      <c r="AK55" t="s">
        <v>6959</v>
      </c>
      <c r="AL55" t="s">
        <v>6959</v>
      </c>
      <c r="AM55" t="s">
        <v>10344</v>
      </c>
    </row>
    <row r="56" spans="1:39">
      <c r="A56" t="s">
        <v>11251</v>
      </c>
      <c r="B56" t="s">
        <v>11764</v>
      </c>
      <c r="C56" t="s">
        <v>6009</v>
      </c>
      <c r="D56">
        <v>99</v>
      </c>
      <c r="E56" t="s">
        <v>10556</v>
      </c>
      <c r="K56" t="s">
        <v>10886</v>
      </c>
      <c r="L56" t="s">
        <v>6536</v>
      </c>
      <c r="M56" t="s">
        <v>11809</v>
      </c>
      <c r="N56">
        <v>9</v>
      </c>
      <c r="O56" t="s">
        <v>11926</v>
      </c>
      <c r="P56" t="s">
        <v>12058</v>
      </c>
      <c r="Q56">
        <v>5</v>
      </c>
      <c r="R56">
        <v>1</v>
      </c>
      <c r="S56">
        <v>-0.33</v>
      </c>
      <c r="T56">
        <v>2.59</v>
      </c>
      <c r="U56">
        <v>380.44</v>
      </c>
      <c r="V56">
        <v>85.45</v>
      </c>
      <c r="W56">
        <v>4.32</v>
      </c>
      <c r="X56">
        <v>4.36</v>
      </c>
      <c r="Y56">
        <v>3.76</v>
      </c>
      <c r="Z56">
        <v>3</v>
      </c>
      <c r="AA56" t="s">
        <v>6923</v>
      </c>
      <c r="AB56">
        <v>0</v>
      </c>
      <c r="AC56">
        <v>9</v>
      </c>
      <c r="AD56">
        <v>5.687333333333333</v>
      </c>
      <c r="AF56" t="s">
        <v>6937</v>
      </c>
      <c r="AI56">
        <v>0</v>
      </c>
      <c r="AJ56">
        <v>0</v>
      </c>
      <c r="AK56" t="s">
        <v>6959</v>
      </c>
      <c r="AL56" t="s">
        <v>6959</v>
      </c>
      <c r="AM56" t="s">
        <v>10344</v>
      </c>
    </row>
    <row r="57" spans="1:39">
      <c r="A57" t="s">
        <v>6348</v>
      </c>
      <c r="B57" t="s">
        <v>11764</v>
      </c>
      <c r="C57" t="s">
        <v>6009</v>
      </c>
      <c r="D57">
        <v>89</v>
      </c>
      <c r="E57" t="s">
        <v>10556</v>
      </c>
      <c r="K57" t="s">
        <v>10886</v>
      </c>
      <c r="L57" t="s">
        <v>6536</v>
      </c>
      <c r="M57" t="s">
        <v>11809</v>
      </c>
      <c r="N57">
        <v>9</v>
      </c>
      <c r="O57" t="s">
        <v>11926</v>
      </c>
      <c r="P57" t="s">
        <v>6744</v>
      </c>
      <c r="Q57">
        <v>6</v>
      </c>
      <c r="R57">
        <v>1</v>
      </c>
      <c r="S57">
        <v>-1.23</v>
      </c>
      <c r="T57">
        <v>2.36</v>
      </c>
      <c r="U57">
        <v>408.45</v>
      </c>
      <c r="V57">
        <v>94.68000000000001</v>
      </c>
      <c r="W57">
        <v>3.84</v>
      </c>
      <c r="X57">
        <v>3.13</v>
      </c>
      <c r="Y57">
        <v>3.76</v>
      </c>
      <c r="Z57">
        <v>3</v>
      </c>
      <c r="AA57" t="s">
        <v>6923</v>
      </c>
      <c r="AB57">
        <v>0</v>
      </c>
      <c r="AC57">
        <v>8</v>
      </c>
      <c r="AD57">
        <v>5.331261904761904</v>
      </c>
      <c r="AF57" t="s">
        <v>6937</v>
      </c>
      <c r="AI57">
        <v>0</v>
      </c>
      <c r="AJ57">
        <v>0</v>
      </c>
      <c r="AK57" t="s">
        <v>6959</v>
      </c>
      <c r="AL57" t="s">
        <v>6959</v>
      </c>
      <c r="AM57" t="s">
        <v>10344</v>
      </c>
    </row>
    <row r="58" spans="1:39">
      <c r="A58" t="s">
        <v>11252</v>
      </c>
      <c r="B58" t="s">
        <v>11764</v>
      </c>
      <c r="C58" t="s">
        <v>6009</v>
      </c>
      <c r="D58">
        <v>72</v>
      </c>
      <c r="E58" t="s">
        <v>10556</v>
      </c>
      <c r="K58" t="s">
        <v>10886</v>
      </c>
      <c r="L58" t="s">
        <v>6536</v>
      </c>
      <c r="M58" t="s">
        <v>11809</v>
      </c>
      <c r="N58">
        <v>9</v>
      </c>
      <c r="O58" t="s">
        <v>11926</v>
      </c>
      <c r="P58" t="s">
        <v>12059</v>
      </c>
      <c r="Q58">
        <v>5</v>
      </c>
      <c r="R58">
        <v>1</v>
      </c>
      <c r="S58">
        <v>-0.36</v>
      </c>
      <c r="T58">
        <v>2.5</v>
      </c>
      <c r="U58">
        <v>380.44</v>
      </c>
      <c r="V58">
        <v>85.45</v>
      </c>
      <c r="W58">
        <v>4.32</v>
      </c>
      <c r="X58">
        <v>4.46</v>
      </c>
      <c r="Y58">
        <v>3.68</v>
      </c>
      <c r="Z58">
        <v>3</v>
      </c>
      <c r="AA58" t="s">
        <v>6923</v>
      </c>
      <c r="AB58">
        <v>0</v>
      </c>
      <c r="AC58">
        <v>8</v>
      </c>
      <c r="AD58">
        <v>5.687333333333333</v>
      </c>
      <c r="AF58" t="s">
        <v>6937</v>
      </c>
      <c r="AI58">
        <v>0</v>
      </c>
      <c r="AJ58">
        <v>0</v>
      </c>
      <c r="AK58" t="s">
        <v>6959</v>
      </c>
      <c r="AL58" t="s">
        <v>6959</v>
      </c>
      <c r="AM58" t="s">
        <v>10344</v>
      </c>
    </row>
    <row r="59" spans="1:39">
      <c r="A59" t="s">
        <v>6301</v>
      </c>
      <c r="B59" t="s">
        <v>11764</v>
      </c>
      <c r="C59" t="s">
        <v>6009</v>
      </c>
      <c r="D59">
        <v>103</v>
      </c>
      <c r="E59" t="s">
        <v>10556</v>
      </c>
      <c r="K59" t="s">
        <v>10886</v>
      </c>
      <c r="L59" t="s">
        <v>6536</v>
      </c>
      <c r="M59" t="s">
        <v>11809</v>
      </c>
      <c r="N59">
        <v>9</v>
      </c>
      <c r="O59" t="s">
        <v>11926</v>
      </c>
      <c r="P59" t="s">
        <v>6697</v>
      </c>
      <c r="Q59">
        <v>6</v>
      </c>
      <c r="R59">
        <v>1</v>
      </c>
      <c r="S59">
        <v>-0.65</v>
      </c>
      <c r="T59">
        <v>2.94</v>
      </c>
      <c r="U59">
        <v>442.9</v>
      </c>
      <c r="V59">
        <v>94.68000000000001</v>
      </c>
      <c r="W59">
        <v>4.5</v>
      </c>
      <c r="X59">
        <v>3.13</v>
      </c>
      <c r="Y59">
        <v>3.74</v>
      </c>
      <c r="Z59">
        <v>3</v>
      </c>
      <c r="AA59" t="s">
        <v>6923</v>
      </c>
      <c r="AB59">
        <v>0</v>
      </c>
      <c r="AC59">
        <v>8</v>
      </c>
      <c r="AD59">
        <v>5.085190476190475</v>
      </c>
      <c r="AF59" t="s">
        <v>6937</v>
      </c>
      <c r="AI59">
        <v>0</v>
      </c>
      <c r="AJ59">
        <v>0</v>
      </c>
      <c r="AK59" t="s">
        <v>6959</v>
      </c>
      <c r="AL59" t="s">
        <v>6959</v>
      </c>
      <c r="AM59" t="s">
        <v>10344</v>
      </c>
    </row>
    <row r="60" spans="1:39">
      <c r="A60" t="s">
        <v>6296</v>
      </c>
      <c r="B60" t="s">
        <v>11764</v>
      </c>
      <c r="C60" t="s">
        <v>6009</v>
      </c>
      <c r="D60">
        <v>93</v>
      </c>
      <c r="E60" t="s">
        <v>10556</v>
      </c>
      <c r="K60" t="s">
        <v>10886</v>
      </c>
      <c r="L60" t="s">
        <v>6536</v>
      </c>
      <c r="M60" t="s">
        <v>11809</v>
      </c>
      <c r="N60">
        <v>9</v>
      </c>
      <c r="O60" t="s">
        <v>11926</v>
      </c>
      <c r="P60" t="s">
        <v>6692</v>
      </c>
      <c r="Q60">
        <v>7</v>
      </c>
      <c r="R60">
        <v>1</v>
      </c>
      <c r="S60">
        <v>-1.24</v>
      </c>
      <c r="T60">
        <v>2.36</v>
      </c>
      <c r="U60">
        <v>438.48</v>
      </c>
      <c r="V60">
        <v>103.91</v>
      </c>
      <c r="W60">
        <v>3.85</v>
      </c>
      <c r="X60">
        <v>3.13</v>
      </c>
      <c r="Y60">
        <v>3.75</v>
      </c>
      <c r="Z60">
        <v>3</v>
      </c>
      <c r="AA60" t="s">
        <v>6923</v>
      </c>
      <c r="AB60">
        <v>0</v>
      </c>
      <c r="AC60">
        <v>9</v>
      </c>
      <c r="AD60">
        <v>4.809095238095238</v>
      </c>
      <c r="AF60" t="s">
        <v>6937</v>
      </c>
      <c r="AI60">
        <v>0</v>
      </c>
      <c r="AJ60">
        <v>0</v>
      </c>
      <c r="AK60" t="s">
        <v>6959</v>
      </c>
      <c r="AL60" t="s">
        <v>6959</v>
      </c>
      <c r="AM60" t="s">
        <v>10344</v>
      </c>
    </row>
    <row r="61" spans="1:39">
      <c r="A61" t="s">
        <v>6309</v>
      </c>
      <c r="B61" t="s">
        <v>11764</v>
      </c>
      <c r="C61" t="s">
        <v>6009</v>
      </c>
      <c r="D61">
        <v>95</v>
      </c>
      <c r="E61" t="s">
        <v>10556</v>
      </c>
      <c r="K61" t="s">
        <v>10886</v>
      </c>
      <c r="L61" t="s">
        <v>6536</v>
      </c>
      <c r="M61" t="s">
        <v>11809</v>
      </c>
      <c r="N61">
        <v>9</v>
      </c>
      <c r="O61" t="s">
        <v>11926</v>
      </c>
      <c r="P61" t="s">
        <v>6705</v>
      </c>
      <c r="Q61">
        <v>5</v>
      </c>
      <c r="R61">
        <v>1</v>
      </c>
      <c r="S61">
        <v>1.11</v>
      </c>
      <c r="T61">
        <v>4.73</v>
      </c>
      <c r="U61">
        <v>441.91</v>
      </c>
      <c r="V61">
        <v>77.88</v>
      </c>
      <c r="W61">
        <v>5.1</v>
      </c>
      <c r="X61">
        <v>2.93</v>
      </c>
      <c r="Y61">
        <v>4.12</v>
      </c>
      <c r="Z61">
        <v>3</v>
      </c>
      <c r="AA61" t="s">
        <v>6923</v>
      </c>
      <c r="AB61">
        <v>1</v>
      </c>
      <c r="AC61">
        <v>10</v>
      </c>
      <c r="AD61">
        <v>4.383261904761905</v>
      </c>
      <c r="AF61" t="s">
        <v>6937</v>
      </c>
      <c r="AI61">
        <v>0</v>
      </c>
      <c r="AJ61">
        <v>0</v>
      </c>
      <c r="AK61" t="s">
        <v>6959</v>
      </c>
      <c r="AL61" t="s">
        <v>6959</v>
      </c>
      <c r="AM61" t="s">
        <v>10344</v>
      </c>
    </row>
    <row r="62" spans="1:39">
      <c r="A62" t="s">
        <v>6223</v>
      </c>
      <c r="B62" t="s">
        <v>11764</v>
      </c>
      <c r="C62" t="s">
        <v>6009</v>
      </c>
      <c r="D62">
        <v>100</v>
      </c>
      <c r="E62" t="s">
        <v>10556</v>
      </c>
      <c r="K62" t="s">
        <v>10886</v>
      </c>
      <c r="L62" t="s">
        <v>6536</v>
      </c>
      <c r="M62" t="s">
        <v>11810</v>
      </c>
      <c r="N62">
        <v>9</v>
      </c>
      <c r="O62" t="s">
        <v>11927</v>
      </c>
      <c r="P62" t="s">
        <v>6619</v>
      </c>
      <c r="Q62">
        <v>6</v>
      </c>
      <c r="R62">
        <v>1</v>
      </c>
      <c r="S62">
        <v>1.93</v>
      </c>
      <c r="T62">
        <v>3.02</v>
      </c>
      <c r="U62">
        <v>357.44</v>
      </c>
      <c r="V62">
        <v>71.53</v>
      </c>
      <c r="W62">
        <v>2.49</v>
      </c>
      <c r="X62">
        <v>6.34</v>
      </c>
      <c r="Y62">
        <v>6.5</v>
      </c>
      <c r="Z62">
        <v>2</v>
      </c>
      <c r="AA62" t="s">
        <v>6923</v>
      </c>
      <c r="AB62">
        <v>0</v>
      </c>
      <c r="AC62">
        <v>7</v>
      </c>
      <c r="AD62">
        <v>5.823333333333333</v>
      </c>
      <c r="AE62" t="s">
        <v>6924</v>
      </c>
      <c r="AF62" t="s">
        <v>6937</v>
      </c>
      <c r="AG62" t="s">
        <v>6941</v>
      </c>
      <c r="AH62" t="s">
        <v>6942</v>
      </c>
      <c r="AI62">
        <v>4</v>
      </c>
      <c r="AJ62">
        <v>1</v>
      </c>
      <c r="AK62" t="s">
        <v>12624</v>
      </c>
      <c r="AL62" t="s">
        <v>12624</v>
      </c>
      <c r="AM62" t="s">
        <v>10344</v>
      </c>
    </row>
    <row r="63" spans="1:39">
      <c r="A63" t="s">
        <v>11253</v>
      </c>
      <c r="B63" t="s">
        <v>11764</v>
      </c>
      <c r="C63" t="s">
        <v>6009</v>
      </c>
      <c r="D63">
        <v>113</v>
      </c>
      <c r="E63" t="s">
        <v>10556</v>
      </c>
      <c r="K63" t="s">
        <v>10886</v>
      </c>
      <c r="L63" t="s">
        <v>6536</v>
      </c>
      <c r="M63" t="s">
        <v>11810</v>
      </c>
      <c r="N63">
        <v>9</v>
      </c>
      <c r="O63" t="s">
        <v>11927</v>
      </c>
      <c r="P63" t="s">
        <v>12060</v>
      </c>
      <c r="Q63">
        <v>4</v>
      </c>
      <c r="R63">
        <v>0</v>
      </c>
      <c r="S63">
        <v>4.91</v>
      </c>
      <c r="T63">
        <v>4.91</v>
      </c>
      <c r="U63">
        <v>412.49</v>
      </c>
      <c r="V63">
        <v>52.6</v>
      </c>
      <c r="W63">
        <v>5.26</v>
      </c>
      <c r="Y63">
        <v>0</v>
      </c>
      <c r="Z63">
        <v>3</v>
      </c>
      <c r="AA63" t="s">
        <v>6923</v>
      </c>
      <c r="AB63">
        <v>1</v>
      </c>
      <c r="AC63">
        <v>8</v>
      </c>
      <c r="AD63">
        <v>3.670071428571428</v>
      </c>
      <c r="AI63">
        <v>0</v>
      </c>
      <c r="AJ63">
        <v>0</v>
      </c>
      <c r="AK63" t="s">
        <v>12624</v>
      </c>
      <c r="AL63" t="s">
        <v>12624</v>
      </c>
      <c r="AM63" t="s">
        <v>10344</v>
      </c>
    </row>
    <row r="64" spans="1:39">
      <c r="A64" t="s">
        <v>11254</v>
      </c>
      <c r="B64" t="s">
        <v>11764</v>
      </c>
      <c r="C64" t="s">
        <v>6009</v>
      </c>
      <c r="D64">
        <v>91</v>
      </c>
      <c r="E64" t="s">
        <v>10556</v>
      </c>
      <c r="K64" t="s">
        <v>10886</v>
      </c>
      <c r="L64" t="s">
        <v>6536</v>
      </c>
      <c r="M64" t="s">
        <v>11810</v>
      </c>
      <c r="N64">
        <v>9</v>
      </c>
      <c r="O64" t="s">
        <v>11927</v>
      </c>
      <c r="P64" t="s">
        <v>12061</v>
      </c>
      <c r="Q64">
        <v>4</v>
      </c>
      <c r="R64">
        <v>0</v>
      </c>
      <c r="S64">
        <v>3.92</v>
      </c>
      <c r="T64">
        <v>3.92</v>
      </c>
      <c r="U64">
        <v>384.43</v>
      </c>
      <c r="V64">
        <v>52.6</v>
      </c>
      <c r="W64">
        <v>4.83</v>
      </c>
      <c r="Y64">
        <v>0</v>
      </c>
      <c r="Z64">
        <v>3</v>
      </c>
      <c r="AA64" t="s">
        <v>6923</v>
      </c>
      <c r="AB64">
        <v>0</v>
      </c>
      <c r="AC64">
        <v>6</v>
      </c>
      <c r="AD64">
        <v>4.4055</v>
      </c>
      <c r="AI64">
        <v>0</v>
      </c>
      <c r="AJ64">
        <v>0</v>
      </c>
      <c r="AK64" t="s">
        <v>12624</v>
      </c>
      <c r="AL64" t="s">
        <v>12624</v>
      </c>
      <c r="AM64" t="s">
        <v>10344</v>
      </c>
    </row>
    <row r="65" spans="1:39">
      <c r="A65" t="s">
        <v>11255</v>
      </c>
      <c r="B65" t="s">
        <v>11764</v>
      </c>
      <c r="C65" t="s">
        <v>6009</v>
      </c>
      <c r="D65">
        <v>88</v>
      </c>
      <c r="E65" t="s">
        <v>10556</v>
      </c>
      <c r="K65" t="s">
        <v>10886</v>
      </c>
      <c r="L65" t="s">
        <v>6536</v>
      </c>
      <c r="M65" t="s">
        <v>11810</v>
      </c>
      <c r="N65">
        <v>9</v>
      </c>
      <c r="O65" t="s">
        <v>11927</v>
      </c>
      <c r="P65" t="s">
        <v>12062</v>
      </c>
      <c r="Q65">
        <v>4</v>
      </c>
      <c r="R65">
        <v>0</v>
      </c>
      <c r="S65">
        <v>4.51</v>
      </c>
      <c r="T65">
        <v>4.51</v>
      </c>
      <c r="U65">
        <v>398.46</v>
      </c>
      <c r="V65">
        <v>52.6</v>
      </c>
      <c r="W65">
        <v>4.87</v>
      </c>
      <c r="Y65">
        <v>0</v>
      </c>
      <c r="Z65">
        <v>3</v>
      </c>
      <c r="AA65" t="s">
        <v>6923</v>
      </c>
      <c r="AB65">
        <v>0</v>
      </c>
      <c r="AC65">
        <v>7</v>
      </c>
      <c r="AD65">
        <v>3.970285714285715</v>
      </c>
      <c r="AI65">
        <v>0</v>
      </c>
      <c r="AJ65">
        <v>0</v>
      </c>
      <c r="AK65" t="s">
        <v>12624</v>
      </c>
      <c r="AL65" t="s">
        <v>12624</v>
      </c>
      <c r="AM65" t="s">
        <v>10344</v>
      </c>
    </row>
    <row r="66" spans="1:39">
      <c r="A66" t="s">
        <v>10853</v>
      </c>
      <c r="B66" t="s">
        <v>11764</v>
      </c>
      <c r="C66" t="s">
        <v>6009</v>
      </c>
      <c r="D66">
        <v>79</v>
      </c>
      <c r="E66" t="s">
        <v>10556</v>
      </c>
      <c r="K66" t="s">
        <v>6535</v>
      </c>
      <c r="L66" t="s">
        <v>6536</v>
      </c>
      <c r="M66" t="s">
        <v>11811</v>
      </c>
      <c r="N66">
        <v>9</v>
      </c>
      <c r="O66" t="s">
        <v>11928</v>
      </c>
      <c r="P66" t="s">
        <v>10933</v>
      </c>
      <c r="Q66">
        <v>5</v>
      </c>
      <c r="R66">
        <v>2</v>
      </c>
      <c r="S66">
        <v>0.26</v>
      </c>
      <c r="T66">
        <v>3.96</v>
      </c>
      <c r="U66">
        <v>323.81</v>
      </c>
      <c r="V66">
        <v>75.11</v>
      </c>
      <c r="W66">
        <v>3.67</v>
      </c>
      <c r="X66">
        <v>2.99</v>
      </c>
      <c r="Y66">
        <v>0.53</v>
      </c>
      <c r="Z66">
        <v>2</v>
      </c>
      <c r="AA66" t="s">
        <v>6923</v>
      </c>
      <c r="AB66">
        <v>0</v>
      </c>
      <c r="AC66">
        <v>5</v>
      </c>
      <c r="AD66">
        <v>5.02</v>
      </c>
      <c r="AE66" t="s">
        <v>10965</v>
      </c>
      <c r="AF66" t="s">
        <v>6937</v>
      </c>
      <c r="AI66">
        <v>0</v>
      </c>
      <c r="AJ66">
        <v>0</v>
      </c>
      <c r="AK66" t="s">
        <v>10283</v>
      </c>
      <c r="AL66" t="s">
        <v>10283</v>
      </c>
      <c r="AM66" t="s">
        <v>10344</v>
      </c>
    </row>
    <row r="67" spans="1:39">
      <c r="A67" t="s">
        <v>11256</v>
      </c>
      <c r="B67" t="s">
        <v>11764</v>
      </c>
      <c r="C67" t="s">
        <v>6009</v>
      </c>
      <c r="D67">
        <v>139</v>
      </c>
      <c r="E67" t="s">
        <v>10556</v>
      </c>
      <c r="K67" t="s">
        <v>6535</v>
      </c>
      <c r="L67" t="s">
        <v>6536</v>
      </c>
      <c r="M67" t="s">
        <v>11811</v>
      </c>
      <c r="N67">
        <v>9</v>
      </c>
      <c r="O67" t="s">
        <v>11928</v>
      </c>
      <c r="P67" t="s">
        <v>12063</v>
      </c>
      <c r="Q67">
        <v>5</v>
      </c>
      <c r="R67">
        <v>2</v>
      </c>
      <c r="S67">
        <v>3.19</v>
      </c>
      <c r="T67">
        <v>6.86</v>
      </c>
      <c r="U67">
        <v>407.97</v>
      </c>
      <c r="V67">
        <v>75.11</v>
      </c>
      <c r="W67">
        <v>6.01</v>
      </c>
      <c r="X67">
        <v>3.04</v>
      </c>
      <c r="Y67">
        <v>0.53</v>
      </c>
      <c r="Z67">
        <v>2</v>
      </c>
      <c r="AA67" t="s">
        <v>6923</v>
      </c>
      <c r="AB67">
        <v>1</v>
      </c>
      <c r="AC67">
        <v>10</v>
      </c>
      <c r="AD67">
        <v>3.562357142857143</v>
      </c>
      <c r="AF67" t="s">
        <v>6937</v>
      </c>
      <c r="AI67">
        <v>0</v>
      </c>
      <c r="AJ67">
        <v>0</v>
      </c>
      <c r="AK67" t="s">
        <v>10283</v>
      </c>
      <c r="AL67" t="s">
        <v>10283</v>
      </c>
      <c r="AM67" t="s">
        <v>10344</v>
      </c>
    </row>
    <row r="68" spans="1:39">
      <c r="A68" t="s">
        <v>11257</v>
      </c>
      <c r="B68" t="s">
        <v>11764</v>
      </c>
      <c r="C68" t="s">
        <v>6009</v>
      </c>
      <c r="D68">
        <v>120</v>
      </c>
      <c r="E68" t="s">
        <v>10556</v>
      </c>
      <c r="K68" t="s">
        <v>6535</v>
      </c>
      <c r="L68" t="s">
        <v>6536</v>
      </c>
      <c r="M68" t="s">
        <v>11811</v>
      </c>
      <c r="N68">
        <v>9</v>
      </c>
      <c r="O68" t="s">
        <v>11928</v>
      </c>
      <c r="P68" t="s">
        <v>12064</v>
      </c>
      <c r="Q68">
        <v>5</v>
      </c>
      <c r="R68">
        <v>2</v>
      </c>
      <c r="S68">
        <v>2.17</v>
      </c>
      <c r="T68">
        <v>5.84</v>
      </c>
      <c r="U68">
        <v>379.91</v>
      </c>
      <c r="V68">
        <v>75.11</v>
      </c>
      <c r="W68">
        <v>5.23</v>
      </c>
      <c r="X68">
        <v>3.04</v>
      </c>
      <c r="Y68">
        <v>0.5</v>
      </c>
      <c r="Z68">
        <v>2</v>
      </c>
      <c r="AA68" t="s">
        <v>6923</v>
      </c>
      <c r="AB68">
        <v>1</v>
      </c>
      <c r="AC68">
        <v>8</v>
      </c>
      <c r="AD68">
        <v>4.272785714285714</v>
      </c>
      <c r="AF68" t="s">
        <v>6937</v>
      </c>
      <c r="AI68">
        <v>0</v>
      </c>
      <c r="AJ68">
        <v>0</v>
      </c>
      <c r="AK68" t="s">
        <v>10283</v>
      </c>
      <c r="AL68" t="s">
        <v>10283</v>
      </c>
      <c r="AM68" t="s">
        <v>10344</v>
      </c>
    </row>
    <row r="69" spans="1:39">
      <c r="A69" t="s">
        <v>11258</v>
      </c>
      <c r="B69" t="s">
        <v>11764</v>
      </c>
      <c r="C69" t="s">
        <v>6009</v>
      </c>
      <c r="D69">
        <v>143</v>
      </c>
      <c r="E69" t="s">
        <v>10556</v>
      </c>
      <c r="K69" t="s">
        <v>6535</v>
      </c>
      <c r="L69" t="s">
        <v>6536</v>
      </c>
      <c r="M69" t="s">
        <v>11811</v>
      </c>
      <c r="N69">
        <v>9</v>
      </c>
      <c r="O69" t="s">
        <v>11928</v>
      </c>
      <c r="P69" t="s">
        <v>12065</v>
      </c>
      <c r="Q69">
        <v>6</v>
      </c>
      <c r="R69">
        <v>3</v>
      </c>
      <c r="S69">
        <v>0.99</v>
      </c>
      <c r="T69">
        <v>4.69</v>
      </c>
      <c r="U69">
        <v>386.86</v>
      </c>
      <c r="V69">
        <v>87.14</v>
      </c>
      <c r="W69">
        <v>4.79</v>
      </c>
      <c r="X69">
        <v>2.99</v>
      </c>
      <c r="Y69">
        <v>0.89</v>
      </c>
      <c r="Z69">
        <v>3</v>
      </c>
      <c r="AA69" t="s">
        <v>6923</v>
      </c>
      <c r="AB69">
        <v>0</v>
      </c>
      <c r="AC69">
        <v>7</v>
      </c>
      <c r="AD69">
        <v>4.129809523809524</v>
      </c>
      <c r="AF69" t="s">
        <v>6937</v>
      </c>
      <c r="AI69">
        <v>0</v>
      </c>
      <c r="AJ69">
        <v>0</v>
      </c>
      <c r="AK69" t="s">
        <v>10283</v>
      </c>
      <c r="AL69" t="s">
        <v>10283</v>
      </c>
      <c r="AM69" t="s">
        <v>10344</v>
      </c>
    </row>
    <row r="70" spans="1:39">
      <c r="A70" t="s">
        <v>11259</v>
      </c>
      <c r="B70" t="s">
        <v>11764</v>
      </c>
      <c r="C70" t="s">
        <v>6009</v>
      </c>
      <c r="D70">
        <v>135</v>
      </c>
      <c r="E70" t="s">
        <v>10556</v>
      </c>
      <c r="K70" t="s">
        <v>6535</v>
      </c>
      <c r="L70" t="s">
        <v>6536</v>
      </c>
      <c r="M70" t="s">
        <v>11811</v>
      </c>
      <c r="N70">
        <v>9</v>
      </c>
      <c r="O70" t="s">
        <v>11928</v>
      </c>
      <c r="P70" t="s">
        <v>12066</v>
      </c>
      <c r="Q70">
        <v>6</v>
      </c>
      <c r="R70">
        <v>3</v>
      </c>
      <c r="S70">
        <v>2.9</v>
      </c>
      <c r="T70">
        <v>6.57</v>
      </c>
      <c r="U70">
        <v>442.97</v>
      </c>
      <c r="V70">
        <v>87.14</v>
      </c>
      <c r="W70">
        <v>6.35</v>
      </c>
      <c r="X70">
        <v>3.04</v>
      </c>
      <c r="Y70">
        <v>0.88</v>
      </c>
      <c r="Z70">
        <v>3</v>
      </c>
      <c r="AA70" t="s">
        <v>6923</v>
      </c>
      <c r="AB70">
        <v>1</v>
      </c>
      <c r="AC70">
        <v>10</v>
      </c>
      <c r="AD70">
        <v>3.124023809523809</v>
      </c>
      <c r="AF70" t="s">
        <v>6937</v>
      </c>
      <c r="AI70">
        <v>0</v>
      </c>
      <c r="AJ70">
        <v>0</v>
      </c>
      <c r="AK70" t="s">
        <v>10283</v>
      </c>
      <c r="AL70" t="s">
        <v>10283</v>
      </c>
      <c r="AM70" t="s">
        <v>10344</v>
      </c>
    </row>
    <row r="71" spans="1:39">
      <c r="A71" t="s">
        <v>7461</v>
      </c>
      <c r="B71" t="s">
        <v>11764</v>
      </c>
      <c r="C71" t="s">
        <v>6009</v>
      </c>
      <c r="D71">
        <v>126</v>
      </c>
      <c r="E71" t="s">
        <v>10556</v>
      </c>
      <c r="K71" t="s">
        <v>6535</v>
      </c>
      <c r="L71" t="s">
        <v>6536</v>
      </c>
      <c r="M71" t="s">
        <v>11811</v>
      </c>
      <c r="N71">
        <v>9</v>
      </c>
      <c r="O71" t="s">
        <v>11928</v>
      </c>
      <c r="P71" t="s">
        <v>9414</v>
      </c>
      <c r="Q71">
        <v>6</v>
      </c>
      <c r="R71">
        <v>3</v>
      </c>
      <c r="S71">
        <v>3.92</v>
      </c>
      <c r="T71">
        <v>7.59</v>
      </c>
      <c r="U71">
        <v>471.03</v>
      </c>
      <c r="V71">
        <v>87.14</v>
      </c>
      <c r="W71">
        <v>7.13</v>
      </c>
      <c r="X71">
        <v>3.04</v>
      </c>
      <c r="Y71">
        <v>0.88</v>
      </c>
      <c r="Z71">
        <v>3</v>
      </c>
      <c r="AA71" t="s">
        <v>6923</v>
      </c>
      <c r="AB71">
        <v>1</v>
      </c>
      <c r="AC71">
        <v>12</v>
      </c>
      <c r="AD71">
        <v>2.413595238095239</v>
      </c>
      <c r="AF71" t="s">
        <v>6937</v>
      </c>
      <c r="AI71">
        <v>0</v>
      </c>
      <c r="AJ71">
        <v>0</v>
      </c>
      <c r="AK71" t="s">
        <v>10283</v>
      </c>
      <c r="AL71" t="s">
        <v>10283</v>
      </c>
      <c r="AM71" t="s">
        <v>10344</v>
      </c>
    </row>
    <row r="72" spans="1:39">
      <c r="A72" t="s">
        <v>11260</v>
      </c>
      <c r="B72" t="s">
        <v>11764</v>
      </c>
      <c r="C72" t="s">
        <v>6009</v>
      </c>
      <c r="D72">
        <v>117</v>
      </c>
      <c r="E72" t="s">
        <v>10556</v>
      </c>
      <c r="K72" t="s">
        <v>6535</v>
      </c>
      <c r="L72" t="s">
        <v>6536</v>
      </c>
      <c r="M72" t="s">
        <v>11811</v>
      </c>
      <c r="N72">
        <v>9</v>
      </c>
      <c r="O72" t="s">
        <v>11928</v>
      </c>
      <c r="P72" t="s">
        <v>12067</v>
      </c>
      <c r="Q72">
        <v>7</v>
      </c>
      <c r="R72">
        <v>3</v>
      </c>
      <c r="S72">
        <v>3.35</v>
      </c>
      <c r="T72">
        <v>7.02</v>
      </c>
      <c r="U72">
        <v>499.04</v>
      </c>
      <c r="V72">
        <v>118.2</v>
      </c>
      <c r="W72">
        <v>6.2</v>
      </c>
      <c r="X72">
        <v>3.03</v>
      </c>
      <c r="Y72">
        <v>2.19</v>
      </c>
      <c r="Z72">
        <v>3</v>
      </c>
      <c r="AA72" t="s">
        <v>6923</v>
      </c>
      <c r="AB72">
        <v>1</v>
      </c>
      <c r="AC72">
        <v>12</v>
      </c>
      <c r="AD72">
        <v>1.558523809523809</v>
      </c>
      <c r="AF72" t="s">
        <v>6937</v>
      </c>
      <c r="AI72">
        <v>0</v>
      </c>
      <c r="AJ72">
        <v>0</v>
      </c>
      <c r="AK72" t="s">
        <v>10283</v>
      </c>
      <c r="AL72" t="s">
        <v>10283</v>
      </c>
      <c r="AM72" t="s">
        <v>10344</v>
      </c>
    </row>
    <row r="73" spans="1:39">
      <c r="A73" t="s">
        <v>11261</v>
      </c>
      <c r="B73" t="s">
        <v>11764</v>
      </c>
      <c r="C73" t="s">
        <v>6009</v>
      </c>
      <c r="D73">
        <v>146</v>
      </c>
      <c r="E73" t="s">
        <v>10556</v>
      </c>
      <c r="K73" t="s">
        <v>6535</v>
      </c>
      <c r="L73" t="s">
        <v>6536</v>
      </c>
      <c r="M73" t="s">
        <v>11811</v>
      </c>
      <c r="N73">
        <v>9</v>
      </c>
      <c r="O73" t="s">
        <v>11928</v>
      </c>
      <c r="P73" t="s">
        <v>12068</v>
      </c>
      <c r="Q73">
        <v>6</v>
      </c>
      <c r="R73">
        <v>2</v>
      </c>
      <c r="S73">
        <v>4.31</v>
      </c>
      <c r="T73">
        <v>7.98</v>
      </c>
      <c r="U73">
        <v>472.01</v>
      </c>
      <c r="V73">
        <v>84.34</v>
      </c>
      <c r="W73">
        <v>7.18</v>
      </c>
      <c r="X73">
        <v>3.04</v>
      </c>
      <c r="Y73">
        <v>0.55</v>
      </c>
      <c r="Z73">
        <v>3</v>
      </c>
      <c r="AA73" t="s">
        <v>6923</v>
      </c>
      <c r="AB73">
        <v>1</v>
      </c>
      <c r="AC73">
        <v>12</v>
      </c>
      <c r="AD73">
        <v>2.699928571428571</v>
      </c>
      <c r="AF73" t="s">
        <v>6937</v>
      </c>
      <c r="AI73">
        <v>0</v>
      </c>
      <c r="AJ73">
        <v>0</v>
      </c>
      <c r="AK73" t="s">
        <v>10283</v>
      </c>
      <c r="AL73" t="s">
        <v>10283</v>
      </c>
      <c r="AM73" t="s">
        <v>10344</v>
      </c>
    </row>
    <row r="74" spans="1:39">
      <c r="A74" t="s">
        <v>7406</v>
      </c>
      <c r="B74" t="s">
        <v>11764</v>
      </c>
      <c r="C74" t="s">
        <v>6009</v>
      </c>
      <c r="D74">
        <v>158</v>
      </c>
      <c r="E74" t="s">
        <v>10556</v>
      </c>
      <c r="K74" t="s">
        <v>6535</v>
      </c>
      <c r="L74" t="s">
        <v>6536</v>
      </c>
      <c r="M74" t="s">
        <v>11811</v>
      </c>
      <c r="N74">
        <v>9</v>
      </c>
      <c r="O74" t="s">
        <v>11928</v>
      </c>
      <c r="P74" t="s">
        <v>9359</v>
      </c>
      <c r="Q74">
        <v>5</v>
      </c>
      <c r="R74">
        <v>2</v>
      </c>
      <c r="S74">
        <v>4.78</v>
      </c>
      <c r="T74">
        <v>8.449999999999999</v>
      </c>
      <c r="U74">
        <v>470.04</v>
      </c>
      <c r="V74">
        <v>75.11</v>
      </c>
      <c r="W74">
        <v>6.98</v>
      </c>
      <c r="X74">
        <v>3.04</v>
      </c>
      <c r="Y74">
        <v>0.53</v>
      </c>
      <c r="Z74">
        <v>3</v>
      </c>
      <c r="AA74" t="s">
        <v>6923</v>
      </c>
      <c r="AB74">
        <v>1</v>
      </c>
      <c r="AC74">
        <v>12</v>
      </c>
      <c r="AD74">
        <v>2.714</v>
      </c>
      <c r="AF74" t="s">
        <v>6937</v>
      </c>
      <c r="AI74">
        <v>0</v>
      </c>
      <c r="AJ74">
        <v>0</v>
      </c>
      <c r="AK74" t="s">
        <v>10283</v>
      </c>
      <c r="AL74" t="s">
        <v>10283</v>
      </c>
      <c r="AM74" t="s">
        <v>10344</v>
      </c>
    </row>
    <row r="75" spans="1:39">
      <c r="A75" t="s">
        <v>11262</v>
      </c>
      <c r="B75" t="s">
        <v>11764</v>
      </c>
      <c r="C75" t="s">
        <v>6009</v>
      </c>
      <c r="D75">
        <v>96</v>
      </c>
      <c r="E75" t="s">
        <v>10556</v>
      </c>
      <c r="K75" t="s">
        <v>10886</v>
      </c>
      <c r="L75" t="s">
        <v>6536</v>
      </c>
      <c r="M75" t="s">
        <v>11812</v>
      </c>
      <c r="N75">
        <v>9</v>
      </c>
      <c r="O75" t="s">
        <v>11929</v>
      </c>
      <c r="P75" t="s">
        <v>12069</v>
      </c>
      <c r="Q75">
        <v>3</v>
      </c>
      <c r="R75">
        <v>1</v>
      </c>
      <c r="S75">
        <v>0.43</v>
      </c>
      <c r="T75">
        <v>3.9</v>
      </c>
      <c r="U75">
        <v>350.41</v>
      </c>
      <c r="V75">
        <v>55.76</v>
      </c>
      <c r="W75">
        <v>3.71</v>
      </c>
      <c r="X75">
        <v>3.6</v>
      </c>
      <c r="Y75">
        <v>0</v>
      </c>
      <c r="Z75">
        <v>2</v>
      </c>
      <c r="AA75" t="s">
        <v>6923</v>
      </c>
      <c r="AB75">
        <v>0</v>
      </c>
      <c r="AC75">
        <v>8</v>
      </c>
      <c r="AD75">
        <v>5.383333333333333</v>
      </c>
      <c r="AF75" t="s">
        <v>6937</v>
      </c>
      <c r="AI75">
        <v>0</v>
      </c>
      <c r="AJ75">
        <v>0</v>
      </c>
      <c r="AK75" t="s">
        <v>12625</v>
      </c>
      <c r="AL75" t="s">
        <v>12625</v>
      </c>
      <c r="AM75" t="s">
        <v>10344</v>
      </c>
    </row>
    <row r="76" spans="1:39">
      <c r="A76" t="s">
        <v>11263</v>
      </c>
      <c r="B76" t="s">
        <v>11764</v>
      </c>
      <c r="C76" t="s">
        <v>6009</v>
      </c>
      <c r="D76">
        <v>23</v>
      </c>
      <c r="E76" t="s">
        <v>10556</v>
      </c>
      <c r="K76" t="s">
        <v>10886</v>
      </c>
      <c r="L76" t="s">
        <v>6536</v>
      </c>
      <c r="M76" t="s">
        <v>11812</v>
      </c>
      <c r="N76">
        <v>9</v>
      </c>
      <c r="O76" t="s">
        <v>11929</v>
      </c>
      <c r="P76" t="s">
        <v>12070</v>
      </c>
      <c r="Q76">
        <v>5</v>
      </c>
      <c r="R76">
        <v>1</v>
      </c>
      <c r="S76">
        <v>2.61</v>
      </c>
      <c r="T76">
        <v>6.21</v>
      </c>
      <c r="U76">
        <v>486.59</v>
      </c>
      <c r="V76">
        <v>68.90000000000001</v>
      </c>
      <c r="W76">
        <v>6.65</v>
      </c>
      <c r="X76">
        <v>3.26</v>
      </c>
      <c r="Y76">
        <v>0</v>
      </c>
      <c r="Z76">
        <v>4</v>
      </c>
      <c r="AA76" t="s">
        <v>6923</v>
      </c>
      <c r="AB76">
        <v>1</v>
      </c>
      <c r="AC76">
        <v>8</v>
      </c>
      <c r="AD76">
        <v>3.624119047619048</v>
      </c>
      <c r="AF76" t="s">
        <v>6937</v>
      </c>
      <c r="AI76">
        <v>0</v>
      </c>
      <c r="AJ76">
        <v>0</v>
      </c>
      <c r="AK76" t="s">
        <v>12625</v>
      </c>
      <c r="AL76" t="s">
        <v>12625</v>
      </c>
      <c r="AM76" t="s">
        <v>10344</v>
      </c>
    </row>
    <row r="77" spans="1:39">
      <c r="A77" t="s">
        <v>11264</v>
      </c>
      <c r="B77" t="s">
        <v>11764</v>
      </c>
      <c r="C77" t="s">
        <v>6009</v>
      </c>
      <c r="D77">
        <v>28</v>
      </c>
      <c r="E77" t="s">
        <v>10556</v>
      </c>
      <c r="K77" t="s">
        <v>10886</v>
      </c>
      <c r="L77" t="s">
        <v>6536</v>
      </c>
      <c r="M77" t="s">
        <v>11812</v>
      </c>
      <c r="N77">
        <v>9</v>
      </c>
      <c r="O77" t="s">
        <v>11929</v>
      </c>
      <c r="P77" t="s">
        <v>12071</v>
      </c>
      <c r="Q77">
        <v>4</v>
      </c>
      <c r="R77">
        <v>1</v>
      </c>
      <c r="S77">
        <v>1.18</v>
      </c>
      <c r="T77">
        <v>4.77</v>
      </c>
      <c r="U77">
        <v>463.53</v>
      </c>
      <c r="V77">
        <v>68.65000000000001</v>
      </c>
      <c r="W77">
        <v>5.78</v>
      </c>
      <c r="X77">
        <v>3.26</v>
      </c>
      <c r="Y77">
        <v>4.14</v>
      </c>
      <c r="Z77">
        <v>4</v>
      </c>
      <c r="AA77" t="s">
        <v>6923</v>
      </c>
      <c r="AB77">
        <v>1</v>
      </c>
      <c r="AC77">
        <v>8</v>
      </c>
      <c r="AD77">
        <v>4.208833333333335</v>
      </c>
      <c r="AF77" t="s">
        <v>6937</v>
      </c>
      <c r="AI77">
        <v>0</v>
      </c>
      <c r="AJ77">
        <v>0</v>
      </c>
      <c r="AK77" t="s">
        <v>12625</v>
      </c>
      <c r="AL77" t="s">
        <v>12625</v>
      </c>
      <c r="AM77" t="s">
        <v>10344</v>
      </c>
    </row>
    <row r="78" spans="1:39">
      <c r="A78" t="s">
        <v>6223</v>
      </c>
      <c r="B78" t="s">
        <v>11764</v>
      </c>
      <c r="C78" t="s">
        <v>6009</v>
      </c>
      <c r="D78">
        <v>84</v>
      </c>
      <c r="E78" t="s">
        <v>10556</v>
      </c>
      <c r="K78" t="s">
        <v>10886</v>
      </c>
      <c r="L78" t="s">
        <v>6536</v>
      </c>
      <c r="M78" t="s">
        <v>11813</v>
      </c>
      <c r="N78">
        <v>9</v>
      </c>
      <c r="O78" t="s">
        <v>11930</v>
      </c>
      <c r="P78" t="s">
        <v>6619</v>
      </c>
      <c r="Q78">
        <v>6</v>
      </c>
      <c r="R78">
        <v>1</v>
      </c>
      <c r="S78">
        <v>1.93</v>
      </c>
      <c r="T78">
        <v>3.02</v>
      </c>
      <c r="U78">
        <v>357.44</v>
      </c>
      <c r="V78">
        <v>71.53</v>
      </c>
      <c r="W78">
        <v>2.49</v>
      </c>
      <c r="X78">
        <v>6.34</v>
      </c>
      <c r="Y78">
        <v>6.5</v>
      </c>
      <c r="Z78">
        <v>2</v>
      </c>
      <c r="AA78" t="s">
        <v>6923</v>
      </c>
      <c r="AB78">
        <v>0</v>
      </c>
      <c r="AC78">
        <v>7</v>
      </c>
      <c r="AD78">
        <v>5.823333333333333</v>
      </c>
      <c r="AE78" t="s">
        <v>6924</v>
      </c>
      <c r="AF78" t="s">
        <v>6937</v>
      </c>
      <c r="AG78" t="s">
        <v>6941</v>
      </c>
      <c r="AH78" t="s">
        <v>6942</v>
      </c>
      <c r="AI78">
        <v>4</v>
      </c>
      <c r="AJ78">
        <v>1</v>
      </c>
      <c r="AK78" t="s">
        <v>10307</v>
      </c>
      <c r="AL78" t="s">
        <v>10307</v>
      </c>
      <c r="AM78" t="s">
        <v>10344</v>
      </c>
    </row>
    <row r="79" spans="1:39">
      <c r="A79" t="s">
        <v>8036</v>
      </c>
      <c r="B79" t="s">
        <v>11764</v>
      </c>
      <c r="C79" t="s">
        <v>6009</v>
      </c>
      <c r="D79">
        <v>94</v>
      </c>
      <c r="E79" t="s">
        <v>10556</v>
      </c>
      <c r="K79" t="s">
        <v>10886</v>
      </c>
      <c r="L79" t="s">
        <v>6536</v>
      </c>
      <c r="M79" t="s">
        <v>11813</v>
      </c>
      <c r="N79">
        <v>9</v>
      </c>
      <c r="O79" t="s">
        <v>11930</v>
      </c>
      <c r="P79" t="s">
        <v>9964</v>
      </c>
      <c r="Q79">
        <v>4</v>
      </c>
      <c r="R79">
        <v>1</v>
      </c>
      <c r="S79">
        <v>0.64</v>
      </c>
      <c r="T79">
        <v>4.34</v>
      </c>
      <c r="U79">
        <v>414.51</v>
      </c>
      <c r="V79">
        <v>68.26000000000001</v>
      </c>
      <c r="W79">
        <v>5.5</v>
      </c>
      <c r="X79">
        <v>2.71</v>
      </c>
      <c r="Y79">
        <v>1.95</v>
      </c>
      <c r="Z79">
        <v>4</v>
      </c>
      <c r="AA79" t="s">
        <v>6923</v>
      </c>
      <c r="AB79">
        <v>1</v>
      </c>
      <c r="AC79">
        <v>9</v>
      </c>
      <c r="AD79">
        <v>4.773976190476191</v>
      </c>
      <c r="AF79" t="s">
        <v>6937</v>
      </c>
      <c r="AI79">
        <v>0</v>
      </c>
      <c r="AJ79">
        <v>0</v>
      </c>
      <c r="AK79" t="s">
        <v>10307</v>
      </c>
      <c r="AL79" t="s">
        <v>10307</v>
      </c>
      <c r="AM79" t="s">
        <v>10344</v>
      </c>
    </row>
    <row r="80" spans="1:39">
      <c r="A80" t="s">
        <v>11265</v>
      </c>
      <c r="B80" t="s">
        <v>11764</v>
      </c>
      <c r="C80" t="s">
        <v>6009</v>
      </c>
      <c r="D80">
        <v>82</v>
      </c>
      <c r="E80" t="s">
        <v>10556</v>
      </c>
      <c r="K80" t="s">
        <v>10886</v>
      </c>
      <c r="L80" t="s">
        <v>6536</v>
      </c>
      <c r="M80" t="s">
        <v>11813</v>
      </c>
      <c r="N80">
        <v>9</v>
      </c>
      <c r="O80" t="s">
        <v>11930</v>
      </c>
      <c r="P80" t="s">
        <v>12072</v>
      </c>
      <c r="Q80">
        <v>4</v>
      </c>
      <c r="R80">
        <v>1</v>
      </c>
      <c r="S80">
        <v>1.82</v>
      </c>
      <c r="T80">
        <v>4.84</v>
      </c>
      <c r="U80">
        <v>431.56</v>
      </c>
      <c r="V80">
        <v>63.33</v>
      </c>
      <c r="W80">
        <v>6.3</v>
      </c>
      <c r="X80">
        <v>4.29</v>
      </c>
      <c r="Y80">
        <v>1.96</v>
      </c>
      <c r="Z80">
        <v>4</v>
      </c>
      <c r="AA80" t="s">
        <v>6923</v>
      </c>
      <c r="AB80">
        <v>1</v>
      </c>
      <c r="AC80">
        <v>9</v>
      </c>
      <c r="AD80">
        <v>4.402190476190476</v>
      </c>
      <c r="AF80" t="s">
        <v>6937</v>
      </c>
      <c r="AI80">
        <v>0</v>
      </c>
      <c r="AJ80">
        <v>0</v>
      </c>
      <c r="AK80" t="s">
        <v>10307</v>
      </c>
      <c r="AL80" t="s">
        <v>10307</v>
      </c>
      <c r="AM80" t="s">
        <v>10344</v>
      </c>
    </row>
    <row r="81" spans="1:39">
      <c r="A81" t="s">
        <v>7620</v>
      </c>
      <c r="B81" t="s">
        <v>11764</v>
      </c>
      <c r="C81" t="s">
        <v>6009</v>
      </c>
      <c r="D81">
        <v>88</v>
      </c>
      <c r="E81" t="s">
        <v>10556</v>
      </c>
      <c r="K81" t="s">
        <v>10886</v>
      </c>
      <c r="L81" t="s">
        <v>6536</v>
      </c>
      <c r="M81" t="s">
        <v>11813</v>
      </c>
      <c r="N81">
        <v>9</v>
      </c>
      <c r="O81" t="s">
        <v>11930</v>
      </c>
      <c r="P81" t="s">
        <v>9564</v>
      </c>
      <c r="Q81">
        <v>6</v>
      </c>
      <c r="R81">
        <v>1</v>
      </c>
      <c r="S81">
        <v>0.07000000000000001</v>
      </c>
      <c r="T81">
        <v>3.65</v>
      </c>
      <c r="U81">
        <v>416.48</v>
      </c>
      <c r="V81">
        <v>94.04000000000001</v>
      </c>
      <c r="W81">
        <v>4.29</v>
      </c>
      <c r="X81">
        <v>2.61</v>
      </c>
      <c r="Y81">
        <v>1.96</v>
      </c>
      <c r="Z81">
        <v>4</v>
      </c>
      <c r="AA81" t="s">
        <v>6923</v>
      </c>
      <c r="AB81">
        <v>0</v>
      </c>
      <c r="AC81">
        <v>9</v>
      </c>
      <c r="AD81">
        <v>4.970238095238095</v>
      </c>
      <c r="AF81" t="s">
        <v>6937</v>
      </c>
      <c r="AI81">
        <v>0</v>
      </c>
      <c r="AJ81">
        <v>0</v>
      </c>
      <c r="AK81" t="s">
        <v>10307</v>
      </c>
      <c r="AL81" t="s">
        <v>10307</v>
      </c>
      <c r="AM81" t="s">
        <v>10344</v>
      </c>
    </row>
    <row r="82" spans="1:39">
      <c r="A82" t="s">
        <v>8014</v>
      </c>
      <c r="B82" t="s">
        <v>11764</v>
      </c>
      <c r="C82" t="s">
        <v>6009</v>
      </c>
      <c r="D82">
        <v>91</v>
      </c>
      <c r="E82" t="s">
        <v>10556</v>
      </c>
      <c r="K82" t="s">
        <v>10886</v>
      </c>
      <c r="L82" t="s">
        <v>6536</v>
      </c>
      <c r="M82" t="s">
        <v>11813</v>
      </c>
      <c r="N82">
        <v>9</v>
      </c>
      <c r="O82" t="s">
        <v>11930</v>
      </c>
      <c r="P82" t="s">
        <v>9942</v>
      </c>
      <c r="Q82">
        <v>5</v>
      </c>
      <c r="R82">
        <v>1</v>
      </c>
      <c r="S82">
        <v>-1.09</v>
      </c>
      <c r="T82">
        <v>2.42</v>
      </c>
      <c r="U82">
        <v>415.49</v>
      </c>
      <c r="V82">
        <v>81.15000000000001</v>
      </c>
      <c r="W82">
        <v>4.89</v>
      </c>
      <c r="X82">
        <v>3.51</v>
      </c>
      <c r="Y82">
        <v>1.95</v>
      </c>
      <c r="Z82">
        <v>4</v>
      </c>
      <c r="AA82" t="s">
        <v>6923</v>
      </c>
      <c r="AB82">
        <v>0</v>
      </c>
      <c r="AC82">
        <v>9</v>
      </c>
      <c r="AD82">
        <v>5.43697619047619</v>
      </c>
      <c r="AF82" t="s">
        <v>6937</v>
      </c>
      <c r="AI82">
        <v>0</v>
      </c>
      <c r="AJ82">
        <v>0</v>
      </c>
      <c r="AK82" t="s">
        <v>10307</v>
      </c>
      <c r="AL82" t="s">
        <v>10307</v>
      </c>
      <c r="AM82" t="s">
        <v>10344</v>
      </c>
    </row>
    <row r="83" spans="1:39">
      <c r="A83" t="s">
        <v>7587</v>
      </c>
      <c r="B83" t="s">
        <v>11764</v>
      </c>
      <c r="C83" t="s">
        <v>6009</v>
      </c>
      <c r="D83">
        <v>103</v>
      </c>
      <c r="E83" t="s">
        <v>10556</v>
      </c>
      <c r="K83" t="s">
        <v>10886</v>
      </c>
      <c r="L83" t="s">
        <v>6536</v>
      </c>
      <c r="M83" t="s">
        <v>11813</v>
      </c>
      <c r="N83">
        <v>9</v>
      </c>
      <c r="O83" t="s">
        <v>11930</v>
      </c>
      <c r="P83" t="s">
        <v>9535</v>
      </c>
      <c r="Q83">
        <v>6</v>
      </c>
      <c r="R83">
        <v>1</v>
      </c>
      <c r="S83">
        <v>0.07000000000000001</v>
      </c>
      <c r="T83">
        <v>3.65</v>
      </c>
      <c r="U83">
        <v>416.48</v>
      </c>
      <c r="V83">
        <v>94.04000000000001</v>
      </c>
      <c r="W83">
        <v>4.29</v>
      </c>
      <c r="X83">
        <v>2.61</v>
      </c>
      <c r="Y83">
        <v>1.96</v>
      </c>
      <c r="Z83">
        <v>4</v>
      </c>
      <c r="AA83" t="s">
        <v>6923</v>
      </c>
      <c r="AB83">
        <v>0</v>
      </c>
      <c r="AC83">
        <v>9</v>
      </c>
      <c r="AD83">
        <v>4.970238095238095</v>
      </c>
      <c r="AF83" t="s">
        <v>6937</v>
      </c>
      <c r="AI83">
        <v>0</v>
      </c>
      <c r="AJ83">
        <v>0</v>
      </c>
      <c r="AK83" t="s">
        <v>10307</v>
      </c>
      <c r="AL83" t="s">
        <v>10307</v>
      </c>
      <c r="AM83" t="s">
        <v>10344</v>
      </c>
    </row>
    <row r="84" spans="1:39">
      <c r="A84" t="s">
        <v>11266</v>
      </c>
      <c r="B84" t="s">
        <v>11764</v>
      </c>
      <c r="C84" t="s">
        <v>6009</v>
      </c>
      <c r="D84">
        <v>56</v>
      </c>
      <c r="E84" t="s">
        <v>10556</v>
      </c>
      <c r="K84" t="s">
        <v>10886</v>
      </c>
      <c r="L84" t="s">
        <v>6536</v>
      </c>
      <c r="M84" t="s">
        <v>11813</v>
      </c>
      <c r="N84">
        <v>9</v>
      </c>
      <c r="O84" t="s">
        <v>11930</v>
      </c>
      <c r="P84" t="s">
        <v>12073</v>
      </c>
      <c r="Q84">
        <v>5</v>
      </c>
      <c r="R84">
        <v>1</v>
      </c>
      <c r="S84">
        <v>0.5</v>
      </c>
      <c r="T84">
        <v>3.89</v>
      </c>
      <c r="U84">
        <v>430.5</v>
      </c>
      <c r="V84">
        <v>89.36</v>
      </c>
      <c r="W84">
        <v>5.53</v>
      </c>
      <c r="X84">
        <v>3.68</v>
      </c>
      <c r="Y84">
        <v>1.96</v>
      </c>
      <c r="Z84">
        <v>4</v>
      </c>
      <c r="AA84" t="s">
        <v>6923</v>
      </c>
      <c r="AB84">
        <v>1</v>
      </c>
      <c r="AC84">
        <v>9</v>
      </c>
      <c r="AD84">
        <v>4.884761904761905</v>
      </c>
      <c r="AF84" t="s">
        <v>6937</v>
      </c>
      <c r="AI84">
        <v>0</v>
      </c>
      <c r="AJ84">
        <v>0</v>
      </c>
      <c r="AK84" t="s">
        <v>10307</v>
      </c>
      <c r="AL84" t="s">
        <v>10307</v>
      </c>
      <c r="AM84" t="s">
        <v>10344</v>
      </c>
    </row>
    <row r="85" spans="1:39">
      <c r="A85" t="s">
        <v>11267</v>
      </c>
      <c r="B85" t="s">
        <v>11764</v>
      </c>
      <c r="C85" t="s">
        <v>6009</v>
      </c>
      <c r="D85">
        <v>42</v>
      </c>
      <c r="E85" t="s">
        <v>10556</v>
      </c>
      <c r="K85" t="s">
        <v>10886</v>
      </c>
      <c r="L85" t="s">
        <v>6536</v>
      </c>
      <c r="M85" t="s">
        <v>11813</v>
      </c>
      <c r="N85">
        <v>9</v>
      </c>
      <c r="O85" t="s">
        <v>11930</v>
      </c>
      <c r="P85" t="s">
        <v>12074</v>
      </c>
      <c r="Q85">
        <v>5</v>
      </c>
      <c r="R85">
        <v>1</v>
      </c>
      <c r="S85">
        <v>-0.37</v>
      </c>
      <c r="T85">
        <v>3.15</v>
      </c>
      <c r="U85">
        <v>430.5</v>
      </c>
      <c r="V85">
        <v>89.36</v>
      </c>
      <c r="W85">
        <v>5.53</v>
      </c>
      <c r="X85">
        <v>3.5</v>
      </c>
      <c r="Y85">
        <v>1.95</v>
      </c>
      <c r="Z85">
        <v>4</v>
      </c>
      <c r="AA85" t="s">
        <v>6923</v>
      </c>
      <c r="AB85">
        <v>1</v>
      </c>
      <c r="AC85">
        <v>9</v>
      </c>
      <c r="AD85">
        <v>5.254761904761905</v>
      </c>
      <c r="AF85" t="s">
        <v>6937</v>
      </c>
      <c r="AI85">
        <v>0</v>
      </c>
      <c r="AJ85">
        <v>0</v>
      </c>
      <c r="AK85" t="s">
        <v>10307</v>
      </c>
      <c r="AL85" t="s">
        <v>10307</v>
      </c>
      <c r="AM85" t="s">
        <v>10344</v>
      </c>
    </row>
    <row r="86" spans="1:39">
      <c r="A86" t="s">
        <v>8118</v>
      </c>
      <c r="B86" t="s">
        <v>11764</v>
      </c>
      <c r="C86" t="s">
        <v>6009</v>
      </c>
      <c r="D86">
        <v>80</v>
      </c>
      <c r="E86" t="s">
        <v>10556</v>
      </c>
      <c r="K86" t="s">
        <v>10886</v>
      </c>
      <c r="L86" t="s">
        <v>6536</v>
      </c>
      <c r="M86" t="s">
        <v>11813</v>
      </c>
      <c r="N86">
        <v>9</v>
      </c>
      <c r="O86" t="s">
        <v>11930</v>
      </c>
      <c r="P86" t="s">
        <v>10045</v>
      </c>
      <c r="Q86">
        <v>5</v>
      </c>
      <c r="R86">
        <v>1</v>
      </c>
      <c r="S86">
        <v>-1.09</v>
      </c>
      <c r="T86">
        <v>2.42</v>
      </c>
      <c r="U86">
        <v>415.49</v>
      </c>
      <c r="V86">
        <v>81.15000000000001</v>
      </c>
      <c r="W86">
        <v>4.89</v>
      </c>
      <c r="X86">
        <v>3.51</v>
      </c>
      <c r="Y86">
        <v>1.95</v>
      </c>
      <c r="Z86">
        <v>4</v>
      </c>
      <c r="AA86" t="s">
        <v>6923</v>
      </c>
      <c r="AB86">
        <v>0</v>
      </c>
      <c r="AC86">
        <v>9</v>
      </c>
      <c r="AD86">
        <v>5.43697619047619</v>
      </c>
      <c r="AF86" t="s">
        <v>6937</v>
      </c>
      <c r="AI86">
        <v>0</v>
      </c>
      <c r="AJ86">
        <v>0</v>
      </c>
      <c r="AK86" t="s">
        <v>10307</v>
      </c>
      <c r="AL86" t="s">
        <v>10307</v>
      </c>
      <c r="AM86" t="s">
        <v>10344</v>
      </c>
    </row>
    <row r="87" spans="1:39">
      <c r="A87" t="s">
        <v>6223</v>
      </c>
      <c r="B87" t="s">
        <v>11764</v>
      </c>
      <c r="C87" t="s">
        <v>6009</v>
      </c>
      <c r="D87">
        <v>100</v>
      </c>
      <c r="E87" t="s">
        <v>10556</v>
      </c>
      <c r="K87" t="s">
        <v>10886</v>
      </c>
      <c r="L87" t="s">
        <v>6536</v>
      </c>
      <c r="M87" t="s">
        <v>11814</v>
      </c>
      <c r="N87">
        <v>9</v>
      </c>
      <c r="O87" t="s">
        <v>11931</v>
      </c>
      <c r="P87" t="s">
        <v>6619</v>
      </c>
      <c r="Q87">
        <v>6</v>
      </c>
      <c r="R87">
        <v>1</v>
      </c>
      <c r="S87">
        <v>1.93</v>
      </c>
      <c r="T87">
        <v>3.02</v>
      </c>
      <c r="U87">
        <v>357.44</v>
      </c>
      <c r="V87">
        <v>71.53</v>
      </c>
      <c r="W87">
        <v>2.49</v>
      </c>
      <c r="X87">
        <v>6.34</v>
      </c>
      <c r="Y87">
        <v>6.5</v>
      </c>
      <c r="Z87">
        <v>2</v>
      </c>
      <c r="AA87" t="s">
        <v>6923</v>
      </c>
      <c r="AB87">
        <v>0</v>
      </c>
      <c r="AC87">
        <v>7</v>
      </c>
      <c r="AD87">
        <v>5.823333333333333</v>
      </c>
      <c r="AE87" t="s">
        <v>6924</v>
      </c>
      <c r="AF87" t="s">
        <v>6937</v>
      </c>
      <c r="AG87" t="s">
        <v>6941</v>
      </c>
      <c r="AH87" t="s">
        <v>6942</v>
      </c>
      <c r="AI87">
        <v>4</v>
      </c>
      <c r="AJ87">
        <v>1</v>
      </c>
      <c r="AK87" t="s">
        <v>12626</v>
      </c>
      <c r="AL87" t="s">
        <v>12626</v>
      </c>
      <c r="AM87" t="s">
        <v>10344</v>
      </c>
    </row>
    <row r="88" spans="1:39">
      <c r="A88" t="s">
        <v>11268</v>
      </c>
      <c r="B88" t="s">
        <v>11764</v>
      </c>
      <c r="C88" t="s">
        <v>6009</v>
      </c>
      <c r="D88">
        <v>96</v>
      </c>
      <c r="E88" t="s">
        <v>10556</v>
      </c>
      <c r="K88" t="s">
        <v>10886</v>
      </c>
      <c r="L88" t="s">
        <v>6536</v>
      </c>
      <c r="M88" t="s">
        <v>11814</v>
      </c>
      <c r="N88">
        <v>9</v>
      </c>
      <c r="O88" t="s">
        <v>11931</v>
      </c>
      <c r="P88" t="s">
        <v>12075</v>
      </c>
      <c r="Q88">
        <v>7</v>
      </c>
      <c r="R88">
        <v>0</v>
      </c>
      <c r="S88">
        <v>3.06</v>
      </c>
      <c r="T88">
        <v>3.06</v>
      </c>
      <c r="U88">
        <v>407.42</v>
      </c>
      <c r="V88">
        <v>87.86</v>
      </c>
      <c r="W88">
        <v>3.52</v>
      </c>
      <c r="X88">
        <v>11.62</v>
      </c>
      <c r="Y88">
        <v>1.3</v>
      </c>
      <c r="Z88">
        <v>3</v>
      </c>
      <c r="AA88" t="s">
        <v>6923</v>
      </c>
      <c r="AB88">
        <v>0</v>
      </c>
      <c r="AC88">
        <v>6</v>
      </c>
      <c r="AD88">
        <v>5.101285714285714</v>
      </c>
      <c r="AF88" t="s">
        <v>6939</v>
      </c>
      <c r="AI88">
        <v>0</v>
      </c>
      <c r="AJ88">
        <v>0</v>
      </c>
      <c r="AK88" t="s">
        <v>12626</v>
      </c>
      <c r="AL88" t="s">
        <v>12626</v>
      </c>
      <c r="AM88" t="s">
        <v>10344</v>
      </c>
    </row>
    <row r="89" spans="1:39">
      <c r="A89" t="s">
        <v>11269</v>
      </c>
      <c r="B89" t="s">
        <v>11764</v>
      </c>
      <c r="C89" t="s">
        <v>6009</v>
      </c>
      <c r="D89">
        <v>173</v>
      </c>
      <c r="E89" t="s">
        <v>10556</v>
      </c>
      <c r="K89" t="s">
        <v>10886</v>
      </c>
      <c r="L89" t="s">
        <v>6536</v>
      </c>
      <c r="M89" t="s">
        <v>11814</v>
      </c>
      <c r="N89">
        <v>9</v>
      </c>
      <c r="O89" t="s">
        <v>11931</v>
      </c>
      <c r="P89" t="s">
        <v>12076</v>
      </c>
      <c r="Q89">
        <v>7</v>
      </c>
      <c r="R89">
        <v>0</v>
      </c>
      <c r="S89">
        <v>3.37</v>
      </c>
      <c r="T89">
        <v>3.37</v>
      </c>
      <c r="U89">
        <v>425.41</v>
      </c>
      <c r="V89">
        <v>87.86</v>
      </c>
      <c r="W89">
        <v>3.66</v>
      </c>
      <c r="X89">
        <v>11.62</v>
      </c>
      <c r="Y89">
        <v>0.97</v>
      </c>
      <c r="Z89">
        <v>3</v>
      </c>
      <c r="AA89" t="s">
        <v>6923</v>
      </c>
      <c r="AB89">
        <v>0</v>
      </c>
      <c r="AC89">
        <v>6</v>
      </c>
      <c r="AD89">
        <v>4.662785714285715</v>
      </c>
      <c r="AF89" t="s">
        <v>6939</v>
      </c>
      <c r="AI89">
        <v>0</v>
      </c>
      <c r="AJ89">
        <v>0</v>
      </c>
      <c r="AK89" t="s">
        <v>12626</v>
      </c>
      <c r="AL89" t="s">
        <v>12626</v>
      </c>
      <c r="AM89" t="s">
        <v>10344</v>
      </c>
    </row>
    <row r="90" spans="1:39">
      <c r="A90" t="s">
        <v>11270</v>
      </c>
      <c r="B90" t="s">
        <v>11764</v>
      </c>
      <c r="C90" t="s">
        <v>6009</v>
      </c>
      <c r="D90">
        <v>164</v>
      </c>
      <c r="E90" t="s">
        <v>10556</v>
      </c>
      <c r="K90" t="s">
        <v>10886</v>
      </c>
      <c r="L90" t="s">
        <v>6536</v>
      </c>
      <c r="M90" t="s">
        <v>11814</v>
      </c>
      <c r="N90">
        <v>9</v>
      </c>
      <c r="O90" t="s">
        <v>11931</v>
      </c>
      <c r="P90" t="s">
        <v>12077</v>
      </c>
      <c r="Q90">
        <v>7</v>
      </c>
      <c r="R90">
        <v>0</v>
      </c>
      <c r="S90">
        <v>4.56</v>
      </c>
      <c r="T90">
        <v>4.56</v>
      </c>
      <c r="U90">
        <v>483.52</v>
      </c>
      <c r="V90">
        <v>87.86</v>
      </c>
      <c r="W90">
        <v>5.19</v>
      </c>
      <c r="X90">
        <v>11.62</v>
      </c>
      <c r="Y90">
        <v>1.98</v>
      </c>
      <c r="Z90">
        <v>4</v>
      </c>
      <c r="AA90" t="s">
        <v>6923</v>
      </c>
      <c r="AB90">
        <v>1</v>
      </c>
      <c r="AC90">
        <v>7</v>
      </c>
      <c r="AD90">
        <v>3.337714285714286</v>
      </c>
      <c r="AF90" t="s">
        <v>6939</v>
      </c>
      <c r="AI90">
        <v>0</v>
      </c>
      <c r="AJ90">
        <v>0</v>
      </c>
      <c r="AK90" t="s">
        <v>12626</v>
      </c>
      <c r="AL90" t="s">
        <v>12626</v>
      </c>
      <c r="AM90" t="s">
        <v>10344</v>
      </c>
    </row>
    <row r="91" spans="1:39">
      <c r="A91" t="s">
        <v>11271</v>
      </c>
      <c r="B91" t="s">
        <v>11764</v>
      </c>
      <c r="C91" t="s">
        <v>6009</v>
      </c>
      <c r="D91">
        <v>89</v>
      </c>
      <c r="E91" t="s">
        <v>10556</v>
      </c>
      <c r="K91" t="s">
        <v>10886</v>
      </c>
      <c r="L91" t="s">
        <v>6536</v>
      </c>
      <c r="M91" t="s">
        <v>11814</v>
      </c>
      <c r="N91">
        <v>9</v>
      </c>
      <c r="O91" t="s">
        <v>11931</v>
      </c>
      <c r="P91" t="s">
        <v>12078</v>
      </c>
      <c r="Q91">
        <v>7</v>
      </c>
      <c r="R91">
        <v>0</v>
      </c>
      <c r="S91">
        <v>4.17</v>
      </c>
      <c r="T91">
        <v>4.17</v>
      </c>
      <c r="U91">
        <v>419.43</v>
      </c>
      <c r="V91">
        <v>91.77</v>
      </c>
      <c r="W91">
        <v>4.47</v>
      </c>
      <c r="Y91">
        <v>1.54</v>
      </c>
      <c r="Z91">
        <v>4</v>
      </c>
      <c r="AA91" t="s">
        <v>6923</v>
      </c>
      <c r="AB91">
        <v>0</v>
      </c>
      <c r="AC91">
        <v>6</v>
      </c>
      <c r="AD91">
        <v>3.9315</v>
      </c>
      <c r="AF91" t="s">
        <v>6939</v>
      </c>
      <c r="AI91">
        <v>0</v>
      </c>
      <c r="AJ91">
        <v>0</v>
      </c>
      <c r="AK91" t="s">
        <v>12626</v>
      </c>
      <c r="AL91" t="s">
        <v>12626</v>
      </c>
      <c r="AM91" t="s">
        <v>10344</v>
      </c>
    </row>
    <row r="92" spans="1:39">
      <c r="A92" t="s">
        <v>11272</v>
      </c>
      <c r="B92" t="s">
        <v>11764</v>
      </c>
      <c r="C92" t="s">
        <v>6009</v>
      </c>
      <c r="D92">
        <v>239</v>
      </c>
      <c r="E92" t="s">
        <v>10556</v>
      </c>
      <c r="K92" t="s">
        <v>10886</v>
      </c>
      <c r="L92" t="s">
        <v>6536</v>
      </c>
      <c r="M92" t="s">
        <v>11814</v>
      </c>
      <c r="N92">
        <v>9</v>
      </c>
      <c r="O92" t="s">
        <v>11931</v>
      </c>
      <c r="P92" t="s">
        <v>12079</v>
      </c>
      <c r="Q92">
        <v>7</v>
      </c>
      <c r="R92">
        <v>0</v>
      </c>
      <c r="S92">
        <v>5.44</v>
      </c>
      <c r="T92">
        <v>5.44</v>
      </c>
      <c r="U92">
        <v>461.51</v>
      </c>
      <c r="V92">
        <v>91.77</v>
      </c>
      <c r="W92">
        <v>5.46</v>
      </c>
      <c r="Y92">
        <v>1.43</v>
      </c>
      <c r="Z92">
        <v>4</v>
      </c>
      <c r="AA92" t="s">
        <v>6923</v>
      </c>
      <c r="AB92">
        <v>1</v>
      </c>
      <c r="AC92">
        <v>6</v>
      </c>
      <c r="AD92">
        <v>3.215928571428572</v>
      </c>
      <c r="AF92" t="s">
        <v>6939</v>
      </c>
      <c r="AI92">
        <v>0</v>
      </c>
      <c r="AJ92">
        <v>0</v>
      </c>
      <c r="AK92" t="s">
        <v>12626</v>
      </c>
      <c r="AL92" t="s">
        <v>12626</v>
      </c>
      <c r="AM92" t="s">
        <v>10344</v>
      </c>
    </row>
    <row r="93" spans="1:39">
      <c r="A93" t="s">
        <v>11273</v>
      </c>
      <c r="B93" t="s">
        <v>11764</v>
      </c>
      <c r="C93" t="s">
        <v>6009</v>
      </c>
      <c r="D93">
        <v>122</v>
      </c>
      <c r="E93" t="s">
        <v>10556</v>
      </c>
      <c r="K93" t="s">
        <v>10886</v>
      </c>
      <c r="L93" t="s">
        <v>6536</v>
      </c>
      <c r="M93" t="s">
        <v>11814</v>
      </c>
      <c r="N93">
        <v>9</v>
      </c>
      <c r="O93" t="s">
        <v>11931</v>
      </c>
      <c r="P93" t="s">
        <v>12080</v>
      </c>
      <c r="Q93">
        <v>8</v>
      </c>
      <c r="R93">
        <v>0</v>
      </c>
      <c r="S93">
        <v>4.02</v>
      </c>
      <c r="T93">
        <v>4.02</v>
      </c>
      <c r="U93">
        <v>435.43</v>
      </c>
      <c r="V93">
        <v>101</v>
      </c>
      <c r="W93">
        <v>4.17</v>
      </c>
      <c r="Y93">
        <v>1.88</v>
      </c>
      <c r="Z93">
        <v>4</v>
      </c>
      <c r="AA93" t="s">
        <v>6923</v>
      </c>
      <c r="AB93">
        <v>0</v>
      </c>
      <c r="AC93">
        <v>7</v>
      </c>
      <c r="AD93">
        <v>3.584547619047619</v>
      </c>
      <c r="AF93" t="s">
        <v>6939</v>
      </c>
      <c r="AI93">
        <v>0</v>
      </c>
      <c r="AJ93">
        <v>0</v>
      </c>
      <c r="AK93" t="s">
        <v>12626</v>
      </c>
      <c r="AL93" t="s">
        <v>12626</v>
      </c>
      <c r="AM93" t="s">
        <v>10344</v>
      </c>
    </row>
    <row r="94" spans="1:39">
      <c r="A94" t="s">
        <v>11274</v>
      </c>
      <c r="B94" t="s">
        <v>11764</v>
      </c>
      <c r="C94" t="s">
        <v>6009</v>
      </c>
      <c r="D94">
        <v>101</v>
      </c>
      <c r="E94" t="s">
        <v>10556</v>
      </c>
      <c r="K94" t="s">
        <v>10886</v>
      </c>
      <c r="L94" t="s">
        <v>6536</v>
      </c>
      <c r="M94" t="s">
        <v>11814</v>
      </c>
      <c r="N94">
        <v>9</v>
      </c>
      <c r="O94" t="s">
        <v>11931</v>
      </c>
      <c r="P94" t="s">
        <v>12081</v>
      </c>
      <c r="Q94">
        <v>8</v>
      </c>
      <c r="R94">
        <v>0</v>
      </c>
      <c r="S94">
        <v>3.06</v>
      </c>
      <c r="T94">
        <v>3.06</v>
      </c>
      <c r="U94">
        <v>437.45</v>
      </c>
      <c r="V94">
        <v>97.09</v>
      </c>
      <c r="W94">
        <v>3.53</v>
      </c>
      <c r="X94">
        <v>11.62</v>
      </c>
      <c r="Y94">
        <v>1.91</v>
      </c>
      <c r="Z94">
        <v>3</v>
      </c>
      <c r="AA94" t="s">
        <v>6923</v>
      </c>
      <c r="AB94">
        <v>0</v>
      </c>
      <c r="AC94">
        <v>7</v>
      </c>
      <c r="AD94">
        <v>4.65045238095238</v>
      </c>
      <c r="AF94" t="s">
        <v>6939</v>
      </c>
      <c r="AI94">
        <v>0</v>
      </c>
      <c r="AJ94">
        <v>0</v>
      </c>
      <c r="AK94" t="s">
        <v>12626</v>
      </c>
      <c r="AL94" t="s">
        <v>12626</v>
      </c>
      <c r="AM94" t="s">
        <v>10344</v>
      </c>
    </row>
    <row r="95" spans="1:39">
      <c r="A95" t="s">
        <v>11275</v>
      </c>
      <c r="B95" t="s">
        <v>11764</v>
      </c>
      <c r="C95" t="s">
        <v>6009</v>
      </c>
      <c r="D95">
        <v>109</v>
      </c>
      <c r="E95" t="s">
        <v>10556</v>
      </c>
      <c r="K95" t="s">
        <v>10886</v>
      </c>
      <c r="L95" t="s">
        <v>6536</v>
      </c>
      <c r="M95" t="s">
        <v>11814</v>
      </c>
      <c r="N95">
        <v>9</v>
      </c>
      <c r="O95" t="s">
        <v>11931</v>
      </c>
      <c r="P95" t="s">
        <v>12082</v>
      </c>
      <c r="Q95">
        <v>8</v>
      </c>
      <c r="R95">
        <v>0</v>
      </c>
      <c r="S95">
        <v>4.02</v>
      </c>
      <c r="T95">
        <v>4.02</v>
      </c>
      <c r="U95">
        <v>435.43</v>
      </c>
      <c r="V95">
        <v>101</v>
      </c>
      <c r="W95">
        <v>4.17</v>
      </c>
      <c r="Y95">
        <v>1</v>
      </c>
      <c r="Z95">
        <v>4</v>
      </c>
      <c r="AA95" t="s">
        <v>6923</v>
      </c>
      <c r="AB95">
        <v>0</v>
      </c>
      <c r="AC95">
        <v>7</v>
      </c>
      <c r="AD95">
        <v>3.584547619047619</v>
      </c>
      <c r="AF95" t="s">
        <v>6939</v>
      </c>
      <c r="AI95">
        <v>0</v>
      </c>
      <c r="AJ95">
        <v>0</v>
      </c>
      <c r="AK95" t="s">
        <v>12626</v>
      </c>
      <c r="AL95" t="s">
        <v>12626</v>
      </c>
      <c r="AM95" t="s">
        <v>10344</v>
      </c>
    </row>
    <row r="96" spans="1:39">
      <c r="A96" t="s">
        <v>11276</v>
      </c>
      <c r="B96" t="s">
        <v>11764</v>
      </c>
      <c r="C96" t="s">
        <v>6009</v>
      </c>
      <c r="D96">
        <v>88</v>
      </c>
      <c r="E96" t="s">
        <v>10556</v>
      </c>
      <c r="K96" t="s">
        <v>10886</v>
      </c>
      <c r="L96" t="s">
        <v>6536</v>
      </c>
      <c r="M96" t="s">
        <v>11814</v>
      </c>
      <c r="N96">
        <v>9</v>
      </c>
      <c r="O96" t="s">
        <v>11931</v>
      </c>
      <c r="P96" t="s">
        <v>12083</v>
      </c>
      <c r="Q96">
        <v>7</v>
      </c>
      <c r="R96">
        <v>0</v>
      </c>
      <c r="S96">
        <v>3.78</v>
      </c>
      <c r="T96">
        <v>3.78</v>
      </c>
      <c r="U96">
        <v>421.45</v>
      </c>
      <c r="V96">
        <v>87.86</v>
      </c>
      <c r="W96">
        <v>3.83</v>
      </c>
      <c r="X96">
        <v>11.62</v>
      </c>
      <c r="Y96">
        <v>1.3</v>
      </c>
      <c r="Z96">
        <v>3</v>
      </c>
      <c r="AA96" t="s">
        <v>6923</v>
      </c>
      <c r="AB96">
        <v>0</v>
      </c>
      <c r="AC96">
        <v>6</v>
      </c>
      <c r="AD96">
        <v>4.281071428571429</v>
      </c>
      <c r="AF96" t="s">
        <v>6939</v>
      </c>
      <c r="AI96">
        <v>0</v>
      </c>
      <c r="AJ96">
        <v>0</v>
      </c>
      <c r="AK96" t="s">
        <v>12626</v>
      </c>
      <c r="AL96" t="s">
        <v>12626</v>
      </c>
      <c r="AM96" t="s">
        <v>10344</v>
      </c>
    </row>
    <row r="97" spans="1:39">
      <c r="A97" t="s">
        <v>11277</v>
      </c>
      <c r="B97" t="s">
        <v>11764</v>
      </c>
      <c r="C97" t="s">
        <v>6009</v>
      </c>
      <c r="D97">
        <v>72</v>
      </c>
      <c r="E97" t="s">
        <v>10556</v>
      </c>
      <c r="K97" t="s">
        <v>10886</v>
      </c>
      <c r="L97" t="s">
        <v>6536</v>
      </c>
      <c r="M97" t="s">
        <v>11814</v>
      </c>
      <c r="N97">
        <v>9</v>
      </c>
      <c r="O97" t="s">
        <v>11931</v>
      </c>
      <c r="P97" t="s">
        <v>12084</v>
      </c>
      <c r="Q97">
        <v>7</v>
      </c>
      <c r="R97">
        <v>0</v>
      </c>
      <c r="S97">
        <v>4.91</v>
      </c>
      <c r="T97">
        <v>4.91</v>
      </c>
      <c r="U97">
        <v>473.4</v>
      </c>
      <c r="V97">
        <v>91.77</v>
      </c>
      <c r="W97">
        <v>5.18</v>
      </c>
      <c r="Y97">
        <v>0.52</v>
      </c>
      <c r="Z97">
        <v>4</v>
      </c>
      <c r="AA97" t="s">
        <v>6923</v>
      </c>
      <c r="AB97">
        <v>1</v>
      </c>
      <c r="AC97">
        <v>6</v>
      </c>
      <c r="AD97">
        <v>3.176000000000001</v>
      </c>
      <c r="AF97" t="s">
        <v>6939</v>
      </c>
      <c r="AI97">
        <v>0</v>
      </c>
      <c r="AJ97">
        <v>0</v>
      </c>
      <c r="AK97" t="s">
        <v>12626</v>
      </c>
      <c r="AL97" t="s">
        <v>12626</v>
      </c>
      <c r="AM97" t="s">
        <v>10344</v>
      </c>
    </row>
    <row r="98" spans="1:39">
      <c r="A98" t="s">
        <v>11278</v>
      </c>
      <c r="B98" t="s">
        <v>11764</v>
      </c>
      <c r="C98" t="s">
        <v>6009</v>
      </c>
      <c r="D98">
        <v>75</v>
      </c>
      <c r="E98" t="s">
        <v>10556</v>
      </c>
      <c r="K98" t="s">
        <v>10886</v>
      </c>
      <c r="L98" t="s">
        <v>6536</v>
      </c>
      <c r="M98" t="s">
        <v>11814</v>
      </c>
      <c r="N98">
        <v>9</v>
      </c>
      <c r="O98" t="s">
        <v>11931</v>
      </c>
      <c r="P98" t="s">
        <v>12085</v>
      </c>
      <c r="Q98">
        <v>7</v>
      </c>
      <c r="R98">
        <v>0</v>
      </c>
      <c r="S98">
        <v>3.95</v>
      </c>
      <c r="T98">
        <v>3.95</v>
      </c>
      <c r="U98">
        <v>475.42</v>
      </c>
      <c r="V98">
        <v>87.86</v>
      </c>
      <c r="W98">
        <v>4.54</v>
      </c>
      <c r="X98">
        <v>11.62</v>
      </c>
      <c r="Y98">
        <v>0.5600000000000001</v>
      </c>
      <c r="Z98">
        <v>3</v>
      </c>
      <c r="AA98" t="s">
        <v>6923</v>
      </c>
      <c r="AB98">
        <v>0</v>
      </c>
      <c r="AC98">
        <v>6</v>
      </c>
      <c r="AD98">
        <v>3.725571428571429</v>
      </c>
      <c r="AF98" t="s">
        <v>6939</v>
      </c>
      <c r="AI98">
        <v>0</v>
      </c>
      <c r="AJ98">
        <v>0</v>
      </c>
      <c r="AK98" t="s">
        <v>12626</v>
      </c>
      <c r="AL98" t="s">
        <v>12626</v>
      </c>
      <c r="AM98" t="s">
        <v>10344</v>
      </c>
    </row>
    <row r="99" spans="1:39">
      <c r="A99" t="s">
        <v>11279</v>
      </c>
      <c r="B99" t="s">
        <v>11764</v>
      </c>
      <c r="C99" t="s">
        <v>6009</v>
      </c>
      <c r="D99">
        <v>78</v>
      </c>
      <c r="E99" t="s">
        <v>10556</v>
      </c>
      <c r="K99" t="s">
        <v>10886</v>
      </c>
      <c r="L99" t="s">
        <v>6536</v>
      </c>
      <c r="M99" t="s">
        <v>11814</v>
      </c>
      <c r="N99">
        <v>9</v>
      </c>
      <c r="O99" t="s">
        <v>11931</v>
      </c>
      <c r="P99" t="s">
        <v>12086</v>
      </c>
      <c r="Q99">
        <v>7</v>
      </c>
      <c r="R99">
        <v>0</v>
      </c>
      <c r="S99">
        <v>3.11</v>
      </c>
      <c r="T99">
        <v>3.11</v>
      </c>
      <c r="U99">
        <v>425.41</v>
      </c>
      <c r="V99">
        <v>87.86</v>
      </c>
      <c r="W99">
        <v>3.66</v>
      </c>
      <c r="X99">
        <v>11.62</v>
      </c>
      <c r="Y99">
        <v>0.6899999999999999</v>
      </c>
      <c r="Z99">
        <v>3</v>
      </c>
      <c r="AA99" t="s">
        <v>6923</v>
      </c>
      <c r="AB99">
        <v>0</v>
      </c>
      <c r="AC99">
        <v>6</v>
      </c>
      <c r="AD99">
        <v>4.922785714285714</v>
      </c>
      <c r="AF99" t="s">
        <v>6939</v>
      </c>
      <c r="AI99">
        <v>0</v>
      </c>
      <c r="AJ99">
        <v>0</v>
      </c>
      <c r="AK99" t="s">
        <v>12626</v>
      </c>
      <c r="AL99" t="s">
        <v>12626</v>
      </c>
      <c r="AM99" t="s">
        <v>10344</v>
      </c>
    </row>
    <row r="100" spans="1:39">
      <c r="A100" t="s">
        <v>11280</v>
      </c>
      <c r="B100" t="s">
        <v>11764</v>
      </c>
      <c r="C100" t="s">
        <v>6009</v>
      </c>
      <c r="D100">
        <v>62</v>
      </c>
      <c r="E100" t="s">
        <v>10556</v>
      </c>
      <c r="K100" t="s">
        <v>10886</v>
      </c>
      <c r="L100" t="s">
        <v>6536</v>
      </c>
      <c r="M100" t="s">
        <v>11814</v>
      </c>
      <c r="N100">
        <v>9</v>
      </c>
      <c r="O100" t="s">
        <v>11931</v>
      </c>
      <c r="P100" t="s">
        <v>12087</v>
      </c>
      <c r="Q100">
        <v>9</v>
      </c>
      <c r="R100">
        <v>0</v>
      </c>
      <c r="S100">
        <v>3.91</v>
      </c>
      <c r="T100">
        <v>3.91</v>
      </c>
      <c r="U100">
        <v>450.4</v>
      </c>
      <c r="V100">
        <v>134.91</v>
      </c>
      <c r="W100">
        <v>4.07</v>
      </c>
      <c r="Y100">
        <v>0</v>
      </c>
      <c r="Z100">
        <v>4</v>
      </c>
      <c r="AA100" t="s">
        <v>6923</v>
      </c>
      <c r="AB100">
        <v>0</v>
      </c>
      <c r="AC100">
        <v>7</v>
      </c>
      <c r="AD100">
        <v>2.944285714285714</v>
      </c>
      <c r="AF100" t="s">
        <v>6939</v>
      </c>
      <c r="AI100">
        <v>0</v>
      </c>
      <c r="AJ100">
        <v>0</v>
      </c>
      <c r="AK100" t="s">
        <v>12626</v>
      </c>
      <c r="AL100" t="s">
        <v>12626</v>
      </c>
      <c r="AM100" t="s">
        <v>10344</v>
      </c>
    </row>
    <row r="101" spans="1:39">
      <c r="A101" t="s">
        <v>11281</v>
      </c>
      <c r="B101" t="s">
        <v>11764</v>
      </c>
      <c r="C101" t="s">
        <v>6009</v>
      </c>
      <c r="D101">
        <v>65</v>
      </c>
      <c r="E101" t="s">
        <v>10556</v>
      </c>
      <c r="K101" t="s">
        <v>10886</v>
      </c>
      <c r="L101" t="s">
        <v>6536</v>
      </c>
      <c r="M101" t="s">
        <v>11814</v>
      </c>
      <c r="N101">
        <v>9</v>
      </c>
      <c r="O101" t="s">
        <v>11931</v>
      </c>
      <c r="P101" t="s">
        <v>12088</v>
      </c>
      <c r="Q101">
        <v>7</v>
      </c>
      <c r="R101">
        <v>0</v>
      </c>
      <c r="S101">
        <v>4.07</v>
      </c>
      <c r="T101">
        <v>4.07</v>
      </c>
      <c r="U101">
        <v>423.4</v>
      </c>
      <c r="V101">
        <v>91.77</v>
      </c>
      <c r="W101">
        <v>4.3</v>
      </c>
      <c r="Y101">
        <v>0.66</v>
      </c>
      <c r="Z101">
        <v>4</v>
      </c>
      <c r="AA101" t="s">
        <v>6923</v>
      </c>
      <c r="AB101">
        <v>0</v>
      </c>
      <c r="AC101">
        <v>6</v>
      </c>
      <c r="AD101">
        <v>3.953142857142857</v>
      </c>
      <c r="AF101" t="s">
        <v>6939</v>
      </c>
      <c r="AI101">
        <v>0</v>
      </c>
      <c r="AJ101">
        <v>0</v>
      </c>
      <c r="AK101" t="s">
        <v>12626</v>
      </c>
      <c r="AL101" t="s">
        <v>12626</v>
      </c>
      <c r="AM101" t="s">
        <v>10344</v>
      </c>
    </row>
    <row r="102" spans="1:39">
      <c r="A102" t="s">
        <v>11282</v>
      </c>
      <c r="B102" t="s">
        <v>11764</v>
      </c>
      <c r="C102" t="s">
        <v>6009</v>
      </c>
      <c r="D102">
        <v>75</v>
      </c>
      <c r="E102" t="s">
        <v>10556</v>
      </c>
      <c r="K102" t="s">
        <v>10886</v>
      </c>
      <c r="L102" t="s">
        <v>6536</v>
      </c>
      <c r="M102" t="s">
        <v>11814</v>
      </c>
      <c r="N102">
        <v>9</v>
      </c>
      <c r="O102" t="s">
        <v>11931</v>
      </c>
      <c r="P102" t="s">
        <v>12089</v>
      </c>
      <c r="Q102">
        <v>8</v>
      </c>
      <c r="R102">
        <v>0</v>
      </c>
      <c r="S102">
        <v>3.06</v>
      </c>
      <c r="T102">
        <v>3.06</v>
      </c>
      <c r="U102">
        <v>437.45</v>
      </c>
      <c r="V102">
        <v>97.09</v>
      </c>
      <c r="W102">
        <v>3.53</v>
      </c>
      <c r="X102">
        <v>11.62</v>
      </c>
      <c r="Y102">
        <v>1.03</v>
      </c>
      <c r="Z102">
        <v>3</v>
      </c>
      <c r="AA102" t="s">
        <v>6923</v>
      </c>
      <c r="AB102">
        <v>0</v>
      </c>
      <c r="AC102">
        <v>7</v>
      </c>
      <c r="AD102">
        <v>4.65045238095238</v>
      </c>
      <c r="AF102" t="s">
        <v>6939</v>
      </c>
      <c r="AI102">
        <v>0</v>
      </c>
      <c r="AJ102">
        <v>0</v>
      </c>
      <c r="AK102" t="s">
        <v>12626</v>
      </c>
      <c r="AL102" t="s">
        <v>12626</v>
      </c>
      <c r="AM102" t="s">
        <v>10344</v>
      </c>
    </row>
    <row r="103" spans="1:39">
      <c r="A103" t="s">
        <v>11283</v>
      </c>
      <c r="B103" t="s">
        <v>11764</v>
      </c>
      <c r="C103" t="s">
        <v>6009</v>
      </c>
      <c r="D103">
        <v>84</v>
      </c>
      <c r="E103" t="s">
        <v>10556</v>
      </c>
      <c r="K103" t="s">
        <v>10886</v>
      </c>
      <c r="L103" t="s">
        <v>6536</v>
      </c>
      <c r="M103" t="s">
        <v>11814</v>
      </c>
      <c r="N103">
        <v>9</v>
      </c>
      <c r="O103" t="s">
        <v>11931</v>
      </c>
      <c r="P103" t="s">
        <v>12090</v>
      </c>
      <c r="Q103">
        <v>7</v>
      </c>
      <c r="R103">
        <v>0</v>
      </c>
      <c r="S103">
        <v>4.48</v>
      </c>
      <c r="T103">
        <v>4.48</v>
      </c>
      <c r="U103">
        <v>463.53</v>
      </c>
      <c r="V103">
        <v>87.86</v>
      </c>
      <c r="W103">
        <v>4.82</v>
      </c>
      <c r="X103">
        <v>11.62</v>
      </c>
      <c r="Y103">
        <v>1.47</v>
      </c>
      <c r="Z103">
        <v>3</v>
      </c>
      <c r="AA103" t="s">
        <v>6923</v>
      </c>
      <c r="AB103">
        <v>0</v>
      </c>
      <c r="AC103">
        <v>6</v>
      </c>
      <c r="AD103">
        <v>3.5205</v>
      </c>
      <c r="AF103" t="s">
        <v>6939</v>
      </c>
      <c r="AI103">
        <v>0</v>
      </c>
      <c r="AJ103">
        <v>0</v>
      </c>
      <c r="AK103" t="s">
        <v>12626</v>
      </c>
      <c r="AL103" t="s">
        <v>12626</v>
      </c>
      <c r="AM103" t="s">
        <v>10344</v>
      </c>
    </row>
    <row r="104" spans="1:39">
      <c r="A104" t="s">
        <v>11284</v>
      </c>
      <c r="B104" t="s">
        <v>11764</v>
      </c>
      <c r="C104" t="s">
        <v>6009</v>
      </c>
      <c r="D104">
        <v>89</v>
      </c>
      <c r="E104" t="s">
        <v>10556</v>
      </c>
      <c r="K104" t="s">
        <v>10886</v>
      </c>
      <c r="L104" t="s">
        <v>6536</v>
      </c>
      <c r="M104" t="s">
        <v>11814</v>
      </c>
      <c r="N104">
        <v>9</v>
      </c>
      <c r="O104" t="s">
        <v>11931</v>
      </c>
      <c r="P104" t="s">
        <v>12091</v>
      </c>
      <c r="Q104">
        <v>7</v>
      </c>
      <c r="R104">
        <v>0</v>
      </c>
      <c r="S104">
        <v>4.33</v>
      </c>
      <c r="T104">
        <v>4.33</v>
      </c>
      <c r="U104">
        <v>423.4</v>
      </c>
      <c r="V104">
        <v>91.77</v>
      </c>
      <c r="W104">
        <v>4.3</v>
      </c>
      <c r="Y104">
        <v>0.93</v>
      </c>
      <c r="Z104">
        <v>4</v>
      </c>
      <c r="AA104" t="s">
        <v>6923</v>
      </c>
      <c r="AB104">
        <v>0</v>
      </c>
      <c r="AC104">
        <v>6</v>
      </c>
      <c r="AD104">
        <v>3.823142857142857</v>
      </c>
      <c r="AF104" t="s">
        <v>6939</v>
      </c>
      <c r="AI104">
        <v>0</v>
      </c>
      <c r="AJ104">
        <v>0</v>
      </c>
      <c r="AK104" t="s">
        <v>12626</v>
      </c>
      <c r="AL104" t="s">
        <v>12626</v>
      </c>
      <c r="AM104" t="s">
        <v>10344</v>
      </c>
    </row>
    <row r="105" spans="1:39">
      <c r="A105" t="s">
        <v>11285</v>
      </c>
      <c r="B105" t="s">
        <v>11764</v>
      </c>
      <c r="C105" t="s">
        <v>6009</v>
      </c>
      <c r="D105">
        <v>76</v>
      </c>
      <c r="E105" t="s">
        <v>10556</v>
      </c>
      <c r="K105" t="s">
        <v>10886</v>
      </c>
      <c r="L105" t="s">
        <v>6536</v>
      </c>
      <c r="M105" t="s">
        <v>11814</v>
      </c>
      <c r="N105">
        <v>9</v>
      </c>
      <c r="O105" t="s">
        <v>11931</v>
      </c>
      <c r="P105" t="s">
        <v>12092</v>
      </c>
      <c r="Q105">
        <v>7</v>
      </c>
      <c r="R105">
        <v>0</v>
      </c>
      <c r="S105">
        <v>4.74</v>
      </c>
      <c r="T105">
        <v>4.74</v>
      </c>
      <c r="U105">
        <v>419.43</v>
      </c>
      <c r="V105">
        <v>91.77</v>
      </c>
      <c r="W105">
        <v>4.47</v>
      </c>
      <c r="Y105">
        <v>1.27</v>
      </c>
      <c r="Z105">
        <v>4</v>
      </c>
      <c r="AA105" t="s">
        <v>6923</v>
      </c>
      <c r="AB105">
        <v>0</v>
      </c>
      <c r="AC105">
        <v>6</v>
      </c>
      <c r="AD105">
        <v>3.6465</v>
      </c>
      <c r="AF105" t="s">
        <v>6939</v>
      </c>
      <c r="AI105">
        <v>0</v>
      </c>
      <c r="AJ105">
        <v>0</v>
      </c>
      <c r="AK105" t="s">
        <v>12626</v>
      </c>
      <c r="AL105" t="s">
        <v>12626</v>
      </c>
      <c r="AM105" t="s">
        <v>10344</v>
      </c>
    </row>
    <row r="106" spans="1:39">
      <c r="A106" t="s">
        <v>11286</v>
      </c>
      <c r="B106" t="s">
        <v>11764</v>
      </c>
      <c r="C106" t="s">
        <v>6009</v>
      </c>
      <c r="D106">
        <v>101</v>
      </c>
      <c r="E106" t="s">
        <v>10556</v>
      </c>
      <c r="K106" t="s">
        <v>10886</v>
      </c>
      <c r="L106" t="s">
        <v>6536</v>
      </c>
      <c r="M106" t="s">
        <v>11814</v>
      </c>
      <c r="N106">
        <v>9</v>
      </c>
      <c r="O106" t="s">
        <v>11931</v>
      </c>
      <c r="P106" t="s">
        <v>12093</v>
      </c>
      <c r="Q106">
        <v>7</v>
      </c>
      <c r="R106">
        <v>0</v>
      </c>
      <c r="S106">
        <v>3.2</v>
      </c>
      <c r="T106">
        <v>3.2</v>
      </c>
      <c r="U106">
        <v>421.45</v>
      </c>
      <c r="V106">
        <v>87.86</v>
      </c>
      <c r="W106">
        <v>3.83</v>
      </c>
      <c r="X106">
        <v>11.62</v>
      </c>
      <c r="Y106">
        <v>1.57</v>
      </c>
      <c r="Z106">
        <v>3</v>
      </c>
      <c r="AA106" t="s">
        <v>6923</v>
      </c>
      <c r="AB106">
        <v>0</v>
      </c>
      <c r="AC106">
        <v>6</v>
      </c>
      <c r="AD106">
        <v>4.861071428571428</v>
      </c>
      <c r="AF106" t="s">
        <v>6939</v>
      </c>
      <c r="AI106">
        <v>0</v>
      </c>
      <c r="AJ106">
        <v>0</v>
      </c>
      <c r="AK106" t="s">
        <v>12626</v>
      </c>
      <c r="AL106" t="s">
        <v>12626</v>
      </c>
      <c r="AM106" t="s">
        <v>10344</v>
      </c>
    </row>
    <row r="107" spans="1:39">
      <c r="A107" t="s">
        <v>11287</v>
      </c>
      <c r="B107" t="s">
        <v>11764</v>
      </c>
      <c r="C107" t="s">
        <v>6009</v>
      </c>
      <c r="D107">
        <v>263</v>
      </c>
      <c r="E107" t="s">
        <v>10556</v>
      </c>
      <c r="K107" t="s">
        <v>10886</v>
      </c>
      <c r="L107" t="s">
        <v>6536</v>
      </c>
      <c r="M107" t="s">
        <v>11814</v>
      </c>
      <c r="N107">
        <v>9</v>
      </c>
      <c r="O107" t="s">
        <v>11931</v>
      </c>
      <c r="P107" t="s">
        <v>12094</v>
      </c>
      <c r="Q107">
        <v>7</v>
      </c>
      <c r="R107">
        <v>0</v>
      </c>
      <c r="S107">
        <v>5.52</v>
      </c>
      <c r="T107">
        <v>5.52</v>
      </c>
      <c r="U107">
        <v>481.5</v>
      </c>
      <c r="V107">
        <v>91.77</v>
      </c>
      <c r="W107">
        <v>5.83</v>
      </c>
      <c r="Y107">
        <v>1.94</v>
      </c>
      <c r="Z107">
        <v>5</v>
      </c>
      <c r="AA107" t="s">
        <v>6923</v>
      </c>
      <c r="AB107">
        <v>1</v>
      </c>
      <c r="AC107">
        <v>7</v>
      </c>
      <c r="AD107">
        <v>3.073142857142857</v>
      </c>
      <c r="AF107" t="s">
        <v>6939</v>
      </c>
      <c r="AI107">
        <v>0</v>
      </c>
      <c r="AJ107">
        <v>0</v>
      </c>
      <c r="AK107" t="s">
        <v>12626</v>
      </c>
      <c r="AL107" t="s">
        <v>12626</v>
      </c>
      <c r="AM107" t="s">
        <v>10344</v>
      </c>
    </row>
    <row r="108" spans="1:39">
      <c r="A108" t="s">
        <v>7539</v>
      </c>
      <c r="B108" t="s">
        <v>11764</v>
      </c>
      <c r="C108" t="s">
        <v>6009</v>
      </c>
      <c r="D108">
        <v>24</v>
      </c>
      <c r="E108" t="s">
        <v>10556</v>
      </c>
      <c r="K108" t="s">
        <v>10886</v>
      </c>
      <c r="L108" t="s">
        <v>6536</v>
      </c>
      <c r="M108" t="s">
        <v>11815</v>
      </c>
      <c r="N108">
        <v>9</v>
      </c>
      <c r="O108" t="s">
        <v>11932</v>
      </c>
      <c r="P108" t="s">
        <v>9492</v>
      </c>
      <c r="Q108">
        <v>5</v>
      </c>
      <c r="R108">
        <v>1</v>
      </c>
      <c r="S108">
        <v>4.25</v>
      </c>
      <c r="T108">
        <v>7.87</v>
      </c>
      <c r="U108">
        <v>531.91</v>
      </c>
      <c r="V108">
        <v>77.76000000000001</v>
      </c>
      <c r="W108">
        <v>6.63</v>
      </c>
      <c r="X108">
        <v>3.22</v>
      </c>
      <c r="Y108">
        <v>0</v>
      </c>
      <c r="Z108">
        <v>4</v>
      </c>
      <c r="AA108" t="s">
        <v>6923</v>
      </c>
      <c r="AB108">
        <v>2</v>
      </c>
      <c r="AC108">
        <v>8</v>
      </c>
      <c r="AD108">
        <v>2.833333333333333</v>
      </c>
      <c r="AF108" t="s">
        <v>6937</v>
      </c>
      <c r="AI108">
        <v>0</v>
      </c>
      <c r="AJ108">
        <v>0</v>
      </c>
      <c r="AK108" t="s">
        <v>10302</v>
      </c>
      <c r="AL108" t="s">
        <v>10302</v>
      </c>
      <c r="AM108" t="s">
        <v>10344</v>
      </c>
    </row>
    <row r="109" spans="1:39">
      <c r="A109" t="s">
        <v>11288</v>
      </c>
      <c r="B109" t="s">
        <v>11764</v>
      </c>
      <c r="C109" t="s">
        <v>6009</v>
      </c>
      <c r="D109">
        <v>25</v>
      </c>
      <c r="E109" t="s">
        <v>10556</v>
      </c>
      <c r="K109" t="s">
        <v>10886</v>
      </c>
      <c r="L109" t="s">
        <v>6536</v>
      </c>
      <c r="M109" t="s">
        <v>11815</v>
      </c>
      <c r="N109">
        <v>9</v>
      </c>
      <c r="O109" t="s">
        <v>11932</v>
      </c>
      <c r="P109" t="s">
        <v>12095</v>
      </c>
      <c r="Q109">
        <v>7</v>
      </c>
      <c r="R109">
        <v>1</v>
      </c>
      <c r="S109">
        <v>1.88</v>
      </c>
      <c r="T109">
        <v>5.53</v>
      </c>
      <c r="U109">
        <v>508.96</v>
      </c>
      <c r="V109">
        <v>99.88</v>
      </c>
      <c r="W109">
        <v>5.15</v>
      </c>
      <c r="X109">
        <v>3.05</v>
      </c>
      <c r="Y109">
        <v>4.47</v>
      </c>
      <c r="Z109">
        <v>4</v>
      </c>
      <c r="AA109" t="s">
        <v>6923</v>
      </c>
      <c r="AB109">
        <v>2</v>
      </c>
      <c r="AC109">
        <v>9</v>
      </c>
      <c r="AD109">
        <v>3.504</v>
      </c>
      <c r="AF109" t="s">
        <v>6937</v>
      </c>
      <c r="AI109">
        <v>0</v>
      </c>
      <c r="AJ109">
        <v>0</v>
      </c>
      <c r="AK109" t="s">
        <v>10302</v>
      </c>
      <c r="AL109" t="s">
        <v>10302</v>
      </c>
      <c r="AM109" t="s">
        <v>10344</v>
      </c>
    </row>
    <row r="110" spans="1:39">
      <c r="A110" t="s">
        <v>7730</v>
      </c>
      <c r="B110" t="s">
        <v>11764</v>
      </c>
      <c r="C110" t="s">
        <v>6009</v>
      </c>
      <c r="D110">
        <v>37</v>
      </c>
      <c r="E110" t="s">
        <v>10556</v>
      </c>
      <c r="K110" t="s">
        <v>10886</v>
      </c>
      <c r="L110" t="s">
        <v>6536</v>
      </c>
      <c r="M110" t="s">
        <v>11815</v>
      </c>
      <c r="N110">
        <v>9</v>
      </c>
      <c r="O110" t="s">
        <v>11932</v>
      </c>
      <c r="P110" t="s">
        <v>9666</v>
      </c>
      <c r="Q110">
        <v>5</v>
      </c>
      <c r="R110">
        <v>1</v>
      </c>
      <c r="S110">
        <v>1.75</v>
      </c>
      <c r="T110">
        <v>5.4</v>
      </c>
      <c r="U110">
        <v>489.33</v>
      </c>
      <c r="V110">
        <v>73.58</v>
      </c>
      <c r="W110">
        <v>6.48</v>
      </c>
      <c r="X110">
        <v>3.07</v>
      </c>
      <c r="Y110">
        <v>3.19</v>
      </c>
      <c r="Z110">
        <v>4</v>
      </c>
      <c r="AA110" t="s">
        <v>6923</v>
      </c>
      <c r="AB110">
        <v>1</v>
      </c>
      <c r="AC110">
        <v>7</v>
      </c>
      <c r="AD110">
        <v>3.909547619047619</v>
      </c>
      <c r="AF110" t="s">
        <v>6937</v>
      </c>
      <c r="AI110">
        <v>0</v>
      </c>
      <c r="AJ110">
        <v>0</v>
      </c>
      <c r="AK110" t="s">
        <v>10302</v>
      </c>
      <c r="AL110" t="s">
        <v>10302</v>
      </c>
      <c r="AM110" t="s">
        <v>10344</v>
      </c>
    </row>
    <row r="111" spans="1:39">
      <c r="A111" t="s">
        <v>7788</v>
      </c>
      <c r="B111" t="s">
        <v>11764</v>
      </c>
      <c r="C111" t="s">
        <v>6009</v>
      </c>
      <c r="D111">
        <v>22</v>
      </c>
      <c r="E111" t="s">
        <v>10556</v>
      </c>
      <c r="K111" t="s">
        <v>10886</v>
      </c>
      <c r="L111" t="s">
        <v>6536</v>
      </c>
      <c r="M111" t="s">
        <v>11815</v>
      </c>
      <c r="N111">
        <v>9</v>
      </c>
      <c r="O111" t="s">
        <v>11932</v>
      </c>
      <c r="P111" t="s">
        <v>9720</v>
      </c>
      <c r="Q111">
        <v>5</v>
      </c>
      <c r="R111">
        <v>1</v>
      </c>
      <c r="S111">
        <v>1.25</v>
      </c>
      <c r="T111">
        <v>4.89</v>
      </c>
      <c r="U111">
        <v>472.88</v>
      </c>
      <c r="V111">
        <v>73.58</v>
      </c>
      <c r="W111">
        <v>5.97</v>
      </c>
      <c r="X111">
        <v>3.08</v>
      </c>
      <c r="Y111">
        <v>3.34</v>
      </c>
      <c r="Z111">
        <v>4</v>
      </c>
      <c r="AA111" t="s">
        <v>6923</v>
      </c>
      <c r="AB111">
        <v>1</v>
      </c>
      <c r="AC111">
        <v>7</v>
      </c>
      <c r="AD111">
        <v>4.08204761904762</v>
      </c>
      <c r="AF111" t="s">
        <v>6937</v>
      </c>
      <c r="AI111">
        <v>0</v>
      </c>
      <c r="AJ111">
        <v>0</v>
      </c>
      <c r="AK111" t="s">
        <v>10302</v>
      </c>
      <c r="AL111" t="s">
        <v>10302</v>
      </c>
      <c r="AM111" t="s">
        <v>10344</v>
      </c>
    </row>
    <row r="112" spans="1:39">
      <c r="A112" t="s">
        <v>7581</v>
      </c>
      <c r="B112" t="s">
        <v>11764</v>
      </c>
      <c r="C112" t="s">
        <v>6009</v>
      </c>
      <c r="D112">
        <v>20</v>
      </c>
      <c r="E112" t="s">
        <v>10556</v>
      </c>
      <c r="K112" t="s">
        <v>10886</v>
      </c>
      <c r="L112" t="s">
        <v>6536</v>
      </c>
      <c r="M112" t="s">
        <v>11815</v>
      </c>
      <c r="N112">
        <v>9</v>
      </c>
      <c r="O112" t="s">
        <v>11932</v>
      </c>
      <c r="P112" t="s">
        <v>9529</v>
      </c>
      <c r="Q112">
        <v>5</v>
      </c>
      <c r="R112">
        <v>1</v>
      </c>
      <c r="S112">
        <v>1.53</v>
      </c>
      <c r="T112">
        <v>5.18</v>
      </c>
      <c r="U112">
        <v>505.79</v>
      </c>
      <c r="V112">
        <v>73.58</v>
      </c>
      <c r="W112">
        <v>7</v>
      </c>
      <c r="X112">
        <v>3.06</v>
      </c>
      <c r="Y112">
        <v>2.62</v>
      </c>
      <c r="Z112">
        <v>4</v>
      </c>
      <c r="AA112" t="s">
        <v>6923</v>
      </c>
      <c r="AB112">
        <v>2</v>
      </c>
      <c r="AC112">
        <v>7</v>
      </c>
      <c r="AD112">
        <v>3.833333333333333</v>
      </c>
      <c r="AF112" t="s">
        <v>6937</v>
      </c>
      <c r="AI112">
        <v>0</v>
      </c>
      <c r="AJ112">
        <v>0</v>
      </c>
      <c r="AK112" t="s">
        <v>10302</v>
      </c>
      <c r="AL112" t="s">
        <v>10302</v>
      </c>
      <c r="AM112" t="s">
        <v>10344</v>
      </c>
    </row>
    <row r="113" spans="1:39">
      <c r="A113" t="s">
        <v>7783</v>
      </c>
      <c r="B113" t="s">
        <v>11764</v>
      </c>
      <c r="C113" t="s">
        <v>6009</v>
      </c>
      <c r="D113">
        <v>26</v>
      </c>
      <c r="E113" t="s">
        <v>10556</v>
      </c>
      <c r="K113" t="s">
        <v>10886</v>
      </c>
      <c r="L113" t="s">
        <v>6536</v>
      </c>
      <c r="M113" t="s">
        <v>11815</v>
      </c>
      <c r="N113">
        <v>9</v>
      </c>
      <c r="O113" t="s">
        <v>11932</v>
      </c>
      <c r="P113" t="s">
        <v>9715</v>
      </c>
      <c r="Q113">
        <v>5</v>
      </c>
      <c r="R113">
        <v>1</v>
      </c>
      <c r="S113">
        <v>1.44</v>
      </c>
      <c r="T113">
        <v>5.09</v>
      </c>
      <c r="U113">
        <v>539.34</v>
      </c>
      <c r="V113">
        <v>73.58</v>
      </c>
      <c r="W113">
        <v>7.36</v>
      </c>
      <c r="X113">
        <v>3.06</v>
      </c>
      <c r="Y113">
        <v>1.57</v>
      </c>
      <c r="Z113">
        <v>4</v>
      </c>
      <c r="AA113" t="s">
        <v>6923</v>
      </c>
      <c r="AB113">
        <v>2</v>
      </c>
      <c r="AC113">
        <v>7</v>
      </c>
      <c r="AD113">
        <v>3.833333333333333</v>
      </c>
      <c r="AF113" t="s">
        <v>6937</v>
      </c>
      <c r="AI113">
        <v>0</v>
      </c>
      <c r="AJ113">
        <v>0</v>
      </c>
      <c r="AK113" t="s">
        <v>10302</v>
      </c>
      <c r="AL113" t="s">
        <v>10302</v>
      </c>
      <c r="AM113" t="s">
        <v>10344</v>
      </c>
    </row>
    <row r="114" spans="1:39">
      <c r="A114" t="s">
        <v>7585</v>
      </c>
      <c r="B114" t="s">
        <v>11764</v>
      </c>
      <c r="C114" t="s">
        <v>6009</v>
      </c>
      <c r="D114">
        <v>21</v>
      </c>
      <c r="E114" t="s">
        <v>10556</v>
      </c>
      <c r="K114" t="s">
        <v>10886</v>
      </c>
      <c r="L114" t="s">
        <v>6536</v>
      </c>
      <c r="M114" t="s">
        <v>11815</v>
      </c>
      <c r="N114">
        <v>9</v>
      </c>
      <c r="O114" t="s">
        <v>11932</v>
      </c>
      <c r="P114" t="s">
        <v>9533</v>
      </c>
      <c r="Q114">
        <v>5</v>
      </c>
      <c r="R114">
        <v>1</v>
      </c>
      <c r="S114">
        <v>1.67</v>
      </c>
      <c r="T114">
        <v>5.32</v>
      </c>
      <c r="U114">
        <v>489.33</v>
      </c>
      <c r="V114">
        <v>73.58</v>
      </c>
      <c r="W114">
        <v>6.48</v>
      </c>
      <c r="X114">
        <v>3.04</v>
      </c>
      <c r="Y114">
        <v>3.27</v>
      </c>
      <c r="Z114">
        <v>4</v>
      </c>
      <c r="AA114" t="s">
        <v>6923</v>
      </c>
      <c r="AB114">
        <v>1</v>
      </c>
      <c r="AC114">
        <v>7</v>
      </c>
      <c r="AD114">
        <v>3.909547619047619</v>
      </c>
      <c r="AF114" t="s">
        <v>6937</v>
      </c>
      <c r="AI114">
        <v>0</v>
      </c>
      <c r="AJ114">
        <v>0</v>
      </c>
      <c r="AK114" t="s">
        <v>10302</v>
      </c>
      <c r="AL114" t="s">
        <v>10302</v>
      </c>
      <c r="AM114" t="s">
        <v>10344</v>
      </c>
    </row>
    <row r="115" spans="1:39">
      <c r="A115" t="s">
        <v>7796</v>
      </c>
      <c r="B115" t="s">
        <v>11764</v>
      </c>
      <c r="C115" t="s">
        <v>6009</v>
      </c>
      <c r="D115">
        <v>36</v>
      </c>
      <c r="E115" t="s">
        <v>10556</v>
      </c>
      <c r="K115" t="s">
        <v>10886</v>
      </c>
      <c r="L115" t="s">
        <v>6536</v>
      </c>
      <c r="M115" t="s">
        <v>11815</v>
      </c>
      <c r="N115">
        <v>9</v>
      </c>
      <c r="O115" t="s">
        <v>11932</v>
      </c>
      <c r="P115" t="s">
        <v>9728</v>
      </c>
      <c r="Q115">
        <v>5</v>
      </c>
      <c r="R115">
        <v>1</v>
      </c>
      <c r="S115">
        <v>1.71</v>
      </c>
      <c r="T115">
        <v>5.34</v>
      </c>
      <c r="U115">
        <v>471.34</v>
      </c>
      <c r="V115">
        <v>73.58</v>
      </c>
      <c r="W115">
        <v>6.34</v>
      </c>
      <c r="X115">
        <v>3.08</v>
      </c>
      <c r="Y115">
        <v>4.73</v>
      </c>
      <c r="Z115">
        <v>4</v>
      </c>
      <c r="AA115" t="s">
        <v>6923</v>
      </c>
      <c r="AB115">
        <v>1</v>
      </c>
      <c r="AC115">
        <v>7</v>
      </c>
      <c r="AD115">
        <v>4.038047619047619</v>
      </c>
      <c r="AF115" t="s">
        <v>6937</v>
      </c>
      <c r="AI115">
        <v>0</v>
      </c>
      <c r="AJ115">
        <v>0</v>
      </c>
      <c r="AK115" t="s">
        <v>10302</v>
      </c>
      <c r="AL115" t="s">
        <v>10302</v>
      </c>
      <c r="AM115" t="s">
        <v>10344</v>
      </c>
    </row>
    <row r="116" spans="1:39">
      <c r="A116" t="s">
        <v>8206</v>
      </c>
      <c r="B116" t="s">
        <v>11764</v>
      </c>
      <c r="C116" t="s">
        <v>6009</v>
      </c>
      <c r="D116">
        <v>23</v>
      </c>
      <c r="E116" t="s">
        <v>10556</v>
      </c>
      <c r="K116" t="s">
        <v>10886</v>
      </c>
      <c r="L116" t="s">
        <v>6536</v>
      </c>
      <c r="M116" t="s">
        <v>11815</v>
      </c>
      <c r="N116">
        <v>9</v>
      </c>
      <c r="O116" t="s">
        <v>11932</v>
      </c>
      <c r="P116" t="s">
        <v>10132</v>
      </c>
      <c r="Q116">
        <v>6</v>
      </c>
      <c r="R116">
        <v>1</v>
      </c>
      <c r="S116">
        <v>0.15</v>
      </c>
      <c r="T116">
        <v>3.77</v>
      </c>
      <c r="U116">
        <v>444.49</v>
      </c>
      <c r="V116">
        <v>90.65000000000001</v>
      </c>
      <c r="W116">
        <v>4.48</v>
      </c>
      <c r="X116">
        <v>3.16</v>
      </c>
      <c r="Y116">
        <v>3.64</v>
      </c>
      <c r="Z116">
        <v>4</v>
      </c>
      <c r="AA116" t="s">
        <v>6923</v>
      </c>
      <c r="AB116">
        <v>0</v>
      </c>
      <c r="AC116">
        <v>8</v>
      </c>
      <c r="AD116">
        <v>4.823166666666667</v>
      </c>
      <c r="AF116" t="s">
        <v>6937</v>
      </c>
      <c r="AI116">
        <v>0</v>
      </c>
      <c r="AJ116">
        <v>0</v>
      </c>
      <c r="AK116" t="s">
        <v>10302</v>
      </c>
      <c r="AL116" t="s">
        <v>10302</v>
      </c>
      <c r="AM116" t="s">
        <v>10344</v>
      </c>
    </row>
    <row r="117" spans="1:39">
      <c r="A117" t="s">
        <v>7903</v>
      </c>
      <c r="B117" t="s">
        <v>11764</v>
      </c>
      <c r="C117" t="s">
        <v>6009</v>
      </c>
      <c r="D117">
        <v>32</v>
      </c>
      <c r="E117" t="s">
        <v>10556</v>
      </c>
      <c r="K117" t="s">
        <v>10886</v>
      </c>
      <c r="L117" t="s">
        <v>6536</v>
      </c>
      <c r="M117" t="s">
        <v>11815</v>
      </c>
      <c r="N117">
        <v>9</v>
      </c>
      <c r="O117" t="s">
        <v>11932</v>
      </c>
      <c r="P117" t="s">
        <v>9832</v>
      </c>
      <c r="Q117">
        <v>6</v>
      </c>
      <c r="R117">
        <v>1</v>
      </c>
      <c r="S117">
        <v>0.15</v>
      </c>
      <c r="T117">
        <v>3.77</v>
      </c>
      <c r="U117">
        <v>444.49</v>
      </c>
      <c r="V117">
        <v>90.65000000000001</v>
      </c>
      <c r="W117">
        <v>4.48</v>
      </c>
      <c r="X117">
        <v>3.16</v>
      </c>
      <c r="Y117">
        <v>3.64</v>
      </c>
      <c r="Z117">
        <v>4</v>
      </c>
      <c r="AA117" t="s">
        <v>6923</v>
      </c>
      <c r="AB117">
        <v>0</v>
      </c>
      <c r="AC117">
        <v>8</v>
      </c>
      <c r="AD117">
        <v>4.823166666666667</v>
      </c>
      <c r="AF117" t="s">
        <v>6937</v>
      </c>
      <c r="AI117">
        <v>0</v>
      </c>
      <c r="AJ117">
        <v>0</v>
      </c>
      <c r="AK117" t="s">
        <v>10302</v>
      </c>
      <c r="AL117" t="s">
        <v>10302</v>
      </c>
      <c r="AM117" t="s">
        <v>10344</v>
      </c>
    </row>
    <row r="118" spans="1:39">
      <c r="A118" t="s">
        <v>7618</v>
      </c>
      <c r="B118" t="s">
        <v>11764</v>
      </c>
      <c r="C118" t="s">
        <v>6009</v>
      </c>
      <c r="D118">
        <v>43</v>
      </c>
      <c r="E118" t="s">
        <v>10556</v>
      </c>
      <c r="K118" t="s">
        <v>10886</v>
      </c>
      <c r="L118" t="s">
        <v>6536</v>
      </c>
      <c r="M118" t="s">
        <v>11815</v>
      </c>
      <c r="N118">
        <v>9</v>
      </c>
      <c r="O118" t="s">
        <v>11932</v>
      </c>
      <c r="P118" t="s">
        <v>9562</v>
      </c>
      <c r="Q118">
        <v>6</v>
      </c>
      <c r="R118">
        <v>1</v>
      </c>
      <c r="S118">
        <v>0.47</v>
      </c>
      <c r="T118">
        <v>4.1</v>
      </c>
      <c r="U118">
        <v>462.48</v>
      </c>
      <c r="V118">
        <v>90.65000000000001</v>
      </c>
      <c r="W118">
        <v>4.62</v>
      </c>
      <c r="X118">
        <v>3.12</v>
      </c>
      <c r="Y118">
        <v>3.35</v>
      </c>
      <c r="Z118">
        <v>4</v>
      </c>
      <c r="AA118" t="s">
        <v>6923</v>
      </c>
      <c r="AB118">
        <v>0</v>
      </c>
      <c r="AC118">
        <v>8</v>
      </c>
      <c r="AD118">
        <v>4.529666666666667</v>
      </c>
      <c r="AF118" t="s">
        <v>6937</v>
      </c>
      <c r="AI118">
        <v>0</v>
      </c>
      <c r="AJ118">
        <v>0</v>
      </c>
      <c r="AK118" t="s">
        <v>10302</v>
      </c>
      <c r="AL118" t="s">
        <v>10302</v>
      </c>
      <c r="AM118" t="s">
        <v>10344</v>
      </c>
    </row>
    <row r="119" spans="1:39">
      <c r="A119" t="s">
        <v>7973</v>
      </c>
      <c r="B119" t="s">
        <v>11764</v>
      </c>
      <c r="C119" t="s">
        <v>6009</v>
      </c>
      <c r="D119">
        <v>19</v>
      </c>
      <c r="E119" t="s">
        <v>10556</v>
      </c>
      <c r="K119" t="s">
        <v>10886</v>
      </c>
      <c r="L119" t="s">
        <v>6536</v>
      </c>
      <c r="M119" t="s">
        <v>11815</v>
      </c>
      <c r="N119">
        <v>9</v>
      </c>
      <c r="O119" t="s">
        <v>11932</v>
      </c>
      <c r="P119" t="s">
        <v>9901</v>
      </c>
      <c r="Q119">
        <v>5</v>
      </c>
      <c r="R119">
        <v>1</v>
      </c>
      <c r="S119">
        <v>1.21</v>
      </c>
      <c r="T119">
        <v>4.83</v>
      </c>
      <c r="U119">
        <v>454.89</v>
      </c>
      <c r="V119">
        <v>73.58</v>
      </c>
      <c r="W119">
        <v>5.83</v>
      </c>
      <c r="X119">
        <v>3.08</v>
      </c>
      <c r="Y119">
        <v>4.88</v>
      </c>
      <c r="Z119">
        <v>4</v>
      </c>
      <c r="AA119" t="s">
        <v>6923</v>
      </c>
      <c r="AB119">
        <v>1</v>
      </c>
      <c r="AC119">
        <v>7</v>
      </c>
      <c r="AD119">
        <v>4.24054761904762</v>
      </c>
      <c r="AF119" t="s">
        <v>6937</v>
      </c>
      <c r="AI119">
        <v>0</v>
      </c>
      <c r="AJ119">
        <v>0</v>
      </c>
      <c r="AK119" t="s">
        <v>10302</v>
      </c>
      <c r="AL119" t="s">
        <v>10302</v>
      </c>
      <c r="AM119" t="s">
        <v>10344</v>
      </c>
    </row>
    <row r="120" spans="1:39">
      <c r="A120" t="s">
        <v>7541</v>
      </c>
      <c r="B120" t="s">
        <v>11764</v>
      </c>
      <c r="C120" t="s">
        <v>6009</v>
      </c>
      <c r="D120">
        <v>29</v>
      </c>
      <c r="E120" t="s">
        <v>10556</v>
      </c>
      <c r="K120" t="s">
        <v>10886</v>
      </c>
      <c r="L120" t="s">
        <v>6536</v>
      </c>
      <c r="M120" t="s">
        <v>11815</v>
      </c>
      <c r="N120">
        <v>9</v>
      </c>
      <c r="O120" t="s">
        <v>11932</v>
      </c>
      <c r="P120" t="s">
        <v>9494</v>
      </c>
      <c r="Q120">
        <v>7</v>
      </c>
      <c r="R120">
        <v>1</v>
      </c>
      <c r="S120">
        <v>1.46</v>
      </c>
      <c r="T120">
        <v>5.1</v>
      </c>
      <c r="U120">
        <v>492.5</v>
      </c>
      <c r="V120">
        <v>99.88</v>
      </c>
      <c r="W120">
        <v>4.63</v>
      </c>
      <c r="X120">
        <v>3.08</v>
      </c>
      <c r="Y120">
        <v>4.5</v>
      </c>
      <c r="Z120">
        <v>4</v>
      </c>
      <c r="AA120" t="s">
        <v>6923</v>
      </c>
      <c r="AB120">
        <v>0</v>
      </c>
      <c r="AC120">
        <v>9</v>
      </c>
      <c r="AD120">
        <v>3.557571428571429</v>
      </c>
      <c r="AF120" t="s">
        <v>6937</v>
      </c>
      <c r="AI120">
        <v>0</v>
      </c>
      <c r="AJ120">
        <v>0</v>
      </c>
      <c r="AK120" t="s">
        <v>10302</v>
      </c>
      <c r="AL120" t="s">
        <v>10302</v>
      </c>
      <c r="AM120" t="s">
        <v>10344</v>
      </c>
    </row>
    <row r="121" spans="1:39">
      <c r="A121" t="s">
        <v>7558</v>
      </c>
      <c r="B121" t="s">
        <v>11764</v>
      </c>
      <c r="C121" t="s">
        <v>6009</v>
      </c>
      <c r="D121">
        <v>23</v>
      </c>
      <c r="E121" t="s">
        <v>10556</v>
      </c>
      <c r="K121" t="s">
        <v>10886</v>
      </c>
      <c r="L121" t="s">
        <v>6536</v>
      </c>
      <c r="M121" t="s">
        <v>11815</v>
      </c>
      <c r="N121">
        <v>9</v>
      </c>
      <c r="O121" t="s">
        <v>11932</v>
      </c>
      <c r="P121" t="s">
        <v>9510</v>
      </c>
      <c r="Q121">
        <v>7</v>
      </c>
      <c r="R121">
        <v>1</v>
      </c>
      <c r="S121">
        <v>1.97</v>
      </c>
      <c r="T121">
        <v>5.61</v>
      </c>
      <c r="U121">
        <v>508.96</v>
      </c>
      <c r="V121">
        <v>99.88</v>
      </c>
      <c r="W121">
        <v>5.15</v>
      </c>
      <c r="X121">
        <v>3.07</v>
      </c>
      <c r="Y121">
        <v>4.44</v>
      </c>
      <c r="Z121">
        <v>4</v>
      </c>
      <c r="AA121" t="s">
        <v>6923</v>
      </c>
      <c r="AB121">
        <v>2</v>
      </c>
      <c r="AC121">
        <v>9</v>
      </c>
      <c r="AD121">
        <v>3.504</v>
      </c>
      <c r="AF121" t="s">
        <v>6937</v>
      </c>
      <c r="AI121">
        <v>0</v>
      </c>
      <c r="AJ121">
        <v>0</v>
      </c>
      <c r="AK121" t="s">
        <v>10302</v>
      </c>
      <c r="AL121" t="s">
        <v>10302</v>
      </c>
      <c r="AM121" t="s">
        <v>10344</v>
      </c>
    </row>
    <row r="122" spans="1:39">
      <c r="A122" t="s">
        <v>7559</v>
      </c>
      <c r="B122" t="s">
        <v>11764</v>
      </c>
      <c r="C122" t="s">
        <v>6009</v>
      </c>
      <c r="D122">
        <v>14</v>
      </c>
      <c r="E122" t="s">
        <v>10556</v>
      </c>
      <c r="K122" t="s">
        <v>10886</v>
      </c>
      <c r="L122" t="s">
        <v>6536</v>
      </c>
      <c r="M122" t="s">
        <v>11815</v>
      </c>
      <c r="N122">
        <v>9</v>
      </c>
      <c r="O122" t="s">
        <v>11932</v>
      </c>
      <c r="P122" t="s">
        <v>9511</v>
      </c>
      <c r="Q122">
        <v>7</v>
      </c>
      <c r="R122">
        <v>1</v>
      </c>
      <c r="S122">
        <v>1.54</v>
      </c>
      <c r="T122">
        <v>5.17</v>
      </c>
      <c r="U122">
        <v>492.5</v>
      </c>
      <c r="V122">
        <v>99.88</v>
      </c>
      <c r="W122">
        <v>4.63</v>
      </c>
      <c r="X122">
        <v>3.12</v>
      </c>
      <c r="Y122">
        <v>4.43</v>
      </c>
      <c r="Z122">
        <v>4</v>
      </c>
      <c r="AA122" t="s">
        <v>6923</v>
      </c>
      <c r="AB122">
        <v>0</v>
      </c>
      <c r="AC122">
        <v>9</v>
      </c>
      <c r="AD122">
        <v>3.557571428571429</v>
      </c>
      <c r="AF122" t="s">
        <v>6937</v>
      </c>
      <c r="AI122">
        <v>0</v>
      </c>
      <c r="AJ122">
        <v>0</v>
      </c>
      <c r="AK122" t="s">
        <v>10302</v>
      </c>
      <c r="AL122" t="s">
        <v>10302</v>
      </c>
      <c r="AM122" t="s">
        <v>10344</v>
      </c>
    </row>
    <row r="123" spans="1:39">
      <c r="A123" t="s">
        <v>7682</v>
      </c>
      <c r="B123" t="s">
        <v>11764</v>
      </c>
      <c r="C123" t="s">
        <v>6009</v>
      </c>
      <c r="D123">
        <v>47</v>
      </c>
      <c r="E123" t="s">
        <v>10556</v>
      </c>
      <c r="K123" t="s">
        <v>10886</v>
      </c>
      <c r="L123" t="s">
        <v>6536</v>
      </c>
      <c r="M123" t="s">
        <v>11815</v>
      </c>
      <c r="N123">
        <v>9</v>
      </c>
      <c r="O123" t="s">
        <v>11932</v>
      </c>
      <c r="P123" t="s">
        <v>9621</v>
      </c>
      <c r="Q123">
        <v>6</v>
      </c>
      <c r="R123">
        <v>1</v>
      </c>
      <c r="S123">
        <v>0.38</v>
      </c>
      <c r="T123">
        <v>4.03</v>
      </c>
      <c r="U123">
        <v>462.48</v>
      </c>
      <c r="V123">
        <v>90.65000000000001</v>
      </c>
      <c r="W123">
        <v>4.62</v>
      </c>
      <c r="X123">
        <v>3.08</v>
      </c>
      <c r="Y123">
        <v>3.53</v>
      </c>
      <c r="Z123">
        <v>4</v>
      </c>
      <c r="AA123" t="s">
        <v>6923</v>
      </c>
      <c r="AB123">
        <v>0</v>
      </c>
      <c r="AC123">
        <v>8</v>
      </c>
      <c r="AD123">
        <v>4.564666666666667</v>
      </c>
      <c r="AF123" t="s">
        <v>6937</v>
      </c>
      <c r="AI123">
        <v>0</v>
      </c>
      <c r="AJ123">
        <v>0</v>
      </c>
      <c r="AK123" t="s">
        <v>10302</v>
      </c>
      <c r="AL123" t="s">
        <v>10302</v>
      </c>
      <c r="AM123" t="s">
        <v>10344</v>
      </c>
    </row>
    <row r="124" spans="1:39">
      <c r="A124" t="s">
        <v>7597</v>
      </c>
      <c r="B124" t="s">
        <v>11764</v>
      </c>
      <c r="C124" t="s">
        <v>6009</v>
      </c>
      <c r="D124">
        <v>27</v>
      </c>
      <c r="E124" t="s">
        <v>10556</v>
      </c>
      <c r="K124" t="s">
        <v>10886</v>
      </c>
      <c r="L124" t="s">
        <v>6536</v>
      </c>
      <c r="M124" t="s">
        <v>11815</v>
      </c>
      <c r="N124">
        <v>9</v>
      </c>
      <c r="O124" t="s">
        <v>11932</v>
      </c>
      <c r="P124" t="s">
        <v>9543</v>
      </c>
      <c r="Q124">
        <v>6</v>
      </c>
      <c r="R124">
        <v>1</v>
      </c>
      <c r="S124">
        <v>0.92</v>
      </c>
      <c r="T124">
        <v>4.55</v>
      </c>
      <c r="U124">
        <v>476.5</v>
      </c>
      <c r="V124">
        <v>90.65000000000001</v>
      </c>
      <c r="W124">
        <v>4.93</v>
      </c>
      <c r="X124">
        <v>3.12</v>
      </c>
      <c r="Y124">
        <v>4.12</v>
      </c>
      <c r="Z124">
        <v>4</v>
      </c>
      <c r="AA124" t="s">
        <v>6923</v>
      </c>
      <c r="AB124">
        <v>0</v>
      </c>
      <c r="AC124">
        <v>8</v>
      </c>
      <c r="AD124">
        <v>4.20452380952381</v>
      </c>
      <c r="AF124" t="s">
        <v>6937</v>
      </c>
      <c r="AI124">
        <v>0</v>
      </c>
      <c r="AJ124">
        <v>0</v>
      </c>
      <c r="AK124" t="s">
        <v>10302</v>
      </c>
      <c r="AL124" t="s">
        <v>10302</v>
      </c>
      <c r="AM124" t="s">
        <v>10344</v>
      </c>
    </row>
    <row r="125" spans="1:39">
      <c r="A125" t="s">
        <v>7875</v>
      </c>
      <c r="B125" t="s">
        <v>11764</v>
      </c>
      <c r="C125" t="s">
        <v>6009</v>
      </c>
      <c r="D125">
        <v>19</v>
      </c>
      <c r="E125" t="s">
        <v>10556</v>
      </c>
      <c r="K125" t="s">
        <v>10886</v>
      </c>
      <c r="L125" t="s">
        <v>6536</v>
      </c>
      <c r="M125" t="s">
        <v>11815</v>
      </c>
      <c r="N125">
        <v>9</v>
      </c>
      <c r="O125" t="s">
        <v>11932</v>
      </c>
      <c r="P125" t="s">
        <v>9804</v>
      </c>
      <c r="Q125">
        <v>5</v>
      </c>
      <c r="R125">
        <v>1</v>
      </c>
      <c r="S125">
        <v>1.28</v>
      </c>
      <c r="T125">
        <v>4.91</v>
      </c>
      <c r="U125">
        <v>454.89</v>
      </c>
      <c r="V125">
        <v>73.58</v>
      </c>
      <c r="W125">
        <v>5.83</v>
      </c>
      <c r="X125">
        <v>3.12</v>
      </c>
      <c r="Y125">
        <v>4.7</v>
      </c>
      <c r="Z125">
        <v>4</v>
      </c>
      <c r="AA125" t="s">
        <v>6923</v>
      </c>
      <c r="AB125">
        <v>1</v>
      </c>
      <c r="AC125">
        <v>7</v>
      </c>
      <c r="AD125">
        <v>4.200547619047619</v>
      </c>
      <c r="AF125" t="s">
        <v>6937</v>
      </c>
      <c r="AI125">
        <v>0</v>
      </c>
      <c r="AJ125">
        <v>0</v>
      </c>
      <c r="AK125" t="s">
        <v>10302</v>
      </c>
      <c r="AL125" t="s">
        <v>10302</v>
      </c>
      <c r="AM125" t="s">
        <v>10344</v>
      </c>
    </row>
    <row r="126" spans="1:39">
      <c r="A126" t="s">
        <v>7738</v>
      </c>
      <c r="B126" t="s">
        <v>11764</v>
      </c>
      <c r="C126" t="s">
        <v>6009</v>
      </c>
      <c r="D126">
        <v>35</v>
      </c>
      <c r="E126" t="s">
        <v>10556</v>
      </c>
      <c r="K126" t="s">
        <v>10886</v>
      </c>
      <c r="L126" t="s">
        <v>6536</v>
      </c>
      <c r="M126" t="s">
        <v>11815</v>
      </c>
      <c r="N126">
        <v>9</v>
      </c>
      <c r="O126" t="s">
        <v>11932</v>
      </c>
      <c r="P126" t="s">
        <v>9673</v>
      </c>
      <c r="Q126">
        <v>6</v>
      </c>
      <c r="R126">
        <v>1</v>
      </c>
      <c r="S126">
        <v>0.6</v>
      </c>
      <c r="T126">
        <v>4.22</v>
      </c>
      <c r="U126">
        <v>458.51</v>
      </c>
      <c r="V126">
        <v>90.65000000000001</v>
      </c>
      <c r="W126">
        <v>4.79</v>
      </c>
      <c r="X126">
        <v>3.16</v>
      </c>
      <c r="Y126">
        <v>4.41</v>
      </c>
      <c r="Z126">
        <v>4</v>
      </c>
      <c r="AA126" t="s">
        <v>6923</v>
      </c>
      <c r="AB126">
        <v>0</v>
      </c>
      <c r="AC126">
        <v>8</v>
      </c>
      <c r="AD126">
        <v>4.49802380952381</v>
      </c>
      <c r="AF126" t="s">
        <v>6937</v>
      </c>
      <c r="AI126">
        <v>0</v>
      </c>
      <c r="AJ126">
        <v>0</v>
      </c>
      <c r="AK126" t="s">
        <v>10302</v>
      </c>
      <c r="AL126" t="s">
        <v>10302</v>
      </c>
      <c r="AM126" t="s">
        <v>10344</v>
      </c>
    </row>
    <row r="127" spans="1:39">
      <c r="A127" t="s">
        <v>7463</v>
      </c>
      <c r="B127" t="s">
        <v>11764</v>
      </c>
      <c r="C127" t="s">
        <v>6009</v>
      </c>
      <c r="D127">
        <v>50.9</v>
      </c>
      <c r="E127" t="s">
        <v>10556</v>
      </c>
      <c r="K127" t="s">
        <v>6535</v>
      </c>
      <c r="L127" t="s">
        <v>6536</v>
      </c>
      <c r="M127" t="s">
        <v>11816</v>
      </c>
      <c r="N127">
        <v>9</v>
      </c>
      <c r="O127" t="s">
        <v>11933</v>
      </c>
      <c r="P127" t="s">
        <v>9416</v>
      </c>
      <c r="Q127">
        <v>5</v>
      </c>
      <c r="R127">
        <v>1</v>
      </c>
      <c r="S127">
        <v>3.49</v>
      </c>
      <c r="T127">
        <v>6.48</v>
      </c>
      <c r="U127">
        <v>514.63</v>
      </c>
      <c r="V127">
        <v>72.94</v>
      </c>
      <c r="W127">
        <v>7.26</v>
      </c>
      <c r="X127">
        <v>3.86</v>
      </c>
      <c r="Y127">
        <v>5</v>
      </c>
      <c r="Z127">
        <v>6</v>
      </c>
      <c r="AA127" t="s">
        <v>6923</v>
      </c>
      <c r="AB127">
        <v>2</v>
      </c>
      <c r="AC127">
        <v>7</v>
      </c>
      <c r="AD127">
        <v>3.088333333333333</v>
      </c>
      <c r="AE127" t="s">
        <v>10199</v>
      </c>
      <c r="AF127" t="s">
        <v>6937</v>
      </c>
      <c r="AG127" t="s">
        <v>10207</v>
      </c>
      <c r="AH127" t="s">
        <v>10209</v>
      </c>
      <c r="AI127">
        <v>4</v>
      </c>
      <c r="AJ127">
        <v>1</v>
      </c>
      <c r="AK127" t="s">
        <v>10267</v>
      </c>
      <c r="AL127" t="s">
        <v>10267</v>
      </c>
      <c r="AM127" t="s">
        <v>10344</v>
      </c>
    </row>
    <row r="128" spans="1:39">
      <c r="A128" t="s">
        <v>10550</v>
      </c>
      <c r="B128" t="s">
        <v>11764</v>
      </c>
      <c r="C128" t="s">
        <v>6009</v>
      </c>
      <c r="D128">
        <v>49.6</v>
      </c>
      <c r="E128" t="s">
        <v>10556</v>
      </c>
      <c r="K128" t="s">
        <v>6535</v>
      </c>
      <c r="L128" t="s">
        <v>6536</v>
      </c>
      <c r="M128" t="s">
        <v>11816</v>
      </c>
      <c r="N128">
        <v>9</v>
      </c>
      <c r="O128" t="s">
        <v>11933</v>
      </c>
      <c r="P128" t="s">
        <v>10823</v>
      </c>
      <c r="Q128">
        <v>3</v>
      </c>
      <c r="R128">
        <v>1</v>
      </c>
      <c r="S128">
        <v>2.52</v>
      </c>
      <c r="T128">
        <v>5.5</v>
      </c>
      <c r="U128">
        <v>370.45</v>
      </c>
      <c r="V128">
        <v>55.12</v>
      </c>
      <c r="W128">
        <v>5.4</v>
      </c>
      <c r="X128">
        <v>3.84</v>
      </c>
      <c r="Y128">
        <v>5.55</v>
      </c>
      <c r="Z128">
        <v>4</v>
      </c>
      <c r="AA128" t="s">
        <v>6923</v>
      </c>
      <c r="AB128">
        <v>1</v>
      </c>
      <c r="AC128">
        <v>6</v>
      </c>
      <c r="AD128">
        <v>4.498690476190477</v>
      </c>
      <c r="AF128" t="s">
        <v>6937</v>
      </c>
      <c r="AI128">
        <v>0</v>
      </c>
      <c r="AJ128">
        <v>0</v>
      </c>
      <c r="AK128" t="s">
        <v>10267</v>
      </c>
      <c r="AL128" t="s">
        <v>10267</v>
      </c>
      <c r="AM128" t="s">
        <v>10344</v>
      </c>
    </row>
    <row r="129" spans="1:39">
      <c r="A129" t="s">
        <v>7393</v>
      </c>
      <c r="B129" t="s">
        <v>11764</v>
      </c>
      <c r="C129" t="s">
        <v>6009</v>
      </c>
      <c r="D129">
        <v>55.4</v>
      </c>
      <c r="E129" t="s">
        <v>10556</v>
      </c>
      <c r="K129" t="s">
        <v>6535</v>
      </c>
      <c r="L129" t="s">
        <v>6536</v>
      </c>
      <c r="M129" t="s">
        <v>11816</v>
      </c>
      <c r="N129">
        <v>9</v>
      </c>
      <c r="O129" t="s">
        <v>11933</v>
      </c>
      <c r="P129" t="s">
        <v>9346</v>
      </c>
      <c r="Q129">
        <v>3</v>
      </c>
      <c r="R129">
        <v>1</v>
      </c>
      <c r="S129">
        <v>3.54</v>
      </c>
      <c r="T129">
        <v>6.52</v>
      </c>
      <c r="U129">
        <v>398.51</v>
      </c>
      <c r="V129">
        <v>55.12</v>
      </c>
      <c r="W129">
        <v>6.18</v>
      </c>
      <c r="X129">
        <v>3.84</v>
      </c>
      <c r="Y129">
        <v>5.53</v>
      </c>
      <c r="Z129">
        <v>4</v>
      </c>
      <c r="AA129" t="s">
        <v>6923</v>
      </c>
      <c r="AB129">
        <v>1</v>
      </c>
      <c r="AC129">
        <v>8</v>
      </c>
      <c r="AD129">
        <v>3.788261904761905</v>
      </c>
      <c r="AF129" t="s">
        <v>6937</v>
      </c>
      <c r="AI129">
        <v>0</v>
      </c>
      <c r="AJ129">
        <v>0</v>
      </c>
      <c r="AK129" t="s">
        <v>10267</v>
      </c>
      <c r="AL129" t="s">
        <v>10267</v>
      </c>
      <c r="AM129" t="s">
        <v>10344</v>
      </c>
    </row>
    <row r="130" spans="1:39">
      <c r="A130" t="s">
        <v>7493</v>
      </c>
      <c r="B130" t="s">
        <v>11764</v>
      </c>
      <c r="C130" t="s">
        <v>6009</v>
      </c>
      <c r="D130">
        <v>32.8</v>
      </c>
      <c r="E130" t="s">
        <v>10556</v>
      </c>
      <c r="K130" t="s">
        <v>6535</v>
      </c>
      <c r="L130" t="s">
        <v>6536</v>
      </c>
      <c r="M130" t="s">
        <v>11816</v>
      </c>
      <c r="N130">
        <v>9</v>
      </c>
      <c r="O130" t="s">
        <v>11933</v>
      </c>
      <c r="P130" t="s">
        <v>9446</v>
      </c>
      <c r="Q130">
        <v>3</v>
      </c>
      <c r="R130">
        <v>1</v>
      </c>
      <c r="S130">
        <v>7.98</v>
      </c>
      <c r="T130">
        <v>7.98</v>
      </c>
      <c r="U130">
        <v>425.58</v>
      </c>
      <c r="V130">
        <v>60.91</v>
      </c>
      <c r="W130">
        <v>6.36</v>
      </c>
      <c r="Y130">
        <v>5.5</v>
      </c>
      <c r="Z130">
        <v>4</v>
      </c>
      <c r="AA130" t="s">
        <v>6923</v>
      </c>
      <c r="AB130">
        <v>1</v>
      </c>
      <c r="AC130">
        <v>10</v>
      </c>
      <c r="AD130">
        <v>3.364904761904762</v>
      </c>
      <c r="AF130" t="s">
        <v>6939</v>
      </c>
      <c r="AI130">
        <v>0</v>
      </c>
      <c r="AJ130">
        <v>0</v>
      </c>
      <c r="AK130" t="s">
        <v>10267</v>
      </c>
      <c r="AL130" t="s">
        <v>10267</v>
      </c>
      <c r="AM130" t="s">
        <v>10344</v>
      </c>
    </row>
    <row r="131" spans="1:39">
      <c r="A131" t="s">
        <v>11289</v>
      </c>
      <c r="B131" t="s">
        <v>11764</v>
      </c>
      <c r="C131" t="s">
        <v>6009</v>
      </c>
      <c r="D131">
        <v>21.7</v>
      </c>
      <c r="E131" t="s">
        <v>10556</v>
      </c>
      <c r="K131" t="s">
        <v>6535</v>
      </c>
      <c r="L131" t="s">
        <v>6536</v>
      </c>
      <c r="M131" t="s">
        <v>11816</v>
      </c>
      <c r="N131">
        <v>9</v>
      </c>
      <c r="O131" t="s">
        <v>11933</v>
      </c>
      <c r="P131" t="s">
        <v>12096</v>
      </c>
      <c r="Q131">
        <v>2</v>
      </c>
      <c r="R131">
        <v>0</v>
      </c>
      <c r="S131">
        <v>7.61</v>
      </c>
      <c r="T131">
        <v>7.61</v>
      </c>
      <c r="U131">
        <v>350.47</v>
      </c>
      <c r="V131">
        <v>28.72</v>
      </c>
      <c r="W131">
        <v>6.18</v>
      </c>
      <c r="Y131">
        <v>0</v>
      </c>
      <c r="Z131">
        <v>4</v>
      </c>
      <c r="AA131" t="s">
        <v>6923</v>
      </c>
      <c r="AB131">
        <v>1</v>
      </c>
      <c r="AC131">
        <v>5</v>
      </c>
      <c r="AD131">
        <v>3.436</v>
      </c>
      <c r="AI131">
        <v>0</v>
      </c>
      <c r="AJ131">
        <v>0</v>
      </c>
      <c r="AK131" t="s">
        <v>10267</v>
      </c>
      <c r="AL131" t="s">
        <v>10267</v>
      </c>
      <c r="AM131" t="s">
        <v>10344</v>
      </c>
    </row>
    <row r="132" spans="1:39">
      <c r="A132" t="s">
        <v>11290</v>
      </c>
      <c r="B132" t="s">
        <v>11764</v>
      </c>
      <c r="C132" t="s">
        <v>6009</v>
      </c>
      <c r="D132">
        <v>51.3</v>
      </c>
      <c r="E132" t="s">
        <v>10556</v>
      </c>
      <c r="K132" t="s">
        <v>6535</v>
      </c>
      <c r="L132" t="s">
        <v>6536</v>
      </c>
      <c r="M132" t="s">
        <v>11816</v>
      </c>
      <c r="N132">
        <v>9</v>
      </c>
      <c r="O132" t="s">
        <v>11933</v>
      </c>
      <c r="P132" t="s">
        <v>12097</v>
      </c>
      <c r="Q132">
        <v>3</v>
      </c>
      <c r="R132">
        <v>0</v>
      </c>
      <c r="S132">
        <v>6.08</v>
      </c>
      <c r="T132">
        <v>6.08</v>
      </c>
      <c r="U132">
        <v>351.45</v>
      </c>
      <c r="V132">
        <v>41.61</v>
      </c>
      <c r="W132">
        <v>5.58</v>
      </c>
      <c r="Y132">
        <v>5.44</v>
      </c>
      <c r="Z132">
        <v>4</v>
      </c>
      <c r="AA132" t="s">
        <v>6923</v>
      </c>
      <c r="AB132">
        <v>1</v>
      </c>
      <c r="AC132">
        <v>5</v>
      </c>
      <c r="AD132">
        <v>4</v>
      </c>
      <c r="AF132" t="s">
        <v>6939</v>
      </c>
      <c r="AI132">
        <v>0</v>
      </c>
      <c r="AJ132">
        <v>0</v>
      </c>
      <c r="AK132" t="s">
        <v>10267</v>
      </c>
      <c r="AL132" t="s">
        <v>10267</v>
      </c>
      <c r="AM132" t="s">
        <v>10344</v>
      </c>
    </row>
    <row r="133" spans="1:39">
      <c r="A133" t="s">
        <v>11291</v>
      </c>
      <c r="B133" t="s">
        <v>11764</v>
      </c>
      <c r="C133" t="s">
        <v>6009</v>
      </c>
      <c r="D133">
        <v>40</v>
      </c>
      <c r="E133" t="s">
        <v>10556</v>
      </c>
      <c r="K133" t="s">
        <v>6535</v>
      </c>
      <c r="L133" t="s">
        <v>6536</v>
      </c>
      <c r="M133" t="s">
        <v>11816</v>
      </c>
      <c r="N133">
        <v>9</v>
      </c>
      <c r="O133" t="s">
        <v>11933</v>
      </c>
      <c r="P133" t="s">
        <v>12098</v>
      </c>
      <c r="Q133">
        <v>2</v>
      </c>
      <c r="R133">
        <v>1</v>
      </c>
      <c r="S133">
        <v>4.04</v>
      </c>
      <c r="T133">
        <v>7.03</v>
      </c>
      <c r="U133">
        <v>369.46</v>
      </c>
      <c r="V133">
        <v>42.23</v>
      </c>
      <c r="W133">
        <v>6.01</v>
      </c>
      <c r="X133">
        <v>3.88</v>
      </c>
      <c r="Y133">
        <v>0</v>
      </c>
      <c r="Z133">
        <v>4</v>
      </c>
      <c r="AA133" t="s">
        <v>6923</v>
      </c>
      <c r="AB133">
        <v>1</v>
      </c>
      <c r="AC133">
        <v>6</v>
      </c>
      <c r="AD133">
        <v>3.765761904761905</v>
      </c>
      <c r="AF133" t="s">
        <v>6937</v>
      </c>
      <c r="AI133">
        <v>0</v>
      </c>
      <c r="AJ133">
        <v>0</v>
      </c>
      <c r="AK133" t="s">
        <v>10267</v>
      </c>
      <c r="AL133" t="s">
        <v>10267</v>
      </c>
      <c r="AM133" t="s">
        <v>10344</v>
      </c>
    </row>
    <row r="134" spans="1:39">
      <c r="A134" t="s">
        <v>11292</v>
      </c>
      <c r="B134" t="s">
        <v>11764</v>
      </c>
      <c r="C134" t="s">
        <v>6009</v>
      </c>
      <c r="D134">
        <v>21.1</v>
      </c>
      <c r="E134" t="s">
        <v>10556</v>
      </c>
      <c r="K134" t="s">
        <v>6535</v>
      </c>
      <c r="L134" t="s">
        <v>6536</v>
      </c>
      <c r="M134" t="s">
        <v>11816</v>
      </c>
      <c r="N134">
        <v>9</v>
      </c>
      <c r="O134" t="s">
        <v>11933</v>
      </c>
      <c r="P134" t="s">
        <v>12099</v>
      </c>
      <c r="Q134">
        <v>3</v>
      </c>
      <c r="R134">
        <v>1</v>
      </c>
      <c r="S134">
        <v>5.94</v>
      </c>
      <c r="T134">
        <v>5.95</v>
      </c>
      <c r="U134">
        <v>369.47</v>
      </c>
      <c r="V134">
        <v>60.91</v>
      </c>
      <c r="W134">
        <v>4.8</v>
      </c>
      <c r="Y134">
        <v>5.48</v>
      </c>
      <c r="Z134">
        <v>4</v>
      </c>
      <c r="AA134" t="s">
        <v>6923</v>
      </c>
      <c r="AB134">
        <v>0</v>
      </c>
      <c r="AC134">
        <v>6</v>
      </c>
      <c r="AD134">
        <v>3.765690476190476</v>
      </c>
      <c r="AF134" t="s">
        <v>6939</v>
      </c>
      <c r="AI134">
        <v>0</v>
      </c>
      <c r="AJ134">
        <v>0</v>
      </c>
      <c r="AK134" t="s">
        <v>10267</v>
      </c>
      <c r="AL134" t="s">
        <v>10267</v>
      </c>
      <c r="AM134" t="s">
        <v>10344</v>
      </c>
    </row>
    <row r="135" spans="1:39">
      <c r="A135" t="s">
        <v>11293</v>
      </c>
      <c r="B135" t="s">
        <v>11764</v>
      </c>
      <c r="C135" t="s">
        <v>6009</v>
      </c>
      <c r="D135">
        <v>44.7</v>
      </c>
      <c r="E135" t="s">
        <v>10556</v>
      </c>
      <c r="K135" t="s">
        <v>6535</v>
      </c>
      <c r="L135" t="s">
        <v>6536</v>
      </c>
      <c r="M135" t="s">
        <v>11816</v>
      </c>
      <c r="N135">
        <v>9</v>
      </c>
      <c r="O135" t="s">
        <v>11933</v>
      </c>
      <c r="P135" t="s">
        <v>12100</v>
      </c>
      <c r="Q135">
        <v>3</v>
      </c>
      <c r="R135">
        <v>1</v>
      </c>
      <c r="S135">
        <v>2.96</v>
      </c>
      <c r="T135">
        <v>5.86</v>
      </c>
      <c r="U135">
        <v>370.45</v>
      </c>
      <c r="V135">
        <v>55.12</v>
      </c>
      <c r="W135">
        <v>5.4</v>
      </c>
      <c r="X135">
        <v>4.1</v>
      </c>
      <c r="Y135">
        <v>5.55</v>
      </c>
      <c r="Z135">
        <v>4</v>
      </c>
      <c r="AA135" t="s">
        <v>6923</v>
      </c>
      <c r="AB135">
        <v>1</v>
      </c>
      <c r="AC135">
        <v>6</v>
      </c>
      <c r="AD135">
        <v>4.278690476190476</v>
      </c>
      <c r="AF135" t="s">
        <v>6937</v>
      </c>
      <c r="AI135">
        <v>0</v>
      </c>
      <c r="AJ135">
        <v>0</v>
      </c>
      <c r="AK135" t="s">
        <v>10267</v>
      </c>
      <c r="AL135" t="s">
        <v>10267</v>
      </c>
      <c r="AM135" t="s">
        <v>10344</v>
      </c>
    </row>
    <row r="136" spans="1:39">
      <c r="A136" t="s">
        <v>7323</v>
      </c>
      <c r="B136" t="s">
        <v>11764</v>
      </c>
      <c r="C136" t="s">
        <v>6009</v>
      </c>
      <c r="D136">
        <v>75</v>
      </c>
      <c r="E136" t="s">
        <v>10556</v>
      </c>
      <c r="K136" t="s">
        <v>6535</v>
      </c>
      <c r="L136" t="s">
        <v>6536</v>
      </c>
      <c r="M136" t="s">
        <v>11816</v>
      </c>
      <c r="N136">
        <v>9</v>
      </c>
      <c r="O136" t="s">
        <v>11933</v>
      </c>
      <c r="P136" t="s">
        <v>9276</v>
      </c>
      <c r="Q136">
        <v>3</v>
      </c>
      <c r="R136">
        <v>1</v>
      </c>
      <c r="S136">
        <v>4.05</v>
      </c>
      <c r="T136">
        <v>7.03</v>
      </c>
      <c r="U136">
        <v>412.53</v>
      </c>
      <c r="V136">
        <v>55.12</v>
      </c>
      <c r="W136">
        <v>6.57</v>
      </c>
      <c r="X136">
        <v>3.84</v>
      </c>
      <c r="Y136">
        <v>5.59</v>
      </c>
      <c r="Z136">
        <v>4</v>
      </c>
      <c r="AA136" t="s">
        <v>6923</v>
      </c>
      <c r="AB136">
        <v>1</v>
      </c>
      <c r="AC136">
        <v>9</v>
      </c>
      <c r="AD136">
        <v>3.458119047619048</v>
      </c>
      <c r="AF136" t="s">
        <v>6937</v>
      </c>
      <c r="AI136">
        <v>0</v>
      </c>
      <c r="AJ136">
        <v>0</v>
      </c>
      <c r="AK136" t="s">
        <v>10267</v>
      </c>
      <c r="AL136" t="s">
        <v>10267</v>
      </c>
      <c r="AM136" t="s">
        <v>10344</v>
      </c>
    </row>
    <row r="137" spans="1:39">
      <c r="A137" t="s">
        <v>11294</v>
      </c>
      <c r="B137" t="s">
        <v>11764</v>
      </c>
      <c r="C137" t="s">
        <v>6009</v>
      </c>
      <c r="D137">
        <v>37.8</v>
      </c>
      <c r="E137" t="s">
        <v>10556</v>
      </c>
      <c r="K137" t="s">
        <v>6535</v>
      </c>
      <c r="L137" t="s">
        <v>6536</v>
      </c>
      <c r="M137" t="s">
        <v>11816</v>
      </c>
      <c r="N137">
        <v>9</v>
      </c>
      <c r="O137" t="s">
        <v>11933</v>
      </c>
      <c r="P137" t="s">
        <v>12101</v>
      </c>
      <c r="Q137">
        <v>3</v>
      </c>
      <c r="R137">
        <v>1</v>
      </c>
      <c r="S137">
        <v>7.47</v>
      </c>
      <c r="T137">
        <v>7.47</v>
      </c>
      <c r="U137">
        <v>411.55</v>
      </c>
      <c r="V137">
        <v>60.91</v>
      </c>
      <c r="W137">
        <v>5.97</v>
      </c>
      <c r="Y137">
        <v>5.52</v>
      </c>
      <c r="Z137">
        <v>4</v>
      </c>
      <c r="AA137" t="s">
        <v>6923</v>
      </c>
      <c r="AB137">
        <v>1</v>
      </c>
      <c r="AC137">
        <v>9</v>
      </c>
      <c r="AD137">
        <v>3.465119047619047</v>
      </c>
      <c r="AF137" t="s">
        <v>6939</v>
      </c>
      <c r="AI137">
        <v>0</v>
      </c>
      <c r="AJ137">
        <v>0</v>
      </c>
      <c r="AK137" t="s">
        <v>10267</v>
      </c>
      <c r="AL137" t="s">
        <v>10267</v>
      </c>
      <c r="AM137" t="s">
        <v>10344</v>
      </c>
    </row>
    <row r="138" spans="1:39">
      <c r="A138" t="s">
        <v>7297</v>
      </c>
      <c r="B138" t="s">
        <v>11764</v>
      </c>
      <c r="C138" t="s">
        <v>6009</v>
      </c>
      <c r="D138">
        <v>82.5</v>
      </c>
      <c r="E138" t="s">
        <v>10556</v>
      </c>
      <c r="K138" t="s">
        <v>6535</v>
      </c>
      <c r="L138" t="s">
        <v>6536</v>
      </c>
      <c r="M138" t="s">
        <v>11816</v>
      </c>
      <c r="N138">
        <v>9</v>
      </c>
      <c r="O138" t="s">
        <v>11933</v>
      </c>
      <c r="P138" t="s">
        <v>9250</v>
      </c>
      <c r="Q138">
        <v>3</v>
      </c>
      <c r="R138">
        <v>1</v>
      </c>
      <c r="S138">
        <v>4.56</v>
      </c>
      <c r="T138">
        <v>7.54</v>
      </c>
      <c r="U138">
        <v>426.56</v>
      </c>
      <c r="V138">
        <v>55.12</v>
      </c>
      <c r="W138">
        <v>6.96</v>
      </c>
      <c r="X138">
        <v>3.84</v>
      </c>
      <c r="Y138">
        <v>5.57</v>
      </c>
      <c r="Z138">
        <v>4</v>
      </c>
      <c r="AA138" t="s">
        <v>6923</v>
      </c>
      <c r="AB138">
        <v>1</v>
      </c>
      <c r="AC138">
        <v>10</v>
      </c>
      <c r="AD138">
        <v>3.357904761904762</v>
      </c>
      <c r="AF138" t="s">
        <v>6937</v>
      </c>
      <c r="AI138">
        <v>0</v>
      </c>
      <c r="AJ138">
        <v>0</v>
      </c>
      <c r="AK138" t="s">
        <v>10267</v>
      </c>
      <c r="AL138" t="s">
        <v>10267</v>
      </c>
      <c r="AM138" t="s">
        <v>10344</v>
      </c>
    </row>
    <row r="139" spans="1:39">
      <c r="A139" t="s">
        <v>11295</v>
      </c>
      <c r="B139" t="s">
        <v>11764</v>
      </c>
      <c r="C139" t="s">
        <v>6009</v>
      </c>
      <c r="D139">
        <v>84.09999999999999</v>
      </c>
      <c r="E139" t="s">
        <v>10556</v>
      </c>
      <c r="K139" t="s">
        <v>6535</v>
      </c>
      <c r="L139" t="s">
        <v>6536</v>
      </c>
      <c r="M139" t="s">
        <v>11816</v>
      </c>
      <c r="N139">
        <v>9</v>
      </c>
      <c r="O139" t="s">
        <v>11933</v>
      </c>
      <c r="P139" t="s">
        <v>12102</v>
      </c>
      <c r="Q139">
        <v>3</v>
      </c>
      <c r="R139">
        <v>1</v>
      </c>
      <c r="S139">
        <v>2.96</v>
      </c>
      <c r="T139">
        <v>5.83</v>
      </c>
      <c r="U139">
        <v>370.45</v>
      </c>
      <c r="V139">
        <v>55.12</v>
      </c>
      <c r="W139">
        <v>5.4</v>
      </c>
      <c r="X139">
        <v>4.17</v>
      </c>
      <c r="Y139">
        <v>5.51</v>
      </c>
      <c r="Z139">
        <v>4</v>
      </c>
      <c r="AA139" t="s">
        <v>6923</v>
      </c>
      <c r="AB139">
        <v>1</v>
      </c>
      <c r="AC139">
        <v>6</v>
      </c>
      <c r="AD139">
        <v>4.278690476190476</v>
      </c>
      <c r="AF139" t="s">
        <v>6937</v>
      </c>
      <c r="AI139">
        <v>0</v>
      </c>
      <c r="AJ139">
        <v>0</v>
      </c>
      <c r="AK139" t="s">
        <v>10267</v>
      </c>
      <c r="AL139" t="s">
        <v>10267</v>
      </c>
      <c r="AM139" t="s">
        <v>10344</v>
      </c>
    </row>
    <row r="140" spans="1:39">
      <c r="A140" t="s">
        <v>11296</v>
      </c>
      <c r="B140" t="s">
        <v>11764</v>
      </c>
      <c r="C140" t="s">
        <v>6009</v>
      </c>
      <c r="D140">
        <v>57.4</v>
      </c>
      <c r="E140" t="s">
        <v>10556</v>
      </c>
      <c r="K140" t="s">
        <v>6535</v>
      </c>
      <c r="L140" t="s">
        <v>6536</v>
      </c>
      <c r="M140" t="s">
        <v>11816</v>
      </c>
      <c r="N140">
        <v>9</v>
      </c>
      <c r="O140" t="s">
        <v>11933</v>
      </c>
      <c r="P140" t="s">
        <v>12103</v>
      </c>
      <c r="Q140">
        <v>3</v>
      </c>
      <c r="R140">
        <v>1</v>
      </c>
      <c r="S140">
        <v>2.61</v>
      </c>
      <c r="T140">
        <v>5.62</v>
      </c>
      <c r="U140">
        <v>389.52</v>
      </c>
      <c r="V140">
        <v>40.54</v>
      </c>
      <c r="W140">
        <v>6.29</v>
      </c>
      <c r="X140">
        <v>3.83</v>
      </c>
      <c r="Y140">
        <v>2.76</v>
      </c>
      <c r="Z140">
        <v>3</v>
      </c>
      <c r="AA140" t="s">
        <v>6923</v>
      </c>
      <c r="AB140">
        <v>1</v>
      </c>
      <c r="AC140">
        <v>6</v>
      </c>
      <c r="AD140">
        <v>4.31747619047619</v>
      </c>
      <c r="AF140" t="s">
        <v>6937</v>
      </c>
      <c r="AI140">
        <v>0</v>
      </c>
      <c r="AJ140">
        <v>0</v>
      </c>
      <c r="AK140" t="s">
        <v>10267</v>
      </c>
      <c r="AL140" t="s">
        <v>10267</v>
      </c>
      <c r="AM140" t="s">
        <v>10344</v>
      </c>
    </row>
    <row r="141" spans="1:39">
      <c r="A141" t="s">
        <v>11297</v>
      </c>
      <c r="B141" t="s">
        <v>11764</v>
      </c>
      <c r="C141" t="s">
        <v>6009</v>
      </c>
      <c r="D141">
        <v>16.2</v>
      </c>
      <c r="E141" t="s">
        <v>10556</v>
      </c>
      <c r="K141" t="s">
        <v>6535</v>
      </c>
      <c r="L141" t="s">
        <v>6536</v>
      </c>
      <c r="M141" t="s">
        <v>11816</v>
      </c>
      <c r="N141">
        <v>9</v>
      </c>
      <c r="O141" t="s">
        <v>11933</v>
      </c>
      <c r="P141" t="s">
        <v>12104</v>
      </c>
      <c r="Q141">
        <v>3</v>
      </c>
      <c r="R141">
        <v>1</v>
      </c>
      <c r="S141">
        <v>6.96</v>
      </c>
      <c r="T141">
        <v>6.96</v>
      </c>
      <c r="U141">
        <v>397.52</v>
      </c>
      <c r="V141">
        <v>60.91</v>
      </c>
      <c r="W141">
        <v>5.58</v>
      </c>
      <c r="Y141">
        <v>5.46</v>
      </c>
      <c r="Z141">
        <v>4</v>
      </c>
      <c r="AA141" t="s">
        <v>6923</v>
      </c>
      <c r="AB141">
        <v>1</v>
      </c>
      <c r="AC141">
        <v>8</v>
      </c>
      <c r="AD141">
        <v>3.565333333333334</v>
      </c>
      <c r="AF141" t="s">
        <v>6939</v>
      </c>
      <c r="AI141">
        <v>0</v>
      </c>
      <c r="AJ141">
        <v>0</v>
      </c>
      <c r="AK141" t="s">
        <v>10267</v>
      </c>
      <c r="AL141" t="s">
        <v>10267</v>
      </c>
      <c r="AM141" t="s">
        <v>10344</v>
      </c>
    </row>
    <row r="142" spans="1:39">
      <c r="A142" t="s">
        <v>11298</v>
      </c>
      <c r="B142" t="s">
        <v>11764</v>
      </c>
      <c r="C142" t="s">
        <v>6009</v>
      </c>
      <c r="D142">
        <v>11</v>
      </c>
      <c r="E142" t="s">
        <v>10556</v>
      </c>
      <c r="K142" t="s">
        <v>6535</v>
      </c>
      <c r="L142" t="s">
        <v>6536</v>
      </c>
      <c r="M142" t="s">
        <v>11816</v>
      </c>
      <c r="N142">
        <v>9</v>
      </c>
      <c r="O142" t="s">
        <v>11933</v>
      </c>
      <c r="P142" t="s">
        <v>12105</v>
      </c>
      <c r="Q142">
        <v>2</v>
      </c>
      <c r="R142">
        <v>1</v>
      </c>
      <c r="S142">
        <v>7.47</v>
      </c>
      <c r="T142">
        <v>7.47</v>
      </c>
      <c r="U142">
        <v>368.48</v>
      </c>
      <c r="V142">
        <v>48.02</v>
      </c>
      <c r="W142">
        <v>5.41</v>
      </c>
      <c r="Y142">
        <v>0</v>
      </c>
      <c r="Z142">
        <v>4</v>
      </c>
      <c r="AA142" t="s">
        <v>6923</v>
      </c>
      <c r="AB142">
        <v>1</v>
      </c>
      <c r="AC142">
        <v>6</v>
      </c>
      <c r="AD142">
        <v>3.772761904761905</v>
      </c>
      <c r="AF142" t="s">
        <v>6939</v>
      </c>
      <c r="AI142">
        <v>0</v>
      </c>
      <c r="AJ142">
        <v>0</v>
      </c>
      <c r="AK142" t="s">
        <v>10267</v>
      </c>
      <c r="AL142" t="s">
        <v>10267</v>
      </c>
      <c r="AM142" t="s">
        <v>10344</v>
      </c>
    </row>
    <row r="143" spans="1:39">
      <c r="A143" t="s">
        <v>11299</v>
      </c>
      <c r="B143" t="s">
        <v>11764</v>
      </c>
      <c r="C143" t="s">
        <v>6009</v>
      </c>
      <c r="D143">
        <v>33.1</v>
      </c>
      <c r="E143" t="s">
        <v>10556</v>
      </c>
      <c r="K143" t="s">
        <v>6535</v>
      </c>
      <c r="L143" t="s">
        <v>6536</v>
      </c>
      <c r="M143" t="s">
        <v>11817</v>
      </c>
      <c r="N143">
        <v>9</v>
      </c>
      <c r="O143" t="s">
        <v>11934</v>
      </c>
      <c r="P143" t="s">
        <v>12106</v>
      </c>
      <c r="Q143">
        <v>3</v>
      </c>
      <c r="R143">
        <v>1</v>
      </c>
      <c r="S143">
        <v>6.06</v>
      </c>
      <c r="T143">
        <v>6.06</v>
      </c>
      <c r="U143">
        <v>388.54</v>
      </c>
      <c r="V143">
        <v>46.33</v>
      </c>
      <c r="W143">
        <v>5.69</v>
      </c>
      <c r="Y143">
        <v>2.76</v>
      </c>
      <c r="Z143">
        <v>3</v>
      </c>
      <c r="AA143" t="s">
        <v>6923</v>
      </c>
      <c r="AB143">
        <v>1</v>
      </c>
      <c r="AC143">
        <v>6</v>
      </c>
      <c r="AD143">
        <v>3.62947619047619</v>
      </c>
      <c r="AF143" t="s">
        <v>6939</v>
      </c>
      <c r="AI143">
        <v>0</v>
      </c>
      <c r="AJ143">
        <v>0</v>
      </c>
      <c r="AK143" t="s">
        <v>10267</v>
      </c>
      <c r="AL143" t="s">
        <v>10267</v>
      </c>
      <c r="AM143" t="s">
        <v>10344</v>
      </c>
    </row>
    <row r="144" spans="1:39">
      <c r="A144" t="s">
        <v>7156</v>
      </c>
      <c r="B144" t="s">
        <v>11764</v>
      </c>
      <c r="C144" t="s">
        <v>6009</v>
      </c>
      <c r="D144">
        <v>32</v>
      </c>
      <c r="E144" t="s">
        <v>10556</v>
      </c>
      <c r="K144" t="s">
        <v>6535</v>
      </c>
      <c r="L144" t="s">
        <v>6536</v>
      </c>
      <c r="M144" t="s">
        <v>11095</v>
      </c>
      <c r="N144">
        <v>9</v>
      </c>
      <c r="O144" t="s">
        <v>11935</v>
      </c>
      <c r="P144" t="s">
        <v>9109</v>
      </c>
      <c r="Q144">
        <v>7</v>
      </c>
      <c r="R144">
        <v>1</v>
      </c>
      <c r="S144">
        <v>3.43</v>
      </c>
      <c r="T144">
        <v>5.4</v>
      </c>
      <c r="U144">
        <v>541.66</v>
      </c>
      <c r="V144">
        <v>94.28</v>
      </c>
      <c r="W144">
        <v>5.81</v>
      </c>
      <c r="Y144">
        <v>4.33</v>
      </c>
      <c r="Z144">
        <v>6</v>
      </c>
      <c r="AA144" t="s">
        <v>6923</v>
      </c>
      <c r="AB144">
        <v>2</v>
      </c>
      <c r="AC144">
        <v>6</v>
      </c>
      <c r="AD144">
        <v>2.975666666666666</v>
      </c>
      <c r="AF144" t="s">
        <v>6939</v>
      </c>
      <c r="AI144">
        <v>0</v>
      </c>
      <c r="AJ144">
        <v>0</v>
      </c>
      <c r="AK144" t="s">
        <v>10242</v>
      </c>
      <c r="AL144" t="s">
        <v>10242</v>
      </c>
      <c r="AM144" t="s">
        <v>10344</v>
      </c>
    </row>
    <row r="145" spans="1:39">
      <c r="A145" t="s">
        <v>7350</v>
      </c>
      <c r="B145" t="s">
        <v>11764</v>
      </c>
      <c r="C145" t="s">
        <v>6009</v>
      </c>
      <c r="D145">
        <v>27</v>
      </c>
      <c r="E145" t="s">
        <v>10556</v>
      </c>
      <c r="K145" t="s">
        <v>6535</v>
      </c>
      <c r="L145" t="s">
        <v>6536</v>
      </c>
      <c r="M145" t="s">
        <v>11095</v>
      </c>
      <c r="N145">
        <v>9</v>
      </c>
      <c r="O145" t="s">
        <v>11935</v>
      </c>
      <c r="P145" t="s">
        <v>9303</v>
      </c>
      <c r="Q145">
        <v>8</v>
      </c>
      <c r="R145">
        <v>1</v>
      </c>
      <c r="S145">
        <v>2.77</v>
      </c>
      <c r="T145">
        <v>4.75</v>
      </c>
      <c r="U145">
        <v>552.64</v>
      </c>
      <c r="V145">
        <v>118.07</v>
      </c>
      <c r="W145">
        <v>5.37</v>
      </c>
      <c r="Y145">
        <v>4.22</v>
      </c>
      <c r="Z145">
        <v>6</v>
      </c>
      <c r="AA145" t="s">
        <v>6923</v>
      </c>
      <c r="AB145">
        <v>2</v>
      </c>
      <c r="AC145">
        <v>6</v>
      </c>
      <c r="AD145">
        <v>2.637666666666667</v>
      </c>
      <c r="AF145" t="s">
        <v>6939</v>
      </c>
      <c r="AI145">
        <v>0</v>
      </c>
      <c r="AJ145">
        <v>0</v>
      </c>
      <c r="AK145" t="s">
        <v>10242</v>
      </c>
      <c r="AL145" t="s">
        <v>10242</v>
      </c>
      <c r="AM145" t="s">
        <v>10344</v>
      </c>
    </row>
    <row r="146" spans="1:39">
      <c r="A146" t="s">
        <v>7239</v>
      </c>
      <c r="B146" t="s">
        <v>11764</v>
      </c>
      <c r="C146" t="s">
        <v>6009</v>
      </c>
      <c r="D146">
        <v>20</v>
      </c>
      <c r="E146" t="s">
        <v>10556</v>
      </c>
      <c r="K146" t="s">
        <v>6535</v>
      </c>
      <c r="L146" t="s">
        <v>6536</v>
      </c>
      <c r="M146" t="s">
        <v>11095</v>
      </c>
      <c r="N146">
        <v>9</v>
      </c>
      <c r="O146" t="s">
        <v>11935</v>
      </c>
      <c r="P146" t="s">
        <v>9192</v>
      </c>
      <c r="Q146">
        <v>7</v>
      </c>
      <c r="R146">
        <v>1</v>
      </c>
      <c r="S146">
        <v>2.95</v>
      </c>
      <c r="T146">
        <v>4.93</v>
      </c>
      <c r="U146">
        <v>527.63</v>
      </c>
      <c r="V146">
        <v>94.28</v>
      </c>
      <c r="W146">
        <v>5.5</v>
      </c>
      <c r="X146">
        <v>4.1</v>
      </c>
      <c r="Y146">
        <v>3.62</v>
      </c>
      <c r="Z146">
        <v>6</v>
      </c>
      <c r="AA146" t="s">
        <v>6923</v>
      </c>
      <c r="AB146">
        <v>2</v>
      </c>
      <c r="AC146">
        <v>6</v>
      </c>
      <c r="AD146">
        <v>3.250666666666667</v>
      </c>
      <c r="AF146" t="s">
        <v>6937</v>
      </c>
      <c r="AI146">
        <v>0</v>
      </c>
      <c r="AJ146">
        <v>0</v>
      </c>
      <c r="AK146" t="s">
        <v>10242</v>
      </c>
      <c r="AL146" t="s">
        <v>10242</v>
      </c>
      <c r="AM146" t="s">
        <v>10344</v>
      </c>
    </row>
    <row r="147" spans="1:39">
      <c r="A147" t="s">
        <v>7458</v>
      </c>
      <c r="B147" t="s">
        <v>11764</v>
      </c>
      <c r="C147" t="s">
        <v>6009</v>
      </c>
      <c r="D147">
        <v>24</v>
      </c>
      <c r="E147" t="s">
        <v>10556</v>
      </c>
      <c r="K147" t="s">
        <v>6535</v>
      </c>
      <c r="L147" t="s">
        <v>6536</v>
      </c>
      <c r="M147" t="s">
        <v>11095</v>
      </c>
      <c r="N147">
        <v>9</v>
      </c>
      <c r="O147" t="s">
        <v>11935</v>
      </c>
      <c r="P147" t="s">
        <v>9411</v>
      </c>
      <c r="Q147">
        <v>8</v>
      </c>
      <c r="R147">
        <v>1</v>
      </c>
      <c r="S147">
        <v>2.3</v>
      </c>
      <c r="T147">
        <v>4.27</v>
      </c>
      <c r="U147">
        <v>538.62</v>
      </c>
      <c r="V147">
        <v>118.07</v>
      </c>
      <c r="W147">
        <v>5.06</v>
      </c>
      <c r="X147">
        <v>4.1</v>
      </c>
      <c r="Y147">
        <v>3.52</v>
      </c>
      <c r="Z147">
        <v>6</v>
      </c>
      <c r="AA147" t="s">
        <v>6923</v>
      </c>
      <c r="AB147">
        <v>2</v>
      </c>
      <c r="AC147">
        <v>6</v>
      </c>
      <c r="AD147">
        <v>3.112666666666668</v>
      </c>
      <c r="AF147" t="s">
        <v>6937</v>
      </c>
      <c r="AI147">
        <v>0</v>
      </c>
      <c r="AJ147">
        <v>0</v>
      </c>
      <c r="AK147" t="s">
        <v>10242</v>
      </c>
      <c r="AL147" t="s">
        <v>10242</v>
      </c>
      <c r="AM147" t="s">
        <v>10344</v>
      </c>
    </row>
    <row r="148" spans="1:39">
      <c r="A148" t="s">
        <v>7463</v>
      </c>
      <c r="B148" t="s">
        <v>11764</v>
      </c>
      <c r="C148" t="s">
        <v>6009</v>
      </c>
      <c r="D148">
        <v>33</v>
      </c>
      <c r="E148" t="s">
        <v>10556</v>
      </c>
      <c r="K148" t="s">
        <v>6535</v>
      </c>
      <c r="L148" t="s">
        <v>6536</v>
      </c>
      <c r="M148" t="s">
        <v>11095</v>
      </c>
      <c r="N148">
        <v>9</v>
      </c>
      <c r="O148" t="s">
        <v>11935</v>
      </c>
      <c r="P148" t="s">
        <v>9416</v>
      </c>
      <c r="Q148">
        <v>5</v>
      </c>
      <c r="R148">
        <v>1</v>
      </c>
      <c r="S148">
        <v>3.49</v>
      </c>
      <c r="T148">
        <v>6.48</v>
      </c>
      <c r="U148">
        <v>514.63</v>
      </c>
      <c r="V148">
        <v>72.94</v>
      </c>
      <c r="W148">
        <v>7.26</v>
      </c>
      <c r="X148">
        <v>3.86</v>
      </c>
      <c r="Y148">
        <v>5</v>
      </c>
      <c r="Z148">
        <v>6</v>
      </c>
      <c r="AA148" t="s">
        <v>6923</v>
      </c>
      <c r="AB148">
        <v>2</v>
      </c>
      <c r="AC148">
        <v>7</v>
      </c>
      <c r="AD148">
        <v>3.088333333333333</v>
      </c>
      <c r="AE148" t="s">
        <v>10199</v>
      </c>
      <c r="AF148" t="s">
        <v>6937</v>
      </c>
      <c r="AG148" t="s">
        <v>10207</v>
      </c>
      <c r="AH148" t="s">
        <v>10209</v>
      </c>
      <c r="AI148">
        <v>4</v>
      </c>
      <c r="AJ148">
        <v>1</v>
      </c>
      <c r="AK148" t="s">
        <v>10242</v>
      </c>
      <c r="AL148" t="s">
        <v>10242</v>
      </c>
      <c r="AM148" t="s">
        <v>10344</v>
      </c>
    </row>
    <row r="149" spans="1:39">
      <c r="A149" t="s">
        <v>6500</v>
      </c>
      <c r="B149" t="s">
        <v>11764</v>
      </c>
      <c r="C149" t="s">
        <v>6009</v>
      </c>
      <c r="D149">
        <v>80</v>
      </c>
      <c r="E149" t="s">
        <v>10556</v>
      </c>
      <c r="K149" t="s">
        <v>6535</v>
      </c>
      <c r="L149" t="s">
        <v>6536</v>
      </c>
      <c r="M149" t="s">
        <v>11095</v>
      </c>
      <c r="N149">
        <v>9</v>
      </c>
      <c r="O149" t="s">
        <v>11935</v>
      </c>
      <c r="P149" t="s">
        <v>6896</v>
      </c>
      <c r="Q149">
        <v>5</v>
      </c>
      <c r="R149">
        <v>1</v>
      </c>
      <c r="S149">
        <v>2.45</v>
      </c>
      <c r="T149">
        <v>3.5</v>
      </c>
      <c r="U149">
        <v>356.45</v>
      </c>
      <c r="V149">
        <v>68.29000000000001</v>
      </c>
      <c r="W149">
        <v>3.16</v>
      </c>
      <c r="X149">
        <v>6.35</v>
      </c>
      <c r="Y149">
        <v>5.53</v>
      </c>
      <c r="Z149">
        <v>2</v>
      </c>
      <c r="AA149" t="s">
        <v>6923</v>
      </c>
      <c r="AB149">
        <v>0</v>
      </c>
      <c r="AC149">
        <v>7</v>
      </c>
      <c r="AD149">
        <v>5.358333333333333</v>
      </c>
      <c r="AE149" t="s">
        <v>6936</v>
      </c>
      <c r="AF149" t="s">
        <v>6937</v>
      </c>
      <c r="AG149" t="s">
        <v>6941</v>
      </c>
      <c r="AH149" t="s">
        <v>6942</v>
      </c>
      <c r="AI149">
        <v>4</v>
      </c>
      <c r="AJ149">
        <v>1</v>
      </c>
      <c r="AK149" t="s">
        <v>10242</v>
      </c>
      <c r="AL149" t="s">
        <v>10242</v>
      </c>
      <c r="AM149" t="s">
        <v>10344</v>
      </c>
    </row>
    <row r="150" spans="1:39">
      <c r="A150" t="s">
        <v>7324</v>
      </c>
      <c r="B150" t="s">
        <v>11764</v>
      </c>
      <c r="C150" t="s">
        <v>6009</v>
      </c>
      <c r="D150">
        <v>31</v>
      </c>
      <c r="E150" t="s">
        <v>10556</v>
      </c>
      <c r="K150" t="s">
        <v>6535</v>
      </c>
      <c r="L150" t="s">
        <v>6536</v>
      </c>
      <c r="M150" t="s">
        <v>11095</v>
      </c>
      <c r="N150">
        <v>9</v>
      </c>
      <c r="O150" t="s">
        <v>11935</v>
      </c>
      <c r="P150" t="s">
        <v>9277</v>
      </c>
      <c r="Q150">
        <v>6</v>
      </c>
      <c r="R150">
        <v>1</v>
      </c>
      <c r="S150">
        <v>4.34</v>
      </c>
      <c r="T150">
        <v>6.4</v>
      </c>
      <c r="U150">
        <v>477.62</v>
      </c>
      <c r="V150">
        <v>85.17</v>
      </c>
      <c r="W150">
        <v>5.88</v>
      </c>
      <c r="X150">
        <v>4.05</v>
      </c>
      <c r="Y150">
        <v>7.12</v>
      </c>
      <c r="Z150">
        <v>5</v>
      </c>
      <c r="AA150" t="s">
        <v>6923</v>
      </c>
      <c r="AB150">
        <v>1</v>
      </c>
      <c r="AC150">
        <v>6</v>
      </c>
      <c r="AD150">
        <v>2.993190476190476</v>
      </c>
      <c r="AF150" t="s">
        <v>6937</v>
      </c>
      <c r="AI150">
        <v>0</v>
      </c>
      <c r="AJ150">
        <v>0</v>
      </c>
      <c r="AK150" t="s">
        <v>10242</v>
      </c>
      <c r="AL150" t="s">
        <v>10242</v>
      </c>
      <c r="AM150" t="s">
        <v>10344</v>
      </c>
    </row>
    <row r="151" spans="1:39">
      <c r="A151" t="s">
        <v>11300</v>
      </c>
      <c r="B151" t="s">
        <v>11764</v>
      </c>
      <c r="C151" t="s">
        <v>6009</v>
      </c>
      <c r="D151">
        <v>32</v>
      </c>
      <c r="E151" t="s">
        <v>10556</v>
      </c>
      <c r="K151" t="s">
        <v>6535</v>
      </c>
      <c r="L151" t="s">
        <v>6536</v>
      </c>
      <c r="M151" t="s">
        <v>11095</v>
      </c>
      <c r="N151">
        <v>9</v>
      </c>
      <c r="O151" t="s">
        <v>11935</v>
      </c>
      <c r="P151" t="s">
        <v>12107</v>
      </c>
      <c r="Q151">
        <v>8</v>
      </c>
      <c r="R151">
        <v>1</v>
      </c>
      <c r="S151">
        <v>1.32</v>
      </c>
      <c r="T151">
        <v>3.3</v>
      </c>
      <c r="U151">
        <v>514.59</v>
      </c>
      <c r="V151">
        <v>107.17</v>
      </c>
      <c r="W151">
        <v>4.59</v>
      </c>
      <c r="X151">
        <v>4.1</v>
      </c>
      <c r="Y151">
        <v>4.75</v>
      </c>
      <c r="Z151">
        <v>6</v>
      </c>
      <c r="AA151" t="s">
        <v>6923</v>
      </c>
      <c r="AB151">
        <v>1</v>
      </c>
      <c r="AC151">
        <v>6</v>
      </c>
      <c r="AD151">
        <v>4.111000000000001</v>
      </c>
      <c r="AF151" t="s">
        <v>6937</v>
      </c>
      <c r="AI151">
        <v>0</v>
      </c>
      <c r="AJ151">
        <v>0</v>
      </c>
      <c r="AK151" t="s">
        <v>10242</v>
      </c>
      <c r="AL151" t="s">
        <v>10242</v>
      </c>
      <c r="AM151" t="s">
        <v>10344</v>
      </c>
    </row>
    <row r="152" spans="1:39">
      <c r="A152" t="s">
        <v>11301</v>
      </c>
      <c r="B152" t="s">
        <v>11764</v>
      </c>
      <c r="C152" t="s">
        <v>6009</v>
      </c>
      <c r="D152">
        <v>14</v>
      </c>
      <c r="E152" t="s">
        <v>10556</v>
      </c>
      <c r="K152" t="s">
        <v>6535</v>
      </c>
      <c r="L152" t="s">
        <v>6536</v>
      </c>
      <c r="M152" t="s">
        <v>11095</v>
      </c>
      <c r="N152">
        <v>9</v>
      </c>
      <c r="O152" t="s">
        <v>11935</v>
      </c>
      <c r="P152" t="s">
        <v>12108</v>
      </c>
      <c r="Q152">
        <v>9</v>
      </c>
      <c r="R152">
        <v>1</v>
      </c>
      <c r="S152">
        <v>2.21</v>
      </c>
      <c r="T152">
        <v>4.19</v>
      </c>
      <c r="U152">
        <v>532.61</v>
      </c>
      <c r="V152">
        <v>120.31</v>
      </c>
      <c r="W152">
        <v>4.8</v>
      </c>
      <c r="X152">
        <v>4.1</v>
      </c>
      <c r="Y152">
        <v>3.47</v>
      </c>
      <c r="Z152">
        <v>6</v>
      </c>
      <c r="AA152" t="s">
        <v>6923</v>
      </c>
      <c r="AB152">
        <v>1</v>
      </c>
      <c r="AC152">
        <v>6</v>
      </c>
      <c r="AD152">
        <v>3.133333333333333</v>
      </c>
      <c r="AF152" t="s">
        <v>6937</v>
      </c>
      <c r="AI152">
        <v>0</v>
      </c>
      <c r="AJ152">
        <v>0</v>
      </c>
      <c r="AK152" t="s">
        <v>10242</v>
      </c>
      <c r="AL152" t="s">
        <v>10242</v>
      </c>
      <c r="AM152" t="s">
        <v>10344</v>
      </c>
    </row>
    <row r="153" spans="1:39">
      <c r="A153" t="s">
        <v>7348</v>
      </c>
      <c r="B153" t="s">
        <v>11764</v>
      </c>
      <c r="C153" t="s">
        <v>6009</v>
      </c>
      <c r="D153">
        <v>25</v>
      </c>
      <c r="E153" t="s">
        <v>10556</v>
      </c>
      <c r="K153" t="s">
        <v>6535</v>
      </c>
      <c r="L153" t="s">
        <v>6536</v>
      </c>
      <c r="M153" t="s">
        <v>11095</v>
      </c>
      <c r="N153">
        <v>9</v>
      </c>
      <c r="O153" t="s">
        <v>11935</v>
      </c>
      <c r="P153" t="s">
        <v>9301</v>
      </c>
      <c r="Q153">
        <v>7</v>
      </c>
      <c r="R153">
        <v>1</v>
      </c>
      <c r="S153">
        <v>2.49</v>
      </c>
      <c r="T153">
        <v>4.47</v>
      </c>
      <c r="U153">
        <v>513.61</v>
      </c>
      <c r="V153">
        <v>94.28</v>
      </c>
      <c r="W153">
        <v>5.19</v>
      </c>
      <c r="Y153">
        <v>4.15</v>
      </c>
      <c r="Z153">
        <v>6</v>
      </c>
      <c r="AA153" t="s">
        <v>6923</v>
      </c>
      <c r="AB153">
        <v>2</v>
      </c>
      <c r="AC153">
        <v>6</v>
      </c>
      <c r="AD153">
        <v>3.710666666666667</v>
      </c>
      <c r="AF153" t="s">
        <v>6939</v>
      </c>
      <c r="AI153">
        <v>0</v>
      </c>
      <c r="AJ153">
        <v>0</v>
      </c>
      <c r="AK153" t="s">
        <v>10242</v>
      </c>
      <c r="AL153" t="s">
        <v>10242</v>
      </c>
      <c r="AM153" t="s">
        <v>10344</v>
      </c>
    </row>
    <row r="154" spans="1:39">
      <c r="A154" t="s">
        <v>11302</v>
      </c>
      <c r="B154" t="s">
        <v>11764</v>
      </c>
      <c r="C154" t="s">
        <v>6009</v>
      </c>
      <c r="D154">
        <v>27</v>
      </c>
      <c r="E154" t="s">
        <v>10556</v>
      </c>
      <c r="K154" t="s">
        <v>6535</v>
      </c>
      <c r="L154" t="s">
        <v>6536</v>
      </c>
      <c r="M154" t="s">
        <v>11095</v>
      </c>
      <c r="N154">
        <v>9</v>
      </c>
      <c r="O154" t="s">
        <v>11935</v>
      </c>
      <c r="P154" t="s">
        <v>12109</v>
      </c>
      <c r="Q154">
        <v>9</v>
      </c>
      <c r="R154">
        <v>1</v>
      </c>
      <c r="S154">
        <v>2.69</v>
      </c>
      <c r="T154">
        <v>4.66</v>
      </c>
      <c r="U154">
        <v>571.64</v>
      </c>
      <c r="V154">
        <v>120.58</v>
      </c>
      <c r="W154">
        <v>4.89</v>
      </c>
      <c r="X154">
        <v>4.1</v>
      </c>
      <c r="Y154">
        <v>3.36</v>
      </c>
      <c r="Z154">
        <v>6</v>
      </c>
      <c r="AA154" t="s">
        <v>6923</v>
      </c>
      <c r="AB154">
        <v>1</v>
      </c>
      <c r="AC154">
        <v>8</v>
      </c>
      <c r="AD154">
        <v>2.658333333333333</v>
      </c>
      <c r="AF154" t="s">
        <v>6937</v>
      </c>
      <c r="AI154">
        <v>0</v>
      </c>
      <c r="AJ154">
        <v>0</v>
      </c>
      <c r="AK154" t="s">
        <v>10242</v>
      </c>
      <c r="AL154" t="s">
        <v>10242</v>
      </c>
      <c r="AM154" t="s">
        <v>10344</v>
      </c>
    </row>
    <row r="155" spans="1:39">
      <c r="A155" t="s">
        <v>11303</v>
      </c>
      <c r="B155" t="s">
        <v>11764</v>
      </c>
      <c r="C155" t="s">
        <v>6009</v>
      </c>
      <c r="D155">
        <v>23</v>
      </c>
      <c r="E155" t="s">
        <v>10556</v>
      </c>
      <c r="K155" t="s">
        <v>6535</v>
      </c>
      <c r="L155" t="s">
        <v>6536</v>
      </c>
      <c r="M155" t="s">
        <v>11095</v>
      </c>
      <c r="N155">
        <v>9</v>
      </c>
      <c r="O155" t="s">
        <v>11935</v>
      </c>
      <c r="P155" t="s">
        <v>12110</v>
      </c>
      <c r="Q155">
        <v>7</v>
      </c>
      <c r="R155">
        <v>1</v>
      </c>
      <c r="S155">
        <v>2.33</v>
      </c>
      <c r="T155">
        <v>4.3</v>
      </c>
      <c r="U155">
        <v>479.59</v>
      </c>
      <c r="V155">
        <v>94.28</v>
      </c>
      <c r="W155">
        <v>4.8</v>
      </c>
      <c r="Y155">
        <v>4.14</v>
      </c>
      <c r="Z155">
        <v>5</v>
      </c>
      <c r="AA155" t="s">
        <v>6923</v>
      </c>
      <c r="AB155">
        <v>0</v>
      </c>
      <c r="AC155">
        <v>6</v>
      </c>
      <c r="AD155">
        <v>4.021452380952382</v>
      </c>
      <c r="AF155" t="s">
        <v>6939</v>
      </c>
      <c r="AI155">
        <v>0</v>
      </c>
      <c r="AJ155">
        <v>0</v>
      </c>
      <c r="AK155" t="s">
        <v>10242</v>
      </c>
      <c r="AL155" t="s">
        <v>10242</v>
      </c>
      <c r="AM155" t="s">
        <v>10344</v>
      </c>
    </row>
    <row r="156" spans="1:39">
      <c r="A156" t="s">
        <v>7506</v>
      </c>
      <c r="B156" t="s">
        <v>11764</v>
      </c>
      <c r="C156" t="s">
        <v>6009</v>
      </c>
      <c r="D156">
        <v>26</v>
      </c>
      <c r="E156" t="s">
        <v>10556</v>
      </c>
      <c r="K156" t="s">
        <v>6535</v>
      </c>
      <c r="L156" t="s">
        <v>6536</v>
      </c>
      <c r="M156" t="s">
        <v>11095</v>
      </c>
      <c r="N156">
        <v>9</v>
      </c>
      <c r="O156" t="s">
        <v>11935</v>
      </c>
      <c r="P156" t="s">
        <v>9459</v>
      </c>
      <c r="Q156">
        <v>7</v>
      </c>
      <c r="R156">
        <v>1</v>
      </c>
      <c r="S156">
        <v>3.44</v>
      </c>
      <c r="T156">
        <v>5.41</v>
      </c>
      <c r="U156">
        <v>519.65</v>
      </c>
      <c r="V156">
        <v>94.28</v>
      </c>
      <c r="W156">
        <v>5.72</v>
      </c>
      <c r="Y156">
        <v>4.28</v>
      </c>
      <c r="Z156">
        <v>5</v>
      </c>
      <c r="AA156" t="s">
        <v>6923</v>
      </c>
      <c r="AB156">
        <v>2</v>
      </c>
      <c r="AC156">
        <v>6</v>
      </c>
      <c r="AD156">
        <v>2.970666666666666</v>
      </c>
      <c r="AF156" t="s">
        <v>6939</v>
      </c>
      <c r="AI156">
        <v>0</v>
      </c>
      <c r="AJ156">
        <v>0</v>
      </c>
      <c r="AK156" t="s">
        <v>10242</v>
      </c>
      <c r="AL156" t="s">
        <v>10242</v>
      </c>
      <c r="AM156" t="s">
        <v>10344</v>
      </c>
    </row>
    <row r="157" spans="1:39">
      <c r="A157" t="s">
        <v>7247</v>
      </c>
      <c r="B157" t="s">
        <v>11764</v>
      </c>
      <c r="C157" t="s">
        <v>6009</v>
      </c>
      <c r="D157">
        <v>22</v>
      </c>
      <c r="E157" t="s">
        <v>10556</v>
      </c>
      <c r="K157" t="s">
        <v>6535</v>
      </c>
      <c r="L157" t="s">
        <v>6536</v>
      </c>
      <c r="M157" t="s">
        <v>11095</v>
      </c>
      <c r="N157">
        <v>9</v>
      </c>
      <c r="O157" t="s">
        <v>11935</v>
      </c>
      <c r="P157" t="s">
        <v>9200</v>
      </c>
      <c r="Q157">
        <v>7</v>
      </c>
      <c r="R157">
        <v>1</v>
      </c>
      <c r="S157">
        <v>2.59</v>
      </c>
      <c r="T157">
        <v>4.56</v>
      </c>
      <c r="U157">
        <v>531.6</v>
      </c>
      <c r="V157">
        <v>94.28</v>
      </c>
      <c r="W157">
        <v>5.33</v>
      </c>
      <c r="X157">
        <v>4.1</v>
      </c>
      <c r="Y157">
        <v>3.52</v>
      </c>
      <c r="Z157">
        <v>6</v>
      </c>
      <c r="AA157" t="s">
        <v>6923</v>
      </c>
      <c r="AB157">
        <v>2</v>
      </c>
      <c r="AC157">
        <v>6</v>
      </c>
      <c r="AD157">
        <v>3.615666666666667</v>
      </c>
      <c r="AF157" t="s">
        <v>6937</v>
      </c>
      <c r="AI157">
        <v>0</v>
      </c>
      <c r="AJ157">
        <v>0</v>
      </c>
      <c r="AK157" t="s">
        <v>10242</v>
      </c>
      <c r="AL157" t="s">
        <v>10242</v>
      </c>
      <c r="AM157" t="s">
        <v>10344</v>
      </c>
    </row>
    <row r="158" spans="1:39">
      <c r="A158" t="s">
        <v>7310</v>
      </c>
      <c r="B158" t="s">
        <v>11764</v>
      </c>
      <c r="C158" t="s">
        <v>6009</v>
      </c>
      <c r="D158">
        <v>25</v>
      </c>
      <c r="E158" t="s">
        <v>10556</v>
      </c>
      <c r="K158" t="s">
        <v>6535</v>
      </c>
      <c r="L158" t="s">
        <v>6536</v>
      </c>
      <c r="M158" t="s">
        <v>11095</v>
      </c>
      <c r="N158">
        <v>9</v>
      </c>
      <c r="O158" t="s">
        <v>11935</v>
      </c>
      <c r="P158" t="s">
        <v>9263</v>
      </c>
      <c r="Q158">
        <v>7</v>
      </c>
      <c r="R158">
        <v>1</v>
      </c>
      <c r="S158">
        <v>3.15</v>
      </c>
      <c r="T158">
        <v>5.12</v>
      </c>
      <c r="U158">
        <v>581.6</v>
      </c>
      <c r="V158">
        <v>94.28</v>
      </c>
      <c r="W158">
        <v>6.21</v>
      </c>
      <c r="X158">
        <v>4.1</v>
      </c>
      <c r="Y158">
        <v>3.55</v>
      </c>
      <c r="Z158">
        <v>6</v>
      </c>
      <c r="AA158" t="s">
        <v>6923</v>
      </c>
      <c r="AB158">
        <v>2</v>
      </c>
      <c r="AC158">
        <v>6</v>
      </c>
      <c r="AD158">
        <v>3.115666666666667</v>
      </c>
      <c r="AF158" t="s">
        <v>6937</v>
      </c>
      <c r="AI158">
        <v>0</v>
      </c>
      <c r="AJ158">
        <v>0</v>
      </c>
      <c r="AK158" t="s">
        <v>10242</v>
      </c>
      <c r="AL158" t="s">
        <v>10242</v>
      </c>
      <c r="AM158" t="s">
        <v>10344</v>
      </c>
    </row>
    <row r="159" spans="1:39">
      <c r="A159" t="s">
        <v>7091</v>
      </c>
      <c r="B159" t="s">
        <v>11764</v>
      </c>
      <c r="C159" t="s">
        <v>6009</v>
      </c>
      <c r="D159">
        <v>30</v>
      </c>
      <c r="E159" t="s">
        <v>10556</v>
      </c>
      <c r="K159" t="s">
        <v>6535</v>
      </c>
      <c r="L159" t="s">
        <v>6536</v>
      </c>
      <c r="M159" t="s">
        <v>11095</v>
      </c>
      <c r="N159">
        <v>9</v>
      </c>
      <c r="O159" t="s">
        <v>11935</v>
      </c>
      <c r="P159" t="s">
        <v>9044</v>
      </c>
      <c r="Q159">
        <v>8</v>
      </c>
      <c r="R159">
        <v>1</v>
      </c>
      <c r="S159">
        <v>3.66</v>
      </c>
      <c r="T159">
        <v>5.64</v>
      </c>
      <c r="U159">
        <v>597.6</v>
      </c>
      <c r="V159">
        <v>103.51</v>
      </c>
      <c r="W159">
        <v>6.09</v>
      </c>
      <c r="X159">
        <v>4.1</v>
      </c>
      <c r="Y159">
        <v>3.57</v>
      </c>
      <c r="Z159">
        <v>6</v>
      </c>
      <c r="AA159" t="s">
        <v>6923</v>
      </c>
      <c r="AB159">
        <v>2</v>
      </c>
      <c r="AC159">
        <v>7</v>
      </c>
      <c r="AD159">
        <v>2.553</v>
      </c>
      <c r="AF159" t="s">
        <v>6937</v>
      </c>
      <c r="AI159">
        <v>0</v>
      </c>
      <c r="AJ159">
        <v>0</v>
      </c>
      <c r="AK159" t="s">
        <v>10242</v>
      </c>
      <c r="AL159" t="s">
        <v>10242</v>
      </c>
      <c r="AM159" t="s">
        <v>10344</v>
      </c>
    </row>
    <row r="160" spans="1:39">
      <c r="A160" t="s">
        <v>7285</v>
      </c>
      <c r="B160" t="s">
        <v>11764</v>
      </c>
      <c r="C160" t="s">
        <v>6009</v>
      </c>
      <c r="D160">
        <v>20</v>
      </c>
      <c r="E160" t="s">
        <v>10556</v>
      </c>
      <c r="K160" t="s">
        <v>6535</v>
      </c>
      <c r="L160" t="s">
        <v>6536</v>
      </c>
      <c r="M160" t="s">
        <v>11095</v>
      </c>
      <c r="N160">
        <v>9</v>
      </c>
      <c r="O160" t="s">
        <v>11935</v>
      </c>
      <c r="P160" t="s">
        <v>9238</v>
      </c>
      <c r="Q160">
        <v>7</v>
      </c>
      <c r="R160">
        <v>1</v>
      </c>
      <c r="S160">
        <v>2.54</v>
      </c>
      <c r="T160">
        <v>4.51</v>
      </c>
      <c r="U160">
        <v>531.6</v>
      </c>
      <c r="V160">
        <v>94.28</v>
      </c>
      <c r="W160">
        <v>5.33</v>
      </c>
      <c r="X160">
        <v>4.1</v>
      </c>
      <c r="Y160">
        <v>3.56</v>
      </c>
      <c r="Z160">
        <v>6</v>
      </c>
      <c r="AA160" t="s">
        <v>6923</v>
      </c>
      <c r="AB160">
        <v>2</v>
      </c>
      <c r="AC160">
        <v>6</v>
      </c>
      <c r="AD160">
        <v>3.665666666666667</v>
      </c>
      <c r="AF160" t="s">
        <v>6937</v>
      </c>
      <c r="AI160">
        <v>0</v>
      </c>
      <c r="AJ160">
        <v>0</v>
      </c>
      <c r="AK160" t="s">
        <v>10242</v>
      </c>
      <c r="AL160" t="s">
        <v>10242</v>
      </c>
      <c r="AM160" t="s">
        <v>10344</v>
      </c>
    </row>
    <row r="161" spans="1:39">
      <c r="A161" t="s">
        <v>7252</v>
      </c>
      <c r="B161" t="s">
        <v>11764</v>
      </c>
      <c r="C161" t="s">
        <v>6009</v>
      </c>
      <c r="D161">
        <v>21</v>
      </c>
      <c r="E161" t="s">
        <v>10556</v>
      </c>
      <c r="K161" t="s">
        <v>6535</v>
      </c>
      <c r="L161" t="s">
        <v>6536</v>
      </c>
      <c r="M161" t="s">
        <v>11095</v>
      </c>
      <c r="N161">
        <v>9</v>
      </c>
      <c r="O161" t="s">
        <v>11935</v>
      </c>
      <c r="P161" t="s">
        <v>9205</v>
      </c>
      <c r="Q161">
        <v>7</v>
      </c>
      <c r="R161">
        <v>1</v>
      </c>
      <c r="S161">
        <v>3.04</v>
      </c>
      <c r="T161">
        <v>5.02</v>
      </c>
      <c r="U161">
        <v>527.63</v>
      </c>
      <c r="V161">
        <v>94.28</v>
      </c>
      <c r="W161">
        <v>5.5</v>
      </c>
      <c r="Y161">
        <v>4.11</v>
      </c>
      <c r="Z161">
        <v>6</v>
      </c>
      <c r="AA161" t="s">
        <v>6923</v>
      </c>
      <c r="AB161">
        <v>2</v>
      </c>
      <c r="AC161">
        <v>6</v>
      </c>
      <c r="AD161">
        <v>3.170666666666667</v>
      </c>
      <c r="AF161" t="s">
        <v>6939</v>
      </c>
      <c r="AI161">
        <v>0</v>
      </c>
      <c r="AJ161">
        <v>0</v>
      </c>
      <c r="AK161" t="s">
        <v>10242</v>
      </c>
      <c r="AL161" t="s">
        <v>10242</v>
      </c>
      <c r="AM161" t="s">
        <v>10344</v>
      </c>
    </row>
    <row r="162" spans="1:39">
      <c r="A162" t="s">
        <v>7398</v>
      </c>
      <c r="B162" t="s">
        <v>11764</v>
      </c>
      <c r="C162" t="s">
        <v>6009</v>
      </c>
      <c r="D162">
        <v>19</v>
      </c>
      <c r="E162" t="s">
        <v>10556</v>
      </c>
      <c r="K162" t="s">
        <v>6535</v>
      </c>
      <c r="L162" t="s">
        <v>6536</v>
      </c>
      <c r="M162" t="s">
        <v>11095</v>
      </c>
      <c r="N162">
        <v>9</v>
      </c>
      <c r="O162" t="s">
        <v>11935</v>
      </c>
      <c r="P162" t="s">
        <v>9351</v>
      </c>
      <c r="Q162">
        <v>7</v>
      </c>
      <c r="R162">
        <v>1</v>
      </c>
      <c r="S162">
        <v>3.35</v>
      </c>
      <c r="T162">
        <v>5.33</v>
      </c>
      <c r="U162">
        <v>581.6</v>
      </c>
      <c r="V162">
        <v>94.28</v>
      </c>
      <c r="W162">
        <v>6.21</v>
      </c>
      <c r="X162">
        <v>4.1</v>
      </c>
      <c r="Y162">
        <v>3.58</v>
      </c>
      <c r="Z162">
        <v>6</v>
      </c>
      <c r="AA162" t="s">
        <v>6923</v>
      </c>
      <c r="AB162">
        <v>2</v>
      </c>
      <c r="AC162">
        <v>6</v>
      </c>
      <c r="AD162">
        <v>3.015666666666666</v>
      </c>
      <c r="AF162" t="s">
        <v>6937</v>
      </c>
      <c r="AI162">
        <v>0</v>
      </c>
      <c r="AJ162">
        <v>0</v>
      </c>
      <c r="AK162" t="s">
        <v>10242</v>
      </c>
      <c r="AL162" t="s">
        <v>10242</v>
      </c>
      <c r="AM162" t="s">
        <v>10344</v>
      </c>
    </row>
    <row r="163" spans="1:39">
      <c r="A163" t="s">
        <v>11304</v>
      </c>
      <c r="B163" t="s">
        <v>11764</v>
      </c>
      <c r="C163" t="s">
        <v>6009</v>
      </c>
      <c r="D163">
        <v>15</v>
      </c>
      <c r="E163" t="s">
        <v>10556</v>
      </c>
      <c r="K163" t="s">
        <v>6535</v>
      </c>
      <c r="L163" t="s">
        <v>6536</v>
      </c>
      <c r="M163" t="s">
        <v>11095</v>
      </c>
      <c r="N163">
        <v>9</v>
      </c>
      <c r="O163" t="s">
        <v>11935</v>
      </c>
      <c r="P163" t="s">
        <v>12111</v>
      </c>
      <c r="Q163">
        <v>8</v>
      </c>
      <c r="R163">
        <v>1</v>
      </c>
      <c r="S163">
        <v>1.36</v>
      </c>
      <c r="T163">
        <v>3.34</v>
      </c>
      <c r="U163">
        <v>514.59</v>
      </c>
      <c r="V163">
        <v>107.17</v>
      </c>
      <c r="W163">
        <v>4.59</v>
      </c>
      <c r="X163">
        <v>4.1</v>
      </c>
      <c r="Y163">
        <v>4.34</v>
      </c>
      <c r="Z163">
        <v>6</v>
      </c>
      <c r="AA163" t="s">
        <v>6923</v>
      </c>
      <c r="AB163">
        <v>1</v>
      </c>
      <c r="AC163">
        <v>6</v>
      </c>
      <c r="AD163">
        <v>4.091</v>
      </c>
      <c r="AF163" t="s">
        <v>6937</v>
      </c>
      <c r="AI163">
        <v>0</v>
      </c>
      <c r="AJ163">
        <v>0</v>
      </c>
      <c r="AK163" t="s">
        <v>10242</v>
      </c>
      <c r="AL163" t="s">
        <v>10242</v>
      </c>
      <c r="AM163" t="s">
        <v>10344</v>
      </c>
    </row>
    <row r="164" spans="1:39">
      <c r="A164" t="s">
        <v>10543</v>
      </c>
      <c r="B164" t="s">
        <v>11764</v>
      </c>
      <c r="C164" t="s">
        <v>6009</v>
      </c>
      <c r="D164">
        <v>60</v>
      </c>
      <c r="E164" t="s">
        <v>10556</v>
      </c>
      <c r="K164" t="s">
        <v>6535</v>
      </c>
      <c r="L164" t="s">
        <v>6536</v>
      </c>
      <c r="M164" t="s">
        <v>8664</v>
      </c>
      <c r="N164">
        <v>9</v>
      </c>
      <c r="O164" t="s">
        <v>8835</v>
      </c>
      <c r="P164" t="s">
        <v>10816</v>
      </c>
      <c r="Q164">
        <v>3</v>
      </c>
      <c r="R164">
        <v>3</v>
      </c>
      <c r="S164">
        <v>1.16</v>
      </c>
      <c r="T164">
        <v>3.99</v>
      </c>
      <c r="U164">
        <v>407.51</v>
      </c>
      <c r="V164">
        <v>83.36</v>
      </c>
      <c r="W164">
        <v>4</v>
      </c>
      <c r="X164">
        <v>4.3</v>
      </c>
      <c r="Y164">
        <v>0</v>
      </c>
      <c r="Z164">
        <v>2</v>
      </c>
      <c r="AA164" t="s">
        <v>6923</v>
      </c>
      <c r="AB164">
        <v>0</v>
      </c>
      <c r="AC164">
        <v>6</v>
      </c>
      <c r="AD164">
        <v>4.332309523809524</v>
      </c>
      <c r="AF164" t="s">
        <v>6937</v>
      </c>
      <c r="AI164">
        <v>0</v>
      </c>
      <c r="AJ164">
        <v>0</v>
      </c>
      <c r="AK164" t="s">
        <v>10268</v>
      </c>
      <c r="AL164" t="s">
        <v>10268</v>
      </c>
      <c r="AM164" t="s">
        <v>10344</v>
      </c>
    </row>
    <row r="165" spans="1:39">
      <c r="A165" t="s">
        <v>11305</v>
      </c>
      <c r="B165" t="s">
        <v>11764</v>
      </c>
      <c r="C165" t="s">
        <v>6009</v>
      </c>
      <c r="D165">
        <v>128</v>
      </c>
      <c r="E165" t="s">
        <v>10556</v>
      </c>
      <c r="K165" t="s">
        <v>6535</v>
      </c>
      <c r="L165" t="s">
        <v>6536</v>
      </c>
      <c r="M165" t="s">
        <v>8664</v>
      </c>
      <c r="N165">
        <v>9</v>
      </c>
      <c r="O165" t="s">
        <v>8835</v>
      </c>
      <c r="P165" t="s">
        <v>12112</v>
      </c>
      <c r="Q165">
        <v>4</v>
      </c>
      <c r="R165">
        <v>3</v>
      </c>
      <c r="S165">
        <v>0.96</v>
      </c>
      <c r="T165">
        <v>3.79</v>
      </c>
      <c r="U165">
        <v>433.39</v>
      </c>
      <c r="V165">
        <v>92.59</v>
      </c>
      <c r="W165">
        <v>4.45</v>
      </c>
      <c r="X165">
        <v>4.3</v>
      </c>
      <c r="Y165">
        <v>0</v>
      </c>
      <c r="Z165">
        <v>3</v>
      </c>
      <c r="AA165" t="s">
        <v>6923</v>
      </c>
      <c r="AB165">
        <v>0</v>
      </c>
      <c r="AC165">
        <v>7</v>
      </c>
      <c r="AD165">
        <v>4.161119047619048</v>
      </c>
      <c r="AF165" t="s">
        <v>6937</v>
      </c>
      <c r="AI165">
        <v>0</v>
      </c>
      <c r="AJ165">
        <v>0</v>
      </c>
      <c r="AK165" t="s">
        <v>10268</v>
      </c>
      <c r="AL165" t="s">
        <v>10268</v>
      </c>
      <c r="AM165" t="s">
        <v>10344</v>
      </c>
    </row>
    <row r="166" spans="1:39">
      <c r="A166" t="s">
        <v>11306</v>
      </c>
      <c r="B166" t="s">
        <v>11764</v>
      </c>
      <c r="C166" t="s">
        <v>6009</v>
      </c>
      <c r="D166">
        <v>6</v>
      </c>
      <c r="E166" t="s">
        <v>10556</v>
      </c>
      <c r="K166" t="s">
        <v>6535</v>
      </c>
      <c r="L166" t="s">
        <v>6536</v>
      </c>
      <c r="M166" t="s">
        <v>11818</v>
      </c>
      <c r="N166">
        <v>9</v>
      </c>
      <c r="O166" t="s">
        <v>11936</v>
      </c>
      <c r="P166" t="s">
        <v>12113</v>
      </c>
      <c r="Q166">
        <v>3</v>
      </c>
      <c r="R166">
        <v>2</v>
      </c>
      <c r="S166">
        <v>-3.18</v>
      </c>
      <c r="T166">
        <v>0.43</v>
      </c>
      <c r="U166">
        <v>210.23</v>
      </c>
      <c r="V166">
        <v>66.76000000000001</v>
      </c>
      <c r="W166">
        <v>1.42</v>
      </c>
      <c r="X166">
        <v>3.25</v>
      </c>
      <c r="Y166">
        <v>0</v>
      </c>
      <c r="Z166">
        <v>1</v>
      </c>
      <c r="AA166" t="s">
        <v>6923</v>
      </c>
      <c r="AB166">
        <v>0</v>
      </c>
      <c r="AC166">
        <v>4</v>
      </c>
      <c r="AD166">
        <v>5.5</v>
      </c>
      <c r="AF166" t="s">
        <v>6937</v>
      </c>
      <c r="AI166">
        <v>0</v>
      </c>
      <c r="AJ166">
        <v>0</v>
      </c>
      <c r="AK166" t="s">
        <v>10294</v>
      </c>
      <c r="AL166" t="s">
        <v>10294</v>
      </c>
      <c r="AM166" t="s">
        <v>10344</v>
      </c>
    </row>
    <row r="167" spans="1:39">
      <c r="A167" t="s">
        <v>11307</v>
      </c>
      <c r="B167" t="s">
        <v>11764</v>
      </c>
      <c r="C167" t="s">
        <v>6009</v>
      </c>
      <c r="D167">
        <v>23</v>
      </c>
      <c r="E167" t="s">
        <v>10556</v>
      </c>
      <c r="K167" t="s">
        <v>6535</v>
      </c>
      <c r="L167" t="s">
        <v>6536</v>
      </c>
      <c r="M167" t="s">
        <v>11818</v>
      </c>
      <c r="N167">
        <v>9</v>
      </c>
      <c r="O167" t="s">
        <v>11936</v>
      </c>
      <c r="P167" t="s">
        <v>12114</v>
      </c>
      <c r="Q167">
        <v>5</v>
      </c>
      <c r="R167">
        <v>1</v>
      </c>
      <c r="S167">
        <v>1.33</v>
      </c>
      <c r="T167">
        <v>4.92</v>
      </c>
      <c r="U167">
        <v>371.46</v>
      </c>
      <c r="V167">
        <v>68.65000000000001</v>
      </c>
      <c r="W167">
        <v>4.55</v>
      </c>
      <c r="X167">
        <v>3.3</v>
      </c>
      <c r="Y167">
        <v>2.1</v>
      </c>
      <c r="Z167">
        <v>3</v>
      </c>
      <c r="AA167" t="s">
        <v>6923</v>
      </c>
      <c r="AB167">
        <v>0</v>
      </c>
      <c r="AC167">
        <v>8</v>
      </c>
      <c r="AD167">
        <v>4.791476190476191</v>
      </c>
      <c r="AF167" t="s">
        <v>6937</v>
      </c>
      <c r="AI167">
        <v>0</v>
      </c>
      <c r="AJ167">
        <v>0</v>
      </c>
      <c r="AK167" t="s">
        <v>10294</v>
      </c>
      <c r="AL167" t="s">
        <v>10294</v>
      </c>
      <c r="AM167" t="s">
        <v>10344</v>
      </c>
    </row>
    <row r="168" spans="1:39">
      <c r="A168" t="s">
        <v>11308</v>
      </c>
      <c r="B168" t="s">
        <v>11764</v>
      </c>
      <c r="C168" t="s">
        <v>6009</v>
      </c>
      <c r="D168">
        <v>19</v>
      </c>
      <c r="E168" t="s">
        <v>10556</v>
      </c>
      <c r="K168" t="s">
        <v>6535</v>
      </c>
      <c r="L168" t="s">
        <v>6536</v>
      </c>
      <c r="M168" t="s">
        <v>11818</v>
      </c>
      <c r="N168">
        <v>9</v>
      </c>
      <c r="O168" t="s">
        <v>11936</v>
      </c>
      <c r="P168" t="s">
        <v>12115</v>
      </c>
      <c r="Q168">
        <v>4</v>
      </c>
      <c r="R168">
        <v>1</v>
      </c>
      <c r="S168">
        <v>0.45</v>
      </c>
      <c r="T168">
        <v>4.06</v>
      </c>
      <c r="U168">
        <v>390.44</v>
      </c>
      <c r="V168">
        <v>72.83</v>
      </c>
      <c r="W168">
        <v>4.74</v>
      </c>
      <c r="X168">
        <v>3.24</v>
      </c>
      <c r="Y168">
        <v>0</v>
      </c>
      <c r="Z168">
        <v>3</v>
      </c>
      <c r="AA168" t="s">
        <v>6923</v>
      </c>
      <c r="AB168">
        <v>0</v>
      </c>
      <c r="AC168">
        <v>8</v>
      </c>
      <c r="AD168">
        <v>5.085904761904762</v>
      </c>
      <c r="AF168" t="s">
        <v>6937</v>
      </c>
      <c r="AI168">
        <v>0</v>
      </c>
      <c r="AJ168">
        <v>0</v>
      </c>
      <c r="AK168" t="s">
        <v>10294</v>
      </c>
      <c r="AL168" t="s">
        <v>10294</v>
      </c>
      <c r="AM168" t="s">
        <v>10344</v>
      </c>
    </row>
    <row r="169" spans="1:39">
      <c r="A169" t="s">
        <v>11309</v>
      </c>
      <c r="B169" t="s">
        <v>11764</v>
      </c>
      <c r="C169" t="s">
        <v>6009</v>
      </c>
      <c r="D169">
        <v>12</v>
      </c>
      <c r="E169" t="s">
        <v>10556</v>
      </c>
      <c r="K169" t="s">
        <v>6535</v>
      </c>
      <c r="L169" t="s">
        <v>6536</v>
      </c>
      <c r="M169" t="s">
        <v>11818</v>
      </c>
      <c r="N169">
        <v>9</v>
      </c>
      <c r="O169" t="s">
        <v>11936</v>
      </c>
      <c r="P169" t="s">
        <v>12116</v>
      </c>
      <c r="Q169">
        <v>4</v>
      </c>
      <c r="R169">
        <v>1</v>
      </c>
      <c r="S169">
        <v>1.05</v>
      </c>
      <c r="T169">
        <v>4.65</v>
      </c>
      <c r="U169">
        <v>404.46</v>
      </c>
      <c r="V169">
        <v>72.83</v>
      </c>
      <c r="W169">
        <v>4.78</v>
      </c>
      <c r="X169">
        <v>3.29</v>
      </c>
      <c r="Y169">
        <v>0</v>
      </c>
      <c r="Z169">
        <v>3</v>
      </c>
      <c r="AA169" t="s">
        <v>6923</v>
      </c>
      <c r="AB169">
        <v>0</v>
      </c>
      <c r="AC169">
        <v>9</v>
      </c>
      <c r="AD169">
        <v>4.690761904761905</v>
      </c>
      <c r="AF169" t="s">
        <v>6937</v>
      </c>
      <c r="AI169">
        <v>0</v>
      </c>
      <c r="AJ169">
        <v>0</v>
      </c>
      <c r="AK169" t="s">
        <v>10294</v>
      </c>
      <c r="AL169" t="s">
        <v>10294</v>
      </c>
      <c r="AM169" t="s">
        <v>10344</v>
      </c>
    </row>
    <row r="170" spans="1:39">
      <c r="A170" t="s">
        <v>11310</v>
      </c>
      <c r="B170" t="s">
        <v>11764</v>
      </c>
      <c r="C170" t="s">
        <v>6009</v>
      </c>
      <c r="D170">
        <v>33</v>
      </c>
      <c r="E170" t="s">
        <v>10556</v>
      </c>
      <c r="K170" t="s">
        <v>6535</v>
      </c>
      <c r="L170" t="s">
        <v>6536</v>
      </c>
      <c r="M170" t="s">
        <v>11818</v>
      </c>
      <c r="N170">
        <v>9</v>
      </c>
      <c r="O170" t="s">
        <v>11936</v>
      </c>
      <c r="P170" t="s">
        <v>12117</v>
      </c>
      <c r="Q170">
        <v>4</v>
      </c>
      <c r="R170">
        <v>1</v>
      </c>
      <c r="S170">
        <v>1.46</v>
      </c>
      <c r="T170">
        <v>5.05</v>
      </c>
      <c r="U170">
        <v>418.49</v>
      </c>
      <c r="V170">
        <v>72.83</v>
      </c>
      <c r="W170">
        <v>5.17</v>
      </c>
      <c r="X170">
        <v>3.3</v>
      </c>
      <c r="Y170">
        <v>0</v>
      </c>
      <c r="Z170">
        <v>3</v>
      </c>
      <c r="AA170" t="s">
        <v>6923</v>
      </c>
      <c r="AB170">
        <v>1</v>
      </c>
      <c r="AC170">
        <v>10</v>
      </c>
      <c r="AD170">
        <v>4.415547619047619</v>
      </c>
      <c r="AF170" t="s">
        <v>6937</v>
      </c>
      <c r="AI170">
        <v>0</v>
      </c>
      <c r="AJ170">
        <v>0</v>
      </c>
      <c r="AK170" t="s">
        <v>10294</v>
      </c>
      <c r="AL170" t="s">
        <v>10294</v>
      </c>
      <c r="AM170" t="s">
        <v>10344</v>
      </c>
    </row>
    <row r="171" spans="1:39">
      <c r="A171" t="s">
        <v>7483</v>
      </c>
      <c r="B171" t="s">
        <v>11764</v>
      </c>
      <c r="C171" t="s">
        <v>6009</v>
      </c>
      <c r="D171">
        <v>13</v>
      </c>
      <c r="E171" t="s">
        <v>10556</v>
      </c>
      <c r="K171" t="s">
        <v>6535</v>
      </c>
      <c r="L171" t="s">
        <v>6536</v>
      </c>
      <c r="M171" t="s">
        <v>11818</v>
      </c>
      <c r="N171">
        <v>9</v>
      </c>
      <c r="O171" t="s">
        <v>11936</v>
      </c>
      <c r="P171" t="s">
        <v>9436</v>
      </c>
      <c r="Q171">
        <v>4</v>
      </c>
      <c r="R171">
        <v>1</v>
      </c>
      <c r="S171">
        <v>1.3</v>
      </c>
      <c r="T171">
        <v>4.9</v>
      </c>
      <c r="U171">
        <v>378.42</v>
      </c>
      <c r="V171">
        <v>64.98999999999999</v>
      </c>
      <c r="W171">
        <v>5.3</v>
      </c>
      <c r="X171">
        <v>3.25</v>
      </c>
      <c r="Y171">
        <v>0</v>
      </c>
      <c r="Z171">
        <v>3</v>
      </c>
      <c r="AA171" t="s">
        <v>6923</v>
      </c>
      <c r="AB171">
        <v>1</v>
      </c>
      <c r="AC171">
        <v>8</v>
      </c>
      <c r="AD171">
        <v>4.751761904761905</v>
      </c>
      <c r="AF171" t="s">
        <v>6937</v>
      </c>
      <c r="AI171">
        <v>0</v>
      </c>
      <c r="AJ171">
        <v>0</v>
      </c>
      <c r="AK171" t="s">
        <v>10294</v>
      </c>
      <c r="AL171" t="s">
        <v>10294</v>
      </c>
      <c r="AM171" t="s">
        <v>10344</v>
      </c>
    </row>
    <row r="172" spans="1:39">
      <c r="A172" t="s">
        <v>11311</v>
      </c>
      <c r="B172" t="s">
        <v>11764</v>
      </c>
      <c r="C172" t="s">
        <v>6009</v>
      </c>
      <c r="D172">
        <v>13</v>
      </c>
      <c r="E172" t="s">
        <v>10556</v>
      </c>
      <c r="K172" t="s">
        <v>6535</v>
      </c>
      <c r="L172" t="s">
        <v>6536</v>
      </c>
      <c r="M172" t="s">
        <v>11818</v>
      </c>
      <c r="N172">
        <v>9</v>
      </c>
      <c r="O172" t="s">
        <v>11936</v>
      </c>
      <c r="P172" t="s">
        <v>12118</v>
      </c>
      <c r="Q172">
        <v>4</v>
      </c>
      <c r="R172">
        <v>1</v>
      </c>
      <c r="S172">
        <v>1.9</v>
      </c>
      <c r="T172">
        <v>5.49</v>
      </c>
      <c r="U172">
        <v>392.45</v>
      </c>
      <c r="V172">
        <v>64.98999999999999</v>
      </c>
      <c r="W172">
        <v>5.34</v>
      </c>
      <c r="X172">
        <v>3.29</v>
      </c>
      <c r="Y172">
        <v>0</v>
      </c>
      <c r="Z172">
        <v>3</v>
      </c>
      <c r="AA172" t="s">
        <v>6923</v>
      </c>
      <c r="AB172">
        <v>1</v>
      </c>
      <c r="AC172">
        <v>9</v>
      </c>
      <c r="AD172">
        <v>4.601547619047619</v>
      </c>
      <c r="AF172" t="s">
        <v>6937</v>
      </c>
      <c r="AI172">
        <v>0</v>
      </c>
      <c r="AJ172">
        <v>0</v>
      </c>
      <c r="AK172" t="s">
        <v>10294</v>
      </c>
      <c r="AL172" t="s">
        <v>10294</v>
      </c>
      <c r="AM172" t="s">
        <v>10344</v>
      </c>
    </row>
    <row r="173" spans="1:39">
      <c r="A173" t="s">
        <v>11312</v>
      </c>
      <c r="B173" t="s">
        <v>11764</v>
      </c>
      <c r="C173" t="s">
        <v>6009</v>
      </c>
      <c r="D173">
        <v>5</v>
      </c>
      <c r="E173" t="s">
        <v>10556</v>
      </c>
      <c r="K173" t="s">
        <v>6535</v>
      </c>
      <c r="L173" t="s">
        <v>6536</v>
      </c>
      <c r="M173" t="s">
        <v>11818</v>
      </c>
      <c r="N173">
        <v>9</v>
      </c>
      <c r="O173" t="s">
        <v>11936</v>
      </c>
      <c r="P173" t="s">
        <v>12119</v>
      </c>
      <c r="Q173">
        <v>4</v>
      </c>
      <c r="R173">
        <v>1</v>
      </c>
      <c r="S173">
        <v>2.31</v>
      </c>
      <c r="T173">
        <v>5.89</v>
      </c>
      <c r="U173">
        <v>406.48</v>
      </c>
      <c r="V173">
        <v>64.98999999999999</v>
      </c>
      <c r="W173">
        <v>5.73</v>
      </c>
      <c r="X173">
        <v>3.3</v>
      </c>
      <c r="Y173">
        <v>0</v>
      </c>
      <c r="Z173">
        <v>3</v>
      </c>
      <c r="AA173" t="s">
        <v>6923</v>
      </c>
      <c r="AB173">
        <v>1</v>
      </c>
      <c r="AC173">
        <v>10</v>
      </c>
      <c r="AD173">
        <v>4.346333333333334</v>
      </c>
      <c r="AF173" t="s">
        <v>6937</v>
      </c>
      <c r="AI173">
        <v>0</v>
      </c>
      <c r="AJ173">
        <v>0</v>
      </c>
      <c r="AK173" t="s">
        <v>10294</v>
      </c>
      <c r="AL173" t="s">
        <v>10294</v>
      </c>
      <c r="AM173" t="s">
        <v>10344</v>
      </c>
    </row>
    <row r="174" spans="1:39">
      <c r="A174" t="s">
        <v>11313</v>
      </c>
      <c r="B174" t="s">
        <v>11764</v>
      </c>
      <c r="C174" t="s">
        <v>6009</v>
      </c>
      <c r="D174">
        <v>36</v>
      </c>
      <c r="E174" t="s">
        <v>10556</v>
      </c>
      <c r="K174" t="s">
        <v>6535</v>
      </c>
      <c r="L174" t="s">
        <v>6536</v>
      </c>
      <c r="M174" t="s">
        <v>11818</v>
      </c>
      <c r="N174">
        <v>9</v>
      </c>
      <c r="O174" t="s">
        <v>11936</v>
      </c>
      <c r="P174" t="s">
        <v>12120</v>
      </c>
      <c r="Q174">
        <v>3</v>
      </c>
      <c r="R174">
        <v>1</v>
      </c>
      <c r="S174">
        <v>1</v>
      </c>
      <c r="T174">
        <v>4.61</v>
      </c>
      <c r="U174">
        <v>388.46</v>
      </c>
      <c r="V174">
        <v>55.76</v>
      </c>
      <c r="W174">
        <v>5.68</v>
      </c>
      <c r="X174">
        <v>3.25</v>
      </c>
      <c r="Y174">
        <v>0</v>
      </c>
      <c r="Z174">
        <v>3</v>
      </c>
      <c r="AA174" t="s">
        <v>6923</v>
      </c>
      <c r="AB174">
        <v>1</v>
      </c>
      <c r="AC174">
        <v>8</v>
      </c>
      <c r="AD174">
        <v>4.82504761904762</v>
      </c>
      <c r="AF174" t="s">
        <v>6937</v>
      </c>
      <c r="AI174">
        <v>0</v>
      </c>
      <c r="AJ174">
        <v>0</v>
      </c>
      <c r="AK174" t="s">
        <v>10294</v>
      </c>
      <c r="AL174" t="s">
        <v>10294</v>
      </c>
      <c r="AM174" t="s">
        <v>10344</v>
      </c>
    </row>
    <row r="175" spans="1:39">
      <c r="A175" t="s">
        <v>11314</v>
      </c>
      <c r="B175" t="s">
        <v>11764</v>
      </c>
      <c r="C175" t="s">
        <v>6009</v>
      </c>
      <c r="D175">
        <v>18</v>
      </c>
      <c r="E175" t="s">
        <v>10556</v>
      </c>
      <c r="K175" t="s">
        <v>6535</v>
      </c>
      <c r="L175" t="s">
        <v>6536</v>
      </c>
      <c r="M175" t="s">
        <v>11818</v>
      </c>
      <c r="N175">
        <v>9</v>
      </c>
      <c r="O175" t="s">
        <v>11936</v>
      </c>
      <c r="P175" t="s">
        <v>12121</v>
      </c>
      <c r="Q175">
        <v>3</v>
      </c>
      <c r="R175">
        <v>1</v>
      </c>
      <c r="S175">
        <v>1.6</v>
      </c>
      <c r="T175">
        <v>5.2</v>
      </c>
      <c r="U175">
        <v>402.49</v>
      </c>
      <c r="V175">
        <v>55.76</v>
      </c>
      <c r="W175">
        <v>5.72</v>
      </c>
      <c r="X175">
        <v>3.29</v>
      </c>
      <c r="Y175">
        <v>0</v>
      </c>
      <c r="Z175">
        <v>3</v>
      </c>
      <c r="AA175" t="s">
        <v>6923</v>
      </c>
      <c r="AB175">
        <v>1</v>
      </c>
      <c r="AC175">
        <v>9</v>
      </c>
      <c r="AD175">
        <v>4.529833333333333</v>
      </c>
      <c r="AF175" t="s">
        <v>6937</v>
      </c>
      <c r="AI175">
        <v>0</v>
      </c>
      <c r="AJ175">
        <v>0</v>
      </c>
      <c r="AK175" t="s">
        <v>10294</v>
      </c>
      <c r="AL175" t="s">
        <v>10294</v>
      </c>
      <c r="AM175" t="s">
        <v>10344</v>
      </c>
    </row>
    <row r="176" spans="1:39">
      <c r="A176" t="s">
        <v>7484</v>
      </c>
      <c r="B176" t="s">
        <v>11764</v>
      </c>
      <c r="C176" t="s">
        <v>6009</v>
      </c>
      <c r="D176">
        <v>32</v>
      </c>
      <c r="E176" t="s">
        <v>10556</v>
      </c>
      <c r="K176" t="s">
        <v>6535</v>
      </c>
      <c r="L176" t="s">
        <v>6536</v>
      </c>
      <c r="M176" t="s">
        <v>11818</v>
      </c>
      <c r="N176">
        <v>9</v>
      </c>
      <c r="O176" t="s">
        <v>11936</v>
      </c>
      <c r="P176" t="s">
        <v>9437</v>
      </c>
      <c r="Q176">
        <v>3</v>
      </c>
      <c r="R176">
        <v>1</v>
      </c>
      <c r="S176">
        <v>2.01</v>
      </c>
      <c r="T176">
        <v>5.6</v>
      </c>
      <c r="U176">
        <v>416.52</v>
      </c>
      <c r="V176">
        <v>55.76</v>
      </c>
      <c r="W176">
        <v>6.11</v>
      </c>
      <c r="X176">
        <v>3.3</v>
      </c>
      <c r="Y176">
        <v>0</v>
      </c>
      <c r="Z176">
        <v>3</v>
      </c>
      <c r="AA176" t="s">
        <v>6923</v>
      </c>
      <c r="AB176">
        <v>1</v>
      </c>
      <c r="AC176">
        <v>10</v>
      </c>
      <c r="AD176">
        <v>4.424619047619048</v>
      </c>
      <c r="AF176" t="s">
        <v>6937</v>
      </c>
      <c r="AI176">
        <v>0</v>
      </c>
      <c r="AJ176">
        <v>0</v>
      </c>
      <c r="AK176" t="s">
        <v>10294</v>
      </c>
      <c r="AL176" t="s">
        <v>10294</v>
      </c>
      <c r="AM176" t="s">
        <v>10344</v>
      </c>
    </row>
    <row r="177" spans="1:39">
      <c r="A177" t="s">
        <v>11315</v>
      </c>
      <c r="B177" t="s">
        <v>11764</v>
      </c>
      <c r="C177" t="s">
        <v>6009</v>
      </c>
      <c r="D177">
        <v>19</v>
      </c>
      <c r="E177" t="s">
        <v>10556</v>
      </c>
      <c r="K177" t="s">
        <v>6535</v>
      </c>
      <c r="L177" t="s">
        <v>6536</v>
      </c>
      <c r="M177" t="s">
        <v>11818</v>
      </c>
      <c r="N177">
        <v>9</v>
      </c>
      <c r="O177" t="s">
        <v>11936</v>
      </c>
      <c r="P177" t="s">
        <v>12122</v>
      </c>
      <c r="Q177">
        <v>5</v>
      </c>
      <c r="R177">
        <v>1</v>
      </c>
      <c r="S177">
        <v>1.33</v>
      </c>
      <c r="T177">
        <v>4.94</v>
      </c>
      <c r="U177">
        <v>390.44</v>
      </c>
      <c r="V177">
        <v>80.48</v>
      </c>
      <c r="W177">
        <v>5.92</v>
      </c>
      <c r="X177">
        <v>3.24</v>
      </c>
      <c r="Y177">
        <v>0</v>
      </c>
      <c r="Z177">
        <v>3</v>
      </c>
      <c r="AA177" t="s">
        <v>6923</v>
      </c>
      <c r="AB177">
        <v>1</v>
      </c>
      <c r="AC177">
        <v>8</v>
      </c>
      <c r="AD177">
        <v>4.645904761904761</v>
      </c>
      <c r="AF177" t="s">
        <v>6937</v>
      </c>
      <c r="AI177">
        <v>0</v>
      </c>
      <c r="AJ177">
        <v>0</v>
      </c>
      <c r="AK177" t="s">
        <v>10294</v>
      </c>
      <c r="AL177" t="s">
        <v>10294</v>
      </c>
      <c r="AM177" t="s">
        <v>10344</v>
      </c>
    </row>
    <row r="178" spans="1:39">
      <c r="A178" t="s">
        <v>11316</v>
      </c>
      <c r="B178" t="s">
        <v>11764</v>
      </c>
      <c r="C178" t="s">
        <v>6009</v>
      </c>
      <c r="D178">
        <v>21</v>
      </c>
      <c r="E178" t="s">
        <v>10556</v>
      </c>
      <c r="K178" t="s">
        <v>6535</v>
      </c>
      <c r="L178" t="s">
        <v>6536</v>
      </c>
      <c r="M178" t="s">
        <v>11818</v>
      </c>
      <c r="N178">
        <v>9</v>
      </c>
      <c r="O178" t="s">
        <v>11936</v>
      </c>
      <c r="P178" t="s">
        <v>12123</v>
      </c>
      <c r="Q178">
        <v>5</v>
      </c>
      <c r="R178">
        <v>1</v>
      </c>
      <c r="S178">
        <v>1.93</v>
      </c>
      <c r="T178">
        <v>5.53</v>
      </c>
      <c r="U178">
        <v>404.47</v>
      </c>
      <c r="V178">
        <v>80.48</v>
      </c>
      <c r="W178">
        <v>5.97</v>
      </c>
      <c r="X178">
        <v>3.29</v>
      </c>
      <c r="Y178">
        <v>0</v>
      </c>
      <c r="Z178">
        <v>3</v>
      </c>
      <c r="AA178" t="s">
        <v>6923</v>
      </c>
      <c r="AB178">
        <v>1</v>
      </c>
      <c r="AC178">
        <v>9</v>
      </c>
      <c r="AD178">
        <v>4.515690476190477</v>
      </c>
      <c r="AF178" t="s">
        <v>6937</v>
      </c>
      <c r="AI178">
        <v>0</v>
      </c>
      <c r="AJ178">
        <v>0</v>
      </c>
      <c r="AK178" t="s">
        <v>10294</v>
      </c>
      <c r="AL178" t="s">
        <v>10294</v>
      </c>
      <c r="AM178" t="s">
        <v>10344</v>
      </c>
    </row>
    <row r="179" spans="1:39">
      <c r="A179" t="s">
        <v>11317</v>
      </c>
      <c r="B179" t="s">
        <v>11764</v>
      </c>
      <c r="C179" t="s">
        <v>6009</v>
      </c>
      <c r="D179">
        <v>36</v>
      </c>
      <c r="E179" t="s">
        <v>10556</v>
      </c>
      <c r="K179" t="s">
        <v>6535</v>
      </c>
      <c r="L179" t="s">
        <v>6536</v>
      </c>
      <c r="M179" t="s">
        <v>11818</v>
      </c>
      <c r="N179">
        <v>9</v>
      </c>
      <c r="O179" t="s">
        <v>11936</v>
      </c>
      <c r="P179" t="s">
        <v>12124</v>
      </c>
      <c r="Q179">
        <v>5</v>
      </c>
      <c r="R179">
        <v>1</v>
      </c>
      <c r="S179">
        <v>2.34</v>
      </c>
      <c r="T179">
        <v>5.93</v>
      </c>
      <c r="U179">
        <v>418.49</v>
      </c>
      <c r="V179">
        <v>80.48</v>
      </c>
      <c r="W179">
        <v>6.36</v>
      </c>
      <c r="X179">
        <v>3.3</v>
      </c>
      <c r="Y179">
        <v>0</v>
      </c>
      <c r="Z179">
        <v>3</v>
      </c>
      <c r="AA179" t="s">
        <v>6923</v>
      </c>
      <c r="AB179">
        <v>1</v>
      </c>
      <c r="AC179">
        <v>10</v>
      </c>
      <c r="AD179">
        <v>4.245547619047619</v>
      </c>
      <c r="AF179" t="s">
        <v>6937</v>
      </c>
      <c r="AI179">
        <v>0</v>
      </c>
      <c r="AJ179">
        <v>0</v>
      </c>
      <c r="AK179" t="s">
        <v>10294</v>
      </c>
      <c r="AL179" t="s">
        <v>10294</v>
      </c>
      <c r="AM179" t="s">
        <v>10344</v>
      </c>
    </row>
    <row r="180" spans="1:39">
      <c r="A180" t="s">
        <v>11318</v>
      </c>
      <c r="B180" t="s">
        <v>11764</v>
      </c>
      <c r="C180" t="s">
        <v>6009</v>
      </c>
      <c r="D180">
        <v>35</v>
      </c>
      <c r="E180" t="s">
        <v>10556</v>
      </c>
      <c r="K180" t="s">
        <v>6535</v>
      </c>
      <c r="L180" t="s">
        <v>6536</v>
      </c>
      <c r="M180" t="s">
        <v>11818</v>
      </c>
      <c r="N180">
        <v>9</v>
      </c>
      <c r="O180" t="s">
        <v>11936</v>
      </c>
      <c r="P180" t="s">
        <v>12125</v>
      </c>
      <c r="Q180">
        <v>5</v>
      </c>
      <c r="R180">
        <v>1</v>
      </c>
      <c r="S180">
        <v>0.28</v>
      </c>
      <c r="T180">
        <v>3.89</v>
      </c>
      <c r="U180">
        <v>343.4</v>
      </c>
      <c r="V180">
        <v>68.65000000000001</v>
      </c>
      <c r="W180">
        <v>4.12</v>
      </c>
      <c r="X180">
        <v>3.23</v>
      </c>
      <c r="Y180">
        <v>1.88</v>
      </c>
      <c r="Z180">
        <v>3</v>
      </c>
      <c r="AA180" t="s">
        <v>6923</v>
      </c>
      <c r="AB180">
        <v>0</v>
      </c>
      <c r="AC180">
        <v>6</v>
      </c>
      <c r="AD180">
        <v>5.388333333333333</v>
      </c>
      <c r="AF180" t="s">
        <v>6937</v>
      </c>
      <c r="AI180">
        <v>0</v>
      </c>
      <c r="AJ180">
        <v>0</v>
      </c>
      <c r="AK180" t="s">
        <v>10294</v>
      </c>
      <c r="AL180" t="s">
        <v>10294</v>
      </c>
      <c r="AM180" t="s">
        <v>10344</v>
      </c>
    </row>
    <row r="181" spans="1:39">
      <c r="A181" t="s">
        <v>11319</v>
      </c>
      <c r="B181" t="s">
        <v>11764</v>
      </c>
      <c r="C181" t="s">
        <v>6009</v>
      </c>
      <c r="D181">
        <v>8</v>
      </c>
      <c r="E181" t="s">
        <v>10556</v>
      </c>
      <c r="K181" t="s">
        <v>6535</v>
      </c>
      <c r="L181" t="s">
        <v>6536</v>
      </c>
      <c r="M181" t="s">
        <v>11818</v>
      </c>
      <c r="N181">
        <v>9</v>
      </c>
      <c r="O181" t="s">
        <v>11936</v>
      </c>
      <c r="P181" t="s">
        <v>12126</v>
      </c>
      <c r="Q181">
        <v>5</v>
      </c>
      <c r="R181">
        <v>1</v>
      </c>
      <c r="S181">
        <v>0.8100000000000001</v>
      </c>
      <c r="T181">
        <v>4.4</v>
      </c>
      <c r="U181">
        <v>357.43</v>
      </c>
      <c r="V181">
        <v>68.65000000000001</v>
      </c>
      <c r="W181">
        <v>4.16</v>
      </c>
      <c r="X181">
        <v>3.28</v>
      </c>
      <c r="Y181">
        <v>2.04</v>
      </c>
      <c r="Z181">
        <v>3</v>
      </c>
      <c r="AA181" t="s">
        <v>6923</v>
      </c>
      <c r="AB181">
        <v>0</v>
      </c>
      <c r="AC181">
        <v>7</v>
      </c>
      <c r="AD181">
        <v>5.133333333333333</v>
      </c>
      <c r="AF181" t="s">
        <v>6937</v>
      </c>
      <c r="AI181">
        <v>0</v>
      </c>
      <c r="AJ181">
        <v>0</v>
      </c>
      <c r="AK181" t="s">
        <v>10294</v>
      </c>
      <c r="AL181" t="s">
        <v>10294</v>
      </c>
      <c r="AM181" t="s">
        <v>10344</v>
      </c>
    </row>
    <row r="182" spans="1:39">
      <c r="A182" t="s">
        <v>11320</v>
      </c>
      <c r="B182" t="s">
        <v>11764</v>
      </c>
      <c r="C182" t="s">
        <v>6009</v>
      </c>
      <c r="D182">
        <v>21</v>
      </c>
      <c r="E182" t="s">
        <v>10556</v>
      </c>
      <c r="K182" t="s">
        <v>6535</v>
      </c>
      <c r="L182" t="s">
        <v>6536</v>
      </c>
      <c r="M182" t="s">
        <v>11818</v>
      </c>
      <c r="N182">
        <v>9</v>
      </c>
      <c r="O182" t="s">
        <v>11936</v>
      </c>
      <c r="P182" t="s">
        <v>12127</v>
      </c>
      <c r="Q182">
        <v>4</v>
      </c>
      <c r="R182">
        <v>1</v>
      </c>
      <c r="S182">
        <v>0.88</v>
      </c>
      <c r="T182">
        <v>4.48</v>
      </c>
      <c r="U182">
        <v>430.5</v>
      </c>
      <c r="V182">
        <v>72.83</v>
      </c>
      <c r="W182">
        <v>5.45</v>
      </c>
      <c r="X182">
        <v>3.28</v>
      </c>
      <c r="Y182">
        <v>0</v>
      </c>
      <c r="Z182">
        <v>3</v>
      </c>
      <c r="AA182" t="s">
        <v>6923</v>
      </c>
      <c r="AB182">
        <v>1</v>
      </c>
      <c r="AC182">
        <v>10</v>
      </c>
      <c r="AD182">
        <v>4.589761904761905</v>
      </c>
      <c r="AF182" t="s">
        <v>6937</v>
      </c>
      <c r="AI182">
        <v>0</v>
      </c>
      <c r="AJ182">
        <v>0</v>
      </c>
      <c r="AK182" t="s">
        <v>10294</v>
      </c>
      <c r="AL182" t="s">
        <v>10294</v>
      </c>
      <c r="AM182" t="s">
        <v>10344</v>
      </c>
    </row>
    <row r="183" spans="1:39">
      <c r="A183" t="s">
        <v>7485</v>
      </c>
      <c r="B183" t="s">
        <v>11764</v>
      </c>
      <c r="C183" t="s">
        <v>6009</v>
      </c>
      <c r="D183">
        <v>21</v>
      </c>
      <c r="E183" t="s">
        <v>10556</v>
      </c>
      <c r="K183" t="s">
        <v>6535</v>
      </c>
      <c r="L183" t="s">
        <v>6536</v>
      </c>
      <c r="M183" t="s">
        <v>11818</v>
      </c>
      <c r="N183">
        <v>9</v>
      </c>
      <c r="O183" t="s">
        <v>11936</v>
      </c>
      <c r="P183" t="s">
        <v>9438</v>
      </c>
      <c r="Q183">
        <v>4</v>
      </c>
      <c r="R183">
        <v>1</v>
      </c>
      <c r="S183">
        <v>1.29</v>
      </c>
      <c r="T183">
        <v>4.88</v>
      </c>
      <c r="U183">
        <v>444.53</v>
      </c>
      <c r="V183">
        <v>72.83</v>
      </c>
      <c r="W183">
        <v>5.84</v>
      </c>
      <c r="X183">
        <v>3.3</v>
      </c>
      <c r="Y183">
        <v>0</v>
      </c>
      <c r="Z183">
        <v>3</v>
      </c>
      <c r="AA183" t="s">
        <v>6923</v>
      </c>
      <c r="AB183">
        <v>1</v>
      </c>
      <c r="AC183">
        <v>11</v>
      </c>
      <c r="AD183">
        <v>4.289547619047619</v>
      </c>
      <c r="AF183" t="s">
        <v>6937</v>
      </c>
      <c r="AI183">
        <v>0</v>
      </c>
      <c r="AJ183">
        <v>0</v>
      </c>
      <c r="AK183" t="s">
        <v>10294</v>
      </c>
      <c r="AL183" t="s">
        <v>10294</v>
      </c>
      <c r="AM183" t="s">
        <v>10344</v>
      </c>
    </row>
    <row r="184" spans="1:39">
      <c r="A184" t="s">
        <v>6223</v>
      </c>
      <c r="B184" t="s">
        <v>11765</v>
      </c>
      <c r="C184" t="s">
        <v>6009</v>
      </c>
      <c r="D184">
        <v>100</v>
      </c>
      <c r="E184" t="s">
        <v>10556</v>
      </c>
      <c r="K184" t="s">
        <v>6535</v>
      </c>
      <c r="L184" t="s">
        <v>6536</v>
      </c>
      <c r="M184" t="s">
        <v>11819</v>
      </c>
      <c r="N184">
        <v>9</v>
      </c>
      <c r="O184" t="s">
        <v>11937</v>
      </c>
      <c r="P184" t="s">
        <v>6619</v>
      </c>
      <c r="Q184">
        <v>6</v>
      </c>
      <c r="R184">
        <v>1</v>
      </c>
      <c r="S184">
        <v>1.93</v>
      </c>
      <c r="T184">
        <v>3.02</v>
      </c>
      <c r="U184">
        <v>357.44</v>
      </c>
      <c r="V184">
        <v>71.53</v>
      </c>
      <c r="W184">
        <v>2.49</v>
      </c>
      <c r="X184">
        <v>6.34</v>
      </c>
      <c r="Y184">
        <v>6.5</v>
      </c>
      <c r="Z184">
        <v>2</v>
      </c>
      <c r="AA184" t="s">
        <v>6923</v>
      </c>
      <c r="AB184">
        <v>0</v>
      </c>
      <c r="AC184">
        <v>7</v>
      </c>
      <c r="AD184">
        <v>5.823333333333333</v>
      </c>
      <c r="AE184" t="s">
        <v>6924</v>
      </c>
      <c r="AF184" t="s">
        <v>6937</v>
      </c>
      <c r="AG184" t="s">
        <v>6941</v>
      </c>
      <c r="AH184" t="s">
        <v>6942</v>
      </c>
      <c r="AI184">
        <v>4</v>
      </c>
      <c r="AJ184">
        <v>1</v>
      </c>
      <c r="AK184" t="s">
        <v>10261</v>
      </c>
      <c r="AL184" t="s">
        <v>10261</v>
      </c>
      <c r="AM184" t="s">
        <v>10344</v>
      </c>
    </row>
    <row r="185" spans="1:39">
      <c r="A185" t="s">
        <v>7307</v>
      </c>
      <c r="B185" t="s">
        <v>11765</v>
      </c>
      <c r="C185" t="s">
        <v>6009</v>
      </c>
      <c r="D185">
        <v>87</v>
      </c>
      <c r="E185" t="s">
        <v>10556</v>
      </c>
      <c r="K185" t="s">
        <v>6535</v>
      </c>
      <c r="L185" t="s">
        <v>6536</v>
      </c>
      <c r="M185" t="s">
        <v>11819</v>
      </c>
      <c r="N185">
        <v>9</v>
      </c>
      <c r="O185" t="s">
        <v>11937</v>
      </c>
      <c r="P185" t="s">
        <v>9260</v>
      </c>
      <c r="Q185">
        <v>6</v>
      </c>
      <c r="R185">
        <v>1</v>
      </c>
      <c r="S185">
        <v>0.25</v>
      </c>
      <c r="T185">
        <v>3.75</v>
      </c>
      <c r="U185">
        <v>452.5</v>
      </c>
      <c r="V185">
        <v>83.45</v>
      </c>
      <c r="W185">
        <v>4.98</v>
      </c>
      <c r="X185">
        <v>3.54</v>
      </c>
      <c r="Y185">
        <v>0</v>
      </c>
      <c r="Z185">
        <v>3</v>
      </c>
      <c r="AA185" t="s">
        <v>6923</v>
      </c>
      <c r="AB185">
        <v>0</v>
      </c>
      <c r="AC185">
        <v>13</v>
      </c>
      <c r="AD185">
        <v>4.797619047619047</v>
      </c>
      <c r="AF185" t="s">
        <v>6937</v>
      </c>
      <c r="AI185">
        <v>0</v>
      </c>
      <c r="AJ185">
        <v>0</v>
      </c>
      <c r="AK185" t="s">
        <v>10261</v>
      </c>
      <c r="AL185" t="s">
        <v>10261</v>
      </c>
      <c r="AM185" t="s">
        <v>10344</v>
      </c>
    </row>
    <row r="186" spans="1:39">
      <c r="A186" t="s">
        <v>7360</v>
      </c>
      <c r="B186" t="s">
        <v>11765</v>
      </c>
      <c r="C186" t="s">
        <v>6009</v>
      </c>
      <c r="D186">
        <v>83</v>
      </c>
      <c r="E186" t="s">
        <v>10556</v>
      </c>
      <c r="K186" t="s">
        <v>6535</v>
      </c>
      <c r="L186" t="s">
        <v>6536</v>
      </c>
      <c r="M186" t="s">
        <v>11819</v>
      </c>
      <c r="N186">
        <v>9</v>
      </c>
      <c r="O186" t="s">
        <v>11937</v>
      </c>
      <c r="P186" t="s">
        <v>9313</v>
      </c>
      <c r="Q186">
        <v>5</v>
      </c>
      <c r="R186">
        <v>1</v>
      </c>
      <c r="S186">
        <v>0.41</v>
      </c>
      <c r="T186">
        <v>3.94</v>
      </c>
      <c r="U186">
        <v>468.93</v>
      </c>
      <c r="V186">
        <v>82.06</v>
      </c>
      <c r="W186">
        <v>5.06</v>
      </c>
      <c r="X186">
        <v>3.46</v>
      </c>
      <c r="Y186">
        <v>0</v>
      </c>
      <c r="Z186">
        <v>3</v>
      </c>
      <c r="AA186" t="s">
        <v>6923</v>
      </c>
      <c r="AB186">
        <v>1</v>
      </c>
      <c r="AC186">
        <v>12</v>
      </c>
      <c r="AD186">
        <v>4.585261904761905</v>
      </c>
      <c r="AF186" t="s">
        <v>6937</v>
      </c>
      <c r="AI186">
        <v>0</v>
      </c>
      <c r="AJ186">
        <v>0</v>
      </c>
      <c r="AK186" t="s">
        <v>10261</v>
      </c>
      <c r="AL186" t="s">
        <v>10261</v>
      </c>
      <c r="AM186" t="s">
        <v>10344</v>
      </c>
    </row>
    <row r="187" spans="1:39">
      <c r="A187" t="s">
        <v>7248</v>
      </c>
      <c r="B187" t="s">
        <v>11765</v>
      </c>
      <c r="C187" t="s">
        <v>6009</v>
      </c>
      <c r="D187">
        <v>74</v>
      </c>
      <c r="E187" t="s">
        <v>10556</v>
      </c>
      <c r="K187" t="s">
        <v>6535</v>
      </c>
      <c r="L187" t="s">
        <v>6536</v>
      </c>
      <c r="M187" t="s">
        <v>11819</v>
      </c>
      <c r="N187">
        <v>9</v>
      </c>
      <c r="O187" t="s">
        <v>11937</v>
      </c>
      <c r="P187" t="s">
        <v>9201</v>
      </c>
      <c r="Q187">
        <v>4</v>
      </c>
      <c r="R187">
        <v>1</v>
      </c>
      <c r="S187">
        <v>1.49</v>
      </c>
      <c r="T187">
        <v>5.03</v>
      </c>
      <c r="U187">
        <v>416.47</v>
      </c>
      <c r="V187">
        <v>64.98999999999999</v>
      </c>
      <c r="W187">
        <v>4.94</v>
      </c>
      <c r="X187">
        <v>3.46</v>
      </c>
      <c r="Y187">
        <v>0</v>
      </c>
      <c r="Z187">
        <v>3</v>
      </c>
      <c r="AA187" t="s">
        <v>6923</v>
      </c>
      <c r="AB187">
        <v>0</v>
      </c>
      <c r="AC187">
        <v>9</v>
      </c>
      <c r="AD187">
        <v>4.429976190476191</v>
      </c>
      <c r="AF187" t="s">
        <v>6937</v>
      </c>
      <c r="AI187">
        <v>0</v>
      </c>
      <c r="AJ187">
        <v>0</v>
      </c>
      <c r="AK187" t="s">
        <v>10261</v>
      </c>
      <c r="AL187" t="s">
        <v>10261</v>
      </c>
      <c r="AM187" t="s">
        <v>10344</v>
      </c>
    </row>
    <row r="188" spans="1:39">
      <c r="A188" t="s">
        <v>7377</v>
      </c>
      <c r="B188" t="s">
        <v>11765</v>
      </c>
      <c r="C188" t="s">
        <v>6009</v>
      </c>
      <c r="D188">
        <v>77</v>
      </c>
      <c r="E188" t="s">
        <v>10556</v>
      </c>
      <c r="K188" t="s">
        <v>6535</v>
      </c>
      <c r="L188" t="s">
        <v>6536</v>
      </c>
      <c r="M188" t="s">
        <v>11819</v>
      </c>
      <c r="N188">
        <v>9</v>
      </c>
      <c r="O188" t="s">
        <v>11937</v>
      </c>
      <c r="P188" t="s">
        <v>9330</v>
      </c>
      <c r="Q188">
        <v>5</v>
      </c>
      <c r="R188">
        <v>1</v>
      </c>
      <c r="S188">
        <v>0.68</v>
      </c>
      <c r="T188">
        <v>4.18</v>
      </c>
      <c r="U188">
        <v>422.48</v>
      </c>
      <c r="V188">
        <v>74.22</v>
      </c>
      <c r="W188">
        <v>4.97</v>
      </c>
      <c r="X188">
        <v>3.54</v>
      </c>
      <c r="Y188">
        <v>0</v>
      </c>
      <c r="Z188">
        <v>3</v>
      </c>
      <c r="AA188" t="s">
        <v>6923</v>
      </c>
      <c r="AB188">
        <v>0</v>
      </c>
      <c r="AC188">
        <v>12</v>
      </c>
      <c r="AD188">
        <v>4.797047619047619</v>
      </c>
      <c r="AE188" t="s">
        <v>10196</v>
      </c>
      <c r="AF188" t="s">
        <v>6937</v>
      </c>
      <c r="AH188" t="s">
        <v>6943</v>
      </c>
      <c r="AI188">
        <v>2</v>
      </c>
      <c r="AJ188">
        <v>0</v>
      </c>
      <c r="AK188" t="s">
        <v>10261</v>
      </c>
      <c r="AL188" t="s">
        <v>10261</v>
      </c>
      <c r="AM188" t="s">
        <v>10344</v>
      </c>
    </row>
    <row r="189" spans="1:39">
      <c r="A189" t="s">
        <v>7331</v>
      </c>
      <c r="B189" t="s">
        <v>11765</v>
      </c>
      <c r="C189" t="s">
        <v>6009</v>
      </c>
      <c r="D189">
        <v>77</v>
      </c>
      <c r="E189" t="s">
        <v>10556</v>
      </c>
      <c r="K189" t="s">
        <v>6535</v>
      </c>
      <c r="L189" t="s">
        <v>6536</v>
      </c>
      <c r="M189" t="s">
        <v>11819</v>
      </c>
      <c r="N189">
        <v>9</v>
      </c>
      <c r="O189" t="s">
        <v>11937</v>
      </c>
      <c r="P189" t="s">
        <v>9284</v>
      </c>
      <c r="Q189">
        <v>4</v>
      </c>
      <c r="R189">
        <v>1</v>
      </c>
      <c r="S189">
        <v>2.01</v>
      </c>
      <c r="T189">
        <v>5.54</v>
      </c>
      <c r="U189">
        <v>430.5</v>
      </c>
      <c r="V189">
        <v>64.98999999999999</v>
      </c>
      <c r="W189">
        <v>5.33</v>
      </c>
      <c r="X189">
        <v>3.47</v>
      </c>
      <c r="Y189">
        <v>0</v>
      </c>
      <c r="Z189">
        <v>3</v>
      </c>
      <c r="AA189" t="s">
        <v>6923</v>
      </c>
      <c r="AB189">
        <v>1</v>
      </c>
      <c r="AC189">
        <v>10</v>
      </c>
      <c r="AD189">
        <v>4.324761904761905</v>
      </c>
      <c r="AF189" t="s">
        <v>6937</v>
      </c>
      <c r="AI189">
        <v>0</v>
      </c>
      <c r="AJ189">
        <v>0</v>
      </c>
      <c r="AK189" t="s">
        <v>10261</v>
      </c>
      <c r="AL189" t="s">
        <v>10261</v>
      </c>
      <c r="AM189" t="s">
        <v>10344</v>
      </c>
    </row>
    <row r="190" spans="1:39">
      <c r="A190" t="s">
        <v>7282</v>
      </c>
      <c r="B190" t="s">
        <v>11765</v>
      </c>
      <c r="C190" t="s">
        <v>6009</v>
      </c>
      <c r="D190">
        <v>84</v>
      </c>
      <c r="E190" t="s">
        <v>10556</v>
      </c>
      <c r="K190" t="s">
        <v>6535</v>
      </c>
      <c r="L190" t="s">
        <v>6536</v>
      </c>
      <c r="M190" t="s">
        <v>11819</v>
      </c>
      <c r="N190">
        <v>9</v>
      </c>
      <c r="O190" t="s">
        <v>11937</v>
      </c>
      <c r="P190" t="s">
        <v>9235</v>
      </c>
      <c r="Q190">
        <v>4</v>
      </c>
      <c r="R190">
        <v>1</v>
      </c>
      <c r="S190">
        <v>0.35</v>
      </c>
      <c r="T190">
        <v>3.85</v>
      </c>
      <c r="U190">
        <v>406.48</v>
      </c>
      <c r="V190">
        <v>64.98999999999999</v>
      </c>
      <c r="W190">
        <v>4.84</v>
      </c>
      <c r="X190">
        <v>3.54</v>
      </c>
      <c r="Y190">
        <v>0</v>
      </c>
      <c r="Z190">
        <v>3</v>
      </c>
      <c r="AA190" t="s">
        <v>6923</v>
      </c>
      <c r="AB190">
        <v>0</v>
      </c>
      <c r="AC190">
        <v>11</v>
      </c>
      <c r="AD190">
        <v>5.076333333333333</v>
      </c>
      <c r="AF190" t="s">
        <v>6937</v>
      </c>
      <c r="AI190">
        <v>0</v>
      </c>
      <c r="AJ190">
        <v>0</v>
      </c>
      <c r="AK190" t="s">
        <v>10261</v>
      </c>
      <c r="AL190" t="s">
        <v>10261</v>
      </c>
      <c r="AM190" t="s">
        <v>10344</v>
      </c>
    </row>
    <row r="191" spans="1:39">
      <c r="A191" t="s">
        <v>7344</v>
      </c>
      <c r="B191" t="s">
        <v>11765</v>
      </c>
      <c r="C191" t="s">
        <v>6009</v>
      </c>
      <c r="D191">
        <v>85</v>
      </c>
      <c r="E191" t="s">
        <v>10556</v>
      </c>
      <c r="K191" t="s">
        <v>6535</v>
      </c>
      <c r="L191" t="s">
        <v>6536</v>
      </c>
      <c r="M191" t="s">
        <v>11819</v>
      </c>
      <c r="N191">
        <v>9</v>
      </c>
      <c r="O191" t="s">
        <v>11937</v>
      </c>
      <c r="P191" t="s">
        <v>9297</v>
      </c>
      <c r="Q191">
        <v>5</v>
      </c>
      <c r="R191">
        <v>1</v>
      </c>
      <c r="S191">
        <v>1.23</v>
      </c>
      <c r="T191">
        <v>4.69</v>
      </c>
      <c r="U191">
        <v>436.5</v>
      </c>
      <c r="V191">
        <v>74.22</v>
      </c>
      <c r="W191">
        <v>5.36</v>
      </c>
      <c r="X191">
        <v>3.62</v>
      </c>
      <c r="Y191">
        <v>0</v>
      </c>
      <c r="Z191">
        <v>3</v>
      </c>
      <c r="AA191" t="s">
        <v>6923</v>
      </c>
      <c r="AB191">
        <v>1</v>
      </c>
      <c r="AC191">
        <v>13</v>
      </c>
      <c r="AD191">
        <v>4.441904761904762</v>
      </c>
      <c r="AF191" t="s">
        <v>6937</v>
      </c>
      <c r="AI191">
        <v>0</v>
      </c>
      <c r="AJ191">
        <v>0</v>
      </c>
      <c r="AK191" t="s">
        <v>10261</v>
      </c>
      <c r="AL191" t="s">
        <v>10261</v>
      </c>
      <c r="AM191" t="s">
        <v>10344</v>
      </c>
    </row>
    <row r="192" spans="1:39">
      <c r="A192" t="s">
        <v>7338</v>
      </c>
      <c r="B192" t="s">
        <v>11765</v>
      </c>
      <c r="C192" t="s">
        <v>6009</v>
      </c>
      <c r="D192">
        <v>76</v>
      </c>
      <c r="E192" t="s">
        <v>10556</v>
      </c>
      <c r="K192" t="s">
        <v>6535</v>
      </c>
      <c r="L192" t="s">
        <v>6536</v>
      </c>
      <c r="M192" t="s">
        <v>11819</v>
      </c>
      <c r="N192">
        <v>9</v>
      </c>
      <c r="O192" t="s">
        <v>11937</v>
      </c>
      <c r="P192" t="s">
        <v>9291</v>
      </c>
      <c r="Q192">
        <v>5</v>
      </c>
      <c r="R192">
        <v>1</v>
      </c>
      <c r="S192">
        <v>-0.16</v>
      </c>
      <c r="T192">
        <v>3.34</v>
      </c>
      <c r="U192">
        <v>434.49</v>
      </c>
      <c r="V192">
        <v>82.06</v>
      </c>
      <c r="W192">
        <v>4.41</v>
      </c>
      <c r="X192">
        <v>3.54</v>
      </c>
      <c r="Y192">
        <v>0</v>
      </c>
      <c r="Z192">
        <v>3</v>
      </c>
      <c r="AA192" t="s">
        <v>6923</v>
      </c>
      <c r="AB192">
        <v>0</v>
      </c>
      <c r="AC192">
        <v>12</v>
      </c>
      <c r="AD192">
        <v>5.131261904761905</v>
      </c>
      <c r="AF192" t="s">
        <v>6937</v>
      </c>
      <c r="AI192">
        <v>0</v>
      </c>
      <c r="AJ192">
        <v>0</v>
      </c>
      <c r="AK192" t="s">
        <v>10261</v>
      </c>
      <c r="AL192" t="s">
        <v>10261</v>
      </c>
      <c r="AM192" t="s">
        <v>10344</v>
      </c>
    </row>
    <row r="193" spans="1:39">
      <c r="A193" t="s">
        <v>11321</v>
      </c>
      <c r="B193" t="s">
        <v>11765</v>
      </c>
      <c r="C193" t="s">
        <v>6009</v>
      </c>
      <c r="D193">
        <v>11</v>
      </c>
      <c r="E193" t="s">
        <v>10556</v>
      </c>
      <c r="K193" t="s">
        <v>6535</v>
      </c>
      <c r="L193" t="s">
        <v>6536</v>
      </c>
      <c r="M193" t="s">
        <v>11819</v>
      </c>
      <c r="N193">
        <v>9</v>
      </c>
      <c r="O193" t="s">
        <v>11937</v>
      </c>
      <c r="P193" t="s">
        <v>12128</v>
      </c>
      <c r="Q193">
        <v>3</v>
      </c>
      <c r="R193">
        <v>1</v>
      </c>
      <c r="S193">
        <v>0.35</v>
      </c>
      <c r="T193">
        <v>3.99</v>
      </c>
      <c r="U193">
        <v>318.76</v>
      </c>
      <c r="V193">
        <v>63.6</v>
      </c>
      <c r="W193">
        <v>3.81</v>
      </c>
      <c r="X193">
        <v>3.08</v>
      </c>
      <c r="Y193">
        <v>0</v>
      </c>
      <c r="Z193">
        <v>2</v>
      </c>
      <c r="AA193" t="s">
        <v>6923</v>
      </c>
      <c r="AB193">
        <v>0</v>
      </c>
      <c r="AC193">
        <v>5</v>
      </c>
      <c r="AD193">
        <v>5.338333333333333</v>
      </c>
      <c r="AE193" t="s">
        <v>12575</v>
      </c>
      <c r="AF193" t="s">
        <v>6937</v>
      </c>
      <c r="AI193">
        <v>4</v>
      </c>
      <c r="AJ193">
        <v>1</v>
      </c>
      <c r="AK193" t="s">
        <v>10261</v>
      </c>
      <c r="AL193" t="s">
        <v>10261</v>
      </c>
      <c r="AM193" t="s">
        <v>10344</v>
      </c>
    </row>
    <row r="194" spans="1:39">
      <c r="A194" t="s">
        <v>11322</v>
      </c>
      <c r="B194" t="s">
        <v>11766</v>
      </c>
      <c r="C194" t="s">
        <v>6009</v>
      </c>
      <c r="D194">
        <v>26</v>
      </c>
      <c r="E194" t="s">
        <v>10556</v>
      </c>
      <c r="K194" t="s">
        <v>6535</v>
      </c>
      <c r="L194" t="s">
        <v>6536</v>
      </c>
      <c r="M194" t="s">
        <v>11820</v>
      </c>
      <c r="N194">
        <v>9</v>
      </c>
      <c r="O194" t="s">
        <v>11938</v>
      </c>
      <c r="P194" t="s">
        <v>12129</v>
      </c>
      <c r="Q194">
        <v>7</v>
      </c>
      <c r="R194">
        <v>0</v>
      </c>
      <c r="S194">
        <v>3.47</v>
      </c>
      <c r="T194">
        <v>3.59</v>
      </c>
      <c r="U194">
        <v>397.48</v>
      </c>
      <c r="V194">
        <v>68.04000000000001</v>
      </c>
      <c r="W194">
        <v>2.99</v>
      </c>
      <c r="Y194">
        <v>6.92</v>
      </c>
      <c r="Z194">
        <v>3</v>
      </c>
      <c r="AA194" t="s">
        <v>6923</v>
      </c>
      <c r="AB194">
        <v>0</v>
      </c>
      <c r="AC194">
        <v>9</v>
      </c>
      <c r="AD194">
        <v>4.702285714285714</v>
      </c>
      <c r="AF194" t="s">
        <v>6939</v>
      </c>
      <c r="AI194">
        <v>0</v>
      </c>
      <c r="AJ194">
        <v>0</v>
      </c>
      <c r="AK194" t="s">
        <v>6963</v>
      </c>
      <c r="AL194" t="s">
        <v>6963</v>
      </c>
      <c r="AM194" t="s">
        <v>10344</v>
      </c>
    </row>
    <row r="195" spans="1:39">
      <c r="A195" t="s">
        <v>11323</v>
      </c>
      <c r="B195" t="s">
        <v>11767</v>
      </c>
      <c r="C195" t="s">
        <v>6009</v>
      </c>
      <c r="D195">
        <v>3.65</v>
      </c>
      <c r="K195" t="s">
        <v>6535</v>
      </c>
      <c r="L195" t="s">
        <v>6536</v>
      </c>
      <c r="M195" t="s">
        <v>11821</v>
      </c>
      <c r="N195">
        <v>9</v>
      </c>
      <c r="O195" t="s">
        <v>11939</v>
      </c>
      <c r="P195" t="s">
        <v>12130</v>
      </c>
      <c r="Q195">
        <v>4</v>
      </c>
      <c r="R195">
        <v>1</v>
      </c>
      <c r="S195">
        <v>3.56</v>
      </c>
      <c r="T195">
        <v>4.59</v>
      </c>
      <c r="U195">
        <v>333.45</v>
      </c>
      <c r="V195">
        <v>55.4</v>
      </c>
      <c r="W195">
        <v>3.93</v>
      </c>
      <c r="X195">
        <v>6.36</v>
      </c>
      <c r="Y195">
        <v>0</v>
      </c>
      <c r="Z195">
        <v>1</v>
      </c>
      <c r="AA195" t="s">
        <v>6923</v>
      </c>
      <c r="AB195">
        <v>0</v>
      </c>
      <c r="AC195">
        <v>5</v>
      </c>
      <c r="AD195">
        <v>4.258333333333333</v>
      </c>
      <c r="AE195" t="s">
        <v>12576</v>
      </c>
      <c r="AF195" t="s">
        <v>6937</v>
      </c>
      <c r="AG195" t="s">
        <v>6941</v>
      </c>
      <c r="AH195" t="s">
        <v>6942</v>
      </c>
      <c r="AI195">
        <v>0</v>
      </c>
      <c r="AJ195">
        <v>0</v>
      </c>
      <c r="AK195" t="s">
        <v>12627</v>
      </c>
      <c r="AL195" t="s">
        <v>12627</v>
      </c>
      <c r="AM195" t="s">
        <v>10344</v>
      </c>
    </row>
    <row r="196" spans="1:39">
      <c r="A196" t="s">
        <v>11324</v>
      </c>
      <c r="B196" t="s">
        <v>11767</v>
      </c>
      <c r="C196" t="s">
        <v>6009</v>
      </c>
      <c r="D196">
        <v>2.09</v>
      </c>
      <c r="K196" t="s">
        <v>6535</v>
      </c>
      <c r="L196" t="s">
        <v>6536</v>
      </c>
      <c r="M196" t="s">
        <v>11822</v>
      </c>
      <c r="N196">
        <v>9</v>
      </c>
      <c r="O196" t="s">
        <v>11940</v>
      </c>
      <c r="P196" t="s">
        <v>12131</v>
      </c>
      <c r="Q196">
        <v>16</v>
      </c>
      <c r="R196">
        <v>6</v>
      </c>
      <c r="S196">
        <v>5.52</v>
      </c>
      <c r="T196">
        <v>5.54</v>
      </c>
      <c r="U196">
        <v>720.64</v>
      </c>
      <c r="V196">
        <v>245.04</v>
      </c>
      <c r="W196">
        <v>2.78</v>
      </c>
      <c r="X196">
        <v>9.31</v>
      </c>
      <c r="Y196">
        <v>0</v>
      </c>
      <c r="Z196">
        <v>3</v>
      </c>
      <c r="AA196" t="s">
        <v>6923</v>
      </c>
      <c r="AB196">
        <v>3</v>
      </c>
      <c r="AC196">
        <v>11</v>
      </c>
      <c r="AD196">
        <v>1</v>
      </c>
      <c r="AF196" t="s">
        <v>6939</v>
      </c>
      <c r="AI196">
        <v>0</v>
      </c>
      <c r="AJ196">
        <v>0</v>
      </c>
      <c r="AK196" t="s">
        <v>12627</v>
      </c>
      <c r="AL196" t="s">
        <v>12627</v>
      </c>
      <c r="AM196" t="s">
        <v>10344</v>
      </c>
    </row>
    <row r="197" spans="1:39">
      <c r="A197" t="s">
        <v>11325</v>
      </c>
      <c r="B197" t="s">
        <v>11767</v>
      </c>
      <c r="C197" t="s">
        <v>6009</v>
      </c>
      <c r="D197">
        <v>1.59</v>
      </c>
      <c r="K197" t="s">
        <v>6535</v>
      </c>
      <c r="L197" t="s">
        <v>6536</v>
      </c>
      <c r="M197" t="s">
        <v>11822</v>
      </c>
      <c r="N197">
        <v>9</v>
      </c>
      <c r="O197" t="s">
        <v>11940</v>
      </c>
      <c r="P197" t="s">
        <v>12132</v>
      </c>
      <c r="Q197">
        <v>13</v>
      </c>
      <c r="R197">
        <v>5</v>
      </c>
      <c r="S197">
        <v>3.5</v>
      </c>
      <c r="T197">
        <v>3.51</v>
      </c>
      <c r="U197">
        <v>558.49</v>
      </c>
      <c r="V197">
        <v>198.51</v>
      </c>
      <c r="W197">
        <v>1.11</v>
      </c>
      <c r="X197">
        <v>9.31</v>
      </c>
      <c r="Y197">
        <v>0</v>
      </c>
      <c r="Z197">
        <v>2</v>
      </c>
      <c r="AA197" t="s">
        <v>6923</v>
      </c>
      <c r="AB197">
        <v>2</v>
      </c>
      <c r="AC197">
        <v>8</v>
      </c>
      <c r="AD197">
        <v>1.995</v>
      </c>
      <c r="AF197" t="s">
        <v>6939</v>
      </c>
      <c r="AI197">
        <v>0</v>
      </c>
      <c r="AJ197">
        <v>0</v>
      </c>
      <c r="AK197" t="s">
        <v>12627</v>
      </c>
      <c r="AL197" t="s">
        <v>12627</v>
      </c>
      <c r="AM197" t="s">
        <v>10344</v>
      </c>
    </row>
    <row r="198" spans="1:39">
      <c r="A198" t="s">
        <v>11326</v>
      </c>
      <c r="B198" t="s">
        <v>11767</v>
      </c>
      <c r="C198" t="s">
        <v>6009</v>
      </c>
      <c r="D198">
        <v>1.04</v>
      </c>
      <c r="K198" t="s">
        <v>6535</v>
      </c>
      <c r="L198" t="s">
        <v>6536</v>
      </c>
      <c r="M198" t="s">
        <v>11822</v>
      </c>
      <c r="N198">
        <v>9</v>
      </c>
      <c r="O198" t="s">
        <v>11940</v>
      </c>
      <c r="P198" t="s">
        <v>12133</v>
      </c>
      <c r="Q198">
        <v>10</v>
      </c>
      <c r="R198">
        <v>4</v>
      </c>
      <c r="S198">
        <v>-0.04</v>
      </c>
      <c r="T198">
        <v>-0.03</v>
      </c>
      <c r="U198">
        <v>396.35</v>
      </c>
      <c r="V198">
        <v>151.98</v>
      </c>
      <c r="W198">
        <v>-0.57</v>
      </c>
      <c r="X198">
        <v>9.31</v>
      </c>
      <c r="Y198">
        <v>0</v>
      </c>
      <c r="Z198">
        <v>1</v>
      </c>
      <c r="AA198" t="s">
        <v>6923</v>
      </c>
      <c r="AB198">
        <v>0</v>
      </c>
      <c r="AC198">
        <v>5</v>
      </c>
      <c r="AD198">
        <v>3.740357142857142</v>
      </c>
      <c r="AF198" t="s">
        <v>6939</v>
      </c>
      <c r="AI198">
        <v>0</v>
      </c>
      <c r="AJ198">
        <v>0</v>
      </c>
      <c r="AK198" t="s">
        <v>12627</v>
      </c>
      <c r="AL198" t="s">
        <v>12627</v>
      </c>
      <c r="AM198" t="s">
        <v>10344</v>
      </c>
    </row>
    <row r="199" spans="1:39">
      <c r="A199" t="s">
        <v>11327</v>
      </c>
      <c r="B199" t="s">
        <v>11767</v>
      </c>
      <c r="C199" t="s">
        <v>6009</v>
      </c>
      <c r="D199">
        <v>1.68</v>
      </c>
      <c r="K199" t="s">
        <v>6535</v>
      </c>
      <c r="L199" t="s">
        <v>6536</v>
      </c>
      <c r="M199" t="s">
        <v>11822</v>
      </c>
      <c r="N199">
        <v>9</v>
      </c>
      <c r="O199" t="s">
        <v>11940</v>
      </c>
      <c r="P199" t="s">
        <v>12134</v>
      </c>
      <c r="Q199">
        <v>15</v>
      </c>
      <c r="R199">
        <v>7</v>
      </c>
      <c r="S199">
        <v>1.98</v>
      </c>
      <c r="T199">
        <v>5.75</v>
      </c>
      <c r="U199">
        <v>706.61</v>
      </c>
      <c r="V199">
        <v>256.04</v>
      </c>
      <c r="W199">
        <v>2.7</v>
      </c>
      <c r="X199">
        <v>1.5</v>
      </c>
      <c r="Y199">
        <v>0</v>
      </c>
      <c r="Z199">
        <v>3</v>
      </c>
      <c r="AA199" t="s">
        <v>6923</v>
      </c>
      <c r="AB199">
        <v>3</v>
      </c>
      <c r="AC199">
        <v>11</v>
      </c>
      <c r="AD199">
        <v>2</v>
      </c>
      <c r="AF199" t="s">
        <v>6937</v>
      </c>
      <c r="AI199">
        <v>0</v>
      </c>
      <c r="AJ199">
        <v>0</v>
      </c>
      <c r="AK199" t="s">
        <v>12627</v>
      </c>
      <c r="AL199" t="s">
        <v>12627</v>
      </c>
      <c r="AM199" t="s">
        <v>10344</v>
      </c>
    </row>
    <row r="200" spans="1:39">
      <c r="A200" t="s">
        <v>11328</v>
      </c>
      <c r="B200" t="s">
        <v>11767</v>
      </c>
      <c r="C200" t="s">
        <v>6009</v>
      </c>
      <c r="D200">
        <v>1.25</v>
      </c>
      <c r="K200" t="s">
        <v>6535</v>
      </c>
      <c r="L200" t="s">
        <v>6536</v>
      </c>
      <c r="M200" t="s">
        <v>11822</v>
      </c>
      <c r="N200">
        <v>9</v>
      </c>
      <c r="O200" t="s">
        <v>11940</v>
      </c>
      <c r="P200" t="s">
        <v>12135</v>
      </c>
      <c r="Q200">
        <v>12</v>
      </c>
      <c r="R200">
        <v>6</v>
      </c>
      <c r="S200">
        <v>-0.04</v>
      </c>
      <c r="T200">
        <v>3.72</v>
      </c>
      <c r="U200">
        <v>544.47</v>
      </c>
      <c r="V200">
        <v>209.51</v>
      </c>
      <c r="W200">
        <v>1.02</v>
      </c>
      <c r="X200">
        <v>1.72</v>
      </c>
      <c r="Y200">
        <v>0</v>
      </c>
      <c r="Z200">
        <v>2</v>
      </c>
      <c r="AA200" t="s">
        <v>6923</v>
      </c>
      <c r="AB200">
        <v>3</v>
      </c>
      <c r="AC200">
        <v>8</v>
      </c>
      <c r="AD200">
        <v>2.64</v>
      </c>
      <c r="AF200" t="s">
        <v>6937</v>
      </c>
      <c r="AI200">
        <v>0</v>
      </c>
      <c r="AJ200">
        <v>0</v>
      </c>
      <c r="AK200" t="s">
        <v>12627</v>
      </c>
      <c r="AL200" t="s">
        <v>12627</v>
      </c>
      <c r="AM200" t="s">
        <v>10344</v>
      </c>
    </row>
    <row r="201" spans="1:39">
      <c r="A201" t="s">
        <v>11329</v>
      </c>
      <c r="B201" t="s">
        <v>11767</v>
      </c>
      <c r="C201" t="s">
        <v>6009</v>
      </c>
      <c r="D201">
        <v>1.18</v>
      </c>
      <c r="K201" t="s">
        <v>6535</v>
      </c>
      <c r="L201" t="s">
        <v>6536</v>
      </c>
      <c r="M201" t="s">
        <v>11822</v>
      </c>
      <c r="N201">
        <v>9</v>
      </c>
      <c r="O201" t="s">
        <v>11940</v>
      </c>
      <c r="P201" t="s">
        <v>12136</v>
      </c>
      <c r="Q201">
        <v>9</v>
      </c>
      <c r="R201">
        <v>5</v>
      </c>
      <c r="S201">
        <v>-3.47</v>
      </c>
      <c r="T201">
        <v>0.28</v>
      </c>
      <c r="U201">
        <v>382.32</v>
      </c>
      <c r="V201">
        <v>162.98</v>
      </c>
      <c r="W201">
        <v>-0.66</v>
      </c>
      <c r="X201">
        <v>1.95</v>
      </c>
      <c r="Y201">
        <v>0</v>
      </c>
      <c r="Z201">
        <v>1</v>
      </c>
      <c r="AA201" t="s">
        <v>6923</v>
      </c>
      <c r="AB201">
        <v>0</v>
      </c>
      <c r="AC201">
        <v>5</v>
      </c>
      <c r="AD201">
        <v>3.840571428571429</v>
      </c>
      <c r="AF201" t="s">
        <v>6937</v>
      </c>
      <c r="AI201">
        <v>0</v>
      </c>
      <c r="AJ201">
        <v>0</v>
      </c>
      <c r="AK201" t="s">
        <v>12627</v>
      </c>
      <c r="AL201" t="s">
        <v>12627</v>
      </c>
      <c r="AM201" t="s">
        <v>10344</v>
      </c>
    </row>
    <row r="202" spans="1:39">
      <c r="A202" t="s">
        <v>7842</v>
      </c>
      <c r="B202" t="s">
        <v>11767</v>
      </c>
      <c r="C202" t="s">
        <v>6009</v>
      </c>
      <c r="D202">
        <v>7.5</v>
      </c>
      <c r="K202" t="s">
        <v>6535</v>
      </c>
      <c r="L202" t="s">
        <v>6536</v>
      </c>
      <c r="M202" t="s">
        <v>11823</v>
      </c>
      <c r="N202">
        <v>9</v>
      </c>
      <c r="O202" t="s">
        <v>11941</v>
      </c>
      <c r="P202" t="s">
        <v>9771</v>
      </c>
      <c r="Q202">
        <v>3</v>
      </c>
      <c r="R202">
        <v>1</v>
      </c>
      <c r="S202">
        <v>1.72</v>
      </c>
      <c r="T202">
        <v>4.31</v>
      </c>
      <c r="U202">
        <v>327.46</v>
      </c>
      <c r="V202">
        <v>80.44</v>
      </c>
      <c r="W202">
        <v>5.71</v>
      </c>
      <c r="X202">
        <v>4.78</v>
      </c>
      <c r="Y202">
        <v>0</v>
      </c>
      <c r="Z202">
        <v>0</v>
      </c>
      <c r="AA202" t="s">
        <v>6923</v>
      </c>
      <c r="AB202">
        <v>1</v>
      </c>
      <c r="AC202">
        <v>16</v>
      </c>
      <c r="AD202">
        <v>5.178333333333334</v>
      </c>
      <c r="AF202" t="s">
        <v>6937</v>
      </c>
      <c r="AI202">
        <v>0</v>
      </c>
      <c r="AJ202">
        <v>0</v>
      </c>
      <c r="AK202" t="s">
        <v>10251</v>
      </c>
      <c r="AL202" t="s">
        <v>10251</v>
      </c>
      <c r="AM202" t="s">
        <v>10344</v>
      </c>
    </row>
    <row r="203" spans="1:39">
      <c r="A203" t="s">
        <v>6463</v>
      </c>
      <c r="B203" t="s">
        <v>11767</v>
      </c>
      <c r="C203" t="s">
        <v>6009</v>
      </c>
      <c r="D203">
        <v>5.22</v>
      </c>
      <c r="K203" t="s">
        <v>6535</v>
      </c>
      <c r="L203" t="s">
        <v>6536</v>
      </c>
      <c r="M203" t="s">
        <v>11824</v>
      </c>
      <c r="N203">
        <v>9</v>
      </c>
      <c r="O203" t="s">
        <v>11942</v>
      </c>
      <c r="P203" t="s">
        <v>6859</v>
      </c>
      <c r="Q203">
        <v>6</v>
      </c>
      <c r="R203">
        <v>2</v>
      </c>
      <c r="S203">
        <v>3.65</v>
      </c>
      <c r="T203">
        <v>4.69</v>
      </c>
      <c r="U203">
        <v>441.55</v>
      </c>
      <c r="V203">
        <v>84.86</v>
      </c>
      <c r="W203">
        <v>4.37</v>
      </c>
      <c r="X203">
        <v>6.34</v>
      </c>
      <c r="Y203">
        <v>0</v>
      </c>
      <c r="Z203">
        <v>2</v>
      </c>
      <c r="AA203" t="s">
        <v>6923</v>
      </c>
      <c r="AB203">
        <v>0</v>
      </c>
      <c r="AC203">
        <v>5</v>
      </c>
      <c r="AD203">
        <v>3.2475</v>
      </c>
      <c r="AE203" t="s">
        <v>6935</v>
      </c>
      <c r="AF203" t="s">
        <v>6937</v>
      </c>
      <c r="AG203" t="s">
        <v>6941</v>
      </c>
      <c r="AH203" t="s">
        <v>6942</v>
      </c>
      <c r="AI203">
        <v>4</v>
      </c>
      <c r="AJ203">
        <v>1</v>
      </c>
      <c r="AK203" t="s">
        <v>12628</v>
      </c>
      <c r="AL203" t="s">
        <v>12628</v>
      </c>
      <c r="AM203" t="s">
        <v>10344</v>
      </c>
    </row>
    <row r="204" spans="1:39">
      <c r="A204" t="s">
        <v>11330</v>
      </c>
      <c r="B204" t="s">
        <v>11767</v>
      </c>
      <c r="C204" t="s">
        <v>6009</v>
      </c>
      <c r="D204">
        <v>2.51</v>
      </c>
      <c r="K204" t="s">
        <v>6535</v>
      </c>
      <c r="L204" t="s">
        <v>6536</v>
      </c>
      <c r="M204" t="s">
        <v>11825</v>
      </c>
      <c r="N204">
        <v>9</v>
      </c>
      <c r="O204" t="s">
        <v>11943</v>
      </c>
      <c r="P204" t="s">
        <v>12137</v>
      </c>
      <c r="Q204">
        <v>2</v>
      </c>
      <c r="R204">
        <v>1</v>
      </c>
      <c r="S204">
        <v>-0.49</v>
      </c>
      <c r="T204">
        <v>2.55</v>
      </c>
      <c r="U204">
        <v>356.42</v>
      </c>
      <c r="V204">
        <v>54.37</v>
      </c>
      <c r="W204">
        <v>4.37</v>
      </c>
      <c r="X204">
        <v>4.26</v>
      </c>
      <c r="Y204">
        <v>0</v>
      </c>
      <c r="Z204">
        <v>2</v>
      </c>
      <c r="AA204" t="s">
        <v>6923</v>
      </c>
      <c r="AB204">
        <v>0</v>
      </c>
      <c r="AC204">
        <v>4</v>
      </c>
      <c r="AD204">
        <v>5.833333333333333</v>
      </c>
      <c r="AE204" t="s">
        <v>12577</v>
      </c>
      <c r="AF204" t="s">
        <v>6937</v>
      </c>
      <c r="AG204" t="s">
        <v>12615</v>
      </c>
      <c r="AH204" t="s">
        <v>12618</v>
      </c>
      <c r="AI204">
        <v>4</v>
      </c>
      <c r="AJ204">
        <v>1</v>
      </c>
      <c r="AK204" t="s">
        <v>12628</v>
      </c>
      <c r="AL204" t="s">
        <v>12628</v>
      </c>
      <c r="AM204" t="s">
        <v>10344</v>
      </c>
    </row>
    <row r="205" spans="1:39">
      <c r="A205" t="s">
        <v>11331</v>
      </c>
      <c r="B205" t="s">
        <v>11767</v>
      </c>
      <c r="C205" t="s">
        <v>6009</v>
      </c>
      <c r="D205">
        <v>1.92</v>
      </c>
      <c r="K205" t="s">
        <v>6535</v>
      </c>
      <c r="L205" t="s">
        <v>6536</v>
      </c>
      <c r="M205" t="s">
        <v>11826</v>
      </c>
      <c r="N205">
        <v>9</v>
      </c>
      <c r="O205" t="s">
        <v>11944</v>
      </c>
      <c r="P205" t="s">
        <v>12138</v>
      </c>
      <c r="Q205">
        <v>5</v>
      </c>
      <c r="R205">
        <v>2</v>
      </c>
      <c r="S205">
        <v>-2.27</v>
      </c>
      <c r="T205">
        <v>0.59</v>
      </c>
      <c r="U205">
        <v>331.35</v>
      </c>
      <c r="V205">
        <v>99.59999999999999</v>
      </c>
      <c r="W205">
        <v>1.58</v>
      </c>
      <c r="X205">
        <v>4.5</v>
      </c>
      <c r="Y205">
        <v>3.54</v>
      </c>
      <c r="Z205">
        <v>2</v>
      </c>
      <c r="AA205" t="s">
        <v>6923</v>
      </c>
      <c r="AB205">
        <v>0</v>
      </c>
      <c r="AC205">
        <v>2</v>
      </c>
      <c r="AD205">
        <v>5.18</v>
      </c>
      <c r="AE205" t="s">
        <v>12578</v>
      </c>
      <c r="AF205" t="s">
        <v>6937</v>
      </c>
      <c r="AG205" t="s">
        <v>12616</v>
      </c>
      <c r="AH205" t="s">
        <v>12619</v>
      </c>
      <c r="AI205">
        <v>4</v>
      </c>
      <c r="AJ205">
        <v>1</v>
      </c>
      <c r="AK205" t="s">
        <v>12628</v>
      </c>
      <c r="AL205" t="s">
        <v>12628</v>
      </c>
      <c r="AM205" t="s">
        <v>10344</v>
      </c>
    </row>
    <row r="206" spans="1:39">
      <c r="A206" t="s">
        <v>11332</v>
      </c>
      <c r="B206" t="s">
        <v>11767</v>
      </c>
      <c r="C206" t="s">
        <v>6009</v>
      </c>
      <c r="D206">
        <v>5.81</v>
      </c>
      <c r="K206" t="s">
        <v>6535</v>
      </c>
      <c r="L206" t="s">
        <v>6536</v>
      </c>
      <c r="M206" t="s">
        <v>11826</v>
      </c>
      <c r="N206">
        <v>9</v>
      </c>
      <c r="O206" t="s">
        <v>11944</v>
      </c>
      <c r="P206" t="s">
        <v>12139</v>
      </c>
      <c r="Q206">
        <v>1</v>
      </c>
      <c r="R206">
        <v>1</v>
      </c>
      <c r="S206">
        <v>0.58</v>
      </c>
      <c r="T206">
        <v>3.5</v>
      </c>
      <c r="U206">
        <v>206.28</v>
      </c>
      <c r="V206">
        <v>37.3</v>
      </c>
      <c r="W206">
        <v>3.07</v>
      </c>
      <c r="X206">
        <v>4.41</v>
      </c>
      <c r="Y206">
        <v>0</v>
      </c>
      <c r="Z206">
        <v>1</v>
      </c>
      <c r="AA206" t="s">
        <v>6923</v>
      </c>
      <c r="AB206">
        <v>0</v>
      </c>
      <c r="AC206">
        <v>4</v>
      </c>
      <c r="AD206">
        <v>5.448333333333333</v>
      </c>
      <c r="AE206" t="s">
        <v>12579</v>
      </c>
      <c r="AF206" t="s">
        <v>6937</v>
      </c>
      <c r="AG206" t="s">
        <v>12615</v>
      </c>
      <c r="AH206" t="s">
        <v>12620</v>
      </c>
      <c r="AI206">
        <v>4</v>
      </c>
      <c r="AJ206">
        <v>1</v>
      </c>
      <c r="AK206" t="s">
        <v>12628</v>
      </c>
      <c r="AL206" t="s">
        <v>12628</v>
      </c>
      <c r="AM206" t="s">
        <v>10344</v>
      </c>
    </row>
    <row r="207" spans="1:39">
      <c r="A207" t="s">
        <v>11333</v>
      </c>
      <c r="B207" t="s">
        <v>11767</v>
      </c>
      <c r="C207" t="s">
        <v>6009</v>
      </c>
      <c r="D207">
        <v>4.02</v>
      </c>
      <c r="K207" t="s">
        <v>6535</v>
      </c>
      <c r="L207" t="s">
        <v>6536</v>
      </c>
      <c r="M207" t="s">
        <v>11827</v>
      </c>
      <c r="N207">
        <v>9</v>
      </c>
      <c r="O207" t="s">
        <v>11945</v>
      </c>
      <c r="P207" t="s">
        <v>12140</v>
      </c>
      <c r="Q207">
        <v>3</v>
      </c>
      <c r="R207">
        <v>1</v>
      </c>
      <c r="S207">
        <v>-1.68</v>
      </c>
      <c r="T207">
        <v>1.4</v>
      </c>
      <c r="U207">
        <v>180.16</v>
      </c>
      <c r="V207">
        <v>63.6</v>
      </c>
      <c r="W207">
        <v>1.31</v>
      </c>
      <c r="X207">
        <v>3.48</v>
      </c>
      <c r="Y207">
        <v>0</v>
      </c>
      <c r="Z207">
        <v>1</v>
      </c>
      <c r="AA207" t="s">
        <v>6923</v>
      </c>
      <c r="AB207">
        <v>0</v>
      </c>
      <c r="AC207">
        <v>2</v>
      </c>
      <c r="AD207">
        <v>5.833333333333333</v>
      </c>
      <c r="AE207" t="s">
        <v>12580</v>
      </c>
      <c r="AF207" t="s">
        <v>6937</v>
      </c>
      <c r="AG207" t="s">
        <v>12617</v>
      </c>
      <c r="AI207">
        <v>4</v>
      </c>
      <c r="AJ207">
        <v>1</v>
      </c>
      <c r="AK207" t="s">
        <v>12628</v>
      </c>
      <c r="AL207" t="s">
        <v>12628</v>
      </c>
      <c r="AM207" t="s">
        <v>10344</v>
      </c>
    </row>
    <row r="208" spans="1:39">
      <c r="A208" t="s">
        <v>11334</v>
      </c>
      <c r="B208" t="s">
        <v>11767</v>
      </c>
      <c r="C208" t="s">
        <v>6009</v>
      </c>
      <c r="D208">
        <v>4.06</v>
      </c>
      <c r="K208" t="s">
        <v>6535</v>
      </c>
      <c r="L208" t="s">
        <v>6536</v>
      </c>
      <c r="M208" t="s">
        <v>11828</v>
      </c>
      <c r="N208">
        <v>9</v>
      </c>
      <c r="O208" t="s">
        <v>11946</v>
      </c>
      <c r="P208" t="s">
        <v>12141</v>
      </c>
      <c r="Q208">
        <v>2</v>
      </c>
      <c r="R208">
        <v>2</v>
      </c>
      <c r="S208">
        <v>1.44</v>
      </c>
      <c r="T208">
        <v>4.55</v>
      </c>
      <c r="U208">
        <v>296.15</v>
      </c>
      <c r="V208">
        <v>49.33</v>
      </c>
      <c r="W208">
        <v>4.36</v>
      </c>
      <c r="X208">
        <v>4.18</v>
      </c>
      <c r="Y208">
        <v>0</v>
      </c>
      <c r="Z208">
        <v>2</v>
      </c>
      <c r="AA208" t="s">
        <v>6923</v>
      </c>
      <c r="AB208">
        <v>0</v>
      </c>
      <c r="AC208">
        <v>4</v>
      </c>
      <c r="AD208">
        <v>4.725</v>
      </c>
      <c r="AE208" t="s">
        <v>12581</v>
      </c>
      <c r="AF208" t="s">
        <v>6937</v>
      </c>
      <c r="AG208" t="s">
        <v>12615</v>
      </c>
      <c r="AH208" t="s">
        <v>12618</v>
      </c>
      <c r="AI208">
        <v>4</v>
      </c>
      <c r="AJ208">
        <v>1</v>
      </c>
      <c r="AK208" t="s">
        <v>12628</v>
      </c>
      <c r="AL208" t="s">
        <v>12628</v>
      </c>
      <c r="AM208" t="s">
        <v>10344</v>
      </c>
    </row>
    <row r="209" spans="1:39">
      <c r="A209" t="s">
        <v>11335</v>
      </c>
      <c r="B209" t="s">
        <v>11767</v>
      </c>
      <c r="C209" t="s">
        <v>6009</v>
      </c>
      <c r="D209">
        <v>3.33</v>
      </c>
      <c r="K209" t="s">
        <v>6535</v>
      </c>
      <c r="L209" t="s">
        <v>6536</v>
      </c>
      <c r="M209" t="s">
        <v>11829</v>
      </c>
      <c r="N209">
        <v>9</v>
      </c>
      <c r="O209" t="s">
        <v>11947</v>
      </c>
      <c r="P209" t="s">
        <v>12142</v>
      </c>
      <c r="Q209">
        <v>3</v>
      </c>
      <c r="R209">
        <v>1</v>
      </c>
      <c r="S209">
        <v>0.08</v>
      </c>
      <c r="T209">
        <v>3.12</v>
      </c>
      <c r="U209">
        <v>372.42</v>
      </c>
      <c r="V209">
        <v>71.44</v>
      </c>
      <c r="W209">
        <v>4.03</v>
      </c>
      <c r="X209">
        <v>4.26</v>
      </c>
      <c r="Y209">
        <v>0</v>
      </c>
      <c r="Z209">
        <v>2</v>
      </c>
      <c r="AA209" t="s">
        <v>6923</v>
      </c>
      <c r="AB209">
        <v>0</v>
      </c>
      <c r="AC209">
        <v>4</v>
      </c>
      <c r="AD209">
        <v>5.684619047619047</v>
      </c>
      <c r="AE209" t="s">
        <v>12582</v>
      </c>
      <c r="AF209" t="s">
        <v>6937</v>
      </c>
      <c r="AH209" t="s">
        <v>12621</v>
      </c>
      <c r="AI209">
        <v>3</v>
      </c>
      <c r="AJ209">
        <v>0</v>
      </c>
      <c r="AK209" t="s">
        <v>12628</v>
      </c>
      <c r="AL209" t="s">
        <v>12628</v>
      </c>
      <c r="AM209" t="s">
        <v>10344</v>
      </c>
    </row>
    <row r="210" spans="1:39">
      <c r="A210" t="s">
        <v>11336</v>
      </c>
      <c r="B210" t="s">
        <v>11767</v>
      </c>
      <c r="C210" t="s">
        <v>6009</v>
      </c>
      <c r="D210">
        <v>6.43</v>
      </c>
      <c r="K210" t="s">
        <v>6535</v>
      </c>
      <c r="L210" t="s">
        <v>6536</v>
      </c>
      <c r="M210" t="s">
        <v>11830</v>
      </c>
      <c r="N210">
        <v>9</v>
      </c>
      <c r="O210" t="s">
        <v>11948</v>
      </c>
      <c r="P210" t="s">
        <v>12143</v>
      </c>
      <c r="Q210">
        <v>4</v>
      </c>
      <c r="R210">
        <v>1</v>
      </c>
      <c r="S210">
        <v>0.98</v>
      </c>
      <c r="T210">
        <v>4.25</v>
      </c>
      <c r="U210">
        <v>357.79</v>
      </c>
      <c r="V210">
        <v>68.53</v>
      </c>
      <c r="W210">
        <v>3.93</v>
      </c>
      <c r="X210">
        <v>3.96</v>
      </c>
      <c r="Y210">
        <v>0</v>
      </c>
      <c r="Z210">
        <v>3</v>
      </c>
      <c r="AA210" t="s">
        <v>6923</v>
      </c>
      <c r="AB210">
        <v>0</v>
      </c>
      <c r="AC210">
        <v>4</v>
      </c>
      <c r="AD210">
        <v>5.208333333333333</v>
      </c>
      <c r="AE210" t="s">
        <v>12583</v>
      </c>
      <c r="AF210" t="s">
        <v>6937</v>
      </c>
      <c r="AG210" t="s">
        <v>12615</v>
      </c>
      <c r="AI210">
        <v>4</v>
      </c>
      <c r="AJ210">
        <v>1</v>
      </c>
      <c r="AK210" t="s">
        <v>12628</v>
      </c>
      <c r="AL210" t="s">
        <v>12628</v>
      </c>
      <c r="AM210" t="s">
        <v>10344</v>
      </c>
    </row>
    <row r="211" spans="1:39">
      <c r="A211" t="s">
        <v>11337</v>
      </c>
      <c r="B211" t="s">
        <v>11767</v>
      </c>
      <c r="C211" t="s">
        <v>6009</v>
      </c>
      <c r="D211">
        <v>3.81</v>
      </c>
      <c r="K211" t="s">
        <v>6535</v>
      </c>
      <c r="L211" t="s">
        <v>6536</v>
      </c>
      <c r="M211" t="s">
        <v>11830</v>
      </c>
      <c r="N211">
        <v>9</v>
      </c>
      <c r="O211" t="s">
        <v>11948</v>
      </c>
      <c r="P211" t="s">
        <v>12144</v>
      </c>
      <c r="Q211">
        <v>2</v>
      </c>
      <c r="R211">
        <v>1</v>
      </c>
      <c r="S211">
        <v>1.5</v>
      </c>
      <c r="T211">
        <v>4.55</v>
      </c>
      <c r="U211">
        <v>340.42</v>
      </c>
      <c r="V211">
        <v>37.3</v>
      </c>
      <c r="W211">
        <v>5.35</v>
      </c>
      <c r="X211">
        <v>4.26</v>
      </c>
      <c r="Y211">
        <v>0</v>
      </c>
      <c r="Z211">
        <v>2</v>
      </c>
      <c r="AA211" t="s">
        <v>6923</v>
      </c>
      <c r="AB211">
        <v>1</v>
      </c>
      <c r="AC211">
        <v>4</v>
      </c>
      <c r="AD211">
        <v>4.923333333333334</v>
      </c>
      <c r="AE211" t="s">
        <v>12584</v>
      </c>
      <c r="AF211" t="s">
        <v>6937</v>
      </c>
      <c r="AI211">
        <v>0</v>
      </c>
      <c r="AJ211">
        <v>0</v>
      </c>
      <c r="AK211" t="s">
        <v>12628</v>
      </c>
      <c r="AL211" t="s">
        <v>12628</v>
      </c>
      <c r="AM211" t="s">
        <v>10344</v>
      </c>
    </row>
    <row r="212" spans="1:39">
      <c r="A212" t="s">
        <v>11337</v>
      </c>
      <c r="B212" t="s">
        <v>11767</v>
      </c>
      <c r="C212" t="s">
        <v>6009</v>
      </c>
      <c r="D212">
        <v>3.81</v>
      </c>
      <c r="K212" t="s">
        <v>6535</v>
      </c>
      <c r="L212" t="s">
        <v>6536</v>
      </c>
      <c r="M212" t="s">
        <v>11831</v>
      </c>
      <c r="N212">
        <v>9</v>
      </c>
      <c r="O212" t="s">
        <v>11949</v>
      </c>
      <c r="P212" t="s">
        <v>12144</v>
      </c>
      <c r="Q212">
        <v>2</v>
      </c>
      <c r="R212">
        <v>1</v>
      </c>
      <c r="S212">
        <v>1.5</v>
      </c>
      <c r="T212">
        <v>4.55</v>
      </c>
      <c r="U212">
        <v>340.42</v>
      </c>
      <c r="V212">
        <v>37.3</v>
      </c>
      <c r="W212">
        <v>5.35</v>
      </c>
      <c r="X212">
        <v>4.26</v>
      </c>
      <c r="Y212">
        <v>0</v>
      </c>
      <c r="Z212">
        <v>2</v>
      </c>
      <c r="AA212" t="s">
        <v>6923</v>
      </c>
      <c r="AB212">
        <v>1</v>
      </c>
      <c r="AC212">
        <v>4</v>
      </c>
      <c r="AD212">
        <v>4.923333333333334</v>
      </c>
      <c r="AE212" t="s">
        <v>12584</v>
      </c>
      <c r="AF212" t="s">
        <v>6937</v>
      </c>
      <c r="AI212">
        <v>0</v>
      </c>
      <c r="AJ212">
        <v>0</v>
      </c>
      <c r="AK212" t="s">
        <v>12628</v>
      </c>
      <c r="AL212" t="s">
        <v>12628</v>
      </c>
      <c r="AM212" t="s">
        <v>10344</v>
      </c>
    </row>
    <row r="213" spans="1:39">
      <c r="A213" t="s">
        <v>11337</v>
      </c>
      <c r="B213" t="s">
        <v>11767</v>
      </c>
      <c r="C213" t="s">
        <v>6009</v>
      </c>
      <c r="D213">
        <v>3.4</v>
      </c>
      <c r="K213" t="s">
        <v>10886</v>
      </c>
      <c r="L213" t="s">
        <v>6536</v>
      </c>
      <c r="M213" t="s">
        <v>11832</v>
      </c>
      <c r="N213">
        <v>9</v>
      </c>
      <c r="O213" t="s">
        <v>11950</v>
      </c>
      <c r="P213" t="s">
        <v>12144</v>
      </c>
      <c r="Q213">
        <v>2</v>
      </c>
      <c r="R213">
        <v>1</v>
      </c>
      <c r="S213">
        <v>1.5</v>
      </c>
      <c r="T213">
        <v>4.55</v>
      </c>
      <c r="U213">
        <v>340.42</v>
      </c>
      <c r="V213">
        <v>37.3</v>
      </c>
      <c r="W213">
        <v>5.35</v>
      </c>
      <c r="X213">
        <v>4.26</v>
      </c>
      <c r="Y213">
        <v>0</v>
      </c>
      <c r="Z213">
        <v>2</v>
      </c>
      <c r="AA213" t="s">
        <v>6923</v>
      </c>
      <c r="AB213">
        <v>1</v>
      </c>
      <c r="AC213">
        <v>4</v>
      </c>
      <c r="AD213">
        <v>4.923333333333334</v>
      </c>
      <c r="AE213" t="s">
        <v>12584</v>
      </c>
      <c r="AF213" t="s">
        <v>6937</v>
      </c>
      <c r="AI213">
        <v>0</v>
      </c>
      <c r="AJ213">
        <v>0</v>
      </c>
      <c r="AK213" t="s">
        <v>12629</v>
      </c>
      <c r="AL213" t="s">
        <v>12629</v>
      </c>
      <c r="AM213" t="s">
        <v>10344</v>
      </c>
    </row>
    <row r="214" spans="1:39">
      <c r="A214" t="s">
        <v>11338</v>
      </c>
      <c r="B214" t="s">
        <v>11767</v>
      </c>
      <c r="C214" t="s">
        <v>6009</v>
      </c>
      <c r="D214">
        <v>1.9</v>
      </c>
      <c r="K214" t="s">
        <v>10886</v>
      </c>
      <c r="L214" t="s">
        <v>6536</v>
      </c>
      <c r="M214" t="s">
        <v>11832</v>
      </c>
      <c r="N214">
        <v>9</v>
      </c>
      <c r="O214" t="s">
        <v>11950</v>
      </c>
      <c r="P214" t="s">
        <v>12145</v>
      </c>
      <c r="Q214">
        <v>2</v>
      </c>
      <c r="R214">
        <v>1</v>
      </c>
      <c r="S214">
        <v>1.09</v>
      </c>
      <c r="T214">
        <v>4.13</v>
      </c>
      <c r="U214">
        <v>326.39</v>
      </c>
      <c r="V214">
        <v>37.3</v>
      </c>
      <c r="W214">
        <v>4.96</v>
      </c>
      <c r="X214">
        <v>4.26</v>
      </c>
      <c r="Y214">
        <v>0</v>
      </c>
      <c r="Z214">
        <v>2</v>
      </c>
      <c r="AA214" t="s">
        <v>6923</v>
      </c>
      <c r="AB214">
        <v>0</v>
      </c>
      <c r="AC214">
        <v>4</v>
      </c>
      <c r="AD214">
        <v>5.133333333333334</v>
      </c>
      <c r="AF214" t="s">
        <v>6937</v>
      </c>
      <c r="AI214">
        <v>0</v>
      </c>
      <c r="AJ214">
        <v>0</v>
      </c>
      <c r="AK214" t="s">
        <v>12629</v>
      </c>
      <c r="AL214" t="s">
        <v>12629</v>
      </c>
      <c r="AM214" t="s">
        <v>10344</v>
      </c>
    </row>
    <row r="215" spans="1:39">
      <c r="A215" t="s">
        <v>11339</v>
      </c>
      <c r="B215" t="s">
        <v>11767</v>
      </c>
      <c r="C215" t="s">
        <v>6009</v>
      </c>
      <c r="D215">
        <v>2.3</v>
      </c>
      <c r="K215" t="s">
        <v>10886</v>
      </c>
      <c r="L215" t="s">
        <v>6536</v>
      </c>
      <c r="M215" t="s">
        <v>11832</v>
      </c>
      <c r="N215">
        <v>9</v>
      </c>
      <c r="O215" t="s">
        <v>11950</v>
      </c>
      <c r="P215" t="s">
        <v>12146</v>
      </c>
      <c r="Q215">
        <v>2</v>
      </c>
      <c r="R215">
        <v>2</v>
      </c>
      <c r="S215">
        <v>-1.37</v>
      </c>
      <c r="T215">
        <v>3.36</v>
      </c>
      <c r="U215">
        <v>324.31</v>
      </c>
      <c r="V215">
        <v>74.59999999999999</v>
      </c>
      <c r="W215">
        <v>3.94</v>
      </c>
      <c r="X215">
        <v>4.08</v>
      </c>
      <c r="Y215">
        <v>0</v>
      </c>
      <c r="Z215">
        <v>2</v>
      </c>
      <c r="AA215" t="s">
        <v>6923</v>
      </c>
      <c r="AB215">
        <v>0</v>
      </c>
      <c r="AC215">
        <v>4</v>
      </c>
      <c r="AD215">
        <v>5.32</v>
      </c>
      <c r="AF215" t="s">
        <v>6937</v>
      </c>
      <c r="AI215">
        <v>0</v>
      </c>
      <c r="AJ215">
        <v>0</v>
      </c>
      <c r="AK215" t="s">
        <v>12629</v>
      </c>
      <c r="AL215" t="s">
        <v>12629</v>
      </c>
      <c r="AM215" t="s">
        <v>10344</v>
      </c>
    </row>
    <row r="216" spans="1:39">
      <c r="A216" t="s">
        <v>11340</v>
      </c>
      <c r="B216" t="s">
        <v>11767</v>
      </c>
      <c r="C216" t="s">
        <v>6009</v>
      </c>
      <c r="D216">
        <v>2.3</v>
      </c>
      <c r="K216" t="s">
        <v>10886</v>
      </c>
      <c r="L216" t="s">
        <v>6536</v>
      </c>
      <c r="M216" t="s">
        <v>11832</v>
      </c>
      <c r="N216">
        <v>9</v>
      </c>
      <c r="O216" t="s">
        <v>11950</v>
      </c>
      <c r="P216" t="s">
        <v>12147</v>
      </c>
      <c r="Q216">
        <v>1</v>
      </c>
      <c r="R216">
        <v>1</v>
      </c>
      <c r="S216">
        <v>0.96</v>
      </c>
      <c r="T216">
        <v>4</v>
      </c>
      <c r="U216">
        <v>280.3</v>
      </c>
      <c r="V216">
        <v>37.3</v>
      </c>
      <c r="W216">
        <v>4.24</v>
      </c>
      <c r="X216">
        <v>4.27</v>
      </c>
      <c r="Y216">
        <v>0</v>
      </c>
      <c r="Z216">
        <v>2</v>
      </c>
      <c r="AA216" t="s">
        <v>6923</v>
      </c>
      <c r="AB216">
        <v>0</v>
      </c>
      <c r="AC216">
        <v>3</v>
      </c>
      <c r="AD216">
        <v>5.198333333333333</v>
      </c>
      <c r="AF216" t="s">
        <v>6937</v>
      </c>
      <c r="AI216">
        <v>0</v>
      </c>
      <c r="AJ216">
        <v>0</v>
      </c>
      <c r="AK216" t="s">
        <v>12629</v>
      </c>
      <c r="AL216" t="s">
        <v>12629</v>
      </c>
      <c r="AM216" t="s">
        <v>10344</v>
      </c>
    </row>
    <row r="217" spans="1:39">
      <c r="A217" t="s">
        <v>11341</v>
      </c>
      <c r="B217" t="s">
        <v>11767</v>
      </c>
      <c r="C217" t="s">
        <v>6009</v>
      </c>
      <c r="D217">
        <v>2.2</v>
      </c>
      <c r="K217" t="s">
        <v>10886</v>
      </c>
      <c r="L217" t="s">
        <v>6536</v>
      </c>
      <c r="M217" t="s">
        <v>11832</v>
      </c>
      <c r="N217">
        <v>9</v>
      </c>
      <c r="O217" t="s">
        <v>11950</v>
      </c>
      <c r="P217" t="s">
        <v>12148</v>
      </c>
      <c r="Q217">
        <v>1</v>
      </c>
      <c r="R217">
        <v>1</v>
      </c>
      <c r="S217">
        <v>1.86</v>
      </c>
      <c r="T217">
        <v>4.91</v>
      </c>
      <c r="U217">
        <v>304.32</v>
      </c>
      <c r="V217">
        <v>37.3</v>
      </c>
      <c r="W217">
        <v>4.22</v>
      </c>
      <c r="X217">
        <v>4.26</v>
      </c>
      <c r="Y217">
        <v>0</v>
      </c>
      <c r="Z217">
        <v>2</v>
      </c>
      <c r="AA217" t="s">
        <v>6923</v>
      </c>
      <c r="AB217">
        <v>0</v>
      </c>
      <c r="AC217">
        <v>3</v>
      </c>
      <c r="AD217">
        <v>4.743333333333333</v>
      </c>
      <c r="AF217" t="s">
        <v>6937</v>
      </c>
      <c r="AI217">
        <v>0</v>
      </c>
      <c r="AJ217">
        <v>0</v>
      </c>
      <c r="AK217" t="s">
        <v>12629</v>
      </c>
      <c r="AL217" t="s">
        <v>12629</v>
      </c>
      <c r="AM217" t="s">
        <v>10344</v>
      </c>
    </row>
    <row r="218" spans="1:39">
      <c r="A218" t="s">
        <v>11342</v>
      </c>
      <c r="B218" t="s">
        <v>11767</v>
      </c>
      <c r="C218" t="s">
        <v>6009</v>
      </c>
      <c r="D218">
        <v>2.5</v>
      </c>
      <c r="K218" t="s">
        <v>10886</v>
      </c>
      <c r="L218" t="s">
        <v>6536</v>
      </c>
      <c r="M218" t="s">
        <v>11832</v>
      </c>
      <c r="N218">
        <v>9</v>
      </c>
      <c r="O218" t="s">
        <v>11950</v>
      </c>
      <c r="P218" t="s">
        <v>12149</v>
      </c>
      <c r="Q218">
        <v>2</v>
      </c>
      <c r="R218">
        <v>1</v>
      </c>
      <c r="S218">
        <v>1.01</v>
      </c>
      <c r="T218">
        <v>4.05</v>
      </c>
      <c r="U218">
        <v>310.32</v>
      </c>
      <c r="V218">
        <v>46.53</v>
      </c>
      <c r="W218">
        <v>4.25</v>
      </c>
      <c r="X218">
        <v>4.26</v>
      </c>
      <c r="Y218">
        <v>0</v>
      </c>
      <c r="Z218">
        <v>2</v>
      </c>
      <c r="AA218" t="s">
        <v>6923</v>
      </c>
      <c r="AB218">
        <v>0</v>
      </c>
      <c r="AC218">
        <v>4</v>
      </c>
      <c r="AD218">
        <v>5.308333333333334</v>
      </c>
      <c r="AF218" t="s">
        <v>6937</v>
      </c>
      <c r="AI218">
        <v>0</v>
      </c>
      <c r="AJ218">
        <v>0</v>
      </c>
      <c r="AK218" t="s">
        <v>12629</v>
      </c>
      <c r="AL218" t="s">
        <v>12629</v>
      </c>
      <c r="AM218" t="s">
        <v>10344</v>
      </c>
    </row>
    <row r="219" spans="1:39">
      <c r="A219" t="s">
        <v>11343</v>
      </c>
      <c r="B219" t="s">
        <v>11767</v>
      </c>
      <c r="C219" t="s">
        <v>6009</v>
      </c>
      <c r="D219">
        <v>3</v>
      </c>
      <c r="K219" t="s">
        <v>10886</v>
      </c>
      <c r="L219" t="s">
        <v>6536</v>
      </c>
      <c r="M219" t="s">
        <v>11832</v>
      </c>
      <c r="N219">
        <v>9</v>
      </c>
      <c r="O219" t="s">
        <v>11950</v>
      </c>
      <c r="P219" t="s">
        <v>12150</v>
      </c>
      <c r="Q219">
        <v>2</v>
      </c>
      <c r="R219">
        <v>1</v>
      </c>
      <c r="S219">
        <v>2.29</v>
      </c>
      <c r="T219">
        <v>5.33</v>
      </c>
      <c r="U219">
        <v>352.41</v>
      </c>
      <c r="V219">
        <v>46.53</v>
      </c>
      <c r="W219">
        <v>5.42</v>
      </c>
      <c r="X219">
        <v>4.26</v>
      </c>
      <c r="Y219">
        <v>0</v>
      </c>
      <c r="Z219">
        <v>2</v>
      </c>
      <c r="AA219" t="s">
        <v>6923</v>
      </c>
      <c r="AB219">
        <v>1</v>
      </c>
      <c r="AC219">
        <v>4</v>
      </c>
      <c r="AD219">
        <v>4.688333333333333</v>
      </c>
      <c r="AF219" t="s">
        <v>6937</v>
      </c>
      <c r="AI219">
        <v>0</v>
      </c>
      <c r="AJ219">
        <v>0</v>
      </c>
      <c r="AK219" t="s">
        <v>12629</v>
      </c>
      <c r="AL219" t="s">
        <v>12629</v>
      </c>
      <c r="AM219" t="s">
        <v>10344</v>
      </c>
    </row>
    <row r="220" spans="1:39">
      <c r="A220" t="s">
        <v>11344</v>
      </c>
      <c r="B220" t="s">
        <v>11767</v>
      </c>
      <c r="C220" t="s">
        <v>6009</v>
      </c>
      <c r="D220">
        <v>2.8</v>
      </c>
      <c r="K220" t="s">
        <v>10886</v>
      </c>
      <c r="L220" t="s">
        <v>6536</v>
      </c>
      <c r="M220" t="s">
        <v>11832</v>
      </c>
      <c r="N220">
        <v>9</v>
      </c>
      <c r="O220" t="s">
        <v>11950</v>
      </c>
      <c r="P220" t="s">
        <v>12151</v>
      </c>
      <c r="Q220">
        <v>2</v>
      </c>
      <c r="R220">
        <v>1</v>
      </c>
      <c r="S220">
        <v>2.12</v>
      </c>
      <c r="T220">
        <v>5.16</v>
      </c>
      <c r="U220">
        <v>380.36</v>
      </c>
      <c r="V220">
        <v>37.3</v>
      </c>
      <c r="W220">
        <v>5.85</v>
      </c>
      <c r="X220">
        <v>4.26</v>
      </c>
      <c r="Y220">
        <v>0</v>
      </c>
      <c r="Z220">
        <v>2</v>
      </c>
      <c r="AA220" t="s">
        <v>6923</v>
      </c>
      <c r="AB220">
        <v>1</v>
      </c>
      <c r="AC220">
        <v>4</v>
      </c>
      <c r="AD220">
        <v>4.492904761904762</v>
      </c>
      <c r="AF220" t="s">
        <v>6937</v>
      </c>
      <c r="AI220">
        <v>0</v>
      </c>
      <c r="AJ220">
        <v>0</v>
      </c>
      <c r="AK220" t="s">
        <v>12629</v>
      </c>
      <c r="AL220" t="s">
        <v>12629</v>
      </c>
      <c r="AM220" t="s">
        <v>10344</v>
      </c>
    </row>
    <row r="221" spans="1:39">
      <c r="A221" t="s">
        <v>11345</v>
      </c>
      <c r="B221" t="s">
        <v>11767</v>
      </c>
      <c r="C221" t="s">
        <v>6009</v>
      </c>
      <c r="D221">
        <v>1.1</v>
      </c>
      <c r="K221" t="s">
        <v>10886</v>
      </c>
      <c r="L221" t="s">
        <v>6536</v>
      </c>
      <c r="M221" t="s">
        <v>11832</v>
      </c>
      <c r="N221">
        <v>9</v>
      </c>
      <c r="O221" t="s">
        <v>11950</v>
      </c>
      <c r="P221" t="s">
        <v>12152</v>
      </c>
      <c r="Q221">
        <v>3</v>
      </c>
      <c r="R221">
        <v>1</v>
      </c>
      <c r="S221">
        <v>0.82</v>
      </c>
      <c r="T221">
        <v>3.88</v>
      </c>
      <c r="U221">
        <v>332.33</v>
      </c>
      <c r="V221">
        <v>63.08</v>
      </c>
      <c r="W221">
        <v>4.18</v>
      </c>
      <c r="X221">
        <v>4.24</v>
      </c>
      <c r="Y221">
        <v>0</v>
      </c>
      <c r="Z221">
        <v>3</v>
      </c>
      <c r="AA221" t="s">
        <v>6923</v>
      </c>
      <c r="AB221">
        <v>0</v>
      </c>
      <c r="AC221">
        <v>3</v>
      </c>
      <c r="AD221">
        <v>5.393333333333334</v>
      </c>
      <c r="AF221" t="s">
        <v>6937</v>
      </c>
      <c r="AI221">
        <v>0</v>
      </c>
      <c r="AJ221">
        <v>0</v>
      </c>
      <c r="AK221" t="s">
        <v>12629</v>
      </c>
      <c r="AL221" t="s">
        <v>12629</v>
      </c>
      <c r="AM221" t="s">
        <v>10344</v>
      </c>
    </row>
    <row r="222" spans="1:39">
      <c r="A222" t="s">
        <v>11346</v>
      </c>
      <c r="B222" t="s">
        <v>11767</v>
      </c>
      <c r="C222" t="s">
        <v>6009</v>
      </c>
      <c r="D222">
        <v>1.4</v>
      </c>
      <c r="K222" t="s">
        <v>10886</v>
      </c>
      <c r="L222" t="s">
        <v>6536</v>
      </c>
      <c r="M222" t="s">
        <v>11832</v>
      </c>
      <c r="N222">
        <v>9</v>
      </c>
      <c r="O222" t="s">
        <v>11950</v>
      </c>
      <c r="P222" t="s">
        <v>12153</v>
      </c>
      <c r="Q222">
        <v>2</v>
      </c>
      <c r="R222">
        <v>1</v>
      </c>
      <c r="S222">
        <v>3.11</v>
      </c>
      <c r="T222">
        <v>6.15</v>
      </c>
      <c r="U222">
        <v>402.49</v>
      </c>
      <c r="V222">
        <v>37.3</v>
      </c>
      <c r="W222">
        <v>6.63</v>
      </c>
      <c r="X222">
        <v>4.27</v>
      </c>
      <c r="Y222">
        <v>0</v>
      </c>
      <c r="Z222">
        <v>3</v>
      </c>
      <c r="AA222" t="s">
        <v>6923</v>
      </c>
      <c r="AB222">
        <v>1</v>
      </c>
      <c r="AC222">
        <v>5</v>
      </c>
      <c r="AD222">
        <v>3.839833333333333</v>
      </c>
      <c r="AF222" t="s">
        <v>6937</v>
      </c>
      <c r="AI222">
        <v>0</v>
      </c>
      <c r="AJ222">
        <v>0</v>
      </c>
      <c r="AK222" t="s">
        <v>12629</v>
      </c>
      <c r="AL222" t="s">
        <v>12629</v>
      </c>
      <c r="AM222" t="s">
        <v>10344</v>
      </c>
    </row>
    <row r="223" spans="1:39">
      <c r="A223" t="s">
        <v>11347</v>
      </c>
      <c r="B223" t="s">
        <v>11767</v>
      </c>
      <c r="C223" t="s">
        <v>6009</v>
      </c>
      <c r="D223">
        <v>2.2</v>
      </c>
      <c r="K223" t="s">
        <v>10886</v>
      </c>
      <c r="L223" t="s">
        <v>6536</v>
      </c>
      <c r="M223" t="s">
        <v>11832</v>
      </c>
      <c r="N223">
        <v>9</v>
      </c>
      <c r="O223" t="s">
        <v>11950</v>
      </c>
      <c r="P223" t="s">
        <v>12154</v>
      </c>
      <c r="Q223">
        <v>1</v>
      </c>
      <c r="R223">
        <v>1</v>
      </c>
      <c r="S223">
        <v>2.62</v>
      </c>
      <c r="T223">
        <v>5.68</v>
      </c>
      <c r="U223">
        <v>348.35</v>
      </c>
      <c r="V223">
        <v>37.3</v>
      </c>
      <c r="W223">
        <v>5.53</v>
      </c>
      <c r="X223">
        <v>4.24</v>
      </c>
      <c r="Y223">
        <v>0</v>
      </c>
      <c r="Z223">
        <v>3</v>
      </c>
      <c r="AA223" t="s">
        <v>6923</v>
      </c>
      <c r="AB223">
        <v>1</v>
      </c>
      <c r="AC223">
        <v>3</v>
      </c>
      <c r="AD223">
        <v>4.388333333333334</v>
      </c>
      <c r="AF223" t="s">
        <v>6937</v>
      </c>
      <c r="AI223">
        <v>0</v>
      </c>
      <c r="AJ223">
        <v>0</v>
      </c>
      <c r="AK223" t="s">
        <v>12629</v>
      </c>
      <c r="AL223" t="s">
        <v>12629</v>
      </c>
      <c r="AM223" t="s">
        <v>10344</v>
      </c>
    </row>
    <row r="224" spans="1:39">
      <c r="A224" t="s">
        <v>11348</v>
      </c>
      <c r="B224" t="s">
        <v>11767</v>
      </c>
      <c r="C224" t="s">
        <v>6009</v>
      </c>
      <c r="D224">
        <v>2.2</v>
      </c>
      <c r="K224" t="s">
        <v>10886</v>
      </c>
      <c r="L224" t="s">
        <v>6536</v>
      </c>
      <c r="M224" t="s">
        <v>11832</v>
      </c>
      <c r="N224">
        <v>9</v>
      </c>
      <c r="O224" t="s">
        <v>11950</v>
      </c>
      <c r="P224" t="s">
        <v>12155</v>
      </c>
      <c r="Q224">
        <v>1</v>
      </c>
      <c r="R224">
        <v>1</v>
      </c>
      <c r="S224">
        <v>2.79</v>
      </c>
      <c r="T224">
        <v>5.83</v>
      </c>
      <c r="U224">
        <v>392.38</v>
      </c>
      <c r="V224">
        <v>37.3</v>
      </c>
      <c r="W224">
        <v>6.18</v>
      </c>
      <c r="X224">
        <v>4.27</v>
      </c>
      <c r="Y224">
        <v>0</v>
      </c>
      <c r="Z224">
        <v>3</v>
      </c>
      <c r="AA224" t="s">
        <v>6923</v>
      </c>
      <c r="AB224">
        <v>1</v>
      </c>
      <c r="AC224">
        <v>4</v>
      </c>
      <c r="AD224">
        <v>4.072047619047619</v>
      </c>
      <c r="AF224" t="s">
        <v>6937</v>
      </c>
      <c r="AI224">
        <v>0</v>
      </c>
      <c r="AJ224">
        <v>0</v>
      </c>
      <c r="AK224" t="s">
        <v>12629</v>
      </c>
      <c r="AL224" t="s">
        <v>12629</v>
      </c>
      <c r="AM224" t="s">
        <v>10344</v>
      </c>
    </row>
    <row r="225" spans="1:39">
      <c r="A225" t="s">
        <v>11349</v>
      </c>
      <c r="B225" t="s">
        <v>11767</v>
      </c>
      <c r="C225" t="s">
        <v>6009</v>
      </c>
      <c r="D225">
        <v>2.1</v>
      </c>
      <c r="K225" t="s">
        <v>10886</v>
      </c>
      <c r="L225" t="s">
        <v>6536</v>
      </c>
      <c r="M225" t="s">
        <v>11832</v>
      </c>
      <c r="N225">
        <v>9</v>
      </c>
      <c r="O225" t="s">
        <v>11950</v>
      </c>
      <c r="P225" t="s">
        <v>12156</v>
      </c>
      <c r="Q225">
        <v>1</v>
      </c>
      <c r="R225">
        <v>1</v>
      </c>
      <c r="S225">
        <v>2.87</v>
      </c>
      <c r="T225">
        <v>5.91</v>
      </c>
      <c r="U225">
        <v>356.4</v>
      </c>
      <c r="V225">
        <v>37.3</v>
      </c>
      <c r="W225">
        <v>5.91</v>
      </c>
      <c r="X225">
        <v>4.27</v>
      </c>
      <c r="Y225">
        <v>0</v>
      </c>
      <c r="Z225">
        <v>3</v>
      </c>
      <c r="AA225" t="s">
        <v>6923</v>
      </c>
      <c r="AB225">
        <v>1</v>
      </c>
      <c r="AC225">
        <v>4</v>
      </c>
      <c r="AD225">
        <v>4.263333333333334</v>
      </c>
      <c r="AF225" t="s">
        <v>6937</v>
      </c>
      <c r="AI225">
        <v>0</v>
      </c>
      <c r="AJ225">
        <v>0</v>
      </c>
      <c r="AK225" t="s">
        <v>12629</v>
      </c>
      <c r="AL225" t="s">
        <v>12629</v>
      </c>
      <c r="AM225" t="s">
        <v>10344</v>
      </c>
    </row>
    <row r="226" spans="1:39">
      <c r="A226" t="s">
        <v>11350</v>
      </c>
      <c r="B226" t="s">
        <v>11767</v>
      </c>
      <c r="C226" t="s">
        <v>6009</v>
      </c>
      <c r="D226">
        <v>2.6</v>
      </c>
      <c r="K226" t="s">
        <v>10886</v>
      </c>
      <c r="L226" t="s">
        <v>6536</v>
      </c>
      <c r="M226" t="s">
        <v>11832</v>
      </c>
      <c r="N226">
        <v>9</v>
      </c>
      <c r="O226" t="s">
        <v>11950</v>
      </c>
      <c r="P226" t="s">
        <v>12157</v>
      </c>
      <c r="Q226">
        <v>1</v>
      </c>
      <c r="R226">
        <v>1</v>
      </c>
      <c r="S226">
        <v>1.78</v>
      </c>
      <c r="T226">
        <v>4.83</v>
      </c>
      <c r="U226">
        <v>359.19</v>
      </c>
      <c r="V226">
        <v>37.3</v>
      </c>
      <c r="W226">
        <v>5</v>
      </c>
      <c r="X226">
        <v>4.26</v>
      </c>
      <c r="Y226">
        <v>0</v>
      </c>
      <c r="Z226">
        <v>2</v>
      </c>
      <c r="AA226" t="s">
        <v>6923</v>
      </c>
      <c r="AB226">
        <v>1</v>
      </c>
      <c r="AC226">
        <v>3</v>
      </c>
      <c r="AD226">
        <v>4.783333333333333</v>
      </c>
      <c r="AF226" t="s">
        <v>6937</v>
      </c>
      <c r="AI226">
        <v>0</v>
      </c>
      <c r="AJ226">
        <v>0</v>
      </c>
      <c r="AK226" t="s">
        <v>12629</v>
      </c>
      <c r="AL226" t="s">
        <v>12629</v>
      </c>
      <c r="AM226" t="s">
        <v>10344</v>
      </c>
    </row>
    <row r="227" spans="1:39">
      <c r="A227" t="s">
        <v>11351</v>
      </c>
      <c r="B227" t="s">
        <v>11767</v>
      </c>
      <c r="C227" t="s">
        <v>6009</v>
      </c>
      <c r="D227">
        <v>1.2</v>
      </c>
      <c r="K227" t="s">
        <v>10886</v>
      </c>
      <c r="L227" t="s">
        <v>6536</v>
      </c>
      <c r="M227" t="s">
        <v>11832</v>
      </c>
      <c r="N227">
        <v>9</v>
      </c>
      <c r="O227" t="s">
        <v>11950</v>
      </c>
      <c r="P227" t="s">
        <v>12158</v>
      </c>
      <c r="Q227">
        <v>2</v>
      </c>
      <c r="R227">
        <v>1</v>
      </c>
      <c r="S227">
        <v>-0.91</v>
      </c>
      <c r="T227">
        <v>2.14</v>
      </c>
      <c r="U227">
        <v>342.39</v>
      </c>
      <c r="V227">
        <v>54.37</v>
      </c>
      <c r="W227">
        <v>3.98</v>
      </c>
      <c r="X227">
        <v>4.26</v>
      </c>
      <c r="Y227">
        <v>0</v>
      </c>
      <c r="Z227">
        <v>2</v>
      </c>
      <c r="AA227" t="s">
        <v>6923</v>
      </c>
      <c r="AB227">
        <v>0</v>
      </c>
      <c r="AC227">
        <v>4</v>
      </c>
      <c r="AD227">
        <v>5.833333333333333</v>
      </c>
      <c r="AF227" t="s">
        <v>6937</v>
      </c>
      <c r="AI227">
        <v>0</v>
      </c>
      <c r="AJ227">
        <v>0</v>
      </c>
      <c r="AK227" t="s">
        <v>12629</v>
      </c>
      <c r="AL227" t="s">
        <v>12629</v>
      </c>
      <c r="AM227" t="s">
        <v>10344</v>
      </c>
    </row>
    <row r="228" spans="1:39">
      <c r="A228" t="s">
        <v>11352</v>
      </c>
      <c r="B228" t="s">
        <v>11767</v>
      </c>
      <c r="C228" t="s">
        <v>6009</v>
      </c>
      <c r="D228">
        <v>2.5</v>
      </c>
      <c r="K228" t="s">
        <v>10886</v>
      </c>
      <c r="L228" t="s">
        <v>6536</v>
      </c>
      <c r="M228" t="s">
        <v>11832</v>
      </c>
      <c r="N228">
        <v>9</v>
      </c>
      <c r="O228" t="s">
        <v>11950</v>
      </c>
      <c r="P228" t="s">
        <v>12159</v>
      </c>
      <c r="Q228">
        <v>1</v>
      </c>
      <c r="R228">
        <v>1</v>
      </c>
      <c r="S228">
        <v>1.5</v>
      </c>
      <c r="T228">
        <v>4.54</v>
      </c>
      <c r="U228">
        <v>294.32</v>
      </c>
      <c r="V228">
        <v>37.3</v>
      </c>
      <c r="W228">
        <v>4.55</v>
      </c>
      <c r="X228">
        <v>4.27</v>
      </c>
      <c r="Y228">
        <v>0</v>
      </c>
      <c r="Z228">
        <v>2</v>
      </c>
      <c r="AA228" t="s">
        <v>6923</v>
      </c>
      <c r="AB228">
        <v>0</v>
      </c>
      <c r="AC228">
        <v>3</v>
      </c>
      <c r="AD228">
        <v>4.928333333333334</v>
      </c>
      <c r="AF228" t="s">
        <v>6937</v>
      </c>
      <c r="AI228">
        <v>0</v>
      </c>
      <c r="AJ228">
        <v>0</v>
      </c>
      <c r="AK228" t="s">
        <v>12629</v>
      </c>
      <c r="AL228" t="s">
        <v>12629</v>
      </c>
      <c r="AM228" t="s">
        <v>10344</v>
      </c>
    </row>
    <row r="229" spans="1:39">
      <c r="A229" t="s">
        <v>11353</v>
      </c>
      <c r="B229" t="s">
        <v>11767</v>
      </c>
      <c r="C229" t="s">
        <v>6009</v>
      </c>
      <c r="D229">
        <v>1</v>
      </c>
      <c r="K229" t="s">
        <v>10886</v>
      </c>
      <c r="L229" t="s">
        <v>6536</v>
      </c>
      <c r="M229" t="s">
        <v>11832</v>
      </c>
      <c r="N229">
        <v>9</v>
      </c>
      <c r="O229" t="s">
        <v>11950</v>
      </c>
      <c r="P229" t="s">
        <v>12160</v>
      </c>
      <c r="Q229">
        <v>3</v>
      </c>
      <c r="R229">
        <v>1</v>
      </c>
      <c r="S229">
        <v>-0.34</v>
      </c>
      <c r="T229">
        <v>2.71</v>
      </c>
      <c r="U229">
        <v>358.39</v>
      </c>
      <c r="V229">
        <v>71.44</v>
      </c>
      <c r="W229">
        <v>3.64</v>
      </c>
      <c r="X229">
        <v>4.26</v>
      </c>
      <c r="Y229">
        <v>0</v>
      </c>
      <c r="Z229">
        <v>2</v>
      </c>
      <c r="AA229" t="s">
        <v>6923</v>
      </c>
      <c r="AB229">
        <v>0</v>
      </c>
      <c r="AC229">
        <v>4</v>
      </c>
      <c r="AD229">
        <v>5.833333333333333</v>
      </c>
      <c r="AF229" t="s">
        <v>6937</v>
      </c>
      <c r="AI229">
        <v>0</v>
      </c>
      <c r="AJ229">
        <v>0</v>
      </c>
      <c r="AK229" t="s">
        <v>12629</v>
      </c>
      <c r="AL229" t="s">
        <v>12629</v>
      </c>
      <c r="AM229" t="s">
        <v>10344</v>
      </c>
    </row>
    <row r="230" spans="1:39">
      <c r="A230" t="s">
        <v>11354</v>
      </c>
      <c r="B230" t="s">
        <v>11767</v>
      </c>
      <c r="C230" t="s">
        <v>6009</v>
      </c>
      <c r="D230">
        <v>0.5</v>
      </c>
      <c r="K230" t="s">
        <v>10886</v>
      </c>
      <c r="L230" t="s">
        <v>6536</v>
      </c>
      <c r="M230" t="s">
        <v>11832</v>
      </c>
      <c r="N230">
        <v>9</v>
      </c>
      <c r="O230" t="s">
        <v>11950</v>
      </c>
      <c r="P230" t="s">
        <v>12161</v>
      </c>
      <c r="Q230">
        <v>1</v>
      </c>
      <c r="R230">
        <v>1</v>
      </c>
      <c r="S230">
        <v>-1.01</v>
      </c>
      <c r="T230">
        <v>2</v>
      </c>
      <c r="U230">
        <v>192.19</v>
      </c>
      <c r="V230">
        <v>37.3</v>
      </c>
      <c r="W230">
        <v>2.24</v>
      </c>
      <c r="X230">
        <v>4.3</v>
      </c>
      <c r="Y230">
        <v>0</v>
      </c>
      <c r="Z230">
        <v>1</v>
      </c>
      <c r="AA230" t="s">
        <v>12571</v>
      </c>
      <c r="AB230">
        <v>0</v>
      </c>
      <c r="AC230">
        <v>2</v>
      </c>
      <c r="AD230">
        <v>5.698333333333333</v>
      </c>
      <c r="AF230" t="s">
        <v>6937</v>
      </c>
      <c r="AI230">
        <v>0</v>
      </c>
      <c r="AJ230">
        <v>0</v>
      </c>
      <c r="AK230" t="s">
        <v>12629</v>
      </c>
      <c r="AL230" t="s">
        <v>12629</v>
      </c>
      <c r="AM230" t="s">
        <v>10344</v>
      </c>
    </row>
    <row r="231" spans="1:39">
      <c r="A231" t="s">
        <v>11355</v>
      </c>
      <c r="B231" t="s">
        <v>11767</v>
      </c>
      <c r="C231" t="s">
        <v>6009</v>
      </c>
      <c r="D231">
        <v>3.9</v>
      </c>
      <c r="K231" t="s">
        <v>10886</v>
      </c>
      <c r="L231" t="s">
        <v>6536</v>
      </c>
      <c r="M231" t="s">
        <v>11832</v>
      </c>
      <c r="N231">
        <v>9</v>
      </c>
      <c r="O231" t="s">
        <v>11950</v>
      </c>
      <c r="P231" t="s">
        <v>12162</v>
      </c>
      <c r="Q231">
        <v>2</v>
      </c>
      <c r="R231">
        <v>1</v>
      </c>
      <c r="S231">
        <v>0.82</v>
      </c>
      <c r="T231">
        <v>3.86</v>
      </c>
      <c r="U231">
        <v>335.34</v>
      </c>
      <c r="V231">
        <v>86.06</v>
      </c>
      <c r="W231">
        <v>5.05</v>
      </c>
      <c r="X231">
        <v>4.27</v>
      </c>
      <c r="Y231">
        <v>0</v>
      </c>
      <c r="Z231">
        <v>2</v>
      </c>
      <c r="AA231" t="s">
        <v>6923</v>
      </c>
      <c r="AB231">
        <v>1</v>
      </c>
      <c r="AC231">
        <v>5</v>
      </c>
      <c r="AD231">
        <v>5.403333333333333</v>
      </c>
      <c r="AF231" t="s">
        <v>6937</v>
      </c>
      <c r="AI231">
        <v>0</v>
      </c>
      <c r="AJ231">
        <v>0</v>
      </c>
      <c r="AK231" t="s">
        <v>12629</v>
      </c>
      <c r="AL231" t="s">
        <v>12629</v>
      </c>
      <c r="AM231" t="s">
        <v>10344</v>
      </c>
    </row>
    <row r="232" spans="1:39">
      <c r="A232" t="s">
        <v>11356</v>
      </c>
      <c r="B232" t="s">
        <v>11767</v>
      </c>
      <c r="C232" t="s">
        <v>6009</v>
      </c>
      <c r="D232">
        <v>2.8</v>
      </c>
      <c r="K232" t="s">
        <v>10886</v>
      </c>
      <c r="L232" t="s">
        <v>6536</v>
      </c>
      <c r="M232" t="s">
        <v>11832</v>
      </c>
      <c r="N232">
        <v>9</v>
      </c>
      <c r="O232" t="s">
        <v>11950</v>
      </c>
      <c r="P232" t="s">
        <v>12163</v>
      </c>
      <c r="Q232">
        <v>1</v>
      </c>
      <c r="R232">
        <v>1</v>
      </c>
      <c r="S232">
        <v>2.13</v>
      </c>
      <c r="T232">
        <v>5.18</v>
      </c>
      <c r="U232">
        <v>330.36</v>
      </c>
      <c r="V232">
        <v>37.3</v>
      </c>
      <c r="W232">
        <v>5.39</v>
      </c>
      <c r="X232">
        <v>4.25</v>
      </c>
      <c r="Y232">
        <v>0</v>
      </c>
      <c r="Z232">
        <v>3</v>
      </c>
      <c r="AA232" t="s">
        <v>6923</v>
      </c>
      <c r="AB232">
        <v>1</v>
      </c>
      <c r="AC232">
        <v>3</v>
      </c>
      <c r="AD232">
        <v>4.633333333333334</v>
      </c>
      <c r="AF232" t="s">
        <v>6937</v>
      </c>
      <c r="AI232">
        <v>0</v>
      </c>
      <c r="AJ232">
        <v>0</v>
      </c>
      <c r="AK232" t="s">
        <v>12629</v>
      </c>
      <c r="AL232" t="s">
        <v>12629</v>
      </c>
      <c r="AM232" t="s">
        <v>10344</v>
      </c>
    </row>
    <row r="233" spans="1:39">
      <c r="A233" t="s">
        <v>11357</v>
      </c>
      <c r="B233" t="s">
        <v>11767</v>
      </c>
      <c r="C233" t="s">
        <v>6009</v>
      </c>
      <c r="D233">
        <v>3.7</v>
      </c>
      <c r="K233" t="s">
        <v>10886</v>
      </c>
      <c r="L233" t="s">
        <v>6536</v>
      </c>
      <c r="M233" t="s">
        <v>11832</v>
      </c>
      <c r="N233">
        <v>9</v>
      </c>
      <c r="O233" t="s">
        <v>11950</v>
      </c>
      <c r="P233" t="s">
        <v>12164</v>
      </c>
      <c r="Q233">
        <v>1</v>
      </c>
      <c r="R233">
        <v>1</v>
      </c>
      <c r="S233">
        <v>2.13</v>
      </c>
      <c r="T233">
        <v>5.18</v>
      </c>
      <c r="U233">
        <v>330.36</v>
      </c>
      <c r="V233">
        <v>37.3</v>
      </c>
      <c r="W233">
        <v>5.39</v>
      </c>
      <c r="X233">
        <v>4.25</v>
      </c>
      <c r="Y233">
        <v>0</v>
      </c>
      <c r="Z233">
        <v>3</v>
      </c>
      <c r="AA233" t="s">
        <v>6923</v>
      </c>
      <c r="AB233">
        <v>1</v>
      </c>
      <c r="AC233">
        <v>3</v>
      </c>
      <c r="AD233">
        <v>4.633333333333334</v>
      </c>
      <c r="AF233" t="s">
        <v>6937</v>
      </c>
      <c r="AI233">
        <v>0</v>
      </c>
      <c r="AJ233">
        <v>0</v>
      </c>
      <c r="AK233" t="s">
        <v>12629</v>
      </c>
      <c r="AL233" t="s">
        <v>12629</v>
      </c>
      <c r="AM233" t="s">
        <v>10344</v>
      </c>
    </row>
    <row r="234" spans="1:39">
      <c r="A234" t="s">
        <v>11358</v>
      </c>
      <c r="B234" t="s">
        <v>11767</v>
      </c>
      <c r="C234" t="s">
        <v>6009</v>
      </c>
      <c r="D234">
        <v>2</v>
      </c>
      <c r="K234" t="s">
        <v>10886</v>
      </c>
      <c r="L234" t="s">
        <v>6536</v>
      </c>
      <c r="M234" t="s">
        <v>11832</v>
      </c>
      <c r="N234">
        <v>9</v>
      </c>
      <c r="O234" t="s">
        <v>11950</v>
      </c>
      <c r="P234" t="s">
        <v>12165</v>
      </c>
      <c r="Q234">
        <v>2</v>
      </c>
      <c r="R234">
        <v>1</v>
      </c>
      <c r="S234">
        <v>1.33</v>
      </c>
      <c r="T234">
        <v>4.4</v>
      </c>
      <c r="U234">
        <v>331.35</v>
      </c>
      <c r="V234">
        <v>50.19</v>
      </c>
      <c r="W234">
        <v>4.79</v>
      </c>
      <c r="X234">
        <v>4.24</v>
      </c>
      <c r="Y234">
        <v>3.79</v>
      </c>
      <c r="Z234">
        <v>3</v>
      </c>
      <c r="AA234" t="s">
        <v>6923</v>
      </c>
      <c r="AB234">
        <v>0</v>
      </c>
      <c r="AC234">
        <v>3</v>
      </c>
      <c r="AD234">
        <v>5.133333333333333</v>
      </c>
      <c r="AF234" t="s">
        <v>6937</v>
      </c>
      <c r="AI234">
        <v>0</v>
      </c>
      <c r="AJ234">
        <v>0</v>
      </c>
      <c r="AK234" t="s">
        <v>12629</v>
      </c>
      <c r="AL234" t="s">
        <v>12629</v>
      </c>
      <c r="AM234" t="s">
        <v>10344</v>
      </c>
    </row>
    <row r="235" spans="1:39">
      <c r="A235" t="s">
        <v>11359</v>
      </c>
      <c r="B235" t="s">
        <v>11767</v>
      </c>
      <c r="C235" t="s">
        <v>6009</v>
      </c>
      <c r="D235">
        <v>3.7</v>
      </c>
      <c r="K235" t="s">
        <v>10886</v>
      </c>
      <c r="L235" t="s">
        <v>6536</v>
      </c>
      <c r="M235" t="s">
        <v>11832</v>
      </c>
      <c r="N235">
        <v>9</v>
      </c>
      <c r="O235" t="s">
        <v>11950</v>
      </c>
      <c r="P235" t="s">
        <v>12166</v>
      </c>
      <c r="Q235">
        <v>1</v>
      </c>
      <c r="R235">
        <v>1</v>
      </c>
      <c r="S235">
        <v>1.99</v>
      </c>
      <c r="T235">
        <v>5.04</v>
      </c>
      <c r="U235">
        <v>348.3</v>
      </c>
      <c r="V235">
        <v>37.3</v>
      </c>
      <c r="W235">
        <v>5.26</v>
      </c>
      <c r="X235">
        <v>4.26</v>
      </c>
      <c r="Y235">
        <v>0</v>
      </c>
      <c r="Z235">
        <v>2</v>
      </c>
      <c r="AA235" t="s">
        <v>6923</v>
      </c>
      <c r="AB235">
        <v>1</v>
      </c>
      <c r="AC235">
        <v>3</v>
      </c>
      <c r="AD235">
        <v>4.698333333333333</v>
      </c>
      <c r="AF235" t="s">
        <v>6937</v>
      </c>
      <c r="AI235">
        <v>0</v>
      </c>
      <c r="AJ235">
        <v>0</v>
      </c>
      <c r="AK235" t="s">
        <v>12629</v>
      </c>
      <c r="AL235" t="s">
        <v>12629</v>
      </c>
      <c r="AM235" t="s">
        <v>10344</v>
      </c>
    </row>
    <row r="236" spans="1:39">
      <c r="A236" t="s">
        <v>6223</v>
      </c>
      <c r="B236" t="s">
        <v>11767</v>
      </c>
      <c r="C236" t="s">
        <v>6009</v>
      </c>
      <c r="D236">
        <v>11.6</v>
      </c>
      <c r="K236" t="s">
        <v>10886</v>
      </c>
      <c r="M236" t="s">
        <v>11833</v>
      </c>
      <c r="N236">
        <v>8</v>
      </c>
      <c r="O236" t="s">
        <v>11951</v>
      </c>
      <c r="P236" t="s">
        <v>6619</v>
      </c>
      <c r="Q236">
        <v>6</v>
      </c>
      <c r="R236">
        <v>1</v>
      </c>
      <c r="S236">
        <v>1.93</v>
      </c>
      <c r="T236">
        <v>3.02</v>
      </c>
      <c r="U236">
        <v>357.44</v>
      </c>
      <c r="V236">
        <v>71.53</v>
      </c>
      <c r="W236">
        <v>2.49</v>
      </c>
      <c r="X236">
        <v>6.34</v>
      </c>
      <c r="Y236">
        <v>6.5</v>
      </c>
      <c r="Z236">
        <v>2</v>
      </c>
      <c r="AA236" t="s">
        <v>6923</v>
      </c>
      <c r="AB236">
        <v>0</v>
      </c>
      <c r="AC236">
        <v>7</v>
      </c>
      <c r="AD236">
        <v>5.823333333333333</v>
      </c>
      <c r="AE236" t="s">
        <v>6924</v>
      </c>
      <c r="AF236" t="s">
        <v>6937</v>
      </c>
      <c r="AG236" t="s">
        <v>6941</v>
      </c>
      <c r="AH236" t="s">
        <v>6942</v>
      </c>
      <c r="AI236">
        <v>4</v>
      </c>
      <c r="AJ236">
        <v>1</v>
      </c>
      <c r="AK236" t="s">
        <v>12630</v>
      </c>
      <c r="AL236" t="s">
        <v>12630</v>
      </c>
      <c r="AM236" t="s">
        <v>10344</v>
      </c>
    </row>
    <row r="237" spans="1:39">
      <c r="A237" t="s">
        <v>11360</v>
      </c>
      <c r="B237" t="s">
        <v>11767</v>
      </c>
      <c r="C237" t="s">
        <v>6009</v>
      </c>
      <c r="D237">
        <v>3.2</v>
      </c>
      <c r="K237" t="s">
        <v>10886</v>
      </c>
      <c r="M237" t="s">
        <v>11833</v>
      </c>
      <c r="N237">
        <v>8</v>
      </c>
      <c r="O237" t="s">
        <v>11951</v>
      </c>
      <c r="P237" t="s">
        <v>12167</v>
      </c>
      <c r="Q237">
        <v>6</v>
      </c>
      <c r="R237">
        <v>1</v>
      </c>
      <c r="S237">
        <v>-0.63</v>
      </c>
      <c r="T237">
        <v>3.09</v>
      </c>
      <c r="U237">
        <v>403.48</v>
      </c>
      <c r="V237">
        <v>91.02</v>
      </c>
      <c r="W237">
        <v>3.87</v>
      </c>
      <c r="X237">
        <v>2.45</v>
      </c>
      <c r="Y237">
        <v>2.73</v>
      </c>
      <c r="Z237">
        <v>2</v>
      </c>
      <c r="AA237" t="s">
        <v>6923</v>
      </c>
      <c r="AB237">
        <v>0</v>
      </c>
      <c r="AC237">
        <v>6</v>
      </c>
      <c r="AD237">
        <v>5.443761904761905</v>
      </c>
      <c r="AF237" t="s">
        <v>6937</v>
      </c>
      <c r="AI237">
        <v>0</v>
      </c>
      <c r="AJ237">
        <v>0</v>
      </c>
      <c r="AK237" t="s">
        <v>12630</v>
      </c>
      <c r="AL237" t="s">
        <v>12630</v>
      </c>
      <c r="AM237" t="s">
        <v>10344</v>
      </c>
    </row>
    <row r="238" spans="1:39">
      <c r="A238" t="s">
        <v>11361</v>
      </c>
      <c r="B238" t="s">
        <v>11767</v>
      </c>
      <c r="C238" t="s">
        <v>6009</v>
      </c>
      <c r="D238">
        <v>3.9</v>
      </c>
      <c r="K238" t="s">
        <v>10886</v>
      </c>
      <c r="M238" t="s">
        <v>11833</v>
      </c>
      <c r="N238">
        <v>8</v>
      </c>
      <c r="O238" t="s">
        <v>11951</v>
      </c>
      <c r="P238" t="s">
        <v>12168</v>
      </c>
      <c r="Q238">
        <v>6</v>
      </c>
      <c r="R238">
        <v>1</v>
      </c>
      <c r="S238">
        <v>-0.34</v>
      </c>
      <c r="T238">
        <v>3.38</v>
      </c>
      <c r="U238">
        <v>437.49</v>
      </c>
      <c r="V238">
        <v>91.02</v>
      </c>
      <c r="W238">
        <v>4.28</v>
      </c>
      <c r="X238">
        <v>2.46</v>
      </c>
      <c r="Y238">
        <v>1.35</v>
      </c>
      <c r="Z238">
        <v>3</v>
      </c>
      <c r="AA238" t="s">
        <v>6923</v>
      </c>
      <c r="AB238">
        <v>0</v>
      </c>
      <c r="AC238">
        <v>8</v>
      </c>
      <c r="AD238">
        <v>5.055833333333333</v>
      </c>
      <c r="AF238" t="s">
        <v>6937</v>
      </c>
      <c r="AI238">
        <v>0</v>
      </c>
      <c r="AJ238">
        <v>0</v>
      </c>
      <c r="AK238" t="s">
        <v>12630</v>
      </c>
      <c r="AL238" t="s">
        <v>12630</v>
      </c>
      <c r="AM238" t="s">
        <v>10344</v>
      </c>
    </row>
    <row r="239" spans="1:39">
      <c r="A239" t="s">
        <v>11362</v>
      </c>
      <c r="B239" t="s">
        <v>11767</v>
      </c>
      <c r="C239" t="s">
        <v>6009</v>
      </c>
      <c r="D239">
        <v>1.8</v>
      </c>
      <c r="K239" t="s">
        <v>10886</v>
      </c>
      <c r="M239" t="s">
        <v>11833</v>
      </c>
      <c r="N239">
        <v>8</v>
      </c>
      <c r="O239" t="s">
        <v>11951</v>
      </c>
      <c r="P239" t="s">
        <v>12169</v>
      </c>
      <c r="Q239">
        <v>6</v>
      </c>
      <c r="R239">
        <v>1</v>
      </c>
      <c r="S239">
        <v>0.14</v>
      </c>
      <c r="T239">
        <v>3.86</v>
      </c>
      <c r="U239">
        <v>465.55</v>
      </c>
      <c r="V239">
        <v>91.02</v>
      </c>
      <c r="W239">
        <v>4.98</v>
      </c>
      <c r="X239">
        <v>2.46</v>
      </c>
      <c r="Y239">
        <v>2.05</v>
      </c>
      <c r="Z239">
        <v>3</v>
      </c>
      <c r="AA239" t="s">
        <v>6923</v>
      </c>
      <c r="AB239">
        <v>0</v>
      </c>
      <c r="AC239">
        <v>9</v>
      </c>
      <c r="AD239">
        <v>4.615404761904763</v>
      </c>
      <c r="AF239" t="s">
        <v>6937</v>
      </c>
      <c r="AI239">
        <v>0</v>
      </c>
      <c r="AJ239">
        <v>0</v>
      </c>
      <c r="AK239" t="s">
        <v>12630</v>
      </c>
      <c r="AL239" t="s">
        <v>12630</v>
      </c>
      <c r="AM239" t="s">
        <v>10344</v>
      </c>
    </row>
    <row r="240" spans="1:39">
      <c r="A240" t="s">
        <v>11363</v>
      </c>
      <c r="B240" t="s">
        <v>11767</v>
      </c>
      <c r="C240" t="s">
        <v>6009</v>
      </c>
      <c r="D240">
        <v>11.5</v>
      </c>
      <c r="K240" t="s">
        <v>10886</v>
      </c>
      <c r="M240" t="s">
        <v>11833</v>
      </c>
      <c r="N240">
        <v>8</v>
      </c>
      <c r="O240" t="s">
        <v>11951</v>
      </c>
      <c r="P240" t="s">
        <v>12170</v>
      </c>
      <c r="Q240">
        <v>7</v>
      </c>
      <c r="R240">
        <v>1</v>
      </c>
      <c r="S240">
        <v>-1.35</v>
      </c>
      <c r="T240">
        <v>2.37</v>
      </c>
      <c r="U240">
        <v>443.52</v>
      </c>
      <c r="V240">
        <v>91.02</v>
      </c>
      <c r="W240">
        <v>4.61</v>
      </c>
      <c r="X240">
        <v>2.45</v>
      </c>
      <c r="Y240">
        <v>0.8</v>
      </c>
      <c r="Z240">
        <v>3</v>
      </c>
      <c r="AA240" t="s">
        <v>6923</v>
      </c>
      <c r="AB240">
        <v>0</v>
      </c>
      <c r="AC240">
        <v>7</v>
      </c>
      <c r="AD240">
        <v>5.202761904761905</v>
      </c>
      <c r="AF240" t="s">
        <v>6937</v>
      </c>
      <c r="AI240">
        <v>0</v>
      </c>
      <c r="AJ240">
        <v>0</v>
      </c>
      <c r="AK240" t="s">
        <v>12630</v>
      </c>
      <c r="AL240" t="s">
        <v>12630</v>
      </c>
      <c r="AM240" t="s">
        <v>10344</v>
      </c>
    </row>
    <row r="241" spans="1:39">
      <c r="A241" t="s">
        <v>11364</v>
      </c>
      <c r="B241" t="s">
        <v>11767</v>
      </c>
      <c r="C241" t="s">
        <v>6009</v>
      </c>
      <c r="D241">
        <v>8.9</v>
      </c>
      <c r="K241" t="s">
        <v>10886</v>
      </c>
      <c r="M241" t="s">
        <v>11833</v>
      </c>
      <c r="N241">
        <v>8</v>
      </c>
      <c r="O241" t="s">
        <v>11951</v>
      </c>
      <c r="P241" t="s">
        <v>12171</v>
      </c>
      <c r="Q241">
        <v>7</v>
      </c>
      <c r="R241">
        <v>1</v>
      </c>
      <c r="S241">
        <v>-0.88</v>
      </c>
      <c r="T241">
        <v>2.85</v>
      </c>
      <c r="U241">
        <v>457.55</v>
      </c>
      <c r="V241">
        <v>91.02</v>
      </c>
      <c r="W241">
        <v>4.65</v>
      </c>
      <c r="X241">
        <v>2.46</v>
      </c>
      <c r="Y241">
        <v>1.46</v>
      </c>
      <c r="Z241">
        <v>3</v>
      </c>
      <c r="AA241" t="s">
        <v>6923</v>
      </c>
      <c r="AB241">
        <v>0</v>
      </c>
      <c r="AC241">
        <v>8</v>
      </c>
      <c r="AD241">
        <v>5.102547619047619</v>
      </c>
      <c r="AF241" t="s">
        <v>6937</v>
      </c>
      <c r="AI241">
        <v>0</v>
      </c>
      <c r="AJ241">
        <v>0</v>
      </c>
      <c r="AK241" t="s">
        <v>12630</v>
      </c>
      <c r="AL241" t="s">
        <v>12630</v>
      </c>
      <c r="AM241" t="s">
        <v>10344</v>
      </c>
    </row>
    <row r="242" spans="1:39">
      <c r="A242" t="s">
        <v>11365</v>
      </c>
      <c r="B242" t="s">
        <v>11767</v>
      </c>
      <c r="C242" t="s">
        <v>6009</v>
      </c>
      <c r="D242">
        <v>1.5</v>
      </c>
      <c r="K242" t="s">
        <v>10886</v>
      </c>
      <c r="M242" t="s">
        <v>11833</v>
      </c>
      <c r="N242">
        <v>8</v>
      </c>
      <c r="O242" t="s">
        <v>11951</v>
      </c>
      <c r="P242" t="s">
        <v>12172</v>
      </c>
      <c r="Q242">
        <v>6</v>
      </c>
      <c r="R242">
        <v>1</v>
      </c>
      <c r="S242">
        <v>-0.82</v>
      </c>
      <c r="T242">
        <v>2.9</v>
      </c>
      <c r="U242">
        <v>423.47</v>
      </c>
      <c r="V242">
        <v>91.02</v>
      </c>
      <c r="W242">
        <v>4.2</v>
      </c>
      <c r="X242">
        <v>2.42</v>
      </c>
      <c r="Y242">
        <v>1.34</v>
      </c>
      <c r="Z242">
        <v>3</v>
      </c>
      <c r="AA242" t="s">
        <v>6923</v>
      </c>
      <c r="AB242">
        <v>0</v>
      </c>
      <c r="AC242">
        <v>7</v>
      </c>
      <c r="AD242">
        <v>5.345976190476191</v>
      </c>
      <c r="AF242" t="s">
        <v>6937</v>
      </c>
      <c r="AI242">
        <v>0</v>
      </c>
      <c r="AJ242">
        <v>0</v>
      </c>
      <c r="AK242" t="s">
        <v>12630</v>
      </c>
      <c r="AL242" t="s">
        <v>12630</v>
      </c>
      <c r="AM242" t="s">
        <v>10344</v>
      </c>
    </row>
    <row r="243" spans="1:39">
      <c r="A243" t="s">
        <v>11366</v>
      </c>
      <c r="B243" t="s">
        <v>11767</v>
      </c>
      <c r="C243" t="s">
        <v>6009</v>
      </c>
      <c r="D243">
        <v>12.7</v>
      </c>
      <c r="K243" t="s">
        <v>10886</v>
      </c>
      <c r="M243" t="s">
        <v>11833</v>
      </c>
      <c r="N243">
        <v>8</v>
      </c>
      <c r="O243" t="s">
        <v>11951</v>
      </c>
      <c r="P243" t="s">
        <v>12173</v>
      </c>
      <c r="Q243">
        <v>6</v>
      </c>
      <c r="R243">
        <v>1</v>
      </c>
      <c r="S243">
        <v>-0.67</v>
      </c>
      <c r="T243">
        <v>3.05</v>
      </c>
      <c r="U243">
        <v>437.49</v>
      </c>
      <c r="V243">
        <v>91.02</v>
      </c>
      <c r="W243">
        <v>4.54</v>
      </c>
      <c r="X243">
        <v>2.45</v>
      </c>
      <c r="Y243">
        <v>0.96</v>
      </c>
      <c r="Z243">
        <v>3</v>
      </c>
      <c r="AA243" t="s">
        <v>6923</v>
      </c>
      <c r="AB243">
        <v>0</v>
      </c>
      <c r="AC243">
        <v>7</v>
      </c>
      <c r="AD243">
        <v>5.220833333333333</v>
      </c>
      <c r="AF243" t="s">
        <v>6937</v>
      </c>
      <c r="AI243">
        <v>0</v>
      </c>
      <c r="AJ243">
        <v>0</v>
      </c>
      <c r="AK243" t="s">
        <v>12630</v>
      </c>
      <c r="AL243" t="s">
        <v>12630</v>
      </c>
      <c r="AM243" t="s">
        <v>10344</v>
      </c>
    </row>
    <row r="244" spans="1:39">
      <c r="A244" t="s">
        <v>11367</v>
      </c>
      <c r="B244" t="s">
        <v>11767</v>
      </c>
      <c r="C244" t="s">
        <v>6009</v>
      </c>
      <c r="D244">
        <v>11.4</v>
      </c>
      <c r="K244" t="s">
        <v>10886</v>
      </c>
      <c r="M244" t="s">
        <v>11833</v>
      </c>
      <c r="N244">
        <v>8</v>
      </c>
      <c r="O244" t="s">
        <v>11951</v>
      </c>
      <c r="P244" t="s">
        <v>12174</v>
      </c>
      <c r="Q244">
        <v>6</v>
      </c>
      <c r="R244">
        <v>1</v>
      </c>
      <c r="S244">
        <v>-0.8100000000000001</v>
      </c>
      <c r="T244">
        <v>2.91</v>
      </c>
      <c r="U244">
        <v>423.47</v>
      </c>
      <c r="V244">
        <v>91.02</v>
      </c>
      <c r="W244">
        <v>4.24</v>
      </c>
      <c r="X244">
        <v>2.45</v>
      </c>
      <c r="Y244">
        <v>0.6899999999999999</v>
      </c>
      <c r="Z244">
        <v>3</v>
      </c>
      <c r="AA244" t="s">
        <v>6923</v>
      </c>
      <c r="AB244">
        <v>0</v>
      </c>
      <c r="AC244">
        <v>7</v>
      </c>
      <c r="AD244">
        <v>5.345976190476191</v>
      </c>
      <c r="AF244" t="s">
        <v>6937</v>
      </c>
      <c r="AI244">
        <v>0</v>
      </c>
      <c r="AJ244">
        <v>0</v>
      </c>
      <c r="AK244" t="s">
        <v>12630</v>
      </c>
      <c r="AL244" t="s">
        <v>12630</v>
      </c>
      <c r="AM244" t="s">
        <v>10344</v>
      </c>
    </row>
    <row r="245" spans="1:39">
      <c r="A245" t="s">
        <v>11368</v>
      </c>
      <c r="B245" t="s">
        <v>11767</v>
      </c>
      <c r="C245" t="s">
        <v>6009</v>
      </c>
      <c r="D245">
        <v>4.2</v>
      </c>
      <c r="K245" t="s">
        <v>10886</v>
      </c>
      <c r="M245" t="s">
        <v>11833</v>
      </c>
      <c r="N245">
        <v>8</v>
      </c>
      <c r="O245" t="s">
        <v>11951</v>
      </c>
      <c r="P245" t="s">
        <v>12175</v>
      </c>
      <c r="Q245">
        <v>6</v>
      </c>
      <c r="R245">
        <v>1</v>
      </c>
      <c r="S245">
        <v>-0.15</v>
      </c>
      <c r="T245">
        <v>3.57</v>
      </c>
      <c r="U245">
        <v>417.5</v>
      </c>
      <c r="V245">
        <v>91.02</v>
      </c>
      <c r="W245">
        <v>3.91</v>
      </c>
      <c r="X245">
        <v>2.46</v>
      </c>
      <c r="Y245">
        <v>3.55</v>
      </c>
      <c r="Z245">
        <v>2</v>
      </c>
      <c r="AA245" t="s">
        <v>6923</v>
      </c>
      <c r="AB245">
        <v>0</v>
      </c>
      <c r="AC245">
        <v>7</v>
      </c>
      <c r="AD245">
        <v>5.103619047619047</v>
      </c>
      <c r="AF245" t="s">
        <v>6937</v>
      </c>
      <c r="AI245">
        <v>0</v>
      </c>
      <c r="AJ245">
        <v>0</v>
      </c>
      <c r="AK245" t="s">
        <v>12630</v>
      </c>
      <c r="AL245" t="s">
        <v>12630</v>
      </c>
      <c r="AM245" t="s">
        <v>10344</v>
      </c>
    </row>
    <row r="246" spans="1:39">
      <c r="A246" t="s">
        <v>11369</v>
      </c>
      <c r="B246" t="s">
        <v>11767</v>
      </c>
      <c r="C246" t="s">
        <v>6009</v>
      </c>
      <c r="D246">
        <v>3.4</v>
      </c>
      <c r="K246" t="s">
        <v>10886</v>
      </c>
      <c r="M246" t="s">
        <v>11833</v>
      </c>
      <c r="N246">
        <v>8</v>
      </c>
      <c r="O246" t="s">
        <v>11951</v>
      </c>
      <c r="P246" t="s">
        <v>12176</v>
      </c>
      <c r="Q246">
        <v>6</v>
      </c>
      <c r="R246">
        <v>1</v>
      </c>
      <c r="S246">
        <v>-0.2</v>
      </c>
      <c r="T246">
        <v>3.52</v>
      </c>
      <c r="U246">
        <v>451.52</v>
      </c>
      <c r="V246">
        <v>91.02</v>
      </c>
      <c r="W246">
        <v>4.59</v>
      </c>
      <c r="X246">
        <v>2.46</v>
      </c>
      <c r="Y246">
        <v>1.62</v>
      </c>
      <c r="Z246">
        <v>3</v>
      </c>
      <c r="AA246" t="s">
        <v>6923</v>
      </c>
      <c r="AB246">
        <v>0</v>
      </c>
      <c r="AC246">
        <v>8</v>
      </c>
      <c r="AD246">
        <v>4.885619047619048</v>
      </c>
      <c r="AF246" t="s">
        <v>6937</v>
      </c>
      <c r="AI246">
        <v>0</v>
      </c>
      <c r="AJ246">
        <v>0</v>
      </c>
      <c r="AK246" t="s">
        <v>12630</v>
      </c>
      <c r="AL246" t="s">
        <v>12630</v>
      </c>
      <c r="AM246" t="s">
        <v>10344</v>
      </c>
    </row>
    <row r="247" spans="1:39">
      <c r="A247" t="s">
        <v>11370</v>
      </c>
      <c r="B247" t="s">
        <v>11767</v>
      </c>
      <c r="C247" t="s">
        <v>6009</v>
      </c>
      <c r="D247">
        <v>1.6</v>
      </c>
      <c r="K247" t="s">
        <v>10886</v>
      </c>
      <c r="M247" t="s">
        <v>11833</v>
      </c>
      <c r="N247">
        <v>8</v>
      </c>
      <c r="O247" t="s">
        <v>11951</v>
      </c>
      <c r="P247" t="s">
        <v>12177</v>
      </c>
      <c r="Q247">
        <v>6</v>
      </c>
      <c r="R247">
        <v>1</v>
      </c>
      <c r="S247">
        <v>-1.3</v>
      </c>
      <c r="T247">
        <v>2.43</v>
      </c>
      <c r="U247">
        <v>409.44</v>
      </c>
      <c r="V247">
        <v>91.02</v>
      </c>
      <c r="W247">
        <v>4.16</v>
      </c>
      <c r="X247">
        <v>2.41</v>
      </c>
      <c r="Y247">
        <v>0.64</v>
      </c>
      <c r="Z247">
        <v>3</v>
      </c>
      <c r="AA247" t="s">
        <v>6923</v>
      </c>
      <c r="AB247">
        <v>0</v>
      </c>
      <c r="AC247">
        <v>6</v>
      </c>
      <c r="AD247">
        <v>5.446190476190476</v>
      </c>
      <c r="AF247" t="s">
        <v>6937</v>
      </c>
      <c r="AI247">
        <v>0</v>
      </c>
      <c r="AJ247">
        <v>0</v>
      </c>
      <c r="AK247" t="s">
        <v>12630</v>
      </c>
      <c r="AL247" t="s">
        <v>12630</v>
      </c>
      <c r="AM247" t="s">
        <v>10344</v>
      </c>
    </row>
    <row r="248" spans="1:39">
      <c r="A248" t="s">
        <v>11371</v>
      </c>
      <c r="B248" t="s">
        <v>11767</v>
      </c>
      <c r="C248" t="s">
        <v>6009</v>
      </c>
      <c r="D248">
        <v>1.5</v>
      </c>
      <c r="K248" t="s">
        <v>10886</v>
      </c>
      <c r="M248" t="s">
        <v>11833</v>
      </c>
      <c r="N248">
        <v>8</v>
      </c>
      <c r="O248" t="s">
        <v>11951</v>
      </c>
      <c r="P248" t="s">
        <v>12178</v>
      </c>
      <c r="Q248">
        <v>6</v>
      </c>
      <c r="R248">
        <v>1</v>
      </c>
      <c r="S248">
        <v>-1.16</v>
      </c>
      <c r="T248">
        <v>2.57</v>
      </c>
      <c r="U248">
        <v>423.47</v>
      </c>
      <c r="V248">
        <v>91.02</v>
      </c>
      <c r="W248">
        <v>4.47</v>
      </c>
      <c r="X248">
        <v>2.41</v>
      </c>
      <c r="Y248">
        <v>0.91</v>
      </c>
      <c r="Z248">
        <v>3</v>
      </c>
      <c r="AA248" t="s">
        <v>6923</v>
      </c>
      <c r="AB248">
        <v>0</v>
      </c>
      <c r="AC248">
        <v>6</v>
      </c>
      <c r="AD248">
        <v>5.345976190476191</v>
      </c>
      <c r="AF248" t="s">
        <v>6937</v>
      </c>
      <c r="AI248">
        <v>0</v>
      </c>
      <c r="AJ248">
        <v>0</v>
      </c>
      <c r="AK248" t="s">
        <v>12630</v>
      </c>
      <c r="AL248" t="s">
        <v>12630</v>
      </c>
      <c r="AM248" t="s">
        <v>10344</v>
      </c>
    </row>
    <row r="249" spans="1:39">
      <c r="A249" t="s">
        <v>11372</v>
      </c>
      <c r="B249" t="s">
        <v>11767</v>
      </c>
      <c r="C249" t="s">
        <v>6009</v>
      </c>
      <c r="D249">
        <v>1.6</v>
      </c>
      <c r="K249" t="s">
        <v>10886</v>
      </c>
      <c r="M249" t="s">
        <v>11833</v>
      </c>
      <c r="N249">
        <v>8</v>
      </c>
      <c r="O249" t="s">
        <v>11951</v>
      </c>
      <c r="P249" t="s">
        <v>12179</v>
      </c>
      <c r="Q249">
        <v>6</v>
      </c>
      <c r="R249">
        <v>1</v>
      </c>
      <c r="S249">
        <v>-0.68</v>
      </c>
      <c r="T249">
        <v>3.04</v>
      </c>
      <c r="U249">
        <v>437.49</v>
      </c>
      <c r="V249">
        <v>91.02</v>
      </c>
      <c r="W249">
        <v>4.51</v>
      </c>
      <c r="X249">
        <v>2.42</v>
      </c>
      <c r="Y249">
        <v>1.61</v>
      </c>
      <c r="Z249">
        <v>3</v>
      </c>
      <c r="AA249" t="s">
        <v>6923</v>
      </c>
      <c r="AB249">
        <v>0</v>
      </c>
      <c r="AC249">
        <v>7</v>
      </c>
      <c r="AD249">
        <v>5.225833333333333</v>
      </c>
      <c r="AF249" t="s">
        <v>6937</v>
      </c>
      <c r="AI249">
        <v>0</v>
      </c>
      <c r="AJ249">
        <v>0</v>
      </c>
      <c r="AK249" t="s">
        <v>12630</v>
      </c>
      <c r="AL249" t="s">
        <v>12630</v>
      </c>
      <c r="AM249" t="s">
        <v>10344</v>
      </c>
    </row>
    <row r="250" spans="1:39">
      <c r="A250" t="s">
        <v>6223</v>
      </c>
      <c r="B250" t="s">
        <v>11767</v>
      </c>
      <c r="C250" t="s">
        <v>6009</v>
      </c>
      <c r="D250">
        <v>9.699999999999999</v>
      </c>
      <c r="K250" t="s">
        <v>10886</v>
      </c>
      <c r="M250" t="s">
        <v>11834</v>
      </c>
      <c r="N250">
        <v>8</v>
      </c>
      <c r="O250" t="s">
        <v>11952</v>
      </c>
      <c r="P250" t="s">
        <v>6619</v>
      </c>
      <c r="Q250">
        <v>6</v>
      </c>
      <c r="R250">
        <v>1</v>
      </c>
      <c r="S250">
        <v>1.93</v>
      </c>
      <c r="T250">
        <v>3.02</v>
      </c>
      <c r="U250">
        <v>357.44</v>
      </c>
      <c r="V250">
        <v>71.53</v>
      </c>
      <c r="W250">
        <v>2.49</v>
      </c>
      <c r="X250">
        <v>6.34</v>
      </c>
      <c r="Y250">
        <v>6.5</v>
      </c>
      <c r="Z250">
        <v>2</v>
      </c>
      <c r="AA250" t="s">
        <v>6923</v>
      </c>
      <c r="AB250">
        <v>0</v>
      </c>
      <c r="AC250">
        <v>7</v>
      </c>
      <c r="AD250">
        <v>5.823333333333333</v>
      </c>
      <c r="AE250" t="s">
        <v>6924</v>
      </c>
      <c r="AF250" t="s">
        <v>6937</v>
      </c>
      <c r="AG250" t="s">
        <v>6941</v>
      </c>
      <c r="AH250" t="s">
        <v>6942</v>
      </c>
      <c r="AI250">
        <v>4</v>
      </c>
      <c r="AJ250">
        <v>1</v>
      </c>
      <c r="AK250" t="s">
        <v>12631</v>
      </c>
      <c r="AL250" t="s">
        <v>12631</v>
      </c>
      <c r="AM250" t="s">
        <v>10344</v>
      </c>
    </row>
    <row r="251" spans="1:39">
      <c r="A251" t="s">
        <v>11373</v>
      </c>
      <c r="B251" t="s">
        <v>11767</v>
      </c>
      <c r="C251" t="s">
        <v>6009</v>
      </c>
      <c r="D251">
        <v>8.5</v>
      </c>
      <c r="K251" t="s">
        <v>10886</v>
      </c>
      <c r="M251" t="s">
        <v>11834</v>
      </c>
      <c r="N251">
        <v>8</v>
      </c>
      <c r="O251" t="s">
        <v>11952</v>
      </c>
      <c r="P251" t="s">
        <v>12180</v>
      </c>
      <c r="Q251">
        <v>6</v>
      </c>
      <c r="R251">
        <v>1</v>
      </c>
      <c r="S251">
        <v>9.69</v>
      </c>
      <c r="T251">
        <v>11.77</v>
      </c>
      <c r="U251">
        <v>712.84</v>
      </c>
      <c r="V251">
        <v>66.38</v>
      </c>
      <c r="W251">
        <v>11.54</v>
      </c>
      <c r="X251">
        <v>5.29</v>
      </c>
      <c r="Y251">
        <v>0</v>
      </c>
      <c r="Z251">
        <v>3</v>
      </c>
      <c r="AA251" t="s">
        <v>6923</v>
      </c>
      <c r="AB251">
        <v>2</v>
      </c>
      <c r="AC251">
        <v>7</v>
      </c>
      <c r="AD251">
        <v>2.833333333333333</v>
      </c>
      <c r="AE251" t="s">
        <v>12585</v>
      </c>
      <c r="AF251" t="s">
        <v>6937</v>
      </c>
      <c r="AI251">
        <v>0</v>
      </c>
      <c r="AJ251">
        <v>0</v>
      </c>
      <c r="AK251" t="s">
        <v>12631</v>
      </c>
      <c r="AL251" t="s">
        <v>12631</v>
      </c>
      <c r="AM251" t="s">
        <v>10344</v>
      </c>
    </row>
    <row r="252" spans="1:39">
      <c r="A252" t="s">
        <v>11374</v>
      </c>
      <c r="B252" t="s">
        <v>11767</v>
      </c>
      <c r="C252" t="s">
        <v>6009</v>
      </c>
      <c r="D252">
        <v>2</v>
      </c>
      <c r="K252" t="s">
        <v>10886</v>
      </c>
      <c r="M252" t="s">
        <v>11834</v>
      </c>
      <c r="N252">
        <v>8</v>
      </c>
      <c r="O252" t="s">
        <v>11952</v>
      </c>
      <c r="P252" t="s">
        <v>12181</v>
      </c>
      <c r="Q252">
        <v>6</v>
      </c>
      <c r="R252">
        <v>1</v>
      </c>
      <c r="S252">
        <v>7.93</v>
      </c>
      <c r="T252">
        <v>10.02</v>
      </c>
      <c r="U252">
        <v>712.84</v>
      </c>
      <c r="V252">
        <v>66.38</v>
      </c>
      <c r="W252">
        <v>11.54</v>
      </c>
      <c r="X252">
        <v>5.28</v>
      </c>
      <c r="Y252">
        <v>0</v>
      </c>
      <c r="Z252">
        <v>3</v>
      </c>
      <c r="AA252" t="s">
        <v>6923</v>
      </c>
      <c r="AB252">
        <v>2</v>
      </c>
      <c r="AC252">
        <v>7</v>
      </c>
      <c r="AD252">
        <v>2.833333333333333</v>
      </c>
      <c r="AE252" t="s">
        <v>12586</v>
      </c>
      <c r="AF252" t="s">
        <v>6937</v>
      </c>
      <c r="AI252">
        <v>0</v>
      </c>
      <c r="AJ252">
        <v>0</v>
      </c>
      <c r="AK252" t="s">
        <v>12631</v>
      </c>
      <c r="AL252" t="s">
        <v>12631</v>
      </c>
      <c r="AM252" t="s">
        <v>10344</v>
      </c>
    </row>
    <row r="253" spans="1:39">
      <c r="A253" t="s">
        <v>11375</v>
      </c>
      <c r="B253" t="s">
        <v>11767</v>
      </c>
      <c r="C253" t="s">
        <v>6009</v>
      </c>
      <c r="D253">
        <v>2</v>
      </c>
      <c r="K253" t="s">
        <v>10886</v>
      </c>
      <c r="M253" t="s">
        <v>11834</v>
      </c>
      <c r="N253">
        <v>8</v>
      </c>
      <c r="O253" t="s">
        <v>11952</v>
      </c>
      <c r="P253" t="s">
        <v>12182</v>
      </c>
      <c r="Q253">
        <v>6</v>
      </c>
      <c r="R253">
        <v>1</v>
      </c>
      <c r="S253">
        <v>10.25</v>
      </c>
      <c r="T253">
        <v>12.48</v>
      </c>
      <c r="U253">
        <v>712.84</v>
      </c>
      <c r="V253">
        <v>66.38</v>
      </c>
      <c r="W253">
        <v>11.54</v>
      </c>
      <c r="X253">
        <v>5.11</v>
      </c>
      <c r="Y253">
        <v>0</v>
      </c>
      <c r="Z253">
        <v>3</v>
      </c>
      <c r="AA253" t="s">
        <v>6923</v>
      </c>
      <c r="AB253">
        <v>2</v>
      </c>
      <c r="AC253">
        <v>7</v>
      </c>
      <c r="AD253">
        <v>2.833333333333333</v>
      </c>
      <c r="AE253" t="s">
        <v>12587</v>
      </c>
      <c r="AF253" t="s">
        <v>6937</v>
      </c>
      <c r="AI253">
        <v>0</v>
      </c>
      <c r="AJ253">
        <v>0</v>
      </c>
      <c r="AK253" t="s">
        <v>12631</v>
      </c>
      <c r="AL253" t="s">
        <v>12631</v>
      </c>
      <c r="AM253" t="s">
        <v>10344</v>
      </c>
    </row>
    <row r="254" spans="1:39">
      <c r="A254" t="s">
        <v>11376</v>
      </c>
      <c r="B254" t="s">
        <v>11767</v>
      </c>
      <c r="C254" t="s">
        <v>6009</v>
      </c>
      <c r="D254">
        <v>8.4</v>
      </c>
      <c r="K254" t="s">
        <v>10886</v>
      </c>
      <c r="M254" t="s">
        <v>11835</v>
      </c>
      <c r="N254">
        <v>8</v>
      </c>
      <c r="O254" t="s">
        <v>11953</v>
      </c>
      <c r="P254" t="s">
        <v>12183</v>
      </c>
      <c r="Q254">
        <v>2</v>
      </c>
      <c r="R254">
        <v>1</v>
      </c>
      <c r="S254">
        <v>2.41</v>
      </c>
      <c r="T254">
        <v>4.18</v>
      </c>
      <c r="U254">
        <v>261.92</v>
      </c>
      <c r="V254">
        <v>29.46</v>
      </c>
      <c r="W254">
        <v>4.01</v>
      </c>
      <c r="X254">
        <v>5.61</v>
      </c>
      <c r="Y254">
        <v>0</v>
      </c>
      <c r="Z254">
        <v>1</v>
      </c>
      <c r="AA254" t="s">
        <v>6923</v>
      </c>
      <c r="AB254">
        <v>0</v>
      </c>
      <c r="AC254">
        <v>1</v>
      </c>
      <c r="AD254">
        <v>4.511333333333333</v>
      </c>
      <c r="AE254" t="s">
        <v>12588</v>
      </c>
      <c r="AF254" t="s">
        <v>6937</v>
      </c>
      <c r="AI254">
        <v>0</v>
      </c>
      <c r="AJ254">
        <v>0</v>
      </c>
      <c r="AK254" t="s">
        <v>12631</v>
      </c>
      <c r="AL254" t="s">
        <v>12631</v>
      </c>
      <c r="AM254" t="s">
        <v>10344</v>
      </c>
    </row>
    <row r="255" spans="1:39">
      <c r="A255" t="s">
        <v>11377</v>
      </c>
      <c r="B255" t="s">
        <v>11767</v>
      </c>
      <c r="C255" t="s">
        <v>6009</v>
      </c>
      <c r="D255">
        <v>8.130000000000001</v>
      </c>
      <c r="E255" t="s">
        <v>5915</v>
      </c>
      <c r="K255" t="s">
        <v>10886</v>
      </c>
      <c r="M255" t="s">
        <v>11836</v>
      </c>
      <c r="N255">
        <v>8</v>
      </c>
      <c r="O255" t="s">
        <v>11954</v>
      </c>
      <c r="P255" t="s">
        <v>12184</v>
      </c>
      <c r="Q255">
        <v>5</v>
      </c>
      <c r="R255">
        <v>3</v>
      </c>
      <c r="S255">
        <v>0.9399999999999999</v>
      </c>
      <c r="T255">
        <v>2.13</v>
      </c>
      <c r="U255">
        <v>270.24</v>
      </c>
      <c r="V255">
        <v>90.90000000000001</v>
      </c>
      <c r="W255">
        <v>2.58</v>
      </c>
      <c r="X255">
        <v>6.53</v>
      </c>
      <c r="Y255">
        <v>0</v>
      </c>
      <c r="Z255">
        <v>3</v>
      </c>
      <c r="AA255" t="s">
        <v>6923</v>
      </c>
      <c r="AB255">
        <v>0</v>
      </c>
      <c r="AC255">
        <v>1</v>
      </c>
      <c r="AD255">
        <v>5.136666666666667</v>
      </c>
      <c r="AE255" t="s">
        <v>12589</v>
      </c>
      <c r="AF255" t="s">
        <v>6939</v>
      </c>
      <c r="AI255">
        <v>0</v>
      </c>
      <c r="AJ255">
        <v>0</v>
      </c>
      <c r="AK255" t="s">
        <v>12632</v>
      </c>
      <c r="AL255" t="s">
        <v>12632</v>
      </c>
      <c r="AM255" t="s">
        <v>10344</v>
      </c>
    </row>
    <row r="256" spans="1:39">
      <c r="A256" t="s">
        <v>11377</v>
      </c>
      <c r="B256" t="s">
        <v>11767</v>
      </c>
      <c r="C256" t="s">
        <v>6009</v>
      </c>
      <c r="D256">
        <v>8.130000000000001</v>
      </c>
      <c r="K256" t="s">
        <v>10886</v>
      </c>
      <c r="M256" t="s">
        <v>11836</v>
      </c>
      <c r="N256">
        <v>8</v>
      </c>
      <c r="O256" t="s">
        <v>11954</v>
      </c>
      <c r="P256" t="s">
        <v>12184</v>
      </c>
      <c r="Q256">
        <v>5</v>
      </c>
      <c r="R256">
        <v>3</v>
      </c>
      <c r="S256">
        <v>0.9399999999999999</v>
      </c>
      <c r="T256">
        <v>2.13</v>
      </c>
      <c r="U256">
        <v>270.24</v>
      </c>
      <c r="V256">
        <v>90.90000000000001</v>
      </c>
      <c r="W256">
        <v>2.58</v>
      </c>
      <c r="X256">
        <v>6.53</v>
      </c>
      <c r="Y256">
        <v>0</v>
      </c>
      <c r="Z256">
        <v>3</v>
      </c>
      <c r="AA256" t="s">
        <v>6923</v>
      </c>
      <c r="AB256">
        <v>0</v>
      </c>
      <c r="AC256">
        <v>1</v>
      </c>
      <c r="AD256">
        <v>5.136666666666667</v>
      </c>
      <c r="AE256" t="s">
        <v>12589</v>
      </c>
      <c r="AF256" t="s">
        <v>6939</v>
      </c>
      <c r="AI256">
        <v>0</v>
      </c>
      <c r="AJ256">
        <v>0</v>
      </c>
      <c r="AK256" t="s">
        <v>12632</v>
      </c>
      <c r="AL256" t="s">
        <v>12632</v>
      </c>
      <c r="AM256" t="s">
        <v>10344</v>
      </c>
    </row>
    <row r="257" spans="1:39">
      <c r="A257" t="s">
        <v>11378</v>
      </c>
      <c r="B257" t="s">
        <v>11767</v>
      </c>
      <c r="C257" t="s">
        <v>6009</v>
      </c>
      <c r="D257">
        <v>7.6</v>
      </c>
      <c r="K257" t="s">
        <v>10886</v>
      </c>
      <c r="M257" t="s">
        <v>11836</v>
      </c>
      <c r="N257">
        <v>8</v>
      </c>
      <c r="O257" t="s">
        <v>11954</v>
      </c>
      <c r="P257" t="s">
        <v>12185</v>
      </c>
      <c r="Q257">
        <v>6</v>
      </c>
      <c r="R257">
        <v>4</v>
      </c>
      <c r="S257">
        <v>1.38</v>
      </c>
      <c r="T257">
        <v>2.69</v>
      </c>
      <c r="U257">
        <v>286.24</v>
      </c>
      <c r="V257">
        <v>111.13</v>
      </c>
      <c r="W257">
        <v>2.28</v>
      </c>
      <c r="X257">
        <v>6.34</v>
      </c>
      <c r="Y257">
        <v>0</v>
      </c>
      <c r="Z257">
        <v>3</v>
      </c>
      <c r="AA257" t="s">
        <v>6923</v>
      </c>
      <c r="AB257">
        <v>0</v>
      </c>
      <c r="AC257">
        <v>1</v>
      </c>
      <c r="AD257">
        <v>4.295666666666667</v>
      </c>
      <c r="AE257" t="s">
        <v>12590</v>
      </c>
      <c r="AF257" t="s">
        <v>6937</v>
      </c>
      <c r="AI257">
        <v>0</v>
      </c>
      <c r="AJ257">
        <v>0</v>
      </c>
      <c r="AK257" t="s">
        <v>12632</v>
      </c>
      <c r="AL257" t="s">
        <v>12632</v>
      </c>
      <c r="AM257" t="s">
        <v>10344</v>
      </c>
    </row>
    <row r="258" spans="1:39">
      <c r="A258" t="s">
        <v>11379</v>
      </c>
      <c r="B258" t="s">
        <v>11767</v>
      </c>
      <c r="C258" t="s">
        <v>6009</v>
      </c>
      <c r="D258">
        <v>5.6</v>
      </c>
      <c r="K258" t="s">
        <v>10886</v>
      </c>
      <c r="M258" t="s">
        <v>11836</v>
      </c>
      <c r="N258">
        <v>8</v>
      </c>
      <c r="O258" t="s">
        <v>11954</v>
      </c>
      <c r="P258" t="s">
        <v>12186</v>
      </c>
      <c r="Q258">
        <v>4</v>
      </c>
      <c r="R258">
        <v>2</v>
      </c>
      <c r="S258">
        <v>1.92</v>
      </c>
      <c r="T258">
        <v>3.13</v>
      </c>
      <c r="U258">
        <v>254.24</v>
      </c>
      <c r="V258">
        <v>70.67</v>
      </c>
      <c r="W258">
        <v>2.87</v>
      </c>
      <c r="X258">
        <v>6.5</v>
      </c>
      <c r="Y258">
        <v>0</v>
      </c>
      <c r="Z258">
        <v>3</v>
      </c>
      <c r="AA258" t="s">
        <v>6923</v>
      </c>
      <c r="AB258">
        <v>0</v>
      </c>
      <c r="AC258">
        <v>1</v>
      </c>
      <c r="AD258">
        <v>5.435</v>
      </c>
      <c r="AE258" t="s">
        <v>12591</v>
      </c>
      <c r="AF258" t="s">
        <v>6939</v>
      </c>
      <c r="AI258">
        <v>0</v>
      </c>
      <c r="AJ258">
        <v>0</v>
      </c>
      <c r="AK258" t="s">
        <v>12632</v>
      </c>
      <c r="AL258" t="s">
        <v>12632</v>
      </c>
      <c r="AM258" t="s">
        <v>10344</v>
      </c>
    </row>
    <row r="259" spans="1:39">
      <c r="A259" t="s">
        <v>11380</v>
      </c>
      <c r="B259" t="s">
        <v>11767</v>
      </c>
      <c r="C259" t="s">
        <v>6009</v>
      </c>
      <c r="D259">
        <v>2</v>
      </c>
      <c r="K259" t="s">
        <v>10886</v>
      </c>
      <c r="L259" t="s">
        <v>6536</v>
      </c>
      <c r="M259" t="s">
        <v>11837</v>
      </c>
      <c r="N259">
        <v>9</v>
      </c>
      <c r="O259" t="s">
        <v>11955</v>
      </c>
      <c r="P259" t="s">
        <v>12187</v>
      </c>
      <c r="Q259">
        <v>5</v>
      </c>
      <c r="R259">
        <v>3</v>
      </c>
      <c r="S259">
        <v>2.61</v>
      </c>
      <c r="T259">
        <v>2.61</v>
      </c>
      <c r="U259">
        <v>328.45</v>
      </c>
      <c r="V259">
        <v>86.98999999999999</v>
      </c>
      <c r="W259">
        <v>2.47</v>
      </c>
      <c r="X259">
        <v>13.42</v>
      </c>
      <c r="Y259">
        <v>0</v>
      </c>
      <c r="Z259">
        <v>0</v>
      </c>
      <c r="AA259" t="s">
        <v>6923</v>
      </c>
      <c r="AB259">
        <v>0</v>
      </c>
      <c r="AC259">
        <v>8</v>
      </c>
      <c r="AD259">
        <v>4.861666666666667</v>
      </c>
      <c r="AE259" t="s">
        <v>12592</v>
      </c>
      <c r="AF259" t="s">
        <v>6939</v>
      </c>
      <c r="AI259">
        <v>0</v>
      </c>
      <c r="AJ259">
        <v>0</v>
      </c>
      <c r="AK259" t="s">
        <v>12633</v>
      </c>
      <c r="AL259" t="s">
        <v>12633</v>
      </c>
      <c r="AM259" t="s">
        <v>10344</v>
      </c>
    </row>
    <row r="260" spans="1:39">
      <c r="A260" t="s">
        <v>6223</v>
      </c>
      <c r="B260" t="s">
        <v>11767</v>
      </c>
      <c r="C260" t="s">
        <v>6009</v>
      </c>
      <c r="D260">
        <v>18.5</v>
      </c>
      <c r="K260" t="s">
        <v>6535</v>
      </c>
      <c r="L260" t="s">
        <v>6536</v>
      </c>
      <c r="M260" t="s">
        <v>11838</v>
      </c>
      <c r="N260">
        <v>9</v>
      </c>
      <c r="O260" t="s">
        <v>11956</v>
      </c>
      <c r="P260" t="s">
        <v>6619</v>
      </c>
      <c r="Q260">
        <v>6</v>
      </c>
      <c r="R260">
        <v>1</v>
      </c>
      <c r="S260">
        <v>1.93</v>
      </c>
      <c r="T260">
        <v>3.02</v>
      </c>
      <c r="U260">
        <v>357.44</v>
      </c>
      <c r="V260">
        <v>71.53</v>
      </c>
      <c r="W260">
        <v>2.49</v>
      </c>
      <c r="X260">
        <v>6.34</v>
      </c>
      <c r="Y260">
        <v>6.5</v>
      </c>
      <c r="Z260">
        <v>2</v>
      </c>
      <c r="AA260" t="s">
        <v>6923</v>
      </c>
      <c r="AB260">
        <v>0</v>
      </c>
      <c r="AC260">
        <v>7</v>
      </c>
      <c r="AD260">
        <v>5.823333333333333</v>
      </c>
      <c r="AE260" t="s">
        <v>6924</v>
      </c>
      <c r="AF260" t="s">
        <v>6937</v>
      </c>
      <c r="AG260" t="s">
        <v>6941</v>
      </c>
      <c r="AH260" t="s">
        <v>6942</v>
      </c>
      <c r="AI260">
        <v>4</v>
      </c>
      <c r="AJ260">
        <v>1</v>
      </c>
      <c r="AK260" t="s">
        <v>12634</v>
      </c>
      <c r="AL260" t="s">
        <v>12634</v>
      </c>
      <c r="AM260" t="s">
        <v>10344</v>
      </c>
    </row>
    <row r="261" spans="1:39">
      <c r="A261" t="s">
        <v>11381</v>
      </c>
      <c r="B261" t="s">
        <v>11767</v>
      </c>
      <c r="C261" t="s">
        <v>6009</v>
      </c>
      <c r="D261">
        <v>15.48</v>
      </c>
      <c r="K261" t="s">
        <v>6535</v>
      </c>
      <c r="L261" t="s">
        <v>6536</v>
      </c>
      <c r="M261" t="s">
        <v>11838</v>
      </c>
      <c r="N261">
        <v>9</v>
      </c>
      <c r="O261" t="s">
        <v>11956</v>
      </c>
      <c r="P261" t="s">
        <v>12188</v>
      </c>
      <c r="Q261">
        <v>7</v>
      </c>
      <c r="R261">
        <v>3</v>
      </c>
      <c r="S261">
        <v>3.04</v>
      </c>
      <c r="T261">
        <v>3.1</v>
      </c>
      <c r="U261">
        <v>399.38</v>
      </c>
      <c r="V261">
        <v>130.8</v>
      </c>
      <c r="W261">
        <v>3.95</v>
      </c>
      <c r="X261">
        <v>8.289999999999999</v>
      </c>
      <c r="Y261">
        <v>0</v>
      </c>
      <c r="Z261">
        <v>3</v>
      </c>
      <c r="AA261" t="s">
        <v>6923</v>
      </c>
      <c r="AB261">
        <v>0</v>
      </c>
      <c r="AC261">
        <v>4</v>
      </c>
      <c r="AD261">
        <v>3.315380952380952</v>
      </c>
      <c r="AF261" t="s">
        <v>6939</v>
      </c>
      <c r="AI261">
        <v>0</v>
      </c>
      <c r="AJ261">
        <v>0</v>
      </c>
      <c r="AK261" t="s">
        <v>12634</v>
      </c>
      <c r="AL261" t="s">
        <v>12634</v>
      </c>
      <c r="AM261" t="s">
        <v>10344</v>
      </c>
    </row>
    <row r="262" spans="1:39">
      <c r="A262" t="s">
        <v>11382</v>
      </c>
      <c r="B262" t="s">
        <v>11767</v>
      </c>
      <c r="C262" t="s">
        <v>6009</v>
      </c>
      <c r="D262">
        <v>2.08</v>
      </c>
      <c r="K262" t="s">
        <v>6535</v>
      </c>
      <c r="L262" t="s">
        <v>6536</v>
      </c>
      <c r="M262" t="s">
        <v>11839</v>
      </c>
      <c r="N262">
        <v>9</v>
      </c>
      <c r="O262" t="s">
        <v>11957</v>
      </c>
      <c r="P262" t="s">
        <v>12189</v>
      </c>
      <c r="Q262">
        <v>10</v>
      </c>
      <c r="R262">
        <v>5</v>
      </c>
      <c r="S262">
        <v>3.73</v>
      </c>
      <c r="T262">
        <v>4.23</v>
      </c>
      <c r="U262">
        <v>482.44</v>
      </c>
      <c r="V262">
        <v>155.14</v>
      </c>
      <c r="W262">
        <v>2.36</v>
      </c>
      <c r="X262">
        <v>7.39</v>
      </c>
      <c r="Y262">
        <v>0</v>
      </c>
      <c r="Z262">
        <v>3</v>
      </c>
      <c r="AA262" t="s">
        <v>6923</v>
      </c>
      <c r="AB262">
        <v>0</v>
      </c>
      <c r="AC262">
        <v>4</v>
      </c>
      <c r="AD262">
        <v>1.645428571428571</v>
      </c>
      <c r="AE262" t="s">
        <v>12593</v>
      </c>
      <c r="AF262" t="s">
        <v>6939</v>
      </c>
      <c r="AI262">
        <v>0</v>
      </c>
      <c r="AJ262">
        <v>0</v>
      </c>
      <c r="AK262" t="s">
        <v>12635</v>
      </c>
      <c r="AL262" t="s">
        <v>12635</v>
      </c>
      <c r="AM262" t="s">
        <v>10344</v>
      </c>
    </row>
    <row r="263" spans="1:39">
      <c r="A263" t="s">
        <v>11336</v>
      </c>
      <c r="B263" t="s">
        <v>11767</v>
      </c>
      <c r="C263" t="s">
        <v>6009</v>
      </c>
      <c r="D263">
        <v>2</v>
      </c>
      <c r="K263" t="s">
        <v>6535</v>
      </c>
      <c r="L263" t="s">
        <v>6536</v>
      </c>
      <c r="M263" t="s">
        <v>11840</v>
      </c>
      <c r="N263">
        <v>9</v>
      </c>
      <c r="O263" t="s">
        <v>11958</v>
      </c>
      <c r="P263" t="s">
        <v>12143</v>
      </c>
      <c r="Q263">
        <v>4</v>
      </c>
      <c r="R263">
        <v>1</v>
      </c>
      <c r="S263">
        <v>0.98</v>
      </c>
      <c r="T263">
        <v>4.25</v>
      </c>
      <c r="U263">
        <v>357.79</v>
      </c>
      <c r="V263">
        <v>68.53</v>
      </c>
      <c r="W263">
        <v>3.93</v>
      </c>
      <c r="X263">
        <v>3.96</v>
      </c>
      <c r="Y263">
        <v>0</v>
      </c>
      <c r="Z263">
        <v>3</v>
      </c>
      <c r="AA263" t="s">
        <v>6923</v>
      </c>
      <c r="AB263">
        <v>0</v>
      </c>
      <c r="AC263">
        <v>4</v>
      </c>
      <c r="AD263">
        <v>5.208333333333333</v>
      </c>
      <c r="AE263" t="s">
        <v>12583</v>
      </c>
      <c r="AF263" t="s">
        <v>6937</v>
      </c>
      <c r="AG263" t="s">
        <v>12615</v>
      </c>
      <c r="AI263">
        <v>4</v>
      </c>
      <c r="AJ263">
        <v>1</v>
      </c>
      <c r="AK263" t="s">
        <v>12636</v>
      </c>
      <c r="AL263" t="s">
        <v>12636</v>
      </c>
      <c r="AM263" t="s">
        <v>10344</v>
      </c>
    </row>
    <row r="264" spans="1:39">
      <c r="A264" t="s">
        <v>11383</v>
      </c>
      <c r="B264" t="s">
        <v>11767</v>
      </c>
      <c r="C264" t="s">
        <v>6009</v>
      </c>
      <c r="D264">
        <v>7</v>
      </c>
      <c r="K264" t="s">
        <v>6535</v>
      </c>
      <c r="L264" t="s">
        <v>6536</v>
      </c>
      <c r="M264" t="s">
        <v>11840</v>
      </c>
      <c r="N264">
        <v>9</v>
      </c>
      <c r="O264" t="s">
        <v>11958</v>
      </c>
      <c r="P264" t="s">
        <v>12190</v>
      </c>
      <c r="Q264">
        <v>4</v>
      </c>
      <c r="R264">
        <v>2</v>
      </c>
      <c r="S264">
        <v>2.81</v>
      </c>
      <c r="T264">
        <v>2.84</v>
      </c>
      <c r="U264">
        <v>254.24</v>
      </c>
      <c r="V264">
        <v>70.67</v>
      </c>
      <c r="W264">
        <v>2.87</v>
      </c>
      <c r="X264">
        <v>8.789999999999999</v>
      </c>
      <c r="Y264">
        <v>0</v>
      </c>
      <c r="Z264">
        <v>3</v>
      </c>
      <c r="AA264" t="s">
        <v>6923</v>
      </c>
      <c r="AB264">
        <v>0</v>
      </c>
      <c r="AC264">
        <v>1</v>
      </c>
      <c r="AD264">
        <v>5.095</v>
      </c>
      <c r="AF264" t="s">
        <v>6939</v>
      </c>
      <c r="AI264">
        <v>0</v>
      </c>
      <c r="AJ264">
        <v>0</v>
      </c>
      <c r="AK264" t="s">
        <v>12636</v>
      </c>
      <c r="AL264" t="s">
        <v>12636</v>
      </c>
      <c r="AM264" t="s">
        <v>10344</v>
      </c>
    </row>
    <row r="265" spans="1:39">
      <c r="A265" t="s">
        <v>11384</v>
      </c>
      <c r="B265" t="s">
        <v>11767</v>
      </c>
      <c r="C265" t="s">
        <v>6009</v>
      </c>
      <c r="D265">
        <v>1.6</v>
      </c>
      <c r="K265" t="s">
        <v>6535</v>
      </c>
      <c r="L265" t="s">
        <v>6536</v>
      </c>
      <c r="M265" t="s">
        <v>11841</v>
      </c>
      <c r="N265">
        <v>9</v>
      </c>
      <c r="O265" t="s">
        <v>11959</v>
      </c>
      <c r="P265" t="s">
        <v>12191</v>
      </c>
      <c r="Q265">
        <v>3</v>
      </c>
      <c r="R265">
        <v>2</v>
      </c>
      <c r="S265">
        <v>9.789999999999999</v>
      </c>
      <c r="T265">
        <v>9.789999999999999</v>
      </c>
      <c r="U265">
        <v>482.75</v>
      </c>
      <c r="V265">
        <v>49.69</v>
      </c>
      <c r="W265">
        <v>6.98</v>
      </c>
      <c r="X265">
        <v>11.9</v>
      </c>
      <c r="Y265">
        <v>0</v>
      </c>
      <c r="Z265">
        <v>0</v>
      </c>
      <c r="AA265" t="s">
        <v>6923</v>
      </c>
      <c r="AB265">
        <v>1</v>
      </c>
      <c r="AC265">
        <v>11</v>
      </c>
      <c r="AD265">
        <v>2.623214285714286</v>
      </c>
      <c r="AF265" t="s">
        <v>6939</v>
      </c>
      <c r="AI265">
        <v>0</v>
      </c>
      <c r="AJ265">
        <v>0</v>
      </c>
      <c r="AK265" t="s">
        <v>10270</v>
      </c>
      <c r="AL265" t="s">
        <v>10270</v>
      </c>
      <c r="AM265" t="s">
        <v>10344</v>
      </c>
    </row>
    <row r="266" spans="1:39">
      <c r="A266" t="s">
        <v>11385</v>
      </c>
      <c r="B266" t="s">
        <v>11767</v>
      </c>
      <c r="C266" t="s">
        <v>6009</v>
      </c>
      <c r="D266">
        <v>2</v>
      </c>
      <c r="K266" t="s">
        <v>6535</v>
      </c>
      <c r="L266" t="s">
        <v>6536</v>
      </c>
      <c r="M266" t="s">
        <v>11841</v>
      </c>
      <c r="N266">
        <v>9</v>
      </c>
      <c r="O266" t="s">
        <v>11959</v>
      </c>
      <c r="P266" t="s">
        <v>12192</v>
      </c>
      <c r="Q266">
        <v>3</v>
      </c>
      <c r="R266">
        <v>2</v>
      </c>
      <c r="S266">
        <v>9.789999999999999</v>
      </c>
      <c r="T266">
        <v>9.789999999999999</v>
      </c>
      <c r="U266">
        <v>482.75</v>
      </c>
      <c r="V266">
        <v>49.69</v>
      </c>
      <c r="W266">
        <v>6.98</v>
      </c>
      <c r="X266">
        <v>11.87</v>
      </c>
      <c r="Y266">
        <v>0</v>
      </c>
      <c r="Z266">
        <v>0</v>
      </c>
      <c r="AA266" t="s">
        <v>6923</v>
      </c>
      <c r="AB266">
        <v>1</v>
      </c>
      <c r="AC266">
        <v>11</v>
      </c>
      <c r="AD266">
        <v>2.623214285714286</v>
      </c>
      <c r="AF266" t="s">
        <v>6939</v>
      </c>
      <c r="AI266">
        <v>0</v>
      </c>
      <c r="AJ266">
        <v>0</v>
      </c>
      <c r="AK266" t="s">
        <v>10270</v>
      </c>
      <c r="AL266" t="s">
        <v>10270</v>
      </c>
      <c r="AM266" t="s">
        <v>10344</v>
      </c>
    </row>
    <row r="267" spans="1:39">
      <c r="A267" t="s">
        <v>11386</v>
      </c>
      <c r="B267" t="s">
        <v>11767</v>
      </c>
      <c r="C267" t="s">
        <v>6009</v>
      </c>
      <c r="D267">
        <v>1.6</v>
      </c>
      <c r="K267" t="s">
        <v>6535</v>
      </c>
      <c r="L267" t="s">
        <v>6536</v>
      </c>
      <c r="M267" t="s">
        <v>11841</v>
      </c>
      <c r="N267">
        <v>9</v>
      </c>
      <c r="O267" t="s">
        <v>11959</v>
      </c>
      <c r="P267" t="s">
        <v>12193</v>
      </c>
      <c r="Q267">
        <v>4</v>
      </c>
      <c r="R267">
        <v>3</v>
      </c>
      <c r="S267">
        <v>9.130000000000001</v>
      </c>
      <c r="T267">
        <v>9.130000000000001</v>
      </c>
      <c r="U267">
        <v>498.75</v>
      </c>
      <c r="V267">
        <v>69.92</v>
      </c>
      <c r="W267">
        <v>5.8</v>
      </c>
      <c r="X267">
        <v>11.9</v>
      </c>
      <c r="Y267">
        <v>0</v>
      </c>
      <c r="Z267">
        <v>0</v>
      </c>
      <c r="AA267" t="s">
        <v>6923</v>
      </c>
      <c r="AB267">
        <v>1</v>
      </c>
      <c r="AC267">
        <v>11</v>
      </c>
      <c r="AD267">
        <v>2.175595238095238</v>
      </c>
      <c r="AF267" t="s">
        <v>6939</v>
      </c>
      <c r="AI267">
        <v>0</v>
      </c>
      <c r="AJ267">
        <v>0</v>
      </c>
      <c r="AK267" t="s">
        <v>10270</v>
      </c>
      <c r="AL267" t="s">
        <v>10270</v>
      </c>
      <c r="AM267" t="s">
        <v>10344</v>
      </c>
    </row>
    <row r="268" spans="1:39">
      <c r="A268" t="s">
        <v>11387</v>
      </c>
      <c r="B268" t="s">
        <v>11767</v>
      </c>
      <c r="C268" t="s">
        <v>6009</v>
      </c>
      <c r="D268">
        <v>2.8</v>
      </c>
      <c r="K268" t="s">
        <v>6535</v>
      </c>
      <c r="L268" t="s">
        <v>6536</v>
      </c>
      <c r="M268" t="s">
        <v>11841</v>
      </c>
      <c r="N268">
        <v>9</v>
      </c>
      <c r="O268" t="s">
        <v>11959</v>
      </c>
      <c r="P268" t="s">
        <v>12194</v>
      </c>
      <c r="Q268">
        <v>5</v>
      </c>
      <c r="R268">
        <v>2</v>
      </c>
      <c r="S268">
        <v>7.39</v>
      </c>
      <c r="T268">
        <v>7.39</v>
      </c>
      <c r="U268">
        <v>436.55</v>
      </c>
      <c r="V268">
        <v>75.98999999999999</v>
      </c>
      <c r="W268">
        <v>4.8</v>
      </c>
      <c r="X268">
        <v>9.68</v>
      </c>
      <c r="Y268">
        <v>0</v>
      </c>
      <c r="Z268">
        <v>1</v>
      </c>
      <c r="AA268" t="s">
        <v>6923</v>
      </c>
      <c r="AB268">
        <v>0</v>
      </c>
      <c r="AC268">
        <v>12</v>
      </c>
      <c r="AD268">
        <v>2.953214285714286</v>
      </c>
      <c r="AF268" t="s">
        <v>6939</v>
      </c>
      <c r="AI268">
        <v>0</v>
      </c>
      <c r="AJ268">
        <v>0</v>
      </c>
      <c r="AK268" t="s">
        <v>10270</v>
      </c>
      <c r="AL268" t="s">
        <v>10270</v>
      </c>
      <c r="AM268" t="s">
        <v>10344</v>
      </c>
    </row>
    <row r="269" spans="1:39">
      <c r="A269" t="s">
        <v>11388</v>
      </c>
      <c r="B269" t="s">
        <v>11767</v>
      </c>
      <c r="C269" t="s">
        <v>6009</v>
      </c>
      <c r="D269">
        <v>2.3</v>
      </c>
      <c r="K269" t="s">
        <v>6535</v>
      </c>
      <c r="L269" t="s">
        <v>6536</v>
      </c>
      <c r="M269" t="s">
        <v>11841</v>
      </c>
      <c r="N269">
        <v>9</v>
      </c>
      <c r="O269" t="s">
        <v>11959</v>
      </c>
      <c r="P269" t="s">
        <v>12195</v>
      </c>
      <c r="Q269">
        <v>4</v>
      </c>
      <c r="R269">
        <v>2</v>
      </c>
      <c r="S269">
        <v>5.89</v>
      </c>
      <c r="T269">
        <v>5.9</v>
      </c>
      <c r="U269">
        <v>420.55</v>
      </c>
      <c r="V269">
        <v>58.92</v>
      </c>
      <c r="W269">
        <v>5.94</v>
      </c>
      <c r="X269">
        <v>9.380000000000001</v>
      </c>
      <c r="Y269">
        <v>0</v>
      </c>
      <c r="Z269">
        <v>2</v>
      </c>
      <c r="AA269" t="s">
        <v>6923</v>
      </c>
      <c r="AB269">
        <v>1</v>
      </c>
      <c r="AC269">
        <v>9</v>
      </c>
      <c r="AD269">
        <v>3.0675</v>
      </c>
      <c r="AF269" t="s">
        <v>6939</v>
      </c>
      <c r="AI269">
        <v>0</v>
      </c>
      <c r="AJ269">
        <v>0</v>
      </c>
      <c r="AK269" t="s">
        <v>10270</v>
      </c>
      <c r="AL269" t="s">
        <v>10270</v>
      </c>
      <c r="AM269" t="s">
        <v>10344</v>
      </c>
    </row>
    <row r="270" spans="1:39">
      <c r="A270" t="s">
        <v>6500</v>
      </c>
      <c r="B270" t="s">
        <v>11767</v>
      </c>
      <c r="C270" t="s">
        <v>6009</v>
      </c>
      <c r="D270">
        <v>6.6</v>
      </c>
      <c r="K270" t="s">
        <v>6535</v>
      </c>
      <c r="L270" t="s">
        <v>6536</v>
      </c>
      <c r="M270" t="s">
        <v>11842</v>
      </c>
      <c r="N270">
        <v>9</v>
      </c>
      <c r="O270" t="s">
        <v>11960</v>
      </c>
      <c r="P270" t="s">
        <v>6896</v>
      </c>
      <c r="Q270">
        <v>5</v>
      </c>
      <c r="R270">
        <v>1</v>
      </c>
      <c r="S270">
        <v>2.45</v>
      </c>
      <c r="T270">
        <v>3.5</v>
      </c>
      <c r="U270">
        <v>356.45</v>
      </c>
      <c r="V270">
        <v>68.29000000000001</v>
      </c>
      <c r="W270">
        <v>3.16</v>
      </c>
      <c r="X270">
        <v>6.35</v>
      </c>
      <c r="Y270">
        <v>5.53</v>
      </c>
      <c r="Z270">
        <v>2</v>
      </c>
      <c r="AA270" t="s">
        <v>6923</v>
      </c>
      <c r="AB270">
        <v>0</v>
      </c>
      <c r="AC270">
        <v>7</v>
      </c>
      <c r="AD270">
        <v>5.358333333333333</v>
      </c>
      <c r="AE270" t="s">
        <v>6936</v>
      </c>
      <c r="AF270" t="s">
        <v>6937</v>
      </c>
      <c r="AG270" t="s">
        <v>6941</v>
      </c>
      <c r="AH270" t="s">
        <v>6942</v>
      </c>
      <c r="AI270">
        <v>4</v>
      </c>
      <c r="AJ270">
        <v>1</v>
      </c>
      <c r="AK270" t="s">
        <v>10270</v>
      </c>
      <c r="AL270" t="s">
        <v>10270</v>
      </c>
      <c r="AM270" t="s">
        <v>10344</v>
      </c>
    </row>
    <row r="271" spans="1:39">
      <c r="A271" t="s">
        <v>11377</v>
      </c>
      <c r="B271" t="s">
        <v>11767</v>
      </c>
      <c r="C271" t="s">
        <v>6009</v>
      </c>
      <c r="D271">
        <v>5.4</v>
      </c>
      <c r="E271" t="s">
        <v>5915</v>
      </c>
      <c r="K271" t="s">
        <v>10886</v>
      </c>
      <c r="L271" t="s">
        <v>6536</v>
      </c>
      <c r="M271" t="s">
        <v>11843</v>
      </c>
      <c r="N271">
        <v>9</v>
      </c>
      <c r="O271" t="s">
        <v>11961</v>
      </c>
      <c r="P271" t="s">
        <v>12184</v>
      </c>
      <c r="Q271">
        <v>5</v>
      </c>
      <c r="R271">
        <v>3</v>
      </c>
      <c r="S271">
        <v>0.9399999999999999</v>
      </c>
      <c r="T271">
        <v>2.13</v>
      </c>
      <c r="U271">
        <v>270.24</v>
      </c>
      <c r="V271">
        <v>90.90000000000001</v>
      </c>
      <c r="W271">
        <v>2.58</v>
      </c>
      <c r="X271">
        <v>6.53</v>
      </c>
      <c r="Y271">
        <v>0</v>
      </c>
      <c r="Z271">
        <v>3</v>
      </c>
      <c r="AA271" t="s">
        <v>6923</v>
      </c>
      <c r="AB271">
        <v>0</v>
      </c>
      <c r="AC271">
        <v>1</v>
      </c>
      <c r="AD271">
        <v>5.136666666666667</v>
      </c>
      <c r="AE271" t="s">
        <v>12589</v>
      </c>
      <c r="AF271" t="s">
        <v>6939</v>
      </c>
      <c r="AI271">
        <v>0</v>
      </c>
      <c r="AJ271">
        <v>0</v>
      </c>
      <c r="AK271" t="s">
        <v>12632</v>
      </c>
      <c r="AL271" t="s">
        <v>12632</v>
      </c>
      <c r="AM271" t="s">
        <v>10344</v>
      </c>
    </row>
    <row r="272" spans="1:39">
      <c r="A272" t="s">
        <v>11389</v>
      </c>
      <c r="B272" t="s">
        <v>11767</v>
      </c>
      <c r="C272" t="s">
        <v>6009</v>
      </c>
      <c r="D272">
        <v>5</v>
      </c>
      <c r="K272" t="s">
        <v>10886</v>
      </c>
      <c r="L272" t="s">
        <v>6536</v>
      </c>
      <c r="M272" t="s">
        <v>11843</v>
      </c>
      <c r="N272">
        <v>9</v>
      </c>
      <c r="O272" t="s">
        <v>11961</v>
      </c>
      <c r="P272" t="s">
        <v>12196</v>
      </c>
      <c r="Q272">
        <v>4</v>
      </c>
      <c r="R272">
        <v>2</v>
      </c>
      <c r="S272">
        <v>3.31</v>
      </c>
      <c r="T272">
        <v>3.38</v>
      </c>
      <c r="U272">
        <v>254.24</v>
      </c>
      <c r="V272">
        <v>70.67</v>
      </c>
      <c r="W272">
        <v>2.87</v>
      </c>
      <c r="X272">
        <v>8.289999999999999</v>
      </c>
      <c r="Y272">
        <v>0</v>
      </c>
      <c r="Z272">
        <v>3</v>
      </c>
      <c r="AA272" t="s">
        <v>6923</v>
      </c>
      <c r="AB272">
        <v>0</v>
      </c>
      <c r="AC272">
        <v>1</v>
      </c>
      <c r="AD272">
        <v>4.655</v>
      </c>
      <c r="AF272" t="s">
        <v>6939</v>
      </c>
      <c r="AI272">
        <v>0</v>
      </c>
      <c r="AJ272">
        <v>0</v>
      </c>
      <c r="AK272" t="s">
        <v>12632</v>
      </c>
      <c r="AL272" t="s">
        <v>12632</v>
      </c>
      <c r="AM272" t="s">
        <v>10344</v>
      </c>
    </row>
    <row r="273" spans="1:39">
      <c r="A273" t="s">
        <v>11390</v>
      </c>
      <c r="B273" t="s">
        <v>11767</v>
      </c>
      <c r="C273" t="s">
        <v>6009</v>
      </c>
      <c r="D273">
        <v>6.3</v>
      </c>
      <c r="K273" t="s">
        <v>10886</v>
      </c>
      <c r="L273" t="s">
        <v>6536</v>
      </c>
      <c r="M273" t="s">
        <v>11843</v>
      </c>
      <c r="N273">
        <v>9</v>
      </c>
      <c r="O273" t="s">
        <v>11961</v>
      </c>
      <c r="P273" t="s">
        <v>12197</v>
      </c>
      <c r="Q273">
        <v>4</v>
      </c>
      <c r="R273">
        <v>2</v>
      </c>
      <c r="S273">
        <v>3.54</v>
      </c>
      <c r="T273">
        <v>4.08</v>
      </c>
      <c r="U273">
        <v>254.24</v>
      </c>
      <c r="V273">
        <v>70.67</v>
      </c>
      <c r="W273">
        <v>2.87</v>
      </c>
      <c r="X273">
        <v>7.01</v>
      </c>
      <c r="Y273">
        <v>0</v>
      </c>
      <c r="Z273">
        <v>3</v>
      </c>
      <c r="AA273" t="s">
        <v>6923</v>
      </c>
      <c r="AB273">
        <v>0</v>
      </c>
      <c r="AC273">
        <v>1</v>
      </c>
      <c r="AD273">
        <v>4.19</v>
      </c>
      <c r="AF273" t="s">
        <v>6939</v>
      </c>
      <c r="AI273">
        <v>0</v>
      </c>
      <c r="AJ273">
        <v>0</v>
      </c>
      <c r="AK273" t="s">
        <v>12632</v>
      </c>
      <c r="AL273" t="s">
        <v>12632</v>
      </c>
      <c r="AM273" t="s">
        <v>10344</v>
      </c>
    </row>
    <row r="274" spans="1:39">
      <c r="A274" t="s">
        <v>11377</v>
      </c>
      <c r="B274" t="s">
        <v>11767</v>
      </c>
      <c r="C274" t="s">
        <v>6009</v>
      </c>
      <c r="D274">
        <v>5.4</v>
      </c>
      <c r="K274" t="s">
        <v>10886</v>
      </c>
      <c r="L274" t="s">
        <v>6536</v>
      </c>
      <c r="M274" t="s">
        <v>11843</v>
      </c>
      <c r="N274">
        <v>9</v>
      </c>
      <c r="O274" t="s">
        <v>11961</v>
      </c>
      <c r="P274" t="s">
        <v>12184</v>
      </c>
      <c r="Q274">
        <v>5</v>
      </c>
      <c r="R274">
        <v>3</v>
      </c>
      <c r="S274">
        <v>0.9399999999999999</v>
      </c>
      <c r="T274">
        <v>2.13</v>
      </c>
      <c r="U274">
        <v>270.24</v>
      </c>
      <c r="V274">
        <v>90.90000000000001</v>
      </c>
      <c r="W274">
        <v>2.58</v>
      </c>
      <c r="X274">
        <v>6.53</v>
      </c>
      <c r="Y274">
        <v>0</v>
      </c>
      <c r="Z274">
        <v>3</v>
      </c>
      <c r="AA274" t="s">
        <v>6923</v>
      </c>
      <c r="AB274">
        <v>0</v>
      </c>
      <c r="AC274">
        <v>1</v>
      </c>
      <c r="AD274">
        <v>5.136666666666667</v>
      </c>
      <c r="AE274" t="s">
        <v>12589</v>
      </c>
      <c r="AF274" t="s">
        <v>6939</v>
      </c>
      <c r="AI274">
        <v>0</v>
      </c>
      <c r="AJ274">
        <v>0</v>
      </c>
      <c r="AK274" t="s">
        <v>12632</v>
      </c>
      <c r="AL274" t="s">
        <v>12632</v>
      </c>
      <c r="AM274" t="s">
        <v>10344</v>
      </c>
    </row>
    <row r="275" spans="1:39">
      <c r="A275" t="s">
        <v>11391</v>
      </c>
      <c r="B275" t="s">
        <v>11767</v>
      </c>
      <c r="C275" t="s">
        <v>6009</v>
      </c>
      <c r="D275">
        <v>5</v>
      </c>
      <c r="K275" t="s">
        <v>10886</v>
      </c>
      <c r="L275" t="s">
        <v>6536</v>
      </c>
      <c r="M275" t="s">
        <v>11843</v>
      </c>
      <c r="N275">
        <v>9</v>
      </c>
      <c r="O275" t="s">
        <v>11961</v>
      </c>
      <c r="P275" t="s">
        <v>12198</v>
      </c>
      <c r="Q275">
        <v>4</v>
      </c>
      <c r="R275">
        <v>2</v>
      </c>
      <c r="S275">
        <v>3.43</v>
      </c>
      <c r="T275">
        <v>3.44</v>
      </c>
      <c r="U275">
        <v>254.24</v>
      </c>
      <c r="V275">
        <v>70.67</v>
      </c>
      <c r="W275">
        <v>2.87</v>
      </c>
      <c r="X275">
        <v>9</v>
      </c>
      <c r="Y275">
        <v>0</v>
      </c>
      <c r="Z275">
        <v>3</v>
      </c>
      <c r="AA275" t="s">
        <v>6923</v>
      </c>
      <c r="AB275">
        <v>0</v>
      </c>
      <c r="AC275">
        <v>1</v>
      </c>
      <c r="AD275">
        <v>4.565</v>
      </c>
      <c r="AF275" t="s">
        <v>6939</v>
      </c>
      <c r="AI275">
        <v>0</v>
      </c>
      <c r="AJ275">
        <v>0</v>
      </c>
      <c r="AK275" t="s">
        <v>12632</v>
      </c>
      <c r="AL275" t="s">
        <v>12632</v>
      </c>
      <c r="AM275" t="s">
        <v>10344</v>
      </c>
    </row>
    <row r="276" spans="1:39">
      <c r="A276" t="s">
        <v>11392</v>
      </c>
      <c r="B276" t="s">
        <v>11767</v>
      </c>
      <c r="C276" t="s">
        <v>6009</v>
      </c>
      <c r="D276">
        <v>12.8</v>
      </c>
      <c r="K276" t="s">
        <v>10886</v>
      </c>
      <c r="L276" t="s">
        <v>6536</v>
      </c>
      <c r="M276" t="s">
        <v>11843</v>
      </c>
      <c r="N276">
        <v>9</v>
      </c>
      <c r="O276" t="s">
        <v>11961</v>
      </c>
      <c r="P276" t="s">
        <v>12199</v>
      </c>
      <c r="Q276">
        <v>4</v>
      </c>
      <c r="R276">
        <v>1</v>
      </c>
      <c r="S276">
        <v>2.31</v>
      </c>
      <c r="T276">
        <v>2.86</v>
      </c>
      <c r="U276">
        <v>268.27</v>
      </c>
      <c r="V276">
        <v>59.67</v>
      </c>
      <c r="W276">
        <v>3.17</v>
      </c>
      <c r="X276">
        <v>6.99</v>
      </c>
      <c r="Y276">
        <v>0</v>
      </c>
      <c r="Z276">
        <v>3</v>
      </c>
      <c r="AA276" t="s">
        <v>6923</v>
      </c>
      <c r="AB276">
        <v>0</v>
      </c>
      <c r="AC276">
        <v>2</v>
      </c>
      <c r="AD276">
        <v>5.678333333333333</v>
      </c>
      <c r="AE276" t="s">
        <v>12594</v>
      </c>
      <c r="AF276" t="s">
        <v>6939</v>
      </c>
      <c r="AI276">
        <v>0</v>
      </c>
      <c r="AJ276">
        <v>0</v>
      </c>
      <c r="AK276" t="s">
        <v>12632</v>
      </c>
      <c r="AL276" t="s">
        <v>12632</v>
      </c>
      <c r="AM276" t="s">
        <v>10344</v>
      </c>
    </row>
    <row r="277" spans="1:39">
      <c r="A277" t="s">
        <v>11393</v>
      </c>
      <c r="B277" t="s">
        <v>11767</v>
      </c>
      <c r="C277" t="s">
        <v>6009</v>
      </c>
      <c r="D277">
        <v>7.7</v>
      </c>
      <c r="K277" t="s">
        <v>10886</v>
      </c>
      <c r="L277" t="s">
        <v>6536</v>
      </c>
      <c r="M277" t="s">
        <v>11843</v>
      </c>
      <c r="N277">
        <v>9</v>
      </c>
      <c r="O277" t="s">
        <v>11961</v>
      </c>
      <c r="P277" t="s">
        <v>12200</v>
      </c>
      <c r="Q277">
        <v>5</v>
      </c>
      <c r="R277">
        <v>2</v>
      </c>
      <c r="S277">
        <v>1.24</v>
      </c>
      <c r="T277">
        <v>2.44</v>
      </c>
      <c r="U277">
        <v>284.27</v>
      </c>
      <c r="V277">
        <v>79.90000000000001</v>
      </c>
      <c r="W277">
        <v>2.88</v>
      </c>
      <c r="X277">
        <v>6.51</v>
      </c>
      <c r="Y277">
        <v>0</v>
      </c>
      <c r="Z277">
        <v>3</v>
      </c>
      <c r="AA277" t="s">
        <v>6923</v>
      </c>
      <c r="AB277">
        <v>0</v>
      </c>
      <c r="AC277">
        <v>2</v>
      </c>
      <c r="AD277">
        <v>5.5</v>
      </c>
      <c r="AE277" t="s">
        <v>12595</v>
      </c>
      <c r="AF277" t="s">
        <v>6939</v>
      </c>
      <c r="AI277">
        <v>0</v>
      </c>
      <c r="AJ277">
        <v>0</v>
      </c>
      <c r="AK277" t="s">
        <v>12632</v>
      </c>
      <c r="AL277" t="s">
        <v>12632</v>
      </c>
      <c r="AM277" t="s">
        <v>10344</v>
      </c>
    </row>
    <row r="278" spans="1:39">
      <c r="A278" t="s">
        <v>11394</v>
      </c>
      <c r="B278" t="s">
        <v>11767</v>
      </c>
      <c r="C278" t="s">
        <v>6009</v>
      </c>
      <c r="D278">
        <v>3.4</v>
      </c>
      <c r="K278" t="s">
        <v>10886</v>
      </c>
      <c r="L278" t="s">
        <v>6536</v>
      </c>
      <c r="M278" t="s">
        <v>11843</v>
      </c>
      <c r="N278">
        <v>9</v>
      </c>
      <c r="O278" t="s">
        <v>11961</v>
      </c>
      <c r="P278" t="s">
        <v>12201</v>
      </c>
      <c r="Q278">
        <v>5</v>
      </c>
      <c r="R278">
        <v>3</v>
      </c>
      <c r="S278">
        <v>1.93</v>
      </c>
      <c r="T278">
        <v>3.11</v>
      </c>
      <c r="U278">
        <v>270.24</v>
      </c>
      <c r="V278">
        <v>90.90000000000001</v>
      </c>
      <c r="W278">
        <v>2.58</v>
      </c>
      <c r="X278">
        <v>6.51</v>
      </c>
      <c r="Y278">
        <v>0</v>
      </c>
      <c r="Z278">
        <v>3</v>
      </c>
      <c r="AA278" t="s">
        <v>6923</v>
      </c>
      <c r="AB278">
        <v>0</v>
      </c>
      <c r="AC278">
        <v>1</v>
      </c>
      <c r="AD278">
        <v>5.081666666666667</v>
      </c>
      <c r="AE278" t="s">
        <v>12596</v>
      </c>
      <c r="AF278" t="s">
        <v>6939</v>
      </c>
      <c r="AI278">
        <v>0</v>
      </c>
      <c r="AJ278">
        <v>0</v>
      </c>
      <c r="AK278" t="s">
        <v>12632</v>
      </c>
      <c r="AL278" t="s">
        <v>12632</v>
      </c>
      <c r="AM278" t="s">
        <v>10344</v>
      </c>
    </row>
    <row r="279" spans="1:39">
      <c r="A279" t="s">
        <v>11395</v>
      </c>
      <c r="B279" t="s">
        <v>11767</v>
      </c>
      <c r="C279" t="s">
        <v>6009</v>
      </c>
      <c r="D279">
        <v>6.8</v>
      </c>
      <c r="K279" t="s">
        <v>10886</v>
      </c>
      <c r="L279" t="s">
        <v>6536</v>
      </c>
      <c r="M279" t="s">
        <v>11843</v>
      </c>
      <c r="N279">
        <v>9</v>
      </c>
      <c r="O279" t="s">
        <v>11961</v>
      </c>
      <c r="P279" t="s">
        <v>12202</v>
      </c>
      <c r="Q279">
        <v>4</v>
      </c>
      <c r="R279">
        <v>2</v>
      </c>
      <c r="S279">
        <v>2.66</v>
      </c>
      <c r="T279">
        <v>3.22</v>
      </c>
      <c r="U279">
        <v>254.24</v>
      </c>
      <c r="V279">
        <v>70.67</v>
      </c>
      <c r="W279">
        <v>2.87</v>
      </c>
      <c r="X279">
        <v>7</v>
      </c>
      <c r="Y279">
        <v>0</v>
      </c>
      <c r="Z279">
        <v>3</v>
      </c>
      <c r="AA279" t="s">
        <v>6923</v>
      </c>
      <c r="AB279">
        <v>0</v>
      </c>
      <c r="AC279">
        <v>1</v>
      </c>
      <c r="AD279">
        <v>5.06</v>
      </c>
      <c r="AF279" t="s">
        <v>6939</v>
      </c>
      <c r="AI279">
        <v>0</v>
      </c>
      <c r="AJ279">
        <v>0</v>
      </c>
      <c r="AK279" t="s">
        <v>12632</v>
      </c>
      <c r="AL279" t="s">
        <v>12632</v>
      </c>
      <c r="AM279" t="s">
        <v>10344</v>
      </c>
    </row>
    <row r="280" spans="1:39">
      <c r="A280" t="s">
        <v>11378</v>
      </c>
      <c r="B280" t="s">
        <v>11767</v>
      </c>
      <c r="C280" t="s">
        <v>6009</v>
      </c>
      <c r="D280">
        <v>3.5</v>
      </c>
      <c r="K280" t="s">
        <v>10886</v>
      </c>
      <c r="L280" t="s">
        <v>6536</v>
      </c>
      <c r="M280" t="s">
        <v>11843</v>
      </c>
      <c r="N280">
        <v>9</v>
      </c>
      <c r="O280" t="s">
        <v>11961</v>
      </c>
      <c r="P280" t="s">
        <v>12185</v>
      </c>
      <c r="Q280">
        <v>6</v>
      </c>
      <c r="R280">
        <v>4</v>
      </c>
      <c r="S280">
        <v>1.38</v>
      </c>
      <c r="T280">
        <v>2.69</v>
      </c>
      <c r="U280">
        <v>286.24</v>
      </c>
      <c r="V280">
        <v>111.13</v>
      </c>
      <c r="W280">
        <v>2.28</v>
      </c>
      <c r="X280">
        <v>6.34</v>
      </c>
      <c r="Y280">
        <v>0</v>
      </c>
      <c r="Z280">
        <v>3</v>
      </c>
      <c r="AA280" t="s">
        <v>6923</v>
      </c>
      <c r="AB280">
        <v>0</v>
      </c>
      <c r="AC280">
        <v>1</v>
      </c>
      <c r="AD280">
        <v>4.295666666666667</v>
      </c>
      <c r="AE280" t="s">
        <v>12590</v>
      </c>
      <c r="AF280" t="s">
        <v>6937</v>
      </c>
      <c r="AI280">
        <v>0</v>
      </c>
      <c r="AJ280">
        <v>0</v>
      </c>
      <c r="AK280" t="s">
        <v>12632</v>
      </c>
      <c r="AL280" t="s">
        <v>12632</v>
      </c>
      <c r="AM280" t="s">
        <v>10344</v>
      </c>
    </row>
    <row r="281" spans="1:39">
      <c r="A281" t="s">
        <v>11379</v>
      </c>
      <c r="B281" t="s">
        <v>11767</v>
      </c>
      <c r="C281" t="s">
        <v>6009</v>
      </c>
      <c r="D281">
        <v>4</v>
      </c>
      <c r="K281" t="s">
        <v>10886</v>
      </c>
      <c r="L281" t="s">
        <v>6536</v>
      </c>
      <c r="M281" t="s">
        <v>11843</v>
      </c>
      <c r="N281">
        <v>9</v>
      </c>
      <c r="O281" t="s">
        <v>11961</v>
      </c>
      <c r="P281" t="s">
        <v>12186</v>
      </c>
      <c r="Q281">
        <v>4</v>
      </c>
      <c r="R281">
        <v>2</v>
      </c>
      <c r="S281">
        <v>1.92</v>
      </c>
      <c r="T281">
        <v>3.13</v>
      </c>
      <c r="U281">
        <v>254.24</v>
      </c>
      <c r="V281">
        <v>70.67</v>
      </c>
      <c r="W281">
        <v>2.87</v>
      </c>
      <c r="X281">
        <v>6.5</v>
      </c>
      <c r="Y281">
        <v>0</v>
      </c>
      <c r="Z281">
        <v>3</v>
      </c>
      <c r="AA281" t="s">
        <v>6923</v>
      </c>
      <c r="AB281">
        <v>0</v>
      </c>
      <c r="AC281">
        <v>1</v>
      </c>
      <c r="AD281">
        <v>5.435</v>
      </c>
      <c r="AE281" t="s">
        <v>12591</v>
      </c>
      <c r="AF281" t="s">
        <v>6939</v>
      </c>
      <c r="AI281">
        <v>0</v>
      </c>
      <c r="AJ281">
        <v>0</v>
      </c>
      <c r="AK281" t="s">
        <v>12632</v>
      </c>
      <c r="AL281" t="s">
        <v>12632</v>
      </c>
      <c r="AM281" t="s">
        <v>10344</v>
      </c>
    </row>
    <row r="282" spans="1:39">
      <c r="A282" t="s">
        <v>11396</v>
      </c>
      <c r="B282" t="s">
        <v>11767</v>
      </c>
      <c r="C282" t="s">
        <v>6009</v>
      </c>
      <c r="D282">
        <v>10.5</v>
      </c>
      <c r="K282" t="s">
        <v>10886</v>
      </c>
      <c r="L282" t="s">
        <v>6536</v>
      </c>
      <c r="M282" t="s">
        <v>11843</v>
      </c>
      <c r="N282">
        <v>9</v>
      </c>
      <c r="O282" t="s">
        <v>11961</v>
      </c>
      <c r="P282" t="s">
        <v>12203</v>
      </c>
      <c r="Q282">
        <v>5</v>
      </c>
      <c r="R282">
        <v>1</v>
      </c>
      <c r="S282">
        <v>1.49</v>
      </c>
      <c r="T282">
        <v>2.08</v>
      </c>
      <c r="U282">
        <v>298.29</v>
      </c>
      <c r="V282">
        <v>68.90000000000001</v>
      </c>
      <c r="W282">
        <v>3.18</v>
      </c>
      <c r="X282">
        <v>6.93</v>
      </c>
      <c r="Y282">
        <v>0</v>
      </c>
      <c r="Z282">
        <v>3</v>
      </c>
      <c r="AA282" t="s">
        <v>6923</v>
      </c>
      <c r="AB282">
        <v>0</v>
      </c>
      <c r="AC282">
        <v>3</v>
      </c>
      <c r="AD282">
        <v>5.833333333333333</v>
      </c>
      <c r="AE282" t="s">
        <v>12597</v>
      </c>
      <c r="AF282" t="s">
        <v>6939</v>
      </c>
      <c r="AI282">
        <v>0</v>
      </c>
      <c r="AJ282">
        <v>0</v>
      </c>
      <c r="AK282" t="s">
        <v>12632</v>
      </c>
      <c r="AL282" t="s">
        <v>12632</v>
      </c>
      <c r="AM282" t="s">
        <v>10344</v>
      </c>
    </row>
    <row r="283" spans="1:39">
      <c r="A283" t="s">
        <v>11397</v>
      </c>
      <c r="B283" t="s">
        <v>11767</v>
      </c>
      <c r="C283" t="s">
        <v>6009</v>
      </c>
      <c r="D283">
        <v>1.3</v>
      </c>
      <c r="K283" t="s">
        <v>10886</v>
      </c>
      <c r="L283" t="s">
        <v>6536</v>
      </c>
      <c r="M283" t="s">
        <v>11843</v>
      </c>
      <c r="N283">
        <v>9</v>
      </c>
      <c r="O283" t="s">
        <v>11961</v>
      </c>
      <c r="P283" t="s">
        <v>12204</v>
      </c>
      <c r="Q283">
        <v>7</v>
      </c>
      <c r="R283">
        <v>5</v>
      </c>
      <c r="S283">
        <v>0.62</v>
      </c>
      <c r="T283">
        <v>1.99</v>
      </c>
      <c r="U283">
        <v>302.24</v>
      </c>
      <c r="V283">
        <v>131.36</v>
      </c>
      <c r="W283">
        <v>1.99</v>
      </c>
      <c r="X283">
        <v>6.31</v>
      </c>
      <c r="Y283">
        <v>0</v>
      </c>
      <c r="Z283">
        <v>3</v>
      </c>
      <c r="AA283" t="s">
        <v>6923</v>
      </c>
      <c r="AB283">
        <v>0</v>
      </c>
      <c r="AC283">
        <v>1</v>
      </c>
      <c r="AD283">
        <v>4</v>
      </c>
      <c r="AE283" t="s">
        <v>12598</v>
      </c>
      <c r="AF283" t="s">
        <v>6937</v>
      </c>
      <c r="AI283">
        <v>0</v>
      </c>
      <c r="AJ283">
        <v>0</v>
      </c>
      <c r="AK283" t="s">
        <v>12632</v>
      </c>
      <c r="AL283" t="s">
        <v>12632</v>
      </c>
      <c r="AM283" t="s">
        <v>10344</v>
      </c>
    </row>
    <row r="284" spans="1:39">
      <c r="A284" t="s">
        <v>11398</v>
      </c>
      <c r="B284" t="s">
        <v>11767</v>
      </c>
      <c r="C284" t="s">
        <v>6009</v>
      </c>
      <c r="D284">
        <v>9.6</v>
      </c>
      <c r="K284" t="s">
        <v>10886</v>
      </c>
      <c r="L284" t="s">
        <v>6536</v>
      </c>
      <c r="M284" t="s">
        <v>11843</v>
      </c>
      <c r="N284">
        <v>9</v>
      </c>
      <c r="O284" t="s">
        <v>11961</v>
      </c>
      <c r="P284" t="s">
        <v>12205</v>
      </c>
      <c r="Q284">
        <v>4</v>
      </c>
      <c r="R284">
        <v>2</v>
      </c>
      <c r="S284">
        <v>2.11</v>
      </c>
      <c r="T284">
        <v>2.63</v>
      </c>
      <c r="U284">
        <v>254.24</v>
      </c>
      <c r="V284">
        <v>70.67</v>
      </c>
      <c r="W284">
        <v>2.87</v>
      </c>
      <c r="X284">
        <v>7.01</v>
      </c>
      <c r="Y284">
        <v>0</v>
      </c>
      <c r="Z284">
        <v>3</v>
      </c>
      <c r="AA284" t="s">
        <v>6923</v>
      </c>
      <c r="AB284">
        <v>0</v>
      </c>
      <c r="AC284">
        <v>1</v>
      </c>
      <c r="AD284">
        <v>5.445</v>
      </c>
      <c r="AE284" t="s">
        <v>12599</v>
      </c>
      <c r="AF284" t="s">
        <v>6939</v>
      </c>
      <c r="AI284">
        <v>0</v>
      </c>
      <c r="AJ284">
        <v>0</v>
      </c>
      <c r="AK284" t="s">
        <v>12632</v>
      </c>
      <c r="AL284" t="s">
        <v>12632</v>
      </c>
      <c r="AM284" t="s">
        <v>10344</v>
      </c>
    </row>
    <row r="285" spans="1:39">
      <c r="A285" t="s">
        <v>11399</v>
      </c>
      <c r="B285" t="s">
        <v>11767</v>
      </c>
      <c r="C285" t="s">
        <v>6009</v>
      </c>
      <c r="D285">
        <v>2.6</v>
      </c>
      <c r="K285" t="s">
        <v>10886</v>
      </c>
      <c r="L285" t="s">
        <v>6536</v>
      </c>
      <c r="M285" t="s">
        <v>11843</v>
      </c>
      <c r="N285">
        <v>9</v>
      </c>
      <c r="O285" t="s">
        <v>11961</v>
      </c>
      <c r="P285" t="s">
        <v>12206</v>
      </c>
      <c r="Q285">
        <v>4</v>
      </c>
      <c r="R285">
        <v>2</v>
      </c>
      <c r="S285">
        <v>2.62</v>
      </c>
      <c r="T285">
        <v>3.01</v>
      </c>
      <c r="U285">
        <v>270.28</v>
      </c>
      <c r="V285">
        <v>66.76000000000001</v>
      </c>
      <c r="W285">
        <v>3</v>
      </c>
      <c r="X285">
        <v>7.46</v>
      </c>
      <c r="Y285">
        <v>0</v>
      </c>
      <c r="Z285">
        <v>2</v>
      </c>
      <c r="AA285" t="s">
        <v>6923</v>
      </c>
      <c r="AB285">
        <v>0</v>
      </c>
      <c r="AC285">
        <v>4</v>
      </c>
      <c r="AD285">
        <v>5.185</v>
      </c>
      <c r="AF285" t="s">
        <v>6939</v>
      </c>
      <c r="AI285">
        <v>0</v>
      </c>
      <c r="AJ285">
        <v>0</v>
      </c>
      <c r="AK285" t="s">
        <v>12632</v>
      </c>
      <c r="AL285" t="s">
        <v>12632</v>
      </c>
      <c r="AM285" t="s">
        <v>10344</v>
      </c>
    </row>
    <row r="286" spans="1:39">
      <c r="A286" t="s">
        <v>11400</v>
      </c>
      <c r="B286" t="s">
        <v>11767</v>
      </c>
      <c r="C286" t="s">
        <v>6009</v>
      </c>
      <c r="D286">
        <v>3.5</v>
      </c>
      <c r="K286" t="s">
        <v>10886</v>
      </c>
      <c r="L286" t="s">
        <v>6536</v>
      </c>
      <c r="M286" t="s">
        <v>11843</v>
      </c>
      <c r="N286">
        <v>9</v>
      </c>
      <c r="O286" t="s">
        <v>11961</v>
      </c>
      <c r="P286" t="s">
        <v>12207</v>
      </c>
      <c r="Q286">
        <v>5</v>
      </c>
      <c r="R286">
        <v>2</v>
      </c>
      <c r="S286">
        <v>2.26</v>
      </c>
      <c r="T286">
        <v>2.67</v>
      </c>
      <c r="U286">
        <v>300.31</v>
      </c>
      <c r="V286">
        <v>75.98999999999999</v>
      </c>
      <c r="W286">
        <v>3.01</v>
      </c>
      <c r="X286">
        <v>7.42</v>
      </c>
      <c r="Y286">
        <v>0</v>
      </c>
      <c r="Z286">
        <v>2</v>
      </c>
      <c r="AA286" t="s">
        <v>6923</v>
      </c>
      <c r="AB286">
        <v>0</v>
      </c>
      <c r="AC286">
        <v>5</v>
      </c>
      <c r="AD286">
        <v>5.37</v>
      </c>
      <c r="AF286" t="s">
        <v>6939</v>
      </c>
      <c r="AI286">
        <v>0</v>
      </c>
      <c r="AJ286">
        <v>0</v>
      </c>
      <c r="AK286" t="s">
        <v>12632</v>
      </c>
      <c r="AL286" t="s">
        <v>12632</v>
      </c>
      <c r="AM286" t="s">
        <v>10344</v>
      </c>
    </row>
    <row r="287" spans="1:39">
      <c r="A287" t="s">
        <v>11401</v>
      </c>
      <c r="B287" t="s">
        <v>11767</v>
      </c>
      <c r="C287" t="s">
        <v>6009</v>
      </c>
      <c r="D287">
        <v>3.8</v>
      </c>
      <c r="K287" t="s">
        <v>10886</v>
      </c>
      <c r="L287" t="s">
        <v>6536</v>
      </c>
      <c r="M287" t="s">
        <v>11843</v>
      </c>
      <c r="N287">
        <v>9</v>
      </c>
      <c r="O287" t="s">
        <v>11961</v>
      </c>
      <c r="P287" t="s">
        <v>12208</v>
      </c>
      <c r="Q287">
        <v>6</v>
      </c>
      <c r="R287">
        <v>3</v>
      </c>
      <c r="S287">
        <v>1.52</v>
      </c>
      <c r="T287">
        <v>1.94</v>
      </c>
      <c r="U287">
        <v>302.28</v>
      </c>
      <c r="V287">
        <v>96.22</v>
      </c>
      <c r="W287">
        <v>2.52</v>
      </c>
      <c r="X287">
        <v>7.5</v>
      </c>
      <c r="Y287">
        <v>0</v>
      </c>
      <c r="Z287">
        <v>2</v>
      </c>
      <c r="AA287" t="s">
        <v>6923</v>
      </c>
      <c r="AB287">
        <v>0</v>
      </c>
      <c r="AC287">
        <v>2</v>
      </c>
      <c r="AD287">
        <v>4.959333333333333</v>
      </c>
      <c r="AE287" t="s">
        <v>12600</v>
      </c>
      <c r="AF287" t="s">
        <v>6939</v>
      </c>
      <c r="AI287">
        <v>0</v>
      </c>
      <c r="AJ287">
        <v>0</v>
      </c>
      <c r="AK287" t="s">
        <v>12632</v>
      </c>
      <c r="AL287" t="s">
        <v>12632</v>
      </c>
      <c r="AM287" t="s">
        <v>10344</v>
      </c>
    </row>
    <row r="288" spans="1:39">
      <c r="A288" t="s">
        <v>11402</v>
      </c>
      <c r="B288" t="s">
        <v>11767</v>
      </c>
      <c r="C288" t="s">
        <v>6009</v>
      </c>
      <c r="D288">
        <v>1.3</v>
      </c>
      <c r="K288" t="s">
        <v>10886</v>
      </c>
      <c r="L288" t="s">
        <v>6536</v>
      </c>
      <c r="M288" t="s">
        <v>11843</v>
      </c>
      <c r="N288">
        <v>9</v>
      </c>
      <c r="O288" t="s">
        <v>11961</v>
      </c>
      <c r="P288" t="s">
        <v>12209</v>
      </c>
      <c r="Q288">
        <v>4</v>
      </c>
      <c r="R288">
        <v>3</v>
      </c>
      <c r="S288">
        <v>2.38</v>
      </c>
      <c r="T288">
        <v>2.75</v>
      </c>
      <c r="U288">
        <v>256.26</v>
      </c>
      <c r="V288">
        <v>77.76000000000001</v>
      </c>
      <c r="W288">
        <v>2.7</v>
      </c>
      <c r="X288">
        <v>7.5</v>
      </c>
      <c r="Y288">
        <v>0</v>
      </c>
      <c r="Z288">
        <v>2</v>
      </c>
      <c r="AA288" t="s">
        <v>6923</v>
      </c>
      <c r="AB288">
        <v>0</v>
      </c>
      <c r="AC288">
        <v>3</v>
      </c>
      <c r="AD288">
        <v>4.976666666666667</v>
      </c>
      <c r="AE288" t="s">
        <v>12601</v>
      </c>
      <c r="AF288" t="s">
        <v>6939</v>
      </c>
      <c r="AI288">
        <v>0</v>
      </c>
      <c r="AJ288">
        <v>0</v>
      </c>
      <c r="AK288" t="s">
        <v>12632</v>
      </c>
      <c r="AL288" t="s">
        <v>12632</v>
      </c>
      <c r="AM288" t="s">
        <v>10344</v>
      </c>
    </row>
    <row r="289" spans="1:39">
      <c r="A289" t="s">
        <v>11403</v>
      </c>
      <c r="B289" t="s">
        <v>11767</v>
      </c>
      <c r="C289" t="s">
        <v>6009</v>
      </c>
      <c r="D289">
        <v>25.2</v>
      </c>
      <c r="K289" t="s">
        <v>10886</v>
      </c>
      <c r="L289" t="s">
        <v>6536</v>
      </c>
      <c r="M289" t="s">
        <v>11843</v>
      </c>
      <c r="N289">
        <v>9</v>
      </c>
      <c r="O289" t="s">
        <v>11961</v>
      </c>
      <c r="P289" t="s">
        <v>12210</v>
      </c>
      <c r="Q289">
        <v>5</v>
      </c>
      <c r="R289">
        <v>0</v>
      </c>
      <c r="S289">
        <v>3.99</v>
      </c>
      <c r="T289">
        <v>3.99</v>
      </c>
      <c r="U289">
        <v>296.28</v>
      </c>
      <c r="V289">
        <v>57.9</v>
      </c>
      <c r="W289">
        <v>3.2</v>
      </c>
      <c r="Y289">
        <v>0</v>
      </c>
      <c r="Z289">
        <v>3</v>
      </c>
      <c r="AA289" t="s">
        <v>6923</v>
      </c>
      <c r="AB289">
        <v>0</v>
      </c>
      <c r="AC289">
        <v>2</v>
      </c>
      <c r="AD289">
        <v>4.51</v>
      </c>
      <c r="AI289">
        <v>0</v>
      </c>
      <c r="AJ289">
        <v>0</v>
      </c>
      <c r="AK289" t="s">
        <v>12632</v>
      </c>
      <c r="AL289" t="s">
        <v>12632</v>
      </c>
      <c r="AM289" t="s">
        <v>10344</v>
      </c>
    </row>
    <row r="290" spans="1:39">
      <c r="A290" t="s">
        <v>11404</v>
      </c>
      <c r="B290" t="s">
        <v>11767</v>
      </c>
      <c r="C290" t="s">
        <v>6009</v>
      </c>
      <c r="D290">
        <v>147.8</v>
      </c>
      <c r="K290" t="s">
        <v>10886</v>
      </c>
      <c r="L290" t="s">
        <v>6536</v>
      </c>
      <c r="M290" t="s">
        <v>11843</v>
      </c>
      <c r="N290">
        <v>9</v>
      </c>
      <c r="O290" t="s">
        <v>11961</v>
      </c>
      <c r="P290" t="s">
        <v>12211</v>
      </c>
      <c r="Q290">
        <v>3</v>
      </c>
      <c r="R290">
        <v>1</v>
      </c>
      <c r="S290">
        <v>1.86</v>
      </c>
      <c r="T290">
        <v>2.49</v>
      </c>
      <c r="U290">
        <v>256.23</v>
      </c>
      <c r="V290">
        <v>50.44</v>
      </c>
      <c r="W290">
        <v>3.3</v>
      </c>
      <c r="X290">
        <v>6.88</v>
      </c>
      <c r="Y290">
        <v>0</v>
      </c>
      <c r="Z290">
        <v>3</v>
      </c>
      <c r="AA290" t="s">
        <v>6923</v>
      </c>
      <c r="AB290">
        <v>0</v>
      </c>
      <c r="AC290">
        <v>1</v>
      </c>
      <c r="AD290">
        <v>5.833333333333333</v>
      </c>
      <c r="AF290" t="s">
        <v>6939</v>
      </c>
      <c r="AI290">
        <v>0</v>
      </c>
      <c r="AJ290">
        <v>0</v>
      </c>
      <c r="AK290" t="s">
        <v>12632</v>
      </c>
      <c r="AL290" t="s">
        <v>12632</v>
      </c>
      <c r="AM290" t="s">
        <v>10344</v>
      </c>
    </row>
    <row r="291" spans="1:39">
      <c r="A291" t="s">
        <v>6223</v>
      </c>
      <c r="B291" t="s">
        <v>11767</v>
      </c>
      <c r="C291" t="s">
        <v>6009</v>
      </c>
      <c r="D291">
        <v>4.2</v>
      </c>
      <c r="K291" t="s">
        <v>10886</v>
      </c>
      <c r="L291" t="s">
        <v>6536</v>
      </c>
      <c r="M291" t="s">
        <v>11843</v>
      </c>
      <c r="N291">
        <v>9</v>
      </c>
      <c r="O291" t="s">
        <v>11961</v>
      </c>
      <c r="P291" t="s">
        <v>6619</v>
      </c>
      <c r="Q291">
        <v>6</v>
      </c>
      <c r="R291">
        <v>1</v>
      </c>
      <c r="S291">
        <v>1.93</v>
      </c>
      <c r="T291">
        <v>3.02</v>
      </c>
      <c r="U291">
        <v>357.44</v>
      </c>
      <c r="V291">
        <v>71.53</v>
      </c>
      <c r="W291">
        <v>2.49</v>
      </c>
      <c r="X291">
        <v>6.34</v>
      </c>
      <c r="Y291">
        <v>6.5</v>
      </c>
      <c r="Z291">
        <v>2</v>
      </c>
      <c r="AA291" t="s">
        <v>6923</v>
      </c>
      <c r="AB291">
        <v>0</v>
      </c>
      <c r="AC291">
        <v>7</v>
      </c>
      <c r="AD291">
        <v>5.823333333333333</v>
      </c>
      <c r="AE291" t="s">
        <v>6924</v>
      </c>
      <c r="AF291" t="s">
        <v>6937</v>
      </c>
      <c r="AG291" t="s">
        <v>6941</v>
      </c>
      <c r="AH291" t="s">
        <v>6942</v>
      </c>
      <c r="AI291">
        <v>4</v>
      </c>
      <c r="AJ291">
        <v>1</v>
      </c>
      <c r="AK291" t="s">
        <v>12632</v>
      </c>
      <c r="AL291" t="s">
        <v>12632</v>
      </c>
      <c r="AM291" t="s">
        <v>10344</v>
      </c>
    </row>
    <row r="292" spans="1:39">
      <c r="A292" t="s">
        <v>11405</v>
      </c>
      <c r="B292" t="s">
        <v>11767</v>
      </c>
      <c r="C292" t="s">
        <v>6009</v>
      </c>
      <c r="D292">
        <v>1.7</v>
      </c>
      <c r="K292" t="s">
        <v>10886</v>
      </c>
      <c r="L292" t="s">
        <v>6536</v>
      </c>
      <c r="M292" t="s">
        <v>11843</v>
      </c>
      <c r="N292">
        <v>9</v>
      </c>
      <c r="O292" t="s">
        <v>11961</v>
      </c>
      <c r="P292" t="s">
        <v>12212</v>
      </c>
      <c r="Q292">
        <v>5</v>
      </c>
      <c r="R292">
        <v>3</v>
      </c>
      <c r="S292">
        <v>2.23</v>
      </c>
      <c r="T292">
        <v>2.63</v>
      </c>
      <c r="U292">
        <v>272.26</v>
      </c>
      <c r="V292">
        <v>86.98999999999999</v>
      </c>
      <c r="W292">
        <v>2.51</v>
      </c>
      <c r="X292">
        <v>7.52</v>
      </c>
      <c r="Y292">
        <v>0</v>
      </c>
      <c r="Z292">
        <v>2</v>
      </c>
      <c r="AA292" t="s">
        <v>6923</v>
      </c>
      <c r="AB292">
        <v>0</v>
      </c>
      <c r="AC292">
        <v>1</v>
      </c>
      <c r="AD292">
        <v>5.051666666666667</v>
      </c>
      <c r="AE292" t="s">
        <v>12602</v>
      </c>
      <c r="AF292" t="s">
        <v>6939</v>
      </c>
      <c r="AI292">
        <v>0</v>
      </c>
      <c r="AJ292">
        <v>0</v>
      </c>
      <c r="AK292" t="s">
        <v>12632</v>
      </c>
      <c r="AL292" t="s">
        <v>12632</v>
      </c>
      <c r="AM292" t="s">
        <v>10344</v>
      </c>
    </row>
    <row r="293" spans="1:39">
      <c r="A293" t="s">
        <v>11406</v>
      </c>
      <c r="B293" t="s">
        <v>11767</v>
      </c>
      <c r="C293" t="s">
        <v>6009</v>
      </c>
      <c r="D293">
        <v>2.2</v>
      </c>
      <c r="K293" t="s">
        <v>10886</v>
      </c>
      <c r="L293" t="s">
        <v>6536</v>
      </c>
      <c r="M293" t="s">
        <v>11843</v>
      </c>
      <c r="N293">
        <v>9</v>
      </c>
      <c r="O293" t="s">
        <v>11961</v>
      </c>
      <c r="P293" t="s">
        <v>12213</v>
      </c>
      <c r="Q293">
        <v>6</v>
      </c>
      <c r="R293">
        <v>3</v>
      </c>
      <c r="S293">
        <v>1</v>
      </c>
      <c r="T293">
        <v>2.23</v>
      </c>
      <c r="U293">
        <v>300.27</v>
      </c>
      <c r="V293">
        <v>100.13</v>
      </c>
      <c r="W293">
        <v>2.59</v>
      </c>
      <c r="X293">
        <v>6.49</v>
      </c>
      <c r="Y293">
        <v>0</v>
      </c>
      <c r="Z293">
        <v>3</v>
      </c>
      <c r="AA293" t="s">
        <v>6923</v>
      </c>
      <c r="AB293">
        <v>0</v>
      </c>
      <c r="AC293">
        <v>2</v>
      </c>
      <c r="AD293">
        <v>4.829000000000001</v>
      </c>
      <c r="AE293" t="s">
        <v>12603</v>
      </c>
      <c r="AF293" t="s">
        <v>6937</v>
      </c>
      <c r="AI293">
        <v>0</v>
      </c>
      <c r="AJ293">
        <v>0</v>
      </c>
      <c r="AK293" t="s">
        <v>12632</v>
      </c>
      <c r="AL293" t="s">
        <v>12632</v>
      </c>
      <c r="AM293" t="s">
        <v>10344</v>
      </c>
    </row>
    <row r="294" spans="1:39">
      <c r="A294" t="s">
        <v>11407</v>
      </c>
      <c r="B294" t="s">
        <v>11767</v>
      </c>
      <c r="C294" t="s">
        <v>6009</v>
      </c>
      <c r="D294">
        <v>5</v>
      </c>
      <c r="K294" t="s">
        <v>10886</v>
      </c>
      <c r="L294" t="s">
        <v>6536</v>
      </c>
      <c r="M294" t="s">
        <v>11843</v>
      </c>
      <c r="N294">
        <v>9</v>
      </c>
      <c r="O294" t="s">
        <v>11961</v>
      </c>
      <c r="P294" t="s">
        <v>12214</v>
      </c>
      <c r="Q294">
        <v>4</v>
      </c>
      <c r="R294">
        <v>2</v>
      </c>
      <c r="S294">
        <v>1.92</v>
      </c>
      <c r="T294">
        <v>2.45</v>
      </c>
      <c r="U294">
        <v>254.24</v>
      </c>
      <c r="V294">
        <v>70.67</v>
      </c>
      <c r="W294">
        <v>2.87</v>
      </c>
      <c r="X294">
        <v>7.03</v>
      </c>
      <c r="Y294">
        <v>0</v>
      </c>
      <c r="Z294">
        <v>3</v>
      </c>
      <c r="AA294" t="s">
        <v>6923</v>
      </c>
      <c r="AB294">
        <v>0</v>
      </c>
      <c r="AC294">
        <v>1</v>
      </c>
      <c r="AD294">
        <v>5.5</v>
      </c>
      <c r="AF294" t="s">
        <v>6939</v>
      </c>
      <c r="AI294">
        <v>0</v>
      </c>
      <c r="AJ294">
        <v>0</v>
      </c>
      <c r="AK294" t="s">
        <v>12632</v>
      </c>
      <c r="AL294" t="s">
        <v>12632</v>
      </c>
      <c r="AM294" t="s">
        <v>10344</v>
      </c>
    </row>
    <row r="295" spans="1:39">
      <c r="A295" t="s">
        <v>11408</v>
      </c>
      <c r="B295" t="s">
        <v>11767</v>
      </c>
      <c r="C295" t="s">
        <v>6009</v>
      </c>
      <c r="D295">
        <v>8.9</v>
      </c>
      <c r="K295" t="s">
        <v>10886</v>
      </c>
      <c r="L295" t="s">
        <v>6536</v>
      </c>
      <c r="M295" t="s">
        <v>11843</v>
      </c>
      <c r="N295">
        <v>9</v>
      </c>
      <c r="O295" t="s">
        <v>11961</v>
      </c>
      <c r="P295" t="s">
        <v>12215</v>
      </c>
      <c r="Q295">
        <v>4</v>
      </c>
      <c r="R295">
        <v>2</v>
      </c>
      <c r="S295">
        <v>1.86</v>
      </c>
      <c r="T295">
        <v>2.58</v>
      </c>
      <c r="U295">
        <v>254.24</v>
      </c>
      <c r="V295">
        <v>70.67</v>
      </c>
      <c r="W295">
        <v>2.87</v>
      </c>
      <c r="X295">
        <v>6.78</v>
      </c>
      <c r="Y295">
        <v>0</v>
      </c>
      <c r="Z295">
        <v>3</v>
      </c>
      <c r="AA295" t="s">
        <v>6923</v>
      </c>
      <c r="AB295">
        <v>0</v>
      </c>
      <c r="AC295">
        <v>1</v>
      </c>
      <c r="AD295">
        <v>5.5</v>
      </c>
      <c r="AF295" t="s">
        <v>6939</v>
      </c>
      <c r="AI295">
        <v>0</v>
      </c>
      <c r="AJ295">
        <v>0</v>
      </c>
      <c r="AK295" t="s">
        <v>12632</v>
      </c>
      <c r="AL295" t="s">
        <v>12632</v>
      </c>
      <c r="AM295" t="s">
        <v>10344</v>
      </c>
    </row>
    <row r="296" spans="1:39">
      <c r="A296" t="s">
        <v>11409</v>
      </c>
      <c r="B296" t="s">
        <v>11767</v>
      </c>
      <c r="C296" t="s">
        <v>6009</v>
      </c>
      <c r="D296">
        <v>1.2</v>
      </c>
      <c r="K296" t="s">
        <v>10886</v>
      </c>
      <c r="L296" t="s">
        <v>6536</v>
      </c>
      <c r="M296" t="s">
        <v>11843</v>
      </c>
      <c r="N296">
        <v>9</v>
      </c>
      <c r="O296" t="s">
        <v>11961</v>
      </c>
      <c r="P296" t="s">
        <v>12216</v>
      </c>
      <c r="Q296">
        <v>8</v>
      </c>
      <c r="R296">
        <v>4</v>
      </c>
      <c r="S296">
        <v>1.56</v>
      </c>
      <c r="T296">
        <v>2.96</v>
      </c>
      <c r="U296">
        <v>346.29</v>
      </c>
      <c r="V296">
        <v>129.59</v>
      </c>
      <c r="W296">
        <v>2.3</v>
      </c>
      <c r="X296">
        <v>6.29</v>
      </c>
      <c r="Y296">
        <v>0</v>
      </c>
      <c r="Z296">
        <v>3</v>
      </c>
      <c r="AA296" t="s">
        <v>6923</v>
      </c>
      <c r="AB296">
        <v>0</v>
      </c>
      <c r="AC296">
        <v>3</v>
      </c>
      <c r="AD296">
        <v>4</v>
      </c>
      <c r="AE296" t="s">
        <v>12604</v>
      </c>
      <c r="AF296" t="s">
        <v>6937</v>
      </c>
      <c r="AI296">
        <v>0</v>
      </c>
      <c r="AJ296">
        <v>0</v>
      </c>
      <c r="AK296" t="s">
        <v>12632</v>
      </c>
      <c r="AL296" t="s">
        <v>12632</v>
      </c>
      <c r="AM296" t="s">
        <v>10344</v>
      </c>
    </row>
    <row r="297" spans="1:39">
      <c r="A297" t="s">
        <v>11410</v>
      </c>
      <c r="B297" t="s">
        <v>11767</v>
      </c>
      <c r="C297" t="s">
        <v>6009</v>
      </c>
      <c r="D297">
        <v>7.3</v>
      </c>
      <c r="K297" t="s">
        <v>10886</v>
      </c>
      <c r="L297" t="s">
        <v>6536</v>
      </c>
      <c r="M297" t="s">
        <v>11843</v>
      </c>
      <c r="N297">
        <v>9</v>
      </c>
      <c r="O297" t="s">
        <v>11961</v>
      </c>
      <c r="P297" t="s">
        <v>12217</v>
      </c>
      <c r="Q297">
        <v>6</v>
      </c>
      <c r="R297">
        <v>3</v>
      </c>
      <c r="S297">
        <v>1.65</v>
      </c>
      <c r="T297">
        <v>2.88</v>
      </c>
      <c r="U297">
        <v>300.27</v>
      </c>
      <c r="V297">
        <v>100.13</v>
      </c>
      <c r="W297">
        <v>2.59</v>
      </c>
      <c r="X297">
        <v>6.5</v>
      </c>
      <c r="Y297">
        <v>0</v>
      </c>
      <c r="Z297">
        <v>3</v>
      </c>
      <c r="AA297" t="s">
        <v>6923</v>
      </c>
      <c r="AB297">
        <v>0</v>
      </c>
      <c r="AC297">
        <v>2</v>
      </c>
      <c r="AD297">
        <v>4.829000000000001</v>
      </c>
      <c r="AE297" t="s">
        <v>12605</v>
      </c>
      <c r="AF297" t="s">
        <v>6937</v>
      </c>
      <c r="AI297">
        <v>0</v>
      </c>
      <c r="AJ297">
        <v>0</v>
      </c>
      <c r="AK297" t="s">
        <v>12632</v>
      </c>
      <c r="AL297" t="s">
        <v>12632</v>
      </c>
      <c r="AM297" t="s">
        <v>10344</v>
      </c>
    </row>
    <row r="298" spans="1:39">
      <c r="A298" t="s">
        <v>11411</v>
      </c>
      <c r="B298" t="s">
        <v>11767</v>
      </c>
      <c r="C298" t="s">
        <v>6009</v>
      </c>
      <c r="D298">
        <v>7.5</v>
      </c>
      <c r="K298" t="s">
        <v>10886</v>
      </c>
      <c r="L298" t="s">
        <v>6536</v>
      </c>
      <c r="M298" t="s">
        <v>11843</v>
      </c>
      <c r="N298">
        <v>9</v>
      </c>
      <c r="O298" t="s">
        <v>11961</v>
      </c>
      <c r="P298" t="s">
        <v>12218</v>
      </c>
      <c r="Q298">
        <v>5</v>
      </c>
      <c r="R298">
        <v>3</v>
      </c>
      <c r="S298">
        <v>0.6</v>
      </c>
      <c r="T298">
        <v>1.23</v>
      </c>
      <c r="U298">
        <v>270.24</v>
      </c>
      <c r="V298">
        <v>90.90000000000001</v>
      </c>
      <c r="W298">
        <v>2.58</v>
      </c>
      <c r="X298">
        <v>6.86</v>
      </c>
      <c r="Y298">
        <v>0</v>
      </c>
      <c r="Z298">
        <v>3</v>
      </c>
      <c r="AA298" t="s">
        <v>6923</v>
      </c>
      <c r="AB298">
        <v>0</v>
      </c>
      <c r="AC298">
        <v>1</v>
      </c>
      <c r="AD298">
        <v>5.136666666666667</v>
      </c>
      <c r="AF298" t="s">
        <v>6939</v>
      </c>
      <c r="AI298">
        <v>0</v>
      </c>
      <c r="AJ298">
        <v>0</v>
      </c>
      <c r="AK298" t="s">
        <v>12632</v>
      </c>
      <c r="AL298" t="s">
        <v>12632</v>
      </c>
      <c r="AM298" t="s">
        <v>10344</v>
      </c>
    </row>
    <row r="299" spans="1:39">
      <c r="A299" t="s">
        <v>11412</v>
      </c>
      <c r="B299" t="s">
        <v>11767</v>
      </c>
      <c r="C299" t="s">
        <v>6009</v>
      </c>
      <c r="D299">
        <v>3</v>
      </c>
      <c r="K299" t="s">
        <v>10886</v>
      </c>
      <c r="L299" t="s">
        <v>6536</v>
      </c>
      <c r="M299" t="s">
        <v>11843</v>
      </c>
      <c r="N299">
        <v>9</v>
      </c>
      <c r="O299" t="s">
        <v>11961</v>
      </c>
      <c r="P299" t="s">
        <v>12219</v>
      </c>
      <c r="Q299">
        <v>3</v>
      </c>
      <c r="R299">
        <v>1</v>
      </c>
      <c r="S299">
        <v>2.51</v>
      </c>
      <c r="T299">
        <v>3.28</v>
      </c>
      <c r="U299">
        <v>324.23</v>
      </c>
      <c r="V299">
        <v>50.44</v>
      </c>
      <c r="W299">
        <v>4.32</v>
      </c>
      <c r="X299">
        <v>6.71</v>
      </c>
      <c r="Y299">
        <v>0</v>
      </c>
      <c r="Z299">
        <v>3</v>
      </c>
      <c r="AA299" t="s">
        <v>6923</v>
      </c>
      <c r="AB299">
        <v>0</v>
      </c>
      <c r="AC299">
        <v>1</v>
      </c>
      <c r="AD299">
        <v>5.438333333333333</v>
      </c>
      <c r="AF299" t="s">
        <v>6939</v>
      </c>
      <c r="AI299">
        <v>0</v>
      </c>
      <c r="AJ299">
        <v>0</v>
      </c>
      <c r="AK299" t="s">
        <v>12632</v>
      </c>
      <c r="AL299" t="s">
        <v>12632</v>
      </c>
      <c r="AM299" t="s">
        <v>10344</v>
      </c>
    </row>
    <row r="300" spans="1:39">
      <c r="A300" t="s">
        <v>11413</v>
      </c>
      <c r="B300" t="s">
        <v>11767</v>
      </c>
      <c r="C300" t="s">
        <v>6009</v>
      </c>
      <c r="D300">
        <v>2.2</v>
      </c>
      <c r="K300" t="s">
        <v>10886</v>
      </c>
      <c r="L300" t="s">
        <v>6536</v>
      </c>
      <c r="M300" t="s">
        <v>11843</v>
      </c>
      <c r="N300">
        <v>9</v>
      </c>
      <c r="O300" t="s">
        <v>11961</v>
      </c>
      <c r="P300" t="s">
        <v>12220</v>
      </c>
      <c r="Q300">
        <v>4</v>
      </c>
      <c r="R300">
        <v>3</v>
      </c>
      <c r="S300">
        <v>2.82</v>
      </c>
      <c r="T300">
        <v>2.88</v>
      </c>
      <c r="U300">
        <v>296.33</v>
      </c>
      <c r="V300">
        <v>78.37</v>
      </c>
      <c r="W300">
        <v>3.47</v>
      </c>
      <c r="X300">
        <v>8.550000000000001</v>
      </c>
      <c r="Y300">
        <v>2.37</v>
      </c>
      <c r="Z300">
        <v>3</v>
      </c>
      <c r="AA300" t="s">
        <v>6923</v>
      </c>
      <c r="AB300">
        <v>0</v>
      </c>
      <c r="AC300">
        <v>3</v>
      </c>
      <c r="AD300">
        <v>4.756666666666667</v>
      </c>
      <c r="AF300" t="s">
        <v>6939</v>
      </c>
      <c r="AI300">
        <v>0</v>
      </c>
      <c r="AJ300">
        <v>0</v>
      </c>
      <c r="AK300" t="s">
        <v>12632</v>
      </c>
      <c r="AL300" t="s">
        <v>12632</v>
      </c>
      <c r="AM300" t="s">
        <v>10344</v>
      </c>
    </row>
    <row r="301" spans="1:39">
      <c r="A301" t="s">
        <v>11414</v>
      </c>
      <c r="B301" t="s">
        <v>11767</v>
      </c>
      <c r="C301" t="s">
        <v>6009</v>
      </c>
      <c r="D301">
        <v>1.6</v>
      </c>
      <c r="K301" t="s">
        <v>10886</v>
      </c>
      <c r="L301" t="s">
        <v>6536</v>
      </c>
      <c r="M301" t="s">
        <v>11843</v>
      </c>
      <c r="N301">
        <v>9</v>
      </c>
      <c r="O301" t="s">
        <v>11961</v>
      </c>
      <c r="P301" t="s">
        <v>12221</v>
      </c>
      <c r="Q301">
        <v>4</v>
      </c>
      <c r="R301">
        <v>1</v>
      </c>
      <c r="S301">
        <v>2.82</v>
      </c>
      <c r="T301">
        <v>3.39</v>
      </c>
      <c r="U301">
        <v>268.27</v>
      </c>
      <c r="V301">
        <v>59.67</v>
      </c>
      <c r="W301">
        <v>3.17</v>
      </c>
      <c r="X301">
        <v>6.96</v>
      </c>
      <c r="Y301">
        <v>0</v>
      </c>
      <c r="Z301">
        <v>3</v>
      </c>
      <c r="AA301" t="s">
        <v>6923</v>
      </c>
      <c r="AB301">
        <v>0</v>
      </c>
      <c r="AC301">
        <v>2</v>
      </c>
      <c r="AD301">
        <v>5.228333333333333</v>
      </c>
      <c r="AF301" t="s">
        <v>6939</v>
      </c>
      <c r="AI301">
        <v>0</v>
      </c>
      <c r="AJ301">
        <v>0</v>
      </c>
      <c r="AK301" t="s">
        <v>12632</v>
      </c>
      <c r="AL301" t="s">
        <v>12632</v>
      </c>
      <c r="AM301" t="s">
        <v>10344</v>
      </c>
    </row>
    <row r="302" spans="1:39">
      <c r="A302" t="s">
        <v>11415</v>
      </c>
      <c r="B302" t="s">
        <v>11767</v>
      </c>
      <c r="C302" t="s">
        <v>6009</v>
      </c>
      <c r="D302">
        <v>4.4</v>
      </c>
      <c r="K302" t="s">
        <v>10886</v>
      </c>
      <c r="L302" t="s">
        <v>6536</v>
      </c>
      <c r="M302" t="s">
        <v>11843</v>
      </c>
      <c r="N302">
        <v>9</v>
      </c>
      <c r="O302" t="s">
        <v>11961</v>
      </c>
      <c r="P302" t="s">
        <v>12222</v>
      </c>
      <c r="Q302">
        <v>5</v>
      </c>
      <c r="R302">
        <v>3</v>
      </c>
      <c r="S302">
        <v>1.3</v>
      </c>
      <c r="T302">
        <v>1.94</v>
      </c>
      <c r="U302">
        <v>270.24</v>
      </c>
      <c r="V302">
        <v>90.90000000000001</v>
      </c>
      <c r="W302">
        <v>2.58</v>
      </c>
      <c r="X302">
        <v>6.86</v>
      </c>
      <c r="Y302">
        <v>0</v>
      </c>
      <c r="Z302">
        <v>3</v>
      </c>
      <c r="AA302" t="s">
        <v>6923</v>
      </c>
      <c r="AB302">
        <v>0</v>
      </c>
      <c r="AC302">
        <v>1</v>
      </c>
      <c r="AD302">
        <v>5.136666666666667</v>
      </c>
      <c r="AF302" t="s">
        <v>6939</v>
      </c>
      <c r="AI302">
        <v>0</v>
      </c>
      <c r="AJ302">
        <v>0</v>
      </c>
      <c r="AK302" t="s">
        <v>12632</v>
      </c>
      <c r="AL302" t="s">
        <v>12632</v>
      </c>
      <c r="AM302" t="s">
        <v>10344</v>
      </c>
    </row>
    <row r="303" spans="1:39">
      <c r="A303" t="s">
        <v>11416</v>
      </c>
      <c r="B303" t="s">
        <v>11767</v>
      </c>
      <c r="C303" t="s">
        <v>6009</v>
      </c>
      <c r="D303">
        <v>38.5</v>
      </c>
      <c r="K303" t="s">
        <v>10886</v>
      </c>
      <c r="L303" t="s">
        <v>6536</v>
      </c>
      <c r="M303" t="s">
        <v>11843</v>
      </c>
      <c r="N303">
        <v>9</v>
      </c>
      <c r="O303" t="s">
        <v>11961</v>
      </c>
      <c r="P303" t="s">
        <v>12223</v>
      </c>
      <c r="Q303">
        <v>5</v>
      </c>
      <c r="R303">
        <v>1</v>
      </c>
      <c r="S303">
        <v>2.85</v>
      </c>
      <c r="T303">
        <v>3.45</v>
      </c>
      <c r="U303">
        <v>282.25</v>
      </c>
      <c r="V303">
        <v>68.90000000000001</v>
      </c>
      <c r="W303">
        <v>2.89</v>
      </c>
      <c r="X303">
        <v>6.93</v>
      </c>
      <c r="Y303">
        <v>0</v>
      </c>
      <c r="Z303">
        <v>3</v>
      </c>
      <c r="AA303" t="s">
        <v>6923</v>
      </c>
      <c r="AB303">
        <v>0</v>
      </c>
      <c r="AC303">
        <v>1</v>
      </c>
      <c r="AD303">
        <v>5.183333333333333</v>
      </c>
      <c r="AE303" t="s">
        <v>12606</v>
      </c>
      <c r="AF303" t="s">
        <v>6939</v>
      </c>
      <c r="AI303">
        <v>0</v>
      </c>
      <c r="AJ303">
        <v>0</v>
      </c>
      <c r="AK303" t="s">
        <v>12632</v>
      </c>
      <c r="AL303" t="s">
        <v>12632</v>
      </c>
      <c r="AM303" t="s">
        <v>10344</v>
      </c>
    </row>
    <row r="304" spans="1:39">
      <c r="A304" t="s">
        <v>11417</v>
      </c>
      <c r="B304" t="s">
        <v>11767</v>
      </c>
      <c r="C304" t="s">
        <v>6009</v>
      </c>
      <c r="D304">
        <v>1.4</v>
      </c>
      <c r="K304" t="s">
        <v>10886</v>
      </c>
      <c r="L304" t="s">
        <v>6536</v>
      </c>
      <c r="M304" t="s">
        <v>11843</v>
      </c>
      <c r="N304">
        <v>9</v>
      </c>
      <c r="O304" t="s">
        <v>11961</v>
      </c>
      <c r="P304" t="s">
        <v>12224</v>
      </c>
      <c r="Q304">
        <v>3</v>
      </c>
      <c r="R304">
        <v>1</v>
      </c>
      <c r="S304">
        <v>1.14</v>
      </c>
      <c r="T304">
        <v>2.02</v>
      </c>
      <c r="U304">
        <v>292.21</v>
      </c>
      <c r="V304">
        <v>50.44</v>
      </c>
      <c r="W304">
        <v>3.58</v>
      </c>
      <c r="X304">
        <v>6.58</v>
      </c>
      <c r="Y304">
        <v>0</v>
      </c>
      <c r="Z304">
        <v>3</v>
      </c>
      <c r="AA304" t="s">
        <v>6923</v>
      </c>
      <c r="AB304">
        <v>0</v>
      </c>
      <c r="AC304">
        <v>1</v>
      </c>
      <c r="AD304">
        <v>5.833333333333333</v>
      </c>
      <c r="AF304" t="s">
        <v>6939</v>
      </c>
      <c r="AI304">
        <v>0</v>
      </c>
      <c r="AJ304">
        <v>0</v>
      </c>
      <c r="AK304" t="s">
        <v>12632</v>
      </c>
      <c r="AL304" t="s">
        <v>12632</v>
      </c>
      <c r="AM304" t="s">
        <v>10344</v>
      </c>
    </row>
    <row r="305" spans="1:39">
      <c r="A305" t="s">
        <v>11418</v>
      </c>
      <c r="B305" t="s">
        <v>11767</v>
      </c>
      <c r="C305" t="s">
        <v>6009</v>
      </c>
      <c r="D305">
        <v>12.7</v>
      </c>
      <c r="K305" t="s">
        <v>10886</v>
      </c>
      <c r="L305" t="s">
        <v>6536</v>
      </c>
      <c r="M305" t="s">
        <v>11843</v>
      </c>
      <c r="N305">
        <v>9</v>
      </c>
      <c r="O305" t="s">
        <v>11961</v>
      </c>
      <c r="P305" t="s">
        <v>12225</v>
      </c>
      <c r="Q305">
        <v>5</v>
      </c>
      <c r="R305">
        <v>1</v>
      </c>
      <c r="S305">
        <v>3.81</v>
      </c>
      <c r="T305">
        <v>4.19</v>
      </c>
      <c r="U305">
        <v>310.31</v>
      </c>
      <c r="V305">
        <v>68.90000000000001</v>
      </c>
      <c r="W305">
        <v>3.46</v>
      </c>
      <c r="X305">
        <v>7.25</v>
      </c>
      <c r="Y305">
        <v>0</v>
      </c>
      <c r="Z305">
        <v>3</v>
      </c>
      <c r="AA305" t="s">
        <v>6923</v>
      </c>
      <c r="AB305">
        <v>0</v>
      </c>
      <c r="AC305">
        <v>2</v>
      </c>
      <c r="AD305">
        <v>4.333333333333334</v>
      </c>
      <c r="AF305" t="s">
        <v>6939</v>
      </c>
      <c r="AI305">
        <v>0</v>
      </c>
      <c r="AJ305">
        <v>0</v>
      </c>
      <c r="AK305" t="s">
        <v>12632</v>
      </c>
      <c r="AL305" t="s">
        <v>12632</v>
      </c>
      <c r="AM305" t="s">
        <v>10344</v>
      </c>
    </row>
    <row r="306" spans="1:39">
      <c r="A306" t="s">
        <v>11419</v>
      </c>
      <c r="B306" t="s">
        <v>11767</v>
      </c>
      <c r="C306" t="s">
        <v>6009</v>
      </c>
      <c r="D306">
        <v>2.3</v>
      </c>
      <c r="K306" t="s">
        <v>10886</v>
      </c>
      <c r="L306" t="s">
        <v>6536</v>
      </c>
      <c r="M306" t="s">
        <v>11843</v>
      </c>
      <c r="N306">
        <v>9</v>
      </c>
      <c r="O306" t="s">
        <v>11961</v>
      </c>
      <c r="P306" t="s">
        <v>12226</v>
      </c>
      <c r="Q306">
        <v>7</v>
      </c>
      <c r="R306">
        <v>0</v>
      </c>
      <c r="S306">
        <v>2.07</v>
      </c>
      <c r="T306">
        <v>2.07</v>
      </c>
      <c r="U306">
        <v>412.44</v>
      </c>
      <c r="V306">
        <v>76.36</v>
      </c>
      <c r="W306">
        <v>4.39</v>
      </c>
      <c r="Y306">
        <v>0</v>
      </c>
      <c r="Z306">
        <v>3</v>
      </c>
      <c r="AA306" t="s">
        <v>6923</v>
      </c>
      <c r="AB306">
        <v>0</v>
      </c>
      <c r="AC306">
        <v>6</v>
      </c>
      <c r="AD306">
        <v>5.590428571428571</v>
      </c>
      <c r="AI306">
        <v>0</v>
      </c>
      <c r="AJ306">
        <v>0</v>
      </c>
      <c r="AK306" t="s">
        <v>12632</v>
      </c>
      <c r="AL306" t="s">
        <v>12632</v>
      </c>
      <c r="AM306" t="s">
        <v>10344</v>
      </c>
    </row>
    <row r="307" spans="1:39">
      <c r="A307" t="s">
        <v>11420</v>
      </c>
      <c r="B307" t="s">
        <v>11767</v>
      </c>
      <c r="C307" t="s">
        <v>6009</v>
      </c>
      <c r="D307">
        <v>11.3</v>
      </c>
      <c r="K307" t="s">
        <v>10886</v>
      </c>
      <c r="L307" t="s">
        <v>6536</v>
      </c>
      <c r="M307" t="s">
        <v>11843</v>
      </c>
      <c r="N307">
        <v>9</v>
      </c>
      <c r="O307" t="s">
        <v>11961</v>
      </c>
      <c r="P307" t="s">
        <v>12227</v>
      </c>
      <c r="Q307">
        <v>5</v>
      </c>
      <c r="R307">
        <v>1</v>
      </c>
      <c r="S307">
        <v>2.06</v>
      </c>
      <c r="T307">
        <v>2.65</v>
      </c>
      <c r="U307">
        <v>296.28</v>
      </c>
      <c r="V307">
        <v>68.90000000000001</v>
      </c>
      <c r="W307">
        <v>2.94</v>
      </c>
      <c r="X307">
        <v>6.93</v>
      </c>
      <c r="Y307">
        <v>0</v>
      </c>
      <c r="Z307">
        <v>3</v>
      </c>
      <c r="AA307" t="s">
        <v>6923</v>
      </c>
      <c r="AB307">
        <v>0</v>
      </c>
      <c r="AC307">
        <v>1</v>
      </c>
      <c r="AD307">
        <v>5.803333333333333</v>
      </c>
      <c r="AF307" t="s">
        <v>6939</v>
      </c>
      <c r="AI307">
        <v>0</v>
      </c>
      <c r="AJ307">
        <v>0</v>
      </c>
      <c r="AK307" t="s">
        <v>12632</v>
      </c>
      <c r="AL307" t="s">
        <v>12632</v>
      </c>
      <c r="AM307" t="s">
        <v>10344</v>
      </c>
    </row>
    <row r="308" spans="1:39">
      <c r="A308" t="s">
        <v>11421</v>
      </c>
      <c r="B308" t="s">
        <v>11767</v>
      </c>
      <c r="C308" t="s">
        <v>6009</v>
      </c>
      <c r="D308">
        <v>2.1</v>
      </c>
      <c r="K308" t="s">
        <v>10886</v>
      </c>
      <c r="L308" t="s">
        <v>6536</v>
      </c>
      <c r="M308" t="s">
        <v>11843</v>
      </c>
      <c r="N308">
        <v>9</v>
      </c>
      <c r="O308" t="s">
        <v>11961</v>
      </c>
      <c r="P308" t="s">
        <v>12228</v>
      </c>
      <c r="Q308">
        <v>4</v>
      </c>
      <c r="R308">
        <v>2</v>
      </c>
      <c r="S308">
        <v>2.72</v>
      </c>
      <c r="T308">
        <v>3.1</v>
      </c>
      <c r="U308">
        <v>270.28</v>
      </c>
      <c r="V308">
        <v>66.76000000000001</v>
      </c>
      <c r="W308">
        <v>3</v>
      </c>
      <c r="X308">
        <v>7.46</v>
      </c>
      <c r="Y308">
        <v>0</v>
      </c>
      <c r="Z308">
        <v>2</v>
      </c>
      <c r="AA308" t="s">
        <v>6923</v>
      </c>
      <c r="AB308">
        <v>0</v>
      </c>
      <c r="AC308">
        <v>4</v>
      </c>
      <c r="AD308">
        <v>5.09</v>
      </c>
      <c r="AF308" t="s">
        <v>6939</v>
      </c>
      <c r="AI308">
        <v>0</v>
      </c>
      <c r="AJ308">
        <v>0</v>
      </c>
      <c r="AK308" t="s">
        <v>12632</v>
      </c>
      <c r="AL308" t="s">
        <v>12632</v>
      </c>
      <c r="AM308" t="s">
        <v>10344</v>
      </c>
    </row>
    <row r="309" spans="1:39">
      <c r="A309" t="s">
        <v>11422</v>
      </c>
      <c r="B309" t="s">
        <v>11767</v>
      </c>
      <c r="C309" t="s">
        <v>6009</v>
      </c>
      <c r="D309">
        <v>57.5</v>
      </c>
      <c r="K309" t="s">
        <v>10886</v>
      </c>
      <c r="L309" t="s">
        <v>6536</v>
      </c>
      <c r="M309" t="s">
        <v>11843</v>
      </c>
      <c r="N309">
        <v>9</v>
      </c>
      <c r="O309" t="s">
        <v>11961</v>
      </c>
      <c r="P309" t="s">
        <v>12229</v>
      </c>
      <c r="Q309">
        <v>4</v>
      </c>
      <c r="R309">
        <v>1</v>
      </c>
      <c r="S309">
        <v>1.95</v>
      </c>
      <c r="T309">
        <v>2.55</v>
      </c>
      <c r="U309">
        <v>268.27</v>
      </c>
      <c r="V309">
        <v>59.67</v>
      </c>
      <c r="W309">
        <v>3.17</v>
      </c>
      <c r="X309">
        <v>6.93</v>
      </c>
      <c r="Y309">
        <v>0</v>
      </c>
      <c r="Z309">
        <v>3</v>
      </c>
      <c r="AA309" t="s">
        <v>6923</v>
      </c>
      <c r="AB309">
        <v>0</v>
      </c>
      <c r="AC309">
        <v>2</v>
      </c>
      <c r="AD309">
        <v>5.833333333333333</v>
      </c>
      <c r="AF309" t="s">
        <v>6939</v>
      </c>
      <c r="AI309">
        <v>0</v>
      </c>
      <c r="AJ309">
        <v>0</v>
      </c>
      <c r="AK309" t="s">
        <v>12632</v>
      </c>
      <c r="AL309" t="s">
        <v>12632</v>
      </c>
      <c r="AM309" t="s">
        <v>10344</v>
      </c>
    </row>
    <row r="310" spans="1:39">
      <c r="A310" t="s">
        <v>11423</v>
      </c>
      <c r="B310" t="s">
        <v>11767</v>
      </c>
      <c r="C310" t="s">
        <v>6009</v>
      </c>
      <c r="D310">
        <v>7.5</v>
      </c>
      <c r="K310" t="s">
        <v>10886</v>
      </c>
      <c r="L310" t="s">
        <v>6536</v>
      </c>
      <c r="M310" t="s">
        <v>11843</v>
      </c>
      <c r="N310">
        <v>9</v>
      </c>
      <c r="O310" t="s">
        <v>11961</v>
      </c>
      <c r="P310" t="s">
        <v>12230</v>
      </c>
      <c r="Q310">
        <v>4</v>
      </c>
      <c r="R310">
        <v>1</v>
      </c>
      <c r="S310">
        <v>2.5</v>
      </c>
      <c r="T310">
        <v>3.27</v>
      </c>
      <c r="U310">
        <v>304.25</v>
      </c>
      <c r="V310">
        <v>59.67</v>
      </c>
      <c r="W310">
        <v>3.45</v>
      </c>
      <c r="X310">
        <v>6.71</v>
      </c>
      <c r="Y310">
        <v>0</v>
      </c>
      <c r="Z310">
        <v>3</v>
      </c>
      <c r="AA310" t="s">
        <v>6923</v>
      </c>
      <c r="AB310">
        <v>0</v>
      </c>
      <c r="AC310">
        <v>2</v>
      </c>
      <c r="AD310">
        <v>5.448333333333333</v>
      </c>
      <c r="AF310" t="s">
        <v>6939</v>
      </c>
      <c r="AI310">
        <v>0</v>
      </c>
      <c r="AJ310">
        <v>0</v>
      </c>
      <c r="AK310" t="s">
        <v>12632</v>
      </c>
      <c r="AL310" t="s">
        <v>12632</v>
      </c>
      <c r="AM310" t="s">
        <v>10344</v>
      </c>
    </row>
    <row r="311" spans="1:39">
      <c r="A311" t="s">
        <v>11424</v>
      </c>
      <c r="B311" t="s">
        <v>11767</v>
      </c>
      <c r="C311" t="s">
        <v>6009</v>
      </c>
      <c r="D311">
        <v>4.4</v>
      </c>
      <c r="K311" t="s">
        <v>10886</v>
      </c>
      <c r="L311" t="s">
        <v>6536</v>
      </c>
      <c r="M311" t="s">
        <v>11843</v>
      </c>
      <c r="N311">
        <v>9</v>
      </c>
      <c r="O311" t="s">
        <v>11961</v>
      </c>
      <c r="P311" t="s">
        <v>12231</v>
      </c>
      <c r="Q311">
        <v>3</v>
      </c>
      <c r="R311">
        <v>1</v>
      </c>
      <c r="S311">
        <v>2.94</v>
      </c>
      <c r="T311">
        <v>3.65</v>
      </c>
      <c r="U311">
        <v>306.24</v>
      </c>
      <c r="V311">
        <v>50.44</v>
      </c>
      <c r="W311">
        <v>4.18</v>
      </c>
      <c r="X311">
        <v>6.78</v>
      </c>
      <c r="Y311">
        <v>0</v>
      </c>
      <c r="Z311">
        <v>3</v>
      </c>
      <c r="AA311" t="s">
        <v>6923</v>
      </c>
      <c r="AB311">
        <v>0</v>
      </c>
      <c r="AC311">
        <v>1</v>
      </c>
      <c r="AD311">
        <v>5.038333333333333</v>
      </c>
      <c r="AF311" t="s">
        <v>6939</v>
      </c>
      <c r="AI311">
        <v>0</v>
      </c>
      <c r="AJ311">
        <v>0</v>
      </c>
      <c r="AK311" t="s">
        <v>12632</v>
      </c>
      <c r="AL311" t="s">
        <v>12632</v>
      </c>
      <c r="AM311" t="s">
        <v>10344</v>
      </c>
    </row>
    <row r="312" spans="1:39">
      <c r="A312" t="s">
        <v>11425</v>
      </c>
      <c r="B312" t="s">
        <v>11767</v>
      </c>
      <c r="C312" t="s">
        <v>6009</v>
      </c>
      <c r="D312">
        <v>2.3</v>
      </c>
      <c r="K312" t="s">
        <v>10886</v>
      </c>
      <c r="L312" t="s">
        <v>6536</v>
      </c>
      <c r="M312" t="s">
        <v>11843</v>
      </c>
      <c r="N312">
        <v>9</v>
      </c>
      <c r="O312" t="s">
        <v>11961</v>
      </c>
      <c r="P312" t="s">
        <v>12232</v>
      </c>
      <c r="Q312">
        <v>7</v>
      </c>
      <c r="R312">
        <v>0</v>
      </c>
      <c r="S312">
        <v>4.55</v>
      </c>
      <c r="T312">
        <v>4.55</v>
      </c>
      <c r="U312">
        <v>424.45</v>
      </c>
      <c r="V312">
        <v>84.2</v>
      </c>
      <c r="W312">
        <v>4.04</v>
      </c>
      <c r="Y312">
        <v>0</v>
      </c>
      <c r="Z312">
        <v>3</v>
      </c>
      <c r="AA312" t="s">
        <v>6923</v>
      </c>
      <c r="AB312">
        <v>0</v>
      </c>
      <c r="AC312">
        <v>8</v>
      </c>
      <c r="AD312">
        <v>3.764642857142857</v>
      </c>
      <c r="AI312">
        <v>0</v>
      </c>
      <c r="AJ312">
        <v>0</v>
      </c>
      <c r="AK312" t="s">
        <v>12632</v>
      </c>
      <c r="AL312" t="s">
        <v>12632</v>
      </c>
      <c r="AM312" t="s">
        <v>10344</v>
      </c>
    </row>
    <row r="313" spans="1:39">
      <c r="A313" t="s">
        <v>11426</v>
      </c>
      <c r="B313" t="s">
        <v>11767</v>
      </c>
      <c r="C313" t="s">
        <v>6009</v>
      </c>
      <c r="D313">
        <v>2.4</v>
      </c>
      <c r="K313" t="s">
        <v>10886</v>
      </c>
      <c r="L313" t="s">
        <v>6536</v>
      </c>
      <c r="M313" t="s">
        <v>11843</v>
      </c>
      <c r="N313">
        <v>9</v>
      </c>
      <c r="O313" t="s">
        <v>11961</v>
      </c>
      <c r="P313" t="s">
        <v>12233</v>
      </c>
      <c r="Q313">
        <v>6</v>
      </c>
      <c r="R313">
        <v>2</v>
      </c>
      <c r="S313">
        <v>2.67</v>
      </c>
      <c r="T313">
        <v>3.29</v>
      </c>
      <c r="U313">
        <v>314.29</v>
      </c>
      <c r="V313">
        <v>89.13</v>
      </c>
      <c r="W313">
        <v>2.89</v>
      </c>
      <c r="X313">
        <v>6.82</v>
      </c>
      <c r="Y313">
        <v>0</v>
      </c>
      <c r="Z313">
        <v>3</v>
      </c>
      <c r="AA313" t="s">
        <v>6923</v>
      </c>
      <c r="AB313">
        <v>0</v>
      </c>
      <c r="AC313">
        <v>3</v>
      </c>
      <c r="AD313">
        <v>5.02</v>
      </c>
      <c r="AF313" t="s">
        <v>6939</v>
      </c>
      <c r="AI313">
        <v>0</v>
      </c>
      <c r="AJ313">
        <v>0</v>
      </c>
      <c r="AK313" t="s">
        <v>12632</v>
      </c>
      <c r="AL313" t="s">
        <v>12632</v>
      </c>
      <c r="AM313" t="s">
        <v>10344</v>
      </c>
    </row>
    <row r="314" spans="1:39">
      <c r="A314" t="s">
        <v>11427</v>
      </c>
      <c r="B314" t="s">
        <v>11767</v>
      </c>
      <c r="C314" t="s">
        <v>6009</v>
      </c>
      <c r="D314">
        <v>116.3</v>
      </c>
      <c r="K314" t="s">
        <v>10886</v>
      </c>
      <c r="L314" t="s">
        <v>6536</v>
      </c>
      <c r="M314" t="s">
        <v>11843</v>
      </c>
      <c r="N314">
        <v>9</v>
      </c>
      <c r="O314" t="s">
        <v>11961</v>
      </c>
      <c r="P314" t="s">
        <v>12234</v>
      </c>
      <c r="Q314">
        <v>5</v>
      </c>
      <c r="R314">
        <v>1</v>
      </c>
      <c r="S314">
        <v>1.64</v>
      </c>
      <c r="T314">
        <v>2.33</v>
      </c>
      <c r="U314">
        <v>298.29</v>
      </c>
      <c r="V314">
        <v>68.90000000000001</v>
      </c>
      <c r="W314">
        <v>3.18</v>
      </c>
      <c r="X314">
        <v>6.8</v>
      </c>
      <c r="Y314">
        <v>0</v>
      </c>
      <c r="Z314">
        <v>3</v>
      </c>
      <c r="AA314" t="s">
        <v>6923</v>
      </c>
      <c r="AB314">
        <v>0</v>
      </c>
      <c r="AC314">
        <v>3</v>
      </c>
      <c r="AD314">
        <v>5.833333333333333</v>
      </c>
      <c r="AF314" t="s">
        <v>6939</v>
      </c>
      <c r="AI314">
        <v>0</v>
      </c>
      <c r="AJ314">
        <v>0</v>
      </c>
      <c r="AK314" t="s">
        <v>12632</v>
      </c>
      <c r="AL314" t="s">
        <v>12632</v>
      </c>
      <c r="AM314" t="s">
        <v>10344</v>
      </c>
    </row>
    <row r="315" spans="1:39">
      <c r="A315" t="s">
        <v>11428</v>
      </c>
      <c r="B315" t="s">
        <v>11767</v>
      </c>
      <c r="C315" t="s">
        <v>6009</v>
      </c>
      <c r="D315">
        <v>9.4</v>
      </c>
      <c r="K315" t="s">
        <v>10886</v>
      </c>
      <c r="L315" t="s">
        <v>6536</v>
      </c>
      <c r="M315" t="s">
        <v>11843</v>
      </c>
      <c r="N315">
        <v>9</v>
      </c>
      <c r="O315" t="s">
        <v>11961</v>
      </c>
      <c r="P315" t="s">
        <v>12235</v>
      </c>
      <c r="Q315">
        <v>6</v>
      </c>
      <c r="R315">
        <v>0</v>
      </c>
      <c r="S315">
        <v>4.13</v>
      </c>
      <c r="T315">
        <v>4.13</v>
      </c>
      <c r="U315">
        <v>366.37</v>
      </c>
      <c r="V315">
        <v>67.13</v>
      </c>
      <c r="W315">
        <v>4.09</v>
      </c>
      <c r="Y315">
        <v>0</v>
      </c>
      <c r="Z315">
        <v>3</v>
      </c>
      <c r="AA315" t="s">
        <v>6923</v>
      </c>
      <c r="AB315">
        <v>0</v>
      </c>
      <c r="AC315">
        <v>3</v>
      </c>
      <c r="AD315">
        <v>4.3895</v>
      </c>
      <c r="AI315">
        <v>0</v>
      </c>
      <c r="AJ315">
        <v>0</v>
      </c>
      <c r="AK315" t="s">
        <v>12632</v>
      </c>
      <c r="AL315" t="s">
        <v>12632</v>
      </c>
      <c r="AM315" t="s">
        <v>10344</v>
      </c>
    </row>
    <row r="316" spans="1:39">
      <c r="A316" t="s">
        <v>11429</v>
      </c>
      <c r="B316" t="s">
        <v>11767</v>
      </c>
      <c r="C316" t="s">
        <v>6009</v>
      </c>
      <c r="D316">
        <v>1.1</v>
      </c>
      <c r="K316" t="s">
        <v>10886</v>
      </c>
      <c r="L316" t="s">
        <v>6536</v>
      </c>
      <c r="M316" t="s">
        <v>11843</v>
      </c>
      <c r="N316">
        <v>9</v>
      </c>
      <c r="O316" t="s">
        <v>11961</v>
      </c>
      <c r="P316" t="s">
        <v>12236</v>
      </c>
      <c r="Q316">
        <v>4</v>
      </c>
      <c r="R316">
        <v>2</v>
      </c>
      <c r="S316">
        <v>3</v>
      </c>
      <c r="T316">
        <v>3.39</v>
      </c>
      <c r="U316">
        <v>270.28</v>
      </c>
      <c r="V316">
        <v>66.76000000000001</v>
      </c>
      <c r="W316">
        <v>3</v>
      </c>
      <c r="X316">
        <v>7.46</v>
      </c>
      <c r="Y316">
        <v>0</v>
      </c>
      <c r="Z316">
        <v>2</v>
      </c>
      <c r="AA316" t="s">
        <v>6923</v>
      </c>
      <c r="AB316">
        <v>0</v>
      </c>
      <c r="AC316">
        <v>4</v>
      </c>
      <c r="AD316">
        <v>4.805</v>
      </c>
      <c r="AF316" t="s">
        <v>6939</v>
      </c>
      <c r="AI316">
        <v>0</v>
      </c>
      <c r="AJ316">
        <v>0</v>
      </c>
      <c r="AK316" t="s">
        <v>12632</v>
      </c>
      <c r="AL316" t="s">
        <v>12632</v>
      </c>
      <c r="AM316" t="s">
        <v>10344</v>
      </c>
    </row>
    <row r="317" spans="1:39">
      <c r="A317" t="s">
        <v>11430</v>
      </c>
      <c r="B317" t="s">
        <v>11767</v>
      </c>
      <c r="C317" t="s">
        <v>6009</v>
      </c>
      <c r="D317">
        <v>13.8</v>
      </c>
      <c r="K317" t="s">
        <v>10886</v>
      </c>
      <c r="L317" t="s">
        <v>6536</v>
      </c>
      <c r="M317" t="s">
        <v>11843</v>
      </c>
      <c r="N317">
        <v>9</v>
      </c>
      <c r="O317" t="s">
        <v>11961</v>
      </c>
      <c r="P317" t="s">
        <v>12237</v>
      </c>
      <c r="Q317">
        <v>3</v>
      </c>
      <c r="R317">
        <v>1</v>
      </c>
      <c r="S317">
        <v>2.5</v>
      </c>
      <c r="T317">
        <v>3.24</v>
      </c>
      <c r="U317">
        <v>274.22</v>
      </c>
      <c r="V317">
        <v>50.44</v>
      </c>
      <c r="W317">
        <v>3.44</v>
      </c>
      <c r="X317">
        <v>6.75</v>
      </c>
      <c r="Y317">
        <v>0</v>
      </c>
      <c r="Z317">
        <v>3</v>
      </c>
      <c r="AA317" t="s">
        <v>6923</v>
      </c>
      <c r="AB317">
        <v>0</v>
      </c>
      <c r="AC317">
        <v>1</v>
      </c>
      <c r="AD317">
        <v>5.463333333333333</v>
      </c>
      <c r="AF317" t="s">
        <v>6939</v>
      </c>
      <c r="AI317">
        <v>0</v>
      </c>
      <c r="AJ317">
        <v>0</v>
      </c>
      <c r="AK317" t="s">
        <v>12632</v>
      </c>
      <c r="AL317" t="s">
        <v>12632</v>
      </c>
      <c r="AM317" t="s">
        <v>10344</v>
      </c>
    </row>
    <row r="318" spans="1:39">
      <c r="A318" t="s">
        <v>11431</v>
      </c>
      <c r="B318" t="s">
        <v>11767</v>
      </c>
      <c r="C318" t="s">
        <v>6009</v>
      </c>
      <c r="D318">
        <v>2.1</v>
      </c>
      <c r="K318" t="s">
        <v>10886</v>
      </c>
      <c r="L318" t="s">
        <v>6536</v>
      </c>
      <c r="M318" t="s">
        <v>11843</v>
      </c>
      <c r="N318">
        <v>9</v>
      </c>
      <c r="O318" t="s">
        <v>11961</v>
      </c>
      <c r="P318" t="s">
        <v>12238</v>
      </c>
      <c r="Q318">
        <v>4</v>
      </c>
      <c r="R318">
        <v>1</v>
      </c>
      <c r="S318">
        <v>2.91</v>
      </c>
      <c r="T318">
        <v>3.59</v>
      </c>
      <c r="U318">
        <v>322.24</v>
      </c>
      <c r="V318">
        <v>59.67</v>
      </c>
      <c r="W318">
        <v>4.06</v>
      </c>
      <c r="X318">
        <v>6.82</v>
      </c>
      <c r="Y318">
        <v>0</v>
      </c>
      <c r="Z318">
        <v>3</v>
      </c>
      <c r="AA318" t="s">
        <v>6923</v>
      </c>
      <c r="AB318">
        <v>0</v>
      </c>
      <c r="AC318">
        <v>2</v>
      </c>
      <c r="AD318">
        <v>5.083333333333333</v>
      </c>
      <c r="AF318" t="s">
        <v>6939</v>
      </c>
      <c r="AI318">
        <v>0</v>
      </c>
      <c r="AJ318">
        <v>0</v>
      </c>
      <c r="AK318" t="s">
        <v>12632</v>
      </c>
      <c r="AL318" t="s">
        <v>12632</v>
      </c>
      <c r="AM318" t="s">
        <v>10344</v>
      </c>
    </row>
    <row r="319" spans="1:39">
      <c r="A319" t="s">
        <v>11432</v>
      </c>
      <c r="B319" t="s">
        <v>11767</v>
      </c>
      <c r="C319" t="s">
        <v>6009</v>
      </c>
      <c r="D319">
        <v>5.3</v>
      </c>
      <c r="K319" t="s">
        <v>10886</v>
      </c>
      <c r="L319" t="s">
        <v>6536</v>
      </c>
      <c r="M319" t="s">
        <v>11843</v>
      </c>
      <c r="N319">
        <v>9</v>
      </c>
      <c r="O319" t="s">
        <v>11961</v>
      </c>
      <c r="P319" t="s">
        <v>12239</v>
      </c>
      <c r="Q319">
        <v>5</v>
      </c>
      <c r="R319">
        <v>1</v>
      </c>
      <c r="S319">
        <v>4.22</v>
      </c>
      <c r="T319">
        <v>4.61</v>
      </c>
      <c r="U319">
        <v>324.33</v>
      </c>
      <c r="V319">
        <v>68.90000000000001</v>
      </c>
      <c r="W319">
        <v>3.77</v>
      </c>
      <c r="X319">
        <v>7.25</v>
      </c>
      <c r="Y319">
        <v>0</v>
      </c>
      <c r="Z319">
        <v>3</v>
      </c>
      <c r="AA319" t="s">
        <v>6923</v>
      </c>
      <c r="AB319">
        <v>0</v>
      </c>
      <c r="AC319">
        <v>2</v>
      </c>
      <c r="AD319">
        <v>4.028333333333333</v>
      </c>
      <c r="AF319" t="s">
        <v>6939</v>
      </c>
      <c r="AI319">
        <v>0</v>
      </c>
      <c r="AJ319">
        <v>0</v>
      </c>
      <c r="AK319" t="s">
        <v>12632</v>
      </c>
      <c r="AL319" t="s">
        <v>12632</v>
      </c>
      <c r="AM319" t="s">
        <v>10344</v>
      </c>
    </row>
    <row r="320" spans="1:39">
      <c r="A320" t="s">
        <v>11433</v>
      </c>
      <c r="B320" t="s">
        <v>11767</v>
      </c>
      <c r="C320" t="s">
        <v>6009</v>
      </c>
      <c r="D320">
        <v>3.9</v>
      </c>
      <c r="K320" t="s">
        <v>10886</v>
      </c>
      <c r="L320" t="s">
        <v>6536</v>
      </c>
      <c r="M320" t="s">
        <v>11843</v>
      </c>
      <c r="N320">
        <v>9</v>
      </c>
      <c r="O320" t="s">
        <v>11961</v>
      </c>
      <c r="P320" t="s">
        <v>12240</v>
      </c>
      <c r="Q320">
        <v>3</v>
      </c>
      <c r="R320">
        <v>3</v>
      </c>
      <c r="S320">
        <v>2.88</v>
      </c>
      <c r="T320">
        <v>3.02</v>
      </c>
      <c r="U320">
        <v>338.26</v>
      </c>
      <c r="V320">
        <v>69.14</v>
      </c>
      <c r="W320">
        <v>4.31</v>
      </c>
      <c r="X320">
        <v>8.16</v>
      </c>
      <c r="Y320">
        <v>0</v>
      </c>
      <c r="Z320">
        <v>3</v>
      </c>
      <c r="AA320" t="s">
        <v>6923</v>
      </c>
      <c r="AB320">
        <v>0</v>
      </c>
      <c r="AC320">
        <v>2</v>
      </c>
      <c r="AD320">
        <v>4.716666666666667</v>
      </c>
      <c r="AF320" t="s">
        <v>6939</v>
      </c>
      <c r="AI320">
        <v>0</v>
      </c>
      <c r="AJ320">
        <v>0</v>
      </c>
      <c r="AK320" t="s">
        <v>12632</v>
      </c>
      <c r="AL320" t="s">
        <v>12632</v>
      </c>
      <c r="AM320" t="s">
        <v>10344</v>
      </c>
    </row>
    <row r="321" spans="1:39">
      <c r="A321" t="s">
        <v>11434</v>
      </c>
      <c r="B321" t="s">
        <v>11767</v>
      </c>
      <c r="C321" t="s">
        <v>6009</v>
      </c>
      <c r="D321">
        <v>2.6</v>
      </c>
      <c r="K321" t="s">
        <v>10886</v>
      </c>
      <c r="L321" t="s">
        <v>6536</v>
      </c>
      <c r="M321" t="s">
        <v>11843</v>
      </c>
      <c r="N321">
        <v>9</v>
      </c>
      <c r="O321" t="s">
        <v>11961</v>
      </c>
      <c r="P321" t="s">
        <v>12241</v>
      </c>
      <c r="Q321">
        <v>3</v>
      </c>
      <c r="R321">
        <v>1</v>
      </c>
      <c r="S321">
        <v>2.5</v>
      </c>
      <c r="T321">
        <v>3.17</v>
      </c>
      <c r="U321">
        <v>272.69</v>
      </c>
      <c r="V321">
        <v>50.44</v>
      </c>
      <c r="W321">
        <v>3.82</v>
      </c>
      <c r="X321">
        <v>6.84</v>
      </c>
      <c r="Y321">
        <v>0</v>
      </c>
      <c r="Z321">
        <v>3</v>
      </c>
      <c r="AA321" t="s">
        <v>6923</v>
      </c>
      <c r="AB321">
        <v>0</v>
      </c>
      <c r="AC321">
        <v>1</v>
      </c>
      <c r="AD321">
        <v>5.498333333333333</v>
      </c>
      <c r="AF321" t="s">
        <v>6939</v>
      </c>
      <c r="AI321">
        <v>0</v>
      </c>
      <c r="AJ321">
        <v>0</v>
      </c>
      <c r="AK321" t="s">
        <v>12632</v>
      </c>
      <c r="AL321" t="s">
        <v>12632</v>
      </c>
      <c r="AM321" t="s">
        <v>10344</v>
      </c>
    </row>
    <row r="322" spans="1:39">
      <c r="A322" t="s">
        <v>11435</v>
      </c>
      <c r="B322" t="s">
        <v>11767</v>
      </c>
      <c r="C322" t="s">
        <v>6009</v>
      </c>
      <c r="D322">
        <v>4.1</v>
      </c>
      <c r="K322" t="s">
        <v>10886</v>
      </c>
      <c r="L322" t="s">
        <v>6536</v>
      </c>
      <c r="M322" t="s">
        <v>11843</v>
      </c>
      <c r="N322">
        <v>9</v>
      </c>
      <c r="O322" t="s">
        <v>11961</v>
      </c>
      <c r="P322" t="s">
        <v>12242</v>
      </c>
      <c r="Q322">
        <v>3</v>
      </c>
      <c r="R322">
        <v>1</v>
      </c>
      <c r="S322">
        <v>1.96</v>
      </c>
      <c r="T322">
        <v>2.63</v>
      </c>
      <c r="U322">
        <v>256.23</v>
      </c>
      <c r="V322">
        <v>50.44</v>
      </c>
      <c r="W322">
        <v>3.3</v>
      </c>
      <c r="X322">
        <v>6.84</v>
      </c>
      <c r="Y322">
        <v>0</v>
      </c>
      <c r="Z322">
        <v>3</v>
      </c>
      <c r="AA322" t="s">
        <v>6923</v>
      </c>
      <c r="AB322">
        <v>0</v>
      </c>
      <c r="AC322">
        <v>1</v>
      </c>
      <c r="AD322">
        <v>5.833333333333333</v>
      </c>
      <c r="AF322" t="s">
        <v>6939</v>
      </c>
      <c r="AI322">
        <v>0</v>
      </c>
      <c r="AJ322">
        <v>0</v>
      </c>
      <c r="AK322" t="s">
        <v>12632</v>
      </c>
      <c r="AL322" t="s">
        <v>12632</v>
      </c>
      <c r="AM322" t="s">
        <v>10344</v>
      </c>
    </row>
    <row r="323" spans="1:39">
      <c r="A323" t="s">
        <v>11436</v>
      </c>
      <c r="B323" t="s">
        <v>11767</v>
      </c>
      <c r="C323" t="s">
        <v>6009</v>
      </c>
      <c r="D323">
        <v>2</v>
      </c>
      <c r="K323" t="s">
        <v>10886</v>
      </c>
      <c r="L323" t="s">
        <v>6536</v>
      </c>
      <c r="M323" t="s">
        <v>11843</v>
      </c>
      <c r="N323">
        <v>9</v>
      </c>
      <c r="O323" t="s">
        <v>11961</v>
      </c>
      <c r="P323" t="s">
        <v>12243</v>
      </c>
      <c r="Q323">
        <v>6</v>
      </c>
      <c r="R323">
        <v>0</v>
      </c>
      <c r="S323">
        <v>3.33</v>
      </c>
      <c r="T323">
        <v>3.33</v>
      </c>
      <c r="U323">
        <v>380.4</v>
      </c>
      <c r="V323">
        <v>67.13</v>
      </c>
      <c r="W323">
        <v>4.14</v>
      </c>
      <c r="Y323">
        <v>0</v>
      </c>
      <c r="Z323">
        <v>3</v>
      </c>
      <c r="AA323" t="s">
        <v>6923</v>
      </c>
      <c r="AB323">
        <v>0</v>
      </c>
      <c r="AC323">
        <v>3</v>
      </c>
      <c r="AD323">
        <v>5.024285714285714</v>
      </c>
      <c r="AI323">
        <v>0</v>
      </c>
      <c r="AJ323">
        <v>0</v>
      </c>
      <c r="AK323" t="s">
        <v>12632</v>
      </c>
      <c r="AL323" t="s">
        <v>12632</v>
      </c>
      <c r="AM323" t="s">
        <v>10344</v>
      </c>
    </row>
    <row r="324" spans="1:39">
      <c r="A324" t="s">
        <v>11437</v>
      </c>
      <c r="B324" t="s">
        <v>11767</v>
      </c>
      <c r="C324" t="s">
        <v>6009</v>
      </c>
      <c r="D324">
        <v>7.4</v>
      </c>
      <c r="K324" t="s">
        <v>10886</v>
      </c>
      <c r="L324" t="s">
        <v>6536</v>
      </c>
      <c r="M324" t="s">
        <v>11843</v>
      </c>
      <c r="N324">
        <v>9</v>
      </c>
      <c r="O324" t="s">
        <v>11961</v>
      </c>
      <c r="P324" t="s">
        <v>12244</v>
      </c>
      <c r="Q324">
        <v>5</v>
      </c>
      <c r="R324">
        <v>3</v>
      </c>
      <c r="S324">
        <v>-0.59</v>
      </c>
      <c r="T324">
        <v>0.07000000000000001</v>
      </c>
      <c r="U324">
        <v>270.24</v>
      </c>
      <c r="V324">
        <v>90.90000000000001</v>
      </c>
      <c r="W324">
        <v>2.58</v>
      </c>
      <c r="X324">
        <v>6.83</v>
      </c>
      <c r="Y324">
        <v>0</v>
      </c>
      <c r="Z324">
        <v>3</v>
      </c>
      <c r="AA324" t="s">
        <v>6923</v>
      </c>
      <c r="AB324">
        <v>0</v>
      </c>
      <c r="AC324">
        <v>1</v>
      </c>
      <c r="AD324">
        <v>5.136666666666667</v>
      </c>
      <c r="AF324" t="s">
        <v>6939</v>
      </c>
      <c r="AI324">
        <v>0</v>
      </c>
      <c r="AJ324">
        <v>0</v>
      </c>
      <c r="AK324" t="s">
        <v>12632</v>
      </c>
      <c r="AL324" t="s">
        <v>12632</v>
      </c>
      <c r="AM324" t="s">
        <v>10344</v>
      </c>
    </row>
    <row r="325" spans="1:39">
      <c r="A325" t="s">
        <v>11438</v>
      </c>
      <c r="B325" t="s">
        <v>11767</v>
      </c>
      <c r="C325" t="s">
        <v>6009</v>
      </c>
      <c r="D325">
        <v>1.7</v>
      </c>
      <c r="K325" t="s">
        <v>10886</v>
      </c>
      <c r="L325" t="s">
        <v>6536</v>
      </c>
      <c r="M325" t="s">
        <v>11843</v>
      </c>
      <c r="N325">
        <v>9</v>
      </c>
      <c r="O325" t="s">
        <v>11961</v>
      </c>
      <c r="P325" t="s">
        <v>12245</v>
      </c>
      <c r="Q325">
        <v>3</v>
      </c>
      <c r="R325">
        <v>3</v>
      </c>
      <c r="S325">
        <v>2.58</v>
      </c>
      <c r="T325">
        <v>2.65</v>
      </c>
      <c r="U325">
        <v>270.26</v>
      </c>
      <c r="V325">
        <v>69.14</v>
      </c>
      <c r="W325">
        <v>3.29</v>
      </c>
      <c r="X325">
        <v>8.48</v>
      </c>
      <c r="Y325">
        <v>1.32</v>
      </c>
      <c r="Z325">
        <v>3</v>
      </c>
      <c r="AA325" t="s">
        <v>6923</v>
      </c>
      <c r="AB325">
        <v>0</v>
      </c>
      <c r="AC325">
        <v>2</v>
      </c>
      <c r="AD325">
        <v>4.876666666666667</v>
      </c>
      <c r="AF325" t="s">
        <v>6939</v>
      </c>
      <c r="AI325">
        <v>0</v>
      </c>
      <c r="AJ325">
        <v>0</v>
      </c>
      <c r="AK325" t="s">
        <v>12632</v>
      </c>
      <c r="AL325" t="s">
        <v>12632</v>
      </c>
      <c r="AM325" t="s">
        <v>10344</v>
      </c>
    </row>
    <row r="326" spans="1:39">
      <c r="A326" t="s">
        <v>11439</v>
      </c>
      <c r="B326" t="s">
        <v>11767</v>
      </c>
      <c r="C326" t="s">
        <v>6009</v>
      </c>
      <c r="D326">
        <v>5.3</v>
      </c>
      <c r="K326" t="s">
        <v>10886</v>
      </c>
      <c r="L326" t="s">
        <v>6536</v>
      </c>
      <c r="M326" t="s">
        <v>11843</v>
      </c>
      <c r="N326">
        <v>9</v>
      </c>
      <c r="O326" t="s">
        <v>11961</v>
      </c>
      <c r="P326" t="s">
        <v>12246</v>
      </c>
      <c r="Q326">
        <v>3</v>
      </c>
      <c r="R326">
        <v>3</v>
      </c>
      <c r="S326">
        <v>2.93</v>
      </c>
      <c r="T326">
        <v>3</v>
      </c>
      <c r="U326">
        <v>284.29</v>
      </c>
      <c r="V326">
        <v>69.14</v>
      </c>
      <c r="W326">
        <v>3.6</v>
      </c>
      <c r="X326">
        <v>8.5</v>
      </c>
      <c r="Y326">
        <v>1.91</v>
      </c>
      <c r="Z326">
        <v>3</v>
      </c>
      <c r="AA326" t="s">
        <v>6923</v>
      </c>
      <c r="AB326">
        <v>0</v>
      </c>
      <c r="AC326">
        <v>2</v>
      </c>
      <c r="AD326">
        <v>4.701666666666667</v>
      </c>
      <c r="AF326" t="s">
        <v>6939</v>
      </c>
      <c r="AI326">
        <v>0</v>
      </c>
      <c r="AJ326">
        <v>0</v>
      </c>
      <c r="AK326" t="s">
        <v>12632</v>
      </c>
      <c r="AL326" t="s">
        <v>12632</v>
      </c>
      <c r="AM326" t="s">
        <v>10344</v>
      </c>
    </row>
    <row r="327" spans="1:39">
      <c r="A327" t="s">
        <v>11377</v>
      </c>
      <c r="B327" t="s">
        <v>11767</v>
      </c>
      <c r="C327" t="s">
        <v>6009</v>
      </c>
      <c r="D327">
        <v>1.9</v>
      </c>
      <c r="E327" t="s">
        <v>5915</v>
      </c>
      <c r="K327" t="s">
        <v>10886</v>
      </c>
      <c r="L327" t="s">
        <v>6536</v>
      </c>
      <c r="M327" t="s">
        <v>11844</v>
      </c>
      <c r="N327">
        <v>9</v>
      </c>
      <c r="O327" t="s">
        <v>11962</v>
      </c>
      <c r="P327" t="s">
        <v>12184</v>
      </c>
      <c r="Q327">
        <v>5</v>
      </c>
      <c r="R327">
        <v>3</v>
      </c>
      <c r="S327">
        <v>0.9399999999999999</v>
      </c>
      <c r="T327">
        <v>2.13</v>
      </c>
      <c r="U327">
        <v>270.24</v>
      </c>
      <c r="V327">
        <v>90.90000000000001</v>
      </c>
      <c r="W327">
        <v>2.58</v>
      </c>
      <c r="X327">
        <v>6.53</v>
      </c>
      <c r="Y327">
        <v>0</v>
      </c>
      <c r="Z327">
        <v>3</v>
      </c>
      <c r="AA327" t="s">
        <v>6923</v>
      </c>
      <c r="AB327">
        <v>0</v>
      </c>
      <c r="AC327">
        <v>1</v>
      </c>
      <c r="AD327">
        <v>5.136666666666667</v>
      </c>
      <c r="AE327" t="s">
        <v>12589</v>
      </c>
      <c r="AF327" t="s">
        <v>6939</v>
      </c>
      <c r="AI327">
        <v>0</v>
      </c>
      <c r="AJ327">
        <v>0</v>
      </c>
      <c r="AK327" t="s">
        <v>12632</v>
      </c>
      <c r="AL327" t="s">
        <v>12632</v>
      </c>
      <c r="AM327" t="s">
        <v>10344</v>
      </c>
    </row>
    <row r="328" spans="1:39">
      <c r="A328" t="s">
        <v>11389</v>
      </c>
      <c r="B328" t="s">
        <v>11767</v>
      </c>
      <c r="C328" t="s">
        <v>6009</v>
      </c>
      <c r="D328">
        <v>1.6</v>
      </c>
      <c r="K328" t="s">
        <v>10886</v>
      </c>
      <c r="L328" t="s">
        <v>6536</v>
      </c>
      <c r="M328" t="s">
        <v>11844</v>
      </c>
      <c r="N328">
        <v>9</v>
      </c>
      <c r="O328" t="s">
        <v>11962</v>
      </c>
      <c r="P328" t="s">
        <v>12196</v>
      </c>
      <c r="Q328">
        <v>4</v>
      </c>
      <c r="R328">
        <v>2</v>
      </c>
      <c r="S328">
        <v>3.31</v>
      </c>
      <c r="T328">
        <v>3.38</v>
      </c>
      <c r="U328">
        <v>254.24</v>
      </c>
      <c r="V328">
        <v>70.67</v>
      </c>
      <c r="W328">
        <v>2.87</v>
      </c>
      <c r="X328">
        <v>8.289999999999999</v>
      </c>
      <c r="Y328">
        <v>0</v>
      </c>
      <c r="Z328">
        <v>3</v>
      </c>
      <c r="AA328" t="s">
        <v>6923</v>
      </c>
      <c r="AB328">
        <v>0</v>
      </c>
      <c r="AC328">
        <v>1</v>
      </c>
      <c r="AD328">
        <v>4.655</v>
      </c>
      <c r="AF328" t="s">
        <v>6939</v>
      </c>
      <c r="AI328">
        <v>0</v>
      </c>
      <c r="AJ328">
        <v>0</v>
      </c>
      <c r="AK328" t="s">
        <v>12632</v>
      </c>
      <c r="AL328" t="s">
        <v>12632</v>
      </c>
      <c r="AM328" t="s">
        <v>10344</v>
      </c>
    </row>
    <row r="329" spans="1:39">
      <c r="A329" t="s">
        <v>11390</v>
      </c>
      <c r="B329" t="s">
        <v>11767</v>
      </c>
      <c r="C329" t="s">
        <v>6009</v>
      </c>
      <c r="D329">
        <v>1.9</v>
      </c>
      <c r="K329" t="s">
        <v>10886</v>
      </c>
      <c r="L329" t="s">
        <v>6536</v>
      </c>
      <c r="M329" t="s">
        <v>11844</v>
      </c>
      <c r="N329">
        <v>9</v>
      </c>
      <c r="O329" t="s">
        <v>11962</v>
      </c>
      <c r="P329" t="s">
        <v>12197</v>
      </c>
      <c r="Q329">
        <v>4</v>
      </c>
      <c r="R329">
        <v>2</v>
      </c>
      <c r="S329">
        <v>3.54</v>
      </c>
      <c r="T329">
        <v>4.08</v>
      </c>
      <c r="U329">
        <v>254.24</v>
      </c>
      <c r="V329">
        <v>70.67</v>
      </c>
      <c r="W329">
        <v>2.87</v>
      </c>
      <c r="X329">
        <v>7.01</v>
      </c>
      <c r="Y329">
        <v>0</v>
      </c>
      <c r="Z329">
        <v>3</v>
      </c>
      <c r="AA329" t="s">
        <v>6923</v>
      </c>
      <c r="AB329">
        <v>0</v>
      </c>
      <c r="AC329">
        <v>1</v>
      </c>
      <c r="AD329">
        <v>4.19</v>
      </c>
      <c r="AF329" t="s">
        <v>6939</v>
      </c>
      <c r="AI329">
        <v>0</v>
      </c>
      <c r="AJ329">
        <v>0</v>
      </c>
      <c r="AK329" t="s">
        <v>12632</v>
      </c>
      <c r="AL329" t="s">
        <v>12632</v>
      </c>
      <c r="AM329" t="s">
        <v>10344</v>
      </c>
    </row>
    <row r="330" spans="1:39">
      <c r="A330" t="s">
        <v>11377</v>
      </c>
      <c r="B330" t="s">
        <v>11767</v>
      </c>
      <c r="C330" t="s">
        <v>6009</v>
      </c>
      <c r="D330">
        <v>1.9</v>
      </c>
      <c r="K330" t="s">
        <v>10886</v>
      </c>
      <c r="L330" t="s">
        <v>6536</v>
      </c>
      <c r="M330" t="s">
        <v>11844</v>
      </c>
      <c r="N330">
        <v>9</v>
      </c>
      <c r="O330" t="s">
        <v>11962</v>
      </c>
      <c r="P330" t="s">
        <v>12184</v>
      </c>
      <c r="Q330">
        <v>5</v>
      </c>
      <c r="R330">
        <v>3</v>
      </c>
      <c r="S330">
        <v>0.9399999999999999</v>
      </c>
      <c r="T330">
        <v>2.13</v>
      </c>
      <c r="U330">
        <v>270.24</v>
      </c>
      <c r="V330">
        <v>90.90000000000001</v>
      </c>
      <c r="W330">
        <v>2.58</v>
      </c>
      <c r="X330">
        <v>6.53</v>
      </c>
      <c r="Y330">
        <v>0</v>
      </c>
      <c r="Z330">
        <v>3</v>
      </c>
      <c r="AA330" t="s">
        <v>6923</v>
      </c>
      <c r="AB330">
        <v>0</v>
      </c>
      <c r="AC330">
        <v>1</v>
      </c>
      <c r="AD330">
        <v>5.136666666666667</v>
      </c>
      <c r="AE330" t="s">
        <v>12589</v>
      </c>
      <c r="AF330" t="s">
        <v>6939</v>
      </c>
      <c r="AI330">
        <v>0</v>
      </c>
      <c r="AJ330">
        <v>0</v>
      </c>
      <c r="AK330" t="s">
        <v>12632</v>
      </c>
      <c r="AL330" t="s">
        <v>12632</v>
      </c>
      <c r="AM330" t="s">
        <v>10344</v>
      </c>
    </row>
    <row r="331" spans="1:39">
      <c r="A331" t="s">
        <v>11391</v>
      </c>
      <c r="B331" t="s">
        <v>11767</v>
      </c>
      <c r="C331" t="s">
        <v>6009</v>
      </c>
      <c r="D331">
        <v>1.7</v>
      </c>
      <c r="K331" t="s">
        <v>10886</v>
      </c>
      <c r="L331" t="s">
        <v>6536</v>
      </c>
      <c r="M331" t="s">
        <v>11844</v>
      </c>
      <c r="N331">
        <v>9</v>
      </c>
      <c r="O331" t="s">
        <v>11962</v>
      </c>
      <c r="P331" t="s">
        <v>12198</v>
      </c>
      <c r="Q331">
        <v>4</v>
      </c>
      <c r="R331">
        <v>2</v>
      </c>
      <c r="S331">
        <v>3.43</v>
      </c>
      <c r="T331">
        <v>3.44</v>
      </c>
      <c r="U331">
        <v>254.24</v>
      </c>
      <c r="V331">
        <v>70.67</v>
      </c>
      <c r="W331">
        <v>2.87</v>
      </c>
      <c r="X331">
        <v>9</v>
      </c>
      <c r="Y331">
        <v>0</v>
      </c>
      <c r="Z331">
        <v>3</v>
      </c>
      <c r="AA331" t="s">
        <v>6923</v>
      </c>
      <c r="AB331">
        <v>0</v>
      </c>
      <c r="AC331">
        <v>1</v>
      </c>
      <c r="AD331">
        <v>4.565</v>
      </c>
      <c r="AF331" t="s">
        <v>6939</v>
      </c>
      <c r="AI331">
        <v>0</v>
      </c>
      <c r="AJ331">
        <v>0</v>
      </c>
      <c r="AK331" t="s">
        <v>12632</v>
      </c>
      <c r="AL331" t="s">
        <v>12632</v>
      </c>
      <c r="AM331" t="s">
        <v>10344</v>
      </c>
    </row>
    <row r="332" spans="1:39">
      <c r="A332" t="s">
        <v>11392</v>
      </c>
      <c r="B332" t="s">
        <v>11767</v>
      </c>
      <c r="C332" t="s">
        <v>6009</v>
      </c>
      <c r="D332">
        <v>4.6</v>
      </c>
      <c r="K332" t="s">
        <v>10886</v>
      </c>
      <c r="L332" t="s">
        <v>6536</v>
      </c>
      <c r="M332" t="s">
        <v>11844</v>
      </c>
      <c r="N332">
        <v>9</v>
      </c>
      <c r="O332" t="s">
        <v>11962</v>
      </c>
      <c r="P332" t="s">
        <v>12199</v>
      </c>
      <c r="Q332">
        <v>4</v>
      </c>
      <c r="R332">
        <v>1</v>
      </c>
      <c r="S332">
        <v>2.31</v>
      </c>
      <c r="T332">
        <v>2.86</v>
      </c>
      <c r="U332">
        <v>268.27</v>
      </c>
      <c r="V332">
        <v>59.67</v>
      </c>
      <c r="W332">
        <v>3.17</v>
      </c>
      <c r="X332">
        <v>6.99</v>
      </c>
      <c r="Y332">
        <v>0</v>
      </c>
      <c r="Z332">
        <v>3</v>
      </c>
      <c r="AA332" t="s">
        <v>6923</v>
      </c>
      <c r="AB332">
        <v>0</v>
      </c>
      <c r="AC332">
        <v>2</v>
      </c>
      <c r="AD332">
        <v>5.678333333333333</v>
      </c>
      <c r="AE332" t="s">
        <v>12594</v>
      </c>
      <c r="AF332" t="s">
        <v>6939</v>
      </c>
      <c r="AI332">
        <v>0</v>
      </c>
      <c r="AJ332">
        <v>0</v>
      </c>
      <c r="AK332" t="s">
        <v>12632</v>
      </c>
      <c r="AL332" t="s">
        <v>12632</v>
      </c>
      <c r="AM332" t="s">
        <v>10344</v>
      </c>
    </row>
    <row r="333" spans="1:39">
      <c r="A333" t="s">
        <v>11393</v>
      </c>
      <c r="B333" t="s">
        <v>11767</v>
      </c>
      <c r="C333" t="s">
        <v>6009</v>
      </c>
      <c r="D333">
        <v>2</v>
      </c>
      <c r="K333" t="s">
        <v>10886</v>
      </c>
      <c r="L333" t="s">
        <v>6536</v>
      </c>
      <c r="M333" t="s">
        <v>11844</v>
      </c>
      <c r="N333">
        <v>9</v>
      </c>
      <c r="O333" t="s">
        <v>11962</v>
      </c>
      <c r="P333" t="s">
        <v>12200</v>
      </c>
      <c r="Q333">
        <v>5</v>
      </c>
      <c r="R333">
        <v>2</v>
      </c>
      <c r="S333">
        <v>1.24</v>
      </c>
      <c r="T333">
        <v>2.44</v>
      </c>
      <c r="U333">
        <v>284.27</v>
      </c>
      <c r="V333">
        <v>79.90000000000001</v>
      </c>
      <c r="W333">
        <v>2.88</v>
      </c>
      <c r="X333">
        <v>6.51</v>
      </c>
      <c r="Y333">
        <v>0</v>
      </c>
      <c r="Z333">
        <v>3</v>
      </c>
      <c r="AA333" t="s">
        <v>6923</v>
      </c>
      <c r="AB333">
        <v>0</v>
      </c>
      <c r="AC333">
        <v>2</v>
      </c>
      <c r="AD333">
        <v>5.5</v>
      </c>
      <c r="AE333" t="s">
        <v>12595</v>
      </c>
      <c r="AF333" t="s">
        <v>6939</v>
      </c>
      <c r="AI333">
        <v>0</v>
      </c>
      <c r="AJ333">
        <v>0</v>
      </c>
      <c r="AK333" t="s">
        <v>12632</v>
      </c>
      <c r="AL333" t="s">
        <v>12632</v>
      </c>
      <c r="AM333" t="s">
        <v>10344</v>
      </c>
    </row>
    <row r="334" spans="1:39">
      <c r="A334" t="s">
        <v>11394</v>
      </c>
      <c r="B334" t="s">
        <v>11767</v>
      </c>
      <c r="C334" t="s">
        <v>6009</v>
      </c>
      <c r="D334">
        <v>2</v>
      </c>
      <c r="K334" t="s">
        <v>10886</v>
      </c>
      <c r="L334" t="s">
        <v>6536</v>
      </c>
      <c r="M334" t="s">
        <v>11844</v>
      </c>
      <c r="N334">
        <v>9</v>
      </c>
      <c r="O334" t="s">
        <v>11962</v>
      </c>
      <c r="P334" t="s">
        <v>12201</v>
      </c>
      <c r="Q334">
        <v>5</v>
      </c>
      <c r="R334">
        <v>3</v>
      </c>
      <c r="S334">
        <v>1.93</v>
      </c>
      <c r="T334">
        <v>3.11</v>
      </c>
      <c r="U334">
        <v>270.24</v>
      </c>
      <c r="V334">
        <v>90.90000000000001</v>
      </c>
      <c r="W334">
        <v>2.58</v>
      </c>
      <c r="X334">
        <v>6.51</v>
      </c>
      <c r="Y334">
        <v>0</v>
      </c>
      <c r="Z334">
        <v>3</v>
      </c>
      <c r="AA334" t="s">
        <v>6923</v>
      </c>
      <c r="AB334">
        <v>0</v>
      </c>
      <c r="AC334">
        <v>1</v>
      </c>
      <c r="AD334">
        <v>5.081666666666667</v>
      </c>
      <c r="AE334" t="s">
        <v>12596</v>
      </c>
      <c r="AF334" t="s">
        <v>6939</v>
      </c>
      <c r="AI334">
        <v>0</v>
      </c>
      <c r="AJ334">
        <v>0</v>
      </c>
      <c r="AK334" t="s">
        <v>12632</v>
      </c>
      <c r="AL334" t="s">
        <v>12632</v>
      </c>
      <c r="AM334" t="s">
        <v>10344</v>
      </c>
    </row>
    <row r="335" spans="1:39">
      <c r="A335" t="s">
        <v>11395</v>
      </c>
      <c r="B335" t="s">
        <v>11767</v>
      </c>
      <c r="C335" t="s">
        <v>6009</v>
      </c>
      <c r="D335">
        <v>2</v>
      </c>
      <c r="K335" t="s">
        <v>10886</v>
      </c>
      <c r="L335" t="s">
        <v>6536</v>
      </c>
      <c r="M335" t="s">
        <v>11844</v>
      </c>
      <c r="N335">
        <v>9</v>
      </c>
      <c r="O335" t="s">
        <v>11962</v>
      </c>
      <c r="P335" t="s">
        <v>12202</v>
      </c>
      <c r="Q335">
        <v>4</v>
      </c>
      <c r="R335">
        <v>2</v>
      </c>
      <c r="S335">
        <v>2.66</v>
      </c>
      <c r="T335">
        <v>3.22</v>
      </c>
      <c r="U335">
        <v>254.24</v>
      </c>
      <c r="V335">
        <v>70.67</v>
      </c>
      <c r="W335">
        <v>2.87</v>
      </c>
      <c r="X335">
        <v>7</v>
      </c>
      <c r="Y335">
        <v>0</v>
      </c>
      <c r="Z335">
        <v>3</v>
      </c>
      <c r="AA335" t="s">
        <v>6923</v>
      </c>
      <c r="AB335">
        <v>0</v>
      </c>
      <c r="AC335">
        <v>1</v>
      </c>
      <c r="AD335">
        <v>5.06</v>
      </c>
      <c r="AF335" t="s">
        <v>6939</v>
      </c>
      <c r="AI335">
        <v>0</v>
      </c>
      <c r="AJ335">
        <v>0</v>
      </c>
      <c r="AK335" t="s">
        <v>12632</v>
      </c>
      <c r="AL335" t="s">
        <v>12632</v>
      </c>
      <c r="AM335" t="s">
        <v>10344</v>
      </c>
    </row>
    <row r="336" spans="1:39">
      <c r="A336" t="s">
        <v>11379</v>
      </c>
      <c r="B336" t="s">
        <v>11767</v>
      </c>
      <c r="C336" t="s">
        <v>6009</v>
      </c>
      <c r="D336">
        <v>1.3</v>
      </c>
      <c r="K336" t="s">
        <v>10886</v>
      </c>
      <c r="L336" t="s">
        <v>6536</v>
      </c>
      <c r="M336" t="s">
        <v>11844</v>
      </c>
      <c r="N336">
        <v>9</v>
      </c>
      <c r="O336" t="s">
        <v>11962</v>
      </c>
      <c r="P336" t="s">
        <v>12186</v>
      </c>
      <c r="Q336">
        <v>4</v>
      </c>
      <c r="R336">
        <v>2</v>
      </c>
      <c r="S336">
        <v>1.92</v>
      </c>
      <c r="T336">
        <v>3.13</v>
      </c>
      <c r="U336">
        <v>254.24</v>
      </c>
      <c r="V336">
        <v>70.67</v>
      </c>
      <c r="W336">
        <v>2.87</v>
      </c>
      <c r="X336">
        <v>6.5</v>
      </c>
      <c r="Y336">
        <v>0</v>
      </c>
      <c r="Z336">
        <v>3</v>
      </c>
      <c r="AA336" t="s">
        <v>6923</v>
      </c>
      <c r="AB336">
        <v>0</v>
      </c>
      <c r="AC336">
        <v>1</v>
      </c>
      <c r="AD336">
        <v>5.435</v>
      </c>
      <c r="AE336" t="s">
        <v>12591</v>
      </c>
      <c r="AF336" t="s">
        <v>6939</v>
      </c>
      <c r="AI336">
        <v>0</v>
      </c>
      <c r="AJ336">
        <v>0</v>
      </c>
      <c r="AK336" t="s">
        <v>12632</v>
      </c>
      <c r="AL336" t="s">
        <v>12632</v>
      </c>
      <c r="AM336" t="s">
        <v>10344</v>
      </c>
    </row>
    <row r="337" spans="1:39">
      <c r="A337" t="s">
        <v>11396</v>
      </c>
      <c r="B337" t="s">
        <v>11767</v>
      </c>
      <c r="C337" t="s">
        <v>6009</v>
      </c>
      <c r="D337">
        <v>2</v>
      </c>
      <c r="K337" t="s">
        <v>10886</v>
      </c>
      <c r="L337" t="s">
        <v>6536</v>
      </c>
      <c r="M337" t="s">
        <v>11844</v>
      </c>
      <c r="N337">
        <v>9</v>
      </c>
      <c r="O337" t="s">
        <v>11962</v>
      </c>
      <c r="P337" t="s">
        <v>12203</v>
      </c>
      <c r="Q337">
        <v>5</v>
      </c>
      <c r="R337">
        <v>1</v>
      </c>
      <c r="S337">
        <v>1.49</v>
      </c>
      <c r="T337">
        <v>2.08</v>
      </c>
      <c r="U337">
        <v>298.29</v>
      </c>
      <c r="V337">
        <v>68.90000000000001</v>
      </c>
      <c r="W337">
        <v>3.18</v>
      </c>
      <c r="X337">
        <v>6.93</v>
      </c>
      <c r="Y337">
        <v>0</v>
      </c>
      <c r="Z337">
        <v>3</v>
      </c>
      <c r="AA337" t="s">
        <v>6923</v>
      </c>
      <c r="AB337">
        <v>0</v>
      </c>
      <c r="AC337">
        <v>3</v>
      </c>
      <c r="AD337">
        <v>5.833333333333333</v>
      </c>
      <c r="AE337" t="s">
        <v>12597</v>
      </c>
      <c r="AF337" t="s">
        <v>6939</v>
      </c>
      <c r="AI337">
        <v>0</v>
      </c>
      <c r="AJ337">
        <v>0</v>
      </c>
      <c r="AK337" t="s">
        <v>12632</v>
      </c>
      <c r="AL337" t="s">
        <v>12632</v>
      </c>
      <c r="AM337" t="s">
        <v>10344</v>
      </c>
    </row>
    <row r="338" spans="1:39">
      <c r="A338" t="s">
        <v>11397</v>
      </c>
      <c r="B338" t="s">
        <v>11767</v>
      </c>
      <c r="C338" t="s">
        <v>6009</v>
      </c>
      <c r="D338">
        <v>1.2</v>
      </c>
      <c r="K338" t="s">
        <v>10886</v>
      </c>
      <c r="L338" t="s">
        <v>6536</v>
      </c>
      <c r="M338" t="s">
        <v>11844</v>
      </c>
      <c r="N338">
        <v>9</v>
      </c>
      <c r="O338" t="s">
        <v>11962</v>
      </c>
      <c r="P338" t="s">
        <v>12204</v>
      </c>
      <c r="Q338">
        <v>7</v>
      </c>
      <c r="R338">
        <v>5</v>
      </c>
      <c r="S338">
        <v>0.62</v>
      </c>
      <c r="T338">
        <v>1.99</v>
      </c>
      <c r="U338">
        <v>302.24</v>
      </c>
      <c r="V338">
        <v>131.36</v>
      </c>
      <c r="W338">
        <v>1.99</v>
      </c>
      <c r="X338">
        <v>6.31</v>
      </c>
      <c r="Y338">
        <v>0</v>
      </c>
      <c r="Z338">
        <v>3</v>
      </c>
      <c r="AA338" t="s">
        <v>6923</v>
      </c>
      <c r="AB338">
        <v>0</v>
      </c>
      <c r="AC338">
        <v>1</v>
      </c>
      <c r="AD338">
        <v>4</v>
      </c>
      <c r="AE338" t="s">
        <v>12598</v>
      </c>
      <c r="AF338" t="s">
        <v>6937</v>
      </c>
      <c r="AI338">
        <v>0</v>
      </c>
      <c r="AJ338">
        <v>0</v>
      </c>
      <c r="AK338" t="s">
        <v>12632</v>
      </c>
      <c r="AL338" t="s">
        <v>12632</v>
      </c>
      <c r="AM338" t="s">
        <v>10344</v>
      </c>
    </row>
    <row r="339" spans="1:39">
      <c r="A339" t="s">
        <v>11398</v>
      </c>
      <c r="B339" t="s">
        <v>11767</v>
      </c>
      <c r="C339" t="s">
        <v>6009</v>
      </c>
      <c r="D339">
        <v>1.2</v>
      </c>
      <c r="K339" t="s">
        <v>10886</v>
      </c>
      <c r="L339" t="s">
        <v>6536</v>
      </c>
      <c r="M339" t="s">
        <v>11844</v>
      </c>
      <c r="N339">
        <v>9</v>
      </c>
      <c r="O339" t="s">
        <v>11962</v>
      </c>
      <c r="P339" t="s">
        <v>12205</v>
      </c>
      <c r="Q339">
        <v>4</v>
      </c>
      <c r="R339">
        <v>2</v>
      </c>
      <c r="S339">
        <v>2.11</v>
      </c>
      <c r="T339">
        <v>2.63</v>
      </c>
      <c r="U339">
        <v>254.24</v>
      </c>
      <c r="V339">
        <v>70.67</v>
      </c>
      <c r="W339">
        <v>2.87</v>
      </c>
      <c r="X339">
        <v>7.01</v>
      </c>
      <c r="Y339">
        <v>0</v>
      </c>
      <c r="Z339">
        <v>3</v>
      </c>
      <c r="AA339" t="s">
        <v>6923</v>
      </c>
      <c r="AB339">
        <v>0</v>
      </c>
      <c r="AC339">
        <v>1</v>
      </c>
      <c r="AD339">
        <v>5.445</v>
      </c>
      <c r="AE339" t="s">
        <v>12599</v>
      </c>
      <c r="AF339" t="s">
        <v>6939</v>
      </c>
      <c r="AI339">
        <v>0</v>
      </c>
      <c r="AJ339">
        <v>0</v>
      </c>
      <c r="AK339" t="s">
        <v>12632</v>
      </c>
      <c r="AL339" t="s">
        <v>12632</v>
      </c>
      <c r="AM339" t="s">
        <v>10344</v>
      </c>
    </row>
    <row r="340" spans="1:39">
      <c r="A340" t="s">
        <v>11399</v>
      </c>
      <c r="B340" t="s">
        <v>11767</v>
      </c>
      <c r="C340" t="s">
        <v>6009</v>
      </c>
      <c r="D340">
        <v>1.8</v>
      </c>
      <c r="K340" t="s">
        <v>10886</v>
      </c>
      <c r="L340" t="s">
        <v>6536</v>
      </c>
      <c r="M340" t="s">
        <v>11844</v>
      </c>
      <c r="N340">
        <v>9</v>
      </c>
      <c r="O340" t="s">
        <v>11962</v>
      </c>
      <c r="P340" t="s">
        <v>12206</v>
      </c>
      <c r="Q340">
        <v>4</v>
      </c>
      <c r="R340">
        <v>2</v>
      </c>
      <c r="S340">
        <v>2.62</v>
      </c>
      <c r="T340">
        <v>3.01</v>
      </c>
      <c r="U340">
        <v>270.28</v>
      </c>
      <c r="V340">
        <v>66.76000000000001</v>
      </c>
      <c r="W340">
        <v>3</v>
      </c>
      <c r="X340">
        <v>7.46</v>
      </c>
      <c r="Y340">
        <v>0</v>
      </c>
      <c r="Z340">
        <v>2</v>
      </c>
      <c r="AA340" t="s">
        <v>6923</v>
      </c>
      <c r="AB340">
        <v>0</v>
      </c>
      <c r="AC340">
        <v>4</v>
      </c>
      <c r="AD340">
        <v>5.185</v>
      </c>
      <c r="AF340" t="s">
        <v>6939</v>
      </c>
      <c r="AI340">
        <v>0</v>
      </c>
      <c r="AJ340">
        <v>0</v>
      </c>
      <c r="AK340" t="s">
        <v>12632</v>
      </c>
      <c r="AL340" t="s">
        <v>12632</v>
      </c>
      <c r="AM340" t="s">
        <v>10344</v>
      </c>
    </row>
    <row r="341" spans="1:39">
      <c r="A341" t="s">
        <v>11400</v>
      </c>
      <c r="B341" t="s">
        <v>11767</v>
      </c>
      <c r="C341" t="s">
        <v>6009</v>
      </c>
      <c r="D341">
        <v>1.7</v>
      </c>
      <c r="K341" t="s">
        <v>10886</v>
      </c>
      <c r="L341" t="s">
        <v>6536</v>
      </c>
      <c r="M341" t="s">
        <v>11844</v>
      </c>
      <c r="N341">
        <v>9</v>
      </c>
      <c r="O341" t="s">
        <v>11962</v>
      </c>
      <c r="P341" t="s">
        <v>12207</v>
      </c>
      <c r="Q341">
        <v>5</v>
      </c>
      <c r="R341">
        <v>2</v>
      </c>
      <c r="S341">
        <v>2.26</v>
      </c>
      <c r="T341">
        <v>2.67</v>
      </c>
      <c r="U341">
        <v>300.31</v>
      </c>
      <c r="V341">
        <v>75.98999999999999</v>
      </c>
      <c r="W341">
        <v>3.01</v>
      </c>
      <c r="X341">
        <v>7.42</v>
      </c>
      <c r="Y341">
        <v>0</v>
      </c>
      <c r="Z341">
        <v>2</v>
      </c>
      <c r="AA341" t="s">
        <v>6923</v>
      </c>
      <c r="AB341">
        <v>0</v>
      </c>
      <c r="AC341">
        <v>5</v>
      </c>
      <c r="AD341">
        <v>5.37</v>
      </c>
      <c r="AF341" t="s">
        <v>6939</v>
      </c>
      <c r="AI341">
        <v>0</v>
      </c>
      <c r="AJ341">
        <v>0</v>
      </c>
      <c r="AK341" t="s">
        <v>12632</v>
      </c>
      <c r="AL341" t="s">
        <v>12632</v>
      </c>
      <c r="AM341" t="s">
        <v>10344</v>
      </c>
    </row>
    <row r="342" spans="1:39">
      <c r="A342" t="s">
        <v>11401</v>
      </c>
      <c r="B342" t="s">
        <v>11767</v>
      </c>
      <c r="C342" t="s">
        <v>6009</v>
      </c>
      <c r="D342">
        <v>1.5</v>
      </c>
      <c r="K342" t="s">
        <v>10886</v>
      </c>
      <c r="L342" t="s">
        <v>6536</v>
      </c>
      <c r="M342" t="s">
        <v>11844</v>
      </c>
      <c r="N342">
        <v>9</v>
      </c>
      <c r="O342" t="s">
        <v>11962</v>
      </c>
      <c r="P342" t="s">
        <v>12208</v>
      </c>
      <c r="Q342">
        <v>6</v>
      </c>
      <c r="R342">
        <v>3</v>
      </c>
      <c r="S342">
        <v>1.52</v>
      </c>
      <c r="T342">
        <v>1.94</v>
      </c>
      <c r="U342">
        <v>302.28</v>
      </c>
      <c r="V342">
        <v>96.22</v>
      </c>
      <c r="W342">
        <v>2.52</v>
      </c>
      <c r="X342">
        <v>7.5</v>
      </c>
      <c r="Y342">
        <v>0</v>
      </c>
      <c r="Z342">
        <v>2</v>
      </c>
      <c r="AA342" t="s">
        <v>6923</v>
      </c>
      <c r="AB342">
        <v>0</v>
      </c>
      <c r="AC342">
        <v>2</v>
      </c>
      <c r="AD342">
        <v>4.959333333333333</v>
      </c>
      <c r="AE342" t="s">
        <v>12600</v>
      </c>
      <c r="AF342" t="s">
        <v>6939</v>
      </c>
      <c r="AI342">
        <v>0</v>
      </c>
      <c r="AJ342">
        <v>0</v>
      </c>
      <c r="AK342" t="s">
        <v>12632</v>
      </c>
      <c r="AL342" t="s">
        <v>12632</v>
      </c>
      <c r="AM342" t="s">
        <v>10344</v>
      </c>
    </row>
    <row r="343" spans="1:39">
      <c r="A343" t="s">
        <v>11402</v>
      </c>
      <c r="B343" t="s">
        <v>11767</v>
      </c>
      <c r="C343" t="s">
        <v>6009</v>
      </c>
      <c r="D343">
        <v>1.25</v>
      </c>
      <c r="K343" t="s">
        <v>10886</v>
      </c>
      <c r="L343" t="s">
        <v>6536</v>
      </c>
      <c r="M343" t="s">
        <v>11844</v>
      </c>
      <c r="N343">
        <v>9</v>
      </c>
      <c r="O343" t="s">
        <v>11962</v>
      </c>
      <c r="P343" t="s">
        <v>12209</v>
      </c>
      <c r="Q343">
        <v>4</v>
      </c>
      <c r="R343">
        <v>3</v>
      </c>
      <c r="S343">
        <v>2.38</v>
      </c>
      <c r="T343">
        <v>2.75</v>
      </c>
      <c r="U343">
        <v>256.26</v>
      </c>
      <c r="V343">
        <v>77.76000000000001</v>
      </c>
      <c r="W343">
        <v>2.7</v>
      </c>
      <c r="X343">
        <v>7.5</v>
      </c>
      <c r="Y343">
        <v>0</v>
      </c>
      <c r="Z343">
        <v>2</v>
      </c>
      <c r="AA343" t="s">
        <v>6923</v>
      </c>
      <c r="AB343">
        <v>0</v>
      </c>
      <c r="AC343">
        <v>3</v>
      </c>
      <c r="AD343">
        <v>4.976666666666667</v>
      </c>
      <c r="AE343" t="s">
        <v>12601</v>
      </c>
      <c r="AF343" t="s">
        <v>6939</v>
      </c>
      <c r="AI343">
        <v>0</v>
      </c>
      <c r="AJ343">
        <v>0</v>
      </c>
      <c r="AK343" t="s">
        <v>12632</v>
      </c>
      <c r="AL343" t="s">
        <v>12632</v>
      </c>
      <c r="AM343" t="s">
        <v>10344</v>
      </c>
    </row>
    <row r="344" spans="1:39">
      <c r="A344" t="s">
        <v>11403</v>
      </c>
      <c r="B344" t="s">
        <v>11767</v>
      </c>
      <c r="C344" t="s">
        <v>6009</v>
      </c>
      <c r="D344">
        <v>8.699999999999999</v>
      </c>
      <c r="K344" t="s">
        <v>10886</v>
      </c>
      <c r="L344" t="s">
        <v>6536</v>
      </c>
      <c r="M344" t="s">
        <v>11844</v>
      </c>
      <c r="N344">
        <v>9</v>
      </c>
      <c r="O344" t="s">
        <v>11962</v>
      </c>
      <c r="P344" t="s">
        <v>12210</v>
      </c>
      <c r="Q344">
        <v>5</v>
      </c>
      <c r="R344">
        <v>0</v>
      </c>
      <c r="S344">
        <v>3.99</v>
      </c>
      <c r="T344">
        <v>3.99</v>
      </c>
      <c r="U344">
        <v>296.28</v>
      </c>
      <c r="V344">
        <v>57.9</v>
      </c>
      <c r="W344">
        <v>3.2</v>
      </c>
      <c r="Y344">
        <v>0</v>
      </c>
      <c r="Z344">
        <v>3</v>
      </c>
      <c r="AA344" t="s">
        <v>6923</v>
      </c>
      <c r="AB344">
        <v>0</v>
      </c>
      <c r="AC344">
        <v>2</v>
      </c>
      <c r="AD344">
        <v>4.51</v>
      </c>
      <c r="AI344">
        <v>0</v>
      </c>
      <c r="AJ344">
        <v>0</v>
      </c>
      <c r="AK344" t="s">
        <v>12632</v>
      </c>
      <c r="AL344" t="s">
        <v>12632</v>
      </c>
      <c r="AM344" t="s">
        <v>10344</v>
      </c>
    </row>
    <row r="345" spans="1:39">
      <c r="A345" t="s">
        <v>11404</v>
      </c>
      <c r="B345" t="s">
        <v>11767</v>
      </c>
      <c r="C345" t="s">
        <v>6009</v>
      </c>
      <c r="D345">
        <v>20.6</v>
      </c>
      <c r="K345" t="s">
        <v>10886</v>
      </c>
      <c r="L345" t="s">
        <v>6536</v>
      </c>
      <c r="M345" t="s">
        <v>11844</v>
      </c>
      <c r="N345">
        <v>9</v>
      </c>
      <c r="O345" t="s">
        <v>11962</v>
      </c>
      <c r="P345" t="s">
        <v>12211</v>
      </c>
      <c r="Q345">
        <v>3</v>
      </c>
      <c r="R345">
        <v>1</v>
      </c>
      <c r="S345">
        <v>1.86</v>
      </c>
      <c r="T345">
        <v>2.49</v>
      </c>
      <c r="U345">
        <v>256.23</v>
      </c>
      <c r="V345">
        <v>50.44</v>
      </c>
      <c r="W345">
        <v>3.3</v>
      </c>
      <c r="X345">
        <v>6.88</v>
      </c>
      <c r="Y345">
        <v>0</v>
      </c>
      <c r="Z345">
        <v>3</v>
      </c>
      <c r="AA345" t="s">
        <v>6923</v>
      </c>
      <c r="AB345">
        <v>0</v>
      </c>
      <c r="AC345">
        <v>1</v>
      </c>
      <c r="AD345">
        <v>5.833333333333333</v>
      </c>
      <c r="AF345" t="s">
        <v>6939</v>
      </c>
      <c r="AI345">
        <v>0</v>
      </c>
      <c r="AJ345">
        <v>0</v>
      </c>
      <c r="AK345" t="s">
        <v>12632</v>
      </c>
      <c r="AL345" t="s">
        <v>12632</v>
      </c>
      <c r="AM345" t="s">
        <v>10344</v>
      </c>
    </row>
    <row r="346" spans="1:39">
      <c r="A346" t="s">
        <v>6247</v>
      </c>
      <c r="B346" t="s">
        <v>11767</v>
      </c>
      <c r="C346" t="s">
        <v>6009</v>
      </c>
      <c r="D346">
        <v>2.7</v>
      </c>
      <c r="K346" t="s">
        <v>10886</v>
      </c>
      <c r="L346" t="s">
        <v>6536</v>
      </c>
      <c r="M346" t="s">
        <v>11844</v>
      </c>
      <c r="N346">
        <v>9</v>
      </c>
      <c r="O346" t="s">
        <v>11962</v>
      </c>
      <c r="P346" t="s">
        <v>6643</v>
      </c>
      <c r="Q346">
        <v>6</v>
      </c>
      <c r="R346">
        <v>2</v>
      </c>
      <c r="S346">
        <v>1.99</v>
      </c>
      <c r="T346">
        <v>5.14</v>
      </c>
      <c r="U346">
        <v>495.58</v>
      </c>
      <c r="V346">
        <v>91.76000000000001</v>
      </c>
      <c r="W346">
        <v>4.94</v>
      </c>
      <c r="X346">
        <v>3.91</v>
      </c>
      <c r="Y346">
        <v>6.51</v>
      </c>
      <c r="Z346">
        <v>4</v>
      </c>
      <c r="AA346" t="s">
        <v>6923</v>
      </c>
      <c r="AB346">
        <v>0</v>
      </c>
      <c r="AC346">
        <v>12</v>
      </c>
      <c r="AD346">
        <v>3.472904761904762</v>
      </c>
      <c r="AF346" t="s">
        <v>6937</v>
      </c>
      <c r="AI346">
        <v>0</v>
      </c>
      <c r="AJ346">
        <v>0</v>
      </c>
      <c r="AK346" t="s">
        <v>12632</v>
      </c>
      <c r="AL346" t="s">
        <v>12632</v>
      </c>
      <c r="AM346" t="s">
        <v>10344</v>
      </c>
    </row>
    <row r="347" spans="1:39">
      <c r="A347" t="s">
        <v>6223</v>
      </c>
      <c r="B347" t="s">
        <v>11767</v>
      </c>
      <c r="C347" t="s">
        <v>6009</v>
      </c>
      <c r="D347">
        <v>2.9</v>
      </c>
      <c r="K347" t="s">
        <v>10886</v>
      </c>
      <c r="L347" t="s">
        <v>6536</v>
      </c>
      <c r="M347" t="s">
        <v>11844</v>
      </c>
      <c r="N347">
        <v>9</v>
      </c>
      <c r="O347" t="s">
        <v>11962</v>
      </c>
      <c r="P347" t="s">
        <v>6619</v>
      </c>
      <c r="Q347">
        <v>6</v>
      </c>
      <c r="R347">
        <v>1</v>
      </c>
      <c r="S347">
        <v>1.93</v>
      </c>
      <c r="T347">
        <v>3.02</v>
      </c>
      <c r="U347">
        <v>357.44</v>
      </c>
      <c r="V347">
        <v>71.53</v>
      </c>
      <c r="W347">
        <v>2.49</v>
      </c>
      <c r="X347">
        <v>6.34</v>
      </c>
      <c r="Y347">
        <v>6.5</v>
      </c>
      <c r="Z347">
        <v>2</v>
      </c>
      <c r="AA347" t="s">
        <v>6923</v>
      </c>
      <c r="AB347">
        <v>0</v>
      </c>
      <c r="AC347">
        <v>7</v>
      </c>
      <c r="AD347">
        <v>5.823333333333333</v>
      </c>
      <c r="AE347" t="s">
        <v>6924</v>
      </c>
      <c r="AF347" t="s">
        <v>6937</v>
      </c>
      <c r="AG347" t="s">
        <v>6941</v>
      </c>
      <c r="AH347" t="s">
        <v>6942</v>
      </c>
      <c r="AI347">
        <v>4</v>
      </c>
      <c r="AJ347">
        <v>1</v>
      </c>
      <c r="AK347" t="s">
        <v>12632</v>
      </c>
      <c r="AL347" t="s">
        <v>12632</v>
      </c>
      <c r="AM347" t="s">
        <v>10344</v>
      </c>
    </row>
    <row r="348" spans="1:39">
      <c r="A348" t="s">
        <v>11405</v>
      </c>
      <c r="B348" t="s">
        <v>11767</v>
      </c>
      <c r="C348" t="s">
        <v>6009</v>
      </c>
      <c r="D348">
        <v>1</v>
      </c>
      <c r="K348" t="s">
        <v>10886</v>
      </c>
      <c r="L348" t="s">
        <v>6536</v>
      </c>
      <c r="M348" t="s">
        <v>11844</v>
      </c>
      <c r="N348">
        <v>9</v>
      </c>
      <c r="O348" t="s">
        <v>11962</v>
      </c>
      <c r="P348" t="s">
        <v>12212</v>
      </c>
      <c r="Q348">
        <v>5</v>
      </c>
      <c r="R348">
        <v>3</v>
      </c>
      <c r="S348">
        <v>2.23</v>
      </c>
      <c r="T348">
        <v>2.63</v>
      </c>
      <c r="U348">
        <v>272.26</v>
      </c>
      <c r="V348">
        <v>86.98999999999999</v>
      </c>
      <c r="W348">
        <v>2.51</v>
      </c>
      <c r="X348">
        <v>7.52</v>
      </c>
      <c r="Y348">
        <v>0</v>
      </c>
      <c r="Z348">
        <v>2</v>
      </c>
      <c r="AA348" t="s">
        <v>6923</v>
      </c>
      <c r="AB348">
        <v>0</v>
      </c>
      <c r="AC348">
        <v>1</v>
      </c>
      <c r="AD348">
        <v>5.051666666666667</v>
      </c>
      <c r="AE348" t="s">
        <v>12602</v>
      </c>
      <c r="AF348" t="s">
        <v>6939</v>
      </c>
      <c r="AI348">
        <v>0</v>
      </c>
      <c r="AJ348">
        <v>0</v>
      </c>
      <c r="AK348" t="s">
        <v>12632</v>
      </c>
      <c r="AL348" t="s">
        <v>12632</v>
      </c>
      <c r="AM348" t="s">
        <v>10344</v>
      </c>
    </row>
    <row r="349" spans="1:39">
      <c r="A349" t="s">
        <v>11406</v>
      </c>
      <c r="B349" t="s">
        <v>11767</v>
      </c>
      <c r="C349" t="s">
        <v>6009</v>
      </c>
      <c r="D349">
        <v>1.3</v>
      </c>
      <c r="K349" t="s">
        <v>10886</v>
      </c>
      <c r="L349" t="s">
        <v>6536</v>
      </c>
      <c r="M349" t="s">
        <v>11844</v>
      </c>
      <c r="N349">
        <v>9</v>
      </c>
      <c r="O349" t="s">
        <v>11962</v>
      </c>
      <c r="P349" t="s">
        <v>12213</v>
      </c>
      <c r="Q349">
        <v>6</v>
      </c>
      <c r="R349">
        <v>3</v>
      </c>
      <c r="S349">
        <v>1</v>
      </c>
      <c r="T349">
        <v>2.23</v>
      </c>
      <c r="U349">
        <v>300.27</v>
      </c>
      <c r="V349">
        <v>100.13</v>
      </c>
      <c r="W349">
        <v>2.59</v>
      </c>
      <c r="X349">
        <v>6.49</v>
      </c>
      <c r="Y349">
        <v>0</v>
      </c>
      <c r="Z349">
        <v>3</v>
      </c>
      <c r="AA349" t="s">
        <v>6923</v>
      </c>
      <c r="AB349">
        <v>0</v>
      </c>
      <c r="AC349">
        <v>2</v>
      </c>
      <c r="AD349">
        <v>4.829000000000001</v>
      </c>
      <c r="AE349" t="s">
        <v>12603</v>
      </c>
      <c r="AF349" t="s">
        <v>6937</v>
      </c>
      <c r="AI349">
        <v>0</v>
      </c>
      <c r="AJ349">
        <v>0</v>
      </c>
      <c r="AK349" t="s">
        <v>12632</v>
      </c>
      <c r="AL349" t="s">
        <v>12632</v>
      </c>
      <c r="AM349" t="s">
        <v>10344</v>
      </c>
    </row>
    <row r="350" spans="1:39">
      <c r="A350" t="s">
        <v>11407</v>
      </c>
      <c r="B350" t="s">
        <v>11767</v>
      </c>
      <c r="C350" t="s">
        <v>6009</v>
      </c>
      <c r="D350">
        <v>1.3</v>
      </c>
      <c r="K350" t="s">
        <v>10886</v>
      </c>
      <c r="L350" t="s">
        <v>6536</v>
      </c>
      <c r="M350" t="s">
        <v>11844</v>
      </c>
      <c r="N350">
        <v>9</v>
      </c>
      <c r="O350" t="s">
        <v>11962</v>
      </c>
      <c r="P350" t="s">
        <v>12214</v>
      </c>
      <c r="Q350">
        <v>4</v>
      </c>
      <c r="R350">
        <v>2</v>
      </c>
      <c r="S350">
        <v>1.92</v>
      </c>
      <c r="T350">
        <v>2.45</v>
      </c>
      <c r="U350">
        <v>254.24</v>
      </c>
      <c r="V350">
        <v>70.67</v>
      </c>
      <c r="W350">
        <v>2.87</v>
      </c>
      <c r="X350">
        <v>7.03</v>
      </c>
      <c r="Y350">
        <v>0</v>
      </c>
      <c r="Z350">
        <v>3</v>
      </c>
      <c r="AA350" t="s">
        <v>6923</v>
      </c>
      <c r="AB350">
        <v>0</v>
      </c>
      <c r="AC350">
        <v>1</v>
      </c>
      <c r="AD350">
        <v>5.5</v>
      </c>
      <c r="AF350" t="s">
        <v>6939</v>
      </c>
      <c r="AI350">
        <v>0</v>
      </c>
      <c r="AJ350">
        <v>0</v>
      </c>
      <c r="AK350" t="s">
        <v>12632</v>
      </c>
      <c r="AL350" t="s">
        <v>12632</v>
      </c>
      <c r="AM350" t="s">
        <v>10344</v>
      </c>
    </row>
    <row r="351" spans="1:39">
      <c r="A351" t="s">
        <v>11408</v>
      </c>
      <c r="B351" t="s">
        <v>11767</v>
      </c>
      <c r="C351" t="s">
        <v>6009</v>
      </c>
      <c r="D351">
        <v>2.5</v>
      </c>
      <c r="K351" t="s">
        <v>10886</v>
      </c>
      <c r="L351" t="s">
        <v>6536</v>
      </c>
      <c r="M351" t="s">
        <v>11844</v>
      </c>
      <c r="N351">
        <v>9</v>
      </c>
      <c r="O351" t="s">
        <v>11962</v>
      </c>
      <c r="P351" t="s">
        <v>12215</v>
      </c>
      <c r="Q351">
        <v>4</v>
      </c>
      <c r="R351">
        <v>2</v>
      </c>
      <c r="S351">
        <v>1.86</v>
      </c>
      <c r="T351">
        <v>2.58</v>
      </c>
      <c r="U351">
        <v>254.24</v>
      </c>
      <c r="V351">
        <v>70.67</v>
      </c>
      <c r="W351">
        <v>2.87</v>
      </c>
      <c r="X351">
        <v>6.78</v>
      </c>
      <c r="Y351">
        <v>0</v>
      </c>
      <c r="Z351">
        <v>3</v>
      </c>
      <c r="AA351" t="s">
        <v>6923</v>
      </c>
      <c r="AB351">
        <v>0</v>
      </c>
      <c r="AC351">
        <v>1</v>
      </c>
      <c r="AD351">
        <v>5.5</v>
      </c>
      <c r="AF351" t="s">
        <v>6939</v>
      </c>
      <c r="AI351">
        <v>0</v>
      </c>
      <c r="AJ351">
        <v>0</v>
      </c>
      <c r="AK351" t="s">
        <v>12632</v>
      </c>
      <c r="AL351" t="s">
        <v>12632</v>
      </c>
      <c r="AM351" t="s">
        <v>10344</v>
      </c>
    </row>
    <row r="352" spans="1:39">
      <c r="A352" t="s">
        <v>11409</v>
      </c>
      <c r="B352" t="s">
        <v>11767</v>
      </c>
      <c r="C352" t="s">
        <v>6009</v>
      </c>
      <c r="D352">
        <v>1.9</v>
      </c>
      <c r="K352" t="s">
        <v>10886</v>
      </c>
      <c r="L352" t="s">
        <v>6536</v>
      </c>
      <c r="M352" t="s">
        <v>11844</v>
      </c>
      <c r="N352">
        <v>9</v>
      </c>
      <c r="O352" t="s">
        <v>11962</v>
      </c>
      <c r="P352" t="s">
        <v>12216</v>
      </c>
      <c r="Q352">
        <v>8</v>
      </c>
      <c r="R352">
        <v>4</v>
      </c>
      <c r="S352">
        <v>1.56</v>
      </c>
      <c r="T352">
        <v>2.96</v>
      </c>
      <c r="U352">
        <v>346.29</v>
      </c>
      <c r="V352">
        <v>129.59</v>
      </c>
      <c r="W352">
        <v>2.3</v>
      </c>
      <c r="X352">
        <v>6.29</v>
      </c>
      <c r="Y352">
        <v>0</v>
      </c>
      <c r="Z352">
        <v>3</v>
      </c>
      <c r="AA352" t="s">
        <v>6923</v>
      </c>
      <c r="AB352">
        <v>0</v>
      </c>
      <c r="AC352">
        <v>3</v>
      </c>
      <c r="AD352">
        <v>4</v>
      </c>
      <c r="AE352" t="s">
        <v>12604</v>
      </c>
      <c r="AF352" t="s">
        <v>6937</v>
      </c>
      <c r="AI352">
        <v>0</v>
      </c>
      <c r="AJ352">
        <v>0</v>
      </c>
      <c r="AK352" t="s">
        <v>12632</v>
      </c>
      <c r="AL352" t="s">
        <v>12632</v>
      </c>
      <c r="AM352" t="s">
        <v>10344</v>
      </c>
    </row>
    <row r="353" spans="1:39">
      <c r="A353" t="s">
        <v>11410</v>
      </c>
      <c r="B353" t="s">
        <v>11767</v>
      </c>
      <c r="C353" t="s">
        <v>6009</v>
      </c>
      <c r="D353">
        <v>2.5</v>
      </c>
      <c r="K353" t="s">
        <v>10886</v>
      </c>
      <c r="L353" t="s">
        <v>6536</v>
      </c>
      <c r="M353" t="s">
        <v>11844</v>
      </c>
      <c r="N353">
        <v>9</v>
      </c>
      <c r="O353" t="s">
        <v>11962</v>
      </c>
      <c r="P353" t="s">
        <v>12217</v>
      </c>
      <c r="Q353">
        <v>6</v>
      </c>
      <c r="R353">
        <v>3</v>
      </c>
      <c r="S353">
        <v>1.65</v>
      </c>
      <c r="T353">
        <v>2.88</v>
      </c>
      <c r="U353">
        <v>300.27</v>
      </c>
      <c r="V353">
        <v>100.13</v>
      </c>
      <c r="W353">
        <v>2.59</v>
      </c>
      <c r="X353">
        <v>6.5</v>
      </c>
      <c r="Y353">
        <v>0</v>
      </c>
      <c r="Z353">
        <v>3</v>
      </c>
      <c r="AA353" t="s">
        <v>6923</v>
      </c>
      <c r="AB353">
        <v>0</v>
      </c>
      <c r="AC353">
        <v>2</v>
      </c>
      <c r="AD353">
        <v>4.829000000000001</v>
      </c>
      <c r="AE353" t="s">
        <v>12605</v>
      </c>
      <c r="AF353" t="s">
        <v>6937</v>
      </c>
      <c r="AI353">
        <v>0</v>
      </c>
      <c r="AJ353">
        <v>0</v>
      </c>
      <c r="AK353" t="s">
        <v>12632</v>
      </c>
      <c r="AL353" t="s">
        <v>12632</v>
      </c>
      <c r="AM353" t="s">
        <v>10344</v>
      </c>
    </row>
    <row r="354" spans="1:39">
      <c r="A354" t="s">
        <v>11411</v>
      </c>
      <c r="B354" t="s">
        <v>11767</v>
      </c>
      <c r="C354" t="s">
        <v>6009</v>
      </c>
      <c r="D354">
        <v>1.8</v>
      </c>
      <c r="K354" t="s">
        <v>10886</v>
      </c>
      <c r="L354" t="s">
        <v>6536</v>
      </c>
      <c r="M354" t="s">
        <v>11844</v>
      </c>
      <c r="N354">
        <v>9</v>
      </c>
      <c r="O354" t="s">
        <v>11962</v>
      </c>
      <c r="P354" t="s">
        <v>12218</v>
      </c>
      <c r="Q354">
        <v>5</v>
      </c>
      <c r="R354">
        <v>3</v>
      </c>
      <c r="S354">
        <v>0.6</v>
      </c>
      <c r="T354">
        <v>1.23</v>
      </c>
      <c r="U354">
        <v>270.24</v>
      </c>
      <c r="V354">
        <v>90.90000000000001</v>
      </c>
      <c r="W354">
        <v>2.58</v>
      </c>
      <c r="X354">
        <v>6.86</v>
      </c>
      <c r="Y354">
        <v>0</v>
      </c>
      <c r="Z354">
        <v>3</v>
      </c>
      <c r="AA354" t="s">
        <v>6923</v>
      </c>
      <c r="AB354">
        <v>0</v>
      </c>
      <c r="AC354">
        <v>1</v>
      </c>
      <c r="AD354">
        <v>5.136666666666667</v>
      </c>
      <c r="AF354" t="s">
        <v>6939</v>
      </c>
      <c r="AI354">
        <v>0</v>
      </c>
      <c r="AJ354">
        <v>0</v>
      </c>
      <c r="AK354" t="s">
        <v>12632</v>
      </c>
      <c r="AL354" t="s">
        <v>12632</v>
      </c>
      <c r="AM354" t="s">
        <v>10344</v>
      </c>
    </row>
    <row r="355" spans="1:39">
      <c r="A355" t="s">
        <v>11412</v>
      </c>
      <c r="B355" t="s">
        <v>11767</v>
      </c>
      <c r="C355" t="s">
        <v>6009</v>
      </c>
      <c r="D355">
        <v>1.75</v>
      </c>
      <c r="K355" t="s">
        <v>10886</v>
      </c>
      <c r="L355" t="s">
        <v>6536</v>
      </c>
      <c r="M355" t="s">
        <v>11844</v>
      </c>
      <c r="N355">
        <v>9</v>
      </c>
      <c r="O355" t="s">
        <v>11962</v>
      </c>
      <c r="P355" t="s">
        <v>12219</v>
      </c>
      <c r="Q355">
        <v>3</v>
      </c>
      <c r="R355">
        <v>1</v>
      </c>
      <c r="S355">
        <v>2.51</v>
      </c>
      <c r="T355">
        <v>3.28</v>
      </c>
      <c r="U355">
        <v>324.23</v>
      </c>
      <c r="V355">
        <v>50.44</v>
      </c>
      <c r="W355">
        <v>4.32</v>
      </c>
      <c r="X355">
        <v>6.71</v>
      </c>
      <c r="Y355">
        <v>0</v>
      </c>
      <c r="Z355">
        <v>3</v>
      </c>
      <c r="AA355" t="s">
        <v>6923</v>
      </c>
      <c r="AB355">
        <v>0</v>
      </c>
      <c r="AC355">
        <v>1</v>
      </c>
      <c r="AD355">
        <v>5.438333333333333</v>
      </c>
      <c r="AF355" t="s">
        <v>6939</v>
      </c>
      <c r="AI355">
        <v>0</v>
      </c>
      <c r="AJ355">
        <v>0</v>
      </c>
      <c r="AK355" t="s">
        <v>12632</v>
      </c>
      <c r="AL355" t="s">
        <v>12632</v>
      </c>
      <c r="AM355" t="s">
        <v>10344</v>
      </c>
    </row>
    <row r="356" spans="1:39">
      <c r="A356" t="s">
        <v>11413</v>
      </c>
      <c r="B356" t="s">
        <v>11767</v>
      </c>
      <c r="C356" t="s">
        <v>6009</v>
      </c>
      <c r="D356">
        <v>2.4</v>
      </c>
      <c r="K356" t="s">
        <v>10886</v>
      </c>
      <c r="L356" t="s">
        <v>6536</v>
      </c>
      <c r="M356" t="s">
        <v>11844</v>
      </c>
      <c r="N356">
        <v>9</v>
      </c>
      <c r="O356" t="s">
        <v>11962</v>
      </c>
      <c r="P356" t="s">
        <v>12220</v>
      </c>
      <c r="Q356">
        <v>4</v>
      </c>
      <c r="R356">
        <v>3</v>
      </c>
      <c r="S356">
        <v>2.82</v>
      </c>
      <c r="T356">
        <v>2.88</v>
      </c>
      <c r="U356">
        <v>296.33</v>
      </c>
      <c r="V356">
        <v>78.37</v>
      </c>
      <c r="W356">
        <v>3.47</v>
      </c>
      <c r="X356">
        <v>8.550000000000001</v>
      </c>
      <c r="Y356">
        <v>2.37</v>
      </c>
      <c r="Z356">
        <v>3</v>
      </c>
      <c r="AA356" t="s">
        <v>6923</v>
      </c>
      <c r="AB356">
        <v>0</v>
      </c>
      <c r="AC356">
        <v>3</v>
      </c>
      <c r="AD356">
        <v>4.756666666666667</v>
      </c>
      <c r="AF356" t="s">
        <v>6939</v>
      </c>
      <c r="AI356">
        <v>0</v>
      </c>
      <c r="AJ356">
        <v>0</v>
      </c>
      <c r="AK356" t="s">
        <v>12632</v>
      </c>
      <c r="AL356" t="s">
        <v>12632</v>
      </c>
      <c r="AM356" t="s">
        <v>10344</v>
      </c>
    </row>
    <row r="357" spans="1:39">
      <c r="A357" t="s">
        <v>11414</v>
      </c>
      <c r="B357" t="s">
        <v>11767</v>
      </c>
      <c r="C357" t="s">
        <v>6009</v>
      </c>
      <c r="D357">
        <v>1</v>
      </c>
      <c r="K357" t="s">
        <v>10886</v>
      </c>
      <c r="L357" t="s">
        <v>6536</v>
      </c>
      <c r="M357" t="s">
        <v>11844</v>
      </c>
      <c r="N357">
        <v>9</v>
      </c>
      <c r="O357" t="s">
        <v>11962</v>
      </c>
      <c r="P357" t="s">
        <v>12221</v>
      </c>
      <c r="Q357">
        <v>4</v>
      </c>
      <c r="R357">
        <v>1</v>
      </c>
      <c r="S357">
        <v>2.82</v>
      </c>
      <c r="T357">
        <v>3.39</v>
      </c>
      <c r="U357">
        <v>268.27</v>
      </c>
      <c r="V357">
        <v>59.67</v>
      </c>
      <c r="W357">
        <v>3.17</v>
      </c>
      <c r="X357">
        <v>6.96</v>
      </c>
      <c r="Y357">
        <v>0</v>
      </c>
      <c r="Z357">
        <v>3</v>
      </c>
      <c r="AA357" t="s">
        <v>6923</v>
      </c>
      <c r="AB357">
        <v>0</v>
      </c>
      <c r="AC357">
        <v>2</v>
      </c>
      <c r="AD357">
        <v>5.228333333333333</v>
      </c>
      <c r="AF357" t="s">
        <v>6939</v>
      </c>
      <c r="AI357">
        <v>0</v>
      </c>
      <c r="AJ357">
        <v>0</v>
      </c>
      <c r="AK357" t="s">
        <v>12632</v>
      </c>
      <c r="AL357" t="s">
        <v>12632</v>
      </c>
      <c r="AM357" t="s">
        <v>10344</v>
      </c>
    </row>
    <row r="358" spans="1:39">
      <c r="A358" t="s">
        <v>11415</v>
      </c>
      <c r="B358" t="s">
        <v>11767</v>
      </c>
      <c r="C358" t="s">
        <v>6009</v>
      </c>
      <c r="D358">
        <v>2.3</v>
      </c>
      <c r="K358" t="s">
        <v>10886</v>
      </c>
      <c r="L358" t="s">
        <v>6536</v>
      </c>
      <c r="M358" t="s">
        <v>11844</v>
      </c>
      <c r="N358">
        <v>9</v>
      </c>
      <c r="O358" t="s">
        <v>11962</v>
      </c>
      <c r="P358" t="s">
        <v>12222</v>
      </c>
      <c r="Q358">
        <v>5</v>
      </c>
      <c r="R358">
        <v>3</v>
      </c>
      <c r="S358">
        <v>1.3</v>
      </c>
      <c r="T358">
        <v>1.94</v>
      </c>
      <c r="U358">
        <v>270.24</v>
      </c>
      <c r="V358">
        <v>90.90000000000001</v>
      </c>
      <c r="W358">
        <v>2.58</v>
      </c>
      <c r="X358">
        <v>6.86</v>
      </c>
      <c r="Y358">
        <v>0</v>
      </c>
      <c r="Z358">
        <v>3</v>
      </c>
      <c r="AA358" t="s">
        <v>6923</v>
      </c>
      <c r="AB358">
        <v>0</v>
      </c>
      <c r="AC358">
        <v>1</v>
      </c>
      <c r="AD358">
        <v>5.136666666666667</v>
      </c>
      <c r="AF358" t="s">
        <v>6939</v>
      </c>
      <c r="AI358">
        <v>0</v>
      </c>
      <c r="AJ358">
        <v>0</v>
      </c>
      <c r="AK358" t="s">
        <v>12632</v>
      </c>
      <c r="AL358" t="s">
        <v>12632</v>
      </c>
      <c r="AM358" t="s">
        <v>10344</v>
      </c>
    </row>
    <row r="359" spans="1:39">
      <c r="A359" t="s">
        <v>11416</v>
      </c>
      <c r="B359" t="s">
        <v>11767</v>
      </c>
      <c r="C359" t="s">
        <v>6009</v>
      </c>
      <c r="D359">
        <v>12.1</v>
      </c>
      <c r="K359" t="s">
        <v>10886</v>
      </c>
      <c r="L359" t="s">
        <v>6536</v>
      </c>
      <c r="M359" t="s">
        <v>11844</v>
      </c>
      <c r="N359">
        <v>9</v>
      </c>
      <c r="O359" t="s">
        <v>11962</v>
      </c>
      <c r="P359" t="s">
        <v>12223</v>
      </c>
      <c r="Q359">
        <v>5</v>
      </c>
      <c r="R359">
        <v>1</v>
      </c>
      <c r="S359">
        <v>2.85</v>
      </c>
      <c r="T359">
        <v>3.45</v>
      </c>
      <c r="U359">
        <v>282.25</v>
      </c>
      <c r="V359">
        <v>68.90000000000001</v>
      </c>
      <c r="W359">
        <v>2.89</v>
      </c>
      <c r="X359">
        <v>6.93</v>
      </c>
      <c r="Y359">
        <v>0</v>
      </c>
      <c r="Z359">
        <v>3</v>
      </c>
      <c r="AA359" t="s">
        <v>6923</v>
      </c>
      <c r="AB359">
        <v>0</v>
      </c>
      <c r="AC359">
        <v>1</v>
      </c>
      <c r="AD359">
        <v>5.183333333333333</v>
      </c>
      <c r="AE359" t="s">
        <v>12606</v>
      </c>
      <c r="AF359" t="s">
        <v>6939</v>
      </c>
      <c r="AI359">
        <v>0</v>
      </c>
      <c r="AJ359">
        <v>0</v>
      </c>
      <c r="AK359" t="s">
        <v>12632</v>
      </c>
      <c r="AL359" t="s">
        <v>12632</v>
      </c>
      <c r="AM359" t="s">
        <v>10344</v>
      </c>
    </row>
    <row r="360" spans="1:39">
      <c r="A360" t="s">
        <v>11417</v>
      </c>
      <c r="B360" t="s">
        <v>11767</v>
      </c>
      <c r="C360" t="s">
        <v>6009</v>
      </c>
      <c r="D360">
        <v>1.5</v>
      </c>
      <c r="K360" t="s">
        <v>10886</v>
      </c>
      <c r="L360" t="s">
        <v>6536</v>
      </c>
      <c r="M360" t="s">
        <v>11844</v>
      </c>
      <c r="N360">
        <v>9</v>
      </c>
      <c r="O360" t="s">
        <v>11962</v>
      </c>
      <c r="P360" t="s">
        <v>12224</v>
      </c>
      <c r="Q360">
        <v>3</v>
      </c>
      <c r="R360">
        <v>1</v>
      </c>
      <c r="S360">
        <v>1.14</v>
      </c>
      <c r="T360">
        <v>2.02</v>
      </c>
      <c r="U360">
        <v>292.21</v>
      </c>
      <c r="V360">
        <v>50.44</v>
      </c>
      <c r="W360">
        <v>3.58</v>
      </c>
      <c r="X360">
        <v>6.58</v>
      </c>
      <c r="Y360">
        <v>0</v>
      </c>
      <c r="Z360">
        <v>3</v>
      </c>
      <c r="AA360" t="s">
        <v>6923</v>
      </c>
      <c r="AB360">
        <v>0</v>
      </c>
      <c r="AC360">
        <v>1</v>
      </c>
      <c r="AD360">
        <v>5.833333333333333</v>
      </c>
      <c r="AF360" t="s">
        <v>6939</v>
      </c>
      <c r="AI360">
        <v>0</v>
      </c>
      <c r="AJ360">
        <v>0</v>
      </c>
      <c r="AK360" t="s">
        <v>12632</v>
      </c>
      <c r="AL360" t="s">
        <v>12632</v>
      </c>
      <c r="AM360" t="s">
        <v>10344</v>
      </c>
    </row>
    <row r="361" spans="1:39">
      <c r="A361" t="s">
        <v>11418</v>
      </c>
      <c r="B361" t="s">
        <v>11767</v>
      </c>
      <c r="C361" t="s">
        <v>6009</v>
      </c>
      <c r="D361">
        <v>5.3</v>
      </c>
      <c r="K361" t="s">
        <v>10886</v>
      </c>
      <c r="L361" t="s">
        <v>6536</v>
      </c>
      <c r="M361" t="s">
        <v>11844</v>
      </c>
      <c r="N361">
        <v>9</v>
      </c>
      <c r="O361" t="s">
        <v>11962</v>
      </c>
      <c r="P361" t="s">
        <v>12225</v>
      </c>
      <c r="Q361">
        <v>5</v>
      </c>
      <c r="R361">
        <v>1</v>
      </c>
      <c r="S361">
        <v>3.81</v>
      </c>
      <c r="T361">
        <v>4.19</v>
      </c>
      <c r="U361">
        <v>310.31</v>
      </c>
      <c r="V361">
        <v>68.90000000000001</v>
      </c>
      <c r="W361">
        <v>3.46</v>
      </c>
      <c r="X361">
        <v>7.25</v>
      </c>
      <c r="Y361">
        <v>0</v>
      </c>
      <c r="Z361">
        <v>3</v>
      </c>
      <c r="AA361" t="s">
        <v>6923</v>
      </c>
      <c r="AB361">
        <v>0</v>
      </c>
      <c r="AC361">
        <v>2</v>
      </c>
      <c r="AD361">
        <v>4.333333333333334</v>
      </c>
      <c r="AF361" t="s">
        <v>6939</v>
      </c>
      <c r="AI361">
        <v>0</v>
      </c>
      <c r="AJ361">
        <v>0</v>
      </c>
      <c r="AK361" t="s">
        <v>12632</v>
      </c>
      <c r="AL361" t="s">
        <v>12632</v>
      </c>
      <c r="AM361" t="s">
        <v>10344</v>
      </c>
    </row>
    <row r="362" spans="1:39">
      <c r="A362" t="s">
        <v>11419</v>
      </c>
      <c r="B362" t="s">
        <v>11767</v>
      </c>
      <c r="C362" t="s">
        <v>6009</v>
      </c>
      <c r="D362">
        <v>1</v>
      </c>
      <c r="K362" t="s">
        <v>10886</v>
      </c>
      <c r="L362" t="s">
        <v>6536</v>
      </c>
      <c r="M362" t="s">
        <v>11844</v>
      </c>
      <c r="N362">
        <v>9</v>
      </c>
      <c r="O362" t="s">
        <v>11962</v>
      </c>
      <c r="P362" t="s">
        <v>12226</v>
      </c>
      <c r="Q362">
        <v>7</v>
      </c>
      <c r="R362">
        <v>0</v>
      </c>
      <c r="S362">
        <v>2.07</v>
      </c>
      <c r="T362">
        <v>2.07</v>
      </c>
      <c r="U362">
        <v>412.44</v>
      </c>
      <c r="V362">
        <v>76.36</v>
      </c>
      <c r="W362">
        <v>4.39</v>
      </c>
      <c r="Y362">
        <v>0</v>
      </c>
      <c r="Z362">
        <v>3</v>
      </c>
      <c r="AA362" t="s">
        <v>6923</v>
      </c>
      <c r="AB362">
        <v>0</v>
      </c>
      <c r="AC362">
        <v>6</v>
      </c>
      <c r="AD362">
        <v>5.590428571428571</v>
      </c>
      <c r="AI362">
        <v>0</v>
      </c>
      <c r="AJ362">
        <v>0</v>
      </c>
      <c r="AK362" t="s">
        <v>12632</v>
      </c>
      <c r="AL362" t="s">
        <v>12632</v>
      </c>
      <c r="AM362" t="s">
        <v>10344</v>
      </c>
    </row>
    <row r="363" spans="1:39">
      <c r="A363" t="s">
        <v>11420</v>
      </c>
      <c r="B363" t="s">
        <v>11767</v>
      </c>
      <c r="C363" t="s">
        <v>6009</v>
      </c>
      <c r="D363">
        <v>7.1</v>
      </c>
      <c r="K363" t="s">
        <v>10886</v>
      </c>
      <c r="L363" t="s">
        <v>6536</v>
      </c>
      <c r="M363" t="s">
        <v>11844</v>
      </c>
      <c r="N363">
        <v>9</v>
      </c>
      <c r="O363" t="s">
        <v>11962</v>
      </c>
      <c r="P363" t="s">
        <v>12227</v>
      </c>
      <c r="Q363">
        <v>5</v>
      </c>
      <c r="R363">
        <v>1</v>
      </c>
      <c r="S363">
        <v>2.06</v>
      </c>
      <c r="T363">
        <v>2.65</v>
      </c>
      <c r="U363">
        <v>296.28</v>
      </c>
      <c r="V363">
        <v>68.90000000000001</v>
      </c>
      <c r="W363">
        <v>2.94</v>
      </c>
      <c r="X363">
        <v>6.93</v>
      </c>
      <c r="Y363">
        <v>0</v>
      </c>
      <c r="Z363">
        <v>3</v>
      </c>
      <c r="AA363" t="s">
        <v>6923</v>
      </c>
      <c r="AB363">
        <v>0</v>
      </c>
      <c r="AC363">
        <v>1</v>
      </c>
      <c r="AD363">
        <v>5.803333333333333</v>
      </c>
      <c r="AF363" t="s">
        <v>6939</v>
      </c>
      <c r="AI363">
        <v>0</v>
      </c>
      <c r="AJ363">
        <v>0</v>
      </c>
      <c r="AK363" t="s">
        <v>12632</v>
      </c>
      <c r="AL363" t="s">
        <v>12632</v>
      </c>
      <c r="AM363" t="s">
        <v>10344</v>
      </c>
    </row>
    <row r="364" spans="1:39">
      <c r="A364" t="s">
        <v>11421</v>
      </c>
      <c r="B364" t="s">
        <v>11767</v>
      </c>
      <c r="C364" t="s">
        <v>6009</v>
      </c>
      <c r="D364">
        <v>1.15</v>
      </c>
      <c r="K364" t="s">
        <v>10886</v>
      </c>
      <c r="L364" t="s">
        <v>6536</v>
      </c>
      <c r="M364" t="s">
        <v>11844</v>
      </c>
      <c r="N364">
        <v>9</v>
      </c>
      <c r="O364" t="s">
        <v>11962</v>
      </c>
      <c r="P364" t="s">
        <v>12228</v>
      </c>
      <c r="Q364">
        <v>4</v>
      </c>
      <c r="R364">
        <v>2</v>
      </c>
      <c r="S364">
        <v>2.72</v>
      </c>
      <c r="T364">
        <v>3.1</v>
      </c>
      <c r="U364">
        <v>270.28</v>
      </c>
      <c r="V364">
        <v>66.76000000000001</v>
      </c>
      <c r="W364">
        <v>3</v>
      </c>
      <c r="X364">
        <v>7.46</v>
      </c>
      <c r="Y364">
        <v>0</v>
      </c>
      <c r="Z364">
        <v>2</v>
      </c>
      <c r="AA364" t="s">
        <v>6923</v>
      </c>
      <c r="AB364">
        <v>0</v>
      </c>
      <c r="AC364">
        <v>4</v>
      </c>
      <c r="AD364">
        <v>5.09</v>
      </c>
      <c r="AF364" t="s">
        <v>6939</v>
      </c>
      <c r="AI364">
        <v>0</v>
      </c>
      <c r="AJ364">
        <v>0</v>
      </c>
      <c r="AK364" t="s">
        <v>12632</v>
      </c>
      <c r="AL364" t="s">
        <v>12632</v>
      </c>
      <c r="AM364" t="s">
        <v>10344</v>
      </c>
    </row>
    <row r="365" spans="1:39">
      <c r="A365" t="s">
        <v>11422</v>
      </c>
      <c r="B365" t="s">
        <v>11767</v>
      </c>
      <c r="C365" t="s">
        <v>6009</v>
      </c>
      <c r="D365">
        <v>9.1</v>
      </c>
      <c r="K365" t="s">
        <v>10886</v>
      </c>
      <c r="L365" t="s">
        <v>6536</v>
      </c>
      <c r="M365" t="s">
        <v>11844</v>
      </c>
      <c r="N365">
        <v>9</v>
      </c>
      <c r="O365" t="s">
        <v>11962</v>
      </c>
      <c r="P365" t="s">
        <v>12229</v>
      </c>
      <c r="Q365">
        <v>4</v>
      </c>
      <c r="R365">
        <v>1</v>
      </c>
      <c r="S365">
        <v>1.95</v>
      </c>
      <c r="T365">
        <v>2.55</v>
      </c>
      <c r="U365">
        <v>268.27</v>
      </c>
      <c r="V365">
        <v>59.67</v>
      </c>
      <c r="W365">
        <v>3.17</v>
      </c>
      <c r="X365">
        <v>6.93</v>
      </c>
      <c r="Y365">
        <v>0</v>
      </c>
      <c r="Z365">
        <v>3</v>
      </c>
      <c r="AA365" t="s">
        <v>6923</v>
      </c>
      <c r="AB365">
        <v>0</v>
      </c>
      <c r="AC365">
        <v>2</v>
      </c>
      <c r="AD365">
        <v>5.833333333333333</v>
      </c>
      <c r="AF365" t="s">
        <v>6939</v>
      </c>
      <c r="AI365">
        <v>0</v>
      </c>
      <c r="AJ365">
        <v>0</v>
      </c>
      <c r="AK365" t="s">
        <v>12632</v>
      </c>
      <c r="AL365" t="s">
        <v>12632</v>
      </c>
      <c r="AM365" t="s">
        <v>10344</v>
      </c>
    </row>
    <row r="366" spans="1:39">
      <c r="A366" t="s">
        <v>11423</v>
      </c>
      <c r="B366" t="s">
        <v>11767</v>
      </c>
      <c r="C366" t="s">
        <v>6009</v>
      </c>
      <c r="D366">
        <v>2.3</v>
      </c>
      <c r="K366" t="s">
        <v>10886</v>
      </c>
      <c r="L366" t="s">
        <v>6536</v>
      </c>
      <c r="M366" t="s">
        <v>11844</v>
      </c>
      <c r="N366">
        <v>9</v>
      </c>
      <c r="O366" t="s">
        <v>11962</v>
      </c>
      <c r="P366" t="s">
        <v>12230</v>
      </c>
      <c r="Q366">
        <v>4</v>
      </c>
      <c r="R366">
        <v>1</v>
      </c>
      <c r="S366">
        <v>2.5</v>
      </c>
      <c r="T366">
        <v>3.27</v>
      </c>
      <c r="U366">
        <v>304.25</v>
      </c>
      <c r="V366">
        <v>59.67</v>
      </c>
      <c r="W366">
        <v>3.45</v>
      </c>
      <c r="X366">
        <v>6.71</v>
      </c>
      <c r="Y366">
        <v>0</v>
      </c>
      <c r="Z366">
        <v>3</v>
      </c>
      <c r="AA366" t="s">
        <v>6923</v>
      </c>
      <c r="AB366">
        <v>0</v>
      </c>
      <c r="AC366">
        <v>2</v>
      </c>
      <c r="AD366">
        <v>5.448333333333333</v>
      </c>
      <c r="AF366" t="s">
        <v>6939</v>
      </c>
      <c r="AI366">
        <v>0</v>
      </c>
      <c r="AJ366">
        <v>0</v>
      </c>
      <c r="AK366" t="s">
        <v>12632</v>
      </c>
      <c r="AL366" t="s">
        <v>12632</v>
      </c>
      <c r="AM366" t="s">
        <v>10344</v>
      </c>
    </row>
    <row r="367" spans="1:39">
      <c r="A367" t="s">
        <v>11424</v>
      </c>
      <c r="B367" t="s">
        <v>11767</v>
      </c>
      <c r="C367" t="s">
        <v>6009</v>
      </c>
      <c r="D367">
        <v>4.7</v>
      </c>
      <c r="K367" t="s">
        <v>10886</v>
      </c>
      <c r="L367" t="s">
        <v>6536</v>
      </c>
      <c r="M367" t="s">
        <v>11844</v>
      </c>
      <c r="N367">
        <v>9</v>
      </c>
      <c r="O367" t="s">
        <v>11962</v>
      </c>
      <c r="P367" t="s">
        <v>12231</v>
      </c>
      <c r="Q367">
        <v>3</v>
      </c>
      <c r="R367">
        <v>1</v>
      </c>
      <c r="S367">
        <v>2.94</v>
      </c>
      <c r="T367">
        <v>3.65</v>
      </c>
      <c r="U367">
        <v>306.24</v>
      </c>
      <c r="V367">
        <v>50.44</v>
      </c>
      <c r="W367">
        <v>4.18</v>
      </c>
      <c r="X367">
        <v>6.78</v>
      </c>
      <c r="Y367">
        <v>0</v>
      </c>
      <c r="Z367">
        <v>3</v>
      </c>
      <c r="AA367" t="s">
        <v>6923</v>
      </c>
      <c r="AB367">
        <v>0</v>
      </c>
      <c r="AC367">
        <v>1</v>
      </c>
      <c r="AD367">
        <v>5.038333333333333</v>
      </c>
      <c r="AF367" t="s">
        <v>6939</v>
      </c>
      <c r="AI367">
        <v>0</v>
      </c>
      <c r="AJ367">
        <v>0</v>
      </c>
      <c r="AK367" t="s">
        <v>12632</v>
      </c>
      <c r="AL367" t="s">
        <v>12632</v>
      </c>
      <c r="AM367" t="s">
        <v>10344</v>
      </c>
    </row>
    <row r="368" spans="1:39">
      <c r="A368" t="s">
        <v>11425</v>
      </c>
      <c r="B368" t="s">
        <v>11767</v>
      </c>
      <c r="C368" t="s">
        <v>6009</v>
      </c>
      <c r="D368">
        <v>2.2</v>
      </c>
      <c r="K368" t="s">
        <v>10886</v>
      </c>
      <c r="L368" t="s">
        <v>6536</v>
      </c>
      <c r="M368" t="s">
        <v>11844</v>
      </c>
      <c r="N368">
        <v>9</v>
      </c>
      <c r="O368" t="s">
        <v>11962</v>
      </c>
      <c r="P368" t="s">
        <v>12232</v>
      </c>
      <c r="Q368">
        <v>7</v>
      </c>
      <c r="R368">
        <v>0</v>
      </c>
      <c r="S368">
        <v>4.55</v>
      </c>
      <c r="T368">
        <v>4.55</v>
      </c>
      <c r="U368">
        <v>424.45</v>
      </c>
      <c r="V368">
        <v>84.2</v>
      </c>
      <c r="W368">
        <v>4.04</v>
      </c>
      <c r="Y368">
        <v>0</v>
      </c>
      <c r="Z368">
        <v>3</v>
      </c>
      <c r="AA368" t="s">
        <v>6923</v>
      </c>
      <c r="AB368">
        <v>0</v>
      </c>
      <c r="AC368">
        <v>8</v>
      </c>
      <c r="AD368">
        <v>3.764642857142857</v>
      </c>
      <c r="AI368">
        <v>0</v>
      </c>
      <c r="AJ368">
        <v>0</v>
      </c>
      <c r="AK368" t="s">
        <v>12632</v>
      </c>
      <c r="AL368" t="s">
        <v>12632</v>
      </c>
      <c r="AM368" t="s">
        <v>10344</v>
      </c>
    </row>
    <row r="369" spans="1:39">
      <c r="A369" t="s">
        <v>11426</v>
      </c>
      <c r="B369" t="s">
        <v>11767</v>
      </c>
      <c r="C369" t="s">
        <v>6009</v>
      </c>
      <c r="D369">
        <v>1.1</v>
      </c>
      <c r="K369" t="s">
        <v>10886</v>
      </c>
      <c r="L369" t="s">
        <v>6536</v>
      </c>
      <c r="M369" t="s">
        <v>11844</v>
      </c>
      <c r="N369">
        <v>9</v>
      </c>
      <c r="O369" t="s">
        <v>11962</v>
      </c>
      <c r="P369" t="s">
        <v>12233</v>
      </c>
      <c r="Q369">
        <v>6</v>
      </c>
      <c r="R369">
        <v>2</v>
      </c>
      <c r="S369">
        <v>2.67</v>
      </c>
      <c r="T369">
        <v>3.29</v>
      </c>
      <c r="U369">
        <v>314.29</v>
      </c>
      <c r="V369">
        <v>89.13</v>
      </c>
      <c r="W369">
        <v>2.89</v>
      </c>
      <c r="X369">
        <v>6.82</v>
      </c>
      <c r="Y369">
        <v>0</v>
      </c>
      <c r="Z369">
        <v>3</v>
      </c>
      <c r="AA369" t="s">
        <v>6923</v>
      </c>
      <c r="AB369">
        <v>0</v>
      </c>
      <c r="AC369">
        <v>3</v>
      </c>
      <c r="AD369">
        <v>5.02</v>
      </c>
      <c r="AF369" t="s">
        <v>6939</v>
      </c>
      <c r="AI369">
        <v>0</v>
      </c>
      <c r="AJ369">
        <v>0</v>
      </c>
      <c r="AK369" t="s">
        <v>12632</v>
      </c>
      <c r="AL369" t="s">
        <v>12632</v>
      </c>
      <c r="AM369" t="s">
        <v>10344</v>
      </c>
    </row>
    <row r="370" spans="1:39">
      <c r="A370" t="s">
        <v>11427</v>
      </c>
      <c r="B370" t="s">
        <v>11767</v>
      </c>
      <c r="C370" t="s">
        <v>6009</v>
      </c>
      <c r="D370">
        <v>11.9</v>
      </c>
      <c r="K370" t="s">
        <v>10886</v>
      </c>
      <c r="L370" t="s">
        <v>6536</v>
      </c>
      <c r="M370" t="s">
        <v>11844</v>
      </c>
      <c r="N370">
        <v>9</v>
      </c>
      <c r="O370" t="s">
        <v>11962</v>
      </c>
      <c r="P370" t="s">
        <v>12234</v>
      </c>
      <c r="Q370">
        <v>5</v>
      </c>
      <c r="R370">
        <v>1</v>
      </c>
      <c r="S370">
        <v>1.64</v>
      </c>
      <c r="T370">
        <v>2.33</v>
      </c>
      <c r="U370">
        <v>298.29</v>
      </c>
      <c r="V370">
        <v>68.90000000000001</v>
      </c>
      <c r="W370">
        <v>3.18</v>
      </c>
      <c r="X370">
        <v>6.8</v>
      </c>
      <c r="Y370">
        <v>0</v>
      </c>
      <c r="Z370">
        <v>3</v>
      </c>
      <c r="AA370" t="s">
        <v>6923</v>
      </c>
      <c r="AB370">
        <v>0</v>
      </c>
      <c r="AC370">
        <v>3</v>
      </c>
      <c r="AD370">
        <v>5.833333333333333</v>
      </c>
      <c r="AF370" t="s">
        <v>6939</v>
      </c>
      <c r="AI370">
        <v>0</v>
      </c>
      <c r="AJ370">
        <v>0</v>
      </c>
      <c r="AK370" t="s">
        <v>12632</v>
      </c>
      <c r="AL370" t="s">
        <v>12632</v>
      </c>
      <c r="AM370" t="s">
        <v>10344</v>
      </c>
    </row>
    <row r="371" spans="1:39">
      <c r="A371" t="s">
        <v>11428</v>
      </c>
      <c r="B371" t="s">
        <v>11767</v>
      </c>
      <c r="C371" t="s">
        <v>6009</v>
      </c>
      <c r="D371">
        <v>3.4</v>
      </c>
      <c r="K371" t="s">
        <v>10886</v>
      </c>
      <c r="L371" t="s">
        <v>6536</v>
      </c>
      <c r="M371" t="s">
        <v>11844</v>
      </c>
      <c r="N371">
        <v>9</v>
      </c>
      <c r="O371" t="s">
        <v>11962</v>
      </c>
      <c r="P371" t="s">
        <v>12235</v>
      </c>
      <c r="Q371">
        <v>6</v>
      </c>
      <c r="R371">
        <v>0</v>
      </c>
      <c r="S371">
        <v>4.13</v>
      </c>
      <c r="T371">
        <v>4.13</v>
      </c>
      <c r="U371">
        <v>366.37</v>
      </c>
      <c r="V371">
        <v>67.13</v>
      </c>
      <c r="W371">
        <v>4.09</v>
      </c>
      <c r="Y371">
        <v>0</v>
      </c>
      <c r="Z371">
        <v>3</v>
      </c>
      <c r="AA371" t="s">
        <v>6923</v>
      </c>
      <c r="AB371">
        <v>0</v>
      </c>
      <c r="AC371">
        <v>3</v>
      </c>
      <c r="AD371">
        <v>4.3895</v>
      </c>
      <c r="AI371">
        <v>0</v>
      </c>
      <c r="AJ371">
        <v>0</v>
      </c>
      <c r="AK371" t="s">
        <v>12632</v>
      </c>
      <c r="AL371" t="s">
        <v>12632</v>
      </c>
      <c r="AM371" t="s">
        <v>10344</v>
      </c>
    </row>
    <row r="372" spans="1:39">
      <c r="A372" t="s">
        <v>11429</v>
      </c>
      <c r="B372" t="s">
        <v>11767</v>
      </c>
      <c r="C372" t="s">
        <v>6009</v>
      </c>
      <c r="D372">
        <v>1.1</v>
      </c>
      <c r="K372" t="s">
        <v>10886</v>
      </c>
      <c r="L372" t="s">
        <v>6536</v>
      </c>
      <c r="M372" t="s">
        <v>11844</v>
      </c>
      <c r="N372">
        <v>9</v>
      </c>
      <c r="O372" t="s">
        <v>11962</v>
      </c>
      <c r="P372" t="s">
        <v>12236</v>
      </c>
      <c r="Q372">
        <v>4</v>
      </c>
      <c r="R372">
        <v>2</v>
      </c>
      <c r="S372">
        <v>3</v>
      </c>
      <c r="T372">
        <v>3.39</v>
      </c>
      <c r="U372">
        <v>270.28</v>
      </c>
      <c r="V372">
        <v>66.76000000000001</v>
      </c>
      <c r="W372">
        <v>3</v>
      </c>
      <c r="X372">
        <v>7.46</v>
      </c>
      <c r="Y372">
        <v>0</v>
      </c>
      <c r="Z372">
        <v>2</v>
      </c>
      <c r="AA372" t="s">
        <v>6923</v>
      </c>
      <c r="AB372">
        <v>0</v>
      </c>
      <c r="AC372">
        <v>4</v>
      </c>
      <c r="AD372">
        <v>4.805</v>
      </c>
      <c r="AF372" t="s">
        <v>6939</v>
      </c>
      <c r="AI372">
        <v>0</v>
      </c>
      <c r="AJ372">
        <v>0</v>
      </c>
      <c r="AK372" t="s">
        <v>12632</v>
      </c>
      <c r="AL372" t="s">
        <v>12632</v>
      </c>
      <c r="AM372" t="s">
        <v>10344</v>
      </c>
    </row>
    <row r="373" spans="1:39">
      <c r="A373" t="s">
        <v>11430</v>
      </c>
      <c r="B373" t="s">
        <v>11767</v>
      </c>
      <c r="C373" t="s">
        <v>6009</v>
      </c>
      <c r="D373">
        <v>2.9</v>
      </c>
      <c r="K373" t="s">
        <v>10886</v>
      </c>
      <c r="L373" t="s">
        <v>6536</v>
      </c>
      <c r="M373" t="s">
        <v>11844</v>
      </c>
      <c r="N373">
        <v>9</v>
      </c>
      <c r="O373" t="s">
        <v>11962</v>
      </c>
      <c r="P373" t="s">
        <v>12237</v>
      </c>
      <c r="Q373">
        <v>3</v>
      </c>
      <c r="R373">
        <v>1</v>
      </c>
      <c r="S373">
        <v>2.5</v>
      </c>
      <c r="T373">
        <v>3.24</v>
      </c>
      <c r="U373">
        <v>274.22</v>
      </c>
      <c r="V373">
        <v>50.44</v>
      </c>
      <c r="W373">
        <v>3.44</v>
      </c>
      <c r="X373">
        <v>6.75</v>
      </c>
      <c r="Y373">
        <v>0</v>
      </c>
      <c r="Z373">
        <v>3</v>
      </c>
      <c r="AA373" t="s">
        <v>6923</v>
      </c>
      <c r="AB373">
        <v>0</v>
      </c>
      <c r="AC373">
        <v>1</v>
      </c>
      <c r="AD373">
        <v>5.463333333333333</v>
      </c>
      <c r="AF373" t="s">
        <v>6939</v>
      </c>
      <c r="AI373">
        <v>0</v>
      </c>
      <c r="AJ373">
        <v>0</v>
      </c>
      <c r="AK373" t="s">
        <v>12632</v>
      </c>
      <c r="AL373" t="s">
        <v>12632</v>
      </c>
      <c r="AM373" t="s">
        <v>10344</v>
      </c>
    </row>
    <row r="374" spans="1:39">
      <c r="A374" t="s">
        <v>11431</v>
      </c>
      <c r="B374" t="s">
        <v>11767</v>
      </c>
      <c r="C374" t="s">
        <v>6009</v>
      </c>
      <c r="D374">
        <v>1.8</v>
      </c>
      <c r="K374" t="s">
        <v>10886</v>
      </c>
      <c r="L374" t="s">
        <v>6536</v>
      </c>
      <c r="M374" t="s">
        <v>11844</v>
      </c>
      <c r="N374">
        <v>9</v>
      </c>
      <c r="O374" t="s">
        <v>11962</v>
      </c>
      <c r="P374" t="s">
        <v>12238</v>
      </c>
      <c r="Q374">
        <v>4</v>
      </c>
      <c r="R374">
        <v>1</v>
      </c>
      <c r="S374">
        <v>2.91</v>
      </c>
      <c r="T374">
        <v>3.59</v>
      </c>
      <c r="U374">
        <v>322.24</v>
      </c>
      <c r="V374">
        <v>59.67</v>
      </c>
      <c r="W374">
        <v>4.06</v>
      </c>
      <c r="X374">
        <v>6.82</v>
      </c>
      <c r="Y374">
        <v>0</v>
      </c>
      <c r="Z374">
        <v>3</v>
      </c>
      <c r="AA374" t="s">
        <v>6923</v>
      </c>
      <c r="AB374">
        <v>0</v>
      </c>
      <c r="AC374">
        <v>2</v>
      </c>
      <c r="AD374">
        <v>5.083333333333333</v>
      </c>
      <c r="AF374" t="s">
        <v>6939</v>
      </c>
      <c r="AI374">
        <v>0</v>
      </c>
      <c r="AJ374">
        <v>0</v>
      </c>
      <c r="AK374" t="s">
        <v>12632</v>
      </c>
      <c r="AL374" t="s">
        <v>12632</v>
      </c>
      <c r="AM374" t="s">
        <v>10344</v>
      </c>
    </row>
    <row r="375" spans="1:39">
      <c r="A375" t="s">
        <v>11432</v>
      </c>
      <c r="B375" t="s">
        <v>11767</v>
      </c>
      <c r="C375" t="s">
        <v>6009</v>
      </c>
      <c r="D375">
        <v>1.25</v>
      </c>
      <c r="K375" t="s">
        <v>10886</v>
      </c>
      <c r="L375" t="s">
        <v>6536</v>
      </c>
      <c r="M375" t="s">
        <v>11844</v>
      </c>
      <c r="N375">
        <v>9</v>
      </c>
      <c r="O375" t="s">
        <v>11962</v>
      </c>
      <c r="P375" t="s">
        <v>12239</v>
      </c>
      <c r="Q375">
        <v>5</v>
      </c>
      <c r="R375">
        <v>1</v>
      </c>
      <c r="S375">
        <v>4.22</v>
      </c>
      <c r="T375">
        <v>4.61</v>
      </c>
      <c r="U375">
        <v>324.33</v>
      </c>
      <c r="V375">
        <v>68.90000000000001</v>
      </c>
      <c r="W375">
        <v>3.77</v>
      </c>
      <c r="X375">
        <v>7.25</v>
      </c>
      <c r="Y375">
        <v>0</v>
      </c>
      <c r="Z375">
        <v>3</v>
      </c>
      <c r="AA375" t="s">
        <v>6923</v>
      </c>
      <c r="AB375">
        <v>0</v>
      </c>
      <c r="AC375">
        <v>2</v>
      </c>
      <c r="AD375">
        <v>4.028333333333333</v>
      </c>
      <c r="AF375" t="s">
        <v>6939</v>
      </c>
      <c r="AI375">
        <v>0</v>
      </c>
      <c r="AJ375">
        <v>0</v>
      </c>
      <c r="AK375" t="s">
        <v>12632</v>
      </c>
      <c r="AL375" t="s">
        <v>12632</v>
      </c>
      <c r="AM375" t="s">
        <v>10344</v>
      </c>
    </row>
    <row r="376" spans="1:39">
      <c r="A376" t="s">
        <v>11433</v>
      </c>
      <c r="B376" t="s">
        <v>11767</v>
      </c>
      <c r="C376" t="s">
        <v>6009</v>
      </c>
      <c r="D376">
        <v>2.25</v>
      </c>
      <c r="K376" t="s">
        <v>10886</v>
      </c>
      <c r="L376" t="s">
        <v>6536</v>
      </c>
      <c r="M376" t="s">
        <v>11844</v>
      </c>
      <c r="N376">
        <v>9</v>
      </c>
      <c r="O376" t="s">
        <v>11962</v>
      </c>
      <c r="P376" t="s">
        <v>12240</v>
      </c>
      <c r="Q376">
        <v>3</v>
      </c>
      <c r="R376">
        <v>3</v>
      </c>
      <c r="S376">
        <v>2.88</v>
      </c>
      <c r="T376">
        <v>3.02</v>
      </c>
      <c r="U376">
        <v>338.26</v>
      </c>
      <c r="V376">
        <v>69.14</v>
      </c>
      <c r="W376">
        <v>4.31</v>
      </c>
      <c r="X376">
        <v>8.16</v>
      </c>
      <c r="Y376">
        <v>0</v>
      </c>
      <c r="Z376">
        <v>3</v>
      </c>
      <c r="AA376" t="s">
        <v>6923</v>
      </c>
      <c r="AB376">
        <v>0</v>
      </c>
      <c r="AC376">
        <v>2</v>
      </c>
      <c r="AD376">
        <v>4.716666666666667</v>
      </c>
      <c r="AF376" t="s">
        <v>6939</v>
      </c>
      <c r="AI376">
        <v>0</v>
      </c>
      <c r="AJ376">
        <v>0</v>
      </c>
      <c r="AK376" t="s">
        <v>12632</v>
      </c>
      <c r="AL376" t="s">
        <v>12632</v>
      </c>
      <c r="AM376" t="s">
        <v>10344</v>
      </c>
    </row>
    <row r="377" spans="1:39">
      <c r="A377" t="s">
        <v>11435</v>
      </c>
      <c r="B377" t="s">
        <v>11767</v>
      </c>
      <c r="C377" t="s">
        <v>6009</v>
      </c>
      <c r="D377">
        <v>1.8</v>
      </c>
      <c r="K377" t="s">
        <v>10886</v>
      </c>
      <c r="L377" t="s">
        <v>6536</v>
      </c>
      <c r="M377" t="s">
        <v>11844</v>
      </c>
      <c r="N377">
        <v>9</v>
      </c>
      <c r="O377" t="s">
        <v>11962</v>
      </c>
      <c r="P377" t="s">
        <v>12242</v>
      </c>
      <c r="Q377">
        <v>3</v>
      </c>
      <c r="R377">
        <v>1</v>
      </c>
      <c r="S377">
        <v>1.96</v>
      </c>
      <c r="T377">
        <v>2.63</v>
      </c>
      <c r="U377">
        <v>256.23</v>
      </c>
      <c r="V377">
        <v>50.44</v>
      </c>
      <c r="W377">
        <v>3.3</v>
      </c>
      <c r="X377">
        <v>6.84</v>
      </c>
      <c r="Y377">
        <v>0</v>
      </c>
      <c r="Z377">
        <v>3</v>
      </c>
      <c r="AA377" t="s">
        <v>6923</v>
      </c>
      <c r="AB377">
        <v>0</v>
      </c>
      <c r="AC377">
        <v>1</v>
      </c>
      <c r="AD377">
        <v>5.833333333333333</v>
      </c>
      <c r="AF377" t="s">
        <v>6939</v>
      </c>
      <c r="AI377">
        <v>0</v>
      </c>
      <c r="AJ377">
        <v>0</v>
      </c>
      <c r="AK377" t="s">
        <v>12632</v>
      </c>
      <c r="AL377" t="s">
        <v>12632</v>
      </c>
      <c r="AM377" t="s">
        <v>10344</v>
      </c>
    </row>
    <row r="378" spans="1:39">
      <c r="A378" t="s">
        <v>11436</v>
      </c>
      <c r="B378" t="s">
        <v>11767</v>
      </c>
      <c r="C378" t="s">
        <v>6009</v>
      </c>
      <c r="D378">
        <v>1.4</v>
      </c>
      <c r="K378" t="s">
        <v>10886</v>
      </c>
      <c r="L378" t="s">
        <v>6536</v>
      </c>
      <c r="M378" t="s">
        <v>11844</v>
      </c>
      <c r="N378">
        <v>9</v>
      </c>
      <c r="O378" t="s">
        <v>11962</v>
      </c>
      <c r="P378" t="s">
        <v>12243</v>
      </c>
      <c r="Q378">
        <v>6</v>
      </c>
      <c r="R378">
        <v>0</v>
      </c>
      <c r="S378">
        <v>3.33</v>
      </c>
      <c r="T378">
        <v>3.33</v>
      </c>
      <c r="U378">
        <v>380.4</v>
      </c>
      <c r="V378">
        <v>67.13</v>
      </c>
      <c r="W378">
        <v>4.14</v>
      </c>
      <c r="Y378">
        <v>0</v>
      </c>
      <c r="Z378">
        <v>3</v>
      </c>
      <c r="AA378" t="s">
        <v>6923</v>
      </c>
      <c r="AB378">
        <v>0</v>
      </c>
      <c r="AC378">
        <v>3</v>
      </c>
      <c r="AD378">
        <v>5.024285714285714</v>
      </c>
      <c r="AI378">
        <v>0</v>
      </c>
      <c r="AJ378">
        <v>0</v>
      </c>
      <c r="AK378" t="s">
        <v>12632</v>
      </c>
      <c r="AL378" t="s">
        <v>12632</v>
      </c>
      <c r="AM378" t="s">
        <v>10344</v>
      </c>
    </row>
    <row r="379" spans="1:39">
      <c r="A379" t="s">
        <v>11437</v>
      </c>
      <c r="B379" t="s">
        <v>11767</v>
      </c>
      <c r="C379" t="s">
        <v>6009</v>
      </c>
      <c r="D379">
        <v>2.5</v>
      </c>
      <c r="K379" t="s">
        <v>10886</v>
      </c>
      <c r="L379" t="s">
        <v>6536</v>
      </c>
      <c r="M379" t="s">
        <v>11844</v>
      </c>
      <c r="N379">
        <v>9</v>
      </c>
      <c r="O379" t="s">
        <v>11962</v>
      </c>
      <c r="P379" t="s">
        <v>12244</v>
      </c>
      <c r="Q379">
        <v>5</v>
      </c>
      <c r="R379">
        <v>3</v>
      </c>
      <c r="S379">
        <v>-0.59</v>
      </c>
      <c r="T379">
        <v>0.07000000000000001</v>
      </c>
      <c r="U379">
        <v>270.24</v>
      </c>
      <c r="V379">
        <v>90.90000000000001</v>
      </c>
      <c r="W379">
        <v>2.58</v>
      </c>
      <c r="X379">
        <v>6.83</v>
      </c>
      <c r="Y379">
        <v>0</v>
      </c>
      <c r="Z379">
        <v>3</v>
      </c>
      <c r="AA379" t="s">
        <v>6923</v>
      </c>
      <c r="AB379">
        <v>0</v>
      </c>
      <c r="AC379">
        <v>1</v>
      </c>
      <c r="AD379">
        <v>5.136666666666667</v>
      </c>
      <c r="AF379" t="s">
        <v>6939</v>
      </c>
      <c r="AI379">
        <v>0</v>
      </c>
      <c r="AJ379">
        <v>0</v>
      </c>
      <c r="AK379" t="s">
        <v>12632</v>
      </c>
      <c r="AL379" t="s">
        <v>12632</v>
      </c>
      <c r="AM379" t="s">
        <v>10344</v>
      </c>
    </row>
    <row r="380" spans="1:39">
      <c r="A380" t="s">
        <v>11438</v>
      </c>
      <c r="B380" t="s">
        <v>11767</v>
      </c>
      <c r="C380" t="s">
        <v>6009</v>
      </c>
      <c r="D380">
        <v>1.7</v>
      </c>
      <c r="K380" t="s">
        <v>10886</v>
      </c>
      <c r="L380" t="s">
        <v>6536</v>
      </c>
      <c r="M380" t="s">
        <v>11844</v>
      </c>
      <c r="N380">
        <v>9</v>
      </c>
      <c r="O380" t="s">
        <v>11962</v>
      </c>
      <c r="P380" t="s">
        <v>12245</v>
      </c>
      <c r="Q380">
        <v>3</v>
      </c>
      <c r="R380">
        <v>3</v>
      </c>
      <c r="S380">
        <v>2.58</v>
      </c>
      <c r="T380">
        <v>2.65</v>
      </c>
      <c r="U380">
        <v>270.26</v>
      </c>
      <c r="V380">
        <v>69.14</v>
      </c>
      <c r="W380">
        <v>3.29</v>
      </c>
      <c r="X380">
        <v>8.48</v>
      </c>
      <c r="Y380">
        <v>1.32</v>
      </c>
      <c r="Z380">
        <v>3</v>
      </c>
      <c r="AA380" t="s">
        <v>6923</v>
      </c>
      <c r="AB380">
        <v>0</v>
      </c>
      <c r="AC380">
        <v>2</v>
      </c>
      <c r="AD380">
        <v>4.876666666666667</v>
      </c>
      <c r="AF380" t="s">
        <v>6939</v>
      </c>
      <c r="AI380">
        <v>0</v>
      </c>
      <c r="AJ380">
        <v>0</v>
      </c>
      <c r="AK380" t="s">
        <v>12632</v>
      </c>
      <c r="AL380" t="s">
        <v>12632</v>
      </c>
      <c r="AM380" t="s">
        <v>10344</v>
      </c>
    </row>
    <row r="381" spans="1:39">
      <c r="A381" t="s">
        <v>11439</v>
      </c>
      <c r="B381" t="s">
        <v>11767</v>
      </c>
      <c r="C381" t="s">
        <v>6009</v>
      </c>
      <c r="D381">
        <v>2.2</v>
      </c>
      <c r="K381" t="s">
        <v>10886</v>
      </c>
      <c r="L381" t="s">
        <v>6536</v>
      </c>
      <c r="M381" t="s">
        <v>11844</v>
      </c>
      <c r="N381">
        <v>9</v>
      </c>
      <c r="O381" t="s">
        <v>11962</v>
      </c>
      <c r="P381" t="s">
        <v>12246</v>
      </c>
      <c r="Q381">
        <v>3</v>
      </c>
      <c r="R381">
        <v>3</v>
      </c>
      <c r="S381">
        <v>2.93</v>
      </c>
      <c r="T381">
        <v>3</v>
      </c>
      <c r="U381">
        <v>284.29</v>
      </c>
      <c r="V381">
        <v>69.14</v>
      </c>
      <c r="W381">
        <v>3.6</v>
      </c>
      <c r="X381">
        <v>8.5</v>
      </c>
      <c r="Y381">
        <v>1.91</v>
      </c>
      <c r="Z381">
        <v>3</v>
      </c>
      <c r="AA381" t="s">
        <v>6923</v>
      </c>
      <c r="AB381">
        <v>0</v>
      </c>
      <c r="AC381">
        <v>2</v>
      </c>
      <c r="AD381">
        <v>4.701666666666667</v>
      </c>
      <c r="AF381" t="s">
        <v>6939</v>
      </c>
      <c r="AI381">
        <v>0</v>
      </c>
      <c r="AJ381">
        <v>0</v>
      </c>
      <c r="AK381" t="s">
        <v>12632</v>
      </c>
      <c r="AL381" t="s">
        <v>12632</v>
      </c>
      <c r="AM381" t="s">
        <v>10344</v>
      </c>
    </row>
    <row r="382" spans="1:39">
      <c r="A382" t="s">
        <v>11323</v>
      </c>
      <c r="B382" t="s">
        <v>11767</v>
      </c>
      <c r="C382" t="s">
        <v>6009</v>
      </c>
      <c r="D382">
        <v>15</v>
      </c>
      <c r="K382" t="s">
        <v>10886</v>
      </c>
      <c r="L382" t="s">
        <v>6536</v>
      </c>
      <c r="M382" t="s">
        <v>11845</v>
      </c>
      <c r="N382">
        <v>9</v>
      </c>
      <c r="O382" t="s">
        <v>11963</v>
      </c>
      <c r="P382" t="s">
        <v>12130</v>
      </c>
      <c r="Q382">
        <v>4</v>
      </c>
      <c r="R382">
        <v>1</v>
      </c>
      <c r="S382">
        <v>3.56</v>
      </c>
      <c r="T382">
        <v>4.59</v>
      </c>
      <c r="U382">
        <v>333.45</v>
      </c>
      <c r="V382">
        <v>55.4</v>
      </c>
      <c r="W382">
        <v>3.93</v>
      </c>
      <c r="X382">
        <v>6.36</v>
      </c>
      <c r="Y382">
        <v>0</v>
      </c>
      <c r="Z382">
        <v>1</v>
      </c>
      <c r="AA382" t="s">
        <v>6923</v>
      </c>
      <c r="AB382">
        <v>0</v>
      </c>
      <c r="AC382">
        <v>5</v>
      </c>
      <c r="AD382">
        <v>4.258333333333333</v>
      </c>
      <c r="AE382" t="s">
        <v>12576</v>
      </c>
      <c r="AF382" t="s">
        <v>6937</v>
      </c>
      <c r="AG382" t="s">
        <v>6941</v>
      </c>
      <c r="AH382" t="s">
        <v>6942</v>
      </c>
      <c r="AI382">
        <v>0</v>
      </c>
      <c r="AJ382">
        <v>0</v>
      </c>
      <c r="AK382" t="s">
        <v>12637</v>
      </c>
      <c r="AL382" t="s">
        <v>12637</v>
      </c>
      <c r="AM382" t="s">
        <v>10344</v>
      </c>
    </row>
    <row r="383" spans="1:39">
      <c r="A383" t="s">
        <v>11440</v>
      </c>
      <c r="B383" t="s">
        <v>11767</v>
      </c>
      <c r="C383" t="s">
        <v>6009</v>
      </c>
      <c r="D383">
        <v>13.5</v>
      </c>
      <c r="K383" t="s">
        <v>10886</v>
      </c>
      <c r="L383" t="s">
        <v>6536</v>
      </c>
      <c r="M383" t="s">
        <v>11845</v>
      </c>
      <c r="N383">
        <v>9</v>
      </c>
      <c r="O383" t="s">
        <v>11963</v>
      </c>
      <c r="P383" t="s">
        <v>12247</v>
      </c>
      <c r="Q383">
        <v>2</v>
      </c>
      <c r="R383">
        <v>1</v>
      </c>
      <c r="S383">
        <v>3.36</v>
      </c>
      <c r="T383">
        <v>5.73</v>
      </c>
      <c r="U383">
        <v>316.44</v>
      </c>
      <c r="V383">
        <v>50.44</v>
      </c>
      <c r="W383">
        <v>5.61</v>
      </c>
      <c r="X383">
        <v>5.01</v>
      </c>
      <c r="Y383">
        <v>0</v>
      </c>
      <c r="Z383">
        <v>1</v>
      </c>
      <c r="AA383" t="s">
        <v>6923</v>
      </c>
      <c r="AB383">
        <v>1</v>
      </c>
      <c r="AC383">
        <v>9</v>
      </c>
      <c r="AD383">
        <v>4.153333333333334</v>
      </c>
      <c r="AE383" t="s">
        <v>12607</v>
      </c>
      <c r="AF383" t="s">
        <v>6937</v>
      </c>
      <c r="AI383">
        <v>0</v>
      </c>
      <c r="AJ383">
        <v>0</v>
      </c>
      <c r="AK383" t="s">
        <v>12637</v>
      </c>
      <c r="AL383" t="s">
        <v>12637</v>
      </c>
      <c r="AM383" t="s">
        <v>10344</v>
      </c>
    </row>
    <row r="384" spans="1:39">
      <c r="A384" t="s">
        <v>6223</v>
      </c>
      <c r="B384" t="s">
        <v>11767</v>
      </c>
      <c r="C384" t="s">
        <v>6009</v>
      </c>
      <c r="D384">
        <v>7.22</v>
      </c>
      <c r="K384" t="s">
        <v>10886</v>
      </c>
      <c r="L384" t="s">
        <v>6536</v>
      </c>
      <c r="M384" t="s">
        <v>11846</v>
      </c>
      <c r="N384">
        <v>9</v>
      </c>
      <c r="O384" t="s">
        <v>11964</v>
      </c>
      <c r="P384" t="s">
        <v>6619</v>
      </c>
      <c r="Q384">
        <v>6</v>
      </c>
      <c r="R384">
        <v>1</v>
      </c>
      <c r="S384">
        <v>1.93</v>
      </c>
      <c r="T384">
        <v>3.02</v>
      </c>
      <c r="U384">
        <v>357.44</v>
      </c>
      <c r="V384">
        <v>71.53</v>
      </c>
      <c r="W384">
        <v>2.49</v>
      </c>
      <c r="X384">
        <v>6.34</v>
      </c>
      <c r="Y384">
        <v>6.5</v>
      </c>
      <c r="Z384">
        <v>2</v>
      </c>
      <c r="AA384" t="s">
        <v>6923</v>
      </c>
      <c r="AB384">
        <v>0</v>
      </c>
      <c r="AC384">
        <v>7</v>
      </c>
      <c r="AD384">
        <v>5.823333333333333</v>
      </c>
      <c r="AE384" t="s">
        <v>6924</v>
      </c>
      <c r="AF384" t="s">
        <v>6937</v>
      </c>
      <c r="AG384" t="s">
        <v>6941</v>
      </c>
      <c r="AH384" t="s">
        <v>6942</v>
      </c>
      <c r="AI384">
        <v>4</v>
      </c>
      <c r="AJ384">
        <v>1</v>
      </c>
      <c r="AK384" t="s">
        <v>12638</v>
      </c>
      <c r="AL384" t="s">
        <v>12638</v>
      </c>
      <c r="AM384" t="s">
        <v>10344</v>
      </c>
    </row>
    <row r="385" spans="1:39">
      <c r="A385" t="s">
        <v>11441</v>
      </c>
      <c r="B385" t="s">
        <v>11767</v>
      </c>
      <c r="C385" t="s">
        <v>6009</v>
      </c>
      <c r="D385">
        <v>1.47</v>
      </c>
      <c r="K385" t="s">
        <v>10886</v>
      </c>
      <c r="L385" t="s">
        <v>6536</v>
      </c>
      <c r="M385" t="s">
        <v>11846</v>
      </c>
      <c r="N385">
        <v>9</v>
      </c>
      <c r="O385" t="s">
        <v>11964</v>
      </c>
      <c r="P385" t="s">
        <v>12248</v>
      </c>
      <c r="Q385">
        <v>6</v>
      </c>
      <c r="R385">
        <v>1</v>
      </c>
      <c r="S385">
        <v>0.53</v>
      </c>
      <c r="T385">
        <v>4.25</v>
      </c>
      <c r="U385">
        <v>413.47</v>
      </c>
      <c r="V385">
        <v>86.58</v>
      </c>
      <c r="W385">
        <v>3.51</v>
      </c>
      <c r="X385">
        <v>2.46</v>
      </c>
      <c r="Y385">
        <v>0</v>
      </c>
      <c r="Z385">
        <v>2</v>
      </c>
      <c r="AA385" t="s">
        <v>6923</v>
      </c>
      <c r="AB385">
        <v>0</v>
      </c>
      <c r="AC385">
        <v>9</v>
      </c>
      <c r="AD385">
        <v>4.826404761904762</v>
      </c>
      <c r="AF385" t="s">
        <v>6937</v>
      </c>
      <c r="AI385">
        <v>0</v>
      </c>
      <c r="AJ385">
        <v>0</v>
      </c>
      <c r="AK385" t="s">
        <v>12638</v>
      </c>
      <c r="AL385" t="s">
        <v>12638</v>
      </c>
      <c r="AM385" t="s">
        <v>10344</v>
      </c>
    </row>
    <row r="386" spans="1:39">
      <c r="A386" t="s">
        <v>11442</v>
      </c>
      <c r="B386" t="s">
        <v>11767</v>
      </c>
      <c r="C386" t="s">
        <v>6009</v>
      </c>
      <c r="D386">
        <v>3.05</v>
      </c>
      <c r="K386" t="s">
        <v>10886</v>
      </c>
      <c r="L386" t="s">
        <v>6536</v>
      </c>
      <c r="M386" t="s">
        <v>11846</v>
      </c>
      <c r="N386">
        <v>9</v>
      </c>
      <c r="O386" t="s">
        <v>11964</v>
      </c>
      <c r="P386" t="s">
        <v>12249</v>
      </c>
      <c r="Q386">
        <v>6</v>
      </c>
      <c r="R386">
        <v>1</v>
      </c>
      <c r="S386">
        <v>1.23</v>
      </c>
      <c r="T386">
        <v>4.96</v>
      </c>
      <c r="U386">
        <v>427.5</v>
      </c>
      <c r="V386">
        <v>86.58</v>
      </c>
      <c r="W386">
        <v>3.82</v>
      </c>
      <c r="X386">
        <v>2.46</v>
      </c>
      <c r="Y386">
        <v>0</v>
      </c>
      <c r="Z386">
        <v>2</v>
      </c>
      <c r="AA386" t="s">
        <v>6923</v>
      </c>
      <c r="AB386">
        <v>0</v>
      </c>
      <c r="AC386">
        <v>9</v>
      </c>
      <c r="AD386">
        <v>4.371190476190476</v>
      </c>
      <c r="AF386" t="s">
        <v>6937</v>
      </c>
      <c r="AI386">
        <v>0</v>
      </c>
      <c r="AJ386">
        <v>0</v>
      </c>
      <c r="AK386" t="s">
        <v>12638</v>
      </c>
      <c r="AL386" t="s">
        <v>12638</v>
      </c>
      <c r="AM386" t="s">
        <v>10344</v>
      </c>
    </row>
    <row r="387" spans="1:39">
      <c r="A387" t="s">
        <v>11443</v>
      </c>
      <c r="B387" t="s">
        <v>11767</v>
      </c>
      <c r="C387" t="s">
        <v>6009</v>
      </c>
      <c r="D387">
        <v>1.44</v>
      </c>
      <c r="K387" t="s">
        <v>10886</v>
      </c>
      <c r="L387" t="s">
        <v>6536</v>
      </c>
      <c r="M387" t="s">
        <v>11846</v>
      </c>
      <c r="N387">
        <v>9</v>
      </c>
      <c r="O387" t="s">
        <v>11964</v>
      </c>
      <c r="P387" t="s">
        <v>12250</v>
      </c>
      <c r="Q387">
        <v>7</v>
      </c>
      <c r="R387">
        <v>1</v>
      </c>
      <c r="S387">
        <v>0.65</v>
      </c>
      <c r="T387">
        <v>4.38</v>
      </c>
      <c r="U387">
        <v>443.5</v>
      </c>
      <c r="V387">
        <v>95.81</v>
      </c>
      <c r="W387">
        <v>3.52</v>
      </c>
      <c r="X387">
        <v>2.46</v>
      </c>
      <c r="Y387">
        <v>0</v>
      </c>
      <c r="Z387">
        <v>2</v>
      </c>
      <c r="AA387" t="s">
        <v>6923</v>
      </c>
      <c r="AB387">
        <v>0</v>
      </c>
      <c r="AC387">
        <v>10</v>
      </c>
      <c r="AD387">
        <v>4.353238095238095</v>
      </c>
      <c r="AF387" t="s">
        <v>6937</v>
      </c>
      <c r="AI387">
        <v>0</v>
      </c>
      <c r="AJ387">
        <v>0</v>
      </c>
      <c r="AK387" t="s">
        <v>12638</v>
      </c>
      <c r="AL387" t="s">
        <v>12638</v>
      </c>
      <c r="AM387" t="s">
        <v>10344</v>
      </c>
    </row>
    <row r="388" spans="1:39">
      <c r="A388" t="s">
        <v>11444</v>
      </c>
      <c r="B388" t="s">
        <v>11767</v>
      </c>
      <c r="C388" t="s">
        <v>6009</v>
      </c>
      <c r="D388">
        <v>1.75</v>
      </c>
      <c r="K388" t="s">
        <v>10886</v>
      </c>
      <c r="L388" t="s">
        <v>6536</v>
      </c>
      <c r="M388" t="s">
        <v>11846</v>
      </c>
      <c r="N388">
        <v>9</v>
      </c>
      <c r="O388" t="s">
        <v>11964</v>
      </c>
      <c r="P388" t="s">
        <v>12251</v>
      </c>
      <c r="Q388">
        <v>8</v>
      </c>
      <c r="R388">
        <v>1</v>
      </c>
      <c r="S388">
        <v>0.3</v>
      </c>
      <c r="T388">
        <v>4.02</v>
      </c>
      <c r="U388">
        <v>473.52</v>
      </c>
      <c r="V388">
        <v>105.04</v>
      </c>
      <c r="W388">
        <v>3.53</v>
      </c>
      <c r="X388">
        <v>2.46</v>
      </c>
      <c r="Y388">
        <v>0</v>
      </c>
      <c r="Z388">
        <v>2</v>
      </c>
      <c r="AA388" t="s">
        <v>6923</v>
      </c>
      <c r="AB388">
        <v>0</v>
      </c>
      <c r="AC388">
        <v>11</v>
      </c>
      <c r="AD388">
        <v>4.011142857142858</v>
      </c>
      <c r="AF388" t="s">
        <v>6937</v>
      </c>
      <c r="AI388">
        <v>0</v>
      </c>
      <c r="AJ388">
        <v>0</v>
      </c>
      <c r="AK388" t="s">
        <v>12638</v>
      </c>
      <c r="AL388" t="s">
        <v>12638</v>
      </c>
      <c r="AM388" t="s">
        <v>10344</v>
      </c>
    </row>
    <row r="389" spans="1:39">
      <c r="A389" t="s">
        <v>11445</v>
      </c>
      <c r="B389" t="s">
        <v>11767</v>
      </c>
      <c r="C389" t="s">
        <v>6009</v>
      </c>
      <c r="D389">
        <v>1.2</v>
      </c>
      <c r="K389" t="s">
        <v>10886</v>
      </c>
      <c r="L389" t="s">
        <v>6536</v>
      </c>
      <c r="M389" t="s">
        <v>11846</v>
      </c>
      <c r="N389">
        <v>9</v>
      </c>
      <c r="O389" t="s">
        <v>11964</v>
      </c>
      <c r="P389" t="s">
        <v>12252</v>
      </c>
      <c r="Q389">
        <v>6</v>
      </c>
      <c r="R389">
        <v>1</v>
      </c>
      <c r="S389">
        <v>0.93</v>
      </c>
      <c r="T389">
        <v>4.65</v>
      </c>
      <c r="U389">
        <v>431.46</v>
      </c>
      <c r="V389">
        <v>86.58</v>
      </c>
      <c r="W389">
        <v>3.65</v>
      </c>
      <c r="X389">
        <v>2.46</v>
      </c>
      <c r="Y389">
        <v>0</v>
      </c>
      <c r="Z389">
        <v>2</v>
      </c>
      <c r="AA389" t="s">
        <v>6923</v>
      </c>
      <c r="AB389">
        <v>0</v>
      </c>
      <c r="AC389">
        <v>9</v>
      </c>
      <c r="AD389">
        <v>4.497904761904762</v>
      </c>
      <c r="AF389" t="s">
        <v>6937</v>
      </c>
      <c r="AI389">
        <v>0</v>
      </c>
      <c r="AJ389">
        <v>0</v>
      </c>
      <c r="AK389" t="s">
        <v>12638</v>
      </c>
      <c r="AL389" t="s">
        <v>12638</v>
      </c>
      <c r="AM389" t="s">
        <v>10344</v>
      </c>
    </row>
    <row r="390" spans="1:39">
      <c r="A390" t="s">
        <v>11446</v>
      </c>
      <c r="B390" t="s">
        <v>11767</v>
      </c>
      <c r="C390" t="s">
        <v>6009</v>
      </c>
      <c r="D390">
        <v>2.83</v>
      </c>
      <c r="K390" t="s">
        <v>10886</v>
      </c>
      <c r="L390" t="s">
        <v>6536</v>
      </c>
      <c r="M390" t="s">
        <v>11846</v>
      </c>
      <c r="N390">
        <v>9</v>
      </c>
      <c r="O390" t="s">
        <v>11964</v>
      </c>
      <c r="P390" t="s">
        <v>12253</v>
      </c>
      <c r="Q390">
        <v>6</v>
      </c>
      <c r="R390">
        <v>1</v>
      </c>
      <c r="S390">
        <v>1.52</v>
      </c>
      <c r="T390">
        <v>5.24</v>
      </c>
      <c r="U390">
        <v>481.47</v>
      </c>
      <c r="V390">
        <v>86.58</v>
      </c>
      <c r="W390">
        <v>4.53</v>
      </c>
      <c r="X390">
        <v>2.46</v>
      </c>
      <c r="Y390">
        <v>0</v>
      </c>
      <c r="Z390">
        <v>2</v>
      </c>
      <c r="AA390" t="s">
        <v>6923</v>
      </c>
      <c r="AB390">
        <v>0</v>
      </c>
      <c r="AC390">
        <v>9</v>
      </c>
      <c r="AD390">
        <v>3.965690476190476</v>
      </c>
      <c r="AF390" t="s">
        <v>6937</v>
      </c>
      <c r="AI390">
        <v>0</v>
      </c>
      <c r="AJ390">
        <v>0</v>
      </c>
      <c r="AK390" t="s">
        <v>12638</v>
      </c>
      <c r="AL390" t="s">
        <v>12638</v>
      </c>
      <c r="AM390" t="s">
        <v>10344</v>
      </c>
    </row>
    <row r="391" spans="1:39">
      <c r="A391" t="s">
        <v>11447</v>
      </c>
      <c r="B391" t="s">
        <v>11767</v>
      </c>
      <c r="C391" t="s">
        <v>6009</v>
      </c>
      <c r="D391">
        <v>7.39</v>
      </c>
      <c r="K391" t="s">
        <v>10886</v>
      </c>
      <c r="L391" t="s">
        <v>6536</v>
      </c>
      <c r="M391" t="s">
        <v>11846</v>
      </c>
      <c r="N391">
        <v>9</v>
      </c>
      <c r="O391" t="s">
        <v>11964</v>
      </c>
      <c r="P391" t="s">
        <v>12254</v>
      </c>
      <c r="Q391">
        <v>7</v>
      </c>
      <c r="R391">
        <v>1</v>
      </c>
      <c r="S391">
        <v>1.7</v>
      </c>
      <c r="T391">
        <v>5.42</v>
      </c>
      <c r="U391">
        <v>497.47</v>
      </c>
      <c r="V391">
        <v>95.81</v>
      </c>
      <c r="W391">
        <v>4.41</v>
      </c>
      <c r="X391">
        <v>2.46</v>
      </c>
      <c r="Y391">
        <v>0</v>
      </c>
      <c r="Z391">
        <v>2</v>
      </c>
      <c r="AA391" t="s">
        <v>6923</v>
      </c>
      <c r="AB391">
        <v>0</v>
      </c>
      <c r="AC391">
        <v>10</v>
      </c>
      <c r="AD391">
        <v>3.657738095238095</v>
      </c>
      <c r="AF391" t="s">
        <v>6937</v>
      </c>
      <c r="AI391">
        <v>0</v>
      </c>
      <c r="AJ391">
        <v>0</v>
      </c>
      <c r="AK391" t="s">
        <v>12638</v>
      </c>
      <c r="AL391" t="s">
        <v>12638</v>
      </c>
      <c r="AM391" t="s">
        <v>10344</v>
      </c>
    </row>
    <row r="392" spans="1:39">
      <c r="A392" t="s">
        <v>11448</v>
      </c>
      <c r="B392" t="s">
        <v>11767</v>
      </c>
      <c r="C392" t="s">
        <v>6009</v>
      </c>
      <c r="D392">
        <v>4.36</v>
      </c>
      <c r="K392" t="s">
        <v>10886</v>
      </c>
      <c r="L392" t="s">
        <v>6536</v>
      </c>
      <c r="M392" t="s">
        <v>11846</v>
      </c>
      <c r="N392">
        <v>9</v>
      </c>
      <c r="O392" t="s">
        <v>11964</v>
      </c>
      <c r="P392" t="s">
        <v>12255</v>
      </c>
      <c r="Q392">
        <v>6</v>
      </c>
      <c r="R392">
        <v>1</v>
      </c>
      <c r="S392">
        <v>2.17</v>
      </c>
      <c r="T392">
        <v>5.89</v>
      </c>
      <c r="U392">
        <v>467.56</v>
      </c>
      <c r="V392">
        <v>86.58</v>
      </c>
      <c r="W392">
        <v>4.39</v>
      </c>
      <c r="X392">
        <v>2.46</v>
      </c>
      <c r="Y392">
        <v>0</v>
      </c>
      <c r="Z392">
        <v>2</v>
      </c>
      <c r="AA392" t="s">
        <v>6923</v>
      </c>
      <c r="AB392">
        <v>0</v>
      </c>
      <c r="AC392">
        <v>9</v>
      </c>
      <c r="AD392">
        <v>3.980047619047619</v>
      </c>
      <c r="AF392" t="s">
        <v>6937</v>
      </c>
      <c r="AI392">
        <v>0</v>
      </c>
      <c r="AJ392">
        <v>0</v>
      </c>
      <c r="AK392" t="s">
        <v>12638</v>
      </c>
      <c r="AL392" t="s">
        <v>12638</v>
      </c>
      <c r="AM392" t="s">
        <v>10344</v>
      </c>
    </row>
    <row r="393" spans="1:39">
      <c r="A393" t="s">
        <v>11449</v>
      </c>
      <c r="B393" t="s">
        <v>11767</v>
      </c>
      <c r="C393" t="s">
        <v>6009</v>
      </c>
      <c r="D393">
        <v>3.87</v>
      </c>
      <c r="K393" t="s">
        <v>10886</v>
      </c>
      <c r="L393" t="s">
        <v>6536</v>
      </c>
      <c r="M393" t="s">
        <v>11846</v>
      </c>
      <c r="N393">
        <v>9</v>
      </c>
      <c r="O393" t="s">
        <v>11964</v>
      </c>
      <c r="P393" t="s">
        <v>12256</v>
      </c>
      <c r="Q393">
        <v>6</v>
      </c>
      <c r="R393">
        <v>1</v>
      </c>
      <c r="S393">
        <v>1.71</v>
      </c>
      <c r="T393">
        <v>5.43</v>
      </c>
      <c r="U393">
        <v>463.53</v>
      </c>
      <c r="V393">
        <v>86.58</v>
      </c>
      <c r="W393">
        <v>4.67</v>
      </c>
      <c r="X393">
        <v>2.46</v>
      </c>
      <c r="Y393">
        <v>0</v>
      </c>
      <c r="Z393">
        <v>3</v>
      </c>
      <c r="AA393" t="s">
        <v>6923</v>
      </c>
      <c r="AB393">
        <v>0</v>
      </c>
      <c r="AC393">
        <v>9</v>
      </c>
      <c r="AD393">
        <v>4.093833333333334</v>
      </c>
      <c r="AF393" t="s">
        <v>6937</v>
      </c>
      <c r="AI393">
        <v>0</v>
      </c>
      <c r="AJ393">
        <v>0</v>
      </c>
      <c r="AK393" t="s">
        <v>12638</v>
      </c>
      <c r="AL393" t="s">
        <v>12638</v>
      </c>
      <c r="AM393" t="s">
        <v>10344</v>
      </c>
    </row>
    <row r="394" spans="1:39">
      <c r="A394" t="s">
        <v>11450</v>
      </c>
      <c r="B394" t="s">
        <v>11767</v>
      </c>
      <c r="C394" t="s">
        <v>6009</v>
      </c>
      <c r="D394">
        <v>1.13</v>
      </c>
      <c r="K394" t="s">
        <v>10886</v>
      </c>
      <c r="L394" t="s">
        <v>6536</v>
      </c>
      <c r="M394" t="s">
        <v>11846</v>
      </c>
      <c r="N394">
        <v>9</v>
      </c>
      <c r="O394" t="s">
        <v>11964</v>
      </c>
      <c r="P394" t="s">
        <v>12257</v>
      </c>
      <c r="Q394">
        <v>7</v>
      </c>
      <c r="R394">
        <v>1</v>
      </c>
      <c r="S394">
        <v>-0.42</v>
      </c>
      <c r="T394">
        <v>3.31</v>
      </c>
      <c r="U394">
        <v>414.46</v>
      </c>
      <c r="V394">
        <v>99.47</v>
      </c>
      <c r="W394">
        <v>2.91</v>
      </c>
      <c r="X394">
        <v>2.46</v>
      </c>
      <c r="Y394">
        <v>3.29</v>
      </c>
      <c r="Z394">
        <v>2</v>
      </c>
      <c r="AA394" t="s">
        <v>6923</v>
      </c>
      <c r="AB394">
        <v>0</v>
      </c>
      <c r="AC394">
        <v>9</v>
      </c>
      <c r="AD394">
        <v>4.973666666666666</v>
      </c>
      <c r="AF394" t="s">
        <v>6937</v>
      </c>
      <c r="AI394">
        <v>0</v>
      </c>
      <c r="AJ394">
        <v>0</v>
      </c>
      <c r="AK394" t="s">
        <v>12638</v>
      </c>
      <c r="AL394" t="s">
        <v>12638</v>
      </c>
      <c r="AM394" t="s">
        <v>10344</v>
      </c>
    </row>
    <row r="395" spans="1:39">
      <c r="A395" t="s">
        <v>11366</v>
      </c>
      <c r="B395" t="s">
        <v>11767</v>
      </c>
      <c r="C395" t="s">
        <v>6009</v>
      </c>
      <c r="D395">
        <v>7.9</v>
      </c>
      <c r="K395" t="s">
        <v>10886</v>
      </c>
      <c r="L395" t="s">
        <v>6536</v>
      </c>
      <c r="M395" t="s">
        <v>11846</v>
      </c>
      <c r="N395">
        <v>9</v>
      </c>
      <c r="O395" t="s">
        <v>11964</v>
      </c>
      <c r="P395" t="s">
        <v>12173</v>
      </c>
      <c r="Q395">
        <v>6</v>
      </c>
      <c r="R395">
        <v>1</v>
      </c>
      <c r="S395">
        <v>-0.67</v>
      </c>
      <c r="T395">
        <v>3.05</v>
      </c>
      <c r="U395">
        <v>437.49</v>
      </c>
      <c r="V395">
        <v>91.02</v>
      </c>
      <c r="W395">
        <v>4.54</v>
      </c>
      <c r="X395">
        <v>2.45</v>
      </c>
      <c r="Y395">
        <v>0.96</v>
      </c>
      <c r="Z395">
        <v>3</v>
      </c>
      <c r="AA395" t="s">
        <v>6923</v>
      </c>
      <c r="AB395">
        <v>0</v>
      </c>
      <c r="AC395">
        <v>7</v>
      </c>
      <c r="AD395">
        <v>5.220833333333333</v>
      </c>
      <c r="AF395" t="s">
        <v>6937</v>
      </c>
      <c r="AI395">
        <v>0</v>
      </c>
      <c r="AJ395">
        <v>0</v>
      </c>
      <c r="AK395" t="s">
        <v>12638</v>
      </c>
      <c r="AL395" t="s">
        <v>12638</v>
      </c>
      <c r="AM395" t="s">
        <v>10344</v>
      </c>
    </row>
    <row r="396" spans="1:39">
      <c r="A396" t="s">
        <v>6500</v>
      </c>
      <c r="B396" t="s">
        <v>11767</v>
      </c>
      <c r="C396" t="s">
        <v>6009</v>
      </c>
      <c r="D396">
        <v>7.8</v>
      </c>
      <c r="K396" t="s">
        <v>6535</v>
      </c>
      <c r="L396" t="s">
        <v>6536</v>
      </c>
      <c r="M396" t="s">
        <v>11847</v>
      </c>
      <c r="N396">
        <v>9</v>
      </c>
      <c r="O396" t="s">
        <v>11965</v>
      </c>
      <c r="P396" t="s">
        <v>6896</v>
      </c>
      <c r="Q396">
        <v>5</v>
      </c>
      <c r="R396">
        <v>1</v>
      </c>
      <c r="S396">
        <v>2.45</v>
      </c>
      <c r="T396">
        <v>3.5</v>
      </c>
      <c r="U396">
        <v>356.45</v>
      </c>
      <c r="V396">
        <v>68.29000000000001</v>
      </c>
      <c r="W396">
        <v>3.16</v>
      </c>
      <c r="X396">
        <v>6.35</v>
      </c>
      <c r="Y396">
        <v>5.53</v>
      </c>
      <c r="Z396">
        <v>2</v>
      </c>
      <c r="AA396" t="s">
        <v>6923</v>
      </c>
      <c r="AB396">
        <v>0</v>
      </c>
      <c r="AC396">
        <v>7</v>
      </c>
      <c r="AD396">
        <v>5.358333333333333</v>
      </c>
      <c r="AE396" t="s">
        <v>6936</v>
      </c>
      <c r="AF396" t="s">
        <v>6937</v>
      </c>
      <c r="AG396" t="s">
        <v>6941</v>
      </c>
      <c r="AH396" t="s">
        <v>6942</v>
      </c>
      <c r="AI396">
        <v>4</v>
      </c>
      <c r="AJ396">
        <v>1</v>
      </c>
      <c r="AK396" t="s">
        <v>10276</v>
      </c>
      <c r="AL396" t="s">
        <v>10276</v>
      </c>
      <c r="AM396" t="s">
        <v>10344</v>
      </c>
    </row>
    <row r="397" spans="1:39">
      <c r="A397" t="s">
        <v>11451</v>
      </c>
      <c r="B397" t="s">
        <v>11767</v>
      </c>
      <c r="C397" t="s">
        <v>6009</v>
      </c>
      <c r="D397">
        <v>1.9</v>
      </c>
      <c r="K397" t="s">
        <v>6535</v>
      </c>
      <c r="L397" t="s">
        <v>6536</v>
      </c>
      <c r="M397" t="s">
        <v>11847</v>
      </c>
      <c r="N397">
        <v>9</v>
      </c>
      <c r="O397" t="s">
        <v>11965</v>
      </c>
      <c r="P397" t="s">
        <v>12258</v>
      </c>
      <c r="Q397">
        <v>5</v>
      </c>
      <c r="R397">
        <v>1</v>
      </c>
      <c r="S397">
        <v>-0.01</v>
      </c>
      <c r="T397">
        <v>3.62</v>
      </c>
      <c r="U397">
        <v>391.42</v>
      </c>
      <c r="V397">
        <v>77.76000000000001</v>
      </c>
      <c r="W397">
        <v>3.9</v>
      </c>
      <c r="X397">
        <v>3.14</v>
      </c>
      <c r="Y397">
        <v>0</v>
      </c>
      <c r="Z397">
        <v>3</v>
      </c>
      <c r="AA397" t="s">
        <v>6923</v>
      </c>
      <c r="AB397">
        <v>0</v>
      </c>
      <c r="AC397">
        <v>9</v>
      </c>
      <c r="AD397">
        <v>5.298904761904762</v>
      </c>
      <c r="AF397" t="s">
        <v>6937</v>
      </c>
      <c r="AI397">
        <v>0</v>
      </c>
      <c r="AJ397">
        <v>0</v>
      </c>
      <c r="AK397" t="s">
        <v>10276</v>
      </c>
      <c r="AL397" t="s">
        <v>10276</v>
      </c>
      <c r="AM397" t="s">
        <v>10344</v>
      </c>
    </row>
    <row r="398" spans="1:39">
      <c r="A398" t="s">
        <v>11452</v>
      </c>
      <c r="B398" t="s">
        <v>11767</v>
      </c>
      <c r="C398" t="s">
        <v>6009</v>
      </c>
      <c r="D398">
        <v>1.5</v>
      </c>
      <c r="K398" t="s">
        <v>6535</v>
      </c>
      <c r="L398" t="s">
        <v>6536</v>
      </c>
      <c r="M398" t="s">
        <v>11847</v>
      </c>
      <c r="N398">
        <v>9</v>
      </c>
      <c r="O398" t="s">
        <v>11965</v>
      </c>
      <c r="P398" t="s">
        <v>12259</v>
      </c>
      <c r="Q398">
        <v>6</v>
      </c>
      <c r="R398">
        <v>1</v>
      </c>
      <c r="S398">
        <v>1.39</v>
      </c>
      <c r="T398">
        <v>3.39</v>
      </c>
      <c r="U398">
        <v>486.98</v>
      </c>
      <c r="V398">
        <v>94.47</v>
      </c>
      <c r="W398">
        <v>4.09</v>
      </c>
      <c r="X398">
        <v>3.19</v>
      </c>
      <c r="Y398">
        <v>0</v>
      </c>
      <c r="Z398">
        <v>3</v>
      </c>
      <c r="AA398" t="s">
        <v>6923</v>
      </c>
      <c r="AB398">
        <v>0</v>
      </c>
      <c r="AC398">
        <v>8</v>
      </c>
      <c r="AD398">
        <v>4.582333333333333</v>
      </c>
      <c r="AF398" t="s">
        <v>6937</v>
      </c>
      <c r="AI398">
        <v>0</v>
      </c>
      <c r="AJ398">
        <v>0</v>
      </c>
      <c r="AK398" t="s">
        <v>10276</v>
      </c>
      <c r="AL398" t="s">
        <v>10276</v>
      </c>
      <c r="AM398" t="s">
        <v>10344</v>
      </c>
    </row>
    <row r="399" spans="1:39">
      <c r="A399" t="s">
        <v>11453</v>
      </c>
      <c r="B399" t="s">
        <v>11767</v>
      </c>
      <c r="C399" t="s">
        <v>6009</v>
      </c>
      <c r="D399">
        <v>2.8</v>
      </c>
      <c r="K399" t="s">
        <v>6535</v>
      </c>
      <c r="L399" t="s">
        <v>6536</v>
      </c>
      <c r="M399" t="s">
        <v>11847</v>
      </c>
      <c r="N399">
        <v>9</v>
      </c>
      <c r="O399" t="s">
        <v>11965</v>
      </c>
      <c r="P399" t="s">
        <v>12260</v>
      </c>
      <c r="Q399">
        <v>4</v>
      </c>
      <c r="R399">
        <v>1</v>
      </c>
      <c r="S399">
        <v>0.93</v>
      </c>
      <c r="T399">
        <v>4.02</v>
      </c>
      <c r="U399">
        <v>375.42</v>
      </c>
      <c r="V399">
        <v>68.53</v>
      </c>
      <c r="W399">
        <v>4.07</v>
      </c>
      <c r="X399">
        <v>4.2</v>
      </c>
      <c r="Y399">
        <v>0</v>
      </c>
      <c r="Z399">
        <v>3</v>
      </c>
      <c r="AA399" t="s">
        <v>6923</v>
      </c>
      <c r="AB399">
        <v>0</v>
      </c>
      <c r="AC399">
        <v>8</v>
      </c>
      <c r="AD399">
        <v>5.213190476190476</v>
      </c>
      <c r="AF399" t="s">
        <v>6937</v>
      </c>
      <c r="AI399">
        <v>0</v>
      </c>
      <c r="AJ399">
        <v>0</v>
      </c>
      <c r="AK399" t="s">
        <v>10276</v>
      </c>
      <c r="AL399" t="s">
        <v>10276</v>
      </c>
      <c r="AM399" t="s">
        <v>10344</v>
      </c>
    </row>
    <row r="400" spans="1:39">
      <c r="A400" t="s">
        <v>11454</v>
      </c>
      <c r="B400" t="s">
        <v>11767</v>
      </c>
      <c r="C400" t="s">
        <v>6009</v>
      </c>
      <c r="D400">
        <v>3.6</v>
      </c>
      <c r="K400" t="s">
        <v>6535</v>
      </c>
      <c r="L400" t="s">
        <v>6536</v>
      </c>
      <c r="M400" t="s">
        <v>11847</v>
      </c>
      <c r="N400">
        <v>9</v>
      </c>
      <c r="O400" t="s">
        <v>11965</v>
      </c>
      <c r="P400" t="s">
        <v>12261</v>
      </c>
      <c r="Q400">
        <v>4</v>
      </c>
      <c r="R400">
        <v>1</v>
      </c>
      <c r="S400">
        <v>0.95</v>
      </c>
      <c r="T400">
        <v>4.02</v>
      </c>
      <c r="U400">
        <v>375.42</v>
      </c>
      <c r="V400">
        <v>68.53</v>
      </c>
      <c r="W400">
        <v>4.07</v>
      </c>
      <c r="X400">
        <v>4.23</v>
      </c>
      <c r="Y400">
        <v>0</v>
      </c>
      <c r="Z400">
        <v>3</v>
      </c>
      <c r="AA400" t="s">
        <v>6923</v>
      </c>
      <c r="AB400">
        <v>0</v>
      </c>
      <c r="AC400">
        <v>8</v>
      </c>
      <c r="AD400">
        <v>5.213190476190476</v>
      </c>
      <c r="AF400" t="s">
        <v>6937</v>
      </c>
      <c r="AI400">
        <v>0</v>
      </c>
      <c r="AJ400">
        <v>0</v>
      </c>
      <c r="AK400" t="s">
        <v>10276</v>
      </c>
      <c r="AL400" t="s">
        <v>10276</v>
      </c>
      <c r="AM400" t="s">
        <v>10344</v>
      </c>
    </row>
    <row r="401" spans="1:39">
      <c r="A401" t="s">
        <v>11455</v>
      </c>
      <c r="B401" t="s">
        <v>11767</v>
      </c>
      <c r="C401" t="s">
        <v>6009</v>
      </c>
      <c r="D401">
        <v>1.5</v>
      </c>
      <c r="K401" t="s">
        <v>6535</v>
      </c>
      <c r="L401" t="s">
        <v>6536</v>
      </c>
      <c r="M401" t="s">
        <v>11847</v>
      </c>
      <c r="N401">
        <v>9</v>
      </c>
      <c r="O401" t="s">
        <v>11965</v>
      </c>
      <c r="P401" t="s">
        <v>12262</v>
      </c>
      <c r="Q401">
        <v>4</v>
      </c>
      <c r="R401">
        <v>1</v>
      </c>
      <c r="S401">
        <v>1.01</v>
      </c>
      <c r="T401">
        <v>4.02</v>
      </c>
      <c r="U401">
        <v>375.42</v>
      </c>
      <c r="V401">
        <v>68.53</v>
      </c>
      <c r="W401">
        <v>4.07</v>
      </c>
      <c r="X401">
        <v>4.3</v>
      </c>
      <c r="Y401">
        <v>0</v>
      </c>
      <c r="Z401">
        <v>3</v>
      </c>
      <c r="AA401" t="s">
        <v>6923</v>
      </c>
      <c r="AB401">
        <v>0</v>
      </c>
      <c r="AC401">
        <v>8</v>
      </c>
      <c r="AD401">
        <v>5.213190476190476</v>
      </c>
      <c r="AF401" t="s">
        <v>6937</v>
      </c>
      <c r="AI401">
        <v>0</v>
      </c>
      <c r="AJ401">
        <v>0</v>
      </c>
      <c r="AK401" t="s">
        <v>10276</v>
      </c>
      <c r="AL401" t="s">
        <v>10276</v>
      </c>
      <c r="AM401" t="s">
        <v>10344</v>
      </c>
    </row>
    <row r="402" spans="1:39">
      <c r="A402" t="s">
        <v>11456</v>
      </c>
      <c r="B402" t="s">
        <v>11767</v>
      </c>
      <c r="C402" t="s">
        <v>6009</v>
      </c>
      <c r="D402">
        <v>1.2</v>
      </c>
      <c r="K402" t="s">
        <v>6535</v>
      </c>
      <c r="L402" t="s">
        <v>6536</v>
      </c>
      <c r="M402" t="s">
        <v>11847</v>
      </c>
      <c r="N402">
        <v>9</v>
      </c>
      <c r="O402" t="s">
        <v>11965</v>
      </c>
      <c r="P402" t="s">
        <v>12263</v>
      </c>
      <c r="Q402">
        <v>5</v>
      </c>
      <c r="R402">
        <v>1</v>
      </c>
      <c r="S402">
        <v>0.33</v>
      </c>
      <c r="T402">
        <v>3.96</v>
      </c>
      <c r="U402">
        <v>391.42</v>
      </c>
      <c r="V402">
        <v>77.76000000000001</v>
      </c>
      <c r="W402">
        <v>3.9</v>
      </c>
      <c r="X402">
        <v>3.14</v>
      </c>
      <c r="Y402">
        <v>0</v>
      </c>
      <c r="Z402">
        <v>3</v>
      </c>
      <c r="AA402" t="s">
        <v>6923</v>
      </c>
      <c r="AB402">
        <v>0</v>
      </c>
      <c r="AC402">
        <v>9</v>
      </c>
      <c r="AD402">
        <v>5.128904761904762</v>
      </c>
      <c r="AF402" t="s">
        <v>6937</v>
      </c>
      <c r="AI402">
        <v>0</v>
      </c>
      <c r="AJ402">
        <v>0</v>
      </c>
      <c r="AK402" t="s">
        <v>10276</v>
      </c>
      <c r="AL402" t="s">
        <v>10276</v>
      </c>
      <c r="AM402" t="s">
        <v>10344</v>
      </c>
    </row>
    <row r="403" spans="1:39">
      <c r="A403" t="s">
        <v>11457</v>
      </c>
      <c r="B403" t="s">
        <v>11767</v>
      </c>
      <c r="C403" t="s">
        <v>6009</v>
      </c>
      <c r="D403">
        <v>2.2</v>
      </c>
      <c r="K403" t="s">
        <v>6535</v>
      </c>
      <c r="L403" t="s">
        <v>6536</v>
      </c>
      <c r="M403" t="s">
        <v>11847</v>
      </c>
      <c r="N403">
        <v>9</v>
      </c>
      <c r="O403" t="s">
        <v>11965</v>
      </c>
      <c r="P403" t="s">
        <v>12264</v>
      </c>
      <c r="Q403">
        <v>5</v>
      </c>
      <c r="R403">
        <v>1</v>
      </c>
      <c r="S403">
        <v>0.09</v>
      </c>
      <c r="T403">
        <v>3.72</v>
      </c>
      <c r="U403">
        <v>391.42</v>
      </c>
      <c r="V403">
        <v>77.76000000000001</v>
      </c>
      <c r="W403">
        <v>3.9</v>
      </c>
      <c r="X403">
        <v>3.14</v>
      </c>
      <c r="Y403">
        <v>0</v>
      </c>
      <c r="Z403">
        <v>3</v>
      </c>
      <c r="AA403" t="s">
        <v>6923</v>
      </c>
      <c r="AB403">
        <v>0</v>
      </c>
      <c r="AC403">
        <v>9</v>
      </c>
      <c r="AD403">
        <v>5.248904761904761</v>
      </c>
      <c r="AF403" t="s">
        <v>6937</v>
      </c>
      <c r="AI403">
        <v>0</v>
      </c>
      <c r="AJ403">
        <v>0</v>
      </c>
      <c r="AK403" t="s">
        <v>10276</v>
      </c>
      <c r="AL403" t="s">
        <v>10276</v>
      </c>
      <c r="AM403" t="s">
        <v>10344</v>
      </c>
    </row>
    <row r="404" spans="1:39">
      <c r="A404" t="s">
        <v>11458</v>
      </c>
      <c r="B404" t="s">
        <v>11767</v>
      </c>
      <c r="C404" t="s">
        <v>6009</v>
      </c>
      <c r="D404">
        <v>1.1</v>
      </c>
      <c r="K404" t="s">
        <v>6535</v>
      </c>
      <c r="L404" t="s">
        <v>6536</v>
      </c>
      <c r="M404" t="s">
        <v>11847</v>
      </c>
      <c r="N404">
        <v>9</v>
      </c>
      <c r="O404" t="s">
        <v>11965</v>
      </c>
      <c r="P404" t="s">
        <v>12265</v>
      </c>
      <c r="Q404">
        <v>5</v>
      </c>
      <c r="R404">
        <v>1</v>
      </c>
      <c r="S404">
        <v>-0.04</v>
      </c>
      <c r="T404">
        <v>3.6</v>
      </c>
      <c r="U404">
        <v>391.42</v>
      </c>
      <c r="V404">
        <v>77.76000000000001</v>
      </c>
      <c r="W404">
        <v>3.9</v>
      </c>
      <c r="X404">
        <v>3.14</v>
      </c>
      <c r="Y404">
        <v>0</v>
      </c>
      <c r="Z404">
        <v>3</v>
      </c>
      <c r="AA404" t="s">
        <v>6923</v>
      </c>
      <c r="AB404">
        <v>0</v>
      </c>
      <c r="AC404">
        <v>9</v>
      </c>
      <c r="AD404">
        <v>5.308904761904762</v>
      </c>
      <c r="AF404" t="s">
        <v>6937</v>
      </c>
      <c r="AI404">
        <v>0</v>
      </c>
      <c r="AJ404">
        <v>0</v>
      </c>
      <c r="AK404" t="s">
        <v>10276</v>
      </c>
      <c r="AL404" t="s">
        <v>10276</v>
      </c>
      <c r="AM404" t="s">
        <v>10344</v>
      </c>
    </row>
    <row r="405" spans="1:39">
      <c r="A405" t="s">
        <v>11459</v>
      </c>
      <c r="B405" t="s">
        <v>11767</v>
      </c>
      <c r="C405" t="s">
        <v>6009</v>
      </c>
      <c r="D405">
        <v>1.3</v>
      </c>
      <c r="K405" t="s">
        <v>6535</v>
      </c>
      <c r="L405" t="s">
        <v>6536</v>
      </c>
      <c r="M405" t="s">
        <v>11847</v>
      </c>
      <c r="N405">
        <v>9</v>
      </c>
      <c r="O405" t="s">
        <v>11965</v>
      </c>
      <c r="P405" t="s">
        <v>12266</v>
      </c>
      <c r="Q405">
        <v>5</v>
      </c>
      <c r="R405">
        <v>1</v>
      </c>
      <c r="S405">
        <v>-0.2</v>
      </c>
      <c r="T405">
        <v>3.43</v>
      </c>
      <c r="U405">
        <v>391.42</v>
      </c>
      <c r="V405">
        <v>77.76000000000001</v>
      </c>
      <c r="W405">
        <v>3.9</v>
      </c>
      <c r="X405">
        <v>3.14</v>
      </c>
      <c r="Y405">
        <v>0</v>
      </c>
      <c r="Z405">
        <v>3</v>
      </c>
      <c r="AA405" t="s">
        <v>6923</v>
      </c>
      <c r="AB405">
        <v>0</v>
      </c>
      <c r="AC405">
        <v>9</v>
      </c>
      <c r="AD405">
        <v>5.393904761904762</v>
      </c>
      <c r="AF405" t="s">
        <v>6937</v>
      </c>
      <c r="AI405">
        <v>0</v>
      </c>
      <c r="AJ405">
        <v>0</v>
      </c>
      <c r="AK405" t="s">
        <v>10276</v>
      </c>
      <c r="AL405" t="s">
        <v>10276</v>
      </c>
      <c r="AM405" t="s">
        <v>10344</v>
      </c>
    </row>
    <row r="406" spans="1:39">
      <c r="A406" t="s">
        <v>11460</v>
      </c>
      <c r="B406" t="s">
        <v>11767</v>
      </c>
      <c r="C406" t="s">
        <v>6009</v>
      </c>
      <c r="D406">
        <v>1.2</v>
      </c>
      <c r="K406" t="s">
        <v>6535</v>
      </c>
      <c r="L406" t="s">
        <v>6536</v>
      </c>
      <c r="M406" t="s">
        <v>11847</v>
      </c>
      <c r="N406">
        <v>9</v>
      </c>
      <c r="O406" t="s">
        <v>11965</v>
      </c>
      <c r="P406" t="s">
        <v>12267</v>
      </c>
      <c r="Q406">
        <v>4</v>
      </c>
      <c r="R406">
        <v>1</v>
      </c>
      <c r="S406">
        <v>0.48</v>
      </c>
      <c r="T406">
        <v>4.12</v>
      </c>
      <c r="U406">
        <v>375.42</v>
      </c>
      <c r="V406">
        <v>68.53</v>
      </c>
      <c r="W406">
        <v>4.2</v>
      </c>
      <c r="X406">
        <v>3.14</v>
      </c>
      <c r="Y406">
        <v>0</v>
      </c>
      <c r="Z406">
        <v>3</v>
      </c>
      <c r="AA406" t="s">
        <v>6923</v>
      </c>
      <c r="AB406">
        <v>0</v>
      </c>
      <c r="AC406">
        <v>8</v>
      </c>
      <c r="AD406">
        <v>5.163190476190476</v>
      </c>
      <c r="AF406" t="s">
        <v>6937</v>
      </c>
      <c r="AI406">
        <v>0</v>
      </c>
      <c r="AJ406">
        <v>0</v>
      </c>
      <c r="AK406" t="s">
        <v>10276</v>
      </c>
      <c r="AL406" t="s">
        <v>10276</v>
      </c>
      <c r="AM406" t="s">
        <v>10344</v>
      </c>
    </row>
    <row r="407" spans="1:39">
      <c r="A407" t="s">
        <v>11461</v>
      </c>
      <c r="B407" t="s">
        <v>11767</v>
      </c>
      <c r="C407" t="s">
        <v>6009</v>
      </c>
      <c r="D407">
        <v>1.2</v>
      </c>
      <c r="K407" t="s">
        <v>6535</v>
      </c>
      <c r="L407" t="s">
        <v>6536</v>
      </c>
      <c r="M407" t="s">
        <v>11847</v>
      </c>
      <c r="N407">
        <v>9</v>
      </c>
      <c r="O407" t="s">
        <v>11965</v>
      </c>
      <c r="P407" t="s">
        <v>12268</v>
      </c>
      <c r="Q407">
        <v>4</v>
      </c>
      <c r="R407">
        <v>1</v>
      </c>
      <c r="S407">
        <v>0.5600000000000001</v>
      </c>
      <c r="T407">
        <v>4.19</v>
      </c>
      <c r="U407">
        <v>375.42</v>
      </c>
      <c r="V407">
        <v>68.53</v>
      </c>
      <c r="W407">
        <v>4.2</v>
      </c>
      <c r="X407">
        <v>3.14</v>
      </c>
      <c r="Y407">
        <v>0</v>
      </c>
      <c r="Z407">
        <v>3</v>
      </c>
      <c r="AA407" t="s">
        <v>6923</v>
      </c>
      <c r="AB407">
        <v>0</v>
      </c>
      <c r="AC407">
        <v>8</v>
      </c>
      <c r="AD407">
        <v>5.128190476190476</v>
      </c>
      <c r="AF407" t="s">
        <v>6937</v>
      </c>
      <c r="AI407">
        <v>0</v>
      </c>
      <c r="AJ407">
        <v>0</v>
      </c>
      <c r="AK407" t="s">
        <v>10276</v>
      </c>
      <c r="AL407" t="s">
        <v>10276</v>
      </c>
      <c r="AM407" t="s">
        <v>10344</v>
      </c>
    </row>
    <row r="408" spans="1:39">
      <c r="A408" t="s">
        <v>11462</v>
      </c>
      <c r="B408" t="s">
        <v>11767</v>
      </c>
      <c r="C408" t="s">
        <v>6009</v>
      </c>
      <c r="D408">
        <v>2</v>
      </c>
      <c r="K408" t="s">
        <v>6535</v>
      </c>
      <c r="L408" t="s">
        <v>6536</v>
      </c>
      <c r="M408" t="s">
        <v>11847</v>
      </c>
      <c r="N408">
        <v>9</v>
      </c>
      <c r="O408" t="s">
        <v>11965</v>
      </c>
      <c r="P408" t="s">
        <v>12269</v>
      </c>
      <c r="Q408">
        <v>4</v>
      </c>
      <c r="R408">
        <v>1</v>
      </c>
      <c r="S408">
        <v>0.57</v>
      </c>
      <c r="T408">
        <v>4.21</v>
      </c>
      <c r="U408">
        <v>375.42</v>
      </c>
      <c r="V408">
        <v>68.53</v>
      </c>
      <c r="W408">
        <v>4.2</v>
      </c>
      <c r="X408">
        <v>3.14</v>
      </c>
      <c r="Y408">
        <v>0</v>
      </c>
      <c r="Z408">
        <v>3</v>
      </c>
      <c r="AA408" t="s">
        <v>6923</v>
      </c>
      <c r="AB408">
        <v>0</v>
      </c>
      <c r="AC408">
        <v>8</v>
      </c>
      <c r="AD408">
        <v>5.118190476190476</v>
      </c>
      <c r="AF408" t="s">
        <v>6937</v>
      </c>
      <c r="AI408">
        <v>0</v>
      </c>
      <c r="AJ408">
        <v>0</v>
      </c>
      <c r="AK408" t="s">
        <v>10276</v>
      </c>
      <c r="AL408" t="s">
        <v>10276</v>
      </c>
      <c r="AM408" t="s">
        <v>10344</v>
      </c>
    </row>
    <row r="409" spans="1:39">
      <c r="A409" t="s">
        <v>11463</v>
      </c>
      <c r="B409" t="s">
        <v>11767</v>
      </c>
      <c r="C409" t="s">
        <v>6009</v>
      </c>
      <c r="D409">
        <v>2</v>
      </c>
      <c r="K409" t="s">
        <v>6535</v>
      </c>
      <c r="L409" t="s">
        <v>6536</v>
      </c>
      <c r="M409" t="s">
        <v>11848</v>
      </c>
      <c r="N409">
        <v>9</v>
      </c>
      <c r="O409" t="s">
        <v>11966</v>
      </c>
      <c r="P409" t="s">
        <v>12270</v>
      </c>
      <c r="Q409">
        <v>1</v>
      </c>
      <c r="R409">
        <v>1</v>
      </c>
      <c r="S409">
        <v>3.8</v>
      </c>
      <c r="T409">
        <v>3.8</v>
      </c>
      <c r="U409">
        <v>247.38</v>
      </c>
      <c r="V409">
        <v>29.1</v>
      </c>
      <c r="W409">
        <v>3.78</v>
      </c>
      <c r="Y409">
        <v>0</v>
      </c>
      <c r="Z409">
        <v>0</v>
      </c>
      <c r="AA409" t="s">
        <v>6923</v>
      </c>
      <c r="AB409">
        <v>0</v>
      </c>
      <c r="AC409">
        <v>8</v>
      </c>
      <c r="AD409">
        <v>3.988333333333334</v>
      </c>
      <c r="AF409" t="s">
        <v>6939</v>
      </c>
      <c r="AI409">
        <v>0</v>
      </c>
      <c r="AJ409">
        <v>0</v>
      </c>
      <c r="AK409" t="s">
        <v>12639</v>
      </c>
      <c r="AL409" t="s">
        <v>12639</v>
      </c>
      <c r="AM409" t="s">
        <v>10344</v>
      </c>
    </row>
    <row r="410" spans="1:39">
      <c r="A410" t="s">
        <v>11464</v>
      </c>
      <c r="B410" t="s">
        <v>11767</v>
      </c>
      <c r="C410" t="s">
        <v>6009</v>
      </c>
      <c r="D410">
        <v>2</v>
      </c>
      <c r="K410" t="s">
        <v>6535</v>
      </c>
      <c r="L410" t="s">
        <v>6536</v>
      </c>
      <c r="M410" t="s">
        <v>11848</v>
      </c>
      <c r="N410">
        <v>9</v>
      </c>
      <c r="O410" t="s">
        <v>11966</v>
      </c>
      <c r="P410" t="s">
        <v>12271</v>
      </c>
      <c r="Q410">
        <v>1</v>
      </c>
      <c r="R410">
        <v>1</v>
      </c>
      <c r="S410">
        <v>3.8</v>
      </c>
      <c r="T410">
        <v>3.8</v>
      </c>
      <c r="U410">
        <v>247.38</v>
      </c>
      <c r="V410">
        <v>29.1</v>
      </c>
      <c r="W410">
        <v>3.78</v>
      </c>
      <c r="Y410">
        <v>0</v>
      </c>
      <c r="Z410">
        <v>0</v>
      </c>
      <c r="AA410" t="s">
        <v>6923</v>
      </c>
      <c r="AB410">
        <v>0</v>
      </c>
      <c r="AC410">
        <v>8</v>
      </c>
      <c r="AD410">
        <v>3.988333333333334</v>
      </c>
      <c r="AF410" t="s">
        <v>6939</v>
      </c>
      <c r="AI410">
        <v>0</v>
      </c>
      <c r="AJ410">
        <v>0</v>
      </c>
      <c r="AK410" t="s">
        <v>12639</v>
      </c>
      <c r="AL410" t="s">
        <v>12639</v>
      </c>
      <c r="AM410" t="s">
        <v>10344</v>
      </c>
    </row>
    <row r="411" spans="1:39">
      <c r="A411" t="s">
        <v>11465</v>
      </c>
      <c r="B411" t="s">
        <v>11767</v>
      </c>
      <c r="C411" t="s">
        <v>6009</v>
      </c>
      <c r="D411">
        <v>2</v>
      </c>
      <c r="K411" t="s">
        <v>6535</v>
      </c>
      <c r="L411" t="s">
        <v>6536</v>
      </c>
      <c r="M411" t="s">
        <v>11848</v>
      </c>
      <c r="N411">
        <v>9</v>
      </c>
      <c r="O411" t="s">
        <v>11966</v>
      </c>
      <c r="P411" t="s">
        <v>12272</v>
      </c>
      <c r="Q411">
        <v>1</v>
      </c>
      <c r="R411">
        <v>1</v>
      </c>
      <c r="S411">
        <v>3.3</v>
      </c>
      <c r="T411">
        <v>3.3</v>
      </c>
      <c r="U411">
        <v>245.37</v>
      </c>
      <c r="V411">
        <v>29.1</v>
      </c>
      <c r="W411">
        <v>3.23</v>
      </c>
      <c r="Y411">
        <v>0</v>
      </c>
      <c r="Z411">
        <v>0</v>
      </c>
      <c r="AA411" t="s">
        <v>6923</v>
      </c>
      <c r="AB411">
        <v>0</v>
      </c>
      <c r="AC411">
        <v>6</v>
      </c>
      <c r="AD411">
        <v>4.488333333333333</v>
      </c>
      <c r="AF411" t="s">
        <v>6939</v>
      </c>
      <c r="AI411">
        <v>0</v>
      </c>
      <c r="AJ411">
        <v>0</v>
      </c>
      <c r="AK411" t="s">
        <v>12639</v>
      </c>
      <c r="AL411" t="s">
        <v>12639</v>
      </c>
      <c r="AM411" t="s">
        <v>10344</v>
      </c>
    </row>
    <row r="412" spans="1:39">
      <c r="A412" t="s">
        <v>11466</v>
      </c>
      <c r="B412" t="s">
        <v>11767</v>
      </c>
      <c r="C412" t="s">
        <v>6009</v>
      </c>
      <c r="D412">
        <v>10</v>
      </c>
      <c r="K412" t="s">
        <v>6535</v>
      </c>
      <c r="L412" t="s">
        <v>6536</v>
      </c>
      <c r="M412" t="s">
        <v>11849</v>
      </c>
      <c r="N412">
        <v>9</v>
      </c>
      <c r="O412" t="s">
        <v>11967</v>
      </c>
      <c r="P412" t="s">
        <v>12273</v>
      </c>
      <c r="Q412">
        <v>1</v>
      </c>
      <c r="R412">
        <v>1</v>
      </c>
      <c r="S412">
        <v>6.21</v>
      </c>
      <c r="T412">
        <v>6.21</v>
      </c>
      <c r="U412">
        <v>303.49</v>
      </c>
      <c r="V412">
        <v>29.1</v>
      </c>
      <c r="W412">
        <v>5.34</v>
      </c>
      <c r="Y412">
        <v>0</v>
      </c>
      <c r="Z412">
        <v>0</v>
      </c>
      <c r="AA412" t="s">
        <v>6923</v>
      </c>
      <c r="AB412">
        <v>1</v>
      </c>
      <c r="AC412">
        <v>12</v>
      </c>
      <c r="AD412">
        <v>3.288333333333334</v>
      </c>
      <c r="AF412" t="s">
        <v>6939</v>
      </c>
      <c r="AI412">
        <v>0</v>
      </c>
      <c r="AJ412">
        <v>0</v>
      </c>
      <c r="AK412" t="s">
        <v>12639</v>
      </c>
      <c r="AL412" t="s">
        <v>12639</v>
      </c>
      <c r="AM412" t="s">
        <v>10344</v>
      </c>
    </row>
    <row r="413" spans="1:39">
      <c r="A413" t="s">
        <v>11467</v>
      </c>
      <c r="B413" t="s">
        <v>11767</v>
      </c>
      <c r="C413" t="s">
        <v>6009</v>
      </c>
      <c r="D413">
        <v>10</v>
      </c>
      <c r="K413" t="s">
        <v>6535</v>
      </c>
      <c r="L413" t="s">
        <v>6536</v>
      </c>
      <c r="M413" t="s">
        <v>11850</v>
      </c>
      <c r="N413">
        <v>9</v>
      </c>
      <c r="O413" t="s">
        <v>11968</v>
      </c>
      <c r="P413" t="s">
        <v>12274</v>
      </c>
      <c r="Q413">
        <v>1</v>
      </c>
      <c r="R413">
        <v>1</v>
      </c>
      <c r="S413">
        <v>3.93</v>
      </c>
      <c r="T413">
        <v>6.52</v>
      </c>
      <c r="U413">
        <v>278.44</v>
      </c>
      <c r="V413">
        <v>37.3</v>
      </c>
      <c r="W413">
        <v>5.66</v>
      </c>
      <c r="X413">
        <v>4.78</v>
      </c>
      <c r="Y413">
        <v>0</v>
      </c>
      <c r="Z413">
        <v>0</v>
      </c>
      <c r="AA413" t="s">
        <v>6923</v>
      </c>
      <c r="AB413">
        <v>1</v>
      </c>
      <c r="AC413">
        <v>13</v>
      </c>
      <c r="AD413">
        <v>3.733333333333333</v>
      </c>
      <c r="AE413" t="s">
        <v>12608</v>
      </c>
      <c r="AF413" t="s">
        <v>6937</v>
      </c>
      <c r="AI413">
        <v>0</v>
      </c>
      <c r="AJ413">
        <v>0</v>
      </c>
      <c r="AK413" t="s">
        <v>12639</v>
      </c>
      <c r="AL413" t="s">
        <v>12639</v>
      </c>
      <c r="AM413" t="s">
        <v>10344</v>
      </c>
    </row>
    <row r="414" spans="1:39">
      <c r="A414" t="s">
        <v>11468</v>
      </c>
      <c r="B414" t="s">
        <v>11767</v>
      </c>
      <c r="C414" t="s">
        <v>6009</v>
      </c>
      <c r="D414">
        <v>10</v>
      </c>
      <c r="K414" t="s">
        <v>6535</v>
      </c>
      <c r="L414" t="s">
        <v>6536</v>
      </c>
      <c r="M414" t="s">
        <v>11850</v>
      </c>
      <c r="N414">
        <v>9</v>
      </c>
      <c r="O414" t="s">
        <v>11968</v>
      </c>
      <c r="P414" t="s">
        <v>12275</v>
      </c>
      <c r="Q414">
        <v>1</v>
      </c>
      <c r="R414">
        <v>1</v>
      </c>
      <c r="S414">
        <v>4.42</v>
      </c>
      <c r="T414">
        <v>7.02</v>
      </c>
      <c r="U414">
        <v>280.45</v>
      </c>
      <c r="V414">
        <v>37.3</v>
      </c>
      <c r="W414">
        <v>5.88</v>
      </c>
      <c r="X414">
        <v>4.78</v>
      </c>
      <c r="Y414">
        <v>0</v>
      </c>
      <c r="Z414">
        <v>0</v>
      </c>
      <c r="AA414" t="s">
        <v>6923</v>
      </c>
      <c r="AB414">
        <v>1</v>
      </c>
      <c r="AC414">
        <v>14</v>
      </c>
      <c r="AD414">
        <v>3.698333333333333</v>
      </c>
      <c r="AE414" t="s">
        <v>12609</v>
      </c>
      <c r="AF414" t="s">
        <v>6937</v>
      </c>
      <c r="AI414">
        <v>0</v>
      </c>
      <c r="AJ414">
        <v>0</v>
      </c>
      <c r="AK414" t="s">
        <v>12639</v>
      </c>
      <c r="AL414" t="s">
        <v>12639</v>
      </c>
      <c r="AM414" t="s">
        <v>10344</v>
      </c>
    </row>
    <row r="415" spans="1:39">
      <c r="A415" t="s">
        <v>11469</v>
      </c>
      <c r="B415" t="s">
        <v>11767</v>
      </c>
      <c r="C415" t="s">
        <v>6009</v>
      </c>
      <c r="D415">
        <v>10</v>
      </c>
      <c r="K415" t="s">
        <v>6535</v>
      </c>
      <c r="L415" t="s">
        <v>6536</v>
      </c>
      <c r="M415" t="s">
        <v>11850</v>
      </c>
      <c r="N415">
        <v>9</v>
      </c>
      <c r="O415" t="s">
        <v>11968</v>
      </c>
      <c r="P415" t="s">
        <v>12276</v>
      </c>
      <c r="Q415">
        <v>1</v>
      </c>
      <c r="R415">
        <v>1</v>
      </c>
      <c r="S415">
        <v>3.81</v>
      </c>
      <c r="T415">
        <v>6.4</v>
      </c>
      <c r="U415">
        <v>254.41</v>
      </c>
      <c r="V415">
        <v>37.3</v>
      </c>
      <c r="W415">
        <v>5.33</v>
      </c>
      <c r="X415">
        <v>4.78</v>
      </c>
      <c r="Y415">
        <v>0</v>
      </c>
      <c r="Z415">
        <v>0</v>
      </c>
      <c r="AA415" t="s">
        <v>6923</v>
      </c>
      <c r="AB415">
        <v>1</v>
      </c>
      <c r="AC415">
        <v>13</v>
      </c>
      <c r="AD415">
        <v>3.793333333333333</v>
      </c>
      <c r="AE415" t="s">
        <v>12610</v>
      </c>
      <c r="AF415" t="s">
        <v>6937</v>
      </c>
      <c r="AI415">
        <v>0</v>
      </c>
      <c r="AJ415">
        <v>0</v>
      </c>
      <c r="AK415" t="s">
        <v>12639</v>
      </c>
      <c r="AL415" t="s">
        <v>12639</v>
      </c>
      <c r="AM415" t="s">
        <v>10344</v>
      </c>
    </row>
    <row r="416" spans="1:39">
      <c r="A416" t="s">
        <v>11470</v>
      </c>
      <c r="B416" t="s">
        <v>11767</v>
      </c>
      <c r="C416" t="s">
        <v>6009</v>
      </c>
      <c r="D416">
        <v>4</v>
      </c>
      <c r="K416" t="s">
        <v>6535</v>
      </c>
      <c r="L416" t="s">
        <v>6536</v>
      </c>
      <c r="M416" t="s">
        <v>11851</v>
      </c>
      <c r="N416">
        <v>9</v>
      </c>
      <c r="O416" t="s">
        <v>11969</v>
      </c>
      <c r="P416" t="s">
        <v>12277</v>
      </c>
      <c r="Q416">
        <v>1</v>
      </c>
      <c r="R416">
        <v>1</v>
      </c>
      <c r="S416">
        <v>4.96</v>
      </c>
      <c r="T416">
        <v>4.96</v>
      </c>
      <c r="U416">
        <v>251.41</v>
      </c>
      <c r="V416">
        <v>29.1</v>
      </c>
      <c r="W416">
        <v>4.23</v>
      </c>
      <c r="Y416">
        <v>0</v>
      </c>
      <c r="Z416">
        <v>0</v>
      </c>
      <c r="AA416" t="s">
        <v>6923</v>
      </c>
      <c r="AB416">
        <v>0</v>
      </c>
      <c r="AC416">
        <v>10</v>
      </c>
      <c r="AD416">
        <v>3.308333333333334</v>
      </c>
      <c r="AF416" t="s">
        <v>6939</v>
      </c>
      <c r="AI416">
        <v>0</v>
      </c>
      <c r="AJ416">
        <v>0</v>
      </c>
      <c r="AK416" t="s">
        <v>12639</v>
      </c>
      <c r="AL416" t="s">
        <v>12639</v>
      </c>
      <c r="AM416" t="s">
        <v>10344</v>
      </c>
    </row>
    <row r="417" spans="1:39">
      <c r="A417" t="s">
        <v>6223</v>
      </c>
      <c r="B417" t="s">
        <v>11767</v>
      </c>
      <c r="C417" t="s">
        <v>6009</v>
      </c>
      <c r="D417">
        <v>10.2</v>
      </c>
      <c r="K417" t="s">
        <v>6535</v>
      </c>
      <c r="L417" t="s">
        <v>6536</v>
      </c>
      <c r="M417" t="s">
        <v>11852</v>
      </c>
      <c r="N417">
        <v>9</v>
      </c>
      <c r="O417" t="s">
        <v>11970</v>
      </c>
      <c r="P417" t="s">
        <v>6619</v>
      </c>
      <c r="Q417">
        <v>6</v>
      </c>
      <c r="R417">
        <v>1</v>
      </c>
      <c r="S417">
        <v>1.93</v>
      </c>
      <c r="T417">
        <v>3.02</v>
      </c>
      <c r="U417">
        <v>357.44</v>
      </c>
      <c r="V417">
        <v>71.53</v>
      </c>
      <c r="W417">
        <v>2.49</v>
      </c>
      <c r="X417">
        <v>6.34</v>
      </c>
      <c r="Y417">
        <v>6.5</v>
      </c>
      <c r="Z417">
        <v>2</v>
      </c>
      <c r="AA417" t="s">
        <v>6923</v>
      </c>
      <c r="AB417">
        <v>0</v>
      </c>
      <c r="AC417">
        <v>7</v>
      </c>
      <c r="AD417">
        <v>5.823333333333333</v>
      </c>
      <c r="AE417" t="s">
        <v>6924</v>
      </c>
      <c r="AF417" t="s">
        <v>6937</v>
      </c>
      <c r="AG417" t="s">
        <v>6941</v>
      </c>
      <c r="AH417" t="s">
        <v>6942</v>
      </c>
      <c r="AI417">
        <v>4</v>
      </c>
      <c r="AJ417">
        <v>1</v>
      </c>
      <c r="AK417" t="s">
        <v>10236</v>
      </c>
      <c r="AL417" t="s">
        <v>10236</v>
      </c>
      <c r="AM417" t="s">
        <v>10344</v>
      </c>
    </row>
    <row r="418" spans="1:39">
      <c r="A418" t="s">
        <v>11471</v>
      </c>
      <c r="B418" t="s">
        <v>11767</v>
      </c>
      <c r="C418" t="s">
        <v>6009</v>
      </c>
      <c r="D418">
        <v>2.2</v>
      </c>
      <c r="K418" t="s">
        <v>6535</v>
      </c>
      <c r="L418" t="s">
        <v>6536</v>
      </c>
      <c r="M418" t="s">
        <v>11852</v>
      </c>
      <c r="N418">
        <v>9</v>
      </c>
      <c r="O418" t="s">
        <v>11970</v>
      </c>
      <c r="P418" t="s">
        <v>12278</v>
      </c>
      <c r="Q418">
        <v>3</v>
      </c>
      <c r="R418">
        <v>1</v>
      </c>
      <c r="S418">
        <v>0.46</v>
      </c>
      <c r="T418">
        <v>4.18</v>
      </c>
      <c r="U418">
        <v>312.79</v>
      </c>
      <c r="V418">
        <v>55.76</v>
      </c>
      <c r="W418">
        <v>3.52</v>
      </c>
      <c r="X418">
        <v>2.48</v>
      </c>
      <c r="Y418">
        <v>0</v>
      </c>
      <c r="Z418">
        <v>1</v>
      </c>
      <c r="AA418" t="s">
        <v>6923</v>
      </c>
      <c r="AB418">
        <v>0</v>
      </c>
      <c r="AC418">
        <v>6</v>
      </c>
      <c r="AD418">
        <v>5.243333333333333</v>
      </c>
      <c r="AF418" t="s">
        <v>6937</v>
      </c>
      <c r="AI418">
        <v>0</v>
      </c>
      <c r="AJ418">
        <v>0</v>
      </c>
      <c r="AK418" t="s">
        <v>10236</v>
      </c>
      <c r="AL418" t="s">
        <v>10236</v>
      </c>
      <c r="AM418" t="s">
        <v>10344</v>
      </c>
    </row>
    <row r="419" spans="1:39">
      <c r="A419" t="s">
        <v>11472</v>
      </c>
      <c r="B419" t="s">
        <v>11767</v>
      </c>
      <c r="C419" t="s">
        <v>6009</v>
      </c>
      <c r="D419">
        <v>1.4</v>
      </c>
      <c r="K419" t="s">
        <v>6535</v>
      </c>
      <c r="L419" t="s">
        <v>6536</v>
      </c>
      <c r="M419" t="s">
        <v>11852</v>
      </c>
      <c r="N419">
        <v>9</v>
      </c>
      <c r="O419" t="s">
        <v>11970</v>
      </c>
      <c r="P419" t="s">
        <v>12279</v>
      </c>
      <c r="Q419">
        <v>4</v>
      </c>
      <c r="R419">
        <v>2</v>
      </c>
      <c r="S419">
        <v>-0.78</v>
      </c>
      <c r="T419">
        <v>2.94</v>
      </c>
      <c r="U419">
        <v>294.35</v>
      </c>
      <c r="V419">
        <v>75.98999999999999</v>
      </c>
      <c r="W419">
        <v>2.57</v>
      </c>
      <c r="X419">
        <v>2.48</v>
      </c>
      <c r="Y419">
        <v>0</v>
      </c>
      <c r="Z419">
        <v>1</v>
      </c>
      <c r="AA419" t="s">
        <v>6923</v>
      </c>
      <c r="AB419">
        <v>0</v>
      </c>
      <c r="AC419">
        <v>6</v>
      </c>
      <c r="AD419">
        <v>5.5</v>
      </c>
      <c r="AF419" t="s">
        <v>6937</v>
      </c>
      <c r="AI419">
        <v>0</v>
      </c>
      <c r="AJ419">
        <v>0</v>
      </c>
      <c r="AK419" t="s">
        <v>10236</v>
      </c>
      <c r="AL419" t="s">
        <v>10236</v>
      </c>
      <c r="AM419" t="s">
        <v>10344</v>
      </c>
    </row>
    <row r="420" spans="1:39">
      <c r="A420" t="s">
        <v>11473</v>
      </c>
      <c r="B420" t="s">
        <v>11767</v>
      </c>
      <c r="C420" t="s">
        <v>6009</v>
      </c>
      <c r="D420">
        <v>1</v>
      </c>
      <c r="K420" t="s">
        <v>6535</v>
      </c>
      <c r="L420" t="s">
        <v>6536</v>
      </c>
      <c r="M420" t="s">
        <v>11852</v>
      </c>
      <c r="N420">
        <v>9</v>
      </c>
      <c r="O420" t="s">
        <v>11970</v>
      </c>
      <c r="P420" t="s">
        <v>12280</v>
      </c>
      <c r="Q420">
        <v>4</v>
      </c>
      <c r="R420">
        <v>1</v>
      </c>
      <c r="S420">
        <v>1.06</v>
      </c>
      <c r="T420">
        <v>4.78</v>
      </c>
      <c r="U420">
        <v>384.47</v>
      </c>
      <c r="V420">
        <v>64.98999999999999</v>
      </c>
      <c r="W420">
        <v>4.44</v>
      </c>
      <c r="X420">
        <v>2.48</v>
      </c>
      <c r="Y420">
        <v>0</v>
      </c>
      <c r="Z420">
        <v>2</v>
      </c>
      <c r="AA420" t="s">
        <v>6923</v>
      </c>
      <c r="AB420">
        <v>0</v>
      </c>
      <c r="AC420">
        <v>9</v>
      </c>
      <c r="AD420">
        <v>4.768547619047618</v>
      </c>
      <c r="AF420" t="s">
        <v>6937</v>
      </c>
      <c r="AI420">
        <v>0</v>
      </c>
      <c r="AJ420">
        <v>0</v>
      </c>
      <c r="AK420" t="s">
        <v>10236</v>
      </c>
      <c r="AL420" t="s">
        <v>10236</v>
      </c>
      <c r="AM420" t="s">
        <v>10344</v>
      </c>
    </row>
    <row r="421" spans="1:39">
      <c r="A421" t="s">
        <v>11474</v>
      </c>
      <c r="B421" t="s">
        <v>11767</v>
      </c>
      <c r="C421" t="s">
        <v>6009</v>
      </c>
      <c r="D421">
        <v>1</v>
      </c>
      <c r="K421" t="s">
        <v>6535</v>
      </c>
      <c r="L421" t="s">
        <v>6536</v>
      </c>
      <c r="M421" t="s">
        <v>11852</v>
      </c>
      <c r="N421">
        <v>9</v>
      </c>
      <c r="O421" t="s">
        <v>11970</v>
      </c>
      <c r="P421" t="s">
        <v>12281</v>
      </c>
      <c r="Q421">
        <v>6</v>
      </c>
      <c r="R421">
        <v>1</v>
      </c>
      <c r="S421">
        <v>-1.28</v>
      </c>
      <c r="T421">
        <v>2.44</v>
      </c>
      <c r="U421">
        <v>372.44</v>
      </c>
      <c r="V421">
        <v>99.13</v>
      </c>
      <c r="W421">
        <v>2.2</v>
      </c>
      <c r="X421">
        <v>2.48</v>
      </c>
      <c r="Y421">
        <v>0</v>
      </c>
      <c r="Z421">
        <v>1</v>
      </c>
      <c r="AA421" t="s">
        <v>6923</v>
      </c>
      <c r="AB421">
        <v>0</v>
      </c>
      <c r="AC421">
        <v>8</v>
      </c>
      <c r="AD421">
        <v>5.440142857142857</v>
      </c>
      <c r="AF421" t="s">
        <v>6937</v>
      </c>
      <c r="AI421">
        <v>0</v>
      </c>
      <c r="AJ421">
        <v>0</v>
      </c>
      <c r="AK421" t="s">
        <v>10236</v>
      </c>
      <c r="AL421" t="s">
        <v>10236</v>
      </c>
      <c r="AM421" t="s">
        <v>10344</v>
      </c>
    </row>
    <row r="422" spans="1:39">
      <c r="A422" t="s">
        <v>11475</v>
      </c>
      <c r="B422" t="s">
        <v>11767</v>
      </c>
      <c r="C422" t="s">
        <v>6009</v>
      </c>
      <c r="D422">
        <v>2.2</v>
      </c>
      <c r="K422" t="s">
        <v>6535</v>
      </c>
      <c r="L422" t="s">
        <v>6536</v>
      </c>
      <c r="M422" t="s">
        <v>11852</v>
      </c>
      <c r="N422">
        <v>9</v>
      </c>
      <c r="O422" t="s">
        <v>11970</v>
      </c>
      <c r="P422" t="s">
        <v>12282</v>
      </c>
      <c r="Q422">
        <v>5</v>
      </c>
      <c r="R422">
        <v>1</v>
      </c>
      <c r="S422">
        <v>-1.29</v>
      </c>
      <c r="T422">
        <v>2.43</v>
      </c>
      <c r="U422">
        <v>356.44</v>
      </c>
      <c r="V422">
        <v>89.90000000000001</v>
      </c>
      <c r="W422">
        <v>2.27</v>
      </c>
      <c r="X422">
        <v>2.48</v>
      </c>
      <c r="Y422">
        <v>0</v>
      </c>
      <c r="Z422">
        <v>1</v>
      </c>
      <c r="AA422" t="s">
        <v>6923</v>
      </c>
      <c r="AB422">
        <v>0</v>
      </c>
      <c r="AC422">
        <v>7</v>
      </c>
      <c r="AD422">
        <v>5.833333333333333</v>
      </c>
      <c r="AF422" t="s">
        <v>6937</v>
      </c>
      <c r="AI422">
        <v>0</v>
      </c>
      <c r="AJ422">
        <v>0</v>
      </c>
      <c r="AK422" t="s">
        <v>10236</v>
      </c>
      <c r="AL422" t="s">
        <v>10236</v>
      </c>
      <c r="AM422" t="s">
        <v>10344</v>
      </c>
    </row>
    <row r="423" spans="1:39">
      <c r="A423" t="s">
        <v>11476</v>
      </c>
      <c r="B423" t="s">
        <v>11767</v>
      </c>
      <c r="C423" t="s">
        <v>6009</v>
      </c>
      <c r="D423">
        <v>1.5</v>
      </c>
      <c r="K423" t="s">
        <v>6535</v>
      </c>
      <c r="L423" t="s">
        <v>6536</v>
      </c>
      <c r="M423" t="s">
        <v>11852</v>
      </c>
      <c r="N423">
        <v>9</v>
      </c>
      <c r="O423" t="s">
        <v>11970</v>
      </c>
      <c r="P423" t="s">
        <v>12283</v>
      </c>
      <c r="Q423">
        <v>3</v>
      </c>
      <c r="R423">
        <v>1</v>
      </c>
      <c r="S423">
        <v>0.4</v>
      </c>
      <c r="T423">
        <v>4.12</v>
      </c>
      <c r="U423">
        <v>292.38</v>
      </c>
      <c r="V423">
        <v>55.76</v>
      </c>
      <c r="W423">
        <v>3.17</v>
      </c>
      <c r="X423">
        <v>2.48</v>
      </c>
      <c r="Y423">
        <v>0</v>
      </c>
      <c r="Z423">
        <v>1</v>
      </c>
      <c r="AA423" t="s">
        <v>6923</v>
      </c>
      <c r="AB423">
        <v>0</v>
      </c>
      <c r="AC423">
        <v>6</v>
      </c>
      <c r="AD423">
        <v>5.273333333333333</v>
      </c>
      <c r="AF423" t="s">
        <v>6937</v>
      </c>
      <c r="AI423">
        <v>0</v>
      </c>
      <c r="AJ423">
        <v>0</v>
      </c>
      <c r="AK423" t="s">
        <v>10236</v>
      </c>
      <c r="AL423" t="s">
        <v>10236</v>
      </c>
      <c r="AM423" t="s">
        <v>10344</v>
      </c>
    </row>
    <row r="424" spans="1:39">
      <c r="A424" t="s">
        <v>11477</v>
      </c>
      <c r="B424" t="s">
        <v>11767</v>
      </c>
      <c r="C424" t="s">
        <v>6009</v>
      </c>
      <c r="D424">
        <v>1.9</v>
      </c>
      <c r="K424" t="s">
        <v>6535</v>
      </c>
      <c r="L424" t="s">
        <v>6536</v>
      </c>
      <c r="M424" t="s">
        <v>11852</v>
      </c>
      <c r="N424">
        <v>9</v>
      </c>
      <c r="O424" t="s">
        <v>11970</v>
      </c>
      <c r="P424" t="s">
        <v>12284</v>
      </c>
      <c r="Q424">
        <v>4</v>
      </c>
      <c r="R424">
        <v>1</v>
      </c>
      <c r="S424">
        <v>0.34</v>
      </c>
      <c r="T424">
        <v>4.06</v>
      </c>
      <c r="U424">
        <v>324.44</v>
      </c>
      <c r="V424">
        <v>55.76</v>
      </c>
      <c r="W424">
        <v>3.59</v>
      </c>
      <c r="X424">
        <v>2.48</v>
      </c>
      <c r="Y424">
        <v>0</v>
      </c>
      <c r="Z424">
        <v>1</v>
      </c>
      <c r="AA424" t="s">
        <v>6923</v>
      </c>
      <c r="AB424">
        <v>0</v>
      </c>
      <c r="AC424">
        <v>7</v>
      </c>
      <c r="AD424">
        <v>5.303333333333334</v>
      </c>
      <c r="AF424" t="s">
        <v>6937</v>
      </c>
      <c r="AI424">
        <v>0</v>
      </c>
      <c r="AJ424">
        <v>0</v>
      </c>
      <c r="AK424" t="s">
        <v>10236</v>
      </c>
      <c r="AL424" t="s">
        <v>10236</v>
      </c>
      <c r="AM424" t="s">
        <v>10344</v>
      </c>
    </row>
    <row r="425" spans="1:39">
      <c r="A425" t="s">
        <v>11478</v>
      </c>
      <c r="B425" t="s">
        <v>11767</v>
      </c>
      <c r="C425" t="s">
        <v>6009</v>
      </c>
      <c r="D425">
        <v>2.1</v>
      </c>
      <c r="K425" t="s">
        <v>6535</v>
      </c>
      <c r="L425" t="s">
        <v>6536</v>
      </c>
      <c r="M425" t="s">
        <v>11852</v>
      </c>
      <c r="N425">
        <v>9</v>
      </c>
      <c r="O425" t="s">
        <v>11970</v>
      </c>
      <c r="P425" t="s">
        <v>12285</v>
      </c>
      <c r="Q425">
        <v>3</v>
      </c>
      <c r="R425">
        <v>1</v>
      </c>
      <c r="S425">
        <v>-0.03</v>
      </c>
      <c r="T425">
        <v>3.69</v>
      </c>
      <c r="U425">
        <v>296.34</v>
      </c>
      <c r="V425">
        <v>55.76</v>
      </c>
      <c r="W425">
        <v>3</v>
      </c>
      <c r="X425">
        <v>2.48</v>
      </c>
      <c r="Y425">
        <v>0</v>
      </c>
      <c r="Z425">
        <v>1</v>
      </c>
      <c r="AA425" t="s">
        <v>6923</v>
      </c>
      <c r="AB425">
        <v>0</v>
      </c>
      <c r="AC425">
        <v>6</v>
      </c>
      <c r="AD425">
        <v>5.488333333333333</v>
      </c>
      <c r="AF425" t="s">
        <v>6937</v>
      </c>
      <c r="AI425">
        <v>0</v>
      </c>
      <c r="AJ425">
        <v>0</v>
      </c>
      <c r="AK425" t="s">
        <v>10236</v>
      </c>
      <c r="AL425" t="s">
        <v>10236</v>
      </c>
      <c r="AM425" t="s">
        <v>10344</v>
      </c>
    </row>
    <row r="426" spans="1:39">
      <c r="A426" t="s">
        <v>11479</v>
      </c>
      <c r="B426" t="s">
        <v>11767</v>
      </c>
      <c r="C426" t="s">
        <v>6009</v>
      </c>
      <c r="D426">
        <v>1.8</v>
      </c>
      <c r="K426" t="s">
        <v>6535</v>
      </c>
      <c r="L426" t="s">
        <v>6536</v>
      </c>
      <c r="M426" t="s">
        <v>11852</v>
      </c>
      <c r="N426">
        <v>9</v>
      </c>
      <c r="O426" t="s">
        <v>11970</v>
      </c>
      <c r="P426" t="s">
        <v>12286</v>
      </c>
      <c r="Q426">
        <v>4</v>
      </c>
      <c r="R426">
        <v>1</v>
      </c>
      <c r="S426">
        <v>-1.59</v>
      </c>
      <c r="T426">
        <v>2.13</v>
      </c>
      <c r="U426">
        <v>340.44</v>
      </c>
      <c r="V426">
        <v>72.83</v>
      </c>
      <c r="W426">
        <v>2.6</v>
      </c>
      <c r="X426">
        <v>2.48</v>
      </c>
      <c r="Y426">
        <v>0</v>
      </c>
      <c r="Z426">
        <v>1</v>
      </c>
      <c r="AA426" t="s">
        <v>6923</v>
      </c>
      <c r="AB426">
        <v>0</v>
      </c>
      <c r="AC426">
        <v>7</v>
      </c>
      <c r="AD426">
        <v>5.833333333333333</v>
      </c>
      <c r="AF426" t="s">
        <v>6937</v>
      </c>
      <c r="AI426">
        <v>0</v>
      </c>
      <c r="AJ426">
        <v>0</v>
      </c>
      <c r="AK426" t="s">
        <v>10236</v>
      </c>
      <c r="AL426" t="s">
        <v>10236</v>
      </c>
      <c r="AM426" t="s">
        <v>10344</v>
      </c>
    </row>
    <row r="427" spans="1:39">
      <c r="A427" t="s">
        <v>11480</v>
      </c>
      <c r="B427" t="s">
        <v>11767</v>
      </c>
      <c r="C427" t="s">
        <v>6009</v>
      </c>
      <c r="D427">
        <v>1.2</v>
      </c>
      <c r="K427" t="s">
        <v>6535</v>
      </c>
      <c r="L427" t="s">
        <v>6536</v>
      </c>
      <c r="M427" t="s">
        <v>11852</v>
      </c>
      <c r="N427">
        <v>9</v>
      </c>
      <c r="O427" t="s">
        <v>11970</v>
      </c>
      <c r="P427" t="s">
        <v>12287</v>
      </c>
      <c r="Q427">
        <v>4</v>
      </c>
      <c r="R427">
        <v>1</v>
      </c>
      <c r="S427">
        <v>-0.24</v>
      </c>
      <c r="T427">
        <v>3.48</v>
      </c>
      <c r="U427">
        <v>308.37</v>
      </c>
      <c r="V427">
        <v>64.98999999999999</v>
      </c>
      <c r="W427">
        <v>2.87</v>
      </c>
      <c r="X427">
        <v>2.48</v>
      </c>
      <c r="Y427">
        <v>0</v>
      </c>
      <c r="Z427">
        <v>1</v>
      </c>
      <c r="AA427" t="s">
        <v>6923</v>
      </c>
      <c r="AB427">
        <v>0</v>
      </c>
      <c r="AC427">
        <v>7</v>
      </c>
      <c r="AD427">
        <v>5.593333333333333</v>
      </c>
      <c r="AF427" t="s">
        <v>6937</v>
      </c>
      <c r="AI427">
        <v>0</v>
      </c>
      <c r="AJ427">
        <v>0</v>
      </c>
      <c r="AK427" t="s">
        <v>10236</v>
      </c>
      <c r="AL427" t="s">
        <v>10236</v>
      </c>
      <c r="AM427" t="s">
        <v>10344</v>
      </c>
    </row>
    <row r="428" spans="1:39">
      <c r="A428" t="s">
        <v>11481</v>
      </c>
      <c r="B428" t="s">
        <v>11767</v>
      </c>
      <c r="C428" t="s">
        <v>6009</v>
      </c>
      <c r="D428">
        <v>1.26</v>
      </c>
      <c r="K428" t="s">
        <v>6535</v>
      </c>
      <c r="L428" t="s">
        <v>6536</v>
      </c>
      <c r="M428" t="s">
        <v>11853</v>
      </c>
      <c r="N428">
        <v>9</v>
      </c>
      <c r="O428" t="s">
        <v>11971</v>
      </c>
      <c r="P428" t="s">
        <v>12288</v>
      </c>
      <c r="Q428">
        <v>5</v>
      </c>
      <c r="R428">
        <v>0</v>
      </c>
      <c r="S428">
        <v>4.14</v>
      </c>
      <c r="T428">
        <v>4.14</v>
      </c>
      <c r="U428">
        <v>390.31</v>
      </c>
      <c r="V428">
        <v>46.61</v>
      </c>
      <c r="W428">
        <v>4.15</v>
      </c>
      <c r="Y428">
        <v>0</v>
      </c>
      <c r="Z428">
        <v>1</v>
      </c>
      <c r="AA428" t="s">
        <v>6923</v>
      </c>
      <c r="AB428">
        <v>0</v>
      </c>
      <c r="AC428">
        <v>5</v>
      </c>
      <c r="AD428">
        <v>4.2135</v>
      </c>
      <c r="AF428" t="s">
        <v>6939</v>
      </c>
      <c r="AI428">
        <v>0</v>
      </c>
      <c r="AJ428">
        <v>0</v>
      </c>
      <c r="AK428" t="s">
        <v>10338</v>
      </c>
      <c r="AL428" t="s">
        <v>10338</v>
      </c>
      <c r="AM428" t="s">
        <v>10344</v>
      </c>
    </row>
    <row r="429" spans="1:39">
      <c r="A429" t="s">
        <v>11482</v>
      </c>
      <c r="B429" t="s">
        <v>11767</v>
      </c>
      <c r="C429" t="s">
        <v>6009</v>
      </c>
      <c r="D429">
        <v>1.64</v>
      </c>
      <c r="K429" t="s">
        <v>6535</v>
      </c>
      <c r="L429" t="s">
        <v>6536</v>
      </c>
      <c r="M429" t="s">
        <v>11853</v>
      </c>
      <c r="N429">
        <v>9</v>
      </c>
      <c r="O429" t="s">
        <v>11971</v>
      </c>
      <c r="P429" t="s">
        <v>12289</v>
      </c>
      <c r="Q429">
        <v>5</v>
      </c>
      <c r="R429">
        <v>0</v>
      </c>
      <c r="S429">
        <v>3.76</v>
      </c>
      <c r="T429">
        <v>3.76</v>
      </c>
      <c r="U429">
        <v>349.48</v>
      </c>
      <c r="V429">
        <v>46.61</v>
      </c>
      <c r="W429">
        <v>3.62</v>
      </c>
      <c r="Y429">
        <v>0</v>
      </c>
      <c r="Z429">
        <v>1</v>
      </c>
      <c r="AA429" t="s">
        <v>6923</v>
      </c>
      <c r="AB429">
        <v>0</v>
      </c>
      <c r="AC429">
        <v>7</v>
      </c>
      <c r="AD429">
        <v>4.74</v>
      </c>
      <c r="AF429" t="s">
        <v>6939</v>
      </c>
      <c r="AI429">
        <v>0</v>
      </c>
      <c r="AJ429">
        <v>0</v>
      </c>
      <c r="AK429" t="s">
        <v>10338</v>
      </c>
      <c r="AL429" t="s">
        <v>10338</v>
      </c>
      <c r="AM429" t="s">
        <v>10344</v>
      </c>
    </row>
    <row r="430" spans="1:39">
      <c r="A430" t="s">
        <v>10427</v>
      </c>
      <c r="B430" t="s">
        <v>11767</v>
      </c>
      <c r="C430" t="s">
        <v>6009</v>
      </c>
      <c r="D430">
        <v>1.14</v>
      </c>
      <c r="K430" t="s">
        <v>6535</v>
      </c>
      <c r="L430" t="s">
        <v>6536</v>
      </c>
      <c r="M430" t="s">
        <v>11853</v>
      </c>
      <c r="N430">
        <v>9</v>
      </c>
      <c r="O430" t="s">
        <v>11971</v>
      </c>
      <c r="P430" t="s">
        <v>10700</v>
      </c>
      <c r="Q430">
        <v>7</v>
      </c>
      <c r="R430">
        <v>2</v>
      </c>
      <c r="S430">
        <v>-0.4</v>
      </c>
      <c r="T430">
        <v>0.2</v>
      </c>
      <c r="U430">
        <v>440.46</v>
      </c>
      <c r="V430">
        <v>121.65</v>
      </c>
      <c r="W430">
        <v>2.72</v>
      </c>
      <c r="X430">
        <v>6.91</v>
      </c>
      <c r="Y430">
        <v>0</v>
      </c>
      <c r="Z430">
        <v>2</v>
      </c>
      <c r="AA430" t="s">
        <v>6923</v>
      </c>
      <c r="AB430">
        <v>0</v>
      </c>
      <c r="AC430">
        <v>4</v>
      </c>
      <c r="AD430">
        <v>3.925285714285715</v>
      </c>
      <c r="AF430" t="s">
        <v>6939</v>
      </c>
      <c r="AI430">
        <v>0</v>
      </c>
      <c r="AJ430">
        <v>0</v>
      </c>
      <c r="AK430" t="s">
        <v>10338</v>
      </c>
      <c r="AL430" t="s">
        <v>10338</v>
      </c>
      <c r="AM430" t="s">
        <v>10344</v>
      </c>
    </row>
    <row r="431" spans="1:39">
      <c r="A431" t="s">
        <v>10448</v>
      </c>
      <c r="B431" t="s">
        <v>11767</v>
      </c>
      <c r="C431" t="s">
        <v>6009</v>
      </c>
      <c r="D431">
        <v>1.63</v>
      </c>
      <c r="K431" t="s">
        <v>6535</v>
      </c>
      <c r="L431" t="s">
        <v>6536</v>
      </c>
      <c r="M431" t="s">
        <v>11853</v>
      </c>
      <c r="N431">
        <v>9</v>
      </c>
      <c r="O431" t="s">
        <v>11971</v>
      </c>
      <c r="P431" t="s">
        <v>10721</v>
      </c>
      <c r="Q431">
        <v>7</v>
      </c>
      <c r="R431">
        <v>2</v>
      </c>
      <c r="S431">
        <v>2.12</v>
      </c>
      <c r="T431">
        <v>2.74</v>
      </c>
      <c r="U431">
        <v>401.43</v>
      </c>
      <c r="V431">
        <v>112.78</v>
      </c>
      <c r="W431">
        <v>2.85</v>
      </c>
      <c r="X431">
        <v>6.91</v>
      </c>
      <c r="Y431">
        <v>0</v>
      </c>
      <c r="Z431">
        <v>2</v>
      </c>
      <c r="AA431" t="s">
        <v>6923</v>
      </c>
      <c r="AB431">
        <v>0</v>
      </c>
      <c r="AC431">
        <v>4</v>
      </c>
      <c r="AD431">
        <v>4.384738095238095</v>
      </c>
      <c r="AF431" t="s">
        <v>6939</v>
      </c>
      <c r="AI431">
        <v>0</v>
      </c>
      <c r="AJ431">
        <v>0</v>
      </c>
      <c r="AK431" t="s">
        <v>10338</v>
      </c>
      <c r="AL431" t="s">
        <v>10338</v>
      </c>
      <c r="AM431" t="s">
        <v>10344</v>
      </c>
    </row>
    <row r="432" spans="1:39">
      <c r="A432" t="s">
        <v>11483</v>
      </c>
      <c r="B432" t="s">
        <v>11767</v>
      </c>
      <c r="C432" t="s">
        <v>6009</v>
      </c>
      <c r="D432">
        <v>1.65</v>
      </c>
      <c r="K432" t="s">
        <v>6535</v>
      </c>
      <c r="L432" t="s">
        <v>6536</v>
      </c>
      <c r="M432" t="s">
        <v>11853</v>
      </c>
      <c r="N432">
        <v>9</v>
      </c>
      <c r="O432" t="s">
        <v>11971</v>
      </c>
      <c r="P432" t="s">
        <v>12290</v>
      </c>
      <c r="Q432">
        <v>5</v>
      </c>
      <c r="R432">
        <v>0</v>
      </c>
      <c r="S432">
        <v>4.21</v>
      </c>
      <c r="T432">
        <v>4.21</v>
      </c>
      <c r="U432">
        <v>375.52</v>
      </c>
      <c r="V432">
        <v>46.61</v>
      </c>
      <c r="W432">
        <v>4.15</v>
      </c>
      <c r="Y432">
        <v>0</v>
      </c>
      <c r="Z432">
        <v>1</v>
      </c>
      <c r="AA432" t="s">
        <v>6923</v>
      </c>
      <c r="AB432">
        <v>0</v>
      </c>
      <c r="AC432">
        <v>5</v>
      </c>
      <c r="AD432">
        <v>4.284142857142857</v>
      </c>
      <c r="AF432" t="s">
        <v>6939</v>
      </c>
      <c r="AI432">
        <v>0</v>
      </c>
      <c r="AJ432">
        <v>0</v>
      </c>
      <c r="AK432" t="s">
        <v>10338</v>
      </c>
      <c r="AL432" t="s">
        <v>10338</v>
      </c>
      <c r="AM432" t="s">
        <v>10344</v>
      </c>
    </row>
    <row r="433" spans="1:39">
      <c r="A433" t="s">
        <v>11484</v>
      </c>
      <c r="B433" t="s">
        <v>11767</v>
      </c>
      <c r="C433" t="s">
        <v>6009</v>
      </c>
      <c r="D433">
        <v>2.07</v>
      </c>
      <c r="K433" t="s">
        <v>6535</v>
      </c>
      <c r="L433" t="s">
        <v>6536</v>
      </c>
      <c r="M433" t="s">
        <v>11853</v>
      </c>
      <c r="N433">
        <v>9</v>
      </c>
      <c r="O433" t="s">
        <v>11971</v>
      </c>
      <c r="P433" t="s">
        <v>12291</v>
      </c>
      <c r="Q433">
        <v>5</v>
      </c>
      <c r="R433">
        <v>0</v>
      </c>
      <c r="S433">
        <v>3.96</v>
      </c>
      <c r="T433">
        <v>3.96</v>
      </c>
      <c r="U433">
        <v>383.49</v>
      </c>
      <c r="V433">
        <v>46.61</v>
      </c>
      <c r="W433">
        <v>4.02</v>
      </c>
      <c r="Y433">
        <v>0</v>
      </c>
      <c r="Z433">
        <v>2</v>
      </c>
      <c r="AA433" t="s">
        <v>6923</v>
      </c>
      <c r="AB433">
        <v>0</v>
      </c>
      <c r="AC433">
        <v>6</v>
      </c>
      <c r="AD433">
        <v>4.372214285714286</v>
      </c>
      <c r="AF433" t="s">
        <v>6939</v>
      </c>
      <c r="AI433">
        <v>0</v>
      </c>
      <c r="AJ433">
        <v>0</v>
      </c>
      <c r="AK433" t="s">
        <v>10338</v>
      </c>
      <c r="AL433" t="s">
        <v>10338</v>
      </c>
      <c r="AM433" t="s">
        <v>10344</v>
      </c>
    </row>
    <row r="434" spans="1:39">
      <c r="A434" t="s">
        <v>11485</v>
      </c>
      <c r="B434" t="s">
        <v>11767</v>
      </c>
      <c r="C434" t="s">
        <v>6009</v>
      </c>
      <c r="D434">
        <v>3.15</v>
      </c>
      <c r="K434" t="s">
        <v>6535</v>
      </c>
      <c r="L434" t="s">
        <v>6536</v>
      </c>
      <c r="M434" t="s">
        <v>11853</v>
      </c>
      <c r="N434">
        <v>9</v>
      </c>
      <c r="O434" t="s">
        <v>11971</v>
      </c>
      <c r="P434" t="s">
        <v>12292</v>
      </c>
      <c r="Q434">
        <v>7</v>
      </c>
      <c r="R434">
        <v>1</v>
      </c>
      <c r="S434">
        <v>1.15</v>
      </c>
      <c r="T434">
        <v>1.83</v>
      </c>
      <c r="U434">
        <v>386.41</v>
      </c>
      <c r="V434">
        <v>105.44</v>
      </c>
      <c r="W434">
        <v>2.54</v>
      </c>
      <c r="X434">
        <v>6.8</v>
      </c>
      <c r="Y434">
        <v>2.69</v>
      </c>
      <c r="Z434">
        <v>2</v>
      </c>
      <c r="AA434" t="s">
        <v>6923</v>
      </c>
      <c r="AB434">
        <v>0</v>
      </c>
      <c r="AC434">
        <v>4</v>
      </c>
      <c r="AD434">
        <v>5.130023809523809</v>
      </c>
      <c r="AF434" t="s">
        <v>6939</v>
      </c>
      <c r="AI434">
        <v>0</v>
      </c>
      <c r="AJ434">
        <v>0</v>
      </c>
      <c r="AK434" t="s">
        <v>10338</v>
      </c>
      <c r="AL434" t="s">
        <v>10338</v>
      </c>
      <c r="AM434" t="s">
        <v>10344</v>
      </c>
    </row>
    <row r="435" spans="1:39">
      <c r="A435" t="s">
        <v>11486</v>
      </c>
      <c r="B435" t="s">
        <v>11767</v>
      </c>
      <c r="C435" t="s">
        <v>6009</v>
      </c>
      <c r="D435">
        <v>4.59</v>
      </c>
      <c r="K435" t="s">
        <v>6535</v>
      </c>
      <c r="L435" t="s">
        <v>6536</v>
      </c>
      <c r="M435" t="s">
        <v>11853</v>
      </c>
      <c r="N435">
        <v>9</v>
      </c>
      <c r="O435" t="s">
        <v>11971</v>
      </c>
      <c r="P435" t="s">
        <v>12293</v>
      </c>
      <c r="Q435">
        <v>5</v>
      </c>
      <c r="R435">
        <v>1</v>
      </c>
      <c r="S435">
        <v>0.87</v>
      </c>
      <c r="T435">
        <v>3.88</v>
      </c>
      <c r="U435">
        <v>413.52</v>
      </c>
      <c r="V435">
        <v>66.84</v>
      </c>
      <c r="W435">
        <v>4.25</v>
      </c>
      <c r="X435">
        <v>4.3</v>
      </c>
      <c r="Y435">
        <v>0</v>
      </c>
      <c r="Z435">
        <v>2</v>
      </c>
      <c r="AA435" t="s">
        <v>6923</v>
      </c>
      <c r="AB435">
        <v>0</v>
      </c>
      <c r="AC435">
        <v>7</v>
      </c>
      <c r="AD435">
        <v>5.011047619047619</v>
      </c>
      <c r="AF435" t="s">
        <v>6937</v>
      </c>
      <c r="AI435">
        <v>0</v>
      </c>
      <c r="AJ435">
        <v>0</v>
      </c>
      <c r="AK435" t="s">
        <v>10338</v>
      </c>
      <c r="AL435" t="s">
        <v>10338</v>
      </c>
      <c r="AM435" t="s">
        <v>10344</v>
      </c>
    </row>
    <row r="436" spans="1:39">
      <c r="A436" t="s">
        <v>10474</v>
      </c>
      <c r="B436" t="s">
        <v>11767</v>
      </c>
      <c r="C436" t="s">
        <v>6009</v>
      </c>
      <c r="D436">
        <v>0.99</v>
      </c>
      <c r="K436" t="s">
        <v>6535</v>
      </c>
      <c r="L436" t="s">
        <v>6536</v>
      </c>
      <c r="M436" t="s">
        <v>11853</v>
      </c>
      <c r="N436">
        <v>9</v>
      </c>
      <c r="O436" t="s">
        <v>11971</v>
      </c>
      <c r="P436" t="s">
        <v>10747</v>
      </c>
      <c r="Q436">
        <v>5</v>
      </c>
      <c r="R436">
        <v>1</v>
      </c>
      <c r="S436">
        <v>0.59</v>
      </c>
      <c r="T436">
        <v>3.6</v>
      </c>
      <c r="U436">
        <v>433.94</v>
      </c>
      <c r="V436">
        <v>66.84</v>
      </c>
      <c r="W436">
        <v>4.59</v>
      </c>
      <c r="X436">
        <v>4.3</v>
      </c>
      <c r="Y436">
        <v>0</v>
      </c>
      <c r="Z436">
        <v>2</v>
      </c>
      <c r="AA436" t="s">
        <v>6923</v>
      </c>
      <c r="AB436">
        <v>0</v>
      </c>
      <c r="AC436">
        <v>7</v>
      </c>
      <c r="AD436">
        <v>5.005190476190476</v>
      </c>
      <c r="AF436" t="s">
        <v>6937</v>
      </c>
      <c r="AI436">
        <v>0</v>
      </c>
      <c r="AJ436">
        <v>0</v>
      </c>
      <c r="AK436" t="s">
        <v>10338</v>
      </c>
      <c r="AL436" t="s">
        <v>10338</v>
      </c>
      <c r="AM436" t="s">
        <v>10344</v>
      </c>
    </row>
    <row r="437" spans="1:39">
      <c r="A437" t="s">
        <v>10449</v>
      </c>
      <c r="B437" t="s">
        <v>11767</v>
      </c>
      <c r="C437" t="s">
        <v>6009</v>
      </c>
      <c r="D437">
        <v>1.91</v>
      </c>
      <c r="K437" t="s">
        <v>6535</v>
      </c>
      <c r="L437" t="s">
        <v>6536</v>
      </c>
      <c r="M437" t="s">
        <v>11853</v>
      </c>
      <c r="N437">
        <v>9</v>
      </c>
      <c r="O437" t="s">
        <v>11971</v>
      </c>
      <c r="P437" t="s">
        <v>10722</v>
      </c>
      <c r="Q437">
        <v>6</v>
      </c>
      <c r="R437">
        <v>1</v>
      </c>
      <c r="S437">
        <v>0.77</v>
      </c>
      <c r="T437">
        <v>3.78</v>
      </c>
      <c r="U437">
        <v>477.99</v>
      </c>
      <c r="V437">
        <v>76.06999999999999</v>
      </c>
      <c r="W437">
        <v>4.99</v>
      </c>
      <c r="X437">
        <v>4.3</v>
      </c>
      <c r="Y437">
        <v>0</v>
      </c>
      <c r="Z437">
        <v>2</v>
      </c>
      <c r="AA437" t="s">
        <v>6923</v>
      </c>
      <c r="AB437">
        <v>0</v>
      </c>
      <c r="AC437">
        <v>9</v>
      </c>
      <c r="AD437">
        <v>4.600547619047619</v>
      </c>
      <c r="AF437" t="s">
        <v>6937</v>
      </c>
      <c r="AI437">
        <v>0</v>
      </c>
      <c r="AJ437">
        <v>0</v>
      </c>
      <c r="AK437" t="s">
        <v>10338</v>
      </c>
      <c r="AL437" t="s">
        <v>10338</v>
      </c>
      <c r="AM437" t="s">
        <v>10344</v>
      </c>
    </row>
    <row r="438" spans="1:39">
      <c r="A438" t="s">
        <v>11487</v>
      </c>
      <c r="B438" t="s">
        <v>11767</v>
      </c>
      <c r="C438" t="s">
        <v>6009</v>
      </c>
      <c r="D438">
        <v>3.1</v>
      </c>
      <c r="K438" t="s">
        <v>6535</v>
      </c>
      <c r="L438" t="s">
        <v>6536</v>
      </c>
      <c r="M438" t="s">
        <v>11853</v>
      </c>
      <c r="N438">
        <v>9</v>
      </c>
      <c r="O438" t="s">
        <v>11971</v>
      </c>
      <c r="P438" t="s">
        <v>12294</v>
      </c>
      <c r="Q438">
        <v>6</v>
      </c>
      <c r="R438">
        <v>1</v>
      </c>
      <c r="S438">
        <v>2.88</v>
      </c>
      <c r="T438">
        <v>3.56</v>
      </c>
      <c r="U438">
        <v>464.32</v>
      </c>
      <c r="V438">
        <v>92.55</v>
      </c>
      <c r="W438">
        <v>3.9</v>
      </c>
      <c r="X438">
        <v>6.8</v>
      </c>
      <c r="Y438">
        <v>0</v>
      </c>
      <c r="Z438">
        <v>2</v>
      </c>
      <c r="AA438" t="s">
        <v>6923</v>
      </c>
      <c r="AB438">
        <v>0</v>
      </c>
      <c r="AC438">
        <v>4</v>
      </c>
      <c r="AD438">
        <v>4.283190476190477</v>
      </c>
      <c r="AF438" t="s">
        <v>6939</v>
      </c>
      <c r="AI438">
        <v>0</v>
      </c>
      <c r="AJ438">
        <v>0</v>
      </c>
      <c r="AK438" t="s">
        <v>10338</v>
      </c>
      <c r="AL438" t="s">
        <v>10338</v>
      </c>
      <c r="AM438" t="s">
        <v>10344</v>
      </c>
    </row>
    <row r="439" spans="1:39">
      <c r="A439" t="s">
        <v>10552</v>
      </c>
      <c r="B439" t="s">
        <v>11767</v>
      </c>
      <c r="C439" t="s">
        <v>6009</v>
      </c>
      <c r="D439">
        <v>1.64</v>
      </c>
      <c r="K439" t="s">
        <v>6535</v>
      </c>
      <c r="L439" t="s">
        <v>6536</v>
      </c>
      <c r="M439" t="s">
        <v>11853</v>
      </c>
      <c r="N439">
        <v>9</v>
      </c>
      <c r="O439" t="s">
        <v>11971</v>
      </c>
      <c r="P439" t="s">
        <v>10825</v>
      </c>
      <c r="Q439">
        <v>8</v>
      </c>
      <c r="R439">
        <v>1</v>
      </c>
      <c r="S439">
        <v>2.23</v>
      </c>
      <c r="T439">
        <v>2.92</v>
      </c>
      <c r="U439">
        <v>430.42</v>
      </c>
      <c r="V439">
        <v>135.69</v>
      </c>
      <c r="W439">
        <v>3.05</v>
      </c>
      <c r="X439">
        <v>6.8</v>
      </c>
      <c r="Y439">
        <v>0</v>
      </c>
      <c r="Z439">
        <v>2</v>
      </c>
      <c r="AA439" t="s">
        <v>6923</v>
      </c>
      <c r="AB439">
        <v>0</v>
      </c>
      <c r="AC439">
        <v>5</v>
      </c>
      <c r="AD439">
        <v>4.215333333333333</v>
      </c>
      <c r="AF439" t="s">
        <v>6939</v>
      </c>
      <c r="AI439">
        <v>0</v>
      </c>
      <c r="AJ439">
        <v>0</v>
      </c>
      <c r="AK439" t="s">
        <v>10338</v>
      </c>
      <c r="AL439" t="s">
        <v>10338</v>
      </c>
      <c r="AM439" t="s">
        <v>10344</v>
      </c>
    </row>
    <row r="440" spans="1:39">
      <c r="A440" t="s">
        <v>10459</v>
      </c>
      <c r="B440" t="s">
        <v>11767</v>
      </c>
      <c r="C440" t="s">
        <v>6009</v>
      </c>
      <c r="D440">
        <v>0.98</v>
      </c>
      <c r="K440" t="s">
        <v>6535</v>
      </c>
      <c r="L440" t="s">
        <v>6536</v>
      </c>
      <c r="M440" t="s">
        <v>11853</v>
      </c>
      <c r="N440">
        <v>9</v>
      </c>
      <c r="O440" t="s">
        <v>11971</v>
      </c>
      <c r="P440" t="s">
        <v>10732</v>
      </c>
      <c r="Q440">
        <v>7</v>
      </c>
      <c r="R440">
        <v>2</v>
      </c>
      <c r="S440">
        <v>-1.53</v>
      </c>
      <c r="T440">
        <v>2.09</v>
      </c>
      <c r="U440">
        <v>429.44</v>
      </c>
      <c r="V440">
        <v>129.85</v>
      </c>
      <c r="W440">
        <v>2.84</v>
      </c>
      <c r="X440">
        <v>3.71</v>
      </c>
      <c r="Y440">
        <v>0</v>
      </c>
      <c r="Z440">
        <v>2</v>
      </c>
      <c r="AA440" t="s">
        <v>6923</v>
      </c>
      <c r="AB440">
        <v>0</v>
      </c>
      <c r="AC440">
        <v>5</v>
      </c>
      <c r="AD440">
        <v>4.004</v>
      </c>
      <c r="AF440" t="s">
        <v>6937</v>
      </c>
      <c r="AI440">
        <v>0</v>
      </c>
      <c r="AJ440">
        <v>0</v>
      </c>
      <c r="AK440" t="s">
        <v>10338</v>
      </c>
      <c r="AL440" t="s">
        <v>10338</v>
      </c>
      <c r="AM440" t="s">
        <v>10344</v>
      </c>
    </row>
    <row r="441" spans="1:39">
      <c r="A441" t="s">
        <v>10426</v>
      </c>
      <c r="B441" t="s">
        <v>11767</v>
      </c>
      <c r="C441" t="s">
        <v>6009</v>
      </c>
      <c r="D441">
        <v>0.75</v>
      </c>
      <c r="K441" t="s">
        <v>6535</v>
      </c>
      <c r="L441" t="s">
        <v>6536</v>
      </c>
      <c r="M441" t="s">
        <v>11853</v>
      </c>
      <c r="N441">
        <v>9</v>
      </c>
      <c r="O441" t="s">
        <v>11971</v>
      </c>
      <c r="P441" t="s">
        <v>10699</v>
      </c>
      <c r="Q441">
        <v>7</v>
      </c>
      <c r="R441">
        <v>0</v>
      </c>
      <c r="S441">
        <v>3.32</v>
      </c>
      <c r="T441">
        <v>3.32</v>
      </c>
      <c r="U441">
        <v>365.43</v>
      </c>
      <c r="V441">
        <v>65.06999999999999</v>
      </c>
      <c r="W441">
        <v>2.57</v>
      </c>
      <c r="Y441">
        <v>0</v>
      </c>
      <c r="Z441">
        <v>1</v>
      </c>
      <c r="AA441" t="s">
        <v>6923</v>
      </c>
      <c r="AB441">
        <v>0</v>
      </c>
      <c r="AC441">
        <v>5</v>
      </c>
      <c r="AD441">
        <v>5.141214285714286</v>
      </c>
      <c r="AF441" t="s">
        <v>6939</v>
      </c>
      <c r="AI441">
        <v>0</v>
      </c>
      <c r="AJ441">
        <v>0</v>
      </c>
      <c r="AK441" t="s">
        <v>10338</v>
      </c>
      <c r="AL441" t="s">
        <v>10338</v>
      </c>
      <c r="AM441" t="s">
        <v>10344</v>
      </c>
    </row>
    <row r="442" spans="1:39">
      <c r="A442" t="s">
        <v>10450</v>
      </c>
      <c r="B442" t="s">
        <v>11767</v>
      </c>
      <c r="C442" t="s">
        <v>6009</v>
      </c>
      <c r="D442">
        <v>0.33</v>
      </c>
      <c r="K442" t="s">
        <v>6535</v>
      </c>
      <c r="L442" t="s">
        <v>6536</v>
      </c>
      <c r="M442" t="s">
        <v>11853</v>
      </c>
      <c r="N442">
        <v>9</v>
      </c>
      <c r="O442" t="s">
        <v>11971</v>
      </c>
      <c r="P442" t="s">
        <v>10723</v>
      </c>
      <c r="Q442">
        <v>8</v>
      </c>
      <c r="R442">
        <v>0</v>
      </c>
      <c r="S442">
        <v>0.9399999999999999</v>
      </c>
      <c r="T442">
        <v>1.83</v>
      </c>
      <c r="U442">
        <v>408.5</v>
      </c>
      <c r="V442">
        <v>68.31</v>
      </c>
      <c r="W442">
        <v>2.11</v>
      </c>
      <c r="Y442">
        <v>8.24</v>
      </c>
      <c r="Z442">
        <v>1</v>
      </c>
      <c r="AA442" t="s">
        <v>6923</v>
      </c>
      <c r="AB442">
        <v>0</v>
      </c>
      <c r="AC442">
        <v>7</v>
      </c>
      <c r="AD442">
        <v>5.533571428571428</v>
      </c>
      <c r="AF442" t="s">
        <v>6939</v>
      </c>
      <c r="AI442">
        <v>0</v>
      </c>
      <c r="AJ442">
        <v>0</v>
      </c>
      <c r="AK442" t="s">
        <v>10338</v>
      </c>
      <c r="AL442" t="s">
        <v>10338</v>
      </c>
      <c r="AM442" t="s">
        <v>10344</v>
      </c>
    </row>
    <row r="443" spans="1:39">
      <c r="A443" t="s">
        <v>11488</v>
      </c>
      <c r="B443" t="s">
        <v>11767</v>
      </c>
      <c r="C443" t="s">
        <v>6009</v>
      </c>
      <c r="D443">
        <v>1.86</v>
      </c>
      <c r="K443" t="s">
        <v>6535</v>
      </c>
      <c r="L443" t="s">
        <v>6536</v>
      </c>
      <c r="M443" t="s">
        <v>11853</v>
      </c>
      <c r="N443">
        <v>9</v>
      </c>
      <c r="O443" t="s">
        <v>11971</v>
      </c>
      <c r="P443" t="s">
        <v>12295</v>
      </c>
      <c r="Q443">
        <v>6</v>
      </c>
      <c r="R443">
        <v>0</v>
      </c>
      <c r="S443">
        <v>1.29</v>
      </c>
      <c r="T443">
        <v>2.18</v>
      </c>
      <c r="U443">
        <v>443.39</v>
      </c>
      <c r="V443">
        <v>49.85</v>
      </c>
      <c r="W443">
        <v>3.15</v>
      </c>
      <c r="Y443">
        <v>8.24</v>
      </c>
      <c r="Z443">
        <v>1</v>
      </c>
      <c r="AA443" t="s">
        <v>6923</v>
      </c>
      <c r="AB443">
        <v>0</v>
      </c>
      <c r="AC443">
        <v>7</v>
      </c>
      <c r="AD443">
        <v>5.284357142857143</v>
      </c>
      <c r="AF443" t="s">
        <v>6939</v>
      </c>
      <c r="AI443">
        <v>0</v>
      </c>
      <c r="AJ443">
        <v>0</v>
      </c>
      <c r="AK443" t="s">
        <v>10338</v>
      </c>
      <c r="AL443" t="s">
        <v>10338</v>
      </c>
      <c r="AM443" t="s">
        <v>10344</v>
      </c>
    </row>
    <row r="444" spans="1:39">
      <c r="A444" t="s">
        <v>10542</v>
      </c>
      <c r="B444" t="s">
        <v>11767</v>
      </c>
      <c r="C444" t="s">
        <v>6009</v>
      </c>
      <c r="D444">
        <v>0.89</v>
      </c>
      <c r="K444" t="s">
        <v>6535</v>
      </c>
      <c r="L444" t="s">
        <v>6536</v>
      </c>
      <c r="M444" t="s">
        <v>11853</v>
      </c>
      <c r="N444">
        <v>9</v>
      </c>
      <c r="O444" t="s">
        <v>11971</v>
      </c>
      <c r="P444" t="s">
        <v>10815</v>
      </c>
      <c r="Q444">
        <v>4</v>
      </c>
      <c r="R444">
        <v>1</v>
      </c>
      <c r="S444">
        <v>-0.17</v>
      </c>
      <c r="T444">
        <v>2.85</v>
      </c>
      <c r="U444">
        <v>349.48</v>
      </c>
      <c r="V444">
        <v>57.61</v>
      </c>
      <c r="W444">
        <v>3.63</v>
      </c>
      <c r="X444">
        <v>4.3</v>
      </c>
      <c r="Y444">
        <v>0</v>
      </c>
      <c r="Z444">
        <v>1</v>
      </c>
      <c r="AA444" t="s">
        <v>6923</v>
      </c>
      <c r="AB444">
        <v>0</v>
      </c>
      <c r="AC444">
        <v>5</v>
      </c>
      <c r="AD444">
        <v>5.833333333333333</v>
      </c>
      <c r="AF444" t="s">
        <v>6937</v>
      </c>
      <c r="AI444">
        <v>0</v>
      </c>
      <c r="AJ444">
        <v>0</v>
      </c>
      <c r="AK444" t="s">
        <v>10338</v>
      </c>
      <c r="AL444" t="s">
        <v>10338</v>
      </c>
      <c r="AM444" t="s">
        <v>10344</v>
      </c>
    </row>
    <row r="445" spans="1:39">
      <c r="A445" t="s">
        <v>10453</v>
      </c>
      <c r="B445" t="s">
        <v>11767</v>
      </c>
      <c r="C445" t="s">
        <v>6009</v>
      </c>
      <c r="D445">
        <v>0.79</v>
      </c>
      <c r="K445" t="s">
        <v>6535</v>
      </c>
      <c r="L445" t="s">
        <v>6536</v>
      </c>
      <c r="M445" t="s">
        <v>11853</v>
      </c>
      <c r="N445">
        <v>9</v>
      </c>
      <c r="O445" t="s">
        <v>11971</v>
      </c>
      <c r="P445" t="s">
        <v>10726</v>
      </c>
      <c r="Q445">
        <v>4</v>
      </c>
      <c r="R445">
        <v>1</v>
      </c>
      <c r="S445">
        <v>-0.85</v>
      </c>
      <c r="T445">
        <v>2.16</v>
      </c>
      <c r="U445">
        <v>339.41</v>
      </c>
      <c r="V445">
        <v>57.61</v>
      </c>
      <c r="W445">
        <v>3.15</v>
      </c>
      <c r="X445">
        <v>4.3</v>
      </c>
      <c r="Y445">
        <v>0</v>
      </c>
      <c r="Z445">
        <v>1</v>
      </c>
      <c r="AA445" t="s">
        <v>6923</v>
      </c>
      <c r="AB445">
        <v>0</v>
      </c>
      <c r="AC445">
        <v>5</v>
      </c>
      <c r="AD445">
        <v>5.833333333333333</v>
      </c>
      <c r="AF445" t="s">
        <v>6937</v>
      </c>
      <c r="AI445">
        <v>0</v>
      </c>
      <c r="AJ445">
        <v>0</v>
      </c>
      <c r="AK445" t="s">
        <v>10338</v>
      </c>
      <c r="AL445" t="s">
        <v>10338</v>
      </c>
      <c r="AM445" t="s">
        <v>10344</v>
      </c>
    </row>
    <row r="446" spans="1:39">
      <c r="A446" t="s">
        <v>10536</v>
      </c>
      <c r="B446" t="s">
        <v>11767</v>
      </c>
      <c r="C446" t="s">
        <v>6009</v>
      </c>
      <c r="D446">
        <v>1.37</v>
      </c>
      <c r="K446" t="s">
        <v>6535</v>
      </c>
      <c r="L446" t="s">
        <v>6536</v>
      </c>
      <c r="M446" t="s">
        <v>11853</v>
      </c>
      <c r="N446">
        <v>9</v>
      </c>
      <c r="O446" t="s">
        <v>11971</v>
      </c>
      <c r="P446" t="s">
        <v>10809</v>
      </c>
      <c r="Q446">
        <v>8</v>
      </c>
      <c r="R446">
        <v>1</v>
      </c>
      <c r="S446">
        <v>2.58</v>
      </c>
      <c r="T446">
        <v>3.18</v>
      </c>
      <c r="U446">
        <v>459.51</v>
      </c>
      <c r="V446">
        <v>111.01</v>
      </c>
      <c r="W446">
        <v>3.55</v>
      </c>
      <c r="X446">
        <v>6.91</v>
      </c>
      <c r="Y446">
        <v>0</v>
      </c>
      <c r="Z446">
        <v>2</v>
      </c>
      <c r="AA446" t="s">
        <v>6923</v>
      </c>
      <c r="AB446">
        <v>0</v>
      </c>
      <c r="AC446">
        <v>7</v>
      </c>
      <c r="AD446">
        <v>4.042214285714286</v>
      </c>
      <c r="AF446" t="s">
        <v>6939</v>
      </c>
      <c r="AI446">
        <v>0</v>
      </c>
      <c r="AJ446">
        <v>0</v>
      </c>
      <c r="AK446" t="s">
        <v>10338</v>
      </c>
      <c r="AL446" t="s">
        <v>10338</v>
      </c>
      <c r="AM446" t="s">
        <v>10344</v>
      </c>
    </row>
    <row r="447" spans="1:39">
      <c r="A447" t="s">
        <v>10545</v>
      </c>
      <c r="B447" t="s">
        <v>11767</v>
      </c>
      <c r="C447" t="s">
        <v>6009</v>
      </c>
      <c r="D447">
        <v>2.3</v>
      </c>
      <c r="K447" t="s">
        <v>6535</v>
      </c>
      <c r="L447" t="s">
        <v>6536</v>
      </c>
      <c r="M447" t="s">
        <v>11853</v>
      </c>
      <c r="N447">
        <v>9</v>
      </c>
      <c r="O447" t="s">
        <v>11971</v>
      </c>
      <c r="P447" t="s">
        <v>10818</v>
      </c>
      <c r="Q447">
        <v>8</v>
      </c>
      <c r="R447">
        <v>1</v>
      </c>
      <c r="S447">
        <v>2.86</v>
      </c>
      <c r="T447">
        <v>3.46</v>
      </c>
      <c r="U447">
        <v>445.48</v>
      </c>
      <c r="V447">
        <v>111.01</v>
      </c>
      <c r="W447">
        <v>3.16</v>
      </c>
      <c r="X447">
        <v>6.91</v>
      </c>
      <c r="Y447">
        <v>0</v>
      </c>
      <c r="Z447">
        <v>2</v>
      </c>
      <c r="AA447" t="s">
        <v>6923</v>
      </c>
      <c r="AB447">
        <v>0</v>
      </c>
      <c r="AC447">
        <v>6</v>
      </c>
      <c r="AD447">
        <v>3.862428571428571</v>
      </c>
      <c r="AF447" t="s">
        <v>6939</v>
      </c>
      <c r="AI447">
        <v>0</v>
      </c>
      <c r="AJ447">
        <v>0</v>
      </c>
      <c r="AK447" t="s">
        <v>10338</v>
      </c>
      <c r="AL447" t="s">
        <v>10338</v>
      </c>
      <c r="AM447" t="s">
        <v>10344</v>
      </c>
    </row>
    <row r="448" spans="1:39">
      <c r="A448" t="s">
        <v>10535</v>
      </c>
      <c r="B448" t="s">
        <v>11767</v>
      </c>
      <c r="C448" t="s">
        <v>6009</v>
      </c>
      <c r="D448">
        <v>1.71</v>
      </c>
      <c r="K448" t="s">
        <v>6535</v>
      </c>
      <c r="L448" t="s">
        <v>6536</v>
      </c>
      <c r="M448" t="s">
        <v>11853</v>
      </c>
      <c r="N448">
        <v>9</v>
      </c>
      <c r="O448" t="s">
        <v>11971</v>
      </c>
      <c r="P448" t="s">
        <v>10808</v>
      </c>
      <c r="Q448">
        <v>8</v>
      </c>
      <c r="R448">
        <v>2</v>
      </c>
      <c r="S448">
        <v>1.78</v>
      </c>
      <c r="T448">
        <v>2.48</v>
      </c>
      <c r="U448">
        <v>431.45</v>
      </c>
      <c r="V448">
        <v>122.01</v>
      </c>
      <c r="W448">
        <v>2.86</v>
      </c>
      <c r="X448">
        <v>6.8</v>
      </c>
      <c r="Y448">
        <v>0</v>
      </c>
      <c r="Z448">
        <v>2</v>
      </c>
      <c r="AA448" t="s">
        <v>6923</v>
      </c>
      <c r="AB448">
        <v>0</v>
      </c>
      <c r="AC448">
        <v>5</v>
      </c>
      <c r="AD448">
        <v>3.989642857142857</v>
      </c>
      <c r="AF448" t="s">
        <v>6939</v>
      </c>
      <c r="AI448">
        <v>0</v>
      </c>
      <c r="AJ448">
        <v>0</v>
      </c>
      <c r="AK448" t="s">
        <v>10338</v>
      </c>
      <c r="AL448" t="s">
        <v>10338</v>
      </c>
      <c r="AM448" t="s">
        <v>10344</v>
      </c>
    </row>
    <row r="449" spans="1:39">
      <c r="A449" t="s">
        <v>11489</v>
      </c>
      <c r="B449" t="s">
        <v>11767</v>
      </c>
      <c r="C449" t="s">
        <v>6009</v>
      </c>
      <c r="D449">
        <v>0.93</v>
      </c>
      <c r="K449" t="s">
        <v>6535</v>
      </c>
      <c r="L449" t="s">
        <v>6536</v>
      </c>
      <c r="M449" t="s">
        <v>11853</v>
      </c>
      <c r="N449">
        <v>9</v>
      </c>
      <c r="O449" t="s">
        <v>11971</v>
      </c>
      <c r="P449" t="s">
        <v>12296</v>
      </c>
      <c r="Q449">
        <v>6</v>
      </c>
      <c r="R449">
        <v>1</v>
      </c>
      <c r="S449">
        <v>3.32</v>
      </c>
      <c r="T449">
        <v>3.91</v>
      </c>
      <c r="U449">
        <v>464.32</v>
      </c>
      <c r="V449">
        <v>92.55</v>
      </c>
      <c r="W449">
        <v>3.9</v>
      </c>
      <c r="X449">
        <v>6.92</v>
      </c>
      <c r="Y449">
        <v>0</v>
      </c>
      <c r="Z449">
        <v>2</v>
      </c>
      <c r="AA449" t="s">
        <v>6923</v>
      </c>
      <c r="AB449">
        <v>0</v>
      </c>
      <c r="AC449">
        <v>4</v>
      </c>
      <c r="AD449">
        <v>3.888190476190477</v>
      </c>
      <c r="AF449" t="s">
        <v>6939</v>
      </c>
      <c r="AI449">
        <v>0</v>
      </c>
      <c r="AJ449">
        <v>0</v>
      </c>
      <c r="AK449" t="s">
        <v>10338</v>
      </c>
      <c r="AL449" t="s">
        <v>10338</v>
      </c>
      <c r="AM449" t="s">
        <v>10344</v>
      </c>
    </row>
    <row r="450" spans="1:39">
      <c r="A450" t="s">
        <v>11490</v>
      </c>
      <c r="B450" t="s">
        <v>11767</v>
      </c>
      <c r="C450" t="s">
        <v>6009</v>
      </c>
      <c r="D450">
        <v>2.17</v>
      </c>
      <c r="K450" t="s">
        <v>6535</v>
      </c>
      <c r="L450" t="s">
        <v>6536</v>
      </c>
      <c r="M450" t="s">
        <v>11853</v>
      </c>
      <c r="N450">
        <v>9</v>
      </c>
      <c r="O450" t="s">
        <v>11971</v>
      </c>
      <c r="P450" t="s">
        <v>12297</v>
      </c>
      <c r="Q450">
        <v>4</v>
      </c>
      <c r="R450">
        <v>1</v>
      </c>
      <c r="S450">
        <v>-0.41</v>
      </c>
      <c r="T450">
        <v>2.6</v>
      </c>
      <c r="U450">
        <v>372.27</v>
      </c>
      <c r="V450">
        <v>57.61</v>
      </c>
      <c r="W450">
        <v>3.13</v>
      </c>
      <c r="X450">
        <v>4.3</v>
      </c>
      <c r="Y450">
        <v>0</v>
      </c>
      <c r="Z450">
        <v>1</v>
      </c>
      <c r="AA450" t="s">
        <v>6923</v>
      </c>
      <c r="AB450">
        <v>0</v>
      </c>
      <c r="AC450">
        <v>4</v>
      </c>
      <c r="AD450">
        <v>5.745690476190476</v>
      </c>
      <c r="AF450" t="s">
        <v>6937</v>
      </c>
      <c r="AI450">
        <v>0</v>
      </c>
      <c r="AJ450">
        <v>0</v>
      </c>
      <c r="AK450" t="s">
        <v>10338</v>
      </c>
      <c r="AL450" t="s">
        <v>10338</v>
      </c>
      <c r="AM450" t="s">
        <v>10344</v>
      </c>
    </row>
    <row r="451" spans="1:39">
      <c r="A451" t="s">
        <v>11491</v>
      </c>
      <c r="B451" t="s">
        <v>11767</v>
      </c>
      <c r="C451" t="s">
        <v>6009</v>
      </c>
      <c r="D451">
        <v>2.58</v>
      </c>
      <c r="K451" t="s">
        <v>6535</v>
      </c>
      <c r="L451" t="s">
        <v>6536</v>
      </c>
      <c r="M451" t="s">
        <v>11853</v>
      </c>
      <c r="N451">
        <v>9</v>
      </c>
      <c r="O451" t="s">
        <v>11971</v>
      </c>
      <c r="P451" t="s">
        <v>12298</v>
      </c>
      <c r="Q451">
        <v>5</v>
      </c>
      <c r="R451">
        <v>1</v>
      </c>
      <c r="S451">
        <v>0.6899999999999999</v>
      </c>
      <c r="T451">
        <v>3.7</v>
      </c>
      <c r="U451">
        <v>433.94</v>
      </c>
      <c r="V451">
        <v>66.84</v>
      </c>
      <c r="W451">
        <v>4.59</v>
      </c>
      <c r="X451">
        <v>4.3</v>
      </c>
      <c r="Y451">
        <v>0</v>
      </c>
      <c r="Z451">
        <v>2</v>
      </c>
      <c r="AA451" t="s">
        <v>6923</v>
      </c>
      <c r="AB451">
        <v>0</v>
      </c>
      <c r="AC451">
        <v>7</v>
      </c>
      <c r="AD451">
        <v>4.955190476190476</v>
      </c>
      <c r="AF451" t="s">
        <v>6937</v>
      </c>
      <c r="AI451">
        <v>0</v>
      </c>
      <c r="AJ451">
        <v>0</v>
      </c>
      <c r="AK451" t="s">
        <v>10338</v>
      </c>
      <c r="AL451" t="s">
        <v>10338</v>
      </c>
      <c r="AM451" t="s">
        <v>10344</v>
      </c>
    </row>
    <row r="452" spans="1:39">
      <c r="A452" t="s">
        <v>11492</v>
      </c>
      <c r="B452" t="s">
        <v>11767</v>
      </c>
      <c r="C452" t="s">
        <v>6009</v>
      </c>
      <c r="D452">
        <v>2.27</v>
      </c>
      <c r="K452" t="s">
        <v>6535</v>
      </c>
      <c r="L452" t="s">
        <v>6536</v>
      </c>
      <c r="M452" t="s">
        <v>11853</v>
      </c>
      <c r="N452">
        <v>9</v>
      </c>
      <c r="O452" t="s">
        <v>11971</v>
      </c>
      <c r="P452" t="s">
        <v>12299</v>
      </c>
      <c r="Q452">
        <v>6</v>
      </c>
      <c r="R452">
        <v>1</v>
      </c>
      <c r="S452">
        <v>2.84</v>
      </c>
      <c r="T452">
        <v>3.44</v>
      </c>
      <c r="U452">
        <v>403.42</v>
      </c>
      <c r="V452">
        <v>92.55</v>
      </c>
      <c r="W452">
        <v>3.28</v>
      </c>
      <c r="X452">
        <v>6.91</v>
      </c>
      <c r="Y452">
        <v>0</v>
      </c>
      <c r="Z452">
        <v>2</v>
      </c>
      <c r="AA452" t="s">
        <v>6923</v>
      </c>
      <c r="AB452">
        <v>0</v>
      </c>
      <c r="AC452">
        <v>4</v>
      </c>
      <c r="AD452">
        <v>4.798190476190477</v>
      </c>
      <c r="AF452" t="s">
        <v>6939</v>
      </c>
      <c r="AI452">
        <v>0</v>
      </c>
      <c r="AJ452">
        <v>0</v>
      </c>
      <c r="AK452" t="s">
        <v>10338</v>
      </c>
      <c r="AL452" t="s">
        <v>10338</v>
      </c>
      <c r="AM452" t="s">
        <v>10344</v>
      </c>
    </row>
    <row r="453" spans="1:39">
      <c r="A453" t="s">
        <v>10541</v>
      </c>
      <c r="B453" t="s">
        <v>11767</v>
      </c>
      <c r="C453" t="s">
        <v>6009</v>
      </c>
      <c r="D453">
        <v>1.64</v>
      </c>
      <c r="K453" t="s">
        <v>6535</v>
      </c>
      <c r="L453" t="s">
        <v>6536</v>
      </c>
      <c r="M453" t="s">
        <v>11853</v>
      </c>
      <c r="N453">
        <v>9</v>
      </c>
      <c r="O453" t="s">
        <v>11971</v>
      </c>
      <c r="P453" t="s">
        <v>10814</v>
      </c>
      <c r="Q453">
        <v>8</v>
      </c>
      <c r="R453">
        <v>1</v>
      </c>
      <c r="S453">
        <v>2.28</v>
      </c>
      <c r="T453">
        <v>2.96</v>
      </c>
      <c r="U453">
        <v>459.51</v>
      </c>
      <c r="V453">
        <v>111.01</v>
      </c>
      <c r="W453">
        <v>3.55</v>
      </c>
      <c r="X453">
        <v>6.8</v>
      </c>
      <c r="Y453">
        <v>0</v>
      </c>
      <c r="Z453">
        <v>2</v>
      </c>
      <c r="AA453" t="s">
        <v>6923</v>
      </c>
      <c r="AB453">
        <v>0</v>
      </c>
      <c r="AC453">
        <v>7</v>
      </c>
      <c r="AD453">
        <v>4.282214285714286</v>
      </c>
      <c r="AF453" t="s">
        <v>6939</v>
      </c>
      <c r="AI453">
        <v>0</v>
      </c>
      <c r="AJ453">
        <v>0</v>
      </c>
      <c r="AK453" t="s">
        <v>10338</v>
      </c>
      <c r="AL453" t="s">
        <v>10338</v>
      </c>
      <c r="AM453" t="s">
        <v>10344</v>
      </c>
    </row>
    <row r="454" spans="1:39">
      <c r="A454" t="s">
        <v>11493</v>
      </c>
      <c r="B454" t="s">
        <v>11767</v>
      </c>
      <c r="C454" t="s">
        <v>6009</v>
      </c>
      <c r="D454">
        <v>2.65</v>
      </c>
      <c r="K454" t="s">
        <v>6535</v>
      </c>
      <c r="L454" t="s">
        <v>6536</v>
      </c>
      <c r="M454" t="s">
        <v>11853</v>
      </c>
      <c r="N454">
        <v>9</v>
      </c>
      <c r="O454" t="s">
        <v>11971</v>
      </c>
      <c r="P454" t="s">
        <v>12300</v>
      </c>
      <c r="Q454">
        <v>8</v>
      </c>
      <c r="R454">
        <v>1</v>
      </c>
      <c r="S454">
        <v>2.56</v>
      </c>
      <c r="T454">
        <v>3.24</v>
      </c>
      <c r="U454">
        <v>445.48</v>
      </c>
      <c r="V454">
        <v>111.01</v>
      </c>
      <c r="W454">
        <v>3.16</v>
      </c>
      <c r="X454">
        <v>6.8</v>
      </c>
      <c r="Y454">
        <v>0</v>
      </c>
      <c r="Z454">
        <v>2</v>
      </c>
      <c r="AA454" t="s">
        <v>6923</v>
      </c>
      <c r="AB454">
        <v>0</v>
      </c>
      <c r="AC454">
        <v>6</v>
      </c>
      <c r="AD454">
        <v>4.122428571428571</v>
      </c>
      <c r="AF454" t="s">
        <v>6939</v>
      </c>
      <c r="AI454">
        <v>0</v>
      </c>
      <c r="AJ454">
        <v>0</v>
      </c>
      <c r="AK454" t="s">
        <v>10338</v>
      </c>
      <c r="AL454" t="s">
        <v>10338</v>
      </c>
      <c r="AM454" t="s">
        <v>10344</v>
      </c>
    </row>
    <row r="455" spans="1:39">
      <c r="A455" t="s">
        <v>10540</v>
      </c>
      <c r="B455" t="s">
        <v>11767</v>
      </c>
      <c r="C455" t="s">
        <v>6009</v>
      </c>
      <c r="D455">
        <v>3.32</v>
      </c>
      <c r="K455" t="s">
        <v>6535</v>
      </c>
      <c r="L455" t="s">
        <v>6536</v>
      </c>
      <c r="M455" t="s">
        <v>11853</v>
      </c>
      <c r="N455">
        <v>9</v>
      </c>
      <c r="O455" t="s">
        <v>11971</v>
      </c>
      <c r="P455" t="s">
        <v>10813</v>
      </c>
      <c r="Q455">
        <v>5</v>
      </c>
      <c r="R455">
        <v>1</v>
      </c>
      <c r="S455">
        <v>0.64</v>
      </c>
      <c r="T455">
        <v>3.65</v>
      </c>
      <c r="U455">
        <v>413.52</v>
      </c>
      <c r="V455">
        <v>66.84</v>
      </c>
      <c r="W455">
        <v>4.25</v>
      </c>
      <c r="X455">
        <v>4.3</v>
      </c>
      <c r="Y455">
        <v>0</v>
      </c>
      <c r="Z455">
        <v>2</v>
      </c>
      <c r="AA455" t="s">
        <v>6923</v>
      </c>
      <c r="AB455">
        <v>0</v>
      </c>
      <c r="AC455">
        <v>7</v>
      </c>
      <c r="AD455">
        <v>5.126047619047619</v>
      </c>
      <c r="AF455" t="s">
        <v>6937</v>
      </c>
      <c r="AI455">
        <v>0</v>
      </c>
      <c r="AJ455">
        <v>0</v>
      </c>
      <c r="AK455" t="s">
        <v>10338</v>
      </c>
      <c r="AL455" t="s">
        <v>10338</v>
      </c>
      <c r="AM455" t="s">
        <v>10344</v>
      </c>
    </row>
    <row r="456" spans="1:39">
      <c r="A456" t="s">
        <v>10458</v>
      </c>
      <c r="B456" t="s">
        <v>11767</v>
      </c>
      <c r="C456" t="s">
        <v>6009</v>
      </c>
      <c r="D456">
        <v>1.21</v>
      </c>
      <c r="K456" t="s">
        <v>6535</v>
      </c>
      <c r="L456" t="s">
        <v>6536</v>
      </c>
      <c r="M456" t="s">
        <v>11853</v>
      </c>
      <c r="N456">
        <v>9</v>
      </c>
      <c r="O456" t="s">
        <v>11971</v>
      </c>
      <c r="P456" t="s">
        <v>10731</v>
      </c>
      <c r="Q456">
        <v>6</v>
      </c>
      <c r="R456">
        <v>1</v>
      </c>
      <c r="S456">
        <v>0.2</v>
      </c>
      <c r="T456">
        <v>3.22</v>
      </c>
      <c r="U456">
        <v>443.55</v>
      </c>
      <c r="V456">
        <v>76.06999999999999</v>
      </c>
      <c r="W456">
        <v>4.26</v>
      </c>
      <c r="X456">
        <v>4.3</v>
      </c>
      <c r="Y456">
        <v>0</v>
      </c>
      <c r="Z456">
        <v>2</v>
      </c>
      <c r="AA456" t="s">
        <v>6923</v>
      </c>
      <c r="AB456">
        <v>0</v>
      </c>
      <c r="AC456">
        <v>8</v>
      </c>
      <c r="AD456">
        <v>5.126547619047619</v>
      </c>
      <c r="AF456" t="s">
        <v>6937</v>
      </c>
      <c r="AI456">
        <v>0</v>
      </c>
      <c r="AJ456">
        <v>0</v>
      </c>
      <c r="AK456" t="s">
        <v>10338</v>
      </c>
      <c r="AL456" t="s">
        <v>10338</v>
      </c>
      <c r="AM456" t="s">
        <v>10344</v>
      </c>
    </row>
    <row r="457" spans="1:39">
      <c r="A457" t="s">
        <v>10546</v>
      </c>
      <c r="B457" t="s">
        <v>11767</v>
      </c>
      <c r="C457" t="s">
        <v>6009</v>
      </c>
      <c r="D457">
        <v>0.44</v>
      </c>
      <c r="K457" t="s">
        <v>6535</v>
      </c>
      <c r="L457" t="s">
        <v>6536</v>
      </c>
      <c r="M457" t="s">
        <v>11853</v>
      </c>
      <c r="N457">
        <v>9</v>
      </c>
      <c r="O457" t="s">
        <v>11971</v>
      </c>
      <c r="P457" t="s">
        <v>10819</v>
      </c>
      <c r="Q457">
        <v>5</v>
      </c>
      <c r="R457">
        <v>0</v>
      </c>
      <c r="S457">
        <v>3.63</v>
      </c>
      <c r="T457">
        <v>3.63</v>
      </c>
      <c r="U457">
        <v>376.29</v>
      </c>
      <c r="V457">
        <v>46.61</v>
      </c>
      <c r="W457">
        <v>3.76</v>
      </c>
      <c r="Y457">
        <v>0</v>
      </c>
      <c r="Z457">
        <v>1</v>
      </c>
      <c r="AA457" t="s">
        <v>6923</v>
      </c>
      <c r="AB457">
        <v>0</v>
      </c>
      <c r="AC457">
        <v>4</v>
      </c>
      <c r="AD457">
        <v>4.753642857142857</v>
      </c>
      <c r="AF457" t="s">
        <v>6939</v>
      </c>
      <c r="AI457">
        <v>0</v>
      </c>
      <c r="AJ457">
        <v>0</v>
      </c>
      <c r="AK457" t="s">
        <v>10338</v>
      </c>
      <c r="AL457" t="s">
        <v>10338</v>
      </c>
      <c r="AM457" t="s">
        <v>10344</v>
      </c>
    </row>
    <row r="458" spans="1:39">
      <c r="A458" t="s">
        <v>8234</v>
      </c>
      <c r="B458" t="s">
        <v>11767</v>
      </c>
      <c r="C458" t="s">
        <v>6009</v>
      </c>
      <c r="D458">
        <v>2.8</v>
      </c>
      <c r="K458" t="s">
        <v>6535</v>
      </c>
      <c r="L458" t="s">
        <v>6536</v>
      </c>
      <c r="M458" t="s">
        <v>11853</v>
      </c>
      <c r="N458">
        <v>9</v>
      </c>
      <c r="O458" t="s">
        <v>11971</v>
      </c>
      <c r="P458" t="s">
        <v>10160</v>
      </c>
      <c r="Q458">
        <v>4</v>
      </c>
      <c r="R458">
        <v>1</v>
      </c>
      <c r="S458">
        <v>0.05</v>
      </c>
      <c r="T458">
        <v>3.07</v>
      </c>
      <c r="U458">
        <v>362.26</v>
      </c>
      <c r="V458">
        <v>57.61</v>
      </c>
      <c r="W458">
        <v>3.67</v>
      </c>
      <c r="X458">
        <v>4.3</v>
      </c>
      <c r="Y458">
        <v>0</v>
      </c>
      <c r="Z458">
        <v>1</v>
      </c>
      <c r="AA458" t="s">
        <v>6923</v>
      </c>
      <c r="AB458">
        <v>0</v>
      </c>
      <c r="AC458">
        <v>4</v>
      </c>
      <c r="AD458">
        <v>5.782190476190476</v>
      </c>
      <c r="AF458" t="s">
        <v>6937</v>
      </c>
      <c r="AI458">
        <v>0</v>
      </c>
      <c r="AJ458">
        <v>0</v>
      </c>
      <c r="AK458" t="s">
        <v>10338</v>
      </c>
      <c r="AL458" t="s">
        <v>10338</v>
      </c>
      <c r="AM458" t="s">
        <v>10344</v>
      </c>
    </row>
    <row r="459" spans="1:39">
      <c r="A459" t="s">
        <v>11494</v>
      </c>
      <c r="B459" t="s">
        <v>11767</v>
      </c>
      <c r="C459" t="s">
        <v>6009</v>
      </c>
      <c r="D459">
        <v>1.09</v>
      </c>
      <c r="K459" t="s">
        <v>6535</v>
      </c>
      <c r="L459" t="s">
        <v>6536</v>
      </c>
      <c r="M459" t="s">
        <v>11853</v>
      </c>
      <c r="N459">
        <v>9</v>
      </c>
      <c r="O459" t="s">
        <v>11971</v>
      </c>
      <c r="P459" t="s">
        <v>12301</v>
      </c>
      <c r="Q459">
        <v>6</v>
      </c>
      <c r="R459">
        <v>1</v>
      </c>
      <c r="S459">
        <v>0.42</v>
      </c>
      <c r="T459">
        <v>3.43</v>
      </c>
      <c r="U459">
        <v>409.53</v>
      </c>
      <c r="V459">
        <v>76.06999999999999</v>
      </c>
      <c r="W459">
        <v>3.94</v>
      </c>
      <c r="X459">
        <v>4.3</v>
      </c>
      <c r="Y459">
        <v>0</v>
      </c>
      <c r="Z459">
        <v>1</v>
      </c>
      <c r="AA459" t="s">
        <v>6923</v>
      </c>
      <c r="AB459">
        <v>0</v>
      </c>
      <c r="AC459">
        <v>10</v>
      </c>
      <c r="AD459">
        <v>5.264547619047619</v>
      </c>
      <c r="AF459" t="s">
        <v>6937</v>
      </c>
      <c r="AI459">
        <v>0</v>
      </c>
      <c r="AJ459">
        <v>0</v>
      </c>
      <c r="AK459" t="s">
        <v>10338</v>
      </c>
      <c r="AL459" t="s">
        <v>10338</v>
      </c>
      <c r="AM459" t="s">
        <v>10344</v>
      </c>
    </row>
    <row r="460" spans="1:39">
      <c r="A460" t="s">
        <v>10519</v>
      </c>
      <c r="B460" t="s">
        <v>11767</v>
      </c>
      <c r="C460" t="s">
        <v>6009</v>
      </c>
      <c r="D460">
        <v>0.51</v>
      </c>
      <c r="K460" t="s">
        <v>6535</v>
      </c>
      <c r="L460" t="s">
        <v>6536</v>
      </c>
      <c r="M460" t="s">
        <v>11853</v>
      </c>
      <c r="N460">
        <v>9</v>
      </c>
      <c r="O460" t="s">
        <v>11971</v>
      </c>
      <c r="P460" t="s">
        <v>10792</v>
      </c>
      <c r="Q460">
        <v>6</v>
      </c>
      <c r="R460">
        <v>0</v>
      </c>
      <c r="S460">
        <v>4.26</v>
      </c>
      <c r="T460">
        <v>4.26</v>
      </c>
      <c r="U460">
        <v>405.54</v>
      </c>
      <c r="V460">
        <v>55.84</v>
      </c>
      <c r="W460">
        <v>4.16</v>
      </c>
      <c r="Y460">
        <v>0</v>
      </c>
      <c r="Z460">
        <v>1</v>
      </c>
      <c r="AA460" t="s">
        <v>6923</v>
      </c>
      <c r="AB460">
        <v>0</v>
      </c>
      <c r="AC460">
        <v>6</v>
      </c>
      <c r="AD460">
        <v>4.044714285714286</v>
      </c>
      <c r="AF460" t="s">
        <v>6939</v>
      </c>
      <c r="AI460">
        <v>0</v>
      </c>
      <c r="AJ460">
        <v>0</v>
      </c>
      <c r="AK460" t="s">
        <v>10338</v>
      </c>
      <c r="AL460" t="s">
        <v>10338</v>
      </c>
      <c r="AM460" t="s">
        <v>10344</v>
      </c>
    </row>
    <row r="461" spans="1:39">
      <c r="A461" t="s">
        <v>11495</v>
      </c>
      <c r="B461" t="s">
        <v>11767</v>
      </c>
      <c r="C461" t="s">
        <v>6009</v>
      </c>
      <c r="D461">
        <v>2.61</v>
      </c>
      <c r="K461" t="s">
        <v>6535</v>
      </c>
      <c r="L461" t="s">
        <v>6536</v>
      </c>
      <c r="M461" t="s">
        <v>11853</v>
      </c>
      <c r="N461">
        <v>9</v>
      </c>
      <c r="O461" t="s">
        <v>11971</v>
      </c>
      <c r="P461" t="s">
        <v>12302</v>
      </c>
      <c r="Q461">
        <v>7</v>
      </c>
      <c r="R461">
        <v>1</v>
      </c>
      <c r="S461">
        <v>2.64</v>
      </c>
      <c r="T461">
        <v>3.24</v>
      </c>
      <c r="U461">
        <v>415.45</v>
      </c>
      <c r="V461">
        <v>101.78</v>
      </c>
      <c r="W461">
        <v>3.15</v>
      </c>
      <c r="X461">
        <v>6.92</v>
      </c>
      <c r="Y461">
        <v>0</v>
      </c>
      <c r="Z461">
        <v>2</v>
      </c>
      <c r="AA461" t="s">
        <v>6923</v>
      </c>
      <c r="AB461">
        <v>0</v>
      </c>
      <c r="AC461">
        <v>5</v>
      </c>
      <c r="AD461">
        <v>4.604595238095238</v>
      </c>
      <c r="AF461" t="s">
        <v>6939</v>
      </c>
      <c r="AI461">
        <v>0</v>
      </c>
      <c r="AJ461">
        <v>0</v>
      </c>
      <c r="AK461" t="s">
        <v>10338</v>
      </c>
      <c r="AL461" t="s">
        <v>10338</v>
      </c>
      <c r="AM461" t="s">
        <v>10344</v>
      </c>
    </row>
    <row r="462" spans="1:39">
      <c r="A462" t="s">
        <v>10517</v>
      </c>
      <c r="B462" t="s">
        <v>11767</v>
      </c>
      <c r="C462" t="s">
        <v>6009</v>
      </c>
      <c r="D462">
        <v>1.66</v>
      </c>
      <c r="K462" t="s">
        <v>6535</v>
      </c>
      <c r="L462" t="s">
        <v>6536</v>
      </c>
      <c r="M462" t="s">
        <v>11853</v>
      </c>
      <c r="N462">
        <v>9</v>
      </c>
      <c r="O462" t="s">
        <v>11971</v>
      </c>
      <c r="P462" t="s">
        <v>10790</v>
      </c>
      <c r="Q462">
        <v>8</v>
      </c>
      <c r="R462">
        <v>1</v>
      </c>
      <c r="S462">
        <v>2.72</v>
      </c>
      <c r="T462">
        <v>3.32</v>
      </c>
      <c r="U462">
        <v>459.51</v>
      </c>
      <c r="V462">
        <v>111.01</v>
      </c>
      <c r="W462">
        <v>3.55</v>
      </c>
      <c r="X462">
        <v>6.92</v>
      </c>
      <c r="Y462">
        <v>0</v>
      </c>
      <c r="Z462">
        <v>2</v>
      </c>
      <c r="AA462" t="s">
        <v>6923</v>
      </c>
      <c r="AB462">
        <v>0</v>
      </c>
      <c r="AC462">
        <v>7</v>
      </c>
      <c r="AD462">
        <v>3.902214285714286</v>
      </c>
      <c r="AF462" t="s">
        <v>6939</v>
      </c>
      <c r="AI462">
        <v>0</v>
      </c>
      <c r="AJ462">
        <v>0</v>
      </c>
      <c r="AK462" t="s">
        <v>10338</v>
      </c>
      <c r="AL462" t="s">
        <v>10338</v>
      </c>
      <c r="AM462" t="s">
        <v>10344</v>
      </c>
    </row>
    <row r="463" spans="1:39">
      <c r="A463" t="s">
        <v>10553</v>
      </c>
      <c r="B463" t="s">
        <v>11767</v>
      </c>
      <c r="C463" t="s">
        <v>6009</v>
      </c>
      <c r="D463">
        <v>1.83</v>
      </c>
      <c r="K463" t="s">
        <v>6535</v>
      </c>
      <c r="L463" t="s">
        <v>6536</v>
      </c>
      <c r="M463" t="s">
        <v>11853</v>
      </c>
      <c r="N463">
        <v>9</v>
      </c>
      <c r="O463" t="s">
        <v>11971</v>
      </c>
      <c r="P463" t="s">
        <v>10826</v>
      </c>
      <c r="Q463">
        <v>8</v>
      </c>
      <c r="R463">
        <v>1</v>
      </c>
      <c r="S463">
        <v>3</v>
      </c>
      <c r="T463">
        <v>3.6</v>
      </c>
      <c r="U463">
        <v>445.48</v>
      </c>
      <c r="V463">
        <v>111.01</v>
      </c>
      <c r="W463">
        <v>3.16</v>
      </c>
      <c r="X463">
        <v>6.92</v>
      </c>
      <c r="Y463">
        <v>0</v>
      </c>
      <c r="Z463">
        <v>2</v>
      </c>
      <c r="AA463" t="s">
        <v>6923</v>
      </c>
      <c r="AB463">
        <v>0</v>
      </c>
      <c r="AC463">
        <v>6</v>
      </c>
      <c r="AD463">
        <v>3.722428571428571</v>
      </c>
      <c r="AF463" t="s">
        <v>6939</v>
      </c>
      <c r="AI463">
        <v>0</v>
      </c>
      <c r="AJ463">
        <v>0</v>
      </c>
      <c r="AK463" t="s">
        <v>10338</v>
      </c>
      <c r="AL463" t="s">
        <v>10338</v>
      </c>
      <c r="AM463" t="s">
        <v>10344</v>
      </c>
    </row>
    <row r="464" spans="1:39">
      <c r="A464" t="s">
        <v>11496</v>
      </c>
      <c r="B464" t="s">
        <v>11767</v>
      </c>
      <c r="C464" t="s">
        <v>6009</v>
      </c>
      <c r="D464">
        <v>2.26</v>
      </c>
      <c r="K464" t="s">
        <v>6535</v>
      </c>
      <c r="L464" t="s">
        <v>6536</v>
      </c>
      <c r="M464" t="s">
        <v>11853</v>
      </c>
      <c r="N464">
        <v>9</v>
      </c>
      <c r="O464" t="s">
        <v>11971</v>
      </c>
      <c r="P464" t="s">
        <v>12303</v>
      </c>
      <c r="Q464">
        <v>6</v>
      </c>
      <c r="R464">
        <v>1</v>
      </c>
      <c r="S464">
        <v>2.98</v>
      </c>
      <c r="T464">
        <v>3.58</v>
      </c>
      <c r="U464">
        <v>403.42</v>
      </c>
      <c r="V464">
        <v>92.55</v>
      </c>
      <c r="W464">
        <v>3.28</v>
      </c>
      <c r="X464">
        <v>6.92</v>
      </c>
      <c r="Y464">
        <v>0</v>
      </c>
      <c r="Z464">
        <v>2</v>
      </c>
      <c r="AA464" t="s">
        <v>6923</v>
      </c>
      <c r="AB464">
        <v>0</v>
      </c>
      <c r="AC464">
        <v>4</v>
      </c>
      <c r="AD464">
        <v>4.658190476190477</v>
      </c>
      <c r="AF464" t="s">
        <v>6939</v>
      </c>
      <c r="AI464">
        <v>0</v>
      </c>
      <c r="AJ464">
        <v>0</v>
      </c>
      <c r="AK464" t="s">
        <v>10338</v>
      </c>
      <c r="AL464" t="s">
        <v>10338</v>
      </c>
      <c r="AM464" t="s">
        <v>10344</v>
      </c>
    </row>
    <row r="465" spans="1:39">
      <c r="A465" t="s">
        <v>6500</v>
      </c>
      <c r="B465" t="s">
        <v>11767</v>
      </c>
      <c r="C465" t="s">
        <v>6009</v>
      </c>
      <c r="D465">
        <v>6.2</v>
      </c>
      <c r="K465" t="s">
        <v>6535</v>
      </c>
      <c r="L465" t="s">
        <v>6536</v>
      </c>
      <c r="M465" t="s">
        <v>11854</v>
      </c>
      <c r="N465">
        <v>9</v>
      </c>
      <c r="O465" t="s">
        <v>11972</v>
      </c>
      <c r="P465" t="s">
        <v>6896</v>
      </c>
      <c r="Q465">
        <v>5</v>
      </c>
      <c r="R465">
        <v>1</v>
      </c>
      <c r="S465">
        <v>2.45</v>
      </c>
      <c r="T465">
        <v>3.5</v>
      </c>
      <c r="U465">
        <v>356.45</v>
      </c>
      <c r="V465">
        <v>68.29000000000001</v>
      </c>
      <c r="W465">
        <v>3.16</v>
      </c>
      <c r="X465">
        <v>6.35</v>
      </c>
      <c r="Y465">
        <v>5.53</v>
      </c>
      <c r="Z465">
        <v>2</v>
      </c>
      <c r="AA465" t="s">
        <v>6923</v>
      </c>
      <c r="AB465">
        <v>0</v>
      </c>
      <c r="AC465">
        <v>7</v>
      </c>
      <c r="AD465">
        <v>5.358333333333333</v>
      </c>
      <c r="AE465" t="s">
        <v>6936</v>
      </c>
      <c r="AF465" t="s">
        <v>6937</v>
      </c>
      <c r="AG465" t="s">
        <v>6941</v>
      </c>
      <c r="AH465" t="s">
        <v>6942</v>
      </c>
      <c r="AI465">
        <v>4</v>
      </c>
      <c r="AJ465">
        <v>1</v>
      </c>
      <c r="AK465" t="s">
        <v>10250</v>
      </c>
      <c r="AL465" t="s">
        <v>10250</v>
      </c>
      <c r="AM465" t="s">
        <v>10344</v>
      </c>
    </row>
    <row r="466" spans="1:39">
      <c r="A466" t="s">
        <v>11497</v>
      </c>
      <c r="B466" t="s">
        <v>11767</v>
      </c>
      <c r="C466" t="s">
        <v>6009</v>
      </c>
      <c r="D466">
        <v>1.5</v>
      </c>
      <c r="K466" t="s">
        <v>6535</v>
      </c>
      <c r="L466" t="s">
        <v>6536</v>
      </c>
      <c r="M466" t="s">
        <v>11855</v>
      </c>
      <c r="N466">
        <v>9</v>
      </c>
      <c r="O466" t="s">
        <v>11973</v>
      </c>
      <c r="P466" t="s">
        <v>12304</v>
      </c>
      <c r="Q466">
        <v>15</v>
      </c>
      <c r="R466">
        <v>11</v>
      </c>
      <c r="S466">
        <v>-2.18</v>
      </c>
      <c r="T466">
        <v>-2.18</v>
      </c>
      <c r="U466">
        <v>656.6799999999999</v>
      </c>
      <c r="V466">
        <v>259.45</v>
      </c>
      <c r="W466">
        <v>-1.84</v>
      </c>
      <c r="X466">
        <v>9.32</v>
      </c>
      <c r="Y466">
        <v>0</v>
      </c>
      <c r="Z466">
        <v>2</v>
      </c>
      <c r="AA466" t="s">
        <v>6923</v>
      </c>
      <c r="AB466">
        <v>3</v>
      </c>
      <c r="AC466">
        <v>14</v>
      </c>
      <c r="AD466">
        <v>3</v>
      </c>
      <c r="AE466" t="s">
        <v>12611</v>
      </c>
      <c r="AF466" t="s">
        <v>6939</v>
      </c>
      <c r="AI466">
        <v>0</v>
      </c>
      <c r="AJ466">
        <v>0</v>
      </c>
      <c r="AK466" t="s">
        <v>10290</v>
      </c>
      <c r="AL466" t="s">
        <v>10290</v>
      </c>
      <c r="AM466" t="s">
        <v>10344</v>
      </c>
    </row>
    <row r="467" spans="1:39">
      <c r="A467" t="s">
        <v>6500</v>
      </c>
      <c r="B467" t="s">
        <v>11767</v>
      </c>
      <c r="C467" t="s">
        <v>6009</v>
      </c>
      <c r="D467">
        <v>43.1</v>
      </c>
      <c r="K467" t="s">
        <v>6535</v>
      </c>
      <c r="L467" t="s">
        <v>6536</v>
      </c>
      <c r="M467" t="s">
        <v>11856</v>
      </c>
      <c r="N467">
        <v>9</v>
      </c>
      <c r="O467" t="s">
        <v>11974</v>
      </c>
      <c r="P467" t="s">
        <v>6896</v>
      </c>
      <c r="Q467">
        <v>5</v>
      </c>
      <c r="R467">
        <v>1</v>
      </c>
      <c r="S467">
        <v>2.45</v>
      </c>
      <c r="T467">
        <v>3.5</v>
      </c>
      <c r="U467">
        <v>356.45</v>
      </c>
      <c r="V467">
        <v>68.29000000000001</v>
      </c>
      <c r="W467">
        <v>3.16</v>
      </c>
      <c r="X467">
        <v>6.35</v>
      </c>
      <c r="Y467">
        <v>5.53</v>
      </c>
      <c r="Z467">
        <v>2</v>
      </c>
      <c r="AA467" t="s">
        <v>6923</v>
      </c>
      <c r="AB467">
        <v>0</v>
      </c>
      <c r="AC467">
        <v>7</v>
      </c>
      <c r="AD467">
        <v>5.358333333333333</v>
      </c>
      <c r="AE467" t="s">
        <v>6936</v>
      </c>
      <c r="AF467" t="s">
        <v>6937</v>
      </c>
      <c r="AG467" t="s">
        <v>6941</v>
      </c>
      <c r="AH467" t="s">
        <v>6942</v>
      </c>
      <c r="AI467">
        <v>4</v>
      </c>
      <c r="AJ467">
        <v>1</v>
      </c>
      <c r="AK467" t="s">
        <v>12640</v>
      </c>
      <c r="AL467" t="s">
        <v>12640</v>
      </c>
      <c r="AM467" t="s">
        <v>10344</v>
      </c>
    </row>
    <row r="468" spans="1:39">
      <c r="A468" t="s">
        <v>11498</v>
      </c>
      <c r="B468" t="s">
        <v>11767</v>
      </c>
      <c r="C468" t="s">
        <v>6009</v>
      </c>
      <c r="D468">
        <v>0.75</v>
      </c>
      <c r="K468" t="s">
        <v>6535</v>
      </c>
      <c r="L468" t="s">
        <v>6536</v>
      </c>
      <c r="M468" t="s">
        <v>11856</v>
      </c>
      <c r="N468">
        <v>9</v>
      </c>
      <c r="O468" t="s">
        <v>11974</v>
      </c>
      <c r="P468" t="s">
        <v>12305</v>
      </c>
      <c r="Q468">
        <v>5</v>
      </c>
      <c r="R468">
        <v>2</v>
      </c>
      <c r="S468">
        <v>2.12</v>
      </c>
      <c r="T468">
        <v>3.87</v>
      </c>
      <c r="U468">
        <v>501</v>
      </c>
      <c r="V468">
        <v>101.57</v>
      </c>
      <c r="W468">
        <v>3.98</v>
      </c>
      <c r="X468">
        <v>5.29</v>
      </c>
      <c r="Y468">
        <v>0</v>
      </c>
      <c r="Z468">
        <v>3</v>
      </c>
      <c r="AA468" t="s">
        <v>6923</v>
      </c>
      <c r="AB468">
        <v>1</v>
      </c>
      <c r="AC468">
        <v>9</v>
      </c>
      <c r="AD468">
        <v>3.619333333333334</v>
      </c>
      <c r="AF468" t="s">
        <v>6937</v>
      </c>
      <c r="AI468">
        <v>0</v>
      </c>
      <c r="AJ468">
        <v>0</v>
      </c>
      <c r="AK468" t="s">
        <v>12640</v>
      </c>
      <c r="AL468" t="s">
        <v>12640</v>
      </c>
      <c r="AM468" t="s">
        <v>10344</v>
      </c>
    </row>
    <row r="469" spans="1:39">
      <c r="A469" t="s">
        <v>11499</v>
      </c>
      <c r="B469" t="s">
        <v>11767</v>
      </c>
      <c r="C469" t="s">
        <v>6009</v>
      </c>
      <c r="D469">
        <v>1.38</v>
      </c>
      <c r="K469" t="s">
        <v>6535</v>
      </c>
      <c r="L469" t="s">
        <v>6536</v>
      </c>
      <c r="M469" t="s">
        <v>11856</v>
      </c>
      <c r="N469">
        <v>9</v>
      </c>
      <c r="O469" t="s">
        <v>11974</v>
      </c>
      <c r="P469" t="s">
        <v>12306</v>
      </c>
      <c r="Q469">
        <v>4</v>
      </c>
      <c r="R469">
        <v>1</v>
      </c>
      <c r="S469">
        <v>2</v>
      </c>
      <c r="T469">
        <v>3.79</v>
      </c>
      <c r="U469">
        <v>353.83</v>
      </c>
      <c r="V469">
        <v>72.47</v>
      </c>
      <c r="W469">
        <v>3</v>
      </c>
      <c r="X469">
        <v>5.21</v>
      </c>
      <c r="Y469">
        <v>0</v>
      </c>
      <c r="Z469">
        <v>2</v>
      </c>
      <c r="AA469" t="s">
        <v>6923</v>
      </c>
      <c r="AB469">
        <v>0</v>
      </c>
      <c r="AC469">
        <v>5</v>
      </c>
      <c r="AD469">
        <v>5.438333333333333</v>
      </c>
      <c r="AF469" t="s">
        <v>6937</v>
      </c>
      <c r="AI469">
        <v>0</v>
      </c>
      <c r="AJ469">
        <v>0</v>
      </c>
      <c r="AK469" t="s">
        <v>12640</v>
      </c>
      <c r="AL469" t="s">
        <v>12640</v>
      </c>
      <c r="AM469" t="s">
        <v>10344</v>
      </c>
    </row>
    <row r="470" spans="1:39">
      <c r="A470" t="s">
        <v>11500</v>
      </c>
      <c r="B470" t="s">
        <v>11767</v>
      </c>
      <c r="C470" t="s">
        <v>6009</v>
      </c>
      <c r="D470">
        <v>0.23</v>
      </c>
      <c r="K470" t="s">
        <v>6535</v>
      </c>
      <c r="L470" t="s">
        <v>6536</v>
      </c>
      <c r="M470" t="s">
        <v>11856</v>
      </c>
      <c r="N470">
        <v>9</v>
      </c>
      <c r="O470" t="s">
        <v>11974</v>
      </c>
      <c r="P470" t="s">
        <v>12307</v>
      </c>
      <c r="Q470">
        <v>4</v>
      </c>
      <c r="R470">
        <v>1</v>
      </c>
      <c r="S470">
        <v>3.68</v>
      </c>
      <c r="T470">
        <v>5.35</v>
      </c>
      <c r="U470">
        <v>389.52</v>
      </c>
      <c r="V470">
        <v>72.47</v>
      </c>
      <c r="W470">
        <v>3.99</v>
      </c>
      <c r="X470">
        <v>5.47</v>
      </c>
      <c r="Y470">
        <v>0</v>
      </c>
      <c r="Z470">
        <v>2</v>
      </c>
      <c r="AA470" t="s">
        <v>6923</v>
      </c>
      <c r="AB470">
        <v>0</v>
      </c>
      <c r="AC470">
        <v>8</v>
      </c>
      <c r="AD470">
        <v>3.782476190476191</v>
      </c>
      <c r="AF470" t="s">
        <v>6937</v>
      </c>
      <c r="AI470">
        <v>0</v>
      </c>
      <c r="AJ470">
        <v>0</v>
      </c>
      <c r="AK470" t="s">
        <v>12640</v>
      </c>
      <c r="AL470" t="s">
        <v>12640</v>
      </c>
      <c r="AM470" t="s">
        <v>10344</v>
      </c>
    </row>
    <row r="471" spans="1:39">
      <c r="A471" t="s">
        <v>11501</v>
      </c>
      <c r="B471" t="s">
        <v>11767</v>
      </c>
      <c r="C471" t="s">
        <v>6009</v>
      </c>
      <c r="D471">
        <v>0.19</v>
      </c>
      <c r="K471" t="s">
        <v>6535</v>
      </c>
      <c r="L471" t="s">
        <v>6536</v>
      </c>
      <c r="M471" t="s">
        <v>11856</v>
      </c>
      <c r="N471">
        <v>9</v>
      </c>
      <c r="O471" t="s">
        <v>11974</v>
      </c>
      <c r="P471" t="s">
        <v>12308</v>
      </c>
      <c r="Q471">
        <v>5</v>
      </c>
      <c r="R471">
        <v>1</v>
      </c>
      <c r="S471">
        <v>3.55</v>
      </c>
      <c r="T471">
        <v>5.36</v>
      </c>
      <c r="U471">
        <v>457.94</v>
      </c>
      <c r="V471">
        <v>89.54000000000001</v>
      </c>
      <c r="W471">
        <v>4.23</v>
      </c>
      <c r="X471">
        <v>5.15</v>
      </c>
      <c r="Y471">
        <v>0</v>
      </c>
      <c r="Z471">
        <v>3</v>
      </c>
      <c r="AA471" t="s">
        <v>6923</v>
      </c>
      <c r="AB471">
        <v>0</v>
      </c>
      <c r="AC471">
        <v>7</v>
      </c>
      <c r="AD471">
        <v>3.358761904761905</v>
      </c>
      <c r="AF471" t="s">
        <v>6937</v>
      </c>
      <c r="AI471">
        <v>0</v>
      </c>
      <c r="AJ471">
        <v>0</v>
      </c>
      <c r="AK471" t="s">
        <v>12640</v>
      </c>
      <c r="AL471" t="s">
        <v>12640</v>
      </c>
      <c r="AM471" t="s">
        <v>10344</v>
      </c>
    </row>
    <row r="472" spans="1:39">
      <c r="A472" t="s">
        <v>10496</v>
      </c>
      <c r="B472" t="s">
        <v>11767</v>
      </c>
      <c r="C472" t="s">
        <v>6009</v>
      </c>
      <c r="D472">
        <v>12.6</v>
      </c>
      <c r="K472" t="s">
        <v>6535</v>
      </c>
      <c r="L472" t="s">
        <v>6536</v>
      </c>
      <c r="M472" t="s">
        <v>11857</v>
      </c>
      <c r="N472">
        <v>9</v>
      </c>
      <c r="O472" t="s">
        <v>11975</v>
      </c>
      <c r="P472" t="s">
        <v>10769</v>
      </c>
      <c r="Q472">
        <v>3</v>
      </c>
      <c r="R472">
        <v>2</v>
      </c>
      <c r="S472">
        <v>-1.22</v>
      </c>
      <c r="T472">
        <v>1.5</v>
      </c>
      <c r="U472">
        <v>458.56</v>
      </c>
      <c r="V472">
        <v>86.70999999999999</v>
      </c>
      <c r="W472">
        <v>4.68</v>
      </c>
      <c r="X472">
        <v>4.66</v>
      </c>
      <c r="Y472">
        <v>0</v>
      </c>
      <c r="Z472">
        <v>3</v>
      </c>
      <c r="AA472" t="s">
        <v>6923</v>
      </c>
      <c r="AB472">
        <v>0</v>
      </c>
      <c r="AC472">
        <v>10</v>
      </c>
      <c r="AD472">
        <v>4.796</v>
      </c>
      <c r="AF472" t="s">
        <v>6937</v>
      </c>
      <c r="AI472">
        <v>0</v>
      </c>
      <c r="AJ472">
        <v>0</v>
      </c>
      <c r="AK472" t="s">
        <v>10831</v>
      </c>
      <c r="AL472" t="s">
        <v>10831</v>
      </c>
      <c r="AM472" t="s">
        <v>10344</v>
      </c>
    </row>
    <row r="473" spans="1:39">
      <c r="A473" t="s">
        <v>10460</v>
      </c>
      <c r="B473" t="s">
        <v>11767</v>
      </c>
      <c r="C473" t="s">
        <v>6009</v>
      </c>
      <c r="D473">
        <v>6.2</v>
      </c>
      <c r="K473" t="s">
        <v>6535</v>
      </c>
      <c r="L473" t="s">
        <v>6536</v>
      </c>
      <c r="M473" t="s">
        <v>11857</v>
      </c>
      <c r="N473">
        <v>9</v>
      </c>
      <c r="O473" t="s">
        <v>11975</v>
      </c>
      <c r="P473" t="s">
        <v>10733</v>
      </c>
      <c r="Q473">
        <v>3</v>
      </c>
      <c r="R473">
        <v>2</v>
      </c>
      <c r="S473">
        <v>-1.57</v>
      </c>
      <c r="T473">
        <v>1.14</v>
      </c>
      <c r="U473">
        <v>444.53</v>
      </c>
      <c r="V473">
        <v>86.70999999999999</v>
      </c>
      <c r="W473">
        <v>4.3</v>
      </c>
      <c r="X473">
        <v>4.66</v>
      </c>
      <c r="Y473">
        <v>0</v>
      </c>
      <c r="Z473">
        <v>3</v>
      </c>
      <c r="AA473" t="s">
        <v>6923</v>
      </c>
      <c r="AB473">
        <v>0</v>
      </c>
      <c r="AC473">
        <v>10</v>
      </c>
      <c r="AD473">
        <v>4.896214285714287</v>
      </c>
      <c r="AF473" t="s">
        <v>6937</v>
      </c>
      <c r="AI473">
        <v>0</v>
      </c>
      <c r="AJ473">
        <v>0</v>
      </c>
      <c r="AK473" t="s">
        <v>10831</v>
      </c>
      <c r="AL473" t="s">
        <v>10831</v>
      </c>
      <c r="AM473" t="s">
        <v>10344</v>
      </c>
    </row>
    <row r="474" spans="1:39">
      <c r="A474" t="s">
        <v>10479</v>
      </c>
      <c r="B474" t="s">
        <v>11767</v>
      </c>
      <c r="C474" t="s">
        <v>6009</v>
      </c>
      <c r="D474">
        <v>8.1</v>
      </c>
      <c r="K474" t="s">
        <v>6535</v>
      </c>
      <c r="L474" t="s">
        <v>6536</v>
      </c>
      <c r="M474" t="s">
        <v>11857</v>
      </c>
      <c r="N474">
        <v>9</v>
      </c>
      <c r="O474" t="s">
        <v>11975</v>
      </c>
      <c r="P474" t="s">
        <v>10752</v>
      </c>
      <c r="Q474">
        <v>3</v>
      </c>
      <c r="R474">
        <v>2</v>
      </c>
      <c r="S474">
        <v>-1.16</v>
      </c>
      <c r="T474">
        <v>1.55</v>
      </c>
      <c r="U474">
        <v>444.53</v>
      </c>
      <c r="V474">
        <v>86.70999999999999</v>
      </c>
      <c r="W474">
        <v>4.3</v>
      </c>
      <c r="X474">
        <v>4.66</v>
      </c>
      <c r="Y474">
        <v>0</v>
      </c>
      <c r="Z474">
        <v>3</v>
      </c>
      <c r="AA474" t="s">
        <v>6923</v>
      </c>
      <c r="AB474">
        <v>0</v>
      </c>
      <c r="AC474">
        <v>10</v>
      </c>
      <c r="AD474">
        <v>4.896214285714287</v>
      </c>
      <c r="AF474" t="s">
        <v>6937</v>
      </c>
      <c r="AI474">
        <v>0</v>
      </c>
      <c r="AJ474">
        <v>0</v>
      </c>
      <c r="AK474" t="s">
        <v>10831</v>
      </c>
      <c r="AL474" t="s">
        <v>10831</v>
      </c>
      <c r="AM474" t="s">
        <v>10344</v>
      </c>
    </row>
    <row r="475" spans="1:39">
      <c r="A475" t="s">
        <v>10511</v>
      </c>
      <c r="B475" t="s">
        <v>11767</v>
      </c>
      <c r="C475" t="s">
        <v>6009</v>
      </c>
      <c r="D475">
        <v>13.4</v>
      </c>
      <c r="K475" t="s">
        <v>6535</v>
      </c>
      <c r="L475" t="s">
        <v>6536</v>
      </c>
      <c r="M475" t="s">
        <v>11857</v>
      </c>
      <c r="N475">
        <v>9</v>
      </c>
      <c r="O475" t="s">
        <v>11975</v>
      </c>
      <c r="P475" t="s">
        <v>10784</v>
      </c>
      <c r="Q475">
        <v>3</v>
      </c>
      <c r="R475">
        <v>2</v>
      </c>
      <c r="S475">
        <v>-0.8100000000000001</v>
      </c>
      <c r="T475">
        <v>1.91</v>
      </c>
      <c r="U475">
        <v>458.56</v>
      </c>
      <c r="V475">
        <v>86.70999999999999</v>
      </c>
      <c r="W475">
        <v>4.68</v>
      </c>
      <c r="X475">
        <v>4.66</v>
      </c>
      <c r="Y475">
        <v>0</v>
      </c>
      <c r="Z475">
        <v>3</v>
      </c>
      <c r="AA475" t="s">
        <v>6923</v>
      </c>
      <c r="AB475">
        <v>0</v>
      </c>
      <c r="AC475">
        <v>10</v>
      </c>
      <c r="AD475">
        <v>4.796</v>
      </c>
      <c r="AF475" t="s">
        <v>6937</v>
      </c>
      <c r="AI475">
        <v>0</v>
      </c>
      <c r="AJ475">
        <v>0</v>
      </c>
      <c r="AK475" t="s">
        <v>10831</v>
      </c>
      <c r="AL475" t="s">
        <v>10831</v>
      </c>
      <c r="AM475" t="s">
        <v>10344</v>
      </c>
    </row>
    <row r="476" spans="1:39">
      <c r="A476" t="s">
        <v>10467</v>
      </c>
      <c r="B476" t="s">
        <v>11767</v>
      </c>
      <c r="C476" t="s">
        <v>6009</v>
      </c>
      <c r="D476">
        <v>7.3</v>
      </c>
      <c r="K476" t="s">
        <v>6535</v>
      </c>
      <c r="L476" t="s">
        <v>6536</v>
      </c>
      <c r="M476" t="s">
        <v>11857</v>
      </c>
      <c r="N476">
        <v>9</v>
      </c>
      <c r="O476" t="s">
        <v>11975</v>
      </c>
      <c r="P476" t="s">
        <v>10740</v>
      </c>
      <c r="Q476">
        <v>3</v>
      </c>
      <c r="R476">
        <v>1</v>
      </c>
      <c r="S476">
        <v>-1.35</v>
      </c>
      <c r="T476">
        <v>1.36</v>
      </c>
      <c r="U476">
        <v>472.59</v>
      </c>
      <c r="V476">
        <v>77.92</v>
      </c>
      <c r="W476">
        <v>5.03</v>
      </c>
      <c r="X476">
        <v>4.66</v>
      </c>
      <c r="Y476">
        <v>0</v>
      </c>
      <c r="Z476">
        <v>3</v>
      </c>
      <c r="AA476" t="s">
        <v>6923</v>
      </c>
      <c r="AB476">
        <v>1</v>
      </c>
      <c r="AC476">
        <v>11</v>
      </c>
      <c r="AD476">
        <v>5.029119047619048</v>
      </c>
      <c r="AF476" t="s">
        <v>6937</v>
      </c>
      <c r="AI476">
        <v>0</v>
      </c>
      <c r="AJ476">
        <v>0</v>
      </c>
      <c r="AK476" t="s">
        <v>10831</v>
      </c>
      <c r="AL476" t="s">
        <v>10831</v>
      </c>
      <c r="AM476" t="s">
        <v>10344</v>
      </c>
    </row>
    <row r="477" spans="1:39">
      <c r="A477" t="s">
        <v>10492</v>
      </c>
      <c r="B477" t="s">
        <v>11767</v>
      </c>
      <c r="C477" t="s">
        <v>6009</v>
      </c>
      <c r="D477">
        <v>11.2</v>
      </c>
      <c r="K477" t="s">
        <v>6535</v>
      </c>
      <c r="L477" t="s">
        <v>6536</v>
      </c>
      <c r="M477" t="s">
        <v>11857</v>
      </c>
      <c r="N477">
        <v>9</v>
      </c>
      <c r="O477" t="s">
        <v>11975</v>
      </c>
      <c r="P477" t="s">
        <v>10765</v>
      </c>
      <c r="Q477">
        <v>3</v>
      </c>
      <c r="R477">
        <v>1</v>
      </c>
      <c r="S477">
        <v>-0.98</v>
      </c>
      <c r="T477">
        <v>1.73</v>
      </c>
      <c r="U477">
        <v>472.59</v>
      </c>
      <c r="V477">
        <v>77.92</v>
      </c>
      <c r="W477">
        <v>5.03</v>
      </c>
      <c r="X477">
        <v>4.66</v>
      </c>
      <c r="Y477">
        <v>0</v>
      </c>
      <c r="Z477">
        <v>3</v>
      </c>
      <c r="AA477" t="s">
        <v>6923</v>
      </c>
      <c r="AB477">
        <v>1</v>
      </c>
      <c r="AC477">
        <v>11</v>
      </c>
      <c r="AD477">
        <v>5.029119047619048</v>
      </c>
      <c r="AF477" t="s">
        <v>6937</v>
      </c>
      <c r="AI477">
        <v>0</v>
      </c>
      <c r="AJ477">
        <v>0</v>
      </c>
      <c r="AK477" t="s">
        <v>10831</v>
      </c>
      <c r="AL477" t="s">
        <v>10831</v>
      </c>
      <c r="AM477" t="s">
        <v>10344</v>
      </c>
    </row>
    <row r="478" spans="1:39">
      <c r="A478" t="s">
        <v>10432</v>
      </c>
      <c r="B478" t="s">
        <v>11767</v>
      </c>
      <c r="C478" t="s">
        <v>6009</v>
      </c>
      <c r="D478">
        <v>3.6</v>
      </c>
      <c r="K478" t="s">
        <v>6535</v>
      </c>
      <c r="L478" t="s">
        <v>6536</v>
      </c>
      <c r="M478" t="s">
        <v>11857</v>
      </c>
      <c r="N478">
        <v>9</v>
      </c>
      <c r="O478" t="s">
        <v>11975</v>
      </c>
      <c r="P478" t="s">
        <v>10705</v>
      </c>
      <c r="Q478">
        <v>3</v>
      </c>
      <c r="R478">
        <v>1</v>
      </c>
      <c r="S478">
        <v>-1</v>
      </c>
      <c r="T478">
        <v>1.72</v>
      </c>
      <c r="U478">
        <v>486.61</v>
      </c>
      <c r="V478">
        <v>77.92</v>
      </c>
      <c r="W478">
        <v>5.42</v>
      </c>
      <c r="X478">
        <v>4.66</v>
      </c>
      <c r="Y478">
        <v>0</v>
      </c>
      <c r="Z478">
        <v>3</v>
      </c>
      <c r="AA478" t="s">
        <v>6923</v>
      </c>
      <c r="AB478">
        <v>1</v>
      </c>
      <c r="AC478">
        <v>11</v>
      </c>
      <c r="AD478">
        <v>4.92897619047619</v>
      </c>
      <c r="AF478" t="s">
        <v>6937</v>
      </c>
      <c r="AI478">
        <v>0</v>
      </c>
      <c r="AJ478">
        <v>0</v>
      </c>
      <c r="AK478" t="s">
        <v>10831</v>
      </c>
      <c r="AL478" t="s">
        <v>10831</v>
      </c>
      <c r="AM478" t="s">
        <v>10344</v>
      </c>
    </row>
    <row r="479" spans="1:39">
      <c r="A479" t="s">
        <v>10457</v>
      </c>
      <c r="B479" t="s">
        <v>11767</v>
      </c>
      <c r="C479" t="s">
        <v>6009</v>
      </c>
      <c r="D479">
        <v>6.2</v>
      </c>
      <c r="K479" t="s">
        <v>6535</v>
      </c>
      <c r="L479" t="s">
        <v>6536</v>
      </c>
      <c r="M479" t="s">
        <v>11857</v>
      </c>
      <c r="N479">
        <v>9</v>
      </c>
      <c r="O479" t="s">
        <v>11975</v>
      </c>
      <c r="P479" t="s">
        <v>10730</v>
      </c>
      <c r="Q479">
        <v>3</v>
      </c>
      <c r="R479">
        <v>1</v>
      </c>
      <c r="S479">
        <v>-0.63</v>
      </c>
      <c r="T479">
        <v>2.08</v>
      </c>
      <c r="U479">
        <v>486.61</v>
      </c>
      <c r="V479">
        <v>77.92</v>
      </c>
      <c r="W479">
        <v>5.42</v>
      </c>
      <c r="X479">
        <v>4.66</v>
      </c>
      <c r="Y479">
        <v>0</v>
      </c>
      <c r="Z479">
        <v>3</v>
      </c>
      <c r="AA479" t="s">
        <v>6923</v>
      </c>
      <c r="AB479">
        <v>1</v>
      </c>
      <c r="AC479">
        <v>11</v>
      </c>
      <c r="AD479">
        <v>4.92897619047619</v>
      </c>
      <c r="AF479" t="s">
        <v>6937</v>
      </c>
      <c r="AI479">
        <v>0</v>
      </c>
      <c r="AJ479">
        <v>0</v>
      </c>
      <c r="AK479" t="s">
        <v>10831</v>
      </c>
      <c r="AL479" t="s">
        <v>10831</v>
      </c>
      <c r="AM479" t="s">
        <v>10344</v>
      </c>
    </row>
    <row r="480" spans="1:39">
      <c r="A480" t="s">
        <v>10456</v>
      </c>
      <c r="B480" t="s">
        <v>11767</v>
      </c>
      <c r="C480" t="s">
        <v>6009</v>
      </c>
      <c r="D480">
        <v>6.9</v>
      </c>
      <c r="K480" t="s">
        <v>6535</v>
      </c>
      <c r="L480" t="s">
        <v>6536</v>
      </c>
      <c r="M480" t="s">
        <v>11857</v>
      </c>
      <c r="N480">
        <v>9</v>
      </c>
      <c r="O480" t="s">
        <v>11975</v>
      </c>
      <c r="P480" t="s">
        <v>10729</v>
      </c>
      <c r="Q480">
        <v>3</v>
      </c>
      <c r="R480">
        <v>1</v>
      </c>
      <c r="S480">
        <v>-1</v>
      </c>
      <c r="T480">
        <v>1.72</v>
      </c>
      <c r="U480">
        <v>486.61</v>
      </c>
      <c r="V480">
        <v>77.92</v>
      </c>
      <c r="W480">
        <v>5.42</v>
      </c>
      <c r="X480">
        <v>4.66</v>
      </c>
      <c r="Y480">
        <v>0</v>
      </c>
      <c r="Z480">
        <v>3</v>
      </c>
      <c r="AA480" t="s">
        <v>6923</v>
      </c>
      <c r="AB480">
        <v>1</v>
      </c>
      <c r="AC480">
        <v>11</v>
      </c>
      <c r="AD480">
        <v>4.92897619047619</v>
      </c>
      <c r="AF480" t="s">
        <v>6937</v>
      </c>
      <c r="AI480">
        <v>0</v>
      </c>
      <c r="AJ480">
        <v>0</v>
      </c>
      <c r="AK480" t="s">
        <v>10831</v>
      </c>
      <c r="AL480" t="s">
        <v>10831</v>
      </c>
      <c r="AM480" t="s">
        <v>10344</v>
      </c>
    </row>
    <row r="481" spans="1:39">
      <c r="A481" t="s">
        <v>10461</v>
      </c>
      <c r="B481" t="s">
        <v>11767</v>
      </c>
      <c r="C481" t="s">
        <v>6009</v>
      </c>
      <c r="D481">
        <v>5.8</v>
      </c>
      <c r="K481" t="s">
        <v>6535</v>
      </c>
      <c r="L481" t="s">
        <v>6536</v>
      </c>
      <c r="M481" t="s">
        <v>11857</v>
      </c>
      <c r="N481">
        <v>9</v>
      </c>
      <c r="O481" t="s">
        <v>11975</v>
      </c>
      <c r="P481" t="s">
        <v>10734</v>
      </c>
      <c r="Q481">
        <v>3</v>
      </c>
      <c r="R481">
        <v>1</v>
      </c>
      <c r="S481">
        <v>-0.63</v>
      </c>
      <c r="T481">
        <v>2.08</v>
      </c>
      <c r="U481">
        <v>486.61</v>
      </c>
      <c r="V481">
        <v>77.92</v>
      </c>
      <c r="W481">
        <v>5.42</v>
      </c>
      <c r="X481">
        <v>4.66</v>
      </c>
      <c r="Y481">
        <v>0</v>
      </c>
      <c r="Z481">
        <v>3</v>
      </c>
      <c r="AA481" t="s">
        <v>6923</v>
      </c>
      <c r="AB481">
        <v>1</v>
      </c>
      <c r="AC481">
        <v>11</v>
      </c>
      <c r="AD481">
        <v>4.92897619047619</v>
      </c>
      <c r="AF481" t="s">
        <v>6937</v>
      </c>
      <c r="AI481">
        <v>0</v>
      </c>
      <c r="AJ481">
        <v>0</v>
      </c>
      <c r="AK481" t="s">
        <v>10831</v>
      </c>
      <c r="AL481" t="s">
        <v>10831</v>
      </c>
      <c r="AM481" t="s">
        <v>10344</v>
      </c>
    </row>
    <row r="482" spans="1:39">
      <c r="A482" t="s">
        <v>10504</v>
      </c>
      <c r="B482" t="s">
        <v>11767</v>
      </c>
      <c r="C482" t="s">
        <v>6009</v>
      </c>
      <c r="D482">
        <v>14.7</v>
      </c>
      <c r="K482" t="s">
        <v>6535</v>
      </c>
      <c r="L482" t="s">
        <v>6536</v>
      </c>
      <c r="M482" t="s">
        <v>11857</v>
      </c>
      <c r="N482">
        <v>9</v>
      </c>
      <c r="O482" t="s">
        <v>11975</v>
      </c>
      <c r="P482" t="s">
        <v>10777</v>
      </c>
      <c r="Q482">
        <v>3</v>
      </c>
      <c r="R482">
        <v>1</v>
      </c>
      <c r="S482">
        <v>-0.64</v>
      </c>
      <c r="T482">
        <v>2.07</v>
      </c>
      <c r="U482">
        <v>500.64</v>
      </c>
      <c r="V482">
        <v>77.92</v>
      </c>
      <c r="W482">
        <v>5.81</v>
      </c>
      <c r="X482">
        <v>4.66</v>
      </c>
      <c r="Y482">
        <v>0</v>
      </c>
      <c r="Z482">
        <v>3</v>
      </c>
      <c r="AA482" t="s">
        <v>6923</v>
      </c>
      <c r="AB482">
        <v>2</v>
      </c>
      <c r="AC482">
        <v>11</v>
      </c>
      <c r="AD482">
        <v>4.833333333333334</v>
      </c>
      <c r="AF482" t="s">
        <v>6937</v>
      </c>
      <c r="AI482">
        <v>0</v>
      </c>
      <c r="AJ482">
        <v>0</v>
      </c>
      <c r="AK482" t="s">
        <v>10831</v>
      </c>
      <c r="AL482" t="s">
        <v>10831</v>
      </c>
      <c r="AM482" t="s">
        <v>10344</v>
      </c>
    </row>
    <row r="483" spans="1:39">
      <c r="A483" t="s">
        <v>10452</v>
      </c>
      <c r="B483" t="s">
        <v>11767</v>
      </c>
      <c r="C483" t="s">
        <v>6009</v>
      </c>
      <c r="D483">
        <v>5.3</v>
      </c>
      <c r="K483" t="s">
        <v>6535</v>
      </c>
      <c r="L483" t="s">
        <v>6536</v>
      </c>
      <c r="M483" t="s">
        <v>11857</v>
      </c>
      <c r="N483">
        <v>9</v>
      </c>
      <c r="O483" t="s">
        <v>11975</v>
      </c>
      <c r="P483" t="s">
        <v>10725</v>
      </c>
      <c r="Q483">
        <v>3</v>
      </c>
      <c r="R483">
        <v>1</v>
      </c>
      <c r="S483">
        <v>-0.28</v>
      </c>
      <c r="T483">
        <v>2.44</v>
      </c>
      <c r="U483">
        <v>500.64</v>
      </c>
      <c r="V483">
        <v>77.92</v>
      </c>
      <c r="W483">
        <v>5.81</v>
      </c>
      <c r="X483">
        <v>4.66</v>
      </c>
      <c r="Y483">
        <v>0</v>
      </c>
      <c r="Z483">
        <v>3</v>
      </c>
      <c r="AA483" t="s">
        <v>6923</v>
      </c>
      <c r="AB483">
        <v>2</v>
      </c>
      <c r="AC483">
        <v>11</v>
      </c>
      <c r="AD483">
        <v>4.833333333333334</v>
      </c>
      <c r="AF483" t="s">
        <v>6937</v>
      </c>
      <c r="AI483">
        <v>0</v>
      </c>
      <c r="AJ483">
        <v>0</v>
      </c>
      <c r="AK483" t="s">
        <v>10831</v>
      </c>
      <c r="AL483" t="s">
        <v>10831</v>
      </c>
      <c r="AM483" t="s">
        <v>10344</v>
      </c>
    </row>
    <row r="484" spans="1:39">
      <c r="A484" t="s">
        <v>10430</v>
      </c>
      <c r="B484" t="s">
        <v>11767</v>
      </c>
      <c r="C484" t="s">
        <v>6009</v>
      </c>
      <c r="D484">
        <v>2.5</v>
      </c>
      <c r="K484" t="s">
        <v>6535</v>
      </c>
      <c r="L484" t="s">
        <v>6536</v>
      </c>
      <c r="M484" t="s">
        <v>11857</v>
      </c>
      <c r="N484">
        <v>9</v>
      </c>
      <c r="O484" t="s">
        <v>11975</v>
      </c>
      <c r="P484" t="s">
        <v>10703</v>
      </c>
      <c r="Q484">
        <v>3</v>
      </c>
      <c r="R484">
        <v>3</v>
      </c>
      <c r="S484">
        <v>-1.35</v>
      </c>
      <c r="T484">
        <v>1.36</v>
      </c>
      <c r="U484">
        <v>416.48</v>
      </c>
      <c r="V484">
        <v>95.5</v>
      </c>
      <c r="W484">
        <v>3.56</v>
      </c>
      <c r="X484">
        <v>4.65</v>
      </c>
      <c r="Y484">
        <v>0</v>
      </c>
      <c r="Z484">
        <v>3</v>
      </c>
      <c r="AA484" t="s">
        <v>6923</v>
      </c>
      <c r="AB484">
        <v>0</v>
      </c>
      <c r="AC484">
        <v>9</v>
      </c>
      <c r="AD484">
        <v>4.579904761904761</v>
      </c>
      <c r="AF484" t="s">
        <v>6937</v>
      </c>
      <c r="AI484">
        <v>0</v>
      </c>
      <c r="AJ484">
        <v>0</v>
      </c>
      <c r="AK484" t="s">
        <v>10831</v>
      </c>
      <c r="AL484" t="s">
        <v>10831</v>
      </c>
      <c r="AM484" t="s">
        <v>10344</v>
      </c>
    </row>
    <row r="485" spans="1:39">
      <c r="A485" t="s">
        <v>10472</v>
      </c>
      <c r="B485" t="s">
        <v>11767</v>
      </c>
      <c r="C485" t="s">
        <v>6009</v>
      </c>
      <c r="D485">
        <v>5.6</v>
      </c>
      <c r="K485" t="s">
        <v>6535</v>
      </c>
      <c r="L485" t="s">
        <v>6536</v>
      </c>
      <c r="M485" t="s">
        <v>11857</v>
      </c>
      <c r="N485">
        <v>9</v>
      </c>
      <c r="O485" t="s">
        <v>11975</v>
      </c>
      <c r="P485" t="s">
        <v>10745</v>
      </c>
      <c r="Q485">
        <v>3</v>
      </c>
      <c r="R485">
        <v>3</v>
      </c>
      <c r="S485">
        <v>-1.46</v>
      </c>
      <c r="T485">
        <v>1.26</v>
      </c>
      <c r="U485">
        <v>416.48</v>
      </c>
      <c r="V485">
        <v>95.5</v>
      </c>
      <c r="W485">
        <v>3.56</v>
      </c>
      <c r="X485">
        <v>4.65</v>
      </c>
      <c r="Y485">
        <v>0</v>
      </c>
      <c r="Z485">
        <v>3</v>
      </c>
      <c r="AA485" t="s">
        <v>6923</v>
      </c>
      <c r="AB485">
        <v>0</v>
      </c>
      <c r="AC485">
        <v>9</v>
      </c>
      <c r="AD485">
        <v>4.579904761904761</v>
      </c>
      <c r="AF485" t="s">
        <v>6937</v>
      </c>
      <c r="AI485">
        <v>0</v>
      </c>
      <c r="AJ485">
        <v>0</v>
      </c>
      <c r="AK485" t="s">
        <v>10831</v>
      </c>
      <c r="AL485" t="s">
        <v>10831</v>
      </c>
      <c r="AM485" t="s">
        <v>10344</v>
      </c>
    </row>
    <row r="486" spans="1:39">
      <c r="A486" t="s">
        <v>10466</v>
      </c>
      <c r="B486" t="s">
        <v>11767</v>
      </c>
      <c r="C486" t="s">
        <v>6009</v>
      </c>
      <c r="D486">
        <v>6</v>
      </c>
      <c r="K486" t="s">
        <v>6535</v>
      </c>
      <c r="L486" t="s">
        <v>6536</v>
      </c>
      <c r="M486" t="s">
        <v>11857</v>
      </c>
      <c r="N486">
        <v>9</v>
      </c>
      <c r="O486" t="s">
        <v>11975</v>
      </c>
      <c r="P486" t="s">
        <v>10739</v>
      </c>
      <c r="Q486">
        <v>3</v>
      </c>
      <c r="R486">
        <v>2</v>
      </c>
      <c r="S486">
        <v>-1.13</v>
      </c>
      <c r="T486">
        <v>1.58</v>
      </c>
      <c r="U486">
        <v>444.53</v>
      </c>
      <c r="V486">
        <v>86.70999999999999</v>
      </c>
      <c r="W486">
        <v>4.3</v>
      </c>
      <c r="X486">
        <v>4.65</v>
      </c>
      <c r="Y486">
        <v>0</v>
      </c>
      <c r="Z486">
        <v>3</v>
      </c>
      <c r="AA486" t="s">
        <v>6923</v>
      </c>
      <c r="AB486">
        <v>0</v>
      </c>
      <c r="AC486">
        <v>10</v>
      </c>
      <c r="AD486">
        <v>4.896214285714287</v>
      </c>
      <c r="AF486" t="s">
        <v>6937</v>
      </c>
      <c r="AI486">
        <v>0</v>
      </c>
      <c r="AJ486">
        <v>0</v>
      </c>
      <c r="AK486" t="s">
        <v>10831</v>
      </c>
      <c r="AL486" t="s">
        <v>10831</v>
      </c>
      <c r="AM486" t="s">
        <v>10344</v>
      </c>
    </row>
    <row r="487" spans="1:39">
      <c r="A487" t="s">
        <v>10502</v>
      </c>
      <c r="B487" t="s">
        <v>11767</v>
      </c>
      <c r="C487" t="s">
        <v>6009</v>
      </c>
      <c r="D487">
        <v>9.300000000000001</v>
      </c>
      <c r="K487" t="s">
        <v>6535</v>
      </c>
      <c r="L487" t="s">
        <v>6536</v>
      </c>
      <c r="M487" t="s">
        <v>11857</v>
      </c>
      <c r="N487">
        <v>9</v>
      </c>
      <c r="O487" t="s">
        <v>11975</v>
      </c>
      <c r="P487" t="s">
        <v>10775</v>
      </c>
      <c r="Q487">
        <v>3</v>
      </c>
      <c r="R487">
        <v>2</v>
      </c>
      <c r="S487">
        <v>-1.28</v>
      </c>
      <c r="T487">
        <v>1.43</v>
      </c>
      <c r="U487">
        <v>444.53</v>
      </c>
      <c r="V487">
        <v>86.70999999999999</v>
      </c>
      <c r="W487">
        <v>4.3</v>
      </c>
      <c r="X487">
        <v>4.65</v>
      </c>
      <c r="Y487">
        <v>0</v>
      </c>
      <c r="Z487">
        <v>3</v>
      </c>
      <c r="AA487" t="s">
        <v>6923</v>
      </c>
      <c r="AB487">
        <v>0</v>
      </c>
      <c r="AC487">
        <v>10</v>
      </c>
      <c r="AD487">
        <v>4.896214285714287</v>
      </c>
      <c r="AF487" t="s">
        <v>6937</v>
      </c>
      <c r="AI487">
        <v>0</v>
      </c>
      <c r="AJ487">
        <v>0</v>
      </c>
      <c r="AK487" t="s">
        <v>10831</v>
      </c>
      <c r="AL487" t="s">
        <v>10831</v>
      </c>
      <c r="AM487" t="s">
        <v>10344</v>
      </c>
    </row>
    <row r="488" spans="1:39">
      <c r="A488" t="s">
        <v>10464</v>
      </c>
      <c r="B488" t="s">
        <v>11767</v>
      </c>
      <c r="C488" t="s">
        <v>6009</v>
      </c>
      <c r="D488">
        <v>5.7</v>
      </c>
      <c r="K488" t="s">
        <v>6535</v>
      </c>
      <c r="L488" t="s">
        <v>6536</v>
      </c>
      <c r="M488" t="s">
        <v>11857</v>
      </c>
      <c r="N488">
        <v>9</v>
      </c>
      <c r="O488" t="s">
        <v>11975</v>
      </c>
      <c r="P488" t="s">
        <v>10737</v>
      </c>
      <c r="Q488">
        <v>3</v>
      </c>
      <c r="R488">
        <v>2</v>
      </c>
      <c r="S488">
        <v>-0.78</v>
      </c>
      <c r="T488">
        <v>1.94</v>
      </c>
      <c r="U488">
        <v>458.56</v>
      </c>
      <c r="V488">
        <v>86.70999999999999</v>
      </c>
      <c r="W488">
        <v>4.68</v>
      </c>
      <c r="X488">
        <v>4.65</v>
      </c>
      <c r="Y488">
        <v>0</v>
      </c>
      <c r="Z488">
        <v>3</v>
      </c>
      <c r="AA488" t="s">
        <v>6923</v>
      </c>
      <c r="AB488">
        <v>0</v>
      </c>
      <c r="AC488">
        <v>10</v>
      </c>
      <c r="AD488">
        <v>4.796</v>
      </c>
      <c r="AF488" t="s">
        <v>6937</v>
      </c>
      <c r="AI488">
        <v>0</v>
      </c>
      <c r="AJ488">
        <v>0</v>
      </c>
      <c r="AK488" t="s">
        <v>10831</v>
      </c>
      <c r="AL488" t="s">
        <v>10831</v>
      </c>
      <c r="AM488" t="s">
        <v>10344</v>
      </c>
    </row>
    <row r="489" spans="1:39">
      <c r="A489" t="s">
        <v>10486</v>
      </c>
      <c r="B489" t="s">
        <v>11767</v>
      </c>
      <c r="C489" t="s">
        <v>6009</v>
      </c>
      <c r="D489">
        <v>7.3</v>
      </c>
      <c r="K489" t="s">
        <v>6535</v>
      </c>
      <c r="L489" t="s">
        <v>6536</v>
      </c>
      <c r="M489" t="s">
        <v>11857</v>
      </c>
      <c r="N489">
        <v>9</v>
      </c>
      <c r="O489" t="s">
        <v>11975</v>
      </c>
      <c r="P489" t="s">
        <v>10759</v>
      </c>
      <c r="Q489">
        <v>3</v>
      </c>
      <c r="R489">
        <v>2</v>
      </c>
      <c r="S489">
        <v>-0.93</v>
      </c>
      <c r="T489">
        <v>1.79</v>
      </c>
      <c r="U489">
        <v>458.56</v>
      </c>
      <c r="V489">
        <v>86.70999999999999</v>
      </c>
      <c r="W489">
        <v>4.68</v>
      </c>
      <c r="X489">
        <v>4.65</v>
      </c>
      <c r="Y489">
        <v>0</v>
      </c>
      <c r="Z489">
        <v>3</v>
      </c>
      <c r="AA489" t="s">
        <v>6923</v>
      </c>
      <c r="AB489">
        <v>0</v>
      </c>
      <c r="AC489">
        <v>10</v>
      </c>
      <c r="AD489">
        <v>4.796</v>
      </c>
      <c r="AF489" t="s">
        <v>6937</v>
      </c>
      <c r="AI489">
        <v>0</v>
      </c>
      <c r="AJ489">
        <v>0</v>
      </c>
      <c r="AK489" t="s">
        <v>10831</v>
      </c>
      <c r="AL489" t="s">
        <v>10831</v>
      </c>
      <c r="AM489" t="s">
        <v>10344</v>
      </c>
    </row>
    <row r="490" spans="1:39">
      <c r="A490" t="s">
        <v>6463</v>
      </c>
      <c r="B490" t="s">
        <v>11768</v>
      </c>
      <c r="C490" t="s">
        <v>6009</v>
      </c>
      <c r="D490">
        <v>3.16</v>
      </c>
      <c r="K490" t="s">
        <v>6535</v>
      </c>
      <c r="M490" t="s">
        <v>11858</v>
      </c>
      <c r="N490">
        <v>8</v>
      </c>
      <c r="O490" t="s">
        <v>11976</v>
      </c>
      <c r="P490" t="s">
        <v>6859</v>
      </c>
      <c r="Q490">
        <v>6</v>
      </c>
      <c r="R490">
        <v>2</v>
      </c>
      <c r="S490">
        <v>3.65</v>
      </c>
      <c r="T490">
        <v>4.69</v>
      </c>
      <c r="U490">
        <v>441.55</v>
      </c>
      <c r="V490">
        <v>84.86</v>
      </c>
      <c r="W490">
        <v>4.37</v>
      </c>
      <c r="X490">
        <v>6.34</v>
      </c>
      <c r="Y490">
        <v>0</v>
      </c>
      <c r="Z490">
        <v>2</v>
      </c>
      <c r="AA490" t="s">
        <v>6923</v>
      </c>
      <c r="AB490">
        <v>0</v>
      </c>
      <c r="AC490">
        <v>5</v>
      </c>
      <c r="AD490">
        <v>3.2475</v>
      </c>
      <c r="AE490" t="s">
        <v>6935</v>
      </c>
      <c r="AF490" t="s">
        <v>6937</v>
      </c>
      <c r="AG490" t="s">
        <v>6941</v>
      </c>
      <c r="AH490" t="s">
        <v>6942</v>
      </c>
      <c r="AI490">
        <v>4</v>
      </c>
      <c r="AJ490">
        <v>1</v>
      </c>
      <c r="AK490" t="s">
        <v>12641</v>
      </c>
      <c r="AL490" t="s">
        <v>12641</v>
      </c>
      <c r="AM490" t="s">
        <v>10344</v>
      </c>
    </row>
    <row r="491" spans="1:39">
      <c r="A491" t="s">
        <v>11502</v>
      </c>
      <c r="B491" t="s">
        <v>11768</v>
      </c>
      <c r="C491" t="s">
        <v>6009</v>
      </c>
      <c r="D491">
        <v>1.65</v>
      </c>
      <c r="K491" t="s">
        <v>6535</v>
      </c>
      <c r="M491" t="s">
        <v>11858</v>
      </c>
      <c r="N491">
        <v>8</v>
      </c>
      <c r="O491" t="s">
        <v>11976</v>
      </c>
      <c r="P491" t="s">
        <v>12309</v>
      </c>
      <c r="Q491">
        <v>6</v>
      </c>
      <c r="R491">
        <v>1</v>
      </c>
      <c r="S491">
        <v>5.78</v>
      </c>
      <c r="T491">
        <v>6.83</v>
      </c>
      <c r="U491">
        <v>531.67</v>
      </c>
      <c r="V491">
        <v>73.86</v>
      </c>
      <c r="W491">
        <v>6.25</v>
      </c>
      <c r="X491">
        <v>6.34</v>
      </c>
      <c r="Y491">
        <v>0</v>
      </c>
      <c r="Z491">
        <v>3</v>
      </c>
      <c r="AA491" t="s">
        <v>6923</v>
      </c>
      <c r="AB491">
        <v>2</v>
      </c>
      <c r="AC491">
        <v>8</v>
      </c>
      <c r="AD491">
        <v>2.833333333333333</v>
      </c>
      <c r="AF491" t="s">
        <v>6937</v>
      </c>
      <c r="AI491">
        <v>0</v>
      </c>
      <c r="AJ491">
        <v>0</v>
      </c>
      <c r="AK491" t="s">
        <v>12641</v>
      </c>
      <c r="AL491" t="s">
        <v>12641</v>
      </c>
      <c r="AM491" t="s">
        <v>10344</v>
      </c>
    </row>
    <row r="492" spans="1:39">
      <c r="A492" t="s">
        <v>11503</v>
      </c>
      <c r="B492" t="s">
        <v>11768</v>
      </c>
      <c r="C492" t="s">
        <v>6009</v>
      </c>
      <c r="D492">
        <v>0.57</v>
      </c>
      <c r="K492" t="s">
        <v>6535</v>
      </c>
      <c r="M492" t="s">
        <v>11858</v>
      </c>
      <c r="N492">
        <v>8</v>
      </c>
      <c r="O492" t="s">
        <v>11976</v>
      </c>
      <c r="P492" t="s">
        <v>12310</v>
      </c>
      <c r="Q492">
        <v>6</v>
      </c>
      <c r="R492">
        <v>1</v>
      </c>
      <c r="S492">
        <v>6.59</v>
      </c>
      <c r="T492">
        <v>6.79</v>
      </c>
      <c r="U492">
        <v>529.66</v>
      </c>
      <c r="V492">
        <v>73.86</v>
      </c>
      <c r="W492">
        <v>6.68</v>
      </c>
      <c r="X492">
        <v>7.61</v>
      </c>
      <c r="Y492">
        <v>0</v>
      </c>
      <c r="Z492">
        <v>3</v>
      </c>
      <c r="AA492" t="s">
        <v>6923</v>
      </c>
      <c r="AB492">
        <v>2</v>
      </c>
      <c r="AC492">
        <v>7</v>
      </c>
      <c r="AD492">
        <v>2.833333333333333</v>
      </c>
      <c r="AF492" t="s">
        <v>6939</v>
      </c>
      <c r="AI492">
        <v>0</v>
      </c>
      <c r="AJ492">
        <v>0</v>
      </c>
      <c r="AK492" t="s">
        <v>12641</v>
      </c>
      <c r="AL492" t="s">
        <v>12641</v>
      </c>
      <c r="AM492" t="s">
        <v>10344</v>
      </c>
    </row>
    <row r="493" spans="1:39">
      <c r="A493" t="s">
        <v>11504</v>
      </c>
      <c r="B493" t="s">
        <v>11768</v>
      </c>
      <c r="C493" t="s">
        <v>6009</v>
      </c>
      <c r="D493">
        <v>0.67</v>
      </c>
      <c r="K493" t="s">
        <v>6535</v>
      </c>
      <c r="M493" t="s">
        <v>11858</v>
      </c>
      <c r="N493">
        <v>8</v>
      </c>
      <c r="O493" t="s">
        <v>11976</v>
      </c>
      <c r="P493" t="s">
        <v>12311</v>
      </c>
      <c r="Q493">
        <v>10</v>
      </c>
      <c r="R493">
        <v>2</v>
      </c>
      <c r="S493">
        <v>3.24</v>
      </c>
      <c r="T493">
        <v>5.75</v>
      </c>
      <c r="U493">
        <v>728.86</v>
      </c>
      <c r="V493">
        <v>142.91</v>
      </c>
      <c r="W493">
        <v>6.22</v>
      </c>
      <c r="X493">
        <v>3.41</v>
      </c>
      <c r="Y493">
        <v>9.34</v>
      </c>
      <c r="Z493">
        <v>3</v>
      </c>
      <c r="AA493" t="s">
        <v>6923</v>
      </c>
      <c r="AB493">
        <v>2</v>
      </c>
      <c r="AC493">
        <v>12</v>
      </c>
      <c r="AD493">
        <v>1.21</v>
      </c>
      <c r="AF493" t="s">
        <v>6938</v>
      </c>
      <c r="AI493">
        <v>0</v>
      </c>
      <c r="AJ493">
        <v>0</v>
      </c>
      <c r="AK493" t="s">
        <v>12641</v>
      </c>
      <c r="AL493" t="s">
        <v>12641</v>
      </c>
      <c r="AM493" t="s">
        <v>10344</v>
      </c>
    </row>
    <row r="494" spans="1:39">
      <c r="A494" t="s">
        <v>11505</v>
      </c>
      <c r="B494" t="s">
        <v>11768</v>
      </c>
      <c r="C494" t="s">
        <v>6009</v>
      </c>
      <c r="D494">
        <v>2.28</v>
      </c>
      <c r="K494" t="s">
        <v>6535</v>
      </c>
      <c r="M494" t="s">
        <v>11858</v>
      </c>
      <c r="N494">
        <v>8</v>
      </c>
      <c r="O494" t="s">
        <v>11976</v>
      </c>
      <c r="P494" t="s">
        <v>12312</v>
      </c>
      <c r="Q494">
        <v>6</v>
      </c>
      <c r="R494">
        <v>2</v>
      </c>
      <c r="S494">
        <v>4.45</v>
      </c>
      <c r="T494">
        <v>4.66</v>
      </c>
      <c r="U494">
        <v>439.53</v>
      </c>
      <c r="V494">
        <v>84.86</v>
      </c>
      <c r="W494">
        <v>4.8</v>
      </c>
      <c r="X494">
        <v>7.61</v>
      </c>
      <c r="Y494">
        <v>0</v>
      </c>
      <c r="Z494">
        <v>2</v>
      </c>
      <c r="AA494" t="s">
        <v>6923</v>
      </c>
      <c r="AB494">
        <v>0</v>
      </c>
      <c r="AC494">
        <v>4</v>
      </c>
      <c r="AD494">
        <v>3.101928571428572</v>
      </c>
      <c r="AF494" t="s">
        <v>6939</v>
      </c>
      <c r="AI494">
        <v>0</v>
      </c>
      <c r="AJ494">
        <v>0</v>
      </c>
      <c r="AK494" t="s">
        <v>12641</v>
      </c>
      <c r="AL494" t="s">
        <v>12641</v>
      </c>
      <c r="AM494" t="s">
        <v>10344</v>
      </c>
    </row>
    <row r="495" spans="1:39">
      <c r="A495" t="s">
        <v>6223</v>
      </c>
      <c r="B495" t="s">
        <v>11768</v>
      </c>
      <c r="C495" t="s">
        <v>6009</v>
      </c>
      <c r="D495">
        <v>9</v>
      </c>
      <c r="K495" t="s">
        <v>10886</v>
      </c>
      <c r="L495" t="s">
        <v>6536</v>
      </c>
      <c r="M495" t="s">
        <v>11859</v>
      </c>
      <c r="N495">
        <v>9</v>
      </c>
      <c r="O495" t="s">
        <v>11977</v>
      </c>
      <c r="P495" t="s">
        <v>6619</v>
      </c>
      <c r="Q495">
        <v>6</v>
      </c>
      <c r="R495">
        <v>1</v>
      </c>
      <c r="S495">
        <v>1.93</v>
      </c>
      <c r="T495">
        <v>3.02</v>
      </c>
      <c r="U495">
        <v>357.44</v>
      </c>
      <c r="V495">
        <v>71.53</v>
      </c>
      <c r="W495">
        <v>2.49</v>
      </c>
      <c r="X495">
        <v>6.34</v>
      </c>
      <c r="Y495">
        <v>6.5</v>
      </c>
      <c r="Z495">
        <v>2</v>
      </c>
      <c r="AA495" t="s">
        <v>6923</v>
      </c>
      <c r="AB495">
        <v>0</v>
      </c>
      <c r="AC495">
        <v>7</v>
      </c>
      <c r="AD495">
        <v>5.823333333333333</v>
      </c>
      <c r="AE495" t="s">
        <v>6924</v>
      </c>
      <c r="AF495" t="s">
        <v>6937</v>
      </c>
      <c r="AG495" t="s">
        <v>6941</v>
      </c>
      <c r="AH495" t="s">
        <v>6942</v>
      </c>
      <c r="AI495">
        <v>4</v>
      </c>
      <c r="AJ495">
        <v>1</v>
      </c>
      <c r="AK495" t="s">
        <v>12642</v>
      </c>
      <c r="AL495" t="s">
        <v>12642</v>
      </c>
      <c r="AM495" t="s">
        <v>10344</v>
      </c>
    </row>
    <row r="496" spans="1:39">
      <c r="A496" t="s">
        <v>11506</v>
      </c>
      <c r="B496" t="s">
        <v>11768</v>
      </c>
      <c r="C496" t="s">
        <v>6009</v>
      </c>
      <c r="D496">
        <v>3</v>
      </c>
      <c r="K496" t="s">
        <v>10886</v>
      </c>
      <c r="L496" t="s">
        <v>6536</v>
      </c>
      <c r="M496" t="s">
        <v>11859</v>
      </c>
      <c r="N496">
        <v>9</v>
      </c>
      <c r="O496" t="s">
        <v>11977</v>
      </c>
      <c r="P496" t="s">
        <v>12313</v>
      </c>
      <c r="Q496">
        <v>7</v>
      </c>
      <c r="R496">
        <v>0</v>
      </c>
      <c r="S496">
        <v>1.86</v>
      </c>
      <c r="T496">
        <v>3.15</v>
      </c>
      <c r="U496">
        <v>403.5</v>
      </c>
      <c r="V496">
        <v>68.98</v>
      </c>
      <c r="W496">
        <v>3.68</v>
      </c>
      <c r="Y496">
        <v>8.67</v>
      </c>
      <c r="Z496">
        <v>2</v>
      </c>
      <c r="AA496" t="s">
        <v>6923</v>
      </c>
      <c r="AB496">
        <v>0</v>
      </c>
      <c r="AC496">
        <v>7</v>
      </c>
      <c r="AD496">
        <v>5.279285714285714</v>
      </c>
      <c r="AF496" t="s">
        <v>6940</v>
      </c>
      <c r="AI496">
        <v>0</v>
      </c>
      <c r="AJ496">
        <v>0</v>
      </c>
      <c r="AK496" t="s">
        <v>12642</v>
      </c>
      <c r="AL496" t="s">
        <v>12642</v>
      </c>
      <c r="AM496" t="s">
        <v>10344</v>
      </c>
    </row>
    <row r="497" spans="1:39">
      <c r="A497" t="s">
        <v>11507</v>
      </c>
      <c r="B497" t="s">
        <v>11768</v>
      </c>
      <c r="C497" t="s">
        <v>6009</v>
      </c>
      <c r="D497">
        <v>4</v>
      </c>
      <c r="K497" t="s">
        <v>10886</v>
      </c>
      <c r="L497" t="s">
        <v>6536</v>
      </c>
      <c r="M497" t="s">
        <v>11859</v>
      </c>
      <c r="N497">
        <v>9</v>
      </c>
      <c r="O497" t="s">
        <v>11977</v>
      </c>
      <c r="P497" t="s">
        <v>12314</v>
      </c>
      <c r="Q497">
        <v>6</v>
      </c>
      <c r="R497">
        <v>0</v>
      </c>
      <c r="S497">
        <v>4.82</v>
      </c>
      <c r="T497">
        <v>4.85</v>
      </c>
      <c r="U497">
        <v>418.52</v>
      </c>
      <c r="V497">
        <v>76.12</v>
      </c>
      <c r="W497">
        <v>4.8</v>
      </c>
      <c r="Y497">
        <v>6.28</v>
      </c>
      <c r="Z497">
        <v>3</v>
      </c>
      <c r="AA497" t="s">
        <v>6923</v>
      </c>
      <c r="AB497">
        <v>0</v>
      </c>
      <c r="AC497">
        <v>6</v>
      </c>
      <c r="AD497">
        <v>3.657</v>
      </c>
      <c r="AF497" t="s">
        <v>6939</v>
      </c>
      <c r="AI497">
        <v>0</v>
      </c>
      <c r="AJ497">
        <v>0</v>
      </c>
      <c r="AK497" t="s">
        <v>12642</v>
      </c>
      <c r="AL497" t="s">
        <v>12642</v>
      </c>
      <c r="AM497" t="s">
        <v>10344</v>
      </c>
    </row>
    <row r="498" spans="1:39">
      <c r="A498" t="s">
        <v>11508</v>
      </c>
      <c r="B498" t="s">
        <v>11768</v>
      </c>
      <c r="C498" t="s">
        <v>6009</v>
      </c>
      <c r="D498">
        <v>9</v>
      </c>
      <c r="K498" t="s">
        <v>10886</v>
      </c>
      <c r="L498" t="s">
        <v>6536</v>
      </c>
      <c r="M498" t="s">
        <v>11859</v>
      </c>
      <c r="N498">
        <v>9</v>
      </c>
      <c r="O498" t="s">
        <v>11977</v>
      </c>
      <c r="P498" t="s">
        <v>12315</v>
      </c>
      <c r="Q498">
        <v>7</v>
      </c>
      <c r="R498">
        <v>0</v>
      </c>
      <c r="S498">
        <v>2.86</v>
      </c>
      <c r="T498">
        <v>2.86</v>
      </c>
      <c r="U498">
        <v>366.46</v>
      </c>
      <c r="V498">
        <v>65.73999999999999</v>
      </c>
      <c r="W498">
        <v>3.56</v>
      </c>
      <c r="Y498">
        <v>0</v>
      </c>
      <c r="Z498">
        <v>2</v>
      </c>
      <c r="AA498" t="s">
        <v>6923</v>
      </c>
      <c r="AB498">
        <v>0</v>
      </c>
      <c r="AC498">
        <v>7</v>
      </c>
      <c r="AD498">
        <v>5.523857142857143</v>
      </c>
      <c r="AI498">
        <v>0</v>
      </c>
      <c r="AJ498">
        <v>0</v>
      </c>
      <c r="AK498" t="s">
        <v>12642</v>
      </c>
      <c r="AL498" t="s">
        <v>12642</v>
      </c>
      <c r="AM498" t="s">
        <v>10344</v>
      </c>
    </row>
    <row r="499" spans="1:39">
      <c r="A499" t="s">
        <v>11509</v>
      </c>
      <c r="B499" t="s">
        <v>11768</v>
      </c>
      <c r="C499" t="s">
        <v>6009</v>
      </c>
      <c r="D499">
        <v>7</v>
      </c>
      <c r="K499" t="s">
        <v>10886</v>
      </c>
      <c r="L499" t="s">
        <v>6536</v>
      </c>
      <c r="M499" t="s">
        <v>11859</v>
      </c>
      <c r="N499">
        <v>9</v>
      </c>
      <c r="O499" t="s">
        <v>11977</v>
      </c>
      <c r="P499" t="s">
        <v>12316</v>
      </c>
      <c r="Q499">
        <v>6</v>
      </c>
      <c r="R499">
        <v>0</v>
      </c>
      <c r="S499">
        <v>4.16</v>
      </c>
      <c r="T499">
        <v>4.16</v>
      </c>
      <c r="U499">
        <v>361.49</v>
      </c>
      <c r="V499">
        <v>63.23</v>
      </c>
      <c r="W499">
        <v>4.42</v>
      </c>
      <c r="Y499">
        <v>0</v>
      </c>
      <c r="Z499">
        <v>2</v>
      </c>
      <c r="AA499" t="s">
        <v>6923</v>
      </c>
      <c r="AB499">
        <v>0</v>
      </c>
      <c r="AC499">
        <v>8</v>
      </c>
      <c r="AD499">
        <v>4.409357142857143</v>
      </c>
      <c r="AI499">
        <v>0</v>
      </c>
      <c r="AJ499">
        <v>0</v>
      </c>
      <c r="AK499" t="s">
        <v>12642</v>
      </c>
      <c r="AL499" t="s">
        <v>12642</v>
      </c>
      <c r="AM499" t="s">
        <v>10344</v>
      </c>
    </row>
    <row r="500" spans="1:39">
      <c r="A500" t="s">
        <v>11510</v>
      </c>
      <c r="B500" t="s">
        <v>11768</v>
      </c>
      <c r="C500" t="s">
        <v>6009</v>
      </c>
      <c r="D500">
        <v>5</v>
      </c>
      <c r="K500" t="s">
        <v>10886</v>
      </c>
      <c r="L500" t="s">
        <v>6536</v>
      </c>
      <c r="M500" t="s">
        <v>11859</v>
      </c>
      <c r="N500">
        <v>9</v>
      </c>
      <c r="O500" t="s">
        <v>11977</v>
      </c>
      <c r="P500" t="s">
        <v>12317</v>
      </c>
      <c r="Q500">
        <v>6</v>
      </c>
      <c r="R500">
        <v>0</v>
      </c>
      <c r="S500">
        <v>3.11</v>
      </c>
      <c r="T500">
        <v>3.61</v>
      </c>
      <c r="U500">
        <v>406.51</v>
      </c>
      <c r="V500">
        <v>66.47</v>
      </c>
      <c r="W500">
        <v>4.41</v>
      </c>
      <c r="Y500">
        <v>7.74</v>
      </c>
      <c r="Z500">
        <v>3</v>
      </c>
      <c r="AA500" t="s">
        <v>6923</v>
      </c>
      <c r="AB500">
        <v>0</v>
      </c>
      <c r="AC500">
        <v>8</v>
      </c>
      <c r="AD500">
        <v>4.807785714285714</v>
      </c>
      <c r="AF500" t="s">
        <v>6939</v>
      </c>
      <c r="AI500">
        <v>0</v>
      </c>
      <c r="AJ500">
        <v>0</v>
      </c>
      <c r="AK500" t="s">
        <v>12642</v>
      </c>
      <c r="AL500" t="s">
        <v>12642</v>
      </c>
      <c r="AM500" t="s">
        <v>10344</v>
      </c>
    </row>
    <row r="501" spans="1:39">
      <c r="A501" t="s">
        <v>11511</v>
      </c>
      <c r="B501" t="s">
        <v>11768</v>
      </c>
      <c r="C501" t="s">
        <v>6009</v>
      </c>
      <c r="D501">
        <v>3</v>
      </c>
      <c r="K501" t="s">
        <v>10886</v>
      </c>
      <c r="L501" t="s">
        <v>6536</v>
      </c>
      <c r="M501" t="s">
        <v>11859</v>
      </c>
      <c r="N501">
        <v>9</v>
      </c>
      <c r="O501" t="s">
        <v>11977</v>
      </c>
      <c r="P501" t="s">
        <v>12318</v>
      </c>
      <c r="Q501">
        <v>7</v>
      </c>
      <c r="R501">
        <v>0</v>
      </c>
      <c r="S501">
        <v>1.9</v>
      </c>
      <c r="T501">
        <v>1.9</v>
      </c>
      <c r="U501">
        <v>358.42</v>
      </c>
      <c r="V501">
        <v>75.7</v>
      </c>
      <c r="W501">
        <v>2.57</v>
      </c>
      <c r="Y501">
        <v>4.68</v>
      </c>
      <c r="Z501">
        <v>2</v>
      </c>
      <c r="AA501" t="s">
        <v>6923</v>
      </c>
      <c r="AB501">
        <v>0</v>
      </c>
      <c r="AC501">
        <v>5</v>
      </c>
      <c r="AD501">
        <v>6</v>
      </c>
      <c r="AF501" t="s">
        <v>6939</v>
      </c>
      <c r="AI501">
        <v>0</v>
      </c>
      <c r="AJ501">
        <v>0</v>
      </c>
      <c r="AK501" t="s">
        <v>12642</v>
      </c>
      <c r="AL501" t="s">
        <v>12642</v>
      </c>
      <c r="AM501" t="s">
        <v>10344</v>
      </c>
    </row>
    <row r="502" spans="1:39">
      <c r="A502" t="s">
        <v>11512</v>
      </c>
      <c r="B502" t="s">
        <v>11768</v>
      </c>
      <c r="C502" t="s">
        <v>6009</v>
      </c>
      <c r="D502">
        <v>12</v>
      </c>
      <c r="K502" t="s">
        <v>10886</v>
      </c>
      <c r="L502" t="s">
        <v>6536</v>
      </c>
      <c r="M502" t="s">
        <v>11859</v>
      </c>
      <c r="N502">
        <v>9</v>
      </c>
      <c r="O502" t="s">
        <v>11977</v>
      </c>
      <c r="P502" t="s">
        <v>12319</v>
      </c>
      <c r="Q502">
        <v>6</v>
      </c>
      <c r="R502">
        <v>0</v>
      </c>
      <c r="S502">
        <v>3.15</v>
      </c>
      <c r="T502">
        <v>3.15</v>
      </c>
      <c r="U502">
        <v>333.43</v>
      </c>
      <c r="V502">
        <v>63.23</v>
      </c>
      <c r="W502">
        <v>3.64</v>
      </c>
      <c r="Y502">
        <v>0</v>
      </c>
      <c r="Z502">
        <v>2</v>
      </c>
      <c r="AA502" t="s">
        <v>6923</v>
      </c>
      <c r="AB502">
        <v>0</v>
      </c>
      <c r="AC502">
        <v>6</v>
      </c>
      <c r="AD502">
        <v>5.35</v>
      </c>
      <c r="AI502">
        <v>0</v>
      </c>
      <c r="AJ502">
        <v>0</v>
      </c>
      <c r="AK502" t="s">
        <v>12642</v>
      </c>
      <c r="AL502" t="s">
        <v>12642</v>
      </c>
      <c r="AM502" t="s">
        <v>10344</v>
      </c>
    </row>
    <row r="503" spans="1:39">
      <c r="A503" t="s">
        <v>11513</v>
      </c>
      <c r="B503" t="s">
        <v>11768</v>
      </c>
      <c r="C503" t="s">
        <v>6009</v>
      </c>
      <c r="D503">
        <v>4</v>
      </c>
      <c r="K503" t="s">
        <v>10886</v>
      </c>
      <c r="L503" t="s">
        <v>6536</v>
      </c>
      <c r="M503" t="s">
        <v>11859</v>
      </c>
      <c r="N503">
        <v>9</v>
      </c>
      <c r="O503" t="s">
        <v>11977</v>
      </c>
      <c r="P503" t="s">
        <v>12320</v>
      </c>
      <c r="Q503">
        <v>6</v>
      </c>
      <c r="R503">
        <v>0</v>
      </c>
      <c r="S503">
        <v>0.8100000000000001</v>
      </c>
      <c r="T503">
        <v>2.11</v>
      </c>
      <c r="U503">
        <v>330.41</v>
      </c>
      <c r="V503">
        <v>66.47</v>
      </c>
      <c r="W503">
        <v>2.84</v>
      </c>
      <c r="Y503">
        <v>8.69</v>
      </c>
      <c r="Z503">
        <v>2</v>
      </c>
      <c r="AA503" t="s">
        <v>6923</v>
      </c>
      <c r="AB503">
        <v>0</v>
      </c>
      <c r="AC503">
        <v>6</v>
      </c>
      <c r="AD503">
        <v>5.655</v>
      </c>
      <c r="AF503" t="s">
        <v>6940</v>
      </c>
      <c r="AI503">
        <v>0</v>
      </c>
      <c r="AJ503">
        <v>0</v>
      </c>
      <c r="AK503" t="s">
        <v>12642</v>
      </c>
      <c r="AL503" t="s">
        <v>12642</v>
      </c>
      <c r="AM503" t="s">
        <v>10344</v>
      </c>
    </row>
    <row r="504" spans="1:39">
      <c r="A504" t="s">
        <v>11514</v>
      </c>
      <c r="B504" t="s">
        <v>11768</v>
      </c>
      <c r="C504" t="s">
        <v>6009</v>
      </c>
      <c r="D504">
        <v>3</v>
      </c>
      <c r="K504" t="s">
        <v>10886</v>
      </c>
      <c r="L504" t="s">
        <v>6536</v>
      </c>
      <c r="M504" t="s">
        <v>11859</v>
      </c>
      <c r="N504">
        <v>9</v>
      </c>
      <c r="O504" t="s">
        <v>11977</v>
      </c>
      <c r="P504" t="s">
        <v>12321</v>
      </c>
      <c r="Q504">
        <v>6</v>
      </c>
      <c r="R504">
        <v>0</v>
      </c>
      <c r="S504">
        <v>2.15</v>
      </c>
      <c r="T504">
        <v>3.44</v>
      </c>
      <c r="U504">
        <v>370.47</v>
      </c>
      <c r="V504">
        <v>66.47</v>
      </c>
      <c r="W504">
        <v>3.77</v>
      </c>
      <c r="Y504">
        <v>8.67</v>
      </c>
      <c r="Z504">
        <v>2</v>
      </c>
      <c r="AA504" t="s">
        <v>6923</v>
      </c>
      <c r="AB504">
        <v>0</v>
      </c>
      <c r="AC504">
        <v>6</v>
      </c>
      <c r="AD504">
        <v>5.295214285714286</v>
      </c>
      <c r="AF504" t="s">
        <v>6940</v>
      </c>
      <c r="AI504">
        <v>0</v>
      </c>
      <c r="AJ504">
        <v>0</v>
      </c>
      <c r="AK504" t="s">
        <v>12642</v>
      </c>
      <c r="AL504" t="s">
        <v>12642</v>
      </c>
      <c r="AM504" t="s">
        <v>10344</v>
      </c>
    </row>
    <row r="505" spans="1:39">
      <c r="A505" t="s">
        <v>11515</v>
      </c>
      <c r="B505" t="s">
        <v>11768</v>
      </c>
      <c r="C505" t="s">
        <v>6009</v>
      </c>
      <c r="D505">
        <v>4</v>
      </c>
      <c r="K505" t="s">
        <v>10886</v>
      </c>
      <c r="L505" t="s">
        <v>6536</v>
      </c>
      <c r="M505" t="s">
        <v>11859</v>
      </c>
      <c r="N505">
        <v>9</v>
      </c>
      <c r="O505" t="s">
        <v>11977</v>
      </c>
      <c r="P505" t="s">
        <v>12322</v>
      </c>
      <c r="Q505">
        <v>7</v>
      </c>
      <c r="R505">
        <v>0</v>
      </c>
      <c r="S505">
        <v>4.61</v>
      </c>
      <c r="T505">
        <v>4.61</v>
      </c>
      <c r="U505">
        <v>438.57</v>
      </c>
      <c r="V505">
        <v>66.47</v>
      </c>
      <c r="W505">
        <v>5.06</v>
      </c>
      <c r="Y505">
        <v>0.38</v>
      </c>
      <c r="Z505">
        <v>3</v>
      </c>
      <c r="AA505" t="s">
        <v>6923</v>
      </c>
      <c r="AB505">
        <v>1</v>
      </c>
      <c r="AC505">
        <v>9</v>
      </c>
      <c r="AD505">
        <v>3.633785714285714</v>
      </c>
      <c r="AF505" t="s">
        <v>6939</v>
      </c>
      <c r="AI505">
        <v>0</v>
      </c>
      <c r="AJ505">
        <v>0</v>
      </c>
      <c r="AK505" t="s">
        <v>12642</v>
      </c>
      <c r="AL505" t="s">
        <v>12642</v>
      </c>
      <c r="AM505" t="s">
        <v>10344</v>
      </c>
    </row>
    <row r="506" spans="1:39">
      <c r="A506" t="s">
        <v>11516</v>
      </c>
      <c r="B506" t="s">
        <v>11768</v>
      </c>
      <c r="C506" t="s">
        <v>6009</v>
      </c>
      <c r="D506">
        <v>3</v>
      </c>
      <c r="K506" t="s">
        <v>10886</v>
      </c>
      <c r="L506" t="s">
        <v>6536</v>
      </c>
      <c r="M506" t="s">
        <v>11859</v>
      </c>
      <c r="N506">
        <v>9</v>
      </c>
      <c r="O506" t="s">
        <v>11977</v>
      </c>
      <c r="P506" t="s">
        <v>12323</v>
      </c>
      <c r="Q506">
        <v>6</v>
      </c>
      <c r="R506">
        <v>0</v>
      </c>
      <c r="S506">
        <v>4.7</v>
      </c>
      <c r="T506">
        <v>4.7</v>
      </c>
      <c r="U506">
        <v>395.51</v>
      </c>
      <c r="V506">
        <v>63.23</v>
      </c>
      <c r="W506">
        <v>5.07</v>
      </c>
      <c r="Y506">
        <v>0</v>
      </c>
      <c r="Z506">
        <v>3</v>
      </c>
      <c r="AA506" t="s">
        <v>6923</v>
      </c>
      <c r="AB506">
        <v>1</v>
      </c>
      <c r="AC506">
        <v>7</v>
      </c>
      <c r="AD506">
        <v>3.896357142857143</v>
      </c>
      <c r="AI506">
        <v>0</v>
      </c>
      <c r="AJ506">
        <v>0</v>
      </c>
      <c r="AK506" t="s">
        <v>12642</v>
      </c>
      <c r="AL506" t="s">
        <v>12642</v>
      </c>
      <c r="AM506" t="s">
        <v>10344</v>
      </c>
    </row>
    <row r="507" spans="1:39">
      <c r="A507" t="s">
        <v>11517</v>
      </c>
      <c r="B507" t="s">
        <v>11768</v>
      </c>
      <c r="C507" t="s">
        <v>6009</v>
      </c>
      <c r="D507">
        <v>9</v>
      </c>
      <c r="K507" t="s">
        <v>10886</v>
      </c>
      <c r="L507" t="s">
        <v>6536</v>
      </c>
      <c r="M507" t="s">
        <v>11859</v>
      </c>
      <c r="N507">
        <v>9</v>
      </c>
      <c r="O507" t="s">
        <v>11977</v>
      </c>
      <c r="P507" t="s">
        <v>12324</v>
      </c>
      <c r="Q507">
        <v>6</v>
      </c>
      <c r="R507">
        <v>0</v>
      </c>
      <c r="S507">
        <v>-0.6899999999999999</v>
      </c>
      <c r="T507">
        <v>-0.6899999999999999</v>
      </c>
      <c r="U507">
        <v>365.43</v>
      </c>
      <c r="V507">
        <v>97.37</v>
      </c>
      <c r="W507">
        <v>1.67</v>
      </c>
      <c r="Y507">
        <v>0</v>
      </c>
      <c r="Z507">
        <v>2</v>
      </c>
      <c r="AA507" t="s">
        <v>6923</v>
      </c>
      <c r="AB507">
        <v>0</v>
      </c>
      <c r="AC507">
        <v>6</v>
      </c>
      <c r="AD507">
        <v>5.715547619047619</v>
      </c>
      <c r="AI507">
        <v>0</v>
      </c>
      <c r="AJ507">
        <v>0</v>
      </c>
      <c r="AK507" t="s">
        <v>12642</v>
      </c>
      <c r="AL507" t="s">
        <v>12642</v>
      </c>
      <c r="AM507" t="s">
        <v>10344</v>
      </c>
    </row>
    <row r="508" spans="1:39">
      <c r="A508" t="s">
        <v>6223</v>
      </c>
      <c r="B508" t="s">
        <v>11768</v>
      </c>
      <c r="C508" t="s">
        <v>6009</v>
      </c>
      <c r="D508">
        <v>28</v>
      </c>
      <c r="K508" t="s">
        <v>10886</v>
      </c>
      <c r="L508" t="s">
        <v>6536</v>
      </c>
      <c r="M508" t="s">
        <v>11860</v>
      </c>
      <c r="N508">
        <v>9</v>
      </c>
      <c r="O508" t="s">
        <v>11978</v>
      </c>
      <c r="P508" t="s">
        <v>6619</v>
      </c>
      <c r="Q508">
        <v>6</v>
      </c>
      <c r="R508">
        <v>1</v>
      </c>
      <c r="S508">
        <v>1.93</v>
      </c>
      <c r="T508">
        <v>3.02</v>
      </c>
      <c r="U508">
        <v>357.44</v>
      </c>
      <c r="V508">
        <v>71.53</v>
      </c>
      <c r="W508">
        <v>2.49</v>
      </c>
      <c r="X508">
        <v>6.34</v>
      </c>
      <c r="Y508">
        <v>6.5</v>
      </c>
      <c r="Z508">
        <v>2</v>
      </c>
      <c r="AA508" t="s">
        <v>6923</v>
      </c>
      <c r="AB508">
        <v>0</v>
      </c>
      <c r="AC508">
        <v>7</v>
      </c>
      <c r="AD508">
        <v>5.823333333333333</v>
      </c>
      <c r="AE508" t="s">
        <v>6924</v>
      </c>
      <c r="AF508" t="s">
        <v>6937</v>
      </c>
      <c r="AG508" t="s">
        <v>6941</v>
      </c>
      <c r="AH508" t="s">
        <v>6942</v>
      </c>
      <c r="AI508">
        <v>4</v>
      </c>
      <c r="AJ508">
        <v>1</v>
      </c>
      <c r="AK508" t="s">
        <v>12642</v>
      </c>
      <c r="AL508" t="s">
        <v>12642</v>
      </c>
      <c r="AM508" t="s">
        <v>10344</v>
      </c>
    </row>
    <row r="509" spans="1:39">
      <c r="A509" t="s">
        <v>11506</v>
      </c>
      <c r="B509" t="s">
        <v>11768</v>
      </c>
      <c r="C509" t="s">
        <v>6009</v>
      </c>
      <c r="D509">
        <v>3</v>
      </c>
      <c r="K509" t="s">
        <v>10886</v>
      </c>
      <c r="L509" t="s">
        <v>6536</v>
      </c>
      <c r="M509" t="s">
        <v>11860</v>
      </c>
      <c r="N509">
        <v>9</v>
      </c>
      <c r="O509" t="s">
        <v>11978</v>
      </c>
      <c r="P509" t="s">
        <v>12313</v>
      </c>
      <c r="Q509">
        <v>7</v>
      </c>
      <c r="R509">
        <v>0</v>
      </c>
      <c r="S509">
        <v>1.86</v>
      </c>
      <c r="T509">
        <v>3.15</v>
      </c>
      <c r="U509">
        <v>403.5</v>
      </c>
      <c r="V509">
        <v>68.98</v>
      </c>
      <c r="W509">
        <v>3.68</v>
      </c>
      <c r="Y509">
        <v>8.67</v>
      </c>
      <c r="Z509">
        <v>2</v>
      </c>
      <c r="AA509" t="s">
        <v>6923</v>
      </c>
      <c r="AB509">
        <v>0</v>
      </c>
      <c r="AC509">
        <v>7</v>
      </c>
      <c r="AD509">
        <v>5.279285714285714</v>
      </c>
      <c r="AF509" t="s">
        <v>6940</v>
      </c>
      <c r="AI509">
        <v>0</v>
      </c>
      <c r="AJ509">
        <v>0</v>
      </c>
      <c r="AK509" t="s">
        <v>12642</v>
      </c>
      <c r="AL509" t="s">
        <v>12642</v>
      </c>
      <c r="AM509" t="s">
        <v>10344</v>
      </c>
    </row>
    <row r="510" spans="1:39">
      <c r="A510" t="s">
        <v>11507</v>
      </c>
      <c r="B510" t="s">
        <v>11768</v>
      </c>
      <c r="C510" t="s">
        <v>6009</v>
      </c>
      <c r="D510">
        <v>5</v>
      </c>
      <c r="K510" t="s">
        <v>10886</v>
      </c>
      <c r="L510" t="s">
        <v>6536</v>
      </c>
      <c r="M510" t="s">
        <v>11860</v>
      </c>
      <c r="N510">
        <v>9</v>
      </c>
      <c r="O510" t="s">
        <v>11978</v>
      </c>
      <c r="P510" t="s">
        <v>12314</v>
      </c>
      <c r="Q510">
        <v>6</v>
      </c>
      <c r="R510">
        <v>0</v>
      </c>
      <c r="S510">
        <v>4.82</v>
      </c>
      <c r="T510">
        <v>4.85</v>
      </c>
      <c r="U510">
        <v>418.52</v>
      </c>
      <c r="V510">
        <v>76.12</v>
      </c>
      <c r="W510">
        <v>4.8</v>
      </c>
      <c r="Y510">
        <v>6.28</v>
      </c>
      <c r="Z510">
        <v>3</v>
      </c>
      <c r="AA510" t="s">
        <v>6923</v>
      </c>
      <c r="AB510">
        <v>0</v>
      </c>
      <c r="AC510">
        <v>6</v>
      </c>
      <c r="AD510">
        <v>3.657</v>
      </c>
      <c r="AF510" t="s">
        <v>6939</v>
      </c>
      <c r="AI510">
        <v>0</v>
      </c>
      <c r="AJ510">
        <v>0</v>
      </c>
      <c r="AK510" t="s">
        <v>12642</v>
      </c>
      <c r="AL510" t="s">
        <v>12642</v>
      </c>
      <c r="AM510" t="s">
        <v>10344</v>
      </c>
    </row>
    <row r="511" spans="1:39">
      <c r="A511" t="s">
        <v>11508</v>
      </c>
      <c r="B511" t="s">
        <v>11768</v>
      </c>
      <c r="C511" t="s">
        <v>6009</v>
      </c>
      <c r="D511">
        <v>13</v>
      </c>
      <c r="K511" t="s">
        <v>10886</v>
      </c>
      <c r="L511" t="s">
        <v>6536</v>
      </c>
      <c r="M511" t="s">
        <v>11860</v>
      </c>
      <c r="N511">
        <v>9</v>
      </c>
      <c r="O511" t="s">
        <v>11978</v>
      </c>
      <c r="P511" t="s">
        <v>12315</v>
      </c>
      <c r="Q511">
        <v>7</v>
      </c>
      <c r="R511">
        <v>0</v>
      </c>
      <c r="S511">
        <v>2.86</v>
      </c>
      <c r="T511">
        <v>2.86</v>
      </c>
      <c r="U511">
        <v>366.46</v>
      </c>
      <c r="V511">
        <v>65.73999999999999</v>
      </c>
      <c r="W511">
        <v>3.56</v>
      </c>
      <c r="Y511">
        <v>0</v>
      </c>
      <c r="Z511">
        <v>2</v>
      </c>
      <c r="AA511" t="s">
        <v>6923</v>
      </c>
      <c r="AB511">
        <v>0</v>
      </c>
      <c r="AC511">
        <v>7</v>
      </c>
      <c r="AD511">
        <v>5.523857142857143</v>
      </c>
      <c r="AI511">
        <v>0</v>
      </c>
      <c r="AJ511">
        <v>0</v>
      </c>
      <c r="AK511" t="s">
        <v>12642</v>
      </c>
      <c r="AL511" t="s">
        <v>12642</v>
      </c>
      <c r="AM511" t="s">
        <v>10344</v>
      </c>
    </row>
    <row r="512" spans="1:39">
      <c r="A512" t="s">
        <v>11509</v>
      </c>
      <c r="B512" t="s">
        <v>11768</v>
      </c>
      <c r="C512" t="s">
        <v>6009</v>
      </c>
      <c r="D512">
        <v>11</v>
      </c>
      <c r="K512" t="s">
        <v>10886</v>
      </c>
      <c r="L512" t="s">
        <v>6536</v>
      </c>
      <c r="M512" t="s">
        <v>11860</v>
      </c>
      <c r="N512">
        <v>9</v>
      </c>
      <c r="O512" t="s">
        <v>11978</v>
      </c>
      <c r="P512" t="s">
        <v>12316</v>
      </c>
      <c r="Q512">
        <v>6</v>
      </c>
      <c r="R512">
        <v>0</v>
      </c>
      <c r="S512">
        <v>4.16</v>
      </c>
      <c r="T512">
        <v>4.16</v>
      </c>
      <c r="U512">
        <v>361.49</v>
      </c>
      <c r="V512">
        <v>63.23</v>
      </c>
      <c r="W512">
        <v>4.42</v>
      </c>
      <c r="Y512">
        <v>0</v>
      </c>
      <c r="Z512">
        <v>2</v>
      </c>
      <c r="AA512" t="s">
        <v>6923</v>
      </c>
      <c r="AB512">
        <v>0</v>
      </c>
      <c r="AC512">
        <v>8</v>
      </c>
      <c r="AD512">
        <v>4.409357142857143</v>
      </c>
      <c r="AI512">
        <v>0</v>
      </c>
      <c r="AJ512">
        <v>0</v>
      </c>
      <c r="AK512" t="s">
        <v>12642</v>
      </c>
      <c r="AL512" t="s">
        <v>12642</v>
      </c>
      <c r="AM512" t="s">
        <v>10344</v>
      </c>
    </row>
    <row r="513" spans="1:39">
      <c r="A513" t="s">
        <v>11510</v>
      </c>
      <c r="B513" t="s">
        <v>11768</v>
      </c>
      <c r="C513" t="s">
        <v>6009</v>
      </c>
      <c r="D513">
        <v>4</v>
      </c>
      <c r="K513" t="s">
        <v>10886</v>
      </c>
      <c r="L513" t="s">
        <v>6536</v>
      </c>
      <c r="M513" t="s">
        <v>11860</v>
      </c>
      <c r="N513">
        <v>9</v>
      </c>
      <c r="O513" t="s">
        <v>11978</v>
      </c>
      <c r="P513" t="s">
        <v>12317</v>
      </c>
      <c r="Q513">
        <v>6</v>
      </c>
      <c r="R513">
        <v>0</v>
      </c>
      <c r="S513">
        <v>3.11</v>
      </c>
      <c r="T513">
        <v>3.61</v>
      </c>
      <c r="U513">
        <v>406.51</v>
      </c>
      <c r="V513">
        <v>66.47</v>
      </c>
      <c r="W513">
        <v>4.41</v>
      </c>
      <c r="Y513">
        <v>7.74</v>
      </c>
      <c r="Z513">
        <v>3</v>
      </c>
      <c r="AA513" t="s">
        <v>6923</v>
      </c>
      <c r="AB513">
        <v>0</v>
      </c>
      <c r="AC513">
        <v>8</v>
      </c>
      <c r="AD513">
        <v>4.807785714285714</v>
      </c>
      <c r="AF513" t="s">
        <v>6939</v>
      </c>
      <c r="AI513">
        <v>0</v>
      </c>
      <c r="AJ513">
        <v>0</v>
      </c>
      <c r="AK513" t="s">
        <v>12642</v>
      </c>
      <c r="AL513" t="s">
        <v>12642</v>
      </c>
      <c r="AM513" t="s">
        <v>10344</v>
      </c>
    </row>
    <row r="514" spans="1:39">
      <c r="A514" t="s">
        <v>11511</v>
      </c>
      <c r="B514" t="s">
        <v>11768</v>
      </c>
      <c r="C514" t="s">
        <v>6009</v>
      </c>
      <c r="D514">
        <v>4</v>
      </c>
      <c r="K514" t="s">
        <v>10886</v>
      </c>
      <c r="L514" t="s">
        <v>6536</v>
      </c>
      <c r="M514" t="s">
        <v>11860</v>
      </c>
      <c r="N514">
        <v>9</v>
      </c>
      <c r="O514" t="s">
        <v>11978</v>
      </c>
      <c r="P514" t="s">
        <v>12318</v>
      </c>
      <c r="Q514">
        <v>7</v>
      </c>
      <c r="R514">
        <v>0</v>
      </c>
      <c r="S514">
        <v>1.9</v>
      </c>
      <c r="T514">
        <v>1.9</v>
      </c>
      <c r="U514">
        <v>358.42</v>
      </c>
      <c r="V514">
        <v>75.7</v>
      </c>
      <c r="W514">
        <v>2.57</v>
      </c>
      <c r="Y514">
        <v>4.68</v>
      </c>
      <c r="Z514">
        <v>2</v>
      </c>
      <c r="AA514" t="s">
        <v>6923</v>
      </c>
      <c r="AB514">
        <v>0</v>
      </c>
      <c r="AC514">
        <v>5</v>
      </c>
      <c r="AD514">
        <v>6</v>
      </c>
      <c r="AF514" t="s">
        <v>6939</v>
      </c>
      <c r="AI514">
        <v>0</v>
      </c>
      <c r="AJ514">
        <v>0</v>
      </c>
      <c r="AK514" t="s">
        <v>12642</v>
      </c>
      <c r="AL514" t="s">
        <v>12642</v>
      </c>
      <c r="AM514" t="s">
        <v>10344</v>
      </c>
    </row>
    <row r="515" spans="1:39">
      <c r="A515" t="s">
        <v>11512</v>
      </c>
      <c r="B515" t="s">
        <v>11768</v>
      </c>
      <c r="C515" t="s">
        <v>6009</v>
      </c>
      <c r="D515">
        <v>22</v>
      </c>
      <c r="K515" t="s">
        <v>10886</v>
      </c>
      <c r="L515" t="s">
        <v>6536</v>
      </c>
      <c r="M515" t="s">
        <v>11860</v>
      </c>
      <c r="N515">
        <v>9</v>
      </c>
      <c r="O515" t="s">
        <v>11978</v>
      </c>
      <c r="P515" t="s">
        <v>12319</v>
      </c>
      <c r="Q515">
        <v>6</v>
      </c>
      <c r="R515">
        <v>0</v>
      </c>
      <c r="S515">
        <v>3.15</v>
      </c>
      <c r="T515">
        <v>3.15</v>
      </c>
      <c r="U515">
        <v>333.43</v>
      </c>
      <c r="V515">
        <v>63.23</v>
      </c>
      <c r="W515">
        <v>3.64</v>
      </c>
      <c r="Y515">
        <v>0</v>
      </c>
      <c r="Z515">
        <v>2</v>
      </c>
      <c r="AA515" t="s">
        <v>6923</v>
      </c>
      <c r="AB515">
        <v>0</v>
      </c>
      <c r="AC515">
        <v>6</v>
      </c>
      <c r="AD515">
        <v>5.35</v>
      </c>
      <c r="AI515">
        <v>0</v>
      </c>
      <c r="AJ515">
        <v>0</v>
      </c>
      <c r="AK515" t="s">
        <v>12642</v>
      </c>
      <c r="AL515" t="s">
        <v>12642</v>
      </c>
      <c r="AM515" t="s">
        <v>10344</v>
      </c>
    </row>
    <row r="516" spans="1:39">
      <c r="A516" t="s">
        <v>11513</v>
      </c>
      <c r="B516" t="s">
        <v>11768</v>
      </c>
      <c r="C516" t="s">
        <v>6009</v>
      </c>
      <c r="D516">
        <v>6</v>
      </c>
      <c r="K516" t="s">
        <v>10886</v>
      </c>
      <c r="L516" t="s">
        <v>6536</v>
      </c>
      <c r="M516" t="s">
        <v>11860</v>
      </c>
      <c r="N516">
        <v>9</v>
      </c>
      <c r="O516" t="s">
        <v>11978</v>
      </c>
      <c r="P516" t="s">
        <v>12320</v>
      </c>
      <c r="Q516">
        <v>6</v>
      </c>
      <c r="R516">
        <v>0</v>
      </c>
      <c r="S516">
        <v>0.8100000000000001</v>
      </c>
      <c r="T516">
        <v>2.11</v>
      </c>
      <c r="U516">
        <v>330.41</v>
      </c>
      <c r="V516">
        <v>66.47</v>
      </c>
      <c r="W516">
        <v>2.84</v>
      </c>
      <c r="Y516">
        <v>8.69</v>
      </c>
      <c r="Z516">
        <v>2</v>
      </c>
      <c r="AA516" t="s">
        <v>6923</v>
      </c>
      <c r="AB516">
        <v>0</v>
      </c>
      <c r="AC516">
        <v>6</v>
      </c>
      <c r="AD516">
        <v>5.655</v>
      </c>
      <c r="AF516" t="s">
        <v>6940</v>
      </c>
      <c r="AI516">
        <v>0</v>
      </c>
      <c r="AJ516">
        <v>0</v>
      </c>
      <c r="AK516" t="s">
        <v>12642</v>
      </c>
      <c r="AL516" t="s">
        <v>12642</v>
      </c>
      <c r="AM516" t="s">
        <v>10344</v>
      </c>
    </row>
    <row r="517" spans="1:39">
      <c r="A517" t="s">
        <v>11514</v>
      </c>
      <c r="B517" t="s">
        <v>11768</v>
      </c>
      <c r="C517" t="s">
        <v>6009</v>
      </c>
      <c r="D517">
        <v>2</v>
      </c>
      <c r="K517" t="s">
        <v>10886</v>
      </c>
      <c r="L517" t="s">
        <v>6536</v>
      </c>
      <c r="M517" t="s">
        <v>11860</v>
      </c>
      <c r="N517">
        <v>9</v>
      </c>
      <c r="O517" t="s">
        <v>11978</v>
      </c>
      <c r="P517" t="s">
        <v>12321</v>
      </c>
      <c r="Q517">
        <v>6</v>
      </c>
      <c r="R517">
        <v>0</v>
      </c>
      <c r="S517">
        <v>2.15</v>
      </c>
      <c r="T517">
        <v>3.44</v>
      </c>
      <c r="U517">
        <v>370.47</v>
      </c>
      <c r="V517">
        <v>66.47</v>
      </c>
      <c r="W517">
        <v>3.77</v>
      </c>
      <c r="Y517">
        <v>8.67</v>
      </c>
      <c r="Z517">
        <v>2</v>
      </c>
      <c r="AA517" t="s">
        <v>6923</v>
      </c>
      <c r="AB517">
        <v>0</v>
      </c>
      <c r="AC517">
        <v>6</v>
      </c>
      <c r="AD517">
        <v>5.295214285714286</v>
      </c>
      <c r="AF517" t="s">
        <v>6940</v>
      </c>
      <c r="AI517">
        <v>0</v>
      </c>
      <c r="AJ517">
        <v>0</v>
      </c>
      <c r="AK517" t="s">
        <v>12642</v>
      </c>
      <c r="AL517" t="s">
        <v>12642</v>
      </c>
      <c r="AM517" t="s">
        <v>10344</v>
      </c>
    </row>
    <row r="518" spans="1:39">
      <c r="A518" t="s">
        <v>11515</v>
      </c>
      <c r="B518" t="s">
        <v>11768</v>
      </c>
      <c r="C518" t="s">
        <v>6009</v>
      </c>
      <c r="D518">
        <v>6</v>
      </c>
      <c r="K518" t="s">
        <v>10886</v>
      </c>
      <c r="L518" t="s">
        <v>6536</v>
      </c>
      <c r="M518" t="s">
        <v>11860</v>
      </c>
      <c r="N518">
        <v>9</v>
      </c>
      <c r="O518" t="s">
        <v>11978</v>
      </c>
      <c r="P518" t="s">
        <v>12322</v>
      </c>
      <c r="Q518">
        <v>7</v>
      </c>
      <c r="R518">
        <v>0</v>
      </c>
      <c r="S518">
        <v>4.61</v>
      </c>
      <c r="T518">
        <v>4.61</v>
      </c>
      <c r="U518">
        <v>438.57</v>
      </c>
      <c r="V518">
        <v>66.47</v>
      </c>
      <c r="W518">
        <v>5.06</v>
      </c>
      <c r="Y518">
        <v>0.38</v>
      </c>
      <c r="Z518">
        <v>3</v>
      </c>
      <c r="AA518" t="s">
        <v>6923</v>
      </c>
      <c r="AB518">
        <v>1</v>
      </c>
      <c r="AC518">
        <v>9</v>
      </c>
      <c r="AD518">
        <v>3.633785714285714</v>
      </c>
      <c r="AF518" t="s">
        <v>6939</v>
      </c>
      <c r="AI518">
        <v>0</v>
      </c>
      <c r="AJ518">
        <v>0</v>
      </c>
      <c r="AK518" t="s">
        <v>12642</v>
      </c>
      <c r="AL518" t="s">
        <v>12642</v>
      </c>
      <c r="AM518" t="s">
        <v>10344</v>
      </c>
    </row>
    <row r="519" spans="1:39">
      <c r="A519" t="s">
        <v>11516</v>
      </c>
      <c r="B519" t="s">
        <v>11768</v>
      </c>
      <c r="C519" t="s">
        <v>6009</v>
      </c>
      <c r="D519">
        <v>5</v>
      </c>
      <c r="K519" t="s">
        <v>10886</v>
      </c>
      <c r="L519" t="s">
        <v>6536</v>
      </c>
      <c r="M519" t="s">
        <v>11860</v>
      </c>
      <c r="N519">
        <v>9</v>
      </c>
      <c r="O519" t="s">
        <v>11978</v>
      </c>
      <c r="P519" t="s">
        <v>12323</v>
      </c>
      <c r="Q519">
        <v>6</v>
      </c>
      <c r="R519">
        <v>0</v>
      </c>
      <c r="S519">
        <v>4.7</v>
      </c>
      <c r="T519">
        <v>4.7</v>
      </c>
      <c r="U519">
        <v>395.51</v>
      </c>
      <c r="V519">
        <v>63.23</v>
      </c>
      <c r="W519">
        <v>5.07</v>
      </c>
      <c r="Y519">
        <v>0</v>
      </c>
      <c r="Z519">
        <v>3</v>
      </c>
      <c r="AA519" t="s">
        <v>6923</v>
      </c>
      <c r="AB519">
        <v>1</v>
      </c>
      <c r="AC519">
        <v>7</v>
      </c>
      <c r="AD519">
        <v>3.896357142857143</v>
      </c>
      <c r="AI519">
        <v>0</v>
      </c>
      <c r="AJ519">
        <v>0</v>
      </c>
      <c r="AK519" t="s">
        <v>12642</v>
      </c>
      <c r="AL519" t="s">
        <v>12642</v>
      </c>
      <c r="AM519" t="s">
        <v>10344</v>
      </c>
    </row>
    <row r="520" spans="1:39">
      <c r="A520" t="s">
        <v>11517</v>
      </c>
      <c r="B520" t="s">
        <v>11768</v>
      </c>
      <c r="C520" t="s">
        <v>6009</v>
      </c>
      <c r="D520">
        <v>14</v>
      </c>
      <c r="K520" t="s">
        <v>10886</v>
      </c>
      <c r="L520" t="s">
        <v>6536</v>
      </c>
      <c r="M520" t="s">
        <v>11860</v>
      </c>
      <c r="N520">
        <v>9</v>
      </c>
      <c r="O520" t="s">
        <v>11978</v>
      </c>
      <c r="P520" t="s">
        <v>12324</v>
      </c>
      <c r="Q520">
        <v>6</v>
      </c>
      <c r="R520">
        <v>0</v>
      </c>
      <c r="S520">
        <v>-0.6899999999999999</v>
      </c>
      <c r="T520">
        <v>-0.6899999999999999</v>
      </c>
      <c r="U520">
        <v>365.43</v>
      </c>
      <c r="V520">
        <v>97.37</v>
      </c>
      <c r="W520">
        <v>1.67</v>
      </c>
      <c r="Y520">
        <v>0</v>
      </c>
      <c r="Z520">
        <v>2</v>
      </c>
      <c r="AA520" t="s">
        <v>6923</v>
      </c>
      <c r="AB520">
        <v>0</v>
      </c>
      <c r="AC520">
        <v>6</v>
      </c>
      <c r="AD520">
        <v>5.715547619047619</v>
      </c>
      <c r="AI520">
        <v>0</v>
      </c>
      <c r="AJ520">
        <v>0</v>
      </c>
      <c r="AK520" t="s">
        <v>12642</v>
      </c>
      <c r="AL520" t="s">
        <v>12642</v>
      </c>
      <c r="AM520" t="s">
        <v>10344</v>
      </c>
    </row>
    <row r="521" spans="1:39">
      <c r="A521" t="s">
        <v>6223</v>
      </c>
      <c r="B521" t="s">
        <v>11768</v>
      </c>
      <c r="C521" t="s">
        <v>6009</v>
      </c>
      <c r="D521">
        <v>176</v>
      </c>
      <c r="K521" t="s">
        <v>10886</v>
      </c>
      <c r="L521" t="s">
        <v>6536</v>
      </c>
      <c r="M521" t="s">
        <v>11861</v>
      </c>
      <c r="N521">
        <v>9</v>
      </c>
      <c r="O521" t="s">
        <v>11979</v>
      </c>
      <c r="P521" t="s">
        <v>6619</v>
      </c>
      <c r="Q521">
        <v>6</v>
      </c>
      <c r="R521">
        <v>1</v>
      </c>
      <c r="S521">
        <v>1.93</v>
      </c>
      <c r="T521">
        <v>3.02</v>
      </c>
      <c r="U521">
        <v>357.44</v>
      </c>
      <c r="V521">
        <v>71.53</v>
      </c>
      <c r="W521">
        <v>2.49</v>
      </c>
      <c r="X521">
        <v>6.34</v>
      </c>
      <c r="Y521">
        <v>6.5</v>
      </c>
      <c r="Z521">
        <v>2</v>
      </c>
      <c r="AA521" t="s">
        <v>6923</v>
      </c>
      <c r="AB521">
        <v>0</v>
      </c>
      <c r="AC521">
        <v>7</v>
      </c>
      <c r="AD521">
        <v>5.823333333333333</v>
      </c>
      <c r="AE521" t="s">
        <v>6924</v>
      </c>
      <c r="AF521" t="s">
        <v>6937</v>
      </c>
      <c r="AG521" t="s">
        <v>6941</v>
      </c>
      <c r="AH521" t="s">
        <v>6942</v>
      </c>
      <c r="AI521">
        <v>4</v>
      </c>
      <c r="AJ521">
        <v>1</v>
      </c>
      <c r="AK521" t="s">
        <v>12642</v>
      </c>
      <c r="AL521" t="s">
        <v>12642</v>
      </c>
      <c r="AM521" t="s">
        <v>10344</v>
      </c>
    </row>
    <row r="522" spans="1:39">
      <c r="A522" t="s">
        <v>11506</v>
      </c>
      <c r="B522" t="s">
        <v>11768</v>
      </c>
      <c r="C522" t="s">
        <v>6009</v>
      </c>
      <c r="D522">
        <v>17</v>
      </c>
      <c r="K522" t="s">
        <v>10886</v>
      </c>
      <c r="L522" t="s">
        <v>6536</v>
      </c>
      <c r="M522" t="s">
        <v>11861</v>
      </c>
      <c r="N522">
        <v>9</v>
      </c>
      <c r="O522" t="s">
        <v>11979</v>
      </c>
      <c r="P522" t="s">
        <v>12313</v>
      </c>
      <c r="Q522">
        <v>7</v>
      </c>
      <c r="R522">
        <v>0</v>
      </c>
      <c r="S522">
        <v>1.86</v>
      </c>
      <c r="T522">
        <v>3.15</v>
      </c>
      <c r="U522">
        <v>403.5</v>
      </c>
      <c r="V522">
        <v>68.98</v>
      </c>
      <c r="W522">
        <v>3.68</v>
      </c>
      <c r="Y522">
        <v>8.67</v>
      </c>
      <c r="Z522">
        <v>2</v>
      </c>
      <c r="AA522" t="s">
        <v>6923</v>
      </c>
      <c r="AB522">
        <v>0</v>
      </c>
      <c r="AC522">
        <v>7</v>
      </c>
      <c r="AD522">
        <v>5.279285714285714</v>
      </c>
      <c r="AF522" t="s">
        <v>6940</v>
      </c>
      <c r="AI522">
        <v>0</v>
      </c>
      <c r="AJ522">
        <v>0</v>
      </c>
      <c r="AK522" t="s">
        <v>12642</v>
      </c>
      <c r="AL522" t="s">
        <v>12642</v>
      </c>
      <c r="AM522" t="s">
        <v>10344</v>
      </c>
    </row>
    <row r="523" spans="1:39">
      <c r="A523" t="s">
        <v>11507</v>
      </c>
      <c r="B523" t="s">
        <v>11768</v>
      </c>
      <c r="C523" t="s">
        <v>6009</v>
      </c>
      <c r="D523">
        <v>19</v>
      </c>
      <c r="K523" t="s">
        <v>10886</v>
      </c>
      <c r="L523" t="s">
        <v>6536</v>
      </c>
      <c r="M523" t="s">
        <v>11861</v>
      </c>
      <c r="N523">
        <v>9</v>
      </c>
      <c r="O523" t="s">
        <v>11979</v>
      </c>
      <c r="P523" t="s">
        <v>12314</v>
      </c>
      <c r="Q523">
        <v>6</v>
      </c>
      <c r="R523">
        <v>0</v>
      </c>
      <c r="S523">
        <v>4.82</v>
      </c>
      <c r="T523">
        <v>4.85</v>
      </c>
      <c r="U523">
        <v>418.52</v>
      </c>
      <c r="V523">
        <v>76.12</v>
      </c>
      <c r="W523">
        <v>4.8</v>
      </c>
      <c r="Y523">
        <v>6.28</v>
      </c>
      <c r="Z523">
        <v>3</v>
      </c>
      <c r="AA523" t="s">
        <v>6923</v>
      </c>
      <c r="AB523">
        <v>0</v>
      </c>
      <c r="AC523">
        <v>6</v>
      </c>
      <c r="AD523">
        <v>3.657</v>
      </c>
      <c r="AF523" t="s">
        <v>6939</v>
      </c>
      <c r="AI523">
        <v>0</v>
      </c>
      <c r="AJ523">
        <v>0</v>
      </c>
      <c r="AK523" t="s">
        <v>12642</v>
      </c>
      <c r="AL523" t="s">
        <v>12642</v>
      </c>
      <c r="AM523" t="s">
        <v>10344</v>
      </c>
    </row>
    <row r="524" spans="1:39">
      <c r="A524" t="s">
        <v>11508</v>
      </c>
      <c r="B524" t="s">
        <v>11768</v>
      </c>
      <c r="C524" t="s">
        <v>6009</v>
      </c>
      <c r="D524">
        <v>44</v>
      </c>
      <c r="K524" t="s">
        <v>10886</v>
      </c>
      <c r="L524" t="s">
        <v>6536</v>
      </c>
      <c r="M524" t="s">
        <v>11861</v>
      </c>
      <c r="N524">
        <v>9</v>
      </c>
      <c r="O524" t="s">
        <v>11979</v>
      </c>
      <c r="P524" t="s">
        <v>12315</v>
      </c>
      <c r="Q524">
        <v>7</v>
      </c>
      <c r="R524">
        <v>0</v>
      </c>
      <c r="S524">
        <v>2.86</v>
      </c>
      <c r="T524">
        <v>2.86</v>
      </c>
      <c r="U524">
        <v>366.46</v>
      </c>
      <c r="V524">
        <v>65.73999999999999</v>
      </c>
      <c r="W524">
        <v>3.56</v>
      </c>
      <c r="Y524">
        <v>0</v>
      </c>
      <c r="Z524">
        <v>2</v>
      </c>
      <c r="AA524" t="s">
        <v>6923</v>
      </c>
      <c r="AB524">
        <v>0</v>
      </c>
      <c r="AC524">
        <v>7</v>
      </c>
      <c r="AD524">
        <v>5.523857142857143</v>
      </c>
      <c r="AI524">
        <v>0</v>
      </c>
      <c r="AJ524">
        <v>0</v>
      </c>
      <c r="AK524" t="s">
        <v>12642</v>
      </c>
      <c r="AL524" t="s">
        <v>12642</v>
      </c>
      <c r="AM524" t="s">
        <v>10344</v>
      </c>
    </row>
    <row r="525" spans="1:39">
      <c r="A525" t="s">
        <v>11509</v>
      </c>
      <c r="B525" t="s">
        <v>11768</v>
      </c>
      <c r="C525" t="s">
        <v>6009</v>
      </c>
      <c r="D525">
        <v>30</v>
      </c>
      <c r="K525" t="s">
        <v>10886</v>
      </c>
      <c r="L525" t="s">
        <v>6536</v>
      </c>
      <c r="M525" t="s">
        <v>11861</v>
      </c>
      <c r="N525">
        <v>9</v>
      </c>
      <c r="O525" t="s">
        <v>11979</v>
      </c>
      <c r="P525" t="s">
        <v>12316</v>
      </c>
      <c r="Q525">
        <v>6</v>
      </c>
      <c r="R525">
        <v>0</v>
      </c>
      <c r="S525">
        <v>4.16</v>
      </c>
      <c r="T525">
        <v>4.16</v>
      </c>
      <c r="U525">
        <v>361.49</v>
      </c>
      <c r="V525">
        <v>63.23</v>
      </c>
      <c r="W525">
        <v>4.42</v>
      </c>
      <c r="Y525">
        <v>0</v>
      </c>
      <c r="Z525">
        <v>2</v>
      </c>
      <c r="AA525" t="s">
        <v>6923</v>
      </c>
      <c r="AB525">
        <v>0</v>
      </c>
      <c r="AC525">
        <v>8</v>
      </c>
      <c r="AD525">
        <v>4.409357142857143</v>
      </c>
      <c r="AI525">
        <v>0</v>
      </c>
      <c r="AJ525">
        <v>0</v>
      </c>
      <c r="AK525" t="s">
        <v>12642</v>
      </c>
      <c r="AL525" t="s">
        <v>12642</v>
      </c>
      <c r="AM525" t="s">
        <v>10344</v>
      </c>
    </row>
    <row r="526" spans="1:39">
      <c r="A526" t="s">
        <v>11510</v>
      </c>
      <c r="B526" t="s">
        <v>11768</v>
      </c>
      <c r="C526" t="s">
        <v>6009</v>
      </c>
      <c r="D526">
        <v>7</v>
      </c>
      <c r="K526" t="s">
        <v>10886</v>
      </c>
      <c r="L526" t="s">
        <v>6536</v>
      </c>
      <c r="M526" t="s">
        <v>11861</v>
      </c>
      <c r="N526">
        <v>9</v>
      </c>
      <c r="O526" t="s">
        <v>11979</v>
      </c>
      <c r="P526" t="s">
        <v>12317</v>
      </c>
      <c r="Q526">
        <v>6</v>
      </c>
      <c r="R526">
        <v>0</v>
      </c>
      <c r="S526">
        <v>3.11</v>
      </c>
      <c r="T526">
        <v>3.61</v>
      </c>
      <c r="U526">
        <v>406.51</v>
      </c>
      <c r="V526">
        <v>66.47</v>
      </c>
      <c r="W526">
        <v>4.41</v>
      </c>
      <c r="Y526">
        <v>7.74</v>
      </c>
      <c r="Z526">
        <v>3</v>
      </c>
      <c r="AA526" t="s">
        <v>6923</v>
      </c>
      <c r="AB526">
        <v>0</v>
      </c>
      <c r="AC526">
        <v>8</v>
      </c>
      <c r="AD526">
        <v>4.807785714285714</v>
      </c>
      <c r="AF526" t="s">
        <v>6939</v>
      </c>
      <c r="AI526">
        <v>0</v>
      </c>
      <c r="AJ526">
        <v>0</v>
      </c>
      <c r="AK526" t="s">
        <v>12642</v>
      </c>
      <c r="AL526" t="s">
        <v>12642</v>
      </c>
      <c r="AM526" t="s">
        <v>10344</v>
      </c>
    </row>
    <row r="527" spans="1:39">
      <c r="A527" t="s">
        <v>11511</v>
      </c>
      <c r="B527" t="s">
        <v>11768</v>
      </c>
      <c r="C527" t="s">
        <v>6009</v>
      </c>
      <c r="D527">
        <v>5</v>
      </c>
      <c r="K527" t="s">
        <v>10886</v>
      </c>
      <c r="L527" t="s">
        <v>6536</v>
      </c>
      <c r="M527" t="s">
        <v>11861</v>
      </c>
      <c r="N527">
        <v>9</v>
      </c>
      <c r="O527" t="s">
        <v>11979</v>
      </c>
      <c r="P527" t="s">
        <v>12318</v>
      </c>
      <c r="Q527">
        <v>7</v>
      </c>
      <c r="R527">
        <v>0</v>
      </c>
      <c r="S527">
        <v>1.9</v>
      </c>
      <c r="T527">
        <v>1.9</v>
      </c>
      <c r="U527">
        <v>358.42</v>
      </c>
      <c r="V527">
        <v>75.7</v>
      </c>
      <c r="W527">
        <v>2.57</v>
      </c>
      <c r="Y527">
        <v>4.68</v>
      </c>
      <c r="Z527">
        <v>2</v>
      </c>
      <c r="AA527" t="s">
        <v>6923</v>
      </c>
      <c r="AB527">
        <v>0</v>
      </c>
      <c r="AC527">
        <v>5</v>
      </c>
      <c r="AD527">
        <v>6</v>
      </c>
      <c r="AF527" t="s">
        <v>6939</v>
      </c>
      <c r="AI527">
        <v>0</v>
      </c>
      <c r="AJ527">
        <v>0</v>
      </c>
      <c r="AK527" t="s">
        <v>12642</v>
      </c>
      <c r="AL527" t="s">
        <v>12642</v>
      </c>
      <c r="AM527" t="s">
        <v>10344</v>
      </c>
    </row>
    <row r="528" spans="1:39">
      <c r="A528" t="s">
        <v>11512</v>
      </c>
      <c r="B528" t="s">
        <v>11768</v>
      </c>
      <c r="C528" t="s">
        <v>6009</v>
      </c>
      <c r="D528">
        <v>60</v>
      </c>
      <c r="K528" t="s">
        <v>10886</v>
      </c>
      <c r="L528" t="s">
        <v>6536</v>
      </c>
      <c r="M528" t="s">
        <v>11861</v>
      </c>
      <c r="N528">
        <v>9</v>
      </c>
      <c r="O528" t="s">
        <v>11979</v>
      </c>
      <c r="P528" t="s">
        <v>12319</v>
      </c>
      <c r="Q528">
        <v>6</v>
      </c>
      <c r="R528">
        <v>0</v>
      </c>
      <c r="S528">
        <v>3.15</v>
      </c>
      <c r="T528">
        <v>3.15</v>
      </c>
      <c r="U528">
        <v>333.43</v>
      </c>
      <c r="V528">
        <v>63.23</v>
      </c>
      <c r="W528">
        <v>3.64</v>
      </c>
      <c r="Y528">
        <v>0</v>
      </c>
      <c r="Z528">
        <v>2</v>
      </c>
      <c r="AA528" t="s">
        <v>6923</v>
      </c>
      <c r="AB528">
        <v>0</v>
      </c>
      <c r="AC528">
        <v>6</v>
      </c>
      <c r="AD528">
        <v>5.35</v>
      </c>
      <c r="AI528">
        <v>0</v>
      </c>
      <c r="AJ528">
        <v>0</v>
      </c>
      <c r="AK528" t="s">
        <v>12642</v>
      </c>
      <c r="AL528" t="s">
        <v>12642</v>
      </c>
      <c r="AM528" t="s">
        <v>10344</v>
      </c>
    </row>
    <row r="529" spans="1:39">
      <c r="A529" t="s">
        <v>11513</v>
      </c>
      <c r="B529" t="s">
        <v>11768</v>
      </c>
      <c r="C529" t="s">
        <v>6009</v>
      </c>
      <c r="D529">
        <v>7</v>
      </c>
      <c r="K529" t="s">
        <v>10886</v>
      </c>
      <c r="L529" t="s">
        <v>6536</v>
      </c>
      <c r="M529" t="s">
        <v>11861</v>
      </c>
      <c r="N529">
        <v>9</v>
      </c>
      <c r="O529" t="s">
        <v>11979</v>
      </c>
      <c r="P529" t="s">
        <v>12320</v>
      </c>
      <c r="Q529">
        <v>6</v>
      </c>
      <c r="R529">
        <v>0</v>
      </c>
      <c r="S529">
        <v>0.8100000000000001</v>
      </c>
      <c r="T529">
        <v>2.11</v>
      </c>
      <c r="U529">
        <v>330.41</v>
      </c>
      <c r="V529">
        <v>66.47</v>
      </c>
      <c r="W529">
        <v>2.84</v>
      </c>
      <c r="Y529">
        <v>8.69</v>
      </c>
      <c r="Z529">
        <v>2</v>
      </c>
      <c r="AA529" t="s">
        <v>6923</v>
      </c>
      <c r="AB529">
        <v>0</v>
      </c>
      <c r="AC529">
        <v>6</v>
      </c>
      <c r="AD529">
        <v>5.655</v>
      </c>
      <c r="AF529" t="s">
        <v>6940</v>
      </c>
      <c r="AI529">
        <v>0</v>
      </c>
      <c r="AJ529">
        <v>0</v>
      </c>
      <c r="AK529" t="s">
        <v>12642</v>
      </c>
      <c r="AL529" t="s">
        <v>12642</v>
      </c>
      <c r="AM529" t="s">
        <v>10344</v>
      </c>
    </row>
    <row r="530" spans="1:39">
      <c r="A530" t="s">
        <v>11514</v>
      </c>
      <c r="B530" t="s">
        <v>11768</v>
      </c>
      <c r="C530" t="s">
        <v>6009</v>
      </c>
      <c r="D530">
        <v>16</v>
      </c>
      <c r="K530" t="s">
        <v>10886</v>
      </c>
      <c r="L530" t="s">
        <v>6536</v>
      </c>
      <c r="M530" t="s">
        <v>11861</v>
      </c>
      <c r="N530">
        <v>9</v>
      </c>
      <c r="O530" t="s">
        <v>11979</v>
      </c>
      <c r="P530" t="s">
        <v>12321</v>
      </c>
      <c r="Q530">
        <v>6</v>
      </c>
      <c r="R530">
        <v>0</v>
      </c>
      <c r="S530">
        <v>2.15</v>
      </c>
      <c r="T530">
        <v>3.44</v>
      </c>
      <c r="U530">
        <v>370.47</v>
      </c>
      <c r="V530">
        <v>66.47</v>
      </c>
      <c r="W530">
        <v>3.77</v>
      </c>
      <c r="Y530">
        <v>8.67</v>
      </c>
      <c r="Z530">
        <v>2</v>
      </c>
      <c r="AA530" t="s">
        <v>6923</v>
      </c>
      <c r="AB530">
        <v>0</v>
      </c>
      <c r="AC530">
        <v>6</v>
      </c>
      <c r="AD530">
        <v>5.295214285714286</v>
      </c>
      <c r="AF530" t="s">
        <v>6940</v>
      </c>
      <c r="AI530">
        <v>0</v>
      </c>
      <c r="AJ530">
        <v>0</v>
      </c>
      <c r="AK530" t="s">
        <v>12642</v>
      </c>
      <c r="AL530" t="s">
        <v>12642</v>
      </c>
      <c r="AM530" t="s">
        <v>10344</v>
      </c>
    </row>
    <row r="531" spans="1:39">
      <c r="A531" t="s">
        <v>11515</v>
      </c>
      <c r="B531" t="s">
        <v>11768</v>
      </c>
      <c r="C531" t="s">
        <v>6009</v>
      </c>
      <c r="D531">
        <v>7</v>
      </c>
      <c r="K531" t="s">
        <v>10886</v>
      </c>
      <c r="L531" t="s">
        <v>6536</v>
      </c>
      <c r="M531" t="s">
        <v>11861</v>
      </c>
      <c r="N531">
        <v>9</v>
      </c>
      <c r="O531" t="s">
        <v>11979</v>
      </c>
      <c r="P531" t="s">
        <v>12322</v>
      </c>
      <c r="Q531">
        <v>7</v>
      </c>
      <c r="R531">
        <v>0</v>
      </c>
      <c r="S531">
        <v>4.61</v>
      </c>
      <c r="T531">
        <v>4.61</v>
      </c>
      <c r="U531">
        <v>438.57</v>
      </c>
      <c r="V531">
        <v>66.47</v>
      </c>
      <c r="W531">
        <v>5.06</v>
      </c>
      <c r="Y531">
        <v>0.38</v>
      </c>
      <c r="Z531">
        <v>3</v>
      </c>
      <c r="AA531" t="s">
        <v>6923</v>
      </c>
      <c r="AB531">
        <v>1</v>
      </c>
      <c r="AC531">
        <v>9</v>
      </c>
      <c r="AD531">
        <v>3.633785714285714</v>
      </c>
      <c r="AF531" t="s">
        <v>6939</v>
      </c>
      <c r="AI531">
        <v>0</v>
      </c>
      <c r="AJ531">
        <v>0</v>
      </c>
      <c r="AK531" t="s">
        <v>12642</v>
      </c>
      <c r="AL531" t="s">
        <v>12642</v>
      </c>
      <c r="AM531" t="s">
        <v>10344</v>
      </c>
    </row>
    <row r="532" spans="1:39">
      <c r="A532" t="s">
        <v>11516</v>
      </c>
      <c r="B532" t="s">
        <v>11768</v>
      </c>
      <c r="C532" t="s">
        <v>6009</v>
      </c>
      <c r="D532">
        <v>14</v>
      </c>
      <c r="K532" t="s">
        <v>10886</v>
      </c>
      <c r="L532" t="s">
        <v>6536</v>
      </c>
      <c r="M532" t="s">
        <v>11861</v>
      </c>
      <c r="N532">
        <v>9</v>
      </c>
      <c r="O532" t="s">
        <v>11979</v>
      </c>
      <c r="P532" t="s">
        <v>12323</v>
      </c>
      <c r="Q532">
        <v>6</v>
      </c>
      <c r="R532">
        <v>0</v>
      </c>
      <c r="S532">
        <v>4.7</v>
      </c>
      <c r="T532">
        <v>4.7</v>
      </c>
      <c r="U532">
        <v>395.51</v>
      </c>
      <c r="V532">
        <v>63.23</v>
      </c>
      <c r="W532">
        <v>5.07</v>
      </c>
      <c r="Y532">
        <v>0</v>
      </c>
      <c r="Z532">
        <v>3</v>
      </c>
      <c r="AA532" t="s">
        <v>6923</v>
      </c>
      <c r="AB532">
        <v>1</v>
      </c>
      <c r="AC532">
        <v>7</v>
      </c>
      <c r="AD532">
        <v>3.896357142857143</v>
      </c>
      <c r="AI532">
        <v>0</v>
      </c>
      <c r="AJ532">
        <v>0</v>
      </c>
      <c r="AK532" t="s">
        <v>12642</v>
      </c>
      <c r="AL532" t="s">
        <v>12642</v>
      </c>
      <c r="AM532" t="s">
        <v>10344</v>
      </c>
    </row>
    <row r="533" spans="1:39">
      <c r="A533" t="s">
        <v>11517</v>
      </c>
      <c r="B533" t="s">
        <v>11768</v>
      </c>
      <c r="C533" t="s">
        <v>6009</v>
      </c>
      <c r="D533">
        <v>27</v>
      </c>
      <c r="K533" t="s">
        <v>10886</v>
      </c>
      <c r="L533" t="s">
        <v>6536</v>
      </c>
      <c r="M533" t="s">
        <v>11861</v>
      </c>
      <c r="N533">
        <v>9</v>
      </c>
      <c r="O533" t="s">
        <v>11979</v>
      </c>
      <c r="P533" t="s">
        <v>12324</v>
      </c>
      <c r="Q533">
        <v>6</v>
      </c>
      <c r="R533">
        <v>0</v>
      </c>
      <c r="S533">
        <v>-0.6899999999999999</v>
      </c>
      <c r="T533">
        <v>-0.6899999999999999</v>
      </c>
      <c r="U533">
        <v>365.43</v>
      </c>
      <c r="V533">
        <v>97.37</v>
      </c>
      <c r="W533">
        <v>1.67</v>
      </c>
      <c r="Y533">
        <v>0</v>
      </c>
      <c r="Z533">
        <v>2</v>
      </c>
      <c r="AA533" t="s">
        <v>6923</v>
      </c>
      <c r="AB533">
        <v>0</v>
      </c>
      <c r="AC533">
        <v>6</v>
      </c>
      <c r="AD533">
        <v>5.715547619047619</v>
      </c>
      <c r="AI533">
        <v>0</v>
      </c>
      <c r="AJ533">
        <v>0</v>
      </c>
      <c r="AK533" t="s">
        <v>12642</v>
      </c>
      <c r="AL533" t="s">
        <v>12642</v>
      </c>
      <c r="AM533" t="s">
        <v>10344</v>
      </c>
    </row>
    <row r="534" spans="1:39">
      <c r="A534" t="s">
        <v>10853</v>
      </c>
      <c r="B534" t="s">
        <v>11768</v>
      </c>
      <c r="C534" t="s">
        <v>6009</v>
      </c>
      <c r="D534">
        <v>22</v>
      </c>
      <c r="E534" t="s">
        <v>10556</v>
      </c>
      <c r="K534" t="s">
        <v>6535</v>
      </c>
      <c r="L534" t="s">
        <v>6536</v>
      </c>
      <c r="M534" t="s">
        <v>8656</v>
      </c>
      <c r="N534">
        <v>9</v>
      </c>
      <c r="O534" t="s">
        <v>11980</v>
      </c>
      <c r="P534" t="s">
        <v>10933</v>
      </c>
      <c r="Q534">
        <v>5</v>
      </c>
      <c r="R534">
        <v>2</v>
      </c>
      <c r="S534">
        <v>0.26</v>
      </c>
      <c r="T534">
        <v>3.96</v>
      </c>
      <c r="U534">
        <v>323.81</v>
      </c>
      <c r="V534">
        <v>75.11</v>
      </c>
      <c r="W534">
        <v>3.67</v>
      </c>
      <c r="X534">
        <v>2.99</v>
      </c>
      <c r="Y534">
        <v>0.53</v>
      </c>
      <c r="Z534">
        <v>2</v>
      </c>
      <c r="AA534" t="s">
        <v>6923</v>
      </c>
      <c r="AB534">
        <v>0</v>
      </c>
      <c r="AC534">
        <v>5</v>
      </c>
      <c r="AD534">
        <v>5.02</v>
      </c>
      <c r="AE534" t="s">
        <v>10965</v>
      </c>
      <c r="AF534" t="s">
        <v>6937</v>
      </c>
      <c r="AI534">
        <v>0</v>
      </c>
      <c r="AJ534">
        <v>0</v>
      </c>
      <c r="AK534" t="s">
        <v>10262</v>
      </c>
      <c r="AL534" t="s">
        <v>10262</v>
      </c>
      <c r="AM534" t="s">
        <v>10344</v>
      </c>
    </row>
    <row r="535" spans="1:39">
      <c r="A535" t="s">
        <v>6223</v>
      </c>
      <c r="B535" t="s">
        <v>11768</v>
      </c>
      <c r="C535" t="s">
        <v>6009</v>
      </c>
      <c r="D535">
        <v>100</v>
      </c>
      <c r="E535" t="s">
        <v>10556</v>
      </c>
      <c r="K535" t="s">
        <v>6535</v>
      </c>
      <c r="L535" t="s">
        <v>6536</v>
      </c>
      <c r="M535" t="s">
        <v>8656</v>
      </c>
      <c r="N535">
        <v>9</v>
      </c>
      <c r="O535" t="s">
        <v>11980</v>
      </c>
      <c r="P535" t="s">
        <v>6619</v>
      </c>
      <c r="Q535">
        <v>6</v>
      </c>
      <c r="R535">
        <v>1</v>
      </c>
      <c r="S535">
        <v>1.93</v>
      </c>
      <c r="T535">
        <v>3.02</v>
      </c>
      <c r="U535">
        <v>357.44</v>
      </c>
      <c r="V535">
        <v>71.53</v>
      </c>
      <c r="W535">
        <v>2.49</v>
      </c>
      <c r="X535">
        <v>6.34</v>
      </c>
      <c r="Y535">
        <v>6.5</v>
      </c>
      <c r="Z535">
        <v>2</v>
      </c>
      <c r="AA535" t="s">
        <v>6923</v>
      </c>
      <c r="AB535">
        <v>0</v>
      </c>
      <c r="AC535">
        <v>7</v>
      </c>
      <c r="AD535">
        <v>5.823333333333333</v>
      </c>
      <c r="AE535" t="s">
        <v>6924</v>
      </c>
      <c r="AF535" t="s">
        <v>6937</v>
      </c>
      <c r="AG535" t="s">
        <v>6941</v>
      </c>
      <c r="AH535" t="s">
        <v>6942</v>
      </c>
      <c r="AI535">
        <v>4</v>
      </c>
      <c r="AJ535">
        <v>1</v>
      </c>
      <c r="AK535" t="s">
        <v>10262</v>
      </c>
      <c r="AL535" t="s">
        <v>10262</v>
      </c>
      <c r="AM535" t="s">
        <v>10344</v>
      </c>
    </row>
    <row r="536" spans="1:39">
      <c r="A536" t="s">
        <v>6500</v>
      </c>
      <c r="B536" t="s">
        <v>11768</v>
      </c>
      <c r="C536" t="s">
        <v>6009</v>
      </c>
      <c r="D536">
        <v>91</v>
      </c>
      <c r="E536" t="s">
        <v>10556</v>
      </c>
      <c r="K536" t="s">
        <v>6535</v>
      </c>
      <c r="L536" t="s">
        <v>6536</v>
      </c>
      <c r="M536" t="s">
        <v>8656</v>
      </c>
      <c r="N536">
        <v>9</v>
      </c>
      <c r="O536" t="s">
        <v>11980</v>
      </c>
      <c r="P536" t="s">
        <v>6896</v>
      </c>
      <c r="Q536">
        <v>5</v>
      </c>
      <c r="R536">
        <v>1</v>
      </c>
      <c r="S536">
        <v>2.45</v>
      </c>
      <c r="T536">
        <v>3.5</v>
      </c>
      <c r="U536">
        <v>356.45</v>
      </c>
      <c r="V536">
        <v>68.29000000000001</v>
      </c>
      <c r="W536">
        <v>3.16</v>
      </c>
      <c r="X536">
        <v>6.35</v>
      </c>
      <c r="Y536">
        <v>5.53</v>
      </c>
      <c r="Z536">
        <v>2</v>
      </c>
      <c r="AA536" t="s">
        <v>6923</v>
      </c>
      <c r="AB536">
        <v>0</v>
      </c>
      <c r="AC536">
        <v>7</v>
      </c>
      <c r="AD536">
        <v>5.358333333333333</v>
      </c>
      <c r="AE536" t="s">
        <v>6936</v>
      </c>
      <c r="AF536" t="s">
        <v>6937</v>
      </c>
      <c r="AG536" t="s">
        <v>6941</v>
      </c>
      <c r="AH536" t="s">
        <v>6942</v>
      </c>
      <c r="AI536">
        <v>4</v>
      </c>
      <c r="AJ536">
        <v>1</v>
      </c>
      <c r="AK536" t="s">
        <v>10262</v>
      </c>
      <c r="AL536" t="s">
        <v>10262</v>
      </c>
      <c r="AM536" t="s">
        <v>10344</v>
      </c>
    </row>
    <row r="537" spans="1:39">
      <c r="A537" t="s">
        <v>7364</v>
      </c>
      <c r="B537" t="s">
        <v>11768</v>
      </c>
      <c r="C537" t="s">
        <v>6009</v>
      </c>
      <c r="D537">
        <v>162</v>
      </c>
      <c r="E537" t="s">
        <v>10556</v>
      </c>
      <c r="K537" t="s">
        <v>6535</v>
      </c>
      <c r="L537" t="s">
        <v>6536</v>
      </c>
      <c r="M537" t="s">
        <v>8656</v>
      </c>
      <c r="N537">
        <v>9</v>
      </c>
      <c r="O537" t="s">
        <v>11980</v>
      </c>
      <c r="P537" t="s">
        <v>9317</v>
      </c>
      <c r="Q537">
        <v>6</v>
      </c>
      <c r="R537">
        <v>2</v>
      </c>
      <c r="S537">
        <v>1.04</v>
      </c>
      <c r="T537">
        <v>5.79</v>
      </c>
      <c r="U537">
        <v>678.8200000000001</v>
      </c>
      <c r="V537">
        <v>111.52</v>
      </c>
      <c r="W537">
        <v>8.380000000000001</v>
      </c>
      <c r="X537">
        <v>3.31</v>
      </c>
      <c r="Y537">
        <v>0</v>
      </c>
      <c r="Z537">
        <v>4</v>
      </c>
      <c r="AA537" t="s">
        <v>6923</v>
      </c>
      <c r="AB537">
        <v>2</v>
      </c>
      <c r="AC537">
        <v>19</v>
      </c>
      <c r="AD537">
        <v>2.782666666666667</v>
      </c>
      <c r="AF537" t="s">
        <v>6937</v>
      </c>
      <c r="AI537">
        <v>0</v>
      </c>
      <c r="AJ537">
        <v>0</v>
      </c>
      <c r="AK537" t="s">
        <v>10262</v>
      </c>
      <c r="AL537" t="s">
        <v>10262</v>
      </c>
      <c r="AM537" t="s">
        <v>10344</v>
      </c>
    </row>
    <row r="538" spans="1:39">
      <c r="A538" t="s">
        <v>11518</v>
      </c>
      <c r="B538" t="s">
        <v>11768</v>
      </c>
      <c r="C538" t="s">
        <v>6009</v>
      </c>
      <c r="D538">
        <v>118</v>
      </c>
      <c r="E538" t="s">
        <v>10556</v>
      </c>
      <c r="K538" t="s">
        <v>6535</v>
      </c>
      <c r="L538" t="s">
        <v>6536</v>
      </c>
      <c r="M538" t="s">
        <v>8656</v>
      </c>
      <c r="N538">
        <v>9</v>
      </c>
      <c r="O538" t="s">
        <v>11980</v>
      </c>
      <c r="P538" t="s">
        <v>12325</v>
      </c>
      <c r="Q538">
        <v>3</v>
      </c>
      <c r="R538">
        <v>1</v>
      </c>
      <c r="S538">
        <v>1.47</v>
      </c>
      <c r="T538">
        <v>4.94</v>
      </c>
      <c r="U538">
        <v>416.52</v>
      </c>
      <c r="V538">
        <v>55.76</v>
      </c>
      <c r="W538">
        <v>5.87</v>
      </c>
      <c r="X538">
        <v>3.61</v>
      </c>
      <c r="Y538">
        <v>0</v>
      </c>
      <c r="Z538">
        <v>3</v>
      </c>
      <c r="AA538" t="s">
        <v>6923</v>
      </c>
      <c r="AB538">
        <v>1</v>
      </c>
      <c r="AC538">
        <v>10</v>
      </c>
      <c r="AD538">
        <v>4.459619047619048</v>
      </c>
      <c r="AF538" t="s">
        <v>6937</v>
      </c>
      <c r="AI538">
        <v>0</v>
      </c>
      <c r="AJ538">
        <v>0</v>
      </c>
      <c r="AK538" t="s">
        <v>10262</v>
      </c>
      <c r="AL538" t="s">
        <v>10262</v>
      </c>
      <c r="AM538" t="s">
        <v>10344</v>
      </c>
    </row>
    <row r="539" spans="1:39">
      <c r="A539" t="s">
        <v>7254</v>
      </c>
      <c r="B539" t="s">
        <v>11768</v>
      </c>
      <c r="C539" t="s">
        <v>6009</v>
      </c>
      <c r="D539">
        <v>103</v>
      </c>
      <c r="E539" t="s">
        <v>10556</v>
      </c>
      <c r="K539" t="s">
        <v>6535</v>
      </c>
      <c r="L539" t="s">
        <v>6536</v>
      </c>
      <c r="M539" t="s">
        <v>8656</v>
      </c>
      <c r="N539">
        <v>9</v>
      </c>
      <c r="O539" t="s">
        <v>11980</v>
      </c>
      <c r="P539" t="s">
        <v>9207</v>
      </c>
      <c r="Q539">
        <v>6</v>
      </c>
      <c r="R539">
        <v>2</v>
      </c>
      <c r="S539">
        <v>0.88</v>
      </c>
      <c r="T539">
        <v>5.63</v>
      </c>
      <c r="U539">
        <v>622.71</v>
      </c>
      <c r="V539">
        <v>111.52</v>
      </c>
      <c r="W539">
        <v>5.72</v>
      </c>
      <c r="X539">
        <v>3.3</v>
      </c>
      <c r="Y539">
        <v>0</v>
      </c>
      <c r="Z539">
        <v>3</v>
      </c>
      <c r="AA539" t="s">
        <v>6923</v>
      </c>
      <c r="AB539">
        <v>2</v>
      </c>
      <c r="AC539">
        <v>16</v>
      </c>
      <c r="AD539">
        <v>2.782666666666667</v>
      </c>
      <c r="AF539" t="s">
        <v>6937</v>
      </c>
      <c r="AI539">
        <v>0</v>
      </c>
      <c r="AJ539">
        <v>0</v>
      </c>
      <c r="AK539" t="s">
        <v>10262</v>
      </c>
      <c r="AL539" t="s">
        <v>10262</v>
      </c>
      <c r="AM539" t="s">
        <v>10344</v>
      </c>
    </row>
    <row r="540" spans="1:39">
      <c r="A540" t="s">
        <v>11519</v>
      </c>
      <c r="B540" t="s">
        <v>11768</v>
      </c>
      <c r="C540" t="s">
        <v>6009</v>
      </c>
      <c r="D540">
        <v>24</v>
      </c>
      <c r="E540" t="s">
        <v>10556</v>
      </c>
      <c r="K540" t="s">
        <v>6535</v>
      </c>
      <c r="L540" t="s">
        <v>6536</v>
      </c>
      <c r="M540" t="s">
        <v>8656</v>
      </c>
      <c r="N540">
        <v>9</v>
      </c>
      <c r="O540" t="s">
        <v>11980</v>
      </c>
      <c r="P540" t="s">
        <v>12326</v>
      </c>
      <c r="Q540">
        <v>3</v>
      </c>
      <c r="R540">
        <v>3</v>
      </c>
      <c r="S540">
        <v>1.25</v>
      </c>
      <c r="T540">
        <v>3.85</v>
      </c>
      <c r="U540">
        <v>350.5</v>
      </c>
      <c r="V540">
        <v>77.76000000000001</v>
      </c>
      <c r="W540">
        <v>4.07</v>
      </c>
      <c r="X540">
        <v>4.77</v>
      </c>
      <c r="Y540">
        <v>0</v>
      </c>
      <c r="Z540">
        <v>0</v>
      </c>
      <c r="AA540" t="s">
        <v>6923</v>
      </c>
      <c r="AB540">
        <v>0</v>
      </c>
      <c r="AC540">
        <v>10</v>
      </c>
      <c r="AD540">
        <v>4.741666666666667</v>
      </c>
      <c r="AE540" t="s">
        <v>12612</v>
      </c>
      <c r="AF540" t="s">
        <v>6937</v>
      </c>
      <c r="AI540">
        <v>0</v>
      </c>
      <c r="AJ540">
        <v>0</v>
      </c>
      <c r="AK540" t="s">
        <v>10262</v>
      </c>
      <c r="AL540" t="s">
        <v>10262</v>
      </c>
      <c r="AM540" t="s">
        <v>10344</v>
      </c>
    </row>
    <row r="541" spans="1:39">
      <c r="A541" t="s">
        <v>11520</v>
      </c>
      <c r="B541" t="s">
        <v>11768</v>
      </c>
      <c r="C541" t="s">
        <v>6009</v>
      </c>
      <c r="D541">
        <v>102</v>
      </c>
      <c r="E541" t="s">
        <v>10556</v>
      </c>
      <c r="K541" t="s">
        <v>6535</v>
      </c>
      <c r="L541" t="s">
        <v>6536</v>
      </c>
      <c r="M541" t="s">
        <v>8656</v>
      </c>
      <c r="N541">
        <v>9</v>
      </c>
      <c r="O541" t="s">
        <v>11980</v>
      </c>
      <c r="P541" t="s">
        <v>12327</v>
      </c>
      <c r="Q541">
        <v>6</v>
      </c>
      <c r="R541">
        <v>2</v>
      </c>
      <c r="S541">
        <v>0.88</v>
      </c>
      <c r="T541">
        <v>5.63</v>
      </c>
      <c r="U541">
        <v>622.71</v>
      </c>
      <c r="V541">
        <v>111.52</v>
      </c>
      <c r="W541">
        <v>5.72</v>
      </c>
      <c r="X541">
        <v>3.3</v>
      </c>
      <c r="Y541">
        <v>0</v>
      </c>
      <c r="Z541">
        <v>3</v>
      </c>
      <c r="AA541" t="s">
        <v>6923</v>
      </c>
      <c r="AB541">
        <v>2</v>
      </c>
      <c r="AC541">
        <v>16</v>
      </c>
      <c r="AD541">
        <v>2.782666666666667</v>
      </c>
      <c r="AF541" t="s">
        <v>6937</v>
      </c>
      <c r="AI541">
        <v>0</v>
      </c>
      <c r="AJ541">
        <v>0</v>
      </c>
      <c r="AK541" t="s">
        <v>10262</v>
      </c>
      <c r="AL541" t="s">
        <v>10262</v>
      </c>
      <c r="AM541" t="s">
        <v>10344</v>
      </c>
    </row>
    <row r="542" spans="1:39">
      <c r="A542" t="s">
        <v>11262</v>
      </c>
      <c r="B542" t="s">
        <v>11768</v>
      </c>
      <c r="C542" t="s">
        <v>6009</v>
      </c>
      <c r="D542">
        <v>98</v>
      </c>
      <c r="E542" t="s">
        <v>10556</v>
      </c>
      <c r="K542" t="s">
        <v>6535</v>
      </c>
      <c r="L542" t="s">
        <v>6536</v>
      </c>
      <c r="M542" t="s">
        <v>8656</v>
      </c>
      <c r="N542">
        <v>9</v>
      </c>
      <c r="O542" t="s">
        <v>11980</v>
      </c>
      <c r="P542" t="s">
        <v>12069</v>
      </c>
      <c r="Q542">
        <v>3</v>
      </c>
      <c r="R542">
        <v>1</v>
      </c>
      <c r="S542">
        <v>0.43</v>
      </c>
      <c r="T542">
        <v>3.9</v>
      </c>
      <c r="U542">
        <v>350.41</v>
      </c>
      <c r="V542">
        <v>55.76</v>
      </c>
      <c r="W542">
        <v>3.71</v>
      </c>
      <c r="X542">
        <v>3.6</v>
      </c>
      <c r="Y542">
        <v>0</v>
      </c>
      <c r="Z542">
        <v>2</v>
      </c>
      <c r="AA542" t="s">
        <v>6923</v>
      </c>
      <c r="AB542">
        <v>0</v>
      </c>
      <c r="AC542">
        <v>8</v>
      </c>
      <c r="AD542">
        <v>5.383333333333333</v>
      </c>
      <c r="AF542" t="s">
        <v>6937</v>
      </c>
      <c r="AI542">
        <v>0</v>
      </c>
      <c r="AJ542">
        <v>0</v>
      </c>
      <c r="AK542" t="s">
        <v>10262</v>
      </c>
      <c r="AL542" t="s">
        <v>10262</v>
      </c>
      <c r="AM542" t="s">
        <v>10344</v>
      </c>
    </row>
    <row r="543" spans="1:39">
      <c r="A543" t="s">
        <v>11321</v>
      </c>
      <c r="B543" t="s">
        <v>11768</v>
      </c>
      <c r="C543" t="s">
        <v>6009</v>
      </c>
      <c r="D543">
        <v>8</v>
      </c>
      <c r="E543" t="s">
        <v>10556</v>
      </c>
      <c r="K543" t="s">
        <v>6535</v>
      </c>
      <c r="L543" t="s">
        <v>6536</v>
      </c>
      <c r="M543" t="s">
        <v>8656</v>
      </c>
      <c r="N543">
        <v>9</v>
      </c>
      <c r="O543" t="s">
        <v>11980</v>
      </c>
      <c r="P543" t="s">
        <v>12128</v>
      </c>
      <c r="Q543">
        <v>3</v>
      </c>
      <c r="R543">
        <v>1</v>
      </c>
      <c r="S543">
        <v>0.35</v>
      </c>
      <c r="T543">
        <v>3.99</v>
      </c>
      <c r="U543">
        <v>318.76</v>
      </c>
      <c r="V543">
        <v>63.6</v>
      </c>
      <c r="W543">
        <v>3.81</v>
      </c>
      <c r="X543">
        <v>3.08</v>
      </c>
      <c r="Y543">
        <v>0</v>
      </c>
      <c r="Z543">
        <v>2</v>
      </c>
      <c r="AA543" t="s">
        <v>6923</v>
      </c>
      <c r="AB543">
        <v>0</v>
      </c>
      <c r="AC543">
        <v>5</v>
      </c>
      <c r="AD543">
        <v>5.338333333333333</v>
      </c>
      <c r="AE543" t="s">
        <v>12575</v>
      </c>
      <c r="AF543" t="s">
        <v>6937</v>
      </c>
      <c r="AI543">
        <v>4</v>
      </c>
      <c r="AJ543">
        <v>1</v>
      </c>
      <c r="AK543" t="s">
        <v>10262</v>
      </c>
      <c r="AL543" t="s">
        <v>10262</v>
      </c>
      <c r="AM543" t="s">
        <v>10344</v>
      </c>
    </row>
    <row r="544" spans="1:39">
      <c r="A544" t="s">
        <v>6463</v>
      </c>
      <c r="B544" t="s">
        <v>11768</v>
      </c>
      <c r="C544" t="s">
        <v>6009</v>
      </c>
      <c r="D544">
        <v>3.16</v>
      </c>
      <c r="E544" t="s">
        <v>6011</v>
      </c>
      <c r="K544" t="s">
        <v>6535</v>
      </c>
      <c r="M544" t="s">
        <v>11862</v>
      </c>
      <c r="N544">
        <v>8</v>
      </c>
      <c r="O544" t="s">
        <v>11981</v>
      </c>
      <c r="P544" t="s">
        <v>6859</v>
      </c>
      <c r="Q544">
        <v>6</v>
      </c>
      <c r="R544">
        <v>2</v>
      </c>
      <c r="S544">
        <v>3.65</v>
      </c>
      <c r="T544">
        <v>4.69</v>
      </c>
      <c r="U544">
        <v>441.55</v>
      </c>
      <c r="V544">
        <v>84.86</v>
      </c>
      <c r="W544">
        <v>4.37</v>
      </c>
      <c r="X544">
        <v>6.34</v>
      </c>
      <c r="Y544">
        <v>0</v>
      </c>
      <c r="Z544">
        <v>2</v>
      </c>
      <c r="AA544" t="s">
        <v>6923</v>
      </c>
      <c r="AB544">
        <v>0</v>
      </c>
      <c r="AC544">
        <v>5</v>
      </c>
      <c r="AD544">
        <v>3.2475</v>
      </c>
      <c r="AE544" t="s">
        <v>6935</v>
      </c>
      <c r="AF544" t="s">
        <v>6937</v>
      </c>
      <c r="AG544" t="s">
        <v>6941</v>
      </c>
      <c r="AH544" t="s">
        <v>6942</v>
      </c>
      <c r="AI544">
        <v>4</v>
      </c>
      <c r="AJ544">
        <v>1</v>
      </c>
      <c r="AK544" t="s">
        <v>12643</v>
      </c>
      <c r="AL544" t="s">
        <v>12643</v>
      </c>
      <c r="AM544" t="s">
        <v>10344</v>
      </c>
    </row>
    <row r="545" spans="1:39">
      <c r="A545" t="s">
        <v>11521</v>
      </c>
      <c r="B545" t="s">
        <v>11768</v>
      </c>
      <c r="C545" t="s">
        <v>6009</v>
      </c>
      <c r="D545">
        <v>1.03</v>
      </c>
      <c r="E545" t="s">
        <v>6011</v>
      </c>
      <c r="K545" t="s">
        <v>6535</v>
      </c>
      <c r="M545" t="s">
        <v>11862</v>
      </c>
      <c r="N545">
        <v>8</v>
      </c>
      <c r="O545" t="s">
        <v>11982</v>
      </c>
      <c r="P545" t="s">
        <v>12328</v>
      </c>
      <c r="Q545">
        <v>7</v>
      </c>
      <c r="R545">
        <v>1</v>
      </c>
      <c r="S545">
        <v>5.19</v>
      </c>
      <c r="T545">
        <v>7.02</v>
      </c>
      <c r="U545">
        <v>612.79</v>
      </c>
      <c r="V545">
        <v>77.09999999999999</v>
      </c>
      <c r="W545">
        <v>7.31</v>
      </c>
      <c r="X545">
        <v>7.57</v>
      </c>
      <c r="Y545">
        <v>9.09</v>
      </c>
      <c r="Z545">
        <v>3</v>
      </c>
      <c r="AA545" t="s">
        <v>6923</v>
      </c>
      <c r="AB545">
        <v>2</v>
      </c>
      <c r="AC545">
        <v>9</v>
      </c>
      <c r="AD545">
        <v>2.288333333333334</v>
      </c>
      <c r="AF545" t="s">
        <v>6940</v>
      </c>
      <c r="AI545">
        <v>0</v>
      </c>
      <c r="AJ545">
        <v>0</v>
      </c>
      <c r="AK545" t="s">
        <v>12643</v>
      </c>
      <c r="AL545" t="s">
        <v>12643</v>
      </c>
      <c r="AM545" t="s">
        <v>10344</v>
      </c>
    </row>
    <row r="546" spans="1:39">
      <c r="A546" t="s">
        <v>11522</v>
      </c>
      <c r="B546" t="s">
        <v>11768</v>
      </c>
      <c r="C546" t="s">
        <v>6009</v>
      </c>
      <c r="D546">
        <v>0.84</v>
      </c>
      <c r="E546" t="s">
        <v>6011</v>
      </c>
      <c r="K546" t="s">
        <v>6535</v>
      </c>
      <c r="M546" t="s">
        <v>11862</v>
      </c>
      <c r="N546">
        <v>8</v>
      </c>
      <c r="O546" t="s">
        <v>11982</v>
      </c>
      <c r="P546" t="s">
        <v>12329</v>
      </c>
      <c r="Q546">
        <v>7</v>
      </c>
      <c r="R546">
        <v>2</v>
      </c>
      <c r="S546">
        <v>3.04</v>
      </c>
      <c r="T546">
        <v>4.89</v>
      </c>
      <c r="U546">
        <v>522.67</v>
      </c>
      <c r="V546">
        <v>88.09999999999999</v>
      </c>
      <c r="W546">
        <v>5.44</v>
      </c>
      <c r="X546">
        <v>7.57</v>
      </c>
      <c r="Y546">
        <v>9.109999999999999</v>
      </c>
      <c r="Z546">
        <v>2</v>
      </c>
      <c r="AA546" t="s">
        <v>6923</v>
      </c>
      <c r="AB546">
        <v>2</v>
      </c>
      <c r="AC546">
        <v>6</v>
      </c>
      <c r="AD546">
        <v>2.48</v>
      </c>
      <c r="AF546" t="s">
        <v>6940</v>
      </c>
      <c r="AI546">
        <v>0</v>
      </c>
      <c r="AJ546">
        <v>0</v>
      </c>
      <c r="AK546" t="s">
        <v>12643</v>
      </c>
      <c r="AL546" t="s">
        <v>12643</v>
      </c>
      <c r="AM546" t="s">
        <v>10344</v>
      </c>
    </row>
    <row r="547" spans="1:39">
      <c r="A547" t="s">
        <v>11523</v>
      </c>
      <c r="B547" t="s">
        <v>11768</v>
      </c>
      <c r="C547" t="s">
        <v>6009</v>
      </c>
      <c r="D547">
        <v>0.17</v>
      </c>
      <c r="E547" t="s">
        <v>6011</v>
      </c>
      <c r="K547" t="s">
        <v>6535</v>
      </c>
      <c r="M547" t="s">
        <v>11862</v>
      </c>
      <c r="N547">
        <v>8</v>
      </c>
      <c r="O547" t="s">
        <v>11982</v>
      </c>
      <c r="P547" t="s">
        <v>12330</v>
      </c>
      <c r="Q547">
        <v>7</v>
      </c>
      <c r="R547">
        <v>1</v>
      </c>
      <c r="S547">
        <v>4.7</v>
      </c>
      <c r="T547">
        <v>7.05</v>
      </c>
      <c r="U547">
        <v>614.8099999999999</v>
      </c>
      <c r="V547">
        <v>77.09999999999999</v>
      </c>
      <c r="W547">
        <v>6.88</v>
      </c>
      <c r="X547">
        <v>6.34</v>
      </c>
      <c r="Y547">
        <v>9.17</v>
      </c>
      <c r="Z547">
        <v>3</v>
      </c>
      <c r="AA547" t="s">
        <v>6923</v>
      </c>
      <c r="AB547">
        <v>2</v>
      </c>
      <c r="AC547">
        <v>10</v>
      </c>
      <c r="AD547">
        <v>2.248333333333334</v>
      </c>
      <c r="AF547" t="s">
        <v>6938</v>
      </c>
      <c r="AI547">
        <v>0</v>
      </c>
      <c r="AJ547">
        <v>0</v>
      </c>
      <c r="AK547" t="s">
        <v>12643</v>
      </c>
      <c r="AL547" t="s">
        <v>12643</v>
      </c>
      <c r="AM547" t="s">
        <v>10344</v>
      </c>
    </row>
    <row r="548" spans="1:39">
      <c r="A548" t="s">
        <v>11524</v>
      </c>
      <c r="B548" t="s">
        <v>11768</v>
      </c>
      <c r="C548" t="s">
        <v>6009</v>
      </c>
      <c r="D548">
        <v>1.21</v>
      </c>
      <c r="E548" t="s">
        <v>6011</v>
      </c>
      <c r="K548" t="s">
        <v>6535</v>
      </c>
      <c r="M548" t="s">
        <v>11862</v>
      </c>
      <c r="N548">
        <v>8</v>
      </c>
      <c r="O548" t="s">
        <v>11982</v>
      </c>
      <c r="P548" t="s">
        <v>12331</v>
      </c>
      <c r="Q548">
        <v>7</v>
      </c>
      <c r="R548">
        <v>2</v>
      </c>
      <c r="S548">
        <v>2.56</v>
      </c>
      <c r="T548">
        <v>4.92</v>
      </c>
      <c r="U548">
        <v>524.6799999999999</v>
      </c>
      <c r="V548">
        <v>88.09999999999999</v>
      </c>
      <c r="W548">
        <v>5.01</v>
      </c>
      <c r="X548">
        <v>6.34</v>
      </c>
      <c r="Y548">
        <v>9.199999999999999</v>
      </c>
      <c r="Z548">
        <v>2</v>
      </c>
      <c r="AA548" t="s">
        <v>6923</v>
      </c>
      <c r="AB548">
        <v>2</v>
      </c>
      <c r="AC548">
        <v>7</v>
      </c>
      <c r="AD548">
        <v>2.66</v>
      </c>
      <c r="AF548" t="s">
        <v>6938</v>
      </c>
      <c r="AI548">
        <v>0</v>
      </c>
      <c r="AJ548">
        <v>0</v>
      </c>
      <c r="AK548" t="s">
        <v>12643</v>
      </c>
      <c r="AL548" t="s">
        <v>12643</v>
      </c>
      <c r="AM548" t="s">
        <v>10344</v>
      </c>
    </row>
    <row r="549" spans="1:39">
      <c r="A549" t="s">
        <v>10853</v>
      </c>
      <c r="B549" t="s">
        <v>11768</v>
      </c>
      <c r="C549" t="s">
        <v>6009</v>
      </c>
      <c r="D549">
        <v>0.75</v>
      </c>
      <c r="K549" t="s">
        <v>10886</v>
      </c>
      <c r="L549" t="s">
        <v>6536</v>
      </c>
      <c r="M549" t="s">
        <v>11863</v>
      </c>
      <c r="N549">
        <v>9</v>
      </c>
      <c r="O549" t="s">
        <v>11983</v>
      </c>
      <c r="P549" t="s">
        <v>10933</v>
      </c>
      <c r="Q549">
        <v>5</v>
      </c>
      <c r="R549">
        <v>2</v>
      </c>
      <c r="S549">
        <v>0.26</v>
      </c>
      <c r="T549">
        <v>3.96</v>
      </c>
      <c r="U549">
        <v>323.81</v>
      </c>
      <c r="V549">
        <v>75.11</v>
      </c>
      <c r="W549">
        <v>3.67</v>
      </c>
      <c r="X549">
        <v>2.99</v>
      </c>
      <c r="Y549">
        <v>0.53</v>
      </c>
      <c r="Z549">
        <v>2</v>
      </c>
      <c r="AA549" t="s">
        <v>6923</v>
      </c>
      <c r="AB549">
        <v>0</v>
      </c>
      <c r="AC549">
        <v>5</v>
      </c>
      <c r="AD549">
        <v>5.02</v>
      </c>
      <c r="AE549" t="s">
        <v>10965</v>
      </c>
      <c r="AF549" t="s">
        <v>6937</v>
      </c>
      <c r="AI549">
        <v>0</v>
      </c>
      <c r="AJ549">
        <v>0</v>
      </c>
      <c r="AK549" t="s">
        <v>12644</v>
      </c>
      <c r="AL549" t="s">
        <v>12644</v>
      </c>
      <c r="AM549" t="s">
        <v>10344</v>
      </c>
    </row>
    <row r="550" spans="1:39">
      <c r="A550" t="s">
        <v>6223</v>
      </c>
      <c r="B550" t="s">
        <v>11768</v>
      </c>
      <c r="C550" t="s">
        <v>6009</v>
      </c>
      <c r="D550">
        <v>18.4</v>
      </c>
      <c r="K550" t="s">
        <v>10886</v>
      </c>
      <c r="L550" t="s">
        <v>6536</v>
      </c>
      <c r="M550" t="s">
        <v>11863</v>
      </c>
      <c r="N550">
        <v>9</v>
      </c>
      <c r="O550" t="s">
        <v>11983</v>
      </c>
      <c r="P550" t="s">
        <v>6619</v>
      </c>
      <c r="Q550">
        <v>6</v>
      </c>
      <c r="R550">
        <v>1</v>
      </c>
      <c r="S550">
        <v>1.93</v>
      </c>
      <c r="T550">
        <v>3.02</v>
      </c>
      <c r="U550">
        <v>357.44</v>
      </c>
      <c r="V550">
        <v>71.53</v>
      </c>
      <c r="W550">
        <v>2.49</v>
      </c>
      <c r="X550">
        <v>6.34</v>
      </c>
      <c r="Y550">
        <v>6.5</v>
      </c>
      <c r="Z550">
        <v>2</v>
      </c>
      <c r="AA550" t="s">
        <v>6923</v>
      </c>
      <c r="AB550">
        <v>0</v>
      </c>
      <c r="AC550">
        <v>7</v>
      </c>
      <c r="AD550">
        <v>5.823333333333333</v>
      </c>
      <c r="AE550" t="s">
        <v>6924</v>
      </c>
      <c r="AF550" t="s">
        <v>6937</v>
      </c>
      <c r="AG550" t="s">
        <v>6941</v>
      </c>
      <c r="AH550" t="s">
        <v>6942</v>
      </c>
      <c r="AI550">
        <v>4</v>
      </c>
      <c r="AJ550">
        <v>1</v>
      </c>
      <c r="AK550" t="s">
        <v>12644</v>
      </c>
      <c r="AL550" t="s">
        <v>12644</v>
      </c>
      <c r="AM550" t="s">
        <v>10344</v>
      </c>
    </row>
    <row r="551" spans="1:39">
      <c r="A551" t="s">
        <v>6391</v>
      </c>
      <c r="B551" t="s">
        <v>11768</v>
      </c>
      <c r="C551" t="s">
        <v>6009</v>
      </c>
      <c r="D551">
        <v>16.67</v>
      </c>
      <c r="K551" t="s">
        <v>10886</v>
      </c>
      <c r="L551" t="s">
        <v>6536</v>
      </c>
      <c r="M551" t="s">
        <v>11863</v>
      </c>
      <c r="N551">
        <v>9</v>
      </c>
      <c r="O551" t="s">
        <v>11983</v>
      </c>
      <c r="P551" t="s">
        <v>6787</v>
      </c>
      <c r="Q551">
        <v>5</v>
      </c>
      <c r="R551">
        <v>1</v>
      </c>
      <c r="S551">
        <v>0.63</v>
      </c>
      <c r="T551">
        <v>4.1</v>
      </c>
      <c r="U551">
        <v>419.48</v>
      </c>
      <c r="V551">
        <v>68.23</v>
      </c>
      <c r="W551">
        <v>5.04</v>
      </c>
      <c r="X551">
        <v>3.61</v>
      </c>
      <c r="Y551">
        <v>1.11</v>
      </c>
      <c r="Z551">
        <v>3</v>
      </c>
      <c r="AA551" t="s">
        <v>6923</v>
      </c>
      <c r="AB551">
        <v>1</v>
      </c>
      <c r="AC551">
        <v>9</v>
      </c>
      <c r="AD551">
        <v>4.858476190476191</v>
      </c>
      <c r="AE551" t="s">
        <v>6932</v>
      </c>
      <c r="AF551" t="s">
        <v>6937</v>
      </c>
      <c r="AH551" t="s">
        <v>6943</v>
      </c>
      <c r="AI551">
        <v>0</v>
      </c>
      <c r="AJ551">
        <v>0</v>
      </c>
      <c r="AK551" t="s">
        <v>12644</v>
      </c>
      <c r="AL551" t="s">
        <v>12644</v>
      </c>
      <c r="AM551" t="s">
        <v>10344</v>
      </c>
    </row>
    <row r="552" spans="1:39">
      <c r="A552" t="s">
        <v>6391</v>
      </c>
      <c r="B552" t="s">
        <v>11768</v>
      </c>
      <c r="C552" t="s">
        <v>6009</v>
      </c>
      <c r="D552">
        <v>1.23</v>
      </c>
      <c r="K552" t="s">
        <v>10886</v>
      </c>
      <c r="L552" t="s">
        <v>6536</v>
      </c>
      <c r="M552" t="s">
        <v>11863</v>
      </c>
      <c r="N552">
        <v>9</v>
      </c>
      <c r="O552" t="s">
        <v>11983</v>
      </c>
      <c r="P552" t="s">
        <v>6787</v>
      </c>
      <c r="Q552">
        <v>5</v>
      </c>
      <c r="R552">
        <v>1</v>
      </c>
      <c r="S552">
        <v>0.63</v>
      </c>
      <c r="T552">
        <v>4.1</v>
      </c>
      <c r="U552">
        <v>419.48</v>
      </c>
      <c r="V552">
        <v>68.23</v>
      </c>
      <c r="W552">
        <v>5.04</v>
      </c>
      <c r="X552">
        <v>3.61</v>
      </c>
      <c r="Y552">
        <v>1.11</v>
      </c>
      <c r="Z552">
        <v>3</v>
      </c>
      <c r="AA552" t="s">
        <v>6923</v>
      </c>
      <c r="AB552">
        <v>1</v>
      </c>
      <c r="AC552">
        <v>9</v>
      </c>
      <c r="AD552">
        <v>4.858476190476191</v>
      </c>
      <c r="AE552" t="s">
        <v>6932</v>
      </c>
      <c r="AF552" t="s">
        <v>6937</v>
      </c>
      <c r="AH552" t="s">
        <v>6943</v>
      </c>
      <c r="AI552">
        <v>0</v>
      </c>
      <c r="AJ552">
        <v>0</v>
      </c>
      <c r="AK552" t="s">
        <v>12644</v>
      </c>
      <c r="AL552" t="s">
        <v>12644</v>
      </c>
      <c r="AM552" t="s">
        <v>10344</v>
      </c>
    </row>
    <row r="553" spans="1:39">
      <c r="A553" t="s">
        <v>6223</v>
      </c>
      <c r="B553" t="s">
        <v>11769</v>
      </c>
      <c r="C553" t="s">
        <v>6009</v>
      </c>
      <c r="D553">
        <v>27.2</v>
      </c>
      <c r="K553" t="s">
        <v>10886</v>
      </c>
      <c r="L553" t="s">
        <v>6536</v>
      </c>
      <c r="M553" t="s">
        <v>11864</v>
      </c>
      <c r="N553">
        <v>9</v>
      </c>
      <c r="O553" t="s">
        <v>11984</v>
      </c>
      <c r="P553" t="s">
        <v>6619</v>
      </c>
      <c r="Q553">
        <v>6</v>
      </c>
      <c r="R553">
        <v>1</v>
      </c>
      <c r="S553">
        <v>1.93</v>
      </c>
      <c r="T553">
        <v>3.02</v>
      </c>
      <c r="U553">
        <v>357.44</v>
      </c>
      <c r="V553">
        <v>71.53</v>
      </c>
      <c r="W553">
        <v>2.49</v>
      </c>
      <c r="X553">
        <v>6.34</v>
      </c>
      <c r="Y553">
        <v>6.5</v>
      </c>
      <c r="Z553">
        <v>2</v>
      </c>
      <c r="AA553" t="s">
        <v>6923</v>
      </c>
      <c r="AB553">
        <v>0</v>
      </c>
      <c r="AC553">
        <v>7</v>
      </c>
      <c r="AD553">
        <v>5.823333333333333</v>
      </c>
      <c r="AE553" t="s">
        <v>6924</v>
      </c>
      <c r="AF553" t="s">
        <v>6937</v>
      </c>
      <c r="AG553" t="s">
        <v>6941</v>
      </c>
      <c r="AH553" t="s">
        <v>6942</v>
      </c>
      <c r="AI553">
        <v>4</v>
      </c>
      <c r="AJ553">
        <v>1</v>
      </c>
      <c r="AK553" t="s">
        <v>12645</v>
      </c>
      <c r="AL553" t="s">
        <v>12645</v>
      </c>
      <c r="AM553" t="s">
        <v>10344</v>
      </c>
    </row>
    <row r="554" spans="1:39">
      <c r="A554" t="s">
        <v>11525</v>
      </c>
      <c r="B554" t="s">
        <v>11769</v>
      </c>
      <c r="C554" t="s">
        <v>6009</v>
      </c>
      <c r="D554">
        <v>0.8</v>
      </c>
      <c r="K554" t="s">
        <v>10886</v>
      </c>
      <c r="L554" t="s">
        <v>6536</v>
      </c>
      <c r="M554" t="s">
        <v>11864</v>
      </c>
      <c r="N554">
        <v>9</v>
      </c>
      <c r="O554" t="s">
        <v>11984</v>
      </c>
      <c r="P554" t="s">
        <v>12332</v>
      </c>
      <c r="Q554">
        <v>4</v>
      </c>
      <c r="R554">
        <v>1</v>
      </c>
      <c r="S554">
        <v>4.8</v>
      </c>
      <c r="T554">
        <v>4.8</v>
      </c>
      <c r="U554">
        <v>441.53</v>
      </c>
      <c r="V554">
        <v>64.63</v>
      </c>
      <c r="W554">
        <v>5.18</v>
      </c>
      <c r="Y554">
        <v>0</v>
      </c>
      <c r="Z554">
        <v>4</v>
      </c>
      <c r="AA554" t="s">
        <v>6923</v>
      </c>
      <c r="AB554">
        <v>1</v>
      </c>
      <c r="AC554">
        <v>8</v>
      </c>
      <c r="AD554">
        <v>3.350976190476191</v>
      </c>
      <c r="AF554" t="s">
        <v>6939</v>
      </c>
      <c r="AI554">
        <v>0</v>
      </c>
      <c r="AJ554">
        <v>0</v>
      </c>
      <c r="AK554" t="s">
        <v>12645</v>
      </c>
      <c r="AL554" t="s">
        <v>12645</v>
      </c>
      <c r="AM554" t="s">
        <v>10344</v>
      </c>
    </row>
    <row r="555" spans="1:39">
      <c r="A555" t="s">
        <v>11526</v>
      </c>
      <c r="B555" t="s">
        <v>11769</v>
      </c>
      <c r="C555" t="s">
        <v>6009</v>
      </c>
      <c r="D555">
        <v>0.9</v>
      </c>
      <c r="K555" t="s">
        <v>10886</v>
      </c>
      <c r="L555" t="s">
        <v>6536</v>
      </c>
      <c r="M555" t="s">
        <v>11864</v>
      </c>
      <c r="N555">
        <v>9</v>
      </c>
      <c r="O555" t="s">
        <v>11984</v>
      </c>
      <c r="P555" t="s">
        <v>12333</v>
      </c>
      <c r="Q555">
        <v>6</v>
      </c>
      <c r="R555">
        <v>1</v>
      </c>
      <c r="S555">
        <v>4.94</v>
      </c>
      <c r="T555">
        <v>4.94</v>
      </c>
      <c r="U555">
        <v>509.99</v>
      </c>
      <c r="V555">
        <v>90.93000000000001</v>
      </c>
      <c r="W555">
        <v>4.64</v>
      </c>
      <c r="Y555">
        <v>0</v>
      </c>
      <c r="Z555">
        <v>3</v>
      </c>
      <c r="AA555" t="s">
        <v>6923</v>
      </c>
      <c r="AB555">
        <v>1</v>
      </c>
      <c r="AC555">
        <v>12</v>
      </c>
      <c r="AD555">
        <v>2.832333333333333</v>
      </c>
      <c r="AF555" t="s">
        <v>6939</v>
      </c>
      <c r="AI555">
        <v>0</v>
      </c>
      <c r="AJ555">
        <v>0</v>
      </c>
      <c r="AK555" t="s">
        <v>12645</v>
      </c>
      <c r="AL555" t="s">
        <v>12645</v>
      </c>
      <c r="AM555" t="s">
        <v>10344</v>
      </c>
    </row>
    <row r="556" spans="1:39">
      <c r="A556" t="s">
        <v>11527</v>
      </c>
      <c r="B556" t="s">
        <v>11769</v>
      </c>
      <c r="C556" t="s">
        <v>6009</v>
      </c>
      <c r="D556">
        <v>1</v>
      </c>
      <c r="K556" t="s">
        <v>10886</v>
      </c>
      <c r="L556" t="s">
        <v>6536</v>
      </c>
      <c r="M556" t="s">
        <v>11864</v>
      </c>
      <c r="N556">
        <v>9</v>
      </c>
      <c r="O556" t="s">
        <v>11984</v>
      </c>
      <c r="P556" t="s">
        <v>12334</v>
      </c>
      <c r="Q556">
        <v>4</v>
      </c>
      <c r="R556">
        <v>1</v>
      </c>
      <c r="S556">
        <v>3.01</v>
      </c>
      <c r="T556">
        <v>3.01</v>
      </c>
      <c r="U556">
        <v>375.85</v>
      </c>
      <c r="V556">
        <v>64.63</v>
      </c>
      <c r="W556">
        <v>3.53</v>
      </c>
      <c r="Y556">
        <v>0</v>
      </c>
      <c r="Z556">
        <v>2</v>
      </c>
      <c r="AA556" t="s">
        <v>6923</v>
      </c>
      <c r="AB556">
        <v>0</v>
      </c>
      <c r="AC556">
        <v>8</v>
      </c>
      <c r="AD556">
        <v>5.210119047619047</v>
      </c>
      <c r="AF556" t="s">
        <v>6939</v>
      </c>
      <c r="AI556">
        <v>0</v>
      </c>
      <c r="AJ556">
        <v>0</v>
      </c>
      <c r="AK556" t="s">
        <v>12645</v>
      </c>
      <c r="AL556" t="s">
        <v>12645</v>
      </c>
      <c r="AM556" t="s">
        <v>10344</v>
      </c>
    </row>
    <row r="557" spans="1:39">
      <c r="A557" t="s">
        <v>11528</v>
      </c>
      <c r="B557" t="s">
        <v>11769</v>
      </c>
      <c r="C557" t="s">
        <v>6009</v>
      </c>
      <c r="D557">
        <v>1.3</v>
      </c>
      <c r="K557" t="s">
        <v>10886</v>
      </c>
      <c r="L557" t="s">
        <v>6536</v>
      </c>
      <c r="M557" t="s">
        <v>11864</v>
      </c>
      <c r="N557">
        <v>9</v>
      </c>
      <c r="O557" t="s">
        <v>11984</v>
      </c>
      <c r="P557" t="s">
        <v>12335</v>
      </c>
      <c r="Q557">
        <v>5</v>
      </c>
      <c r="R557">
        <v>1</v>
      </c>
      <c r="S557">
        <v>2.32</v>
      </c>
      <c r="T557">
        <v>2.32</v>
      </c>
      <c r="U557">
        <v>371.43</v>
      </c>
      <c r="V557">
        <v>73.86</v>
      </c>
      <c r="W557">
        <v>2.88</v>
      </c>
      <c r="Y557">
        <v>0</v>
      </c>
      <c r="Z557">
        <v>2</v>
      </c>
      <c r="AA557" t="s">
        <v>6923</v>
      </c>
      <c r="AB557">
        <v>0</v>
      </c>
      <c r="AC557">
        <v>9</v>
      </c>
      <c r="AD557">
        <v>5.591690476190476</v>
      </c>
      <c r="AF557" t="s">
        <v>6939</v>
      </c>
      <c r="AI557">
        <v>0</v>
      </c>
      <c r="AJ557">
        <v>0</v>
      </c>
      <c r="AK557" t="s">
        <v>12645</v>
      </c>
      <c r="AL557" t="s">
        <v>12645</v>
      </c>
      <c r="AM557" t="s">
        <v>10344</v>
      </c>
    </row>
    <row r="558" spans="1:39">
      <c r="A558" t="s">
        <v>11529</v>
      </c>
      <c r="B558" t="s">
        <v>11769</v>
      </c>
      <c r="C558" t="s">
        <v>6009</v>
      </c>
      <c r="D558">
        <v>4.2</v>
      </c>
      <c r="K558" t="s">
        <v>10886</v>
      </c>
      <c r="L558" t="s">
        <v>6536</v>
      </c>
      <c r="M558" t="s">
        <v>11864</v>
      </c>
      <c r="N558">
        <v>9</v>
      </c>
      <c r="O558" t="s">
        <v>11984</v>
      </c>
      <c r="P558" t="s">
        <v>12336</v>
      </c>
      <c r="Q558">
        <v>4</v>
      </c>
      <c r="R558">
        <v>2</v>
      </c>
      <c r="S558">
        <v>-1.12</v>
      </c>
      <c r="T558">
        <v>2.54</v>
      </c>
      <c r="U558">
        <v>416.48</v>
      </c>
      <c r="V558">
        <v>80.56</v>
      </c>
      <c r="W558">
        <v>4.01</v>
      </c>
      <c r="X558">
        <v>3.15</v>
      </c>
      <c r="Y558">
        <v>0</v>
      </c>
      <c r="Z558">
        <v>4</v>
      </c>
      <c r="AA558" t="s">
        <v>6923</v>
      </c>
      <c r="AB558">
        <v>0</v>
      </c>
      <c r="AC558">
        <v>8</v>
      </c>
      <c r="AD558">
        <v>5.096571428571428</v>
      </c>
      <c r="AF558" t="s">
        <v>6937</v>
      </c>
      <c r="AI558">
        <v>0</v>
      </c>
      <c r="AJ558">
        <v>0</v>
      </c>
      <c r="AK558" t="s">
        <v>12645</v>
      </c>
      <c r="AL558" t="s">
        <v>12645</v>
      </c>
      <c r="AM558" t="s">
        <v>10344</v>
      </c>
    </row>
    <row r="559" spans="1:39">
      <c r="A559" t="s">
        <v>11530</v>
      </c>
      <c r="B559" t="s">
        <v>11769</v>
      </c>
      <c r="C559" t="s">
        <v>6009</v>
      </c>
      <c r="D559">
        <v>1.3</v>
      </c>
      <c r="K559" t="s">
        <v>10886</v>
      </c>
      <c r="L559" t="s">
        <v>6536</v>
      </c>
      <c r="M559" t="s">
        <v>11864</v>
      </c>
      <c r="N559">
        <v>9</v>
      </c>
      <c r="O559" t="s">
        <v>11984</v>
      </c>
      <c r="P559" t="s">
        <v>12337</v>
      </c>
      <c r="Q559">
        <v>3</v>
      </c>
      <c r="R559">
        <v>2</v>
      </c>
      <c r="S559">
        <v>-1.13</v>
      </c>
      <c r="T559">
        <v>2.53</v>
      </c>
      <c r="U559">
        <v>413.47</v>
      </c>
      <c r="V559">
        <v>75.63</v>
      </c>
      <c r="W559">
        <v>4.7</v>
      </c>
      <c r="X559">
        <v>3.15</v>
      </c>
      <c r="Y559">
        <v>0</v>
      </c>
      <c r="Z559">
        <v>4</v>
      </c>
      <c r="AA559" t="s">
        <v>6923</v>
      </c>
      <c r="AB559">
        <v>0</v>
      </c>
      <c r="AC559">
        <v>7</v>
      </c>
      <c r="AD559">
        <v>5.118071428571429</v>
      </c>
      <c r="AF559" t="s">
        <v>6937</v>
      </c>
      <c r="AI559">
        <v>0</v>
      </c>
      <c r="AJ559">
        <v>0</v>
      </c>
      <c r="AK559" t="s">
        <v>12645</v>
      </c>
      <c r="AL559" t="s">
        <v>12645</v>
      </c>
      <c r="AM559" t="s">
        <v>10344</v>
      </c>
    </row>
    <row r="560" spans="1:39">
      <c r="A560" t="s">
        <v>11531</v>
      </c>
      <c r="B560" t="s">
        <v>11769</v>
      </c>
      <c r="C560" t="s">
        <v>6009</v>
      </c>
      <c r="D560">
        <v>2.4</v>
      </c>
      <c r="K560" t="s">
        <v>10886</v>
      </c>
      <c r="L560" t="s">
        <v>6536</v>
      </c>
      <c r="M560" t="s">
        <v>11864</v>
      </c>
      <c r="N560">
        <v>9</v>
      </c>
      <c r="O560" t="s">
        <v>11984</v>
      </c>
      <c r="P560" t="s">
        <v>12338</v>
      </c>
      <c r="Q560">
        <v>5</v>
      </c>
      <c r="R560">
        <v>2</v>
      </c>
      <c r="S560">
        <v>-0.99</v>
      </c>
      <c r="T560">
        <v>2.67</v>
      </c>
      <c r="U560">
        <v>481.93</v>
      </c>
      <c r="V560">
        <v>101.93</v>
      </c>
      <c r="W560">
        <v>4.16</v>
      </c>
      <c r="X560">
        <v>3.15</v>
      </c>
      <c r="Y560">
        <v>0</v>
      </c>
      <c r="Z560">
        <v>3</v>
      </c>
      <c r="AA560" t="s">
        <v>6923</v>
      </c>
      <c r="AB560">
        <v>0</v>
      </c>
      <c r="AC560">
        <v>11</v>
      </c>
      <c r="AD560">
        <v>4.231404761904762</v>
      </c>
      <c r="AF560" t="s">
        <v>6937</v>
      </c>
      <c r="AI560">
        <v>0</v>
      </c>
      <c r="AJ560">
        <v>0</v>
      </c>
      <c r="AK560" t="s">
        <v>12645</v>
      </c>
      <c r="AL560" t="s">
        <v>12645</v>
      </c>
      <c r="AM560" t="s">
        <v>10344</v>
      </c>
    </row>
    <row r="561" spans="1:39">
      <c r="A561" t="s">
        <v>11532</v>
      </c>
      <c r="B561" t="s">
        <v>11769</v>
      </c>
      <c r="C561" t="s">
        <v>6009</v>
      </c>
      <c r="D561">
        <v>1.9</v>
      </c>
      <c r="K561" t="s">
        <v>10886</v>
      </c>
      <c r="L561" t="s">
        <v>6536</v>
      </c>
      <c r="M561" t="s">
        <v>11864</v>
      </c>
      <c r="N561">
        <v>9</v>
      </c>
      <c r="O561" t="s">
        <v>11984</v>
      </c>
      <c r="P561" t="s">
        <v>12339</v>
      </c>
      <c r="Q561">
        <v>3</v>
      </c>
      <c r="R561">
        <v>2</v>
      </c>
      <c r="S561">
        <v>-2.92</v>
      </c>
      <c r="T561">
        <v>0.74</v>
      </c>
      <c r="U561">
        <v>347.8</v>
      </c>
      <c r="V561">
        <v>75.63</v>
      </c>
      <c r="W561">
        <v>3.05</v>
      </c>
      <c r="X561">
        <v>3.15</v>
      </c>
      <c r="Y561">
        <v>0</v>
      </c>
      <c r="Z561">
        <v>2</v>
      </c>
      <c r="AA561" t="s">
        <v>6923</v>
      </c>
      <c r="AB561">
        <v>0</v>
      </c>
      <c r="AC561">
        <v>7</v>
      </c>
      <c r="AD561">
        <v>5.5</v>
      </c>
      <c r="AF561" t="s">
        <v>6937</v>
      </c>
      <c r="AI561">
        <v>0</v>
      </c>
      <c r="AJ561">
        <v>0</v>
      </c>
      <c r="AK561" t="s">
        <v>12645</v>
      </c>
      <c r="AL561" t="s">
        <v>12645</v>
      </c>
      <c r="AM561" t="s">
        <v>10344</v>
      </c>
    </row>
    <row r="562" spans="1:39">
      <c r="A562" t="s">
        <v>11533</v>
      </c>
      <c r="B562" t="s">
        <v>11769</v>
      </c>
      <c r="C562" t="s">
        <v>6009</v>
      </c>
      <c r="D562">
        <v>5.4</v>
      </c>
      <c r="K562" t="s">
        <v>10886</v>
      </c>
      <c r="L562" t="s">
        <v>6536</v>
      </c>
      <c r="M562" t="s">
        <v>11864</v>
      </c>
      <c r="N562">
        <v>9</v>
      </c>
      <c r="O562" t="s">
        <v>11984</v>
      </c>
      <c r="P562" t="s">
        <v>12340</v>
      </c>
      <c r="Q562">
        <v>4</v>
      </c>
      <c r="R562">
        <v>2</v>
      </c>
      <c r="S562">
        <v>-3.61</v>
      </c>
      <c r="T562">
        <v>0.05</v>
      </c>
      <c r="U562">
        <v>343.38</v>
      </c>
      <c r="V562">
        <v>84.86</v>
      </c>
      <c r="W562">
        <v>2.41</v>
      </c>
      <c r="X562">
        <v>3.16</v>
      </c>
      <c r="Y562">
        <v>0</v>
      </c>
      <c r="Z562">
        <v>2</v>
      </c>
      <c r="AA562" t="s">
        <v>6923</v>
      </c>
      <c r="AB562">
        <v>0</v>
      </c>
      <c r="AC562">
        <v>8</v>
      </c>
      <c r="AD562">
        <v>5.5</v>
      </c>
      <c r="AF562" t="s">
        <v>6937</v>
      </c>
      <c r="AI562">
        <v>0</v>
      </c>
      <c r="AJ562">
        <v>0</v>
      </c>
      <c r="AK562" t="s">
        <v>12645</v>
      </c>
      <c r="AL562" t="s">
        <v>12645</v>
      </c>
      <c r="AM562" t="s">
        <v>10344</v>
      </c>
    </row>
    <row r="563" spans="1:39">
      <c r="A563" t="s">
        <v>11534</v>
      </c>
      <c r="B563" t="s">
        <v>11769</v>
      </c>
      <c r="C563" t="s">
        <v>6009</v>
      </c>
      <c r="D563">
        <v>5.4</v>
      </c>
      <c r="K563" t="s">
        <v>10886</v>
      </c>
      <c r="L563" t="s">
        <v>6536</v>
      </c>
      <c r="M563" t="s">
        <v>11864</v>
      </c>
      <c r="N563">
        <v>9</v>
      </c>
      <c r="O563" t="s">
        <v>11984</v>
      </c>
      <c r="P563" t="s">
        <v>12341</v>
      </c>
      <c r="Q563">
        <v>5</v>
      </c>
      <c r="R563">
        <v>1</v>
      </c>
      <c r="S563">
        <v>4.81</v>
      </c>
      <c r="T563">
        <v>4.81</v>
      </c>
      <c r="U563">
        <v>444.53</v>
      </c>
      <c r="V563">
        <v>69.56</v>
      </c>
      <c r="W563">
        <v>4.48</v>
      </c>
      <c r="Y563">
        <v>0</v>
      </c>
      <c r="Z563">
        <v>4</v>
      </c>
      <c r="AA563" t="s">
        <v>6923</v>
      </c>
      <c r="AB563">
        <v>0</v>
      </c>
      <c r="AC563">
        <v>9</v>
      </c>
      <c r="AD563">
        <v>3.32454761904762</v>
      </c>
      <c r="AF563" t="s">
        <v>6939</v>
      </c>
      <c r="AI563">
        <v>0</v>
      </c>
      <c r="AJ563">
        <v>0</v>
      </c>
      <c r="AK563" t="s">
        <v>12645</v>
      </c>
      <c r="AL563" t="s">
        <v>12645</v>
      </c>
      <c r="AM563" t="s">
        <v>10344</v>
      </c>
    </row>
    <row r="564" spans="1:39">
      <c r="A564" t="s">
        <v>11535</v>
      </c>
      <c r="B564" t="s">
        <v>11769</v>
      </c>
      <c r="C564" t="s">
        <v>6009</v>
      </c>
      <c r="D564">
        <v>1.2</v>
      </c>
      <c r="K564" t="s">
        <v>10886</v>
      </c>
      <c r="L564" t="s">
        <v>6536</v>
      </c>
      <c r="M564" t="s">
        <v>11864</v>
      </c>
      <c r="N564">
        <v>9</v>
      </c>
      <c r="O564" t="s">
        <v>11984</v>
      </c>
      <c r="P564" t="s">
        <v>12342</v>
      </c>
      <c r="Q564">
        <v>4</v>
      </c>
      <c r="R564">
        <v>3</v>
      </c>
      <c r="S564">
        <v>-3.95</v>
      </c>
      <c r="T564">
        <v>-0.29</v>
      </c>
      <c r="U564">
        <v>438.4</v>
      </c>
      <c r="V564">
        <v>104.73</v>
      </c>
      <c r="W564">
        <v>3.24</v>
      </c>
      <c r="X564">
        <v>3.16</v>
      </c>
      <c r="Y564">
        <v>0</v>
      </c>
      <c r="Z564">
        <v>2</v>
      </c>
      <c r="AA564" t="s">
        <v>6923</v>
      </c>
      <c r="AB564">
        <v>0</v>
      </c>
      <c r="AC564">
        <v>9</v>
      </c>
      <c r="AD564">
        <v>4.115666666666668</v>
      </c>
      <c r="AF564" t="s">
        <v>6937</v>
      </c>
      <c r="AI564">
        <v>0</v>
      </c>
      <c r="AJ564">
        <v>0</v>
      </c>
      <c r="AK564" t="s">
        <v>12645</v>
      </c>
      <c r="AL564" t="s">
        <v>12645</v>
      </c>
      <c r="AM564" t="s">
        <v>10344</v>
      </c>
    </row>
    <row r="565" spans="1:39">
      <c r="A565" t="s">
        <v>11536</v>
      </c>
      <c r="B565" t="s">
        <v>11769</v>
      </c>
      <c r="C565" t="s">
        <v>6009</v>
      </c>
      <c r="D565">
        <v>1.4</v>
      </c>
      <c r="K565" t="s">
        <v>10886</v>
      </c>
      <c r="L565" t="s">
        <v>6536</v>
      </c>
      <c r="M565" t="s">
        <v>11864</v>
      </c>
      <c r="N565">
        <v>9</v>
      </c>
      <c r="O565" t="s">
        <v>11984</v>
      </c>
      <c r="P565" t="s">
        <v>12343</v>
      </c>
      <c r="Q565">
        <v>4</v>
      </c>
      <c r="R565">
        <v>2</v>
      </c>
      <c r="S565">
        <v>-1.58</v>
      </c>
      <c r="T565">
        <v>1.9</v>
      </c>
      <c r="U565">
        <v>384.48</v>
      </c>
      <c r="V565">
        <v>78.87</v>
      </c>
      <c r="W565">
        <v>3.03</v>
      </c>
      <c r="X565">
        <v>3.15</v>
      </c>
      <c r="Y565">
        <v>6</v>
      </c>
      <c r="Z565">
        <v>2</v>
      </c>
      <c r="AA565" t="s">
        <v>6923</v>
      </c>
      <c r="AB565">
        <v>0</v>
      </c>
      <c r="AC565">
        <v>10</v>
      </c>
      <c r="AD565">
        <v>5.325142857142857</v>
      </c>
      <c r="AF565" t="s">
        <v>6937</v>
      </c>
      <c r="AI565">
        <v>0</v>
      </c>
      <c r="AJ565">
        <v>0</v>
      </c>
      <c r="AK565" t="s">
        <v>12645</v>
      </c>
      <c r="AL565" t="s">
        <v>12645</v>
      </c>
      <c r="AM565" t="s">
        <v>10344</v>
      </c>
    </row>
    <row r="566" spans="1:39">
      <c r="A566" t="s">
        <v>11537</v>
      </c>
      <c r="B566" t="s">
        <v>11769</v>
      </c>
      <c r="C566" t="s">
        <v>6009</v>
      </c>
      <c r="D566">
        <v>1.8</v>
      </c>
      <c r="K566" t="s">
        <v>10886</v>
      </c>
      <c r="L566" t="s">
        <v>6536</v>
      </c>
      <c r="M566" t="s">
        <v>11864</v>
      </c>
      <c r="N566">
        <v>9</v>
      </c>
      <c r="O566" t="s">
        <v>11984</v>
      </c>
      <c r="P566" t="s">
        <v>12344</v>
      </c>
      <c r="Q566">
        <v>5</v>
      </c>
      <c r="R566">
        <v>2</v>
      </c>
      <c r="S566">
        <v>1.98</v>
      </c>
      <c r="T566">
        <v>1.98</v>
      </c>
      <c r="U566">
        <v>466.46</v>
      </c>
      <c r="V566">
        <v>93.73</v>
      </c>
      <c r="W566">
        <v>3.72</v>
      </c>
      <c r="X566">
        <v>13.61</v>
      </c>
      <c r="Y566">
        <v>0</v>
      </c>
      <c r="Z566">
        <v>2</v>
      </c>
      <c r="AA566" t="s">
        <v>6923</v>
      </c>
      <c r="AB566">
        <v>0</v>
      </c>
      <c r="AC566">
        <v>10</v>
      </c>
      <c r="AD566">
        <v>4.615238095238095</v>
      </c>
      <c r="AF566" t="s">
        <v>6939</v>
      </c>
      <c r="AI566">
        <v>0</v>
      </c>
      <c r="AJ566">
        <v>0</v>
      </c>
      <c r="AK566" t="s">
        <v>12645</v>
      </c>
      <c r="AL566" t="s">
        <v>12645</v>
      </c>
      <c r="AM566" t="s">
        <v>10344</v>
      </c>
    </row>
    <row r="567" spans="1:39">
      <c r="A567" t="s">
        <v>11538</v>
      </c>
      <c r="B567" t="s">
        <v>11769</v>
      </c>
      <c r="C567" t="s">
        <v>6009</v>
      </c>
      <c r="D567">
        <v>1.1</v>
      </c>
      <c r="K567" t="s">
        <v>10886</v>
      </c>
      <c r="L567" t="s">
        <v>6536</v>
      </c>
      <c r="M567" t="s">
        <v>11864</v>
      </c>
      <c r="N567">
        <v>9</v>
      </c>
      <c r="O567" t="s">
        <v>11984</v>
      </c>
      <c r="P567" t="s">
        <v>12345</v>
      </c>
      <c r="Q567">
        <v>5</v>
      </c>
      <c r="R567">
        <v>1</v>
      </c>
      <c r="S567">
        <v>4.15</v>
      </c>
      <c r="T567">
        <v>4.17</v>
      </c>
      <c r="U567">
        <v>412.53</v>
      </c>
      <c r="V567">
        <v>67.87</v>
      </c>
      <c r="W567">
        <v>3.51</v>
      </c>
      <c r="Y567">
        <v>5.98</v>
      </c>
      <c r="Z567">
        <v>2</v>
      </c>
      <c r="AA567" t="s">
        <v>6923</v>
      </c>
      <c r="AB567">
        <v>0</v>
      </c>
      <c r="AC567">
        <v>11</v>
      </c>
      <c r="AD567">
        <v>3.873119047619048</v>
      </c>
      <c r="AF567" t="s">
        <v>6939</v>
      </c>
      <c r="AI567">
        <v>0</v>
      </c>
      <c r="AJ567">
        <v>0</v>
      </c>
      <c r="AK567" t="s">
        <v>12645</v>
      </c>
      <c r="AL567" t="s">
        <v>12645</v>
      </c>
      <c r="AM567" t="s">
        <v>10344</v>
      </c>
    </row>
    <row r="568" spans="1:39">
      <c r="A568" t="s">
        <v>11539</v>
      </c>
      <c r="B568" t="s">
        <v>11770</v>
      </c>
      <c r="C568" t="s">
        <v>6009</v>
      </c>
      <c r="D568">
        <v>3.6</v>
      </c>
      <c r="K568" t="s">
        <v>10886</v>
      </c>
      <c r="L568" t="s">
        <v>6536</v>
      </c>
      <c r="M568" t="s">
        <v>11865</v>
      </c>
      <c r="N568">
        <v>9</v>
      </c>
      <c r="O568" t="s">
        <v>11985</v>
      </c>
      <c r="P568" t="s">
        <v>12346</v>
      </c>
      <c r="Q568">
        <v>4</v>
      </c>
      <c r="R568">
        <v>1</v>
      </c>
      <c r="S568">
        <v>2.42</v>
      </c>
      <c r="T568">
        <v>5.08</v>
      </c>
      <c r="U568">
        <v>465.93</v>
      </c>
      <c r="V568">
        <v>76.06999999999999</v>
      </c>
      <c r="W568">
        <v>5.12</v>
      </c>
      <c r="X568">
        <v>4.71</v>
      </c>
      <c r="Y568">
        <v>1.08</v>
      </c>
      <c r="Z568">
        <v>3</v>
      </c>
      <c r="AA568" t="s">
        <v>6923</v>
      </c>
      <c r="AB568">
        <v>1</v>
      </c>
      <c r="AC568">
        <v>9</v>
      </c>
      <c r="AD568">
        <v>3.866690476190476</v>
      </c>
      <c r="AF568" t="s">
        <v>6937</v>
      </c>
      <c r="AI568">
        <v>0</v>
      </c>
      <c r="AJ568">
        <v>0</v>
      </c>
      <c r="AK568" t="s">
        <v>12646</v>
      </c>
      <c r="AL568" t="s">
        <v>12646</v>
      </c>
      <c r="AM568" t="s">
        <v>10344</v>
      </c>
    </row>
    <row r="569" spans="1:39">
      <c r="A569" t="s">
        <v>11540</v>
      </c>
      <c r="B569" t="s">
        <v>11770</v>
      </c>
      <c r="C569" t="s">
        <v>6009</v>
      </c>
      <c r="D569">
        <v>5.6</v>
      </c>
      <c r="K569" t="s">
        <v>10886</v>
      </c>
      <c r="L569" t="s">
        <v>6536</v>
      </c>
      <c r="M569" t="s">
        <v>11865</v>
      </c>
      <c r="N569">
        <v>9</v>
      </c>
      <c r="O569" t="s">
        <v>11985</v>
      </c>
      <c r="P569" t="s">
        <v>12347</v>
      </c>
      <c r="Q569">
        <v>4</v>
      </c>
      <c r="R569">
        <v>1</v>
      </c>
      <c r="S569">
        <v>2.54</v>
      </c>
      <c r="T569">
        <v>5.24</v>
      </c>
      <c r="U569">
        <v>465.93</v>
      </c>
      <c r="V569">
        <v>76.06999999999999</v>
      </c>
      <c r="W569">
        <v>5.12</v>
      </c>
      <c r="X569">
        <v>4.65</v>
      </c>
      <c r="Y569">
        <v>1.09</v>
      </c>
      <c r="Z569">
        <v>3</v>
      </c>
      <c r="AA569" t="s">
        <v>6923</v>
      </c>
      <c r="AB569">
        <v>1</v>
      </c>
      <c r="AC569">
        <v>9</v>
      </c>
      <c r="AD569">
        <v>3.806690476190476</v>
      </c>
      <c r="AF569" t="s">
        <v>6937</v>
      </c>
      <c r="AI569">
        <v>0</v>
      </c>
      <c r="AJ569">
        <v>0</v>
      </c>
      <c r="AK569" t="s">
        <v>12646</v>
      </c>
      <c r="AL569" t="s">
        <v>12646</v>
      </c>
      <c r="AM569" t="s">
        <v>10344</v>
      </c>
    </row>
    <row r="570" spans="1:39">
      <c r="A570" t="s">
        <v>11541</v>
      </c>
      <c r="B570" t="s">
        <v>11770</v>
      </c>
      <c r="C570" t="s">
        <v>6009</v>
      </c>
      <c r="D570">
        <v>3.2</v>
      </c>
      <c r="K570" t="s">
        <v>10886</v>
      </c>
      <c r="L570" t="s">
        <v>6536</v>
      </c>
      <c r="M570" t="s">
        <v>11865</v>
      </c>
      <c r="N570">
        <v>9</v>
      </c>
      <c r="O570" t="s">
        <v>11985</v>
      </c>
      <c r="P570" t="s">
        <v>12348</v>
      </c>
      <c r="Q570">
        <v>4</v>
      </c>
      <c r="R570">
        <v>1</v>
      </c>
      <c r="S570">
        <v>2.42</v>
      </c>
      <c r="T570">
        <v>5.33</v>
      </c>
      <c r="U570">
        <v>451.91</v>
      </c>
      <c r="V570">
        <v>76.06999999999999</v>
      </c>
      <c r="W570">
        <v>4.73</v>
      </c>
      <c r="X570">
        <v>4.43</v>
      </c>
      <c r="Y570">
        <v>1.08</v>
      </c>
      <c r="Z570">
        <v>3</v>
      </c>
      <c r="AA570" t="s">
        <v>6923</v>
      </c>
      <c r="AB570">
        <v>0</v>
      </c>
      <c r="AC570">
        <v>8</v>
      </c>
      <c r="AD570">
        <v>3.966833333333333</v>
      </c>
      <c r="AF570" t="s">
        <v>6937</v>
      </c>
      <c r="AI570">
        <v>0</v>
      </c>
      <c r="AJ570">
        <v>0</v>
      </c>
      <c r="AK570" t="s">
        <v>12646</v>
      </c>
      <c r="AL570" t="s">
        <v>12646</v>
      </c>
      <c r="AM570" t="s">
        <v>10344</v>
      </c>
    </row>
    <row r="571" spans="1:39">
      <c r="A571" t="s">
        <v>11542</v>
      </c>
      <c r="B571" t="s">
        <v>11770</v>
      </c>
      <c r="C571" t="s">
        <v>6009</v>
      </c>
      <c r="D571">
        <v>6.2</v>
      </c>
      <c r="K571" t="s">
        <v>10886</v>
      </c>
      <c r="L571" t="s">
        <v>6536</v>
      </c>
      <c r="M571" t="s">
        <v>11865</v>
      </c>
      <c r="N571">
        <v>9</v>
      </c>
      <c r="O571" t="s">
        <v>11985</v>
      </c>
      <c r="P571" t="s">
        <v>12349</v>
      </c>
      <c r="Q571">
        <v>4</v>
      </c>
      <c r="R571">
        <v>1</v>
      </c>
      <c r="S571">
        <v>2.42</v>
      </c>
      <c r="T571">
        <v>5.56</v>
      </c>
      <c r="U571">
        <v>451.91</v>
      </c>
      <c r="V571">
        <v>76.06999999999999</v>
      </c>
      <c r="W571">
        <v>4.73</v>
      </c>
      <c r="X571">
        <v>4.14</v>
      </c>
      <c r="Y571">
        <v>1.07</v>
      </c>
      <c r="Z571">
        <v>3</v>
      </c>
      <c r="AA571" t="s">
        <v>6923</v>
      </c>
      <c r="AB571">
        <v>0</v>
      </c>
      <c r="AC571">
        <v>8</v>
      </c>
      <c r="AD571">
        <v>3.966833333333333</v>
      </c>
      <c r="AF571" t="s">
        <v>6937</v>
      </c>
      <c r="AI571">
        <v>0</v>
      </c>
      <c r="AJ571">
        <v>0</v>
      </c>
      <c r="AK571" t="s">
        <v>12646</v>
      </c>
      <c r="AL571" t="s">
        <v>12646</v>
      </c>
      <c r="AM571" t="s">
        <v>10344</v>
      </c>
    </row>
    <row r="572" spans="1:39">
      <c r="A572" t="s">
        <v>11543</v>
      </c>
      <c r="B572" t="s">
        <v>11770</v>
      </c>
      <c r="C572" t="s">
        <v>6009</v>
      </c>
      <c r="D572">
        <v>5.5</v>
      </c>
      <c r="K572" t="s">
        <v>10886</v>
      </c>
      <c r="L572" t="s">
        <v>6536</v>
      </c>
      <c r="M572" t="s">
        <v>11865</v>
      </c>
      <c r="N572">
        <v>9</v>
      </c>
      <c r="O572" t="s">
        <v>11985</v>
      </c>
      <c r="P572" t="s">
        <v>12350</v>
      </c>
      <c r="Q572">
        <v>4</v>
      </c>
      <c r="R572">
        <v>1</v>
      </c>
      <c r="S572">
        <v>2.48</v>
      </c>
      <c r="T572">
        <v>5.59</v>
      </c>
      <c r="U572">
        <v>451.91</v>
      </c>
      <c r="V572">
        <v>76.06999999999999</v>
      </c>
      <c r="W572">
        <v>4.73</v>
      </c>
      <c r="X572">
        <v>4.19</v>
      </c>
      <c r="Y572">
        <v>1.08</v>
      </c>
      <c r="Z572">
        <v>3</v>
      </c>
      <c r="AA572" t="s">
        <v>6923</v>
      </c>
      <c r="AB572">
        <v>0</v>
      </c>
      <c r="AC572">
        <v>8</v>
      </c>
      <c r="AD572">
        <v>3.936833333333333</v>
      </c>
      <c r="AF572" t="s">
        <v>6937</v>
      </c>
      <c r="AI572">
        <v>0</v>
      </c>
      <c r="AJ572">
        <v>0</v>
      </c>
      <c r="AK572" t="s">
        <v>12646</v>
      </c>
      <c r="AL572" t="s">
        <v>12646</v>
      </c>
      <c r="AM572" t="s">
        <v>10344</v>
      </c>
    </row>
    <row r="573" spans="1:39">
      <c r="A573" t="s">
        <v>11544</v>
      </c>
      <c r="B573" t="s">
        <v>11771</v>
      </c>
      <c r="C573" t="s">
        <v>6009</v>
      </c>
      <c r="D573">
        <v>79</v>
      </c>
      <c r="E573" t="s">
        <v>10556</v>
      </c>
      <c r="K573" t="s">
        <v>6535</v>
      </c>
      <c r="L573" t="s">
        <v>6536</v>
      </c>
      <c r="M573" t="s">
        <v>11866</v>
      </c>
      <c r="N573">
        <v>9</v>
      </c>
      <c r="O573" t="s">
        <v>11986</v>
      </c>
      <c r="P573" t="s">
        <v>12351</v>
      </c>
      <c r="Q573">
        <v>5</v>
      </c>
      <c r="R573">
        <v>1</v>
      </c>
      <c r="S573">
        <v>4.64</v>
      </c>
      <c r="T573">
        <v>5.71</v>
      </c>
      <c r="U573">
        <v>512.85</v>
      </c>
      <c r="V573">
        <v>71.53</v>
      </c>
      <c r="W573">
        <v>5.89</v>
      </c>
      <c r="X573">
        <v>6.04</v>
      </c>
      <c r="Y573">
        <v>3.96</v>
      </c>
      <c r="Z573">
        <v>3</v>
      </c>
      <c r="AA573" t="s">
        <v>6923</v>
      </c>
      <c r="AB573">
        <v>2</v>
      </c>
      <c r="AC573">
        <v>6</v>
      </c>
      <c r="AD573">
        <v>2.833333333333333</v>
      </c>
      <c r="AF573" t="s">
        <v>6937</v>
      </c>
      <c r="AI573">
        <v>0</v>
      </c>
      <c r="AJ573">
        <v>0</v>
      </c>
      <c r="AK573" t="s">
        <v>12647</v>
      </c>
      <c r="AL573" t="s">
        <v>12647</v>
      </c>
      <c r="AM573" t="s">
        <v>10344</v>
      </c>
    </row>
    <row r="574" spans="1:39">
      <c r="A574" t="s">
        <v>11545</v>
      </c>
      <c r="B574" t="s">
        <v>11771</v>
      </c>
      <c r="C574" t="s">
        <v>6009</v>
      </c>
      <c r="D574">
        <v>78</v>
      </c>
      <c r="E574" t="s">
        <v>10556</v>
      </c>
      <c r="K574" t="s">
        <v>6535</v>
      </c>
      <c r="L574" t="s">
        <v>6536</v>
      </c>
      <c r="M574" t="s">
        <v>11866</v>
      </c>
      <c r="N574">
        <v>9</v>
      </c>
      <c r="O574" t="s">
        <v>11986</v>
      </c>
      <c r="P574" t="s">
        <v>12352</v>
      </c>
      <c r="Q574">
        <v>5</v>
      </c>
      <c r="R574">
        <v>1</v>
      </c>
      <c r="S574">
        <v>3.87</v>
      </c>
      <c r="T574">
        <v>4.98</v>
      </c>
      <c r="U574">
        <v>479.94</v>
      </c>
      <c r="V574">
        <v>71.53</v>
      </c>
      <c r="W574">
        <v>4.86</v>
      </c>
      <c r="X574">
        <v>6.01</v>
      </c>
      <c r="Y574">
        <v>3.96</v>
      </c>
      <c r="Z574">
        <v>3</v>
      </c>
      <c r="AA574" t="s">
        <v>6923</v>
      </c>
      <c r="AB574">
        <v>0</v>
      </c>
      <c r="AC574">
        <v>6</v>
      </c>
      <c r="AD574">
        <v>3.051619047619047</v>
      </c>
      <c r="AF574" t="s">
        <v>6937</v>
      </c>
      <c r="AI574">
        <v>0</v>
      </c>
      <c r="AJ574">
        <v>0</v>
      </c>
      <c r="AK574" t="s">
        <v>12647</v>
      </c>
      <c r="AL574" t="s">
        <v>12647</v>
      </c>
      <c r="AM574" t="s">
        <v>10344</v>
      </c>
    </row>
    <row r="575" spans="1:39">
      <c r="A575" t="s">
        <v>11546</v>
      </c>
      <c r="B575" t="s">
        <v>11771</v>
      </c>
      <c r="C575" t="s">
        <v>6009</v>
      </c>
      <c r="D575">
        <v>51</v>
      </c>
      <c r="E575" t="s">
        <v>10556</v>
      </c>
      <c r="K575" t="s">
        <v>6535</v>
      </c>
      <c r="L575" t="s">
        <v>6536</v>
      </c>
      <c r="M575" t="s">
        <v>11866</v>
      </c>
      <c r="N575">
        <v>9</v>
      </c>
      <c r="O575" t="s">
        <v>11986</v>
      </c>
      <c r="P575" t="s">
        <v>12353</v>
      </c>
      <c r="Q575">
        <v>7</v>
      </c>
      <c r="R575">
        <v>1</v>
      </c>
      <c r="S575">
        <v>4.1</v>
      </c>
      <c r="T575">
        <v>4.61</v>
      </c>
      <c r="U575">
        <v>504.01</v>
      </c>
      <c r="V575">
        <v>89.98999999999999</v>
      </c>
      <c r="W575">
        <v>4.6</v>
      </c>
      <c r="X575">
        <v>6.77</v>
      </c>
      <c r="Y575">
        <v>3.97</v>
      </c>
      <c r="Z575">
        <v>3</v>
      </c>
      <c r="AA575" t="s">
        <v>6923</v>
      </c>
      <c r="AB575">
        <v>1</v>
      </c>
      <c r="AC575">
        <v>8</v>
      </c>
      <c r="AD575">
        <v>3.028333333333333</v>
      </c>
      <c r="AF575" t="s">
        <v>6939</v>
      </c>
      <c r="AI575">
        <v>0</v>
      </c>
      <c r="AJ575">
        <v>0</v>
      </c>
      <c r="AK575" t="s">
        <v>12647</v>
      </c>
      <c r="AL575" t="s">
        <v>12647</v>
      </c>
      <c r="AM575" t="s">
        <v>10344</v>
      </c>
    </row>
    <row r="576" spans="1:39">
      <c r="A576" t="s">
        <v>11547</v>
      </c>
      <c r="B576" t="s">
        <v>11771</v>
      </c>
      <c r="C576" t="s">
        <v>6009</v>
      </c>
      <c r="D576">
        <v>47</v>
      </c>
      <c r="E576" t="s">
        <v>10556</v>
      </c>
      <c r="K576" t="s">
        <v>6535</v>
      </c>
      <c r="L576" t="s">
        <v>6536</v>
      </c>
      <c r="M576" t="s">
        <v>11866</v>
      </c>
      <c r="N576">
        <v>9</v>
      </c>
      <c r="O576" t="s">
        <v>11986</v>
      </c>
      <c r="P576" t="s">
        <v>12354</v>
      </c>
      <c r="Q576">
        <v>6</v>
      </c>
      <c r="R576">
        <v>1</v>
      </c>
      <c r="S576">
        <v>4.02</v>
      </c>
      <c r="T576">
        <v>4.45</v>
      </c>
      <c r="U576">
        <v>473.98</v>
      </c>
      <c r="V576">
        <v>80.76000000000001</v>
      </c>
      <c r="W576">
        <v>4.59</v>
      </c>
      <c r="X576">
        <v>6.93</v>
      </c>
      <c r="Y576">
        <v>3.98</v>
      </c>
      <c r="Z576">
        <v>3</v>
      </c>
      <c r="AA576" t="s">
        <v>6923</v>
      </c>
      <c r="AB576">
        <v>0</v>
      </c>
      <c r="AC576">
        <v>7</v>
      </c>
      <c r="AD576">
        <v>3.294190476190476</v>
      </c>
      <c r="AF576" t="s">
        <v>6939</v>
      </c>
      <c r="AI576">
        <v>0</v>
      </c>
      <c r="AJ576">
        <v>0</v>
      </c>
      <c r="AK576" t="s">
        <v>12647</v>
      </c>
      <c r="AL576" t="s">
        <v>12647</v>
      </c>
      <c r="AM576" t="s">
        <v>10344</v>
      </c>
    </row>
    <row r="577" spans="1:39">
      <c r="A577" t="s">
        <v>11548</v>
      </c>
      <c r="B577" t="s">
        <v>11771</v>
      </c>
      <c r="C577" t="s">
        <v>6009</v>
      </c>
      <c r="D577">
        <v>37</v>
      </c>
      <c r="E577" t="s">
        <v>10556</v>
      </c>
      <c r="K577" t="s">
        <v>6535</v>
      </c>
      <c r="L577" t="s">
        <v>6536</v>
      </c>
      <c r="M577" t="s">
        <v>11866</v>
      </c>
      <c r="N577">
        <v>9</v>
      </c>
      <c r="O577" t="s">
        <v>11986</v>
      </c>
      <c r="P577" t="s">
        <v>12355</v>
      </c>
      <c r="Q577">
        <v>6</v>
      </c>
      <c r="R577">
        <v>1</v>
      </c>
      <c r="S577">
        <v>3.49</v>
      </c>
      <c r="T577">
        <v>4.47</v>
      </c>
      <c r="U577">
        <v>468.97</v>
      </c>
      <c r="V577">
        <v>95.31999999999999</v>
      </c>
      <c r="W577">
        <v>4.46</v>
      </c>
      <c r="X577">
        <v>6.16</v>
      </c>
      <c r="Y577">
        <v>3.97</v>
      </c>
      <c r="Z577">
        <v>3</v>
      </c>
      <c r="AA577" t="s">
        <v>6923</v>
      </c>
      <c r="AB577">
        <v>0</v>
      </c>
      <c r="AC577">
        <v>6</v>
      </c>
      <c r="AD577">
        <v>3.397642857142857</v>
      </c>
      <c r="AF577" t="s">
        <v>6937</v>
      </c>
      <c r="AI577">
        <v>0</v>
      </c>
      <c r="AJ577">
        <v>0</v>
      </c>
      <c r="AK577" t="s">
        <v>12647</v>
      </c>
      <c r="AL577" t="s">
        <v>12647</v>
      </c>
      <c r="AM577" t="s">
        <v>10344</v>
      </c>
    </row>
    <row r="578" spans="1:39">
      <c r="A578" t="s">
        <v>11549</v>
      </c>
      <c r="B578" t="s">
        <v>11771</v>
      </c>
      <c r="C578" t="s">
        <v>6009</v>
      </c>
      <c r="D578">
        <v>79</v>
      </c>
      <c r="E578" t="s">
        <v>10556</v>
      </c>
      <c r="K578" t="s">
        <v>6535</v>
      </c>
      <c r="L578" t="s">
        <v>6536</v>
      </c>
      <c r="M578" t="s">
        <v>11866</v>
      </c>
      <c r="N578">
        <v>9</v>
      </c>
      <c r="O578" t="s">
        <v>11986</v>
      </c>
      <c r="P578" t="s">
        <v>12356</v>
      </c>
      <c r="Q578">
        <v>5</v>
      </c>
      <c r="R578">
        <v>1</v>
      </c>
      <c r="S578">
        <v>4.56</v>
      </c>
      <c r="T578">
        <v>5.67</v>
      </c>
      <c r="U578">
        <v>496.39</v>
      </c>
      <c r="V578">
        <v>71.53</v>
      </c>
      <c r="W578">
        <v>5.38</v>
      </c>
      <c r="X578">
        <v>5.98</v>
      </c>
      <c r="Y578">
        <v>3.96</v>
      </c>
      <c r="Z578">
        <v>3</v>
      </c>
      <c r="AA578" t="s">
        <v>6923</v>
      </c>
      <c r="AB578">
        <v>1</v>
      </c>
      <c r="AC578">
        <v>6</v>
      </c>
      <c r="AD578">
        <v>2.859119047619048</v>
      </c>
      <c r="AF578" t="s">
        <v>6937</v>
      </c>
      <c r="AI578">
        <v>0</v>
      </c>
      <c r="AJ578">
        <v>0</v>
      </c>
      <c r="AK578" t="s">
        <v>12647</v>
      </c>
      <c r="AL578" t="s">
        <v>12647</v>
      </c>
      <c r="AM578" t="s">
        <v>10344</v>
      </c>
    </row>
    <row r="579" spans="1:39">
      <c r="A579" t="s">
        <v>11550</v>
      </c>
      <c r="B579" t="s">
        <v>11771</v>
      </c>
      <c r="C579" t="s">
        <v>6009</v>
      </c>
      <c r="D579">
        <v>72</v>
      </c>
      <c r="E579" t="s">
        <v>10556</v>
      </c>
      <c r="K579" t="s">
        <v>6535</v>
      </c>
      <c r="L579" t="s">
        <v>6536</v>
      </c>
      <c r="M579" t="s">
        <v>11866</v>
      </c>
      <c r="N579">
        <v>9</v>
      </c>
      <c r="O579" t="s">
        <v>11986</v>
      </c>
      <c r="P579" t="s">
        <v>12357</v>
      </c>
      <c r="Q579">
        <v>5</v>
      </c>
      <c r="R579">
        <v>1</v>
      </c>
      <c r="S579">
        <v>4.99</v>
      </c>
      <c r="T579">
        <v>5.25</v>
      </c>
      <c r="U579">
        <v>457.98</v>
      </c>
      <c r="V579">
        <v>71.53</v>
      </c>
      <c r="W579">
        <v>4.89</v>
      </c>
      <c r="X579">
        <v>7.23</v>
      </c>
      <c r="Y579">
        <v>3.97</v>
      </c>
      <c r="Z579">
        <v>3</v>
      </c>
      <c r="AA579" t="s">
        <v>6923</v>
      </c>
      <c r="AB579">
        <v>0</v>
      </c>
      <c r="AC579">
        <v>6</v>
      </c>
      <c r="AD579">
        <v>3.13347619047619</v>
      </c>
      <c r="AF579" t="s">
        <v>6939</v>
      </c>
      <c r="AI579">
        <v>0</v>
      </c>
      <c r="AJ579">
        <v>0</v>
      </c>
      <c r="AK579" t="s">
        <v>12647</v>
      </c>
      <c r="AL579" t="s">
        <v>12647</v>
      </c>
      <c r="AM579" t="s">
        <v>10344</v>
      </c>
    </row>
    <row r="580" spans="1:39">
      <c r="A580" t="s">
        <v>11551</v>
      </c>
      <c r="B580" t="s">
        <v>11771</v>
      </c>
      <c r="C580" t="s">
        <v>6009</v>
      </c>
      <c r="D580">
        <v>98</v>
      </c>
      <c r="E580" t="s">
        <v>10556</v>
      </c>
      <c r="K580" t="s">
        <v>6535</v>
      </c>
      <c r="L580" t="s">
        <v>6536</v>
      </c>
      <c r="M580" t="s">
        <v>11866</v>
      </c>
      <c r="N580">
        <v>9</v>
      </c>
      <c r="O580" t="s">
        <v>11986</v>
      </c>
      <c r="P580" t="s">
        <v>12358</v>
      </c>
      <c r="Q580">
        <v>5</v>
      </c>
      <c r="R580">
        <v>1</v>
      </c>
      <c r="S580">
        <v>4.87</v>
      </c>
      <c r="T580">
        <v>5.64</v>
      </c>
      <c r="U580">
        <v>511.95</v>
      </c>
      <c r="V580">
        <v>71.53</v>
      </c>
      <c r="W580">
        <v>5.6</v>
      </c>
      <c r="X580">
        <v>6.44</v>
      </c>
      <c r="Y580">
        <v>3.97</v>
      </c>
      <c r="Z580">
        <v>3</v>
      </c>
      <c r="AA580" t="s">
        <v>6923</v>
      </c>
      <c r="AB580">
        <v>2</v>
      </c>
      <c r="AC580">
        <v>6</v>
      </c>
      <c r="AD580">
        <v>2.833333333333333</v>
      </c>
      <c r="AF580" t="s">
        <v>6937</v>
      </c>
      <c r="AI580">
        <v>0</v>
      </c>
      <c r="AJ580">
        <v>0</v>
      </c>
      <c r="AK580" t="s">
        <v>12647</v>
      </c>
      <c r="AL580" t="s">
        <v>12647</v>
      </c>
      <c r="AM580" t="s">
        <v>10344</v>
      </c>
    </row>
    <row r="581" spans="1:39">
      <c r="A581" t="s">
        <v>11552</v>
      </c>
      <c r="B581" t="s">
        <v>11771</v>
      </c>
      <c r="C581" t="s">
        <v>6009</v>
      </c>
      <c r="D581">
        <v>76</v>
      </c>
      <c r="E581" t="s">
        <v>10556</v>
      </c>
      <c r="K581" t="s">
        <v>6535</v>
      </c>
      <c r="L581" t="s">
        <v>6536</v>
      </c>
      <c r="M581" t="s">
        <v>11866</v>
      </c>
      <c r="N581">
        <v>9</v>
      </c>
      <c r="O581" t="s">
        <v>11986</v>
      </c>
      <c r="P581" t="s">
        <v>12359</v>
      </c>
      <c r="Q581">
        <v>7</v>
      </c>
      <c r="R581">
        <v>1</v>
      </c>
      <c r="S581">
        <v>4.49</v>
      </c>
      <c r="T581">
        <v>5.21</v>
      </c>
      <c r="U581">
        <v>527.0700000000001</v>
      </c>
      <c r="V581">
        <v>84.42</v>
      </c>
      <c r="W581">
        <v>5.71</v>
      </c>
      <c r="X581">
        <v>6.66</v>
      </c>
      <c r="Y581">
        <v>3.97</v>
      </c>
      <c r="Z581">
        <v>4</v>
      </c>
      <c r="AA581" t="s">
        <v>6923</v>
      </c>
      <c r="AB581">
        <v>2</v>
      </c>
      <c r="AC581">
        <v>7</v>
      </c>
      <c r="AD581">
        <v>2.833333333333333</v>
      </c>
      <c r="AF581" t="s">
        <v>6939</v>
      </c>
      <c r="AI581">
        <v>0</v>
      </c>
      <c r="AJ581">
        <v>0</v>
      </c>
      <c r="AK581" t="s">
        <v>12647</v>
      </c>
      <c r="AL581" t="s">
        <v>12647</v>
      </c>
      <c r="AM581" t="s">
        <v>10344</v>
      </c>
    </row>
    <row r="582" spans="1:39">
      <c r="A582" t="s">
        <v>11553</v>
      </c>
      <c r="B582" t="s">
        <v>11771</v>
      </c>
      <c r="C582" t="s">
        <v>6009</v>
      </c>
      <c r="D582">
        <v>78</v>
      </c>
      <c r="E582" t="s">
        <v>10556</v>
      </c>
      <c r="K582" t="s">
        <v>6535</v>
      </c>
      <c r="L582" t="s">
        <v>6536</v>
      </c>
      <c r="M582" t="s">
        <v>11866</v>
      </c>
      <c r="N582">
        <v>9</v>
      </c>
      <c r="O582" t="s">
        <v>11986</v>
      </c>
      <c r="P582" t="s">
        <v>12360</v>
      </c>
      <c r="Q582">
        <v>7</v>
      </c>
      <c r="R582">
        <v>1</v>
      </c>
      <c r="S582">
        <v>4.34</v>
      </c>
      <c r="T582">
        <v>5.21</v>
      </c>
      <c r="U582">
        <v>493.37</v>
      </c>
      <c r="V582">
        <v>97.56</v>
      </c>
      <c r="W582">
        <v>4.85</v>
      </c>
      <c r="X582">
        <v>6.53</v>
      </c>
      <c r="Y582">
        <v>2.56</v>
      </c>
      <c r="Z582">
        <v>4</v>
      </c>
      <c r="AA582" t="s">
        <v>6923</v>
      </c>
      <c r="AB582">
        <v>0</v>
      </c>
      <c r="AC582">
        <v>8</v>
      </c>
      <c r="AD582">
        <v>2.628690476190476</v>
      </c>
      <c r="AF582" t="s">
        <v>6939</v>
      </c>
      <c r="AI582">
        <v>0</v>
      </c>
      <c r="AJ582">
        <v>0</v>
      </c>
      <c r="AK582" t="s">
        <v>12647</v>
      </c>
      <c r="AL582" t="s">
        <v>12647</v>
      </c>
      <c r="AM582" t="s">
        <v>10344</v>
      </c>
    </row>
    <row r="583" spans="1:39">
      <c r="A583" t="s">
        <v>11554</v>
      </c>
      <c r="B583" t="s">
        <v>11771</v>
      </c>
      <c r="C583" t="s">
        <v>6009</v>
      </c>
      <c r="D583">
        <v>82</v>
      </c>
      <c r="E583" t="s">
        <v>10556</v>
      </c>
      <c r="K583" t="s">
        <v>6535</v>
      </c>
      <c r="L583" t="s">
        <v>6536</v>
      </c>
      <c r="M583" t="s">
        <v>11866</v>
      </c>
      <c r="N583">
        <v>9</v>
      </c>
      <c r="O583" t="s">
        <v>11986</v>
      </c>
      <c r="P583" t="s">
        <v>12361</v>
      </c>
      <c r="Q583">
        <v>7</v>
      </c>
      <c r="R583">
        <v>1</v>
      </c>
      <c r="S583">
        <v>4.04</v>
      </c>
      <c r="T583">
        <v>5.67</v>
      </c>
      <c r="U583">
        <v>527.8200000000001</v>
      </c>
      <c r="V583">
        <v>97.56</v>
      </c>
      <c r="W583">
        <v>5.5</v>
      </c>
      <c r="X583">
        <v>5.52</v>
      </c>
      <c r="Y583">
        <v>2.55</v>
      </c>
      <c r="Z583">
        <v>4</v>
      </c>
      <c r="AA583" t="s">
        <v>6923</v>
      </c>
      <c r="AB583">
        <v>2</v>
      </c>
      <c r="AC583">
        <v>8</v>
      </c>
      <c r="AD583">
        <v>2.581333333333333</v>
      </c>
      <c r="AF583" t="s">
        <v>6937</v>
      </c>
      <c r="AI583">
        <v>0</v>
      </c>
      <c r="AJ583">
        <v>0</v>
      </c>
      <c r="AK583" t="s">
        <v>12647</v>
      </c>
      <c r="AL583" t="s">
        <v>12647</v>
      </c>
      <c r="AM583" t="s">
        <v>10344</v>
      </c>
    </row>
    <row r="584" spans="1:39">
      <c r="A584" t="s">
        <v>6385</v>
      </c>
      <c r="B584" t="s">
        <v>11771</v>
      </c>
      <c r="C584" t="s">
        <v>6009</v>
      </c>
      <c r="D584">
        <v>45</v>
      </c>
      <c r="E584" t="s">
        <v>10556</v>
      </c>
      <c r="K584" t="s">
        <v>6535</v>
      </c>
      <c r="M584" t="s">
        <v>11867</v>
      </c>
      <c r="N584">
        <v>8</v>
      </c>
      <c r="O584" t="s">
        <v>11987</v>
      </c>
      <c r="P584" t="s">
        <v>6781</v>
      </c>
      <c r="Q584">
        <v>9</v>
      </c>
      <c r="R584">
        <v>3</v>
      </c>
      <c r="S584">
        <v>2.78</v>
      </c>
      <c r="T584">
        <v>6.42</v>
      </c>
      <c r="U584">
        <v>556.53</v>
      </c>
      <c r="V584">
        <v>151.7</v>
      </c>
      <c r="W584">
        <v>3.74</v>
      </c>
      <c r="X584">
        <v>4.5</v>
      </c>
      <c r="Y584">
        <v>0</v>
      </c>
      <c r="Z584">
        <v>3</v>
      </c>
      <c r="AA584" t="s">
        <v>6923</v>
      </c>
      <c r="AB584">
        <v>1</v>
      </c>
      <c r="AC584">
        <v>4</v>
      </c>
      <c r="AD584">
        <v>1.776666666666667</v>
      </c>
      <c r="AF584" t="s">
        <v>6937</v>
      </c>
      <c r="AI584">
        <v>0</v>
      </c>
      <c r="AJ584">
        <v>0</v>
      </c>
      <c r="AK584" t="s">
        <v>6972</v>
      </c>
      <c r="AL584" t="s">
        <v>6972</v>
      </c>
      <c r="AM584" t="s">
        <v>10344</v>
      </c>
    </row>
    <row r="585" spans="1:39">
      <c r="A585" t="s">
        <v>11555</v>
      </c>
      <c r="B585" t="s">
        <v>11771</v>
      </c>
      <c r="C585" t="s">
        <v>6009</v>
      </c>
      <c r="D585">
        <v>70</v>
      </c>
      <c r="E585" t="s">
        <v>10556</v>
      </c>
      <c r="K585" t="s">
        <v>6535</v>
      </c>
      <c r="M585" t="s">
        <v>11867</v>
      </c>
      <c r="N585">
        <v>8</v>
      </c>
      <c r="O585" t="s">
        <v>11987</v>
      </c>
      <c r="P585" t="s">
        <v>12362</v>
      </c>
      <c r="Q585">
        <v>10</v>
      </c>
      <c r="R585">
        <v>3</v>
      </c>
      <c r="S585">
        <v>0.73</v>
      </c>
      <c r="T585">
        <v>4.45</v>
      </c>
      <c r="U585">
        <v>496.43</v>
      </c>
      <c r="V585">
        <v>164.84</v>
      </c>
      <c r="W585">
        <v>2.18</v>
      </c>
      <c r="X585">
        <v>4.5</v>
      </c>
      <c r="Y585">
        <v>0</v>
      </c>
      <c r="Z585">
        <v>2</v>
      </c>
      <c r="AA585" t="s">
        <v>6923</v>
      </c>
      <c r="AB585">
        <v>0</v>
      </c>
      <c r="AC585">
        <v>4</v>
      </c>
      <c r="AD585">
        <v>2.467166666666667</v>
      </c>
      <c r="AF585" t="s">
        <v>6937</v>
      </c>
      <c r="AI585">
        <v>0</v>
      </c>
      <c r="AJ585">
        <v>0</v>
      </c>
      <c r="AK585" t="s">
        <v>6972</v>
      </c>
      <c r="AL585" t="s">
        <v>6972</v>
      </c>
      <c r="AM585" t="s">
        <v>10344</v>
      </c>
    </row>
    <row r="586" spans="1:39">
      <c r="A586" t="s">
        <v>6223</v>
      </c>
      <c r="B586" t="s">
        <v>11772</v>
      </c>
      <c r="C586" t="s">
        <v>6009</v>
      </c>
      <c r="D586">
        <v>101</v>
      </c>
      <c r="E586" t="s">
        <v>10556</v>
      </c>
      <c r="K586" t="s">
        <v>10886</v>
      </c>
      <c r="L586" t="s">
        <v>6536</v>
      </c>
      <c r="M586" t="s">
        <v>11868</v>
      </c>
      <c r="N586">
        <v>9</v>
      </c>
      <c r="O586" t="s">
        <v>11988</v>
      </c>
      <c r="P586" t="s">
        <v>6619</v>
      </c>
      <c r="Q586">
        <v>6</v>
      </c>
      <c r="R586">
        <v>1</v>
      </c>
      <c r="S586">
        <v>1.93</v>
      </c>
      <c r="T586">
        <v>3.02</v>
      </c>
      <c r="U586">
        <v>357.44</v>
      </c>
      <c r="V586">
        <v>71.53</v>
      </c>
      <c r="W586">
        <v>2.49</v>
      </c>
      <c r="X586">
        <v>6.34</v>
      </c>
      <c r="Y586">
        <v>6.5</v>
      </c>
      <c r="Z586">
        <v>2</v>
      </c>
      <c r="AA586" t="s">
        <v>6923</v>
      </c>
      <c r="AB586">
        <v>0</v>
      </c>
      <c r="AC586">
        <v>7</v>
      </c>
      <c r="AD586">
        <v>5.823333333333333</v>
      </c>
      <c r="AE586" t="s">
        <v>6924</v>
      </c>
      <c r="AF586" t="s">
        <v>6937</v>
      </c>
      <c r="AG586" t="s">
        <v>6941</v>
      </c>
      <c r="AH586" t="s">
        <v>6942</v>
      </c>
      <c r="AI586">
        <v>4</v>
      </c>
      <c r="AJ586">
        <v>1</v>
      </c>
      <c r="AK586" t="s">
        <v>10327</v>
      </c>
      <c r="AL586" t="s">
        <v>10327</v>
      </c>
      <c r="AM586" t="s">
        <v>10344</v>
      </c>
    </row>
    <row r="587" spans="1:39">
      <c r="A587" t="s">
        <v>6245</v>
      </c>
      <c r="B587" t="s">
        <v>11772</v>
      </c>
      <c r="C587" t="s">
        <v>6009</v>
      </c>
      <c r="D587">
        <v>112</v>
      </c>
      <c r="E587" t="s">
        <v>10556</v>
      </c>
      <c r="K587" t="s">
        <v>10886</v>
      </c>
      <c r="L587" t="s">
        <v>6536</v>
      </c>
      <c r="M587" t="s">
        <v>11868</v>
      </c>
      <c r="N587">
        <v>9</v>
      </c>
      <c r="O587" t="s">
        <v>11988</v>
      </c>
      <c r="P587" t="s">
        <v>6641</v>
      </c>
      <c r="Q587">
        <v>6</v>
      </c>
      <c r="R587">
        <v>2</v>
      </c>
      <c r="S587">
        <v>2.06</v>
      </c>
      <c r="T587">
        <v>5.46</v>
      </c>
      <c r="U587">
        <v>546.62</v>
      </c>
      <c r="V587">
        <v>101.66</v>
      </c>
      <c r="W587">
        <v>6.61</v>
      </c>
      <c r="X587">
        <v>3.91</v>
      </c>
      <c r="Y587">
        <v>1.34</v>
      </c>
      <c r="Z587">
        <v>5</v>
      </c>
      <c r="AA587" t="s">
        <v>6923</v>
      </c>
      <c r="AB587">
        <v>2</v>
      </c>
      <c r="AC587">
        <v>12</v>
      </c>
      <c r="AD587">
        <v>3.081333333333333</v>
      </c>
      <c r="AE587" t="s">
        <v>6927</v>
      </c>
      <c r="AF587" t="s">
        <v>6937</v>
      </c>
      <c r="AH587" t="s">
        <v>6943</v>
      </c>
      <c r="AI587">
        <v>2</v>
      </c>
      <c r="AJ587">
        <v>0</v>
      </c>
      <c r="AK587" t="s">
        <v>10327</v>
      </c>
      <c r="AL587" t="s">
        <v>10327</v>
      </c>
      <c r="AM587" t="s">
        <v>10344</v>
      </c>
    </row>
    <row r="588" spans="1:39">
      <c r="A588" t="s">
        <v>7396</v>
      </c>
      <c r="B588" t="s">
        <v>11772</v>
      </c>
      <c r="C588" t="s">
        <v>6009</v>
      </c>
      <c r="D588">
        <v>105</v>
      </c>
      <c r="E588" t="s">
        <v>10556</v>
      </c>
      <c r="K588" t="s">
        <v>10886</v>
      </c>
      <c r="L588" t="s">
        <v>6536</v>
      </c>
      <c r="M588" t="s">
        <v>11868</v>
      </c>
      <c r="N588">
        <v>9</v>
      </c>
      <c r="O588" t="s">
        <v>11988</v>
      </c>
      <c r="P588" t="s">
        <v>9349</v>
      </c>
      <c r="Q588">
        <v>3</v>
      </c>
      <c r="R588">
        <v>2</v>
      </c>
      <c r="S588">
        <v>2.36</v>
      </c>
      <c r="T588">
        <v>5.95</v>
      </c>
      <c r="U588">
        <v>490.59</v>
      </c>
      <c r="V588">
        <v>78.87</v>
      </c>
      <c r="W588">
        <v>6.64</v>
      </c>
      <c r="X588">
        <v>3.29</v>
      </c>
      <c r="Y588">
        <v>0.2</v>
      </c>
      <c r="Z588">
        <v>2</v>
      </c>
      <c r="AA588" t="s">
        <v>6923</v>
      </c>
      <c r="AB588">
        <v>1</v>
      </c>
      <c r="AC588">
        <v>14</v>
      </c>
      <c r="AD588">
        <v>3.387214285714286</v>
      </c>
      <c r="AF588" t="s">
        <v>6937</v>
      </c>
      <c r="AI588">
        <v>0</v>
      </c>
      <c r="AJ588">
        <v>0</v>
      </c>
      <c r="AK588" t="s">
        <v>10327</v>
      </c>
      <c r="AL588" t="s">
        <v>10327</v>
      </c>
      <c r="AM588" t="s">
        <v>10344</v>
      </c>
    </row>
    <row r="589" spans="1:39">
      <c r="A589" t="s">
        <v>11556</v>
      </c>
      <c r="B589" t="s">
        <v>11772</v>
      </c>
      <c r="C589" t="s">
        <v>6009</v>
      </c>
      <c r="D589">
        <v>125</v>
      </c>
      <c r="E589" t="s">
        <v>10556</v>
      </c>
      <c r="K589" t="s">
        <v>10886</v>
      </c>
      <c r="L589" t="s">
        <v>6536</v>
      </c>
      <c r="M589" t="s">
        <v>11868</v>
      </c>
      <c r="N589">
        <v>9</v>
      </c>
      <c r="O589" t="s">
        <v>11988</v>
      </c>
      <c r="P589" t="s">
        <v>12363</v>
      </c>
      <c r="Q589">
        <v>5</v>
      </c>
      <c r="R589">
        <v>1</v>
      </c>
      <c r="S589">
        <v>1.98</v>
      </c>
      <c r="T589">
        <v>4.52</v>
      </c>
      <c r="U589">
        <v>456.54</v>
      </c>
      <c r="V589">
        <v>75.8</v>
      </c>
      <c r="W589">
        <v>5.36</v>
      </c>
      <c r="X589">
        <v>2.19</v>
      </c>
      <c r="Y589">
        <v>8.56</v>
      </c>
      <c r="Z589">
        <v>4</v>
      </c>
      <c r="AA589" t="s">
        <v>6923</v>
      </c>
      <c r="AB589">
        <v>1</v>
      </c>
      <c r="AC589">
        <v>11</v>
      </c>
      <c r="AD589">
        <v>4.103761904761905</v>
      </c>
      <c r="AF589" t="s">
        <v>6938</v>
      </c>
      <c r="AI589">
        <v>0</v>
      </c>
      <c r="AJ589">
        <v>0</v>
      </c>
      <c r="AK589" t="s">
        <v>10327</v>
      </c>
      <c r="AL589" t="s">
        <v>10327</v>
      </c>
      <c r="AM589" t="s">
        <v>10344</v>
      </c>
    </row>
    <row r="590" spans="1:39">
      <c r="A590" t="s">
        <v>7981</v>
      </c>
      <c r="B590" t="s">
        <v>11772</v>
      </c>
      <c r="C590" t="s">
        <v>6009</v>
      </c>
      <c r="D590">
        <v>115</v>
      </c>
      <c r="E590" t="s">
        <v>10556</v>
      </c>
      <c r="K590" t="s">
        <v>10886</v>
      </c>
      <c r="L590" t="s">
        <v>6536</v>
      </c>
      <c r="M590" t="s">
        <v>11868</v>
      </c>
      <c r="N590">
        <v>9</v>
      </c>
      <c r="O590" t="s">
        <v>11988</v>
      </c>
      <c r="P590" t="s">
        <v>9909</v>
      </c>
      <c r="Q590">
        <v>6</v>
      </c>
      <c r="R590">
        <v>1</v>
      </c>
      <c r="S590">
        <v>4.45</v>
      </c>
      <c r="T590">
        <v>7.08</v>
      </c>
      <c r="U590">
        <v>548.64</v>
      </c>
      <c r="V590">
        <v>85.03</v>
      </c>
      <c r="W590">
        <v>7.15</v>
      </c>
      <c r="X590">
        <v>2.19</v>
      </c>
      <c r="Y590">
        <v>7.98</v>
      </c>
      <c r="Z590">
        <v>5</v>
      </c>
      <c r="AA590" t="s">
        <v>6923</v>
      </c>
      <c r="AB590">
        <v>2</v>
      </c>
      <c r="AC590">
        <v>13</v>
      </c>
      <c r="AD590">
        <v>2.833333333333333</v>
      </c>
      <c r="AF590" t="s">
        <v>6937</v>
      </c>
      <c r="AI590">
        <v>0</v>
      </c>
      <c r="AJ590">
        <v>0</v>
      </c>
      <c r="AK590" t="s">
        <v>10327</v>
      </c>
      <c r="AL590" t="s">
        <v>10327</v>
      </c>
      <c r="AM590" t="s">
        <v>10344</v>
      </c>
    </row>
    <row r="591" spans="1:39">
      <c r="A591" t="s">
        <v>8068</v>
      </c>
      <c r="B591" t="s">
        <v>11772</v>
      </c>
      <c r="C591" t="s">
        <v>6009</v>
      </c>
      <c r="D591">
        <v>104</v>
      </c>
      <c r="E591" t="s">
        <v>10556</v>
      </c>
      <c r="K591" t="s">
        <v>10886</v>
      </c>
      <c r="L591" t="s">
        <v>6536</v>
      </c>
      <c r="M591" t="s">
        <v>11868</v>
      </c>
      <c r="N591">
        <v>9</v>
      </c>
      <c r="O591" t="s">
        <v>11988</v>
      </c>
      <c r="P591" t="s">
        <v>9996</v>
      </c>
      <c r="Q591">
        <v>5</v>
      </c>
      <c r="R591">
        <v>1</v>
      </c>
      <c r="S591">
        <v>2.18</v>
      </c>
      <c r="T591">
        <v>4.76</v>
      </c>
      <c r="U591">
        <v>456.54</v>
      </c>
      <c r="V591">
        <v>75.8</v>
      </c>
      <c r="W591">
        <v>5.36</v>
      </c>
      <c r="X591">
        <v>2.19</v>
      </c>
      <c r="Y591">
        <v>8.24</v>
      </c>
      <c r="Z591">
        <v>4</v>
      </c>
      <c r="AA591" t="s">
        <v>6923</v>
      </c>
      <c r="AB591">
        <v>1</v>
      </c>
      <c r="AC591">
        <v>11</v>
      </c>
      <c r="AD591">
        <v>4.053761904761904</v>
      </c>
      <c r="AF591" t="s">
        <v>6937</v>
      </c>
      <c r="AI591">
        <v>0</v>
      </c>
      <c r="AJ591">
        <v>0</v>
      </c>
      <c r="AK591" t="s">
        <v>10327</v>
      </c>
      <c r="AL591" t="s">
        <v>10327</v>
      </c>
      <c r="AM591" t="s">
        <v>10344</v>
      </c>
    </row>
    <row r="592" spans="1:39">
      <c r="A592" t="s">
        <v>8063</v>
      </c>
      <c r="B592" t="s">
        <v>11772</v>
      </c>
      <c r="C592" t="s">
        <v>6009</v>
      </c>
      <c r="D592">
        <v>116</v>
      </c>
      <c r="E592" t="s">
        <v>10556</v>
      </c>
      <c r="K592" t="s">
        <v>10886</v>
      </c>
      <c r="L592" t="s">
        <v>6536</v>
      </c>
      <c r="M592" t="s">
        <v>11868</v>
      </c>
      <c r="N592">
        <v>9</v>
      </c>
      <c r="O592" t="s">
        <v>11988</v>
      </c>
      <c r="P592" t="s">
        <v>9991</v>
      </c>
      <c r="Q592">
        <v>6</v>
      </c>
      <c r="R592">
        <v>1</v>
      </c>
      <c r="S592">
        <v>4.02</v>
      </c>
      <c r="T592">
        <v>6.61</v>
      </c>
      <c r="U592">
        <v>548.64</v>
      </c>
      <c r="V592">
        <v>85.03</v>
      </c>
      <c r="W592">
        <v>7.15</v>
      </c>
      <c r="X592">
        <v>2.19</v>
      </c>
      <c r="Y592">
        <v>8.24</v>
      </c>
      <c r="Z592">
        <v>5</v>
      </c>
      <c r="AA592" t="s">
        <v>6923</v>
      </c>
      <c r="AB592">
        <v>2</v>
      </c>
      <c r="AC592">
        <v>13</v>
      </c>
      <c r="AD592">
        <v>2.713333333333333</v>
      </c>
      <c r="AF592" t="s">
        <v>6937</v>
      </c>
      <c r="AI592">
        <v>0</v>
      </c>
      <c r="AJ592">
        <v>0</v>
      </c>
      <c r="AK592" t="s">
        <v>10327</v>
      </c>
      <c r="AL592" t="s">
        <v>10327</v>
      </c>
      <c r="AM592" t="s">
        <v>10344</v>
      </c>
    </row>
    <row r="593" spans="1:39">
      <c r="A593" t="s">
        <v>8003</v>
      </c>
      <c r="B593" t="s">
        <v>11772</v>
      </c>
      <c r="C593" t="s">
        <v>6009</v>
      </c>
      <c r="D593">
        <v>147</v>
      </c>
      <c r="E593" t="s">
        <v>10556</v>
      </c>
      <c r="K593" t="s">
        <v>10886</v>
      </c>
      <c r="L593" t="s">
        <v>6536</v>
      </c>
      <c r="M593" t="s">
        <v>11868</v>
      </c>
      <c r="N593">
        <v>9</v>
      </c>
      <c r="O593" t="s">
        <v>11988</v>
      </c>
      <c r="P593" t="s">
        <v>9931</v>
      </c>
      <c r="Q593">
        <v>5</v>
      </c>
      <c r="R593">
        <v>1</v>
      </c>
      <c r="S593">
        <v>2.83</v>
      </c>
      <c r="T593">
        <v>5.34</v>
      </c>
      <c r="U593">
        <v>470.57</v>
      </c>
      <c r="V593">
        <v>75.8</v>
      </c>
      <c r="W593">
        <v>5.4</v>
      </c>
      <c r="X593">
        <v>2.23</v>
      </c>
      <c r="Y593">
        <v>9.369999999999999</v>
      </c>
      <c r="Z593">
        <v>4</v>
      </c>
      <c r="AA593" t="s">
        <v>6923</v>
      </c>
      <c r="AB593">
        <v>1</v>
      </c>
      <c r="AC593">
        <v>12</v>
      </c>
      <c r="AD593">
        <v>2.94354761904762</v>
      </c>
      <c r="AF593" t="s">
        <v>6938</v>
      </c>
      <c r="AI593">
        <v>0</v>
      </c>
      <c r="AJ593">
        <v>0</v>
      </c>
      <c r="AK593" t="s">
        <v>10327</v>
      </c>
      <c r="AL593" t="s">
        <v>10327</v>
      </c>
      <c r="AM593" t="s">
        <v>10344</v>
      </c>
    </row>
    <row r="594" spans="1:39">
      <c r="A594" t="s">
        <v>11557</v>
      </c>
      <c r="B594" t="s">
        <v>11772</v>
      </c>
      <c r="C594" t="s">
        <v>6009</v>
      </c>
      <c r="D594">
        <v>140</v>
      </c>
      <c r="E594" t="s">
        <v>10556</v>
      </c>
      <c r="K594" t="s">
        <v>10886</v>
      </c>
      <c r="L594" t="s">
        <v>6536</v>
      </c>
      <c r="M594" t="s">
        <v>11868</v>
      </c>
      <c r="N594">
        <v>9</v>
      </c>
      <c r="O594" t="s">
        <v>11988</v>
      </c>
      <c r="P594" t="s">
        <v>12364</v>
      </c>
      <c r="Q594">
        <v>7</v>
      </c>
      <c r="R594">
        <v>1</v>
      </c>
      <c r="S594">
        <v>1.92</v>
      </c>
      <c r="T594">
        <v>4.49</v>
      </c>
      <c r="U594">
        <v>500.55</v>
      </c>
      <c r="V594">
        <v>94.26000000000001</v>
      </c>
      <c r="W594">
        <v>5.09</v>
      </c>
      <c r="X594">
        <v>2.18</v>
      </c>
      <c r="Y594">
        <v>8.26</v>
      </c>
      <c r="Z594">
        <v>4</v>
      </c>
      <c r="AA594" t="s">
        <v>6923</v>
      </c>
      <c r="AB594">
        <v>2</v>
      </c>
      <c r="AC594">
        <v>11</v>
      </c>
      <c r="AD594">
        <v>3.816333333333334</v>
      </c>
      <c r="AF594" t="s">
        <v>6937</v>
      </c>
      <c r="AI594">
        <v>0</v>
      </c>
      <c r="AJ594">
        <v>0</v>
      </c>
      <c r="AK594" t="s">
        <v>10327</v>
      </c>
      <c r="AL594" t="s">
        <v>10327</v>
      </c>
      <c r="AM594" t="s">
        <v>10344</v>
      </c>
    </row>
    <row r="595" spans="1:39">
      <c r="A595" t="s">
        <v>8062</v>
      </c>
      <c r="B595" t="s">
        <v>11772</v>
      </c>
      <c r="C595" t="s">
        <v>6009</v>
      </c>
      <c r="D595">
        <v>152</v>
      </c>
      <c r="E595" t="s">
        <v>10556</v>
      </c>
      <c r="K595" t="s">
        <v>10886</v>
      </c>
      <c r="L595" t="s">
        <v>6536</v>
      </c>
      <c r="M595" t="s">
        <v>11868</v>
      </c>
      <c r="N595">
        <v>9</v>
      </c>
      <c r="O595" t="s">
        <v>11988</v>
      </c>
      <c r="P595" t="s">
        <v>9990</v>
      </c>
      <c r="Q595">
        <v>6</v>
      </c>
      <c r="R595">
        <v>1</v>
      </c>
      <c r="S595">
        <v>3.82</v>
      </c>
      <c r="T595">
        <v>6.36</v>
      </c>
      <c r="U595">
        <v>548.64</v>
      </c>
      <c r="V595">
        <v>85.03</v>
      </c>
      <c r="W595">
        <v>7.15</v>
      </c>
      <c r="X595">
        <v>2.19</v>
      </c>
      <c r="Y595">
        <v>8.56</v>
      </c>
      <c r="Z595">
        <v>5</v>
      </c>
      <c r="AA595" t="s">
        <v>6923</v>
      </c>
      <c r="AB595">
        <v>2</v>
      </c>
      <c r="AC595">
        <v>13</v>
      </c>
      <c r="AD595">
        <v>2.643333333333333</v>
      </c>
      <c r="AF595" t="s">
        <v>6938</v>
      </c>
      <c r="AI595">
        <v>0</v>
      </c>
      <c r="AJ595">
        <v>0</v>
      </c>
      <c r="AK595" t="s">
        <v>10327</v>
      </c>
      <c r="AL595" t="s">
        <v>10327</v>
      </c>
      <c r="AM595" t="s">
        <v>10344</v>
      </c>
    </row>
    <row r="596" spans="1:39">
      <c r="A596" t="s">
        <v>8216</v>
      </c>
      <c r="B596" t="s">
        <v>11772</v>
      </c>
      <c r="C596" t="s">
        <v>6009</v>
      </c>
      <c r="D596">
        <v>73</v>
      </c>
      <c r="E596" t="s">
        <v>10556</v>
      </c>
      <c r="K596" t="s">
        <v>10886</v>
      </c>
      <c r="L596" t="s">
        <v>6536</v>
      </c>
      <c r="M596" t="s">
        <v>11868</v>
      </c>
      <c r="N596">
        <v>9</v>
      </c>
      <c r="O596" t="s">
        <v>11988</v>
      </c>
      <c r="P596" t="s">
        <v>10142</v>
      </c>
      <c r="Q596">
        <v>5</v>
      </c>
      <c r="R596">
        <v>1</v>
      </c>
      <c r="S596">
        <v>3.09</v>
      </c>
      <c r="T596">
        <v>5.71</v>
      </c>
      <c r="U596">
        <v>506.6</v>
      </c>
      <c r="V596">
        <v>75.8</v>
      </c>
      <c r="W596">
        <v>6.51</v>
      </c>
      <c r="X596">
        <v>2.19</v>
      </c>
      <c r="Y596">
        <v>8.07</v>
      </c>
      <c r="Z596">
        <v>5</v>
      </c>
      <c r="AA596" t="s">
        <v>6923</v>
      </c>
      <c r="AB596">
        <v>2</v>
      </c>
      <c r="AC596">
        <v>11</v>
      </c>
      <c r="AD596">
        <v>3.253333333333333</v>
      </c>
      <c r="AF596" t="s">
        <v>6937</v>
      </c>
      <c r="AI596">
        <v>0</v>
      </c>
      <c r="AJ596">
        <v>0</v>
      </c>
      <c r="AK596" t="s">
        <v>10327</v>
      </c>
      <c r="AL596" t="s">
        <v>10327</v>
      </c>
      <c r="AM596" t="s">
        <v>10344</v>
      </c>
    </row>
    <row r="597" spans="1:39">
      <c r="A597" t="s">
        <v>11558</v>
      </c>
      <c r="B597" t="s">
        <v>11772</v>
      </c>
      <c r="C597" t="s">
        <v>6009</v>
      </c>
      <c r="D597">
        <v>87</v>
      </c>
      <c r="E597" t="s">
        <v>10556</v>
      </c>
      <c r="K597" t="s">
        <v>10886</v>
      </c>
      <c r="L597" t="s">
        <v>6536</v>
      </c>
      <c r="M597" t="s">
        <v>11868</v>
      </c>
      <c r="N597">
        <v>9</v>
      </c>
      <c r="O597" t="s">
        <v>11988</v>
      </c>
      <c r="P597" t="s">
        <v>12365</v>
      </c>
      <c r="Q597">
        <v>5</v>
      </c>
      <c r="R597">
        <v>1</v>
      </c>
      <c r="S597">
        <v>3.57</v>
      </c>
      <c r="T597">
        <v>6.07</v>
      </c>
      <c r="U597">
        <v>464.61</v>
      </c>
      <c r="V597">
        <v>75.8</v>
      </c>
      <c r="W597">
        <v>6.13</v>
      </c>
      <c r="X597">
        <v>2.27</v>
      </c>
      <c r="Y597">
        <v>9.699999999999999</v>
      </c>
      <c r="Z597">
        <v>3</v>
      </c>
      <c r="AA597" t="s">
        <v>6923</v>
      </c>
      <c r="AB597">
        <v>1</v>
      </c>
      <c r="AC597">
        <v>15</v>
      </c>
      <c r="AD597">
        <v>2.451119047619048</v>
      </c>
      <c r="AF597" t="s">
        <v>6938</v>
      </c>
      <c r="AI597">
        <v>0</v>
      </c>
      <c r="AJ597">
        <v>0</v>
      </c>
      <c r="AK597" t="s">
        <v>10327</v>
      </c>
      <c r="AL597" t="s">
        <v>10327</v>
      </c>
      <c r="AM597" t="s">
        <v>10344</v>
      </c>
    </row>
    <row r="598" spans="1:39">
      <c r="A598" t="s">
        <v>8035</v>
      </c>
      <c r="B598" t="s">
        <v>11772</v>
      </c>
      <c r="C598" t="s">
        <v>6009</v>
      </c>
      <c r="D598">
        <v>88</v>
      </c>
      <c r="E598" t="s">
        <v>10556</v>
      </c>
      <c r="K598" t="s">
        <v>10886</v>
      </c>
      <c r="L598" t="s">
        <v>6536</v>
      </c>
      <c r="M598" t="s">
        <v>11868</v>
      </c>
      <c r="N598">
        <v>9</v>
      </c>
      <c r="O598" t="s">
        <v>11988</v>
      </c>
      <c r="P598" t="s">
        <v>9963</v>
      </c>
      <c r="Q598">
        <v>6</v>
      </c>
      <c r="R598">
        <v>1</v>
      </c>
      <c r="S598">
        <v>3.4</v>
      </c>
      <c r="T598">
        <v>5.95</v>
      </c>
      <c r="U598">
        <v>562.67</v>
      </c>
      <c r="V598">
        <v>85.03</v>
      </c>
      <c r="W598">
        <v>6.94</v>
      </c>
      <c r="X598">
        <v>2.2</v>
      </c>
      <c r="Y598">
        <v>8.539999999999999</v>
      </c>
      <c r="Z598">
        <v>5</v>
      </c>
      <c r="AA598" t="s">
        <v>6923</v>
      </c>
      <c r="AB598">
        <v>2</v>
      </c>
      <c r="AC598">
        <v>14</v>
      </c>
      <c r="AD598">
        <v>2.863333333333334</v>
      </c>
      <c r="AF598" t="s">
        <v>6938</v>
      </c>
      <c r="AI598">
        <v>0</v>
      </c>
      <c r="AJ598">
        <v>0</v>
      </c>
      <c r="AK598" t="s">
        <v>10327</v>
      </c>
      <c r="AL598" t="s">
        <v>10327</v>
      </c>
      <c r="AM598" t="s">
        <v>10344</v>
      </c>
    </row>
    <row r="599" spans="1:39">
      <c r="A599" t="s">
        <v>8094</v>
      </c>
      <c r="B599" t="s">
        <v>11772</v>
      </c>
      <c r="C599" t="s">
        <v>6009</v>
      </c>
      <c r="D599">
        <v>40</v>
      </c>
      <c r="E599" t="s">
        <v>10556</v>
      </c>
      <c r="K599" t="s">
        <v>10886</v>
      </c>
      <c r="L599" t="s">
        <v>6536</v>
      </c>
      <c r="M599" t="s">
        <v>11868</v>
      </c>
      <c r="N599">
        <v>9</v>
      </c>
      <c r="O599" t="s">
        <v>11988</v>
      </c>
      <c r="P599" t="s">
        <v>10022</v>
      </c>
      <c r="Q599">
        <v>6</v>
      </c>
      <c r="R599">
        <v>1</v>
      </c>
      <c r="S599">
        <v>3.18</v>
      </c>
      <c r="T599">
        <v>5.71</v>
      </c>
      <c r="U599">
        <v>562.67</v>
      </c>
      <c r="V599">
        <v>85.03</v>
      </c>
      <c r="W599">
        <v>6.94</v>
      </c>
      <c r="X599">
        <v>2.19</v>
      </c>
      <c r="Y599">
        <v>8.859999999999999</v>
      </c>
      <c r="Z599">
        <v>5</v>
      </c>
      <c r="AA599" t="s">
        <v>6923</v>
      </c>
      <c r="AB599">
        <v>2</v>
      </c>
      <c r="AC599">
        <v>14</v>
      </c>
      <c r="AD599">
        <v>2.813333333333333</v>
      </c>
      <c r="AF599" t="s">
        <v>6938</v>
      </c>
      <c r="AI599">
        <v>0</v>
      </c>
      <c r="AJ599">
        <v>0</v>
      </c>
      <c r="AK599" t="s">
        <v>10327</v>
      </c>
      <c r="AL599" t="s">
        <v>10327</v>
      </c>
      <c r="AM599" t="s">
        <v>10344</v>
      </c>
    </row>
    <row r="600" spans="1:39">
      <c r="A600" t="s">
        <v>8013</v>
      </c>
      <c r="B600" t="s">
        <v>11772</v>
      </c>
      <c r="C600" t="s">
        <v>6009</v>
      </c>
      <c r="D600">
        <v>94</v>
      </c>
      <c r="E600" t="s">
        <v>10556</v>
      </c>
      <c r="K600" t="s">
        <v>10886</v>
      </c>
      <c r="L600" t="s">
        <v>6536</v>
      </c>
      <c r="M600" t="s">
        <v>11868</v>
      </c>
      <c r="N600">
        <v>9</v>
      </c>
      <c r="O600" t="s">
        <v>11988</v>
      </c>
      <c r="P600" t="s">
        <v>9941</v>
      </c>
      <c r="Q600">
        <v>5</v>
      </c>
      <c r="R600">
        <v>1</v>
      </c>
      <c r="S600">
        <v>3.29</v>
      </c>
      <c r="T600">
        <v>5.95</v>
      </c>
      <c r="U600">
        <v>506.6</v>
      </c>
      <c r="V600">
        <v>75.8</v>
      </c>
      <c r="W600">
        <v>6.51</v>
      </c>
      <c r="X600">
        <v>2.19</v>
      </c>
      <c r="Y600">
        <v>7.84</v>
      </c>
      <c r="Z600">
        <v>5</v>
      </c>
      <c r="AA600" t="s">
        <v>6923</v>
      </c>
      <c r="AB600">
        <v>2</v>
      </c>
      <c r="AC600">
        <v>11</v>
      </c>
      <c r="AD600">
        <v>3.188333333333333</v>
      </c>
      <c r="AF600" t="s">
        <v>6937</v>
      </c>
      <c r="AI600">
        <v>0</v>
      </c>
      <c r="AJ600">
        <v>0</v>
      </c>
      <c r="AK600" t="s">
        <v>10327</v>
      </c>
      <c r="AL600" t="s">
        <v>10327</v>
      </c>
      <c r="AM600" t="s">
        <v>10344</v>
      </c>
    </row>
    <row r="601" spans="1:39">
      <c r="A601" t="s">
        <v>11559</v>
      </c>
      <c r="B601" t="s">
        <v>11772</v>
      </c>
      <c r="C601" t="s">
        <v>6009</v>
      </c>
      <c r="D601">
        <v>154</v>
      </c>
      <c r="E601" t="s">
        <v>10556</v>
      </c>
      <c r="K601" t="s">
        <v>10886</v>
      </c>
      <c r="L601" t="s">
        <v>6536</v>
      </c>
      <c r="M601" t="s">
        <v>11868</v>
      </c>
      <c r="N601">
        <v>9</v>
      </c>
      <c r="O601" t="s">
        <v>11988</v>
      </c>
      <c r="P601" t="s">
        <v>12366</v>
      </c>
      <c r="Q601">
        <v>6</v>
      </c>
      <c r="R601">
        <v>1</v>
      </c>
      <c r="S601">
        <v>2.05</v>
      </c>
      <c r="T601">
        <v>4.6</v>
      </c>
      <c r="U601">
        <v>500.6</v>
      </c>
      <c r="V601">
        <v>85.03</v>
      </c>
      <c r="W601">
        <v>5.37</v>
      </c>
      <c r="X601">
        <v>2.19</v>
      </c>
      <c r="Y601">
        <v>8.57</v>
      </c>
      <c r="Z601">
        <v>4</v>
      </c>
      <c r="AA601" t="s">
        <v>6923</v>
      </c>
      <c r="AB601">
        <v>2</v>
      </c>
      <c r="AC601">
        <v>14</v>
      </c>
      <c r="AD601">
        <v>3.723333333333334</v>
      </c>
      <c r="AF601" t="s">
        <v>6938</v>
      </c>
      <c r="AI601">
        <v>0</v>
      </c>
      <c r="AJ601">
        <v>0</v>
      </c>
      <c r="AK601" t="s">
        <v>10327</v>
      </c>
      <c r="AL601" t="s">
        <v>10327</v>
      </c>
      <c r="AM601" t="s">
        <v>10344</v>
      </c>
    </row>
    <row r="602" spans="1:39">
      <c r="A602" t="s">
        <v>8150</v>
      </c>
      <c r="B602" t="s">
        <v>11772</v>
      </c>
      <c r="C602" t="s">
        <v>6009</v>
      </c>
      <c r="D602">
        <v>117</v>
      </c>
      <c r="E602" t="s">
        <v>10556</v>
      </c>
      <c r="K602" t="s">
        <v>10886</v>
      </c>
      <c r="L602" t="s">
        <v>6536</v>
      </c>
      <c r="M602" t="s">
        <v>11868</v>
      </c>
      <c r="N602">
        <v>9</v>
      </c>
      <c r="O602" t="s">
        <v>11988</v>
      </c>
      <c r="P602" t="s">
        <v>10077</v>
      </c>
      <c r="Q602">
        <v>6</v>
      </c>
      <c r="R602">
        <v>1</v>
      </c>
      <c r="S602">
        <v>4.26</v>
      </c>
      <c r="T602">
        <v>6.83</v>
      </c>
      <c r="U602">
        <v>548.64</v>
      </c>
      <c r="V602">
        <v>85.03</v>
      </c>
      <c r="W602">
        <v>7.15</v>
      </c>
      <c r="X602">
        <v>2.19</v>
      </c>
      <c r="Y602">
        <v>8.300000000000001</v>
      </c>
      <c r="Z602">
        <v>5</v>
      </c>
      <c r="AA602" t="s">
        <v>6923</v>
      </c>
      <c r="AB602">
        <v>2</v>
      </c>
      <c r="AC602">
        <v>13</v>
      </c>
      <c r="AD602">
        <v>2.683333333333333</v>
      </c>
      <c r="AF602" t="s">
        <v>6937</v>
      </c>
      <c r="AI602">
        <v>0</v>
      </c>
      <c r="AJ602">
        <v>0</v>
      </c>
      <c r="AK602" t="s">
        <v>10327</v>
      </c>
      <c r="AL602" t="s">
        <v>10327</v>
      </c>
      <c r="AM602" t="s">
        <v>10344</v>
      </c>
    </row>
    <row r="603" spans="1:39">
      <c r="A603" t="s">
        <v>11560</v>
      </c>
      <c r="B603" t="s">
        <v>11772</v>
      </c>
      <c r="C603" t="s">
        <v>6009</v>
      </c>
      <c r="D603">
        <v>108</v>
      </c>
      <c r="E603" t="s">
        <v>10556</v>
      </c>
      <c r="K603" t="s">
        <v>10886</v>
      </c>
      <c r="L603" t="s">
        <v>6536</v>
      </c>
      <c r="M603" t="s">
        <v>11868</v>
      </c>
      <c r="N603">
        <v>9</v>
      </c>
      <c r="O603" t="s">
        <v>11988</v>
      </c>
      <c r="P603" t="s">
        <v>12367</v>
      </c>
      <c r="Q603">
        <v>5</v>
      </c>
      <c r="R603">
        <v>1</v>
      </c>
      <c r="S603">
        <v>3.11</v>
      </c>
      <c r="T603">
        <v>5.71</v>
      </c>
      <c r="U603">
        <v>506.6</v>
      </c>
      <c r="V603">
        <v>75.8</v>
      </c>
      <c r="W603">
        <v>6.51</v>
      </c>
      <c r="X603">
        <v>2.19</v>
      </c>
      <c r="Y603">
        <v>8.16</v>
      </c>
      <c r="Z603">
        <v>5</v>
      </c>
      <c r="AA603" t="s">
        <v>6923</v>
      </c>
      <c r="AB603">
        <v>2</v>
      </c>
      <c r="AC603">
        <v>11</v>
      </c>
      <c r="AD603">
        <v>3.198333333333333</v>
      </c>
      <c r="AF603" t="s">
        <v>6937</v>
      </c>
      <c r="AI603">
        <v>0</v>
      </c>
      <c r="AJ603">
        <v>0</v>
      </c>
      <c r="AK603" t="s">
        <v>10327</v>
      </c>
      <c r="AL603" t="s">
        <v>10327</v>
      </c>
      <c r="AM603" t="s">
        <v>10344</v>
      </c>
    </row>
    <row r="604" spans="1:39">
      <c r="A604" t="s">
        <v>8093</v>
      </c>
      <c r="B604" t="s">
        <v>11772</v>
      </c>
      <c r="C604" t="s">
        <v>6009</v>
      </c>
      <c r="D604">
        <v>134</v>
      </c>
      <c r="E604" t="s">
        <v>10556</v>
      </c>
      <c r="K604" t="s">
        <v>10886</v>
      </c>
      <c r="L604" t="s">
        <v>6536</v>
      </c>
      <c r="M604" t="s">
        <v>11868</v>
      </c>
      <c r="N604">
        <v>9</v>
      </c>
      <c r="O604" t="s">
        <v>11988</v>
      </c>
      <c r="P604" t="s">
        <v>10021</v>
      </c>
      <c r="Q604">
        <v>6</v>
      </c>
      <c r="R604">
        <v>1</v>
      </c>
      <c r="S604">
        <v>4.48</v>
      </c>
      <c r="T604">
        <v>7.11</v>
      </c>
      <c r="U604">
        <v>557.05</v>
      </c>
      <c r="V604">
        <v>88.94</v>
      </c>
      <c r="W604">
        <v>7.27</v>
      </c>
      <c r="X604">
        <v>2.15</v>
      </c>
      <c r="Y604">
        <v>8.039999999999999</v>
      </c>
      <c r="Z604">
        <v>5</v>
      </c>
      <c r="AA604" t="s">
        <v>6923</v>
      </c>
      <c r="AB604">
        <v>2</v>
      </c>
      <c r="AC604">
        <v>12</v>
      </c>
      <c r="AD604">
        <v>2.813333333333334</v>
      </c>
      <c r="AF604" t="s">
        <v>6937</v>
      </c>
      <c r="AI604">
        <v>0</v>
      </c>
      <c r="AJ604">
        <v>0</v>
      </c>
      <c r="AK604" t="s">
        <v>10327</v>
      </c>
      <c r="AL604" t="s">
        <v>10327</v>
      </c>
      <c r="AM604" t="s">
        <v>10344</v>
      </c>
    </row>
    <row r="605" spans="1:39">
      <c r="A605" t="s">
        <v>8218</v>
      </c>
      <c r="B605" t="s">
        <v>11772</v>
      </c>
      <c r="C605" t="s">
        <v>6009</v>
      </c>
      <c r="D605">
        <v>118</v>
      </c>
      <c r="E605" t="s">
        <v>10556</v>
      </c>
      <c r="K605" t="s">
        <v>10886</v>
      </c>
      <c r="L605" t="s">
        <v>6536</v>
      </c>
      <c r="M605" t="s">
        <v>11868</v>
      </c>
      <c r="N605">
        <v>9</v>
      </c>
      <c r="O605" t="s">
        <v>11988</v>
      </c>
      <c r="P605" t="s">
        <v>10144</v>
      </c>
      <c r="Q605">
        <v>5</v>
      </c>
      <c r="R605">
        <v>1</v>
      </c>
      <c r="S605">
        <v>3.16</v>
      </c>
      <c r="T605">
        <v>5.67</v>
      </c>
      <c r="U605">
        <v>484.6</v>
      </c>
      <c r="V605">
        <v>75.8</v>
      </c>
      <c r="W605">
        <v>5.79</v>
      </c>
      <c r="X605">
        <v>2.27</v>
      </c>
      <c r="Y605">
        <v>9.220000000000001</v>
      </c>
      <c r="Z605">
        <v>4</v>
      </c>
      <c r="AA605" t="s">
        <v>6923</v>
      </c>
      <c r="AB605">
        <v>1</v>
      </c>
      <c r="AC605">
        <v>13</v>
      </c>
      <c r="AD605">
        <v>2.753333333333333</v>
      </c>
      <c r="AF605" t="s">
        <v>6938</v>
      </c>
      <c r="AI605">
        <v>0</v>
      </c>
      <c r="AJ605">
        <v>0</v>
      </c>
      <c r="AK605" t="s">
        <v>10327</v>
      </c>
      <c r="AL605" t="s">
        <v>10327</v>
      </c>
      <c r="AM605" t="s">
        <v>10344</v>
      </c>
    </row>
    <row r="606" spans="1:39">
      <c r="A606" t="s">
        <v>7905</v>
      </c>
      <c r="B606" t="s">
        <v>11772</v>
      </c>
      <c r="C606" t="s">
        <v>6009</v>
      </c>
      <c r="D606">
        <v>92</v>
      </c>
      <c r="E606" t="s">
        <v>10556</v>
      </c>
      <c r="K606" t="s">
        <v>10886</v>
      </c>
      <c r="L606" t="s">
        <v>6536</v>
      </c>
      <c r="M606" t="s">
        <v>11868</v>
      </c>
      <c r="N606">
        <v>9</v>
      </c>
      <c r="O606" t="s">
        <v>11988</v>
      </c>
      <c r="P606" t="s">
        <v>9834</v>
      </c>
      <c r="Q606">
        <v>5</v>
      </c>
      <c r="R606">
        <v>1</v>
      </c>
      <c r="S606">
        <v>3.25</v>
      </c>
      <c r="T606">
        <v>5.95</v>
      </c>
      <c r="U606">
        <v>506.6</v>
      </c>
      <c r="V606">
        <v>75.8</v>
      </c>
      <c r="W606">
        <v>6.51</v>
      </c>
      <c r="X606">
        <v>2.19</v>
      </c>
      <c r="Y606">
        <v>7.75</v>
      </c>
      <c r="Z606">
        <v>5</v>
      </c>
      <c r="AA606" t="s">
        <v>6923</v>
      </c>
      <c r="AB606">
        <v>2</v>
      </c>
      <c r="AC606">
        <v>11</v>
      </c>
      <c r="AD606">
        <v>3.208333333333333</v>
      </c>
      <c r="AF606" t="s">
        <v>6937</v>
      </c>
      <c r="AI606">
        <v>0</v>
      </c>
      <c r="AJ606">
        <v>0</v>
      </c>
      <c r="AK606" t="s">
        <v>10327</v>
      </c>
      <c r="AL606" t="s">
        <v>10327</v>
      </c>
      <c r="AM606" t="s">
        <v>10344</v>
      </c>
    </row>
    <row r="607" spans="1:39">
      <c r="A607" t="s">
        <v>7123</v>
      </c>
      <c r="B607" t="s">
        <v>11772</v>
      </c>
      <c r="C607" t="s">
        <v>6009</v>
      </c>
      <c r="D607">
        <v>107</v>
      </c>
      <c r="E607" t="s">
        <v>10556</v>
      </c>
      <c r="K607" t="s">
        <v>6535</v>
      </c>
      <c r="L607" t="s">
        <v>6536</v>
      </c>
      <c r="M607" t="s">
        <v>11869</v>
      </c>
      <c r="N607">
        <v>9</v>
      </c>
      <c r="O607" t="s">
        <v>11989</v>
      </c>
      <c r="P607" t="s">
        <v>9076</v>
      </c>
      <c r="Q607">
        <v>7</v>
      </c>
      <c r="R607">
        <v>1</v>
      </c>
      <c r="S607">
        <v>0.98</v>
      </c>
      <c r="T607">
        <v>4.27</v>
      </c>
      <c r="U607">
        <v>552.55</v>
      </c>
      <c r="V607">
        <v>101.58</v>
      </c>
      <c r="W607">
        <v>5.46</v>
      </c>
      <c r="X607">
        <v>4.21</v>
      </c>
      <c r="Y607">
        <v>1.36</v>
      </c>
      <c r="Z607">
        <v>4</v>
      </c>
      <c r="AA607" t="s">
        <v>6923</v>
      </c>
      <c r="AB607">
        <v>2</v>
      </c>
      <c r="AC607">
        <v>9</v>
      </c>
      <c r="AD607">
        <v>3.812333333333334</v>
      </c>
      <c r="AF607" t="s">
        <v>6937</v>
      </c>
      <c r="AI607">
        <v>0</v>
      </c>
      <c r="AJ607">
        <v>0</v>
      </c>
      <c r="AK607" t="s">
        <v>10231</v>
      </c>
      <c r="AL607" t="s">
        <v>10231</v>
      </c>
      <c r="AM607" t="s">
        <v>10344</v>
      </c>
    </row>
    <row r="608" spans="1:39">
      <c r="A608" t="s">
        <v>7123</v>
      </c>
      <c r="B608" t="s">
        <v>11772</v>
      </c>
      <c r="C608" t="s">
        <v>6009</v>
      </c>
      <c r="D608">
        <v>85</v>
      </c>
      <c r="E608" t="s">
        <v>10556</v>
      </c>
      <c r="K608" t="s">
        <v>6535</v>
      </c>
      <c r="L608" t="s">
        <v>6536</v>
      </c>
      <c r="M608" t="s">
        <v>11869</v>
      </c>
      <c r="N608">
        <v>9</v>
      </c>
      <c r="O608" t="s">
        <v>11989</v>
      </c>
      <c r="P608" t="s">
        <v>9076</v>
      </c>
      <c r="Q608">
        <v>7</v>
      </c>
      <c r="R608">
        <v>1</v>
      </c>
      <c r="S608">
        <v>0.98</v>
      </c>
      <c r="T608">
        <v>4.27</v>
      </c>
      <c r="U608">
        <v>552.55</v>
      </c>
      <c r="V608">
        <v>101.58</v>
      </c>
      <c r="W608">
        <v>5.46</v>
      </c>
      <c r="X608">
        <v>4.21</v>
      </c>
      <c r="Y608">
        <v>1.36</v>
      </c>
      <c r="Z608">
        <v>4</v>
      </c>
      <c r="AA608" t="s">
        <v>6923</v>
      </c>
      <c r="AB608">
        <v>2</v>
      </c>
      <c r="AC608">
        <v>9</v>
      </c>
      <c r="AD608">
        <v>3.812333333333334</v>
      </c>
      <c r="AF608" t="s">
        <v>6937</v>
      </c>
      <c r="AI608">
        <v>0</v>
      </c>
      <c r="AJ608">
        <v>0</v>
      </c>
      <c r="AK608" t="s">
        <v>10231</v>
      </c>
      <c r="AL608" t="s">
        <v>10231</v>
      </c>
      <c r="AM608" t="s">
        <v>10344</v>
      </c>
    </row>
    <row r="609" spans="1:39">
      <c r="A609" t="s">
        <v>7145</v>
      </c>
      <c r="B609" t="s">
        <v>11772</v>
      </c>
      <c r="C609" t="s">
        <v>6009</v>
      </c>
      <c r="D609">
        <v>107</v>
      </c>
      <c r="E609" t="s">
        <v>10556</v>
      </c>
      <c r="K609" t="s">
        <v>6535</v>
      </c>
      <c r="L609" t="s">
        <v>6536</v>
      </c>
      <c r="M609" t="s">
        <v>11869</v>
      </c>
      <c r="N609">
        <v>9</v>
      </c>
      <c r="O609" t="s">
        <v>11989</v>
      </c>
      <c r="P609" t="s">
        <v>9098</v>
      </c>
      <c r="Q609">
        <v>7</v>
      </c>
      <c r="R609">
        <v>1</v>
      </c>
      <c r="S609">
        <v>1.08</v>
      </c>
      <c r="T609">
        <v>4.44</v>
      </c>
      <c r="U609">
        <v>516.55</v>
      </c>
      <c r="V609">
        <v>111.33</v>
      </c>
      <c r="W609">
        <v>5.37</v>
      </c>
      <c r="X609">
        <v>3.82</v>
      </c>
      <c r="Y609">
        <v>1.34</v>
      </c>
      <c r="Z609">
        <v>4</v>
      </c>
      <c r="AA609" t="s">
        <v>6923</v>
      </c>
      <c r="AB609">
        <v>2</v>
      </c>
      <c r="AC609">
        <v>11</v>
      </c>
      <c r="AD609">
        <v>3.402333333333333</v>
      </c>
      <c r="AE609" t="s">
        <v>10188</v>
      </c>
      <c r="AF609" t="s">
        <v>6937</v>
      </c>
      <c r="AH609" t="s">
        <v>6943</v>
      </c>
      <c r="AI609">
        <v>3</v>
      </c>
      <c r="AJ609">
        <v>0</v>
      </c>
      <c r="AK609" t="s">
        <v>10231</v>
      </c>
      <c r="AL609" t="s">
        <v>10231</v>
      </c>
      <c r="AM609" t="s">
        <v>10344</v>
      </c>
    </row>
    <row r="610" spans="1:39">
      <c r="A610" t="s">
        <v>7183</v>
      </c>
      <c r="B610" t="s">
        <v>11772</v>
      </c>
      <c r="C610" t="s">
        <v>6009</v>
      </c>
      <c r="D610">
        <v>83</v>
      </c>
      <c r="E610" t="s">
        <v>10556</v>
      </c>
      <c r="K610" t="s">
        <v>6535</v>
      </c>
      <c r="L610" t="s">
        <v>6536</v>
      </c>
      <c r="M610" t="s">
        <v>11869</v>
      </c>
      <c r="N610">
        <v>9</v>
      </c>
      <c r="O610" t="s">
        <v>11989</v>
      </c>
      <c r="P610" t="s">
        <v>9136</v>
      </c>
      <c r="Q610">
        <v>7</v>
      </c>
      <c r="R610">
        <v>1</v>
      </c>
      <c r="S610">
        <v>2.12</v>
      </c>
      <c r="T610">
        <v>5.49</v>
      </c>
      <c r="U610">
        <v>542.59</v>
      </c>
      <c r="V610">
        <v>111.33</v>
      </c>
      <c r="W610">
        <v>6.07</v>
      </c>
      <c r="X610">
        <v>3.79</v>
      </c>
      <c r="Y610">
        <v>1.35</v>
      </c>
      <c r="Z610">
        <v>4</v>
      </c>
      <c r="AA610" t="s">
        <v>6923</v>
      </c>
      <c r="AB610">
        <v>2</v>
      </c>
      <c r="AC610">
        <v>9</v>
      </c>
      <c r="AD610">
        <v>3.062333333333334</v>
      </c>
      <c r="AF610" t="s">
        <v>6937</v>
      </c>
      <c r="AI610">
        <v>0</v>
      </c>
      <c r="AJ610">
        <v>0</v>
      </c>
      <c r="AK610" t="s">
        <v>10231</v>
      </c>
      <c r="AL610" t="s">
        <v>10231</v>
      </c>
      <c r="AM610" t="s">
        <v>10344</v>
      </c>
    </row>
    <row r="611" spans="1:39">
      <c r="A611" t="s">
        <v>11561</v>
      </c>
      <c r="B611" t="s">
        <v>11772</v>
      </c>
      <c r="C611" t="s">
        <v>6009</v>
      </c>
      <c r="D611">
        <v>58</v>
      </c>
      <c r="E611" t="s">
        <v>10556</v>
      </c>
      <c r="K611" t="s">
        <v>6535</v>
      </c>
      <c r="L611" t="s">
        <v>6536</v>
      </c>
      <c r="M611" t="s">
        <v>11869</v>
      </c>
      <c r="N611">
        <v>9</v>
      </c>
      <c r="O611" t="s">
        <v>11989</v>
      </c>
      <c r="P611" t="s">
        <v>12368</v>
      </c>
      <c r="Q611">
        <v>6</v>
      </c>
      <c r="R611">
        <v>1</v>
      </c>
      <c r="S611">
        <v>0.49</v>
      </c>
      <c r="T611">
        <v>3.51</v>
      </c>
      <c r="U611">
        <v>464.52</v>
      </c>
      <c r="V611">
        <v>102.1</v>
      </c>
      <c r="W611">
        <v>4.53</v>
      </c>
      <c r="X611">
        <v>4.29</v>
      </c>
      <c r="Y611">
        <v>1.36</v>
      </c>
      <c r="Z611">
        <v>3</v>
      </c>
      <c r="AA611" t="s">
        <v>6923</v>
      </c>
      <c r="AB611">
        <v>0</v>
      </c>
      <c r="AC611">
        <v>8</v>
      </c>
      <c r="AD611">
        <v>4.428428571428572</v>
      </c>
      <c r="AF611" t="s">
        <v>6937</v>
      </c>
      <c r="AI611">
        <v>0</v>
      </c>
      <c r="AJ611">
        <v>0</v>
      </c>
      <c r="AK611" t="s">
        <v>10231</v>
      </c>
      <c r="AL611" t="s">
        <v>10231</v>
      </c>
      <c r="AM611" t="s">
        <v>10344</v>
      </c>
    </row>
    <row r="612" spans="1:39">
      <c r="A612" t="s">
        <v>11562</v>
      </c>
      <c r="B612" t="s">
        <v>11772</v>
      </c>
      <c r="C612" t="s">
        <v>6009</v>
      </c>
      <c r="D612">
        <v>35</v>
      </c>
      <c r="E612" t="s">
        <v>10556</v>
      </c>
      <c r="K612" t="s">
        <v>6535</v>
      </c>
      <c r="L612" t="s">
        <v>6536</v>
      </c>
      <c r="M612" t="s">
        <v>11869</v>
      </c>
      <c r="N612">
        <v>9</v>
      </c>
      <c r="O612" t="s">
        <v>11989</v>
      </c>
      <c r="P612" t="s">
        <v>12369</v>
      </c>
      <c r="Q612">
        <v>6</v>
      </c>
      <c r="R612">
        <v>1</v>
      </c>
      <c r="S612">
        <v>2.08</v>
      </c>
      <c r="T612">
        <v>5.15</v>
      </c>
      <c r="U612">
        <v>512.5599999999999</v>
      </c>
      <c r="V612">
        <v>102.1</v>
      </c>
      <c r="W612">
        <v>5.57</v>
      </c>
      <c r="X612">
        <v>4.23</v>
      </c>
      <c r="Y612">
        <v>1.36</v>
      </c>
      <c r="Z612">
        <v>4</v>
      </c>
      <c r="AA612" t="s">
        <v>6923</v>
      </c>
      <c r="AB612">
        <v>2</v>
      </c>
      <c r="AC612">
        <v>8</v>
      </c>
      <c r="AD612">
        <v>3.390000000000001</v>
      </c>
      <c r="AF612" t="s">
        <v>6937</v>
      </c>
      <c r="AI612">
        <v>0</v>
      </c>
      <c r="AJ612">
        <v>0</v>
      </c>
      <c r="AK612" t="s">
        <v>10231</v>
      </c>
      <c r="AL612" t="s">
        <v>10231</v>
      </c>
      <c r="AM612" t="s">
        <v>10344</v>
      </c>
    </row>
    <row r="613" spans="1:39">
      <c r="A613" t="s">
        <v>11563</v>
      </c>
      <c r="B613" t="s">
        <v>11772</v>
      </c>
      <c r="C613" t="s">
        <v>6009</v>
      </c>
      <c r="D613">
        <v>33</v>
      </c>
      <c r="E613" t="s">
        <v>10556</v>
      </c>
      <c r="K613" t="s">
        <v>6535</v>
      </c>
      <c r="L613" t="s">
        <v>6536</v>
      </c>
      <c r="M613" t="s">
        <v>11869</v>
      </c>
      <c r="N613">
        <v>9</v>
      </c>
      <c r="O613" t="s">
        <v>11989</v>
      </c>
      <c r="P613" t="s">
        <v>12370</v>
      </c>
      <c r="Q613">
        <v>6</v>
      </c>
      <c r="R613">
        <v>1</v>
      </c>
      <c r="S613">
        <v>2.25</v>
      </c>
      <c r="T613">
        <v>5.29</v>
      </c>
      <c r="U613">
        <v>512.5599999999999</v>
      </c>
      <c r="V613">
        <v>102.1</v>
      </c>
      <c r="W613">
        <v>5.57</v>
      </c>
      <c r="X613">
        <v>4.27</v>
      </c>
      <c r="Y613">
        <v>1.35</v>
      </c>
      <c r="Z613">
        <v>4</v>
      </c>
      <c r="AA613" t="s">
        <v>6923</v>
      </c>
      <c r="AB613">
        <v>2</v>
      </c>
      <c r="AC613">
        <v>8</v>
      </c>
      <c r="AD613">
        <v>3.305000000000001</v>
      </c>
      <c r="AF613" t="s">
        <v>6937</v>
      </c>
      <c r="AI613">
        <v>0</v>
      </c>
      <c r="AJ613">
        <v>0</v>
      </c>
      <c r="AK613" t="s">
        <v>10231</v>
      </c>
      <c r="AL613" t="s">
        <v>10231</v>
      </c>
      <c r="AM613" t="s">
        <v>10344</v>
      </c>
    </row>
    <row r="614" spans="1:39">
      <c r="A614" t="s">
        <v>7061</v>
      </c>
      <c r="B614" t="s">
        <v>11772</v>
      </c>
      <c r="C614" t="s">
        <v>6009</v>
      </c>
      <c r="D614">
        <v>99</v>
      </c>
      <c r="E614" t="s">
        <v>10556</v>
      </c>
      <c r="K614" t="s">
        <v>6535</v>
      </c>
      <c r="L614" t="s">
        <v>6536</v>
      </c>
      <c r="M614" t="s">
        <v>11869</v>
      </c>
      <c r="N614">
        <v>9</v>
      </c>
      <c r="O614" t="s">
        <v>11989</v>
      </c>
      <c r="P614" t="s">
        <v>9014</v>
      </c>
      <c r="Q614">
        <v>6</v>
      </c>
      <c r="R614">
        <v>1</v>
      </c>
      <c r="S614">
        <v>2.25</v>
      </c>
      <c r="T614">
        <v>5.29</v>
      </c>
      <c r="U614">
        <v>512.5599999999999</v>
      </c>
      <c r="V614">
        <v>102.1</v>
      </c>
      <c r="W614">
        <v>5.57</v>
      </c>
      <c r="X614">
        <v>4.27</v>
      </c>
      <c r="Y614">
        <v>1.35</v>
      </c>
      <c r="Z614">
        <v>4</v>
      </c>
      <c r="AA614" t="s">
        <v>6923</v>
      </c>
      <c r="AB614">
        <v>2</v>
      </c>
      <c r="AC614">
        <v>8</v>
      </c>
      <c r="AD614">
        <v>3.305000000000001</v>
      </c>
      <c r="AF614" t="s">
        <v>6937</v>
      </c>
      <c r="AI614">
        <v>0</v>
      </c>
      <c r="AJ614">
        <v>0</v>
      </c>
      <c r="AK614" t="s">
        <v>10231</v>
      </c>
      <c r="AL614" t="s">
        <v>10231</v>
      </c>
      <c r="AM614" t="s">
        <v>10344</v>
      </c>
    </row>
    <row r="615" spans="1:39">
      <c r="A615" t="s">
        <v>7099</v>
      </c>
      <c r="B615" t="s">
        <v>11772</v>
      </c>
      <c r="C615" t="s">
        <v>6009</v>
      </c>
      <c r="D615">
        <v>85</v>
      </c>
      <c r="E615" t="s">
        <v>10556</v>
      </c>
      <c r="K615" t="s">
        <v>6535</v>
      </c>
      <c r="L615" t="s">
        <v>6536</v>
      </c>
      <c r="M615" t="s">
        <v>11869</v>
      </c>
      <c r="N615">
        <v>9</v>
      </c>
      <c r="O615" t="s">
        <v>11989</v>
      </c>
      <c r="P615" t="s">
        <v>9052</v>
      </c>
      <c r="Q615">
        <v>6</v>
      </c>
      <c r="R615">
        <v>1</v>
      </c>
      <c r="S615">
        <v>0.92</v>
      </c>
      <c r="T615">
        <v>3.63</v>
      </c>
      <c r="U615">
        <v>478.55</v>
      </c>
      <c r="V615">
        <v>102.1</v>
      </c>
      <c r="W615">
        <v>4.92</v>
      </c>
      <c r="X615">
        <v>4.66</v>
      </c>
      <c r="Y615">
        <v>1.36</v>
      </c>
      <c r="Z615">
        <v>3</v>
      </c>
      <c r="AA615" t="s">
        <v>6923</v>
      </c>
      <c r="AB615">
        <v>0</v>
      </c>
      <c r="AC615">
        <v>9</v>
      </c>
      <c r="AD615">
        <v>4.268214285714286</v>
      </c>
      <c r="AF615" t="s">
        <v>6937</v>
      </c>
      <c r="AI615">
        <v>0</v>
      </c>
      <c r="AJ615">
        <v>0</v>
      </c>
      <c r="AK615" t="s">
        <v>10231</v>
      </c>
      <c r="AL615" t="s">
        <v>10231</v>
      </c>
      <c r="AM615" t="s">
        <v>10344</v>
      </c>
    </row>
    <row r="616" spans="1:39">
      <c r="A616" t="s">
        <v>8069</v>
      </c>
      <c r="B616" t="s">
        <v>11772</v>
      </c>
      <c r="C616" t="s">
        <v>6009</v>
      </c>
      <c r="D616">
        <v>7</v>
      </c>
      <c r="E616" t="s">
        <v>10556</v>
      </c>
      <c r="K616" t="s">
        <v>6535</v>
      </c>
      <c r="L616" t="s">
        <v>6536</v>
      </c>
      <c r="M616" t="s">
        <v>11869</v>
      </c>
      <c r="N616">
        <v>9</v>
      </c>
      <c r="O616" t="s">
        <v>11989</v>
      </c>
      <c r="P616" t="s">
        <v>9997</v>
      </c>
      <c r="Q616">
        <v>6</v>
      </c>
      <c r="R616">
        <v>1</v>
      </c>
      <c r="S616">
        <v>2.56</v>
      </c>
      <c r="T616">
        <v>5.26</v>
      </c>
      <c r="U616">
        <v>526.59</v>
      </c>
      <c r="V616">
        <v>102.1</v>
      </c>
      <c r="W616">
        <v>5.96</v>
      </c>
      <c r="X616">
        <v>4.66</v>
      </c>
      <c r="Y616">
        <v>1.36</v>
      </c>
      <c r="Z616">
        <v>4</v>
      </c>
      <c r="AA616" t="s">
        <v>6923</v>
      </c>
      <c r="AB616">
        <v>2</v>
      </c>
      <c r="AC616">
        <v>9</v>
      </c>
      <c r="AD616">
        <v>3.15</v>
      </c>
      <c r="AF616" t="s">
        <v>6937</v>
      </c>
      <c r="AI616">
        <v>0</v>
      </c>
      <c r="AJ616">
        <v>0</v>
      </c>
      <c r="AK616" t="s">
        <v>10231</v>
      </c>
      <c r="AL616" t="s">
        <v>10231</v>
      </c>
      <c r="AM616" t="s">
        <v>10344</v>
      </c>
    </row>
    <row r="617" spans="1:39">
      <c r="A617" t="s">
        <v>11564</v>
      </c>
      <c r="B617" t="s">
        <v>11772</v>
      </c>
      <c r="C617" t="s">
        <v>6009</v>
      </c>
      <c r="D617">
        <v>104</v>
      </c>
      <c r="E617" t="s">
        <v>10556</v>
      </c>
      <c r="K617" t="s">
        <v>6535</v>
      </c>
      <c r="L617" t="s">
        <v>6536</v>
      </c>
      <c r="M617" t="s">
        <v>11869</v>
      </c>
      <c r="N617">
        <v>9</v>
      </c>
      <c r="O617" t="s">
        <v>11989</v>
      </c>
      <c r="P617" t="s">
        <v>12371</v>
      </c>
      <c r="Q617">
        <v>6</v>
      </c>
      <c r="R617">
        <v>1</v>
      </c>
      <c r="S617">
        <v>0.92</v>
      </c>
      <c r="T617">
        <v>3.63</v>
      </c>
      <c r="U617">
        <v>478.55</v>
      </c>
      <c r="V617">
        <v>102.1</v>
      </c>
      <c r="W617">
        <v>4.92</v>
      </c>
      <c r="X617">
        <v>4.66</v>
      </c>
      <c r="Y617">
        <v>1.36</v>
      </c>
      <c r="Z617">
        <v>3</v>
      </c>
      <c r="AA617" t="s">
        <v>6923</v>
      </c>
      <c r="AB617">
        <v>0</v>
      </c>
      <c r="AC617">
        <v>9</v>
      </c>
      <c r="AD617">
        <v>4.268214285714286</v>
      </c>
      <c r="AF617" t="s">
        <v>6937</v>
      </c>
      <c r="AI617">
        <v>0</v>
      </c>
      <c r="AJ617">
        <v>0</v>
      </c>
      <c r="AK617" t="s">
        <v>10231</v>
      </c>
      <c r="AL617" t="s">
        <v>10231</v>
      </c>
      <c r="AM617" t="s">
        <v>10344</v>
      </c>
    </row>
    <row r="618" spans="1:39">
      <c r="A618" t="s">
        <v>11565</v>
      </c>
      <c r="B618" t="s">
        <v>11772</v>
      </c>
      <c r="C618" t="s">
        <v>6009</v>
      </c>
      <c r="D618">
        <v>51</v>
      </c>
      <c r="E618" t="s">
        <v>10556</v>
      </c>
      <c r="K618" t="s">
        <v>6535</v>
      </c>
      <c r="L618" t="s">
        <v>6536</v>
      </c>
      <c r="M618" t="s">
        <v>11869</v>
      </c>
      <c r="N618">
        <v>9</v>
      </c>
      <c r="O618" t="s">
        <v>11989</v>
      </c>
      <c r="P618" t="s">
        <v>12372</v>
      </c>
      <c r="Q618">
        <v>6</v>
      </c>
      <c r="R618">
        <v>1</v>
      </c>
      <c r="S618">
        <v>2.56</v>
      </c>
      <c r="T618">
        <v>5.26</v>
      </c>
      <c r="U618">
        <v>526.59</v>
      </c>
      <c r="V618">
        <v>102.1</v>
      </c>
      <c r="W618">
        <v>5.96</v>
      </c>
      <c r="X618">
        <v>4.66</v>
      </c>
      <c r="Y618">
        <v>1.36</v>
      </c>
      <c r="Z618">
        <v>4</v>
      </c>
      <c r="AA618" t="s">
        <v>6923</v>
      </c>
      <c r="AB618">
        <v>2</v>
      </c>
      <c r="AC618">
        <v>9</v>
      </c>
      <c r="AD618">
        <v>3.15</v>
      </c>
      <c r="AF618" t="s">
        <v>6937</v>
      </c>
      <c r="AI618">
        <v>0</v>
      </c>
      <c r="AJ618">
        <v>0</v>
      </c>
      <c r="AK618" t="s">
        <v>10231</v>
      </c>
      <c r="AL618" t="s">
        <v>10231</v>
      </c>
      <c r="AM618" t="s">
        <v>10344</v>
      </c>
    </row>
    <row r="619" spans="1:39">
      <c r="A619" t="s">
        <v>11566</v>
      </c>
      <c r="B619" t="s">
        <v>11772</v>
      </c>
      <c r="C619" t="s">
        <v>6009</v>
      </c>
      <c r="D619">
        <v>33</v>
      </c>
      <c r="E619" t="s">
        <v>10556</v>
      </c>
      <c r="K619" t="s">
        <v>6535</v>
      </c>
      <c r="L619" t="s">
        <v>6536</v>
      </c>
      <c r="M619" t="s">
        <v>11869</v>
      </c>
      <c r="N619">
        <v>9</v>
      </c>
      <c r="O619" t="s">
        <v>11989</v>
      </c>
      <c r="P619" t="s">
        <v>12373</v>
      </c>
      <c r="Q619">
        <v>6</v>
      </c>
      <c r="R619">
        <v>1</v>
      </c>
      <c r="S619">
        <v>2.7</v>
      </c>
      <c r="T619">
        <v>5.41</v>
      </c>
      <c r="U619">
        <v>526.59</v>
      </c>
      <c r="V619">
        <v>102.1</v>
      </c>
      <c r="W619">
        <v>5.96</v>
      </c>
      <c r="X619">
        <v>4.66</v>
      </c>
      <c r="Y619">
        <v>1.35</v>
      </c>
      <c r="Z619">
        <v>4</v>
      </c>
      <c r="AA619" t="s">
        <v>6923</v>
      </c>
      <c r="AB619">
        <v>2</v>
      </c>
      <c r="AC619">
        <v>9</v>
      </c>
      <c r="AD619">
        <v>3.08</v>
      </c>
      <c r="AF619" t="s">
        <v>6937</v>
      </c>
      <c r="AI619">
        <v>0</v>
      </c>
      <c r="AJ619">
        <v>0</v>
      </c>
      <c r="AK619" t="s">
        <v>10231</v>
      </c>
      <c r="AL619" t="s">
        <v>10231</v>
      </c>
      <c r="AM619" t="s">
        <v>10344</v>
      </c>
    </row>
    <row r="620" spans="1:39">
      <c r="A620" t="s">
        <v>7056</v>
      </c>
      <c r="B620" t="s">
        <v>11772</v>
      </c>
      <c r="C620" t="s">
        <v>6009</v>
      </c>
      <c r="D620">
        <v>58</v>
      </c>
      <c r="E620" t="s">
        <v>10556</v>
      </c>
      <c r="K620" t="s">
        <v>6535</v>
      </c>
      <c r="L620" t="s">
        <v>6536</v>
      </c>
      <c r="M620" t="s">
        <v>11869</v>
      </c>
      <c r="N620">
        <v>9</v>
      </c>
      <c r="O620" t="s">
        <v>11989</v>
      </c>
      <c r="P620" t="s">
        <v>9009</v>
      </c>
      <c r="Q620">
        <v>6</v>
      </c>
      <c r="R620">
        <v>1</v>
      </c>
      <c r="S620">
        <v>1.06</v>
      </c>
      <c r="T620">
        <v>3.98</v>
      </c>
      <c r="U620">
        <v>478.55</v>
      </c>
      <c r="V620">
        <v>102.1</v>
      </c>
      <c r="W620">
        <v>4.6</v>
      </c>
      <c r="X620">
        <v>4.4</v>
      </c>
      <c r="Y620">
        <v>1.37</v>
      </c>
      <c r="Z620">
        <v>3</v>
      </c>
      <c r="AA620" t="s">
        <v>6923</v>
      </c>
      <c r="AB620">
        <v>0</v>
      </c>
      <c r="AC620">
        <v>9</v>
      </c>
      <c r="AD620">
        <v>4.093214285714286</v>
      </c>
      <c r="AF620" t="s">
        <v>6937</v>
      </c>
      <c r="AI620">
        <v>0</v>
      </c>
      <c r="AJ620">
        <v>0</v>
      </c>
      <c r="AK620" t="s">
        <v>10231</v>
      </c>
      <c r="AL620" t="s">
        <v>10231</v>
      </c>
      <c r="AM620" t="s">
        <v>10344</v>
      </c>
    </row>
    <row r="621" spans="1:39">
      <c r="A621" t="s">
        <v>7056</v>
      </c>
      <c r="B621" t="s">
        <v>11772</v>
      </c>
      <c r="C621" t="s">
        <v>6009</v>
      </c>
      <c r="D621">
        <v>75</v>
      </c>
      <c r="E621" t="s">
        <v>10556</v>
      </c>
      <c r="K621" t="s">
        <v>6535</v>
      </c>
      <c r="L621" t="s">
        <v>6536</v>
      </c>
      <c r="M621" t="s">
        <v>11869</v>
      </c>
      <c r="N621">
        <v>9</v>
      </c>
      <c r="O621" t="s">
        <v>11989</v>
      </c>
      <c r="P621" t="s">
        <v>9009</v>
      </c>
      <c r="Q621">
        <v>6</v>
      </c>
      <c r="R621">
        <v>1</v>
      </c>
      <c r="S621">
        <v>1.06</v>
      </c>
      <c r="T621">
        <v>3.98</v>
      </c>
      <c r="U621">
        <v>478.55</v>
      </c>
      <c r="V621">
        <v>102.1</v>
      </c>
      <c r="W621">
        <v>4.6</v>
      </c>
      <c r="X621">
        <v>4.4</v>
      </c>
      <c r="Y621">
        <v>1.37</v>
      </c>
      <c r="Z621">
        <v>3</v>
      </c>
      <c r="AA621" t="s">
        <v>6923</v>
      </c>
      <c r="AB621">
        <v>0</v>
      </c>
      <c r="AC621">
        <v>9</v>
      </c>
      <c r="AD621">
        <v>4.093214285714286</v>
      </c>
      <c r="AF621" t="s">
        <v>6937</v>
      </c>
      <c r="AI621">
        <v>0</v>
      </c>
      <c r="AJ621">
        <v>0</v>
      </c>
      <c r="AK621" t="s">
        <v>10231</v>
      </c>
      <c r="AL621" t="s">
        <v>10231</v>
      </c>
      <c r="AM621" t="s">
        <v>10344</v>
      </c>
    </row>
    <row r="622" spans="1:39">
      <c r="A622" t="s">
        <v>8157</v>
      </c>
      <c r="B622" t="s">
        <v>11772</v>
      </c>
      <c r="C622" t="s">
        <v>6009</v>
      </c>
      <c r="D622">
        <v>27</v>
      </c>
      <c r="E622" t="s">
        <v>10556</v>
      </c>
      <c r="K622" t="s">
        <v>6535</v>
      </c>
      <c r="L622" t="s">
        <v>6536</v>
      </c>
      <c r="M622" t="s">
        <v>11869</v>
      </c>
      <c r="N622">
        <v>9</v>
      </c>
      <c r="O622" t="s">
        <v>11989</v>
      </c>
      <c r="P622" t="s">
        <v>10084</v>
      </c>
      <c r="Q622">
        <v>6</v>
      </c>
      <c r="R622">
        <v>1</v>
      </c>
      <c r="S622">
        <v>2.64</v>
      </c>
      <c r="T622">
        <v>5.62</v>
      </c>
      <c r="U622">
        <v>526.59</v>
      </c>
      <c r="V622">
        <v>102.1</v>
      </c>
      <c r="W622">
        <v>5.65</v>
      </c>
      <c r="X622">
        <v>4.34</v>
      </c>
      <c r="Y622">
        <v>1.37</v>
      </c>
      <c r="Z622">
        <v>4</v>
      </c>
      <c r="AA622" t="s">
        <v>6923</v>
      </c>
      <c r="AB622">
        <v>2</v>
      </c>
      <c r="AC622">
        <v>9</v>
      </c>
      <c r="AD622">
        <v>3.11</v>
      </c>
      <c r="AF622" t="s">
        <v>6937</v>
      </c>
      <c r="AI622">
        <v>0</v>
      </c>
      <c r="AJ622">
        <v>0</v>
      </c>
      <c r="AK622" t="s">
        <v>10231</v>
      </c>
      <c r="AL622" t="s">
        <v>10231</v>
      </c>
      <c r="AM622" t="s">
        <v>10344</v>
      </c>
    </row>
    <row r="623" spans="1:39">
      <c r="A623" t="s">
        <v>8157</v>
      </c>
      <c r="B623" t="s">
        <v>11772</v>
      </c>
      <c r="C623" t="s">
        <v>6009</v>
      </c>
      <c r="D623">
        <v>44</v>
      </c>
      <c r="E623" t="s">
        <v>10556</v>
      </c>
      <c r="K623" t="s">
        <v>6535</v>
      </c>
      <c r="L623" t="s">
        <v>6536</v>
      </c>
      <c r="M623" t="s">
        <v>11869</v>
      </c>
      <c r="N623">
        <v>9</v>
      </c>
      <c r="O623" t="s">
        <v>11989</v>
      </c>
      <c r="P623" t="s">
        <v>10084</v>
      </c>
      <c r="Q623">
        <v>6</v>
      </c>
      <c r="R623">
        <v>1</v>
      </c>
      <c r="S623">
        <v>2.64</v>
      </c>
      <c r="T623">
        <v>5.62</v>
      </c>
      <c r="U623">
        <v>526.59</v>
      </c>
      <c r="V623">
        <v>102.1</v>
      </c>
      <c r="W623">
        <v>5.65</v>
      </c>
      <c r="X623">
        <v>4.34</v>
      </c>
      <c r="Y623">
        <v>1.37</v>
      </c>
      <c r="Z623">
        <v>4</v>
      </c>
      <c r="AA623" t="s">
        <v>6923</v>
      </c>
      <c r="AB623">
        <v>2</v>
      </c>
      <c r="AC623">
        <v>9</v>
      </c>
      <c r="AD623">
        <v>3.11</v>
      </c>
      <c r="AF623" t="s">
        <v>6937</v>
      </c>
      <c r="AI623">
        <v>0</v>
      </c>
      <c r="AJ623">
        <v>0</v>
      </c>
      <c r="AK623" t="s">
        <v>10231</v>
      </c>
      <c r="AL623" t="s">
        <v>10231</v>
      </c>
      <c r="AM623" t="s">
        <v>10344</v>
      </c>
    </row>
    <row r="624" spans="1:39">
      <c r="A624" t="s">
        <v>8182</v>
      </c>
      <c r="B624" t="s">
        <v>11772</v>
      </c>
      <c r="C624" t="s">
        <v>6009</v>
      </c>
      <c r="D624">
        <v>9</v>
      </c>
      <c r="E624" t="s">
        <v>10556</v>
      </c>
      <c r="K624" t="s">
        <v>6535</v>
      </c>
      <c r="L624" t="s">
        <v>6536</v>
      </c>
      <c r="M624" t="s">
        <v>11869</v>
      </c>
      <c r="N624">
        <v>9</v>
      </c>
      <c r="O624" t="s">
        <v>11989</v>
      </c>
      <c r="P624" t="s">
        <v>10108</v>
      </c>
      <c r="Q624">
        <v>6</v>
      </c>
      <c r="R624">
        <v>1</v>
      </c>
      <c r="S624">
        <v>2.64</v>
      </c>
      <c r="T624">
        <v>5.62</v>
      </c>
      <c r="U624">
        <v>526.59</v>
      </c>
      <c r="V624">
        <v>102.1</v>
      </c>
      <c r="W624">
        <v>5.65</v>
      </c>
      <c r="X624">
        <v>4.34</v>
      </c>
      <c r="Y624">
        <v>1.37</v>
      </c>
      <c r="Z624">
        <v>4</v>
      </c>
      <c r="AA624" t="s">
        <v>6923</v>
      </c>
      <c r="AB624">
        <v>2</v>
      </c>
      <c r="AC624">
        <v>9</v>
      </c>
      <c r="AD624">
        <v>3.11</v>
      </c>
      <c r="AF624" t="s">
        <v>6937</v>
      </c>
      <c r="AI624">
        <v>0</v>
      </c>
      <c r="AJ624">
        <v>0</v>
      </c>
      <c r="AK624" t="s">
        <v>10231</v>
      </c>
      <c r="AL624" t="s">
        <v>10231</v>
      </c>
      <c r="AM624" t="s">
        <v>10344</v>
      </c>
    </row>
    <row r="625" spans="1:39">
      <c r="A625" t="s">
        <v>11567</v>
      </c>
      <c r="B625" t="s">
        <v>11772</v>
      </c>
      <c r="C625" t="s">
        <v>6009</v>
      </c>
      <c r="D625">
        <v>105</v>
      </c>
      <c r="E625" t="s">
        <v>10556</v>
      </c>
      <c r="K625" t="s">
        <v>6535</v>
      </c>
      <c r="L625" t="s">
        <v>6536</v>
      </c>
      <c r="M625" t="s">
        <v>11869</v>
      </c>
      <c r="N625">
        <v>9</v>
      </c>
      <c r="O625" t="s">
        <v>11989</v>
      </c>
      <c r="P625" t="s">
        <v>12374</v>
      </c>
      <c r="Q625">
        <v>6</v>
      </c>
      <c r="R625">
        <v>1</v>
      </c>
      <c r="S625">
        <v>1.06</v>
      </c>
      <c r="T625">
        <v>3.98</v>
      </c>
      <c r="U625">
        <v>478.55</v>
      </c>
      <c r="V625">
        <v>102.1</v>
      </c>
      <c r="W625">
        <v>4.6</v>
      </c>
      <c r="X625">
        <v>4.4</v>
      </c>
      <c r="Y625">
        <v>1.37</v>
      </c>
      <c r="Z625">
        <v>3</v>
      </c>
      <c r="AA625" t="s">
        <v>6923</v>
      </c>
      <c r="AB625">
        <v>0</v>
      </c>
      <c r="AC625">
        <v>9</v>
      </c>
      <c r="AD625">
        <v>4.093214285714286</v>
      </c>
      <c r="AF625" t="s">
        <v>6937</v>
      </c>
      <c r="AI625">
        <v>0</v>
      </c>
      <c r="AJ625">
        <v>0</v>
      </c>
      <c r="AK625" t="s">
        <v>10231</v>
      </c>
      <c r="AL625" t="s">
        <v>10231</v>
      </c>
      <c r="AM625" t="s">
        <v>10344</v>
      </c>
    </row>
    <row r="626" spans="1:39">
      <c r="A626" t="s">
        <v>11568</v>
      </c>
      <c r="B626" t="s">
        <v>11772</v>
      </c>
      <c r="C626" t="s">
        <v>6009</v>
      </c>
      <c r="D626">
        <v>59</v>
      </c>
      <c r="E626" t="s">
        <v>10556</v>
      </c>
      <c r="K626" t="s">
        <v>6535</v>
      </c>
      <c r="L626" t="s">
        <v>6536</v>
      </c>
      <c r="M626" t="s">
        <v>11869</v>
      </c>
      <c r="N626">
        <v>9</v>
      </c>
      <c r="O626" t="s">
        <v>11989</v>
      </c>
      <c r="P626" t="s">
        <v>12375</v>
      </c>
      <c r="Q626">
        <v>6</v>
      </c>
      <c r="R626">
        <v>1</v>
      </c>
      <c r="S626">
        <v>2.64</v>
      </c>
      <c r="T626">
        <v>5.62</v>
      </c>
      <c r="U626">
        <v>526.59</v>
      </c>
      <c r="V626">
        <v>102.1</v>
      </c>
      <c r="W626">
        <v>5.65</v>
      </c>
      <c r="X626">
        <v>4.34</v>
      </c>
      <c r="Y626">
        <v>1.37</v>
      </c>
      <c r="Z626">
        <v>4</v>
      </c>
      <c r="AA626" t="s">
        <v>6923</v>
      </c>
      <c r="AB626">
        <v>2</v>
      </c>
      <c r="AC626">
        <v>9</v>
      </c>
      <c r="AD626">
        <v>3.11</v>
      </c>
      <c r="AF626" t="s">
        <v>6937</v>
      </c>
      <c r="AI626">
        <v>0</v>
      </c>
      <c r="AJ626">
        <v>0</v>
      </c>
      <c r="AK626" t="s">
        <v>10231</v>
      </c>
      <c r="AL626" t="s">
        <v>10231</v>
      </c>
      <c r="AM626" t="s">
        <v>10344</v>
      </c>
    </row>
    <row r="627" spans="1:39">
      <c r="A627" t="s">
        <v>7357</v>
      </c>
      <c r="B627" t="s">
        <v>11772</v>
      </c>
      <c r="C627" t="s">
        <v>6009</v>
      </c>
      <c r="D627">
        <v>76</v>
      </c>
      <c r="E627" t="s">
        <v>10556</v>
      </c>
      <c r="K627" t="s">
        <v>6535</v>
      </c>
      <c r="L627" t="s">
        <v>6536</v>
      </c>
      <c r="M627" t="s">
        <v>11869</v>
      </c>
      <c r="N627">
        <v>9</v>
      </c>
      <c r="O627" t="s">
        <v>11989</v>
      </c>
      <c r="P627" t="s">
        <v>9310</v>
      </c>
      <c r="Q627">
        <v>6</v>
      </c>
      <c r="R627">
        <v>1</v>
      </c>
      <c r="S627">
        <v>0.91</v>
      </c>
      <c r="T627">
        <v>3.82</v>
      </c>
      <c r="U627">
        <v>478.55</v>
      </c>
      <c r="V627">
        <v>102.1</v>
      </c>
      <c r="W627">
        <v>4.6</v>
      </c>
      <c r="X627">
        <v>4.42</v>
      </c>
      <c r="Y627">
        <v>1.36</v>
      </c>
      <c r="Z627">
        <v>3</v>
      </c>
      <c r="AA627" t="s">
        <v>6923</v>
      </c>
      <c r="AB627">
        <v>0</v>
      </c>
      <c r="AC627">
        <v>9</v>
      </c>
      <c r="AD627">
        <v>4.173214285714286</v>
      </c>
      <c r="AF627" t="s">
        <v>6937</v>
      </c>
      <c r="AI627">
        <v>0</v>
      </c>
      <c r="AJ627">
        <v>0</v>
      </c>
      <c r="AK627" t="s">
        <v>10231</v>
      </c>
      <c r="AL627" t="s">
        <v>10231</v>
      </c>
      <c r="AM627" t="s">
        <v>10344</v>
      </c>
    </row>
    <row r="628" spans="1:39">
      <c r="A628" t="s">
        <v>7134</v>
      </c>
      <c r="B628" t="s">
        <v>11772</v>
      </c>
      <c r="C628" t="s">
        <v>6009</v>
      </c>
      <c r="D628">
        <v>105</v>
      </c>
      <c r="E628" t="s">
        <v>10556</v>
      </c>
      <c r="K628" t="s">
        <v>6535</v>
      </c>
      <c r="L628" t="s">
        <v>6536</v>
      </c>
      <c r="M628" t="s">
        <v>11869</v>
      </c>
      <c r="N628">
        <v>9</v>
      </c>
      <c r="O628" t="s">
        <v>11989</v>
      </c>
      <c r="P628" t="s">
        <v>9087</v>
      </c>
      <c r="Q628">
        <v>6</v>
      </c>
      <c r="R628">
        <v>1</v>
      </c>
      <c r="S628">
        <v>2.49</v>
      </c>
      <c r="T628">
        <v>5.46</v>
      </c>
      <c r="U628">
        <v>526.59</v>
      </c>
      <c r="V628">
        <v>102.1</v>
      </c>
      <c r="W628">
        <v>5.65</v>
      </c>
      <c r="X628">
        <v>4.35</v>
      </c>
      <c r="Y628">
        <v>1.36</v>
      </c>
      <c r="Z628">
        <v>4</v>
      </c>
      <c r="AA628" t="s">
        <v>6923</v>
      </c>
      <c r="AB628">
        <v>2</v>
      </c>
      <c r="AC628">
        <v>9</v>
      </c>
      <c r="AD628">
        <v>3.185</v>
      </c>
      <c r="AF628" t="s">
        <v>6937</v>
      </c>
      <c r="AI628">
        <v>0</v>
      </c>
      <c r="AJ628">
        <v>0</v>
      </c>
      <c r="AK628" t="s">
        <v>10231</v>
      </c>
      <c r="AL628" t="s">
        <v>10231</v>
      </c>
      <c r="AM628" t="s">
        <v>10344</v>
      </c>
    </row>
    <row r="629" spans="1:39">
      <c r="A629" t="s">
        <v>7134</v>
      </c>
      <c r="B629" t="s">
        <v>11772</v>
      </c>
      <c r="C629" t="s">
        <v>6009</v>
      </c>
      <c r="D629">
        <v>93</v>
      </c>
      <c r="E629" t="s">
        <v>10556</v>
      </c>
      <c r="K629" t="s">
        <v>6535</v>
      </c>
      <c r="L629" t="s">
        <v>6536</v>
      </c>
      <c r="M629" t="s">
        <v>11869</v>
      </c>
      <c r="N629">
        <v>9</v>
      </c>
      <c r="O629" t="s">
        <v>11989</v>
      </c>
      <c r="P629" t="s">
        <v>9087</v>
      </c>
      <c r="Q629">
        <v>6</v>
      </c>
      <c r="R629">
        <v>1</v>
      </c>
      <c r="S629">
        <v>2.49</v>
      </c>
      <c r="T629">
        <v>5.46</v>
      </c>
      <c r="U629">
        <v>526.59</v>
      </c>
      <c r="V629">
        <v>102.1</v>
      </c>
      <c r="W629">
        <v>5.65</v>
      </c>
      <c r="X629">
        <v>4.35</v>
      </c>
      <c r="Y629">
        <v>1.36</v>
      </c>
      <c r="Z629">
        <v>4</v>
      </c>
      <c r="AA629" t="s">
        <v>6923</v>
      </c>
      <c r="AB629">
        <v>2</v>
      </c>
      <c r="AC629">
        <v>9</v>
      </c>
      <c r="AD629">
        <v>3.185</v>
      </c>
      <c r="AF629" t="s">
        <v>6937</v>
      </c>
      <c r="AI629">
        <v>0</v>
      </c>
      <c r="AJ629">
        <v>0</v>
      </c>
      <c r="AK629" t="s">
        <v>10231</v>
      </c>
      <c r="AL629" t="s">
        <v>10231</v>
      </c>
      <c r="AM629" t="s">
        <v>10344</v>
      </c>
    </row>
    <row r="630" spans="1:39">
      <c r="A630" t="s">
        <v>7932</v>
      </c>
      <c r="B630" t="s">
        <v>11772</v>
      </c>
      <c r="C630" t="s">
        <v>6009</v>
      </c>
      <c r="D630">
        <v>24</v>
      </c>
      <c r="E630" t="s">
        <v>10556</v>
      </c>
      <c r="K630" t="s">
        <v>6535</v>
      </c>
      <c r="L630" t="s">
        <v>6536</v>
      </c>
      <c r="M630" t="s">
        <v>11869</v>
      </c>
      <c r="N630">
        <v>9</v>
      </c>
      <c r="O630" t="s">
        <v>11989</v>
      </c>
      <c r="P630" t="s">
        <v>9861</v>
      </c>
      <c r="Q630">
        <v>5</v>
      </c>
      <c r="R630">
        <v>1</v>
      </c>
      <c r="S630">
        <v>1.9</v>
      </c>
      <c r="T630">
        <v>4.62</v>
      </c>
      <c r="U630">
        <v>482.58</v>
      </c>
      <c r="V630">
        <v>75.8</v>
      </c>
      <c r="W630">
        <v>5.65</v>
      </c>
      <c r="Y630">
        <v>4.8</v>
      </c>
      <c r="Z630">
        <v>4</v>
      </c>
      <c r="AA630" t="s">
        <v>6923</v>
      </c>
      <c r="AB630">
        <v>1</v>
      </c>
      <c r="AC630">
        <v>9</v>
      </c>
      <c r="AD630">
        <v>4.147761904761905</v>
      </c>
      <c r="AF630" t="s">
        <v>6939</v>
      </c>
      <c r="AI630">
        <v>0</v>
      </c>
      <c r="AJ630">
        <v>0</v>
      </c>
      <c r="AK630" t="s">
        <v>10231</v>
      </c>
      <c r="AL630" t="s">
        <v>10231</v>
      </c>
      <c r="AM630" t="s">
        <v>10344</v>
      </c>
    </row>
    <row r="631" spans="1:39">
      <c r="A631" t="s">
        <v>7932</v>
      </c>
      <c r="B631" t="s">
        <v>11772</v>
      </c>
      <c r="C631" t="s">
        <v>6009</v>
      </c>
      <c r="D631">
        <v>29</v>
      </c>
      <c r="E631" t="s">
        <v>10556</v>
      </c>
      <c r="K631" t="s">
        <v>6535</v>
      </c>
      <c r="L631" t="s">
        <v>6536</v>
      </c>
      <c r="M631" t="s">
        <v>11869</v>
      </c>
      <c r="N631">
        <v>9</v>
      </c>
      <c r="O631" t="s">
        <v>11989</v>
      </c>
      <c r="P631" t="s">
        <v>9861</v>
      </c>
      <c r="Q631">
        <v>5</v>
      </c>
      <c r="R631">
        <v>1</v>
      </c>
      <c r="S631">
        <v>1.9</v>
      </c>
      <c r="T631">
        <v>4.62</v>
      </c>
      <c r="U631">
        <v>482.58</v>
      </c>
      <c r="V631">
        <v>75.8</v>
      </c>
      <c r="W631">
        <v>5.65</v>
      </c>
      <c r="Y631">
        <v>4.8</v>
      </c>
      <c r="Z631">
        <v>4</v>
      </c>
      <c r="AA631" t="s">
        <v>6923</v>
      </c>
      <c r="AB631">
        <v>1</v>
      </c>
      <c r="AC631">
        <v>9</v>
      </c>
      <c r="AD631">
        <v>4.147761904761905</v>
      </c>
      <c r="AF631" t="s">
        <v>6939</v>
      </c>
      <c r="AI631">
        <v>0</v>
      </c>
      <c r="AJ631">
        <v>0</v>
      </c>
      <c r="AK631" t="s">
        <v>10231</v>
      </c>
      <c r="AL631" t="s">
        <v>10231</v>
      </c>
      <c r="AM631" t="s">
        <v>10344</v>
      </c>
    </row>
    <row r="632" spans="1:39">
      <c r="A632" t="s">
        <v>7848</v>
      </c>
      <c r="B632" t="s">
        <v>11772</v>
      </c>
      <c r="C632" t="s">
        <v>6009</v>
      </c>
      <c r="D632">
        <v>75</v>
      </c>
      <c r="E632" t="s">
        <v>10556</v>
      </c>
      <c r="K632" t="s">
        <v>6535</v>
      </c>
      <c r="L632" t="s">
        <v>6536</v>
      </c>
      <c r="M632" t="s">
        <v>11869</v>
      </c>
      <c r="N632">
        <v>9</v>
      </c>
      <c r="O632" t="s">
        <v>11989</v>
      </c>
      <c r="P632" t="s">
        <v>9777</v>
      </c>
      <c r="Q632">
        <v>7</v>
      </c>
      <c r="R632">
        <v>1</v>
      </c>
      <c r="S632">
        <v>1.13</v>
      </c>
      <c r="T632">
        <v>4.43</v>
      </c>
      <c r="U632">
        <v>552.55</v>
      </c>
      <c r="V632">
        <v>101.58</v>
      </c>
      <c r="W632">
        <v>5.46</v>
      </c>
      <c r="X632">
        <v>4.19</v>
      </c>
      <c r="Y632">
        <v>1.37</v>
      </c>
      <c r="Z632">
        <v>4</v>
      </c>
      <c r="AA632" t="s">
        <v>6923</v>
      </c>
      <c r="AB632">
        <v>2</v>
      </c>
      <c r="AC632">
        <v>9</v>
      </c>
      <c r="AD632">
        <v>3.732333333333334</v>
      </c>
      <c r="AF632" t="s">
        <v>6937</v>
      </c>
      <c r="AI632">
        <v>0</v>
      </c>
      <c r="AJ632">
        <v>0</v>
      </c>
      <c r="AK632" t="s">
        <v>10231</v>
      </c>
      <c r="AL632" t="s">
        <v>10231</v>
      </c>
      <c r="AM632" t="s">
        <v>10344</v>
      </c>
    </row>
    <row r="633" spans="1:39">
      <c r="A633" t="s">
        <v>11569</v>
      </c>
      <c r="B633" t="s">
        <v>11772</v>
      </c>
      <c r="C633" t="s">
        <v>6009</v>
      </c>
      <c r="D633">
        <v>67</v>
      </c>
      <c r="E633" t="s">
        <v>10556</v>
      </c>
      <c r="K633" t="s">
        <v>6535</v>
      </c>
      <c r="L633" t="s">
        <v>6536</v>
      </c>
      <c r="M633" t="s">
        <v>11869</v>
      </c>
      <c r="N633">
        <v>9</v>
      </c>
      <c r="O633" t="s">
        <v>11989</v>
      </c>
      <c r="P633" t="s">
        <v>12376</v>
      </c>
      <c r="Q633">
        <v>7</v>
      </c>
      <c r="R633">
        <v>1</v>
      </c>
      <c r="S633">
        <v>0.63</v>
      </c>
      <c r="T633">
        <v>3.89</v>
      </c>
      <c r="U633">
        <v>484.56</v>
      </c>
      <c r="V633">
        <v>101.58</v>
      </c>
      <c r="W633">
        <v>4.44</v>
      </c>
      <c r="X633">
        <v>4.25</v>
      </c>
      <c r="Y633">
        <v>3.86</v>
      </c>
      <c r="Z633">
        <v>4</v>
      </c>
      <c r="AA633" t="s">
        <v>6923</v>
      </c>
      <c r="AB633">
        <v>0</v>
      </c>
      <c r="AC633">
        <v>9</v>
      </c>
      <c r="AD633">
        <v>4.112619047619048</v>
      </c>
      <c r="AF633" t="s">
        <v>6937</v>
      </c>
      <c r="AI633">
        <v>0</v>
      </c>
      <c r="AJ633">
        <v>0</v>
      </c>
      <c r="AK633" t="s">
        <v>10231</v>
      </c>
      <c r="AL633" t="s">
        <v>10231</v>
      </c>
      <c r="AM633" t="s">
        <v>10344</v>
      </c>
    </row>
    <row r="634" spans="1:39">
      <c r="A634" t="s">
        <v>7443</v>
      </c>
      <c r="B634" t="s">
        <v>11772</v>
      </c>
      <c r="C634" t="s">
        <v>6009</v>
      </c>
      <c r="D634">
        <v>49</v>
      </c>
      <c r="E634" t="s">
        <v>10556</v>
      </c>
      <c r="K634" t="s">
        <v>6535</v>
      </c>
      <c r="L634" t="s">
        <v>6536</v>
      </c>
      <c r="M634" t="s">
        <v>11869</v>
      </c>
      <c r="N634">
        <v>9</v>
      </c>
      <c r="O634" t="s">
        <v>11989</v>
      </c>
      <c r="P634" t="s">
        <v>9396</v>
      </c>
      <c r="Q634">
        <v>7</v>
      </c>
      <c r="R634">
        <v>1</v>
      </c>
      <c r="S634">
        <v>0.92</v>
      </c>
      <c r="T634">
        <v>4.18</v>
      </c>
      <c r="U634">
        <v>498.58</v>
      </c>
      <c r="V634">
        <v>101.58</v>
      </c>
      <c r="W634">
        <v>4.75</v>
      </c>
      <c r="X634">
        <v>3.95</v>
      </c>
      <c r="Y634">
        <v>4.36</v>
      </c>
      <c r="Z634">
        <v>4</v>
      </c>
      <c r="AA634" t="s">
        <v>6923</v>
      </c>
      <c r="AB634">
        <v>0</v>
      </c>
      <c r="AC634">
        <v>9</v>
      </c>
      <c r="AD634">
        <v>3.867476190476191</v>
      </c>
      <c r="AF634" t="s">
        <v>6937</v>
      </c>
      <c r="AI634">
        <v>0</v>
      </c>
      <c r="AJ634">
        <v>0</v>
      </c>
      <c r="AK634" t="s">
        <v>10231</v>
      </c>
      <c r="AL634" t="s">
        <v>10231</v>
      </c>
      <c r="AM634" t="s">
        <v>10344</v>
      </c>
    </row>
    <row r="635" spans="1:39">
      <c r="A635" t="s">
        <v>8183</v>
      </c>
      <c r="B635" t="s">
        <v>11772</v>
      </c>
      <c r="C635" t="s">
        <v>6009</v>
      </c>
      <c r="D635">
        <v>52</v>
      </c>
      <c r="E635" t="s">
        <v>10556</v>
      </c>
      <c r="K635" t="s">
        <v>6535</v>
      </c>
      <c r="L635" t="s">
        <v>6536</v>
      </c>
      <c r="M635" t="s">
        <v>11869</v>
      </c>
      <c r="N635">
        <v>9</v>
      </c>
      <c r="O635" t="s">
        <v>11989</v>
      </c>
      <c r="P635" t="s">
        <v>10109</v>
      </c>
      <c r="Q635">
        <v>7</v>
      </c>
      <c r="R635">
        <v>1</v>
      </c>
      <c r="S635">
        <v>1.22</v>
      </c>
      <c r="T635">
        <v>4.6</v>
      </c>
      <c r="U635">
        <v>523.59</v>
      </c>
      <c r="V635">
        <v>101.83</v>
      </c>
      <c r="W635">
        <v>5.79</v>
      </c>
      <c r="X635">
        <v>4.31</v>
      </c>
      <c r="Y635">
        <v>2.94</v>
      </c>
      <c r="Z635">
        <v>5</v>
      </c>
      <c r="AA635" t="s">
        <v>6923</v>
      </c>
      <c r="AB635">
        <v>2</v>
      </c>
      <c r="AC635">
        <v>9</v>
      </c>
      <c r="AD635">
        <v>3.639</v>
      </c>
      <c r="AF635" t="s">
        <v>6937</v>
      </c>
      <c r="AI635">
        <v>0</v>
      </c>
      <c r="AJ635">
        <v>0</v>
      </c>
      <c r="AK635" t="s">
        <v>10231</v>
      </c>
      <c r="AL635" t="s">
        <v>10231</v>
      </c>
      <c r="AM635" t="s">
        <v>10344</v>
      </c>
    </row>
    <row r="636" spans="1:39">
      <c r="A636" t="s">
        <v>7467</v>
      </c>
      <c r="B636" t="s">
        <v>11772</v>
      </c>
      <c r="C636" t="s">
        <v>6009</v>
      </c>
      <c r="D636">
        <v>26</v>
      </c>
      <c r="E636" t="s">
        <v>10556</v>
      </c>
      <c r="K636" t="s">
        <v>6535</v>
      </c>
      <c r="L636" t="s">
        <v>6536</v>
      </c>
      <c r="M636" t="s">
        <v>11869</v>
      </c>
      <c r="N636">
        <v>9</v>
      </c>
      <c r="O636" t="s">
        <v>11989</v>
      </c>
      <c r="P636" t="s">
        <v>9420</v>
      </c>
      <c r="Q636">
        <v>6</v>
      </c>
      <c r="R636">
        <v>1</v>
      </c>
      <c r="S636">
        <v>1.58</v>
      </c>
      <c r="T636">
        <v>4.47</v>
      </c>
      <c r="U636">
        <v>492.57</v>
      </c>
      <c r="V636">
        <v>102.1</v>
      </c>
      <c r="W636">
        <v>4.99</v>
      </c>
      <c r="X636">
        <v>4.45</v>
      </c>
      <c r="Y636">
        <v>1.37</v>
      </c>
      <c r="Z636">
        <v>3</v>
      </c>
      <c r="AA636" t="s">
        <v>6923</v>
      </c>
      <c r="AB636">
        <v>0</v>
      </c>
      <c r="AC636">
        <v>10</v>
      </c>
      <c r="AD636">
        <v>3.748071428571429</v>
      </c>
      <c r="AF636" t="s">
        <v>6937</v>
      </c>
      <c r="AI636">
        <v>0</v>
      </c>
      <c r="AJ636">
        <v>0</v>
      </c>
      <c r="AK636" t="s">
        <v>10231</v>
      </c>
      <c r="AL636" t="s">
        <v>10231</v>
      </c>
      <c r="AM636" t="s">
        <v>10344</v>
      </c>
    </row>
    <row r="637" spans="1:39">
      <c r="A637" t="s">
        <v>7444</v>
      </c>
      <c r="B637" t="s">
        <v>11772</v>
      </c>
      <c r="C637" t="s">
        <v>6009</v>
      </c>
      <c r="D637">
        <v>126</v>
      </c>
      <c r="E637" t="s">
        <v>10556</v>
      </c>
      <c r="K637" t="s">
        <v>6535</v>
      </c>
      <c r="L637" t="s">
        <v>6536</v>
      </c>
      <c r="M637" t="s">
        <v>11869</v>
      </c>
      <c r="N637">
        <v>9</v>
      </c>
      <c r="O637" t="s">
        <v>11989</v>
      </c>
      <c r="P637" t="s">
        <v>9397</v>
      </c>
      <c r="Q637">
        <v>6</v>
      </c>
      <c r="R637">
        <v>1</v>
      </c>
      <c r="S637">
        <v>3.16</v>
      </c>
      <c r="T637">
        <v>6.1</v>
      </c>
      <c r="U637">
        <v>540.62</v>
      </c>
      <c r="V637">
        <v>102.1</v>
      </c>
      <c r="W637">
        <v>6.04</v>
      </c>
      <c r="X637">
        <v>4.38</v>
      </c>
      <c r="Y637">
        <v>1.37</v>
      </c>
      <c r="Z637">
        <v>4</v>
      </c>
      <c r="AA637" t="s">
        <v>6923</v>
      </c>
      <c r="AB637">
        <v>2</v>
      </c>
      <c r="AC637">
        <v>10</v>
      </c>
      <c r="AD637">
        <v>2.850000000000001</v>
      </c>
      <c r="AF637" t="s">
        <v>6937</v>
      </c>
      <c r="AI637">
        <v>0</v>
      </c>
      <c r="AJ637">
        <v>0</v>
      </c>
      <c r="AK637" t="s">
        <v>10231</v>
      </c>
      <c r="AL637" t="s">
        <v>10231</v>
      </c>
      <c r="AM637" t="s">
        <v>10344</v>
      </c>
    </row>
    <row r="638" spans="1:39">
      <c r="A638" t="s">
        <v>8168</v>
      </c>
      <c r="B638" t="s">
        <v>11772</v>
      </c>
      <c r="C638" t="s">
        <v>6009</v>
      </c>
      <c r="D638">
        <v>45</v>
      </c>
      <c r="E638" t="s">
        <v>10556</v>
      </c>
      <c r="K638" t="s">
        <v>6535</v>
      </c>
      <c r="L638" t="s">
        <v>6536</v>
      </c>
      <c r="M638" t="s">
        <v>11869</v>
      </c>
      <c r="N638">
        <v>9</v>
      </c>
      <c r="O638" t="s">
        <v>11989</v>
      </c>
      <c r="P638" t="s">
        <v>10094</v>
      </c>
      <c r="Q638">
        <v>6</v>
      </c>
      <c r="R638">
        <v>1</v>
      </c>
      <c r="S638">
        <v>3.16</v>
      </c>
      <c r="T638">
        <v>6.1</v>
      </c>
      <c r="U638">
        <v>540.62</v>
      </c>
      <c r="V638">
        <v>102.1</v>
      </c>
      <c r="W638">
        <v>6.04</v>
      </c>
      <c r="X638">
        <v>4.38</v>
      </c>
      <c r="Y638">
        <v>1.37</v>
      </c>
      <c r="Z638">
        <v>4</v>
      </c>
      <c r="AA638" t="s">
        <v>6923</v>
      </c>
      <c r="AB638">
        <v>2</v>
      </c>
      <c r="AC638">
        <v>10</v>
      </c>
      <c r="AD638">
        <v>2.850000000000001</v>
      </c>
      <c r="AF638" t="s">
        <v>6937</v>
      </c>
      <c r="AI638">
        <v>0</v>
      </c>
      <c r="AJ638">
        <v>0</v>
      </c>
      <c r="AK638" t="s">
        <v>10231</v>
      </c>
      <c r="AL638" t="s">
        <v>10231</v>
      </c>
      <c r="AM638" t="s">
        <v>10344</v>
      </c>
    </row>
    <row r="639" spans="1:39">
      <c r="A639" t="s">
        <v>7420</v>
      </c>
      <c r="B639" t="s">
        <v>11772</v>
      </c>
      <c r="C639" t="s">
        <v>6009</v>
      </c>
      <c r="D639">
        <v>64</v>
      </c>
      <c r="E639" t="s">
        <v>10556</v>
      </c>
      <c r="K639" t="s">
        <v>6535</v>
      </c>
      <c r="L639" t="s">
        <v>6536</v>
      </c>
      <c r="M639" t="s">
        <v>11869</v>
      </c>
      <c r="N639">
        <v>9</v>
      </c>
      <c r="O639" t="s">
        <v>11989</v>
      </c>
      <c r="P639" t="s">
        <v>9373</v>
      </c>
      <c r="Q639">
        <v>6</v>
      </c>
      <c r="R639">
        <v>1</v>
      </c>
      <c r="S639">
        <v>1.42</v>
      </c>
      <c r="T639">
        <v>4.31</v>
      </c>
      <c r="U639">
        <v>492.57</v>
      </c>
      <c r="V639">
        <v>102.1</v>
      </c>
      <c r="W639">
        <v>4.99</v>
      </c>
      <c r="X639">
        <v>4.45</v>
      </c>
      <c r="Y639">
        <v>1.36</v>
      </c>
      <c r="Z639">
        <v>3</v>
      </c>
      <c r="AA639" t="s">
        <v>6923</v>
      </c>
      <c r="AB639">
        <v>0</v>
      </c>
      <c r="AC639">
        <v>10</v>
      </c>
      <c r="AD639">
        <v>3.828071428571429</v>
      </c>
      <c r="AF639" t="s">
        <v>6937</v>
      </c>
      <c r="AI639">
        <v>0</v>
      </c>
      <c r="AJ639">
        <v>0</v>
      </c>
      <c r="AK639" t="s">
        <v>10231</v>
      </c>
      <c r="AL639" t="s">
        <v>10231</v>
      </c>
      <c r="AM639" t="s">
        <v>10344</v>
      </c>
    </row>
    <row r="640" spans="1:39">
      <c r="A640" t="s">
        <v>7291</v>
      </c>
      <c r="B640" t="s">
        <v>11772</v>
      </c>
      <c r="C640" t="s">
        <v>6009</v>
      </c>
      <c r="D640">
        <v>62</v>
      </c>
      <c r="E640" t="s">
        <v>10556</v>
      </c>
      <c r="K640" t="s">
        <v>6535</v>
      </c>
      <c r="L640" t="s">
        <v>6536</v>
      </c>
      <c r="M640" t="s">
        <v>11869</v>
      </c>
      <c r="N640">
        <v>9</v>
      </c>
      <c r="O640" t="s">
        <v>11989</v>
      </c>
      <c r="P640" t="s">
        <v>9244</v>
      </c>
      <c r="Q640">
        <v>6</v>
      </c>
      <c r="R640">
        <v>1</v>
      </c>
      <c r="S640">
        <v>3</v>
      </c>
      <c r="T640">
        <v>5.94</v>
      </c>
      <c r="U640">
        <v>540.62</v>
      </c>
      <c r="V640">
        <v>102.1</v>
      </c>
      <c r="W640">
        <v>6.04</v>
      </c>
      <c r="X640">
        <v>4.39</v>
      </c>
      <c r="Y640">
        <v>1.36</v>
      </c>
      <c r="Z640">
        <v>4</v>
      </c>
      <c r="AA640" t="s">
        <v>6923</v>
      </c>
      <c r="AB640">
        <v>2</v>
      </c>
      <c r="AC640">
        <v>10</v>
      </c>
      <c r="AD640">
        <v>2.930000000000001</v>
      </c>
      <c r="AF640" t="s">
        <v>6937</v>
      </c>
      <c r="AI640">
        <v>0</v>
      </c>
      <c r="AJ640">
        <v>0</v>
      </c>
      <c r="AK640" t="s">
        <v>10231</v>
      </c>
      <c r="AL640" t="s">
        <v>10231</v>
      </c>
      <c r="AM640" t="s">
        <v>10344</v>
      </c>
    </row>
    <row r="641" spans="1:39">
      <c r="A641" t="s">
        <v>11245</v>
      </c>
      <c r="B641" t="s">
        <v>11772</v>
      </c>
      <c r="C641" t="s">
        <v>6009</v>
      </c>
      <c r="D641">
        <v>4</v>
      </c>
      <c r="E641" t="s">
        <v>10556</v>
      </c>
      <c r="K641" t="s">
        <v>6535</v>
      </c>
      <c r="L641" t="s">
        <v>6536</v>
      </c>
      <c r="M641" t="s">
        <v>11870</v>
      </c>
      <c r="N641">
        <v>9</v>
      </c>
      <c r="O641" t="s">
        <v>11990</v>
      </c>
      <c r="P641" t="s">
        <v>12052</v>
      </c>
      <c r="Q641">
        <v>8</v>
      </c>
      <c r="R641">
        <v>2</v>
      </c>
      <c r="S641">
        <v>0.44</v>
      </c>
      <c r="T641">
        <v>3.81</v>
      </c>
      <c r="U641">
        <v>532.55</v>
      </c>
      <c r="V641">
        <v>131.56</v>
      </c>
      <c r="W641">
        <v>5.07</v>
      </c>
      <c r="X641">
        <v>3.82</v>
      </c>
      <c r="Y641">
        <v>1.98</v>
      </c>
      <c r="Z641">
        <v>4</v>
      </c>
      <c r="AA641" t="s">
        <v>6923</v>
      </c>
      <c r="AB641">
        <v>2</v>
      </c>
      <c r="AC641">
        <v>11</v>
      </c>
      <c r="AD641">
        <v>3.095</v>
      </c>
      <c r="AF641" t="s">
        <v>6937</v>
      </c>
      <c r="AI641">
        <v>0</v>
      </c>
      <c r="AJ641">
        <v>0</v>
      </c>
      <c r="AK641" t="s">
        <v>10336</v>
      </c>
      <c r="AL641" t="s">
        <v>10336</v>
      </c>
      <c r="AM641" t="s">
        <v>10344</v>
      </c>
    </row>
    <row r="642" spans="1:39">
      <c r="A642" t="s">
        <v>8073</v>
      </c>
      <c r="B642" t="s">
        <v>11772</v>
      </c>
      <c r="C642" t="s">
        <v>6009</v>
      </c>
      <c r="D642">
        <v>57</v>
      </c>
      <c r="E642" t="s">
        <v>10556</v>
      </c>
      <c r="K642" t="s">
        <v>6535</v>
      </c>
      <c r="L642" t="s">
        <v>6536</v>
      </c>
      <c r="M642" t="s">
        <v>11870</v>
      </c>
      <c r="N642">
        <v>9</v>
      </c>
      <c r="O642" t="s">
        <v>11990</v>
      </c>
      <c r="P642" t="s">
        <v>10001</v>
      </c>
      <c r="Q642">
        <v>7</v>
      </c>
      <c r="R642">
        <v>1</v>
      </c>
      <c r="S642">
        <v>1.08</v>
      </c>
      <c r="T642">
        <v>4.44</v>
      </c>
      <c r="U642">
        <v>553.01</v>
      </c>
      <c r="V642">
        <v>111.33</v>
      </c>
      <c r="W642">
        <v>5.37</v>
      </c>
      <c r="X642">
        <v>3.82</v>
      </c>
      <c r="Y642">
        <v>1.34</v>
      </c>
      <c r="Z642">
        <v>4</v>
      </c>
      <c r="AA642" t="s">
        <v>6923</v>
      </c>
      <c r="AB642">
        <v>2</v>
      </c>
      <c r="AC642">
        <v>11</v>
      </c>
      <c r="AD642">
        <v>3.402333333333333</v>
      </c>
      <c r="AE642" t="s">
        <v>10204</v>
      </c>
      <c r="AF642" t="s">
        <v>6937</v>
      </c>
      <c r="AI642">
        <v>0</v>
      </c>
      <c r="AJ642">
        <v>0</v>
      </c>
      <c r="AK642" t="s">
        <v>10336</v>
      </c>
      <c r="AL642" t="s">
        <v>10336</v>
      </c>
      <c r="AM642" t="s">
        <v>10344</v>
      </c>
    </row>
    <row r="643" spans="1:39">
      <c r="A643" t="s">
        <v>6223</v>
      </c>
      <c r="B643" t="s">
        <v>11772</v>
      </c>
      <c r="C643" t="s">
        <v>6009</v>
      </c>
      <c r="D643">
        <v>108</v>
      </c>
      <c r="E643" t="s">
        <v>10556</v>
      </c>
      <c r="K643" t="s">
        <v>6535</v>
      </c>
      <c r="L643" t="s">
        <v>6536</v>
      </c>
      <c r="M643" t="s">
        <v>11871</v>
      </c>
      <c r="N643">
        <v>9</v>
      </c>
      <c r="O643" t="s">
        <v>11991</v>
      </c>
      <c r="P643" t="s">
        <v>6619</v>
      </c>
      <c r="Q643">
        <v>6</v>
      </c>
      <c r="R643">
        <v>1</v>
      </c>
      <c r="S643">
        <v>1.93</v>
      </c>
      <c r="T643">
        <v>3.02</v>
      </c>
      <c r="U643">
        <v>357.44</v>
      </c>
      <c r="V643">
        <v>71.53</v>
      </c>
      <c r="W643">
        <v>2.49</v>
      </c>
      <c r="X643">
        <v>6.34</v>
      </c>
      <c r="Y643">
        <v>6.5</v>
      </c>
      <c r="Z643">
        <v>2</v>
      </c>
      <c r="AA643" t="s">
        <v>6923</v>
      </c>
      <c r="AB643">
        <v>0</v>
      </c>
      <c r="AC643">
        <v>7</v>
      </c>
      <c r="AD643">
        <v>5.823333333333333</v>
      </c>
      <c r="AE643" t="s">
        <v>6924</v>
      </c>
      <c r="AF643" t="s">
        <v>6937</v>
      </c>
      <c r="AG643" t="s">
        <v>6941</v>
      </c>
      <c r="AH643" t="s">
        <v>6942</v>
      </c>
      <c r="AI643">
        <v>4</v>
      </c>
      <c r="AJ643">
        <v>1</v>
      </c>
      <c r="AK643" t="s">
        <v>10327</v>
      </c>
      <c r="AL643" t="s">
        <v>10327</v>
      </c>
      <c r="AM643" t="s">
        <v>10344</v>
      </c>
    </row>
    <row r="644" spans="1:39">
      <c r="A644" t="s">
        <v>6245</v>
      </c>
      <c r="B644" t="s">
        <v>11772</v>
      </c>
      <c r="C644" t="s">
        <v>6009</v>
      </c>
      <c r="D644">
        <v>99</v>
      </c>
      <c r="E644" t="s">
        <v>10556</v>
      </c>
      <c r="K644" t="s">
        <v>6535</v>
      </c>
      <c r="L644" t="s">
        <v>6536</v>
      </c>
      <c r="M644" t="s">
        <v>11871</v>
      </c>
      <c r="N644">
        <v>9</v>
      </c>
      <c r="O644" t="s">
        <v>11991</v>
      </c>
      <c r="P644" t="s">
        <v>6641</v>
      </c>
      <c r="Q644">
        <v>6</v>
      </c>
      <c r="R644">
        <v>2</v>
      </c>
      <c r="S644">
        <v>2.06</v>
      </c>
      <c r="T644">
        <v>5.46</v>
      </c>
      <c r="U644">
        <v>546.62</v>
      </c>
      <c r="V644">
        <v>101.66</v>
      </c>
      <c r="W644">
        <v>6.61</v>
      </c>
      <c r="X644">
        <v>3.91</v>
      </c>
      <c r="Y644">
        <v>1.34</v>
      </c>
      <c r="Z644">
        <v>5</v>
      </c>
      <c r="AA644" t="s">
        <v>6923</v>
      </c>
      <c r="AB644">
        <v>2</v>
      </c>
      <c r="AC644">
        <v>12</v>
      </c>
      <c r="AD644">
        <v>3.081333333333333</v>
      </c>
      <c r="AE644" t="s">
        <v>6927</v>
      </c>
      <c r="AF644" t="s">
        <v>6937</v>
      </c>
      <c r="AH644" t="s">
        <v>6943</v>
      </c>
      <c r="AI644">
        <v>2</v>
      </c>
      <c r="AJ644">
        <v>0</v>
      </c>
      <c r="AK644" t="s">
        <v>10327</v>
      </c>
      <c r="AL644" t="s">
        <v>10327</v>
      </c>
      <c r="AM644" t="s">
        <v>10344</v>
      </c>
    </row>
    <row r="645" spans="1:39">
      <c r="A645" t="s">
        <v>7396</v>
      </c>
      <c r="B645" t="s">
        <v>11772</v>
      </c>
      <c r="C645" t="s">
        <v>6009</v>
      </c>
      <c r="D645">
        <v>90</v>
      </c>
      <c r="E645" t="s">
        <v>10556</v>
      </c>
      <c r="K645" t="s">
        <v>6535</v>
      </c>
      <c r="L645" t="s">
        <v>6536</v>
      </c>
      <c r="M645" t="s">
        <v>11871</v>
      </c>
      <c r="N645">
        <v>9</v>
      </c>
      <c r="O645" t="s">
        <v>11991</v>
      </c>
      <c r="P645" t="s">
        <v>9349</v>
      </c>
      <c r="Q645">
        <v>3</v>
      </c>
      <c r="R645">
        <v>2</v>
      </c>
      <c r="S645">
        <v>2.36</v>
      </c>
      <c r="T645">
        <v>5.95</v>
      </c>
      <c r="U645">
        <v>490.59</v>
      </c>
      <c r="V645">
        <v>78.87</v>
      </c>
      <c r="W645">
        <v>6.64</v>
      </c>
      <c r="X645">
        <v>3.29</v>
      </c>
      <c r="Y645">
        <v>0.2</v>
      </c>
      <c r="Z645">
        <v>2</v>
      </c>
      <c r="AA645" t="s">
        <v>6923</v>
      </c>
      <c r="AB645">
        <v>1</v>
      </c>
      <c r="AC645">
        <v>14</v>
      </c>
      <c r="AD645">
        <v>3.387214285714286</v>
      </c>
      <c r="AF645" t="s">
        <v>6937</v>
      </c>
      <c r="AI645">
        <v>0</v>
      </c>
      <c r="AJ645">
        <v>0</v>
      </c>
      <c r="AK645" t="s">
        <v>10327</v>
      </c>
      <c r="AL645" t="s">
        <v>10327</v>
      </c>
      <c r="AM645" t="s">
        <v>10344</v>
      </c>
    </row>
    <row r="646" spans="1:39">
      <c r="A646" t="s">
        <v>11556</v>
      </c>
      <c r="B646" t="s">
        <v>11772</v>
      </c>
      <c r="C646" t="s">
        <v>6009</v>
      </c>
      <c r="D646">
        <v>28</v>
      </c>
      <c r="E646" t="s">
        <v>10556</v>
      </c>
      <c r="K646" t="s">
        <v>6535</v>
      </c>
      <c r="L646" t="s">
        <v>6536</v>
      </c>
      <c r="M646" t="s">
        <v>11871</v>
      </c>
      <c r="N646">
        <v>9</v>
      </c>
      <c r="O646" t="s">
        <v>11991</v>
      </c>
      <c r="P646" t="s">
        <v>12363</v>
      </c>
      <c r="Q646">
        <v>5</v>
      </c>
      <c r="R646">
        <v>1</v>
      </c>
      <c r="S646">
        <v>1.98</v>
      </c>
      <c r="T646">
        <v>4.52</v>
      </c>
      <c r="U646">
        <v>456.54</v>
      </c>
      <c r="V646">
        <v>75.8</v>
      </c>
      <c r="W646">
        <v>5.36</v>
      </c>
      <c r="X646">
        <v>2.19</v>
      </c>
      <c r="Y646">
        <v>8.56</v>
      </c>
      <c r="Z646">
        <v>4</v>
      </c>
      <c r="AA646" t="s">
        <v>6923</v>
      </c>
      <c r="AB646">
        <v>1</v>
      </c>
      <c r="AC646">
        <v>11</v>
      </c>
      <c r="AD646">
        <v>4.103761904761905</v>
      </c>
      <c r="AF646" t="s">
        <v>6938</v>
      </c>
      <c r="AI646">
        <v>0</v>
      </c>
      <c r="AJ646">
        <v>0</v>
      </c>
      <c r="AK646" t="s">
        <v>10327</v>
      </c>
      <c r="AL646" t="s">
        <v>10327</v>
      </c>
      <c r="AM646" t="s">
        <v>10344</v>
      </c>
    </row>
    <row r="647" spans="1:39">
      <c r="A647" t="s">
        <v>7981</v>
      </c>
      <c r="B647" t="s">
        <v>11772</v>
      </c>
      <c r="C647" t="s">
        <v>6009</v>
      </c>
      <c r="D647">
        <v>90</v>
      </c>
      <c r="E647" t="s">
        <v>10556</v>
      </c>
      <c r="K647" t="s">
        <v>6535</v>
      </c>
      <c r="L647" t="s">
        <v>6536</v>
      </c>
      <c r="M647" t="s">
        <v>11871</v>
      </c>
      <c r="N647">
        <v>9</v>
      </c>
      <c r="O647" t="s">
        <v>11991</v>
      </c>
      <c r="P647" t="s">
        <v>9909</v>
      </c>
      <c r="Q647">
        <v>6</v>
      </c>
      <c r="R647">
        <v>1</v>
      </c>
      <c r="S647">
        <v>4.45</v>
      </c>
      <c r="T647">
        <v>7.08</v>
      </c>
      <c r="U647">
        <v>548.64</v>
      </c>
      <c r="V647">
        <v>85.03</v>
      </c>
      <c r="W647">
        <v>7.15</v>
      </c>
      <c r="X647">
        <v>2.19</v>
      </c>
      <c r="Y647">
        <v>7.98</v>
      </c>
      <c r="Z647">
        <v>5</v>
      </c>
      <c r="AA647" t="s">
        <v>6923</v>
      </c>
      <c r="AB647">
        <v>2</v>
      </c>
      <c r="AC647">
        <v>13</v>
      </c>
      <c r="AD647">
        <v>2.833333333333333</v>
      </c>
      <c r="AF647" t="s">
        <v>6937</v>
      </c>
      <c r="AI647">
        <v>0</v>
      </c>
      <c r="AJ647">
        <v>0</v>
      </c>
      <c r="AK647" t="s">
        <v>10327</v>
      </c>
      <c r="AL647" t="s">
        <v>10327</v>
      </c>
      <c r="AM647" t="s">
        <v>10344</v>
      </c>
    </row>
    <row r="648" spans="1:39">
      <c r="A648" t="s">
        <v>11570</v>
      </c>
      <c r="B648" t="s">
        <v>11772</v>
      </c>
      <c r="C648" t="s">
        <v>6009</v>
      </c>
      <c r="D648">
        <v>20</v>
      </c>
      <c r="E648" t="s">
        <v>10556</v>
      </c>
      <c r="K648" t="s">
        <v>6535</v>
      </c>
      <c r="L648" t="s">
        <v>6536</v>
      </c>
      <c r="M648" t="s">
        <v>11871</v>
      </c>
      <c r="N648">
        <v>9</v>
      </c>
      <c r="O648" t="s">
        <v>11991</v>
      </c>
      <c r="P648" t="s">
        <v>12377</v>
      </c>
      <c r="Q648">
        <v>6</v>
      </c>
      <c r="R648">
        <v>1</v>
      </c>
      <c r="S648">
        <v>0.09</v>
      </c>
      <c r="T648">
        <v>3.1</v>
      </c>
      <c r="U648">
        <v>457.53</v>
      </c>
      <c r="V648">
        <v>88.69</v>
      </c>
      <c r="W648">
        <v>4.75</v>
      </c>
      <c r="X648">
        <v>1.93</v>
      </c>
      <c r="Y648">
        <v>7.37</v>
      </c>
      <c r="Z648">
        <v>4</v>
      </c>
      <c r="AA648" t="s">
        <v>6923</v>
      </c>
      <c r="AB648">
        <v>0</v>
      </c>
      <c r="AC648">
        <v>11</v>
      </c>
      <c r="AD648">
        <v>5.086690476190476</v>
      </c>
      <c r="AF648" t="s">
        <v>6937</v>
      </c>
      <c r="AI648">
        <v>0</v>
      </c>
      <c r="AJ648">
        <v>0</v>
      </c>
      <c r="AK648" t="s">
        <v>10327</v>
      </c>
      <c r="AL648" t="s">
        <v>10327</v>
      </c>
      <c r="AM648" t="s">
        <v>10344</v>
      </c>
    </row>
    <row r="649" spans="1:39">
      <c r="A649" t="s">
        <v>8068</v>
      </c>
      <c r="B649" t="s">
        <v>11772</v>
      </c>
      <c r="C649" t="s">
        <v>6009</v>
      </c>
      <c r="D649">
        <v>82</v>
      </c>
      <c r="E649" t="s">
        <v>10556</v>
      </c>
      <c r="K649" t="s">
        <v>6535</v>
      </c>
      <c r="L649" t="s">
        <v>6536</v>
      </c>
      <c r="M649" t="s">
        <v>11871</v>
      </c>
      <c r="N649">
        <v>9</v>
      </c>
      <c r="O649" t="s">
        <v>11991</v>
      </c>
      <c r="P649" t="s">
        <v>9996</v>
      </c>
      <c r="Q649">
        <v>5</v>
      </c>
      <c r="R649">
        <v>1</v>
      </c>
      <c r="S649">
        <v>2.18</v>
      </c>
      <c r="T649">
        <v>4.76</v>
      </c>
      <c r="U649">
        <v>456.54</v>
      </c>
      <c r="V649">
        <v>75.8</v>
      </c>
      <c r="W649">
        <v>5.36</v>
      </c>
      <c r="X649">
        <v>2.19</v>
      </c>
      <c r="Y649">
        <v>8.24</v>
      </c>
      <c r="Z649">
        <v>4</v>
      </c>
      <c r="AA649" t="s">
        <v>6923</v>
      </c>
      <c r="AB649">
        <v>1</v>
      </c>
      <c r="AC649">
        <v>11</v>
      </c>
      <c r="AD649">
        <v>4.053761904761904</v>
      </c>
      <c r="AF649" t="s">
        <v>6937</v>
      </c>
      <c r="AI649">
        <v>0</v>
      </c>
      <c r="AJ649">
        <v>0</v>
      </c>
      <c r="AK649" t="s">
        <v>10327</v>
      </c>
      <c r="AL649" t="s">
        <v>10327</v>
      </c>
      <c r="AM649" t="s">
        <v>10344</v>
      </c>
    </row>
    <row r="650" spans="1:39">
      <c r="A650" t="s">
        <v>8063</v>
      </c>
      <c r="B650" t="s">
        <v>11772</v>
      </c>
      <c r="C650" t="s">
        <v>6009</v>
      </c>
      <c r="D650">
        <v>73</v>
      </c>
      <c r="E650" t="s">
        <v>10556</v>
      </c>
      <c r="K650" t="s">
        <v>6535</v>
      </c>
      <c r="L650" t="s">
        <v>6536</v>
      </c>
      <c r="M650" t="s">
        <v>11871</v>
      </c>
      <c r="N650">
        <v>9</v>
      </c>
      <c r="O650" t="s">
        <v>11991</v>
      </c>
      <c r="P650" t="s">
        <v>9991</v>
      </c>
      <c r="Q650">
        <v>6</v>
      </c>
      <c r="R650">
        <v>1</v>
      </c>
      <c r="S650">
        <v>4.02</v>
      </c>
      <c r="T650">
        <v>6.61</v>
      </c>
      <c r="U650">
        <v>548.64</v>
      </c>
      <c r="V650">
        <v>85.03</v>
      </c>
      <c r="W650">
        <v>7.15</v>
      </c>
      <c r="X650">
        <v>2.19</v>
      </c>
      <c r="Y650">
        <v>8.24</v>
      </c>
      <c r="Z650">
        <v>5</v>
      </c>
      <c r="AA650" t="s">
        <v>6923</v>
      </c>
      <c r="AB650">
        <v>2</v>
      </c>
      <c r="AC650">
        <v>13</v>
      </c>
      <c r="AD650">
        <v>2.713333333333333</v>
      </c>
      <c r="AF650" t="s">
        <v>6937</v>
      </c>
      <c r="AI650">
        <v>0</v>
      </c>
      <c r="AJ650">
        <v>0</v>
      </c>
      <c r="AK650" t="s">
        <v>10327</v>
      </c>
      <c r="AL650" t="s">
        <v>10327</v>
      </c>
      <c r="AM650" t="s">
        <v>10344</v>
      </c>
    </row>
    <row r="651" spans="1:39">
      <c r="A651" t="s">
        <v>8003</v>
      </c>
      <c r="B651" t="s">
        <v>11772</v>
      </c>
      <c r="C651" t="s">
        <v>6009</v>
      </c>
      <c r="D651">
        <v>82</v>
      </c>
      <c r="E651" t="s">
        <v>10556</v>
      </c>
      <c r="K651" t="s">
        <v>6535</v>
      </c>
      <c r="L651" t="s">
        <v>6536</v>
      </c>
      <c r="M651" t="s">
        <v>11871</v>
      </c>
      <c r="N651">
        <v>9</v>
      </c>
      <c r="O651" t="s">
        <v>11991</v>
      </c>
      <c r="P651" t="s">
        <v>9931</v>
      </c>
      <c r="Q651">
        <v>5</v>
      </c>
      <c r="R651">
        <v>1</v>
      </c>
      <c r="S651">
        <v>2.83</v>
      </c>
      <c r="T651">
        <v>5.34</v>
      </c>
      <c r="U651">
        <v>470.57</v>
      </c>
      <c r="V651">
        <v>75.8</v>
      </c>
      <c r="W651">
        <v>5.4</v>
      </c>
      <c r="X651">
        <v>2.23</v>
      </c>
      <c r="Y651">
        <v>9.369999999999999</v>
      </c>
      <c r="Z651">
        <v>4</v>
      </c>
      <c r="AA651" t="s">
        <v>6923</v>
      </c>
      <c r="AB651">
        <v>1</v>
      </c>
      <c r="AC651">
        <v>12</v>
      </c>
      <c r="AD651">
        <v>2.94354761904762</v>
      </c>
      <c r="AF651" t="s">
        <v>6938</v>
      </c>
      <c r="AI651">
        <v>0</v>
      </c>
      <c r="AJ651">
        <v>0</v>
      </c>
      <c r="AK651" t="s">
        <v>10327</v>
      </c>
      <c r="AL651" t="s">
        <v>10327</v>
      </c>
      <c r="AM651" t="s">
        <v>10344</v>
      </c>
    </row>
    <row r="652" spans="1:39">
      <c r="A652" t="s">
        <v>11571</v>
      </c>
      <c r="B652" t="s">
        <v>11772</v>
      </c>
      <c r="C652" t="s">
        <v>6009</v>
      </c>
      <c r="D652">
        <v>32</v>
      </c>
      <c r="E652" t="s">
        <v>10556</v>
      </c>
      <c r="K652" t="s">
        <v>6535</v>
      </c>
      <c r="L652" t="s">
        <v>6536</v>
      </c>
      <c r="M652" t="s">
        <v>11871</v>
      </c>
      <c r="N652">
        <v>9</v>
      </c>
      <c r="O652" t="s">
        <v>11991</v>
      </c>
      <c r="P652" t="s">
        <v>12378</v>
      </c>
      <c r="Q652">
        <v>5</v>
      </c>
      <c r="R652">
        <v>1</v>
      </c>
      <c r="S652">
        <v>2.9</v>
      </c>
      <c r="T652">
        <v>5.41</v>
      </c>
      <c r="U652">
        <v>450.58</v>
      </c>
      <c r="V652">
        <v>75.8</v>
      </c>
      <c r="W652">
        <v>5.59</v>
      </c>
      <c r="X652">
        <v>2.27</v>
      </c>
      <c r="Y652">
        <v>9.57</v>
      </c>
      <c r="Z652">
        <v>3</v>
      </c>
      <c r="AA652" t="s">
        <v>6923</v>
      </c>
      <c r="AB652">
        <v>1</v>
      </c>
      <c r="AC652">
        <v>13</v>
      </c>
      <c r="AD652">
        <v>2.951333333333333</v>
      </c>
      <c r="AF652" t="s">
        <v>6938</v>
      </c>
      <c r="AI652">
        <v>0</v>
      </c>
      <c r="AJ652">
        <v>0</v>
      </c>
      <c r="AK652" t="s">
        <v>10327</v>
      </c>
      <c r="AL652" t="s">
        <v>10327</v>
      </c>
      <c r="AM652" t="s">
        <v>10344</v>
      </c>
    </row>
    <row r="653" spans="1:39">
      <c r="A653" t="s">
        <v>11557</v>
      </c>
      <c r="B653" t="s">
        <v>11772</v>
      </c>
      <c r="C653" t="s">
        <v>6009</v>
      </c>
      <c r="D653">
        <v>72</v>
      </c>
      <c r="E653" t="s">
        <v>10556</v>
      </c>
      <c r="K653" t="s">
        <v>6535</v>
      </c>
      <c r="L653" t="s">
        <v>6536</v>
      </c>
      <c r="M653" t="s">
        <v>11871</v>
      </c>
      <c r="N653">
        <v>9</v>
      </c>
      <c r="O653" t="s">
        <v>11991</v>
      </c>
      <c r="P653" t="s">
        <v>12364</v>
      </c>
      <c r="Q653">
        <v>7</v>
      </c>
      <c r="R653">
        <v>1</v>
      </c>
      <c r="S653">
        <v>1.92</v>
      </c>
      <c r="T653">
        <v>4.49</v>
      </c>
      <c r="U653">
        <v>500.55</v>
      </c>
      <c r="V653">
        <v>94.26000000000001</v>
      </c>
      <c r="W653">
        <v>5.09</v>
      </c>
      <c r="X653">
        <v>2.18</v>
      </c>
      <c r="Y653">
        <v>8.26</v>
      </c>
      <c r="Z653">
        <v>4</v>
      </c>
      <c r="AA653" t="s">
        <v>6923</v>
      </c>
      <c r="AB653">
        <v>2</v>
      </c>
      <c r="AC653">
        <v>11</v>
      </c>
      <c r="AD653">
        <v>3.816333333333334</v>
      </c>
      <c r="AF653" t="s">
        <v>6937</v>
      </c>
      <c r="AI653">
        <v>0</v>
      </c>
      <c r="AJ653">
        <v>0</v>
      </c>
      <c r="AK653" t="s">
        <v>10327</v>
      </c>
      <c r="AL653" t="s">
        <v>10327</v>
      </c>
      <c r="AM653" t="s">
        <v>10344</v>
      </c>
    </row>
    <row r="654" spans="1:39">
      <c r="A654" t="s">
        <v>8062</v>
      </c>
      <c r="B654" t="s">
        <v>11772</v>
      </c>
      <c r="C654" t="s">
        <v>6009</v>
      </c>
      <c r="D654">
        <v>70</v>
      </c>
      <c r="E654" t="s">
        <v>10556</v>
      </c>
      <c r="K654" t="s">
        <v>6535</v>
      </c>
      <c r="L654" t="s">
        <v>6536</v>
      </c>
      <c r="M654" t="s">
        <v>11871</v>
      </c>
      <c r="N654">
        <v>9</v>
      </c>
      <c r="O654" t="s">
        <v>11991</v>
      </c>
      <c r="P654" t="s">
        <v>9990</v>
      </c>
      <c r="Q654">
        <v>6</v>
      </c>
      <c r="R654">
        <v>1</v>
      </c>
      <c r="S654">
        <v>3.82</v>
      </c>
      <c r="T654">
        <v>6.36</v>
      </c>
      <c r="U654">
        <v>548.64</v>
      </c>
      <c r="V654">
        <v>85.03</v>
      </c>
      <c r="W654">
        <v>7.15</v>
      </c>
      <c r="X654">
        <v>2.19</v>
      </c>
      <c r="Y654">
        <v>8.56</v>
      </c>
      <c r="Z654">
        <v>5</v>
      </c>
      <c r="AA654" t="s">
        <v>6923</v>
      </c>
      <c r="AB654">
        <v>2</v>
      </c>
      <c r="AC654">
        <v>13</v>
      </c>
      <c r="AD654">
        <v>2.643333333333333</v>
      </c>
      <c r="AF654" t="s">
        <v>6938</v>
      </c>
      <c r="AI654">
        <v>0</v>
      </c>
      <c r="AJ654">
        <v>0</v>
      </c>
      <c r="AK654" t="s">
        <v>10327</v>
      </c>
      <c r="AL654" t="s">
        <v>10327</v>
      </c>
      <c r="AM654" t="s">
        <v>10344</v>
      </c>
    </row>
    <row r="655" spans="1:39">
      <c r="A655" t="s">
        <v>8216</v>
      </c>
      <c r="B655" t="s">
        <v>11772</v>
      </c>
      <c r="C655" t="s">
        <v>6009</v>
      </c>
      <c r="D655">
        <v>63</v>
      </c>
      <c r="E655" t="s">
        <v>10556</v>
      </c>
      <c r="K655" t="s">
        <v>6535</v>
      </c>
      <c r="L655" t="s">
        <v>6536</v>
      </c>
      <c r="M655" t="s">
        <v>11871</v>
      </c>
      <c r="N655">
        <v>9</v>
      </c>
      <c r="O655" t="s">
        <v>11991</v>
      </c>
      <c r="P655" t="s">
        <v>10142</v>
      </c>
      <c r="Q655">
        <v>5</v>
      </c>
      <c r="R655">
        <v>1</v>
      </c>
      <c r="S655">
        <v>3.09</v>
      </c>
      <c r="T655">
        <v>5.71</v>
      </c>
      <c r="U655">
        <v>506.6</v>
      </c>
      <c r="V655">
        <v>75.8</v>
      </c>
      <c r="W655">
        <v>6.51</v>
      </c>
      <c r="X655">
        <v>2.19</v>
      </c>
      <c r="Y655">
        <v>8.07</v>
      </c>
      <c r="Z655">
        <v>5</v>
      </c>
      <c r="AA655" t="s">
        <v>6923</v>
      </c>
      <c r="AB655">
        <v>2</v>
      </c>
      <c r="AC655">
        <v>11</v>
      </c>
      <c r="AD655">
        <v>3.253333333333333</v>
      </c>
      <c r="AF655" t="s">
        <v>6937</v>
      </c>
      <c r="AI655">
        <v>0</v>
      </c>
      <c r="AJ655">
        <v>0</v>
      </c>
      <c r="AK655" t="s">
        <v>10327</v>
      </c>
      <c r="AL655" t="s">
        <v>10327</v>
      </c>
      <c r="AM655" t="s">
        <v>10344</v>
      </c>
    </row>
    <row r="656" spans="1:39">
      <c r="A656" t="s">
        <v>11558</v>
      </c>
      <c r="B656" t="s">
        <v>11772</v>
      </c>
      <c r="C656" t="s">
        <v>6009</v>
      </c>
      <c r="D656">
        <v>66</v>
      </c>
      <c r="E656" t="s">
        <v>10556</v>
      </c>
      <c r="K656" t="s">
        <v>6535</v>
      </c>
      <c r="L656" t="s">
        <v>6536</v>
      </c>
      <c r="M656" t="s">
        <v>11871</v>
      </c>
      <c r="N656">
        <v>9</v>
      </c>
      <c r="O656" t="s">
        <v>11991</v>
      </c>
      <c r="P656" t="s">
        <v>12365</v>
      </c>
      <c r="Q656">
        <v>5</v>
      </c>
      <c r="R656">
        <v>1</v>
      </c>
      <c r="S656">
        <v>3.57</v>
      </c>
      <c r="T656">
        <v>6.07</v>
      </c>
      <c r="U656">
        <v>464.61</v>
      </c>
      <c r="V656">
        <v>75.8</v>
      </c>
      <c r="W656">
        <v>6.13</v>
      </c>
      <c r="X656">
        <v>2.27</v>
      </c>
      <c r="Y656">
        <v>9.699999999999999</v>
      </c>
      <c r="Z656">
        <v>3</v>
      </c>
      <c r="AA656" t="s">
        <v>6923</v>
      </c>
      <c r="AB656">
        <v>1</v>
      </c>
      <c r="AC656">
        <v>15</v>
      </c>
      <c r="AD656">
        <v>2.451119047619048</v>
      </c>
      <c r="AF656" t="s">
        <v>6938</v>
      </c>
      <c r="AI656">
        <v>0</v>
      </c>
      <c r="AJ656">
        <v>0</v>
      </c>
      <c r="AK656" t="s">
        <v>10327</v>
      </c>
      <c r="AL656" t="s">
        <v>10327</v>
      </c>
      <c r="AM656" t="s">
        <v>10344</v>
      </c>
    </row>
    <row r="657" spans="1:39">
      <c r="A657" t="s">
        <v>8035</v>
      </c>
      <c r="B657" t="s">
        <v>11772</v>
      </c>
      <c r="C657" t="s">
        <v>6009</v>
      </c>
      <c r="D657">
        <v>59</v>
      </c>
      <c r="E657" t="s">
        <v>10556</v>
      </c>
      <c r="K657" t="s">
        <v>6535</v>
      </c>
      <c r="L657" t="s">
        <v>6536</v>
      </c>
      <c r="M657" t="s">
        <v>11871</v>
      </c>
      <c r="N657">
        <v>9</v>
      </c>
      <c r="O657" t="s">
        <v>11991</v>
      </c>
      <c r="P657" t="s">
        <v>9963</v>
      </c>
      <c r="Q657">
        <v>6</v>
      </c>
      <c r="R657">
        <v>1</v>
      </c>
      <c r="S657">
        <v>3.4</v>
      </c>
      <c r="T657">
        <v>5.95</v>
      </c>
      <c r="U657">
        <v>562.67</v>
      </c>
      <c r="V657">
        <v>85.03</v>
      </c>
      <c r="W657">
        <v>6.94</v>
      </c>
      <c r="X657">
        <v>2.2</v>
      </c>
      <c r="Y657">
        <v>8.539999999999999</v>
      </c>
      <c r="Z657">
        <v>5</v>
      </c>
      <c r="AA657" t="s">
        <v>6923</v>
      </c>
      <c r="AB657">
        <v>2</v>
      </c>
      <c r="AC657">
        <v>14</v>
      </c>
      <c r="AD657">
        <v>2.863333333333334</v>
      </c>
      <c r="AF657" t="s">
        <v>6938</v>
      </c>
      <c r="AI657">
        <v>0</v>
      </c>
      <c r="AJ657">
        <v>0</v>
      </c>
      <c r="AK657" t="s">
        <v>10327</v>
      </c>
      <c r="AL657" t="s">
        <v>10327</v>
      </c>
      <c r="AM657" t="s">
        <v>10344</v>
      </c>
    </row>
    <row r="658" spans="1:39">
      <c r="A658" t="s">
        <v>8094</v>
      </c>
      <c r="B658" t="s">
        <v>11772</v>
      </c>
      <c r="C658" t="s">
        <v>6009</v>
      </c>
      <c r="D658">
        <v>82</v>
      </c>
      <c r="E658" t="s">
        <v>10556</v>
      </c>
      <c r="K658" t="s">
        <v>6535</v>
      </c>
      <c r="L658" t="s">
        <v>6536</v>
      </c>
      <c r="M658" t="s">
        <v>11871</v>
      </c>
      <c r="N658">
        <v>9</v>
      </c>
      <c r="O658" t="s">
        <v>11991</v>
      </c>
      <c r="P658" t="s">
        <v>10022</v>
      </c>
      <c r="Q658">
        <v>6</v>
      </c>
      <c r="R658">
        <v>1</v>
      </c>
      <c r="S658">
        <v>3.18</v>
      </c>
      <c r="T658">
        <v>5.71</v>
      </c>
      <c r="U658">
        <v>562.67</v>
      </c>
      <c r="V658">
        <v>85.03</v>
      </c>
      <c r="W658">
        <v>6.94</v>
      </c>
      <c r="X658">
        <v>2.19</v>
      </c>
      <c r="Y658">
        <v>8.859999999999999</v>
      </c>
      <c r="Z658">
        <v>5</v>
      </c>
      <c r="AA658" t="s">
        <v>6923</v>
      </c>
      <c r="AB658">
        <v>2</v>
      </c>
      <c r="AC658">
        <v>14</v>
      </c>
      <c r="AD658">
        <v>2.813333333333333</v>
      </c>
      <c r="AF658" t="s">
        <v>6938</v>
      </c>
      <c r="AI658">
        <v>0</v>
      </c>
      <c r="AJ658">
        <v>0</v>
      </c>
      <c r="AK658" t="s">
        <v>10327</v>
      </c>
      <c r="AL658" t="s">
        <v>10327</v>
      </c>
      <c r="AM658" t="s">
        <v>10344</v>
      </c>
    </row>
    <row r="659" spans="1:39">
      <c r="A659" t="s">
        <v>8013</v>
      </c>
      <c r="B659" t="s">
        <v>11772</v>
      </c>
      <c r="C659" t="s">
        <v>6009</v>
      </c>
      <c r="D659">
        <v>49</v>
      </c>
      <c r="E659" t="s">
        <v>10556</v>
      </c>
      <c r="K659" t="s">
        <v>6535</v>
      </c>
      <c r="L659" t="s">
        <v>6536</v>
      </c>
      <c r="M659" t="s">
        <v>11871</v>
      </c>
      <c r="N659">
        <v>9</v>
      </c>
      <c r="O659" t="s">
        <v>11991</v>
      </c>
      <c r="P659" t="s">
        <v>9941</v>
      </c>
      <c r="Q659">
        <v>5</v>
      </c>
      <c r="R659">
        <v>1</v>
      </c>
      <c r="S659">
        <v>3.29</v>
      </c>
      <c r="T659">
        <v>5.95</v>
      </c>
      <c r="U659">
        <v>506.6</v>
      </c>
      <c r="V659">
        <v>75.8</v>
      </c>
      <c r="W659">
        <v>6.51</v>
      </c>
      <c r="X659">
        <v>2.19</v>
      </c>
      <c r="Y659">
        <v>7.84</v>
      </c>
      <c r="Z659">
        <v>5</v>
      </c>
      <c r="AA659" t="s">
        <v>6923</v>
      </c>
      <c r="AB659">
        <v>2</v>
      </c>
      <c r="AC659">
        <v>11</v>
      </c>
      <c r="AD659">
        <v>3.188333333333333</v>
      </c>
      <c r="AF659" t="s">
        <v>6937</v>
      </c>
      <c r="AI659">
        <v>0</v>
      </c>
      <c r="AJ659">
        <v>0</v>
      </c>
      <c r="AK659" t="s">
        <v>10327</v>
      </c>
      <c r="AL659" t="s">
        <v>10327</v>
      </c>
      <c r="AM659" t="s">
        <v>10344</v>
      </c>
    </row>
    <row r="660" spans="1:39">
      <c r="A660" t="s">
        <v>11559</v>
      </c>
      <c r="B660" t="s">
        <v>11772</v>
      </c>
      <c r="C660" t="s">
        <v>6009</v>
      </c>
      <c r="D660">
        <v>41</v>
      </c>
      <c r="E660" t="s">
        <v>10556</v>
      </c>
      <c r="K660" t="s">
        <v>6535</v>
      </c>
      <c r="L660" t="s">
        <v>6536</v>
      </c>
      <c r="M660" t="s">
        <v>11871</v>
      </c>
      <c r="N660">
        <v>9</v>
      </c>
      <c r="O660" t="s">
        <v>11991</v>
      </c>
      <c r="P660" t="s">
        <v>12366</v>
      </c>
      <c r="Q660">
        <v>6</v>
      </c>
      <c r="R660">
        <v>1</v>
      </c>
      <c r="S660">
        <v>2.05</v>
      </c>
      <c r="T660">
        <v>4.6</v>
      </c>
      <c r="U660">
        <v>500.6</v>
      </c>
      <c r="V660">
        <v>85.03</v>
      </c>
      <c r="W660">
        <v>5.37</v>
      </c>
      <c r="X660">
        <v>2.19</v>
      </c>
      <c r="Y660">
        <v>8.57</v>
      </c>
      <c r="Z660">
        <v>4</v>
      </c>
      <c r="AA660" t="s">
        <v>6923</v>
      </c>
      <c r="AB660">
        <v>2</v>
      </c>
      <c r="AC660">
        <v>14</v>
      </c>
      <c r="AD660">
        <v>3.723333333333334</v>
      </c>
      <c r="AF660" t="s">
        <v>6938</v>
      </c>
      <c r="AI660">
        <v>0</v>
      </c>
      <c r="AJ660">
        <v>0</v>
      </c>
      <c r="AK660" t="s">
        <v>10327</v>
      </c>
      <c r="AL660" t="s">
        <v>10327</v>
      </c>
      <c r="AM660" t="s">
        <v>10344</v>
      </c>
    </row>
    <row r="661" spans="1:39">
      <c r="A661" t="s">
        <v>8150</v>
      </c>
      <c r="B661" t="s">
        <v>11772</v>
      </c>
      <c r="C661" t="s">
        <v>6009</v>
      </c>
      <c r="D661">
        <v>78</v>
      </c>
      <c r="E661" t="s">
        <v>10556</v>
      </c>
      <c r="K661" t="s">
        <v>6535</v>
      </c>
      <c r="L661" t="s">
        <v>6536</v>
      </c>
      <c r="M661" t="s">
        <v>11871</v>
      </c>
      <c r="N661">
        <v>9</v>
      </c>
      <c r="O661" t="s">
        <v>11991</v>
      </c>
      <c r="P661" t="s">
        <v>10077</v>
      </c>
      <c r="Q661">
        <v>6</v>
      </c>
      <c r="R661">
        <v>1</v>
      </c>
      <c r="S661">
        <v>4.26</v>
      </c>
      <c r="T661">
        <v>6.83</v>
      </c>
      <c r="U661">
        <v>548.64</v>
      </c>
      <c r="V661">
        <v>85.03</v>
      </c>
      <c r="W661">
        <v>7.15</v>
      </c>
      <c r="X661">
        <v>2.19</v>
      </c>
      <c r="Y661">
        <v>8.300000000000001</v>
      </c>
      <c r="Z661">
        <v>5</v>
      </c>
      <c r="AA661" t="s">
        <v>6923</v>
      </c>
      <c r="AB661">
        <v>2</v>
      </c>
      <c r="AC661">
        <v>13</v>
      </c>
      <c r="AD661">
        <v>2.683333333333333</v>
      </c>
      <c r="AF661" t="s">
        <v>6937</v>
      </c>
      <c r="AI661">
        <v>0</v>
      </c>
      <c r="AJ661">
        <v>0</v>
      </c>
      <c r="AK661" t="s">
        <v>10327</v>
      </c>
      <c r="AL661" t="s">
        <v>10327</v>
      </c>
      <c r="AM661" t="s">
        <v>10344</v>
      </c>
    </row>
    <row r="662" spans="1:39">
      <c r="A662" t="s">
        <v>8173</v>
      </c>
      <c r="B662" t="s">
        <v>11772</v>
      </c>
      <c r="C662" t="s">
        <v>6009</v>
      </c>
      <c r="D662">
        <v>58</v>
      </c>
      <c r="E662" t="s">
        <v>10556</v>
      </c>
      <c r="K662" t="s">
        <v>6535</v>
      </c>
      <c r="L662" t="s">
        <v>6536</v>
      </c>
      <c r="M662" t="s">
        <v>11871</v>
      </c>
      <c r="N662">
        <v>9</v>
      </c>
      <c r="O662" t="s">
        <v>11991</v>
      </c>
      <c r="P662" t="s">
        <v>10099</v>
      </c>
      <c r="Q662">
        <v>5</v>
      </c>
      <c r="R662">
        <v>2</v>
      </c>
      <c r="S662">
        <v>3.05</v>
      </c>
      <c r="T662">
        <v>5.56</v>
      </c>
      <c r="U662">
        <v>495.58</v>
      </c>
      <c r="V662">
        <v>91.59</v>
      </c>
      <c r="W662">
        <v>5.84</v>
      </c>
      <c r="X662">
        <v>2.24</v>
      </c>
      <c r="Y662">
        <v>9.17</v>
      </c>
      <c r="Z662">
        <v>5</v>
      </c>
      <c r="AA662" t="s">
        <v>6923</v>
      </c>
      <c r="AB662">
        <v>1</v>
      </c>
      <c r="AC662">
        <v>11</v>
      </c>
      <c r="AD662">
        <v>2.368571428571428</v>
      </c>
      <c r="AF662" t="s">
        <v>6938</v>
      </c>
      <c r="AI662">
        <v>0</v>
      </c>
      <c r="AJ662">
        <v>0</v>
      </c>
      <c r="AK662" t="s">
        <v>10327</v>
      </c>
      <c r="AL662" t="s">
        <v>10327</v>
      </c>
      <c r="AM662" t="s">
        <v>10344</v>
      </c>
    </row>
    <row r="663" spans="1:39">
      <c r="A663" t="s">
        <v>11560</v>
      </c>
      <c r="B663" t="s">
        <v>11772</v>
      </c>
      <c r="C663" t="s">
        <v>6009</v>
      </c>
      <c r="D663">
        <v>29</v>
      </c>
      <c r="E663" t="s">
        <v>10556</v>
      </c>
      <c r="K663" t="s">
        <v>6535</v>
      </c>
      <c r="L663" t="s">
        <v>6536</v>
      </c>
      <c r="M663" t="s">
        <v>11871</v>
      </c>
      <c r="N663">
        <v>9</v>
      </c>
      <c r="O663" t="s">
        <v>11991</v>
      </c>
      <c r="P663" t="s">
        <v>12367</v>
      </c>
      <c r="Q663">
        <v>5</v>
      </c>
      <c r="R663">
        <v>1</v>
      </c>
      <c r="S663">
        <v>3.11</v>
      </c>
      <c r="T663">
        <v>5.71</v>
      </c>
      <c r="U663">
        <v>506.6</v>
      </c>
      <c r="V663">
        <v>75.8</v>
      </c>
      <c r="W663">
        <v>6.51</v>
      </c>
      <c r="X663">
        <v>2.19</v>
      </c>
      <c r="Y663">
        <v>8.16</v>
      </c>
      <c r="Z663">
        <v>5</v>
      </c>
      <c r="AA663" t="s">
        <v>6923</v>
      </c>
      <c r="AB663">
        <v>2</v>
      </c>
      <c r="AC663">
        <v>11</v>
      </c>
      <c r="AD663">
        <v>3.198333333333333</v>
      </c>
      <c r="AF663" t="s">
        <v>6937</v>
      </c>
      <c r="AI663">
        <v>0</v>
      </c>
      <c r="AJ663">
        <v>0</v>
      </c>
      <c r="AK663" t="s">
        <v>10327</v>
      </c>
      <c r="AL663" t="s">
        <v>10327</v>
      </c>
      <c r="AM663" t="s">
        <v>10344</v>
      </c>
    </row>
    <row r="664" spans="1:39">
      <c r="A664" t="s">
        <v>8093</v>
      </c>
      <c r="B664" t="s">
        <v>11772</v>
      </c>
      <c r="C664" t="s">
        <v>6009</v>
      </c>
      <c r="D664">
        <v>77</v>
      </c>
      <c r="E664" t="s">
        <v>10556</v>
      </c>
      <c r="K664" t="s">
        <v>6535</v>
      </c>
      <c r="L664" t="s">
        <v>6536</v>
      </c>
      <c r="M664" t="s">
        <v>11871</v>
      </c>
      <c r="N664">
        <v>9</v>
      </c>
      <c r="O664" t="s">
        <v>11991</v>
      </c>
      <c r="P664" t="s">
        <v>10021</v>
      </c>
      <c r="Q664">
        <v>6</v>
      </c>
      <c r="R664">
        <v>1</v>
      </c>
      <c r="S664">
        <v>4.48</v>
      </c>
      <c r="T664">
        <v>7.11</v>
      </c>
      <c r="U664">
        <v>557.05</v>
      </c>
      <c r="V664">
        <v>88.94</v>
      </c>
      <c r="W664">
        <v>7.27</v>
      </c>
      <c r="X664">
        <v>2.15</v>
      </c>
      <c r="Y664">
        <v>8.039999999999999</v>
      </c>
      <c r="Z664">
        <v>5</v>
      </c>
      <c r="AA664" t="s">
        <v>6923</v>
      </c>
      <c r="AB664">
        <v>2</v>
      </c>
      <c r="AC664">
        <v>12</v>
      </c>
      <c r="AD664">
        <v>2.813333333333334</v>
      </c>
      <c r="AF664" t="s">
        <v>6937</v>
      </c>
      <c r="AI664">
        <v>0</v>
      </c>
      <c r="AJ664">
        <v>0</v>
      </c>
      <c r="AK664" t="s">
        <v>10327</v>
      </c>
      <c r="AL664" t="s">
        <v>10327</v>
      </c>
      <c r="AM664" t="s">
        <v>10344</v>
      </c>
    </row>
    <row r="665" spans="1:39">
      <c r="A665" t="s">
        <v>8218</v>
      </c>
      <c r="B665" t="s">
        <v>11772</v>
      </c>
      <c r="C665" t="s">
        <v>6009</v>
      </c>
      <c r="D665">
        <v>43</v>
      </c>
      <c r="E665" t="s">
        <v>10556</v>
      </c>
      <c r="K665" t="s">
        <v>6535</v>
      </c>
      <c r="L665" t="s">
        <v>6536</v>
      </c>
      <c r="M665" t="s">
        <v>11871</v>
      </c>
      <c r="N665">
        <v>9</v>
      </c>
      <c r="O665" t="s">
        <v>11991</v>
      </c>
      <c r="P665" t="s">
        <v>10144</v>
      </c>
      <c r="Q665">
        <v>5</v>
      </c>
      <c r="R665">
        <v>1</v>
      </c>
      <c r="S665">
        <v>3.16</v>
      </c>
      <c r="T665">
        <v>5.67</v>
      </c>
      <c r="U665">
        <v>484.6</v>
      </c>
      <c r="V665">
        <v>75.8</v>
      </c>
      <c r="W665">
        <v>5.79</v>
      </c>
      <c r="X665">
        <v>2.27</v>
      </c>
      <c r="Y665">
        <v>9.220000000000001</v>
      </c>
      <c r="Z665">
        <v>4</v>
      </c>
      <c r="AA665" t="s">
        <v>6923</v>
      </c>
      <c r="AB665">
        <v>1</v>
      </c>
      <c r="AC665">
        <v>13</v>
      </c>
      <c r="AD665">
        <v>2.753333333333333</v>
      </c>
      <c r="AF665" t="s">
        <v>6938</v>
      </c>
      <c r="AI665">
        <v>0</v>
      </c>
      <c r="AJ665">
        <v>0</v>
      </c>
      <c r="AK665" t="s">
        <v>10327</v>
      </c>
      <c r="AL665" t="s">
        <v>10327</v>
      </c>
      <c r="AM665" t="s">
        <v>10344</v>
      </c>
    </row>
    <row r="666" spans="1:39">
      <c r="A666" t="s">
        <v>7905</v>
      </c>
      <c r="B666" t="s">
        <v>11772</v>
      </c>
      <c r="C666" t="s">
        <v>6009</v>
      </c>
      <c r="D666">
        <v>115</v>
      </c>
      <c r="E666" t="s">
        <v>10556</v>
      </c>
      <c r="K666" t="s">
        <v>6535</v>
      </c>
      <c r="L666" t="s">
        <v>6536</v>
      </c>
      <c r="M666" t="s">
        <v>11871</v>
      </c>
      <c r="N666">
        <v>9</v>
      </c>
      <c r="O666" t="s">
        <v>11991</v>
      </c>
      <c r="P666" t="s">
        <v>9834</v>
      </c>
      <c r="Q666">
        <v>5</v>
      </c>
      <c r="R666">
        <v>1</v>
      </c>
      <c r="S666">
        <v>3.25</v>
      </c>
      <c r="T666">
        <v>5.95</v>
      </c>
      <c r="U666">
        <v>506.6</v>
      </c>
      <c r="V666">
        <v>75.8</v>
      </c>
      <c r="W666">
        <v>6.51</v>
      </c>
      <c r="X666">
        <v>2.19</v>
      </c>
      <c r="Y666">
        <v>7.75</v>
      </c>
      <c r="Z666">
        <v>5</v>
      </c>
      <c r="AA666" t="s">
        <v>6923</v>
      </c>
      <c r="AB666">
        <v>2</v>
      </c>
      <c r="AC666">
        <v>11</v>
      </c>
      <c r="AD666">
        <v>3.208333333333333</v>
      </c>
      <c r="AF666" t="s">
        <v>6937</v>
      </c>
      <c r="AI666">
        <v>0</v>
      </c>
      <c r="AJ666">
        <v>0</v>
      </c>
      <c r="AK666" t="s">
        <v>10327</v>
      </c>
      <c r="AL666" t="s">
        <v>10327</v>
      </c>
      <c r="AM666" t="s">
        <v>10344</v>
      </c>
    </row>
    <row r="667" spans="1:39">
      <c r="A667" t="s">
        <v>7145</v>
      </c>
      <c r="B667" t="s">
        <v>11772</v>
      </c>
      <c r="C667" t="s">
        <v>6009</v>
      </c>
      <c r="D667">
        <v>107</v>
      </c>
      <c r="E667" t="s">
        <v>10556</v>
      </c>
      <c r="K667" t="s">
        <v>6535</v>
      </c>
      <c r="L667" t="s">
        <v>6536</v>
      </c>
      <c r="M667" t="s">
        <v>11872</v>
      </c>
      <c r="N667">
        <v>9</v>
      </c>
      <c r="O667" t="s">
        <v>11992</v>
      </c>
      <c r="P667" t="s">
        <v>9098</v>
      </c>
      <c r="Q667">
        <v>7</v>
      </c>
      <c r="R667">
        <v>1</v>
      </c>
      <c r="S667">
        <v>1.08</v>
      </c>
      <c r="T667">
        <v>4.44</v>
      </c>
      <c r="U667">
        <v>516.55</v>
      </c>
      <c r="V667">
        <v>111.33</v>
      </c>
      <c r="W667">
        <v>5.37</v>
      </c>
      <c r="X667">
        <v>3.82</v>
      </c>
      <c r="Y667">
        <v>1.34</v>
      </c>
      <c r="Z667">
        <v>4</v>
      </c>
      <c r="AA667" t="s">
        <v>6923</v>
      </c>
      <c r="AB667">
        <v>2</v>
      </c>
      <c r="AC667">
        <v>11</v>
      </c>
      <c r="AD667">
        <v>3.402333333333333</v>
      </c>
      <c r="AE667" t="s">
        <v>10188</v>
      </c>
      <c r="AF667" t="s">
        <v>6937</v>
      </c>
      <c r="AH667" t="s">
        <v>6943</v>
      </c>
      <c r="AI667">
        <v>3</v>
      </c>
      <c r="AJ667">
        <v>0</v>
      </c>
      <c r="AK667" t="s">
        <v>10227</v>
      </c>
      <c r="AL667" t="s">
        <v>10227</v>
      </c>
      <c r="AM667" t="s">
        <v>10344</v>
      </c>
    </row>
    <row r="668" spans="1:39">
      <c r="A668" t="s">
        <v>7107</v>
      </c>
      <c r="B668" t="s">
        <v>11772</v>
      </c>
      <c r="C668" t="s">
        <v>6009</v>
      </c>
      <c r="D668">
        <v>76</v>
      </c>
      <c r="E668" t="s">
        <v>10556</v>
      </c>
      <c r="K668" t="s">
        <v>6535</v>
      </c>
      <c r="L668" t="s">
        <v>6536</v>
      </c>
      <c r="M668" t="s">
        <v>11872</v>
      </c>
      <c r="N668">
        <v>9</v>
      </c>
      <c r="O668" t="s">
        <v>11992</v>
      </c>
      <c r="P668" t="s">
        <v>9060</v>
      </c>
      <c r="Q668">
        <v>6</v>
      </c>
      <c r="R668">
        <v>1</v>
      </c>
      <c r="S668">
        <v>2.07</v>
      </c>
      <c r="T668">
        <v>5.13</v>
      </c>
      <c r="U668">
        <v>479.54</v>
      </c>
      <c r="V668">
        <v>90.38</v>
      </c>
      <c r="W668">
        <v>5.75</v>
      </c>
      <c r="X668">
        <v>3.62</v>
      </c>
      <c r="Y668">
        <v>1.34</v>
      </c>
      <c r="Z668">
        <v>5</v>
      </c>
      <c r="AA668" t="s">
        <v>6923</v>
      </c>
      <c r="AB668">
        <v>1</v>
      </c>
      <c r="AC668">
        <v>9</v>
      </c>
      <c r="AD668">
        <v>3.931809523809524</v>
      </c>
      <c r="AF668" t="s">
        <v>6937</v>
      </c>
      <c r="AI668">
        <v>0</v>
      </c>
      <c r="AJ668">
        <v>0</v>
      </c>
      <c r="AK668" t="s">
        <v>10227</v>
      </c>
      <c r="AL668" t="s">
        <v>10227</v>
      </c>
      <c r="AM668" t="s">
        <v>10344</v>
      </c>
    </row>
    <row r="669" spans="1:39">
      <c r="A669" t="s">
        <v>7405</v>
      </c>
      <c r="B669" t="s">
        <v>11772</v>
      </c>
      <c r="C669" t="s">
        <v>6009</v>
      </c>
      <c r="D669">
        <v>39</v>
      </c>
      <c r="E669" t="s">
        <v>10556</v>
      </c>
      <c r="K669" t="s">
        <v>6535</v>
      </c>
      <c r="L669" t="s">
        <v>6536</v>
      </c>
      <c r="M669" t="s">
        <v>11872</v>
      </c>
      <c r="N669">
        <v>9</v>
      </c>
      <c r="O669" t="s">
        <v>11992</v>
      </c>
      <c r="P669" t="s">
        <v>9358</v>
      </c>
      <c r="Q669">
        <v>6</v>
      </c>
      <c r="R669">
        <v>1</v>
      </c>
      <c r="S669">
        <v>1.91</v>
      </c>
      <c r="T669">
        <v>4.97</v>
      </c>
      <c r="U669">
        <v>479.54</v>
      </c>
      <c r="V669">
        <v>90.38</v>
      </c>
      <c r="W669">
        <v>5.75</v>
      </c>
      <c r="X669">
        <v>3.65</v>
      </c>
      <c r="Y669">
        <v>1.34</v>
      </c>
      <c r="Z669">
        <v>5</v>
      </c>
      <c r="AA669" t="s">
        <v>6923</v>
      </c>
      <c r="AB669">
        <v>1</v>
      </c>
      <c r="AC669">
        <v>9</v>
      </c>
      <c r="AD669">
        <v>3.981809523809524</v>
      </c>
      <c r="AF669" t="s">
        <v>6937</v>
      </c>
      <c r="AI669">
        <v>0</v>
      </c>
      <c r="AJ669">
        <v>0</v>
      </c>
      <c r="AK669" t="s">
        <v>10227</v>
      </c>
      <c r="AL669" t="s">
        <v>10227</v>
      </c>
      <c r="AM669" t="s">
        <v>10344</v>
      </c>
    </row>
    <row r="670" spans="1:39">
      <c r="A670" t="s">
        <v>11572</v>
      </c>
      <c r="B670" t="s">
        <v>11772</v>
      </c>
      <c r="C670" t="s">
        <v>6009</v>
      </c>
      <c r="D670">
        <v>72</v>
      </c>
      <c r="E670" t="s">
        <v>10556</v>
      </c>
      <c r="K670" t="s">
        <v>6535</v>
      </c>
      <c r="L670" t="s">
        <v>6536</v>
      </c>
      <c r="M670" t="s">
        <v>11872</v>
      </c>
      <c r="N670">
        <v>9</v>
      </c>
      <c r="O670" t="s">
        <v>11992</v>
      </c>
      <c r="P670" t="s">
        <v>12379</v>
      </c>
      <c r="Q670">
        <v>5</v>
      </c>
      <c r="R670">
        <v>1</v>
      </c>
      <c r="S670">
        <v>2.08</v>
      </c>
      <c r="T670">
        <v>4.09</v>
      </c>
      <c r="U670">
        <v>416.48</v>
      </c>
      <c r="V670">
        <v>77.48999999999999</v>
      </c>
      <c r="W670">
        <v>4.9</v>
      </c>
      <c r="X670">
        <v>5.37</v>
      </c>
      <c r="Y670">
        <v>1.36</v>
      </c>
      <c r="Z670">
        <v>4</v>
      </c>
      <c r="AA670" t="s">
        <v>6923</v>
      </c>
      <c r="AB670">
        <v>0</v>
      </c>
      <c r="AC670">
        <v>8</v>
      </c>
      <c r="AD670">
        <v>4.844904761904762</v>
      </c>
      <c r="AF670" t="s">
        <v>6937</v>
      </c>
      <c r="AI670">
        <v>0</v>
      </c>
      <c r="AJ670">
        <v>0</v>
      </c>
      <c r="AK670" t="s">
        <v>10227</v>
      </c>
      <c r="AL670" t="s">
        <v>10227</v>
      </c>
      <c r="AM670" t="s">
        <v>10344</v>
      </c>
    </row>
    <row r="671" spans="1:39">
      <c r="A671" t="s">
        <v>7397</v>
      </c>
      <c r="B671" t="s">
        <v>11772</v>
      </c>
      <c r="C671" t="s">
        <v>6009</v>
      </c>
      <c r="D671">
        <v>19</v>
      </c>
      <c r="E671" t="s">
        <v>10556</v>
      </c>
      <c r="K671" t="s">
        <v>6535</v>
      </c>
      <c r="L671" t="s">
        <v>6536</v>
      </c>
      <c r="M671" t="s">
        <v>11872</v>
      </c>
      <c r="N671">
        <v>9</v>
      </c>
      <c r="O671" t="s">
        <v>11992</v>
      </c>
      <c r="P671" t="s">
        <v>9350</v>
      </c>
      <c r="Q671">
        <v>6</v>
      </c>
      <c r="R671">
        <v>1</v>
      </c>
      <c r="S671">
        <v>2.07</v>
      </c>
      <c r="T671">
        <v>5.13</v>
      </c>
      <c r="U671">
        <v>479.54</v>
      </c>
      <c r="V671">
        <v>90.38</v>
      </c>
      <c r="W671">
        <v>5.75</v>
      </c>
      <c r="X671">
        <v>3.62</v>
      </c>
      <c r="Y671">
        <v>1.35</v>
      </c>
      <c r="Z671">
        <v>5</v>
      </c>
      <c r="AA671" t="s">
        <v>6923</v>
      </c>
      <c r="AB671">
        <v>1</v>
      </c>
      <c r="AC671">
        <v>9</v>
      </c>
      <c r="AD671">
        <v>3.931809523809524</v>
      </c>
      <c r="AF671" t="s">
        <v>6937</v>
      </c>
      <c r="AI671">
        <v>0</v>
      </c>
      <c r="AJ671">
        <v>0</v>
      </c>
      <c r="AK671" t="s">
        <v>10227</v>
      </c>
      <c r="AL671" t="s">
        <v>10227</v>
      </c>
      <c r="AM671" t="s">
        <v>10344</v>
      </c>
    </row>
    <row r="672" spans="1:39">
      <c r="A672" t="s">
        <v>7284</v>
      </c>
      <c r="B672" t="s">
        <v>11772</v>
      </c>
      <c r="C672" t="s">
        <v>6009</v>
      </c>
      <c r="D672">
        <v>65</v>
      </c>
      <c r="E672" t="s">
        <v>10556</v>
      </c>
      <c r="K672" t="s">
        <v>6535</v>
      </c>
      <c r="L672" t="s">
        <v>6536</v>
      </c>
      <c r="M672" t="s">
        <v>11872</v>
      </c>
      <c r="N672">
        <v>9</v>
      </c>
      <c r="O672" t="s">
        <v>11992</v>
      </c>
      <c r="P672" t="s">
        <v>9237</v>
      </c>
      <c r="Q672">
        <v>6</v>
      </c>
      <c r="R672">
        <v>1</v>
      </c>
      <c r="S672">
        <v>2.35</v>
      </c>
      <c r="T672">
        <v>5.33</v>
      </c>
      <c r="U672">
        <v>479.54</v>
      </c>
      <c r="V672">
        <v>90.38</v>
      </c>
      <c r="W672">
        <v>5.75</v>
      </c>
      <c r="X672">
        <v>3.79</v>
      </c>
      <c r="Y672">
        <v>1.35</v>
      </c>
      <c r="Z672">
        <v>5</v>
      </c>
      <c r="AA672" t="s">
        <v>6923</v>
      </c>
      <c r="AB672">
        <v>1</v>
      </c>
      <c r="AC672">
        <v>9</v>
      </c>
      <c r="AD672">
        <v>3.791809523809524</v>
      </c>
      <c r="AF672" t="s">
        <v>6937</v>
      </c>
      <c r="AI672">
        <v>0</v>
      </c>
      <c r="AJ672">
        <v>0</v>
      </c>
      <c r="AK672" t="s">
        <v>10227</v>
      </c>
      <c r="AL672" t="s">
        <v>10227</v>
      </c>
      <c r="AM672" t="s">
        <v>10344</v>
      </c>
    </row>
    <row r="673" spans="1:39">
      <c r="A673" t="s">
        <v>7421</v>
      </c>
      <c r="B673" t="s">
        <v>11772</v>
      </c>
      <c r="C673" t="s">
        <v>6009</v>
      </c>
      <c r="D673">
        <v>82</v>
      </c>
      <c r="E673" t="s">
        <v>10556</v>
      </c>
      <c r="K673" t="s">
        <v>6535</v>
      </c>
      <c r="L673" t="s">
        <v>6536</v>
      </c>
      <c r="M673" t="s">
        <v>11872</v>
      </c>
      <c r="N673">
        <v>9</v>
      </c>
      <c r="O673" t="s">
        <v>11992</v>
      </c>
      <c r="P673" t="s">
        <v>9374</v>
      </c>
      <c r="Q673">
        <v>5</v>
      </c>
      <c r="R673">
        <v>1</v>
      </c>
      <c r="S673">
        <v>3.69</v>
      </c>
      <c r="T673">
        <v>5.82</v>
      </c>
      <c r="U673">
        <v>478.55</v>
      </c>
      <c r="V673">
        <v>77.48999999999999</v>
      </c>
      <c r="W673">
        <v>6.35</v>
      </c>
      <c r="X673">
        <v>5.24</v>
      </c>
      <c r="Y673">
        <v>1.36</v>
      </c>
      <c r="Z673">
        <v>5</v>
      </c>
      <c r="AA673" t="s">
        <v>6923</v>
      </c>
      <c r="AB673">
        <v>1</v>
      </c>
      <c r="AC673">
        <v>9</v>
      </c>
      <c r="AD673">
        <v>3.141547619047619</v>
      </c>
      <c r="AF673" t="s">
        <v>6937</v>
      </c>
      <c r="AI673">
        <v>0</v>
      </c>
      <c r="AJ673">
        <v>0</v>
      </c>
      <c r="AK673" t="s">
        <v>10227</v>
      </c>
      <c r="AL673" t="s">
        <v>10227</v>
      </c>
      <c r="AM673" t="s">
        <v>10344</v>
      </c>
    </row>
    <row r="674" spans="1:39">
      <c r="A674" t="s">
        <v>11573</v>
      </c>
      <c r="B674" t="s">
        <v>11772</v>
      </c>
      <c r="C674" t="s">
        <v>6009</v>
      </c>
      <c r="D674">
        <v>84</v>
      </c>
      <c r="E674" t="s">
        <v>10556</v>
      </c>
      <c r="K674" t="s">
        <v>6535</v>
      </c>
      <c r="L674" t="s">
        <v>6536</v>
      </c>
      <c r="M674" t="s">
        <v>11872</v>
      </c>
      <c r="N674">
        <v>9</v>
      </c>
      <c r="O674" t="s">
        <v>11992</v>
      </c>
      <c r="P674" t="s">
        <v>12380</v>
      </c>
      <c r="Q674">
        <v>5</v>
      </c>
      <c r="R674">
        <v>1</v>
      </c>
      <c r="S674">
        <v>1.98</v>
      </c>
      <c r="T674">
        <v>3.92</v>
      </c>
      <c r="U674">
        <v>416.48</v>
      </c>
      <c r="V674">
        <v>77.48999999999999</v>
      </c>
      <c r="W674">
        <v>4.9</v>
      </c>
      <c r="X674">
        <v>5.43</v>
      </c>
      <c r="Y674">
        <v>1.35</v>
      </c>
      <c r="Z674">
        <v>4</v>
      </c>
      <c r="AA674" t="s">
        <v>6923</v>
      </c>
      <c r="AB674">
        <v>0</v>
      </c>
      <c r="AC674">
        <v>8</v>
      </c>
      <c r="AD674">
        <v>4.969904761904762</v>
      </c>
      <c r="AF674" t="s">
        <v>6937</v>
      </c>
      <c r="AI674">
        <v>0</v>
      </c>
      <c r="AJ674">
        <v>0</v>
      </c>
      <c r="AK674" t="s">
        <v>10227</v>
      </c>
      <c r="AL674" t="s">
        <v>10227</v>
      </c>
      <c r="AM674" t="s">
        <v>10344</v>
      </c>
    </row>
    <row r="675" spans="1:39">
      <c r="A675" t="s">
        <v>11574</v>
      </c>
      <c r="B675" t="s">
        <v>11772</v>
      </c>
      <c r="C675" t="s">
        <v>6009</v>
      </c>
      <c r="D675">
        <v>49</v>
      </c>
      <c r="E675" t="s">
        <v>10556</v>
      </c>
      <c r="K675" t="s">
        <v>6535</v>
      </c>
      <c r="L675" t="s">
        <v>6536</v>
      </c>
      <c r="M675" t="s">
        <v>11872</v>
      </c>
      <c r="N675">
        <v>9</v>
      </c>
      <c r="O675" t="s">
        <v>11992</v>
      </c>
      <c r="P675" t="s">
        <v>12381</v>
      </c>
      <c r="Q675">
        <v>7</v>
      </c>
      <c r="R675">
        <v>1</v>
      </c>
      <c r="S675">
        <v>1.65</v>
      </c>
      <c r="T675">
        <v>4.76</v>
      </c>
      <c r="U675">
        <v>480.52</v>
      </c>
      <c r="V675">
        <v>103.27</v>
      </c>
      <c r="W675">
        <v>5.14</v>
      </c>
      <c r="X675">
        <v>3.23</v>
      </c>
      <c r="Y675">
        <v>1.34</v>
      </c>
      <c r="Z675">
        <v>5</v>
      </c>
      <c r="AA675" t="s">
        <v>6923</v>
      </c>
      <c r="AB675">
        <v>1</v>
      </c>
      <c r="AC675">
        <v>9</v>
      </c>
      <c r="AD675">
        <v>3.650142857142858</v>
      </c>
      <c r="AF675" t="s">
        <v>6937</v>
      </c>
      <c r="AI675">
        <v>0</v>
      </c>
      <c r="AJ675">
        <v>0</v>
      </c>
      <c r="AK675" t="s">
        <v>10227</v>
      </c>
      <c r="AL675" t="s">
        <v>10227</v>
      </c>
      <c r="AM675" t="s">
        <v>10344</v>
      </c>
    </row>
    <row r="676" spans="1:39">
      <c r="A676" t="s">
        <v>8235</v>
      </c>
      <c r="B676" t="s">
        <v>11772</v>
      </c>
      <c r="C676" t="s">
        <v>6009</v>
      </c>
      <c r="D676">
        <v>21</v>
      </c>
      <c r="E676" t="s">
        <v>10556</v>
      </c>
      <c r="K676" t="s">
        <v>6535</v>
      </c>
      <c r="L676" t="s">
        <v>6536</v>
      </c>
      <c r="M676" t="s">
        <v>11872</v>
      </c>
      <c r="N676">
        <v>9</v>
      </c>
      <c r="O676" t="s">
        <v>11992</v>
      </c>
      <c r="P676" t="s">
        <v>10161</v>
      </c>
      <c r="Q676">
        <v>7</v>
      </c>
      <c r="R676">
        <v>1</v>
      </c>
      <c r="S676">
        <v>1.49</v>
      </c>
      <c r="T676">
        <v>4.59</v>
      </c>
      <c r="U676">
        <v>480.52</v>
      </c>
      <c r="V676">
        <v>103.27</v>
      </c>
      <c r="W676">
        <v>5.14</v>
      </c>
      <c r="X676">
        <v>3.24</v>
      </c>
      <c r="Y676">
        <v>1.32</v>
      </c>
      <c r="Z676">
        <v>5</v>
      </c>
      <c r="AA676" t="s">
        <v>6923</v>
      </c>
      <c r="AB676">
        <v>1</v>
      </c>
      <c r="AC676">
        <v>9</v>
      </c>
      <c r="AD676">
        <v>3.735142857142858</v>
      </c>
      <c r="AF676" t="s">
        <v>6937</v>
      </c>
      <c r="AI676">
        <v>0</v>
      </c>
      <c r="AJ676">
        <v>0</v>
      </c>
      <c r="AK676" t="s">
        <v>10227</v>
      </c>
      <c r="AL676" t="s">
        <v>10227</v>
      </c>
      <c r="AM676" t="s">
        <v>10344</v>
      </c>
    </row>
    <row r="677" spans="1:39">
      <c r="A677" t="s">
        <v>8197</v>
      </c>
      <c r="B677" t="s">
        <v>11772</v>
      </c>
      <c r="C677" t="s">
        <v>6009</v>
      </c>
      <c r="D677">
        <v>39</v>
      </c>
      <c r="E677" t="s">
        <v>10556</v>
      </c>
      <c r="K677" t="s">
        <v>6535</v>
      </c>
      <c r="L677" t="s">
        <v>6536</v>
      </c>
      <c r="M677" t="s">
        <v>11872</v>
      </c>
      <c r="N677">
        <v>9</v>
      </c>
      <c r="O677" t="s">
        <v>11992</v>
      </c>
      <c r="P677" t="s">
        <v>10123</v>
      </c>
      <c r="Q677">
        <v>7</v>
      </c>
      <c r="R677">
        <v>1</v>
      </c>
      <c r="S677">
        <v>1.02</v>
      </c>
      <c r="T677">
        <v>4.13</v>
      </c>
      <c r="U677">
        <v>466.5</v>
      </c>
      <c r="V677">
        <v>103.27</v>
      </c>
      <c r="W677">
        <v>5.22</v>
      </c>
      <c r="X677">
        <v>3.16</v>
      </c>
      <c r="Y677">
        <v>1.27</v>
      </c>
      <c r="Z677">
        <v>5</v>
      </c>
      <c r="AA677" t="s">
        <v>6923</v>
      </c>
      <c r="AB677">
        <v>1</v>
      </c>
      <c r="AC677">
        <v>8</v>
      </c>
      <c r="AD677">
        <v>4.065285714285714</v>
      </c>
      <c r="AF677" t="s">
        <v>6937</v>
      </c>
      <c r="AI677">
        <v>0</v>
      </c>
      <c r="AJ677">
        <v>0</v>
      </c>
      <c r="AK677" t="s">
        <v>10227</v>
      </c>
      <c r="AL677" t="s">
        <v>10227</v>
      </c>
      <c r="AM677" t="s">
        <v>10344</v>
      </c>
    </row>
    <row r="678" spans="1:39">
      <c r="A678" t="s">
        <v>8203</v>
      </c>
      <c r="B678" t="s">
        <v>11772</v>
      </c>
      <c r="C678" t="s">
        <v>6009</v>
      </c>
      <c r="D678">
        <v>87</v>
      </c>
      <c r="E678" t="s">
        <v>10556</v>
      </c>
      <c r="K678" t="s">
        <v>6535</v>
      </c>
      <c r="L678" t="s">
        <v>6536</v>
      </c>
      <c r="M678" t="s">
        <v>11872</v>
      </c>
      <c r="N678">
        <v>9</v>
      </c>
      <c r="O678" t="s">
        <v>11992</v>
      </c>
      <c r="P678" t="s">
        <v>10129</v>
      </c>
      <c r="Q678">
        <v>7</v>
      </c>
      <c r="R678">
        <v>1</v>
      </c>
      <c r="S678">
        <v>1.39</v>
      </c>
      <c r="T678">
        <v>4.45</v>
      </c>
      <c r="U678">
        <v>480.52</v>
      </c>
      <c r="V678">
        <v>103.27</v>
      </c>
      <c r="W678">
        <v>5.14</v>
      </c>
      <c r="X678">
        <v>3.28</v>
      </c>
      <c r="Y678">
        <v>1.32</v>
      </c>
      <c r="Z678">
        <v>5</v>
      </c>
      <c r="AA678" t="s">
        <v>6923</v>
      </c>
      <c r="AB678">
        <v>1</v>
      </c>
      <c r="AC678">
        <v>9</v>
      </c>
      <c r="AD678">
        <v>3.805142857142857</v>
      </c>
      <c r="AF678" t="s">
        <v>6937</v>
      </c>
      <c r="AI678">
        <v>0</v>
      </c>
      <c r="AJ678">
        <v>0</v>
      </c>
      <c r="AK678" t="s">
        <v>10227</v>
      </c>
      <c r="AL678" t="s">
        <v>10227</v>
      </c>
      <c r="AM678" t="s">
        <v>10344</v>
      </c>
    </row>
    <row r="679" spans="1:39">
      <c r="A679" t="s">
        <v>11575</v>
      </c>
      <c r="B679" t="s">
        <v>11772</v>
      </c>
      <c r="C679" t="s">
        <v>6009</v>
      </c>
      <c r="D679">
        <v>23</v>
      </c>
      <c r="E679" t="s">
        <v>10556</v>
      </c>
      <c r="K679" t="s">
        <v>6535</v>
      </c>
      <c r="L679" t="s">
        <v>6536</v>
      </c>
      <c r="M679" t="s">
        <v>11872</v>
      </c>
      <c r="N679">
        <v>9</v>
      </c>
      <c r="O679" t="s">
        <v>11992</v>
      </c>
      <c r="P679" t="s">
        <v>12382</v>
      </c>
      <c r="Q679">
        <v>7</v>
      </c>
      <c r="R679">
        <v>1</v>
      </c>
      <c r="S679">
        <v>1.25</v>
      </c>
      <c r="T679">
        <v>4.33</v>
      </c>
      <c r="U679">
        <v>466.5</v>
      </c>
      <c r="V679">
        <v>103.27</v>
      </c>
      <c r="W679">
        <v>5.22</v>
      </c>
      <c r="X679">
        <v>3.2</v>
      </c>
      <c r="Y679">
        <v>1.21</v>
      </c>
      <c r="Z679">
        <v>5</v>
      </c>
      <c r="AA679" t="s">
        <v>6923</v>
      </c>
      <c r="AB679">
        <v>1</v>
      </c>
      <c r="AC679">
        <v>8</v>
      </c>
      <c r="AD679">
        <v>3.965285714285715</v>
      </c>
      <c r="AF679" t="s">
        <v>6937</v>
      </c>
      <c r="AI679">
        <v>0</v>
      </c>
      <c r="AJ679">
        <v>0</v>
      </c>
      <c r="AK679" t="s">
        <v>10227</v>
      </c>
      <c r="AL679" t="s">
        <v>10227</v>
      </c>
      <c r="AM679" t="s">
        <v>10344</v>
      </c>
    </row>
    <row r="680" spans="1:39">
      <c r="A680" t="s">
        <v>8164</v>
      </c>
      <c r="B680" t="s">
        <v>11772</v>
      </c>
      <c r="C680" t="s">
        <v>6009</v>
      </c>
      <c r="D680">
        <v>20</v>
      </c>
      <c r="E680" t="s">
        <v>10556</v>
      </c>
      <c r="K680" t="s">
        <v>6535</v>
      </c>
      <c r="L680" t="s">
        <v>6536</v>
      </c>
      <c r="M680" t="s">
        <v>11872</v>
      </c>
      <c r="N680">
        <v>9</v>
      </c>
      <c r="O680" t="s">
        <v>11992</v>
      </c>
      <c r="P680" t="s">
        <v>10090</v>
      </c>
      <c r="Q680">
        <v>7</v>
      </c>
      <c r="R680">
        <v>1</v>
      </c>
      <c r="S680">
        <v>1.05</v>
      </c>
      <c r="T680">
        <v>4.14</v>
      </c>
      <c r="U680">
        <v>480.52</v>
      </c>
      <c r="V680">
        <v>103.27</v>
      </c>
      <c r="W680">
        <v>5.15</v>
      </c>
      <c r="X680">
        <v>3.71</v>
      </c>
      <c r="Y680">
        <v>1.24</v>
      </c>
      <c r="Z680">
        <v>5</v>
      </c>
      <c r="AA680" t="s">
        <v>6923</v>
      </c>
      <c r="AB680">
        <v>1</v>
      </c>
      <c r="AC680">
        <v>9</v>
      </c>
      <c r="AD680">
        <v>3.960142857142857</v>
      </c>
      <c r="AF680" t="s">
        <v>6937</v>
      </c>
      <c r="AI680">
        <v>0</v>
      </c>
      <c r="AJ680">
        <v>0</v>
      </c>
      <c r="AK680" t="s">
        <v>10227</v>
      </c>
      <c r="AL680" t="s">
        <v>10227</v>
      </c>
      <c r="AM680" t="s">
        <v>10344</v>
      </c>
    </row>
    <row r="681" spans="1:39">
      <c r="A681" t="s">
        <v>7070</v>
      </c>
      <c r="B681" t="s">
        <v>11772</v>
      </c>
      <c r="C681" t="s">
        <v>6009</v>
      </c>
      <c r="D681">
        <v>86</v>
      </c>
      <c r="E681" t="s">
        <v>10556</v>
      </c>
      <c r="K681" t="s">
        <v>6535</v>
      </c>
      <c r="L681" t="s">
        <v>6536</v>
      </c>
      <c r="M681" t="s">
        <v>11872</v>
      </c>
      <c r="N681">
        <v>9</v>
      </c>
      <c r="O681" t="s">
        <v>11992</v>
      </c>
      <c r="P681" t="s">
        <v>9023</v>
      </c>
      <c r="Q681">
        <v>7</v>
      </c>
      <c r="R681">
        <v>1</v>
      </c>
      <c r="S681">
        <v>0.55</v>
      </c>
      <c r="T681">
        <v>3.62</v>
      </c>
      <c r="U681">
        <v>494.55</v>
      </c>
      <c r="V681">
        <v>103.27</v>
      </c>
      <c r="W681">
        <v>5.07</v>
      </c>
      <c r="X681">
        <v>3.74</v>
      </c>
      <c r="Y681">
        <v>1.33</v>
      </c>
      <c r="Z681">
        <v>5</v>
      </c>
      <c r="AA681" t="s">
        <v>6923</v>
      </c>
      <c r="AB681">
        <v>1</v>
      </c>
      <c r="AC681">
        <v>10</v>
      </c>
      <c r="AD681">
        <v>4.119928571428572</v>
      </c>
      <c r="AF681" t="s">
        <v>6937</v>
      </c>
      <c r="AI681">
        <v>0</v>
      </c>
      <c r="AJ681">
        <v>0</v>
      </c>
      <c r="AK681" t="s">
        <v>10227</v>
      </c>
      <c r="AL681" t="s">
        <v>10227</v>
      </c>
      <c r="AM681" t="s">
        <v>10344</v>
      </c>
    </row>
    <row r="682" spans="1:39">
      <c r="A682" t="s">
        <v>7422</v>
      </c>
      <c r="B682" t="s">
        <v>11772</v>
      </c>
      <c r="C682" t="s">
        <v>6009</v>
      </c>
      <c r="D682">
        <v>85</v>
      </c>
      <c r="E682" t="s">
        <v>10556</v>
      </c>
      <c r="K682" t="s">
        <v>6535</v>
      </c>
      <c r="L682" t="s">
        <v>6536</v>
      </c>
      <c r="M682" t="s">
        <v>11872</v>
      </c>
      <c r="N682">
        <v>9</v>
      </c>
      <c r="O682" t="s">
        <v>11992</v>
      </c>
      <c r="P682" t="s">
        <v>9375</v>
      </c>
      <c r="Q682">
        <v>7</v>
      </c>
      <c r="R682">
        <v>1</v>
      </c>
      <c r="S682">
        <v>0.84</v>
      </c>
      <c r="T682">
        <v>3.94</v>
      </c>
      <c r="U682">
        <v>480.52</v>
      </c>
      <c r="V682">
        <v>103.27</v>
      </c>
      <c r="W682">
        <v>5.15</v>
      </c>
      <c r="X682">
        <v>3.69</v>
      </c>
      <c r="Y682">
        <v>1.29</v>
      </c>
      <c r="Z682">
        <v>5</v>
      </c>
      <c r="AA682" t="s">
        <v>6923</v>
      </c>
      <c r="AB682">
        <v>1</v>
      </c>
      <c r="AC682">
        <v>9</v>
      </c>
      <c r="AD682">
        <v>4.060142857142858</v>
      </c>
      <c r="AF682" t="s">
        <v>6937</v>
      </c>
      <c r="AI682">
        <v>0</v>
      </c>
      <c r="AJ682">
        <v>0</v>
      </c>
      <c r="AK682" t="s">
        <v>10227</v>
      </c>
      <c r="AL682" t="s">
        <v>10227</v>
      </c>
      <c r="AM682" t="s">
        <v>10344</v>
      </c>
    </row>
    <row r="683" spans="1:39">
      <c r="A683" t="s">
        <v>7025</v>
      </c>
      <c r="B683" t="s">
        <v>11772</v>
      </c>
      <c r="C683" t="s">
        <v>6009</v>
      </c>
      <c r="D683">
        <v>138</v>
      </c>
      <c r="E683" t="s">
        <v>10556</v>
      </c>
      <c r="K683" t="s">
        <v>6535</v>
      </c>
      <c r="L683" t="s">
        <v>6536</v>
      </c>
      <c r="M683" t="s">
        <v>11872</v>
      </c>
      <c r="N683">
        <v>9</v>
      </c>
      <c r="O683" t="s">
        <v>11992</v>
      </c>
      <c r="P683" t="s">
        <v>8978</v>
      </c>
      <c r="Q683">
        <v>7</v>
      </c>
      <c r="R683">
        <v>1</v>
      </c>
      <c r="S683">
        <v>0.7</v>
      </c>
      <c r="T683">
        <v>3.78</v>
      </c>
      <c r="U683">
        <v>494.55</v>
      </c>
      <c r="V683">
        <v>103.27</v>
      </c>
      <c r="W683">
        <v>5.07</v>
      </c>
      <c r="X683">
        <v>3.74</v>
      </c>
      <c r="Y683">
        <v>1.34</v>
      </c>
      <c r="Z683">
        <v>5</v>
      </c>
      <c r="AA683" t="s">
        <v>6923</v>
      </c>
      <c r="AB683">
        <v>1</v>
      </c>
      <c r="AC683">
        <v>10</v>
      </c>
      <c r="AD683">
        <v>4.039928571428572</v>
      </c>
      <c r="AF683" t="s">
        <v>6937</v>
      </c>
      <c r="AI683">
        <v>0</v>
      </c>
      <c r="AJ683">
        <v>0</v>
      </c>
      <c r="AK683" t="s">
        <v>10227</v>
      </c>
      <c r="AL683" t="s">
        <v>10227</v>
      </c>
      <c r="AM683" t="s">
        <v>10344</v>
      </c>
    </row>
    <row r="684" spans="1:39">
      <c r="A684" t="s">
        <v>7474</v>
      </c>
      <c r="B684" t="s">
        <v>11772</v>
      </c>
      <c r="C684" t="s">
        <v>6009</v>
      </c>
      <c r="D684">
        <v>90</v>
      </c>
      <c r="E684" t="s">
        <v>10556</v>
      </c>
      <c r="K684" t="s">
        <v>6535</v>
      </c>
      <c r="L684" t="s">
        <v>6536</v>
      </c>
      <c r="M684" t="s">
        <v>11872</v>
      </c>
      <c r="N684">
        <v>9</v>
      </c>
      <c r="O684" t="s">
        <v>11992</v>
      </c>
      <c r="P684" t="s">
        <v>9427</v>
      </c>
      <c r="Q684">
        <v>6</v>
      </c>
      <c r="R684">
        <v>1</v>
      </c>
      <c r="S684">
        <v>1.91</v>
      </c>
      <c r="T684">
        <v>4.97</v>
      </c>
      <c r="U684">
        <v>479.54</v>
      </c>
      <c r="V684">
        <v>90.38</v>
      </c>
      <c r="W684">
        <v>5.75</v>
      </c>
      <c r="X684">
        <v>3.65</v>
      </c>
      <c r="Y684">
        <v>1.33</v>
      </c>
      <c r="Z684">
        <v>5</v>
      </c>
      <c r="AA684" t="s">
        <v>6923</v>
      </c>
      <c r="AB684">
        <v>1</v>
      </c>
      <c r="AC684">
        <v>9</v>
      </c>
      <c r="AD684">
        <v>3.981809523809524</v>
      </c>
      <c r="AF684" t="s">
        <v>6937</v>
      </c>
      <c r="AI684">
        <v>0</v>
      </c>
      <c r="AJ684">
        <v>0</v>
      </c>
      <c r="AK684" t="s">
        <v>10227</v>
      </c>
      <c r="AL684" t="s">
        <v>10227</v>
      </c>
      <c r="AM684" t="s">
        <v>10344</v>
      </c>
    </row>
    <row r="685" spans="1:39">
      <c r="A685" t="s">
        <v>8212</v>
      </c>
      <c r="B685" t="s">
        <v>11772</v>
      </c>
      <c r="C685" t="s">
        <v>6009</v>
      </c>
      <c r="D685">
        <v>19</v>
      </c>
      <c r="E685" t="s">
        <v>10556</v>
      </c>
      <c r="K685" t="s">
        <v>6535</v>
      </c>
      <c r="L685" t="s">
        <v>6536</v>
      </c>
      <c r="M685" t="s">
        <v>11872</v>
      </c>
      <c r="N685">
        <v>9</v>
      </c>
      <c r="O685" t="s">
        <v>11992</v>
      </c>
      <c r="P685" t="s">
        <v>10138</v>
      </c>
      <c r="Q685">
        <v>7</v>
      </c>
      <c r="R685">
        <v>1</v>
      </c>
      <c r="S685">
        <v>1.65</v>
      </c>
      <c r="T685">
        <v>4.76</v>
      </c>
      <c r="U685">
        <v>480.52</v>
      </c>
      <c r="V685">
        <v>103.27</v>
      </c>
      <c r="W685">
        <v>5.14</v>
      </c>
      <c r="X685">
        <v>3.26</v>
      </c>
      <c r="Y685">
        <v>1.35</v>
      </c>
      <c r="Z685">
        <v>5</v>
      </c>
      <c r="AA685" t="s">
        <v>6923</v>
      </c>
      <c r="AB685">
        <v>1</v>
      </c>
      <c r="AC685">
        <v>9</v>
      </c>
      <c r="AD685">
        <v>3.650142857142858</v>
      </c>
      <c r="AF685" t="s">
        <v>6937</v>
      </c>
      <c r="AI685">
        <v>0</v>
      </c>
      <c r="AJ685">
        <v>0</v>
      </c>
      <c r="AK685" t="s">
        <v>10227</v>
      </c>
      <c r="AL685" t="s">
        <v>10227</v>
      </c>
      <c r="AM685" t="s">
        <v>10344</v>
      </c>
    </row>
    <row r="686" spans="1:39">
      <c r="A686" t="s">
        <v>11576</v>
      </c>
      <c r="B686" t="s">
        <v>11772</v>
      </c>
      <c r="C686" t="s">
        <v>6009</v>
      </c>
      <c r="D686">
        <v>21</v>
      </c>
      <c r="E686" t="s">
        <v>10556</v>
      </c>
      <c r="K686" t="s">
        <v>6535</v>
      </c>
      <c r="L686" t="s">
        <v>6536</v>
      </c>
      <c r="M686" t="s">
        <v>11872</v>
      </c>
      <c r="N686">
        <v>9</v>
      </c>
      <c r="O686" t="s">
        <v>11992</v>
      </c>
      <c r="P686" t="s">
        <v>12383</v>
      </c>
      <c r="Q686">
        <v>7</v>
      </c>
      <c r="R686">
        <v>1</v>
      </c>
      <c r="S686">
        <v>1.49</v>
      </c>
      <c r="T686">
        <v>4.6</v>
      </c>
      <c r="U686">
        <v>480.52</v>
      </c>
      <c r="V686">
        <v>103.27</v>
      </c>
      <c r="W686">
        <v>5.14</v>
      </c>
      <c r="X686">
        <v>3.28</v>
      </c>
      <c r="Y686">
        <v>1.33</v>
      </c>
      <c r="Z686">
        <v>5</v>
      </c>
      <c r="AA686" t="s">
        <v>6923</v>
      </c>
      <c r="AB686">
        <v>1</v>
      </c>
      <c r="AC686">
        <v>9</v>
      </c>
      <c r="AD686">
        <v>3.730142857142858</v>
      </c>
      <c r="AF686" t="s">
        <v>6937</v>
      </c>
      <c r="AI686">
        <v>0</v>
      </c>
      <c r="AJ686">
        <v>0</v>
      </c>
      <c r="AK686" t="s">
        <v>10227</v>
      </c>
      <c r="AL686" t="s">
        <v>10227</v>
      </c>
      <c r="AM686" t="s">
        <v>10344</v>
      </c>
    </row>
    <row r="687" spans="1:39">
      <c r="A687" t="s">
        <v>8236</v>
      </c>
      <c r="B687" t="s">
        <v>11772</v>
      </c>
      <c r="C687" t="s">
        <v>6009</v>
      </c>
      <c r="D687">
        <v>72</v>
      </c>
      <c r="E687" t="s">
        <v>10556</v>
      </c>
      <c r="K687" t="s">
        <v>6535</v>
      </c>
      <c r="L687" t="s">
        <v>6536</v>
      </c>
      <c r="M687" t="s">
        <v>11872</v>
      </c>
      <c r="N687">
        <v>9</v>
      </c>
      <c r="O687" t="s">
        <v>11992</v>
      </c>
      <c r="P687" t="s">
        <v>10162</v>
      </c>
      <c r="Q687">
        <v>5</v>
      </c>
      <c r="R687">
        <v>1</v>
      </c>
      <c r="S687">
        <v>3.58</v>
      </c>
      <c r="T687">
        <v>5.65</v>
      </c>
      <c r="U687">
        <v>478.55</v>
      </c>
      <c r="V687">
        <v>77.48999999999999</v>
      </c>
      <c r="W687">
        <v>6.35</v>
      </c>
      <c r="X687">
        <v>5.3</v>
      </c>
      <c r="Y687">
        <v>1.34</v>
      </c>
      <c r="Z687">
        <v>5</v>
      </c>
      <c r="AA687" t="s">
        <v>6923</v>
      </c>
      <c r="AB687">
        <v>1</v>
      </c>
      <c r="AC687">
        <v>9</v>
      </c>
      <c r="AD687">
        <v>3.196547619047619</v>
      </c>
      <c r="AF687" t="s">
        <v>6937</v>
      </c>
      <c r="AI687">
        <v>0</v>
      </c>
      <c r="AJ687">
        <v>0</v>
      </c>
      <c r="AK687" t="s">
        <v>10227</v>
      </c>
      <c r="AL687" t="s">
        <v>10227</v>
      </c>
      <c r="AM687" t="s">
        <v>10344</v>
      </c>
    </row>
    <row r="688" spans="1:39">
      <c r="A688" t="s">
        <v>7908</v>
      </c>
      <c r="B688" t="s">
        <v>11772</v>
      </c>
      <c r="C688" t="s">
        <v>6009</v>
      </c>
      <c r="D688">
        <v>70</v>
      </c>
      <c r="E688" t="s">
        <v>10556</v>
      </c>
      <c r="K688" t="s">
        <v>6535</v>
      </c>
      <c r="L688" t="s">
        <v>6536</v>
      </c>
      <c r="M688" t="s">
        <v>11872</v>
      </c>
      <c r="N688">
        <v>9</v>
      </c>
      <c r="O688" t="s">
        <v>11992</v>
      </c>
      <c r="P688" t="s">
        <v>9837</v>
      </c>
      <c r="Q688">
        <v>7</v>
      </c>
      <c r="R688">
        <v>1</v>
      </c>
      <c r="S688">
        <v>1.55</v>
      </c>
      <c r="T688">
        <v>4.62</v>
      </c>
      <c r="U688">
        <v>480.52</v>
      </c>
      <c r="V688">
        <v>103.27</v>
      </c>
      <c r="W688">
        <v>5.14</v>
      </c>
      <c r="X688">
        <v>3.26</v>
      </c>
      <c r="Y688">
        <v>1.34</v>
      </c>
      <c r="Z688">
        <v>5</v>
      </c>
      <c r="AA688" t="s">
        <v>6923</v>
      </c>
      <c r="AB688">
        <v>1</v>
      </c>
      <c r="AC688">
        <v>9</v>
      </c>
      <c r="AD688">
        <v>3.720142857142857</v>
      </c>
      <c r="AF688" t="s">
        <v>6937</v>
      </c>
      <c r="AI688">
        <v>0</v>
      </c>
      <c r="AJ688">
        <v>0</v>
      </c>
      <c r="AK688" t="s">
        <v>10227</v>
      </c>
      <c r="AL688" t="s">
        <v>10227</v>
      </c>
      <c r="AM688" t="s">
        <v>10344</v>
      </c>
    </row>
    <row r="689" spans="1:39">
      <c r="A689" t="s">
        <v>11336</v>
      </c>
      <c r="B689" t="s">
        <v>11773</v>
      </c>
      <c r="C689" t="s">
        <v>6009</v>
      </c>
      <c r="D689">
        <v>3.39</v>
      </c>
      <c r="E689" t="s">
        <v>11790</v>
      </c>
      <c r="J689" t="s">
        <v>11794</v>
      </c>
      <c r="K689" t="s">
        <v>6535</v>
      </c>
      <c r="L689" t="s">
        <v>6536</v>
      </c>
      <c r="M689" t="s">
        <v>11873</v>
      </c>
      <c r="N689">
        <v>9</v>
      </c>
      <c r="O689" t="s">
        <v>11993</v>
      </c>
      <c r="P689" t="s">
        <v>12143</v>
      </c>
      <c r="Q689">
        <v>4</v>
      </c>
      <c r="R689">
        <v>1</v>
      </c>
      <c r="S689">
        <v>0.98</v>
      </c>
      <c r="T689">
        <v>4.25</v>
      </c>
      <c r="U689">
        <v>357.79</v>
      </c>
      <c r="V689">
        <v>68.53</v>
      </c>
      <c r="W689">
        <v>3.93</v>
      </c>
      <c r="X689">
        <v>3.96</v>
      </c>
      <c r="Y689">
        <v>0</v>
      </c>
      <c r="Z689">
        <v>3</v>
      </c>
      <c r="AA689" t="s">
        <v>6923</v>
      </c>
      <c r="AB689">
        <v>0</v>
      </c>
      <c r="AC689">
        <v>4</v>
      </c>
      <c r="AD689">
        <v>5.208333333333333</v>
      </c>
      <c r="AE689" t="s">
        <v>12583</v>
      </c>
      <c r="AF689" t="s">
        <v>6937</v>
      </c>
      <c r="AG689" t="s">
        <v>12615</v>
      </c>
      <c r="AI689">
        <v>4</v>
      </c>
      <c r="AJ689">
        <v>1</v>
      </c>
      <c r="AK689" t="s">
        <v>12636</v>
      </c>
      <c r="AL689" t="s">
        <v>12636</v>
      </c>
      <c r="AM689" t="s">
        <v>10344</v>
      </c>
    </row>
    <row r="690" spans="1:39">
      <c r="A690" t="s">
        <v>11383</v>
      </c>
      <c r="B690" t="s">
        <v>11773</v>
      </c>
      <c r="C690" t="s">
        <v>6009</v>
      </c>
      <c r="D690">
        <v>2.36</v>
      </c>
      <c r="E690" t="s">
        <v>11790</v>
      </c>
      <c r="J690" t="s">
        <v>11794</v>
      </c>
      <c r="K690" t="s">
        <v>6535</v>
      </c>
      <c r="L690" t="s">
        <v>6536</v>
      </c>
      <c r="M690" t="s">
        <v>11873</v>
      </c>
      <c r="N690">
        <v>9</v>
      </c>
      <c r="O690" t="s">
        <v>11993</v>
      </c>
      <c r="P690" t="s">
        <v>12190</v>
      </c>
      <c r="Q690">
        <v>4</v>
      </c>
      <c r="R690">
        <v>2</v>
      </c>
      <c r="S690">
        <v>2.81</v>
      </c>
      <c r="T690">
        <v>2.84</v>
      </c>
      <c r="U690">
        <v>254.24</v>
      </c>
      <c r="V690">
        <v>70.67</v>
      </c>
      <c r="W690">
        <v>2.87</v>
      </c>
      <c r="X690">
        <v>8.789999999999999</v>
      </c>
      <c r="Y690">
        <v>0</v>
      </c>
      <c r="Z690">
        <v>3</v>
      </c>
      <c r="AA690" t="s">
        <v>6923</v>
      </c>
      <c r="AB690">
        <v>0</v>
      </c>
      <c r="AC690">
        <v>1</v>
      </c>
      <c r="AD690">
        <v>5.095</v>
      </c>
      <c r="AF690" t="s">
        <v>6939</v>
      </c>
      <c r="AI690">
        <v>0</v>
      </c>
      <c r="AJ690">
        <v>0</v>
      </c>
      <c r="AK690" t="s">
        <v>12636</v>
      </c>
      <c r="AL690" t="s">
        <v>12636</v>
      </c>
      <c r="AM690" t="s">
        <v>10344</v>
      </c>
    </row>
    <row r="691" spans="1:39">
      <c r="A691" t="s">
        <v>7517</v>
      </c>
      <c r="B691" t="s">
        <v>11774</v>
      </c>
      <c r="C691" t="s">
        <v>6009</v>
      </c>
      <c r="D691">
        <v>3.6</v>
      </c>
      <c r="E691" t="s">
        <v>11790</v>
      </c>
      <c r="K691" t="s">
        <v>6535</v>
      </c>
      <c r="L691" t="s">
        <v>6536</v>
      </c>
      <c r="M691" t="s">
        <v>11874</v>
      </c>
      <c r="N691">
        <v>9</v>
      </c>
      <c r="O691" t="s">
        <v>11994</v>
      </c>
      <c r="P691" t="s">
        <v>9470</v>
      </c>
      <c r="Q691">
        <v>2</v>
      </c>
      <c r="R691">
        <v>1</v>
      </c>
      <c r="S691">
        <v>1.54</v>
      </c>
      <c r="T691">
        <v>5.17</v>
      </c>
      <c r="U691">
        <v>360.45</v>
      </c>
      <c r="V691">
        <v>46.53</v>
      </c>
      <c r="W691">
        <v>5.55</v>
      </c>
      <c r="X691">
        <v>3.17</v>
      </c>
      <c r="Y691">
        <v>0</v>
      </c>
      <c r="Z691">
        <v>3</v>
      </c>
      <c r="AA691" t="s">
        <v>6923</v>
      </c>
      <c r="AB691">
        <v>1</v>
      </c>
      <c r="AC691">
        <v>7</v>
      </c>
      <c r="AD691">
        <v>4.830119047619048</v>
      </c>
      <c r="AF691" t="s">
        <v>6937</v>
      </c>
      <c r="AI691">
        <v>0</v>
      </c>
      <c r="AJ691">
        <v>0</v>
      </c>
      <c r="AK691" t="s">
        <v>10246</v>
      </c>
      <c r="AL691" t="s">
        <v>10246</v>
      </c>
      <c r="AM691" t="s">
        <v>10344</v>
      </c>
    </row>
    <row r="692" spans="1:39">
      <c r="A692" t="s">
        <v>7403</v>
      </c>
      <c r="B692" t="s">
        <v>11774</v>
      </c>
      <c r="C692" t="s">
        <v>6009</v>
      </c>
      <c r="D692">
        <v>4.59</v>
      </c>
      <c r="E692" t="s">
        <v>11790</v>
      </c>
      <c r="K692" t="s">
        <v>6535</v>
      </c>
      <c r="L692" t="s">
        <v>6536</v>
      </c>
      <c r="M692" t="s">
        <v>11875</v>
      </c>
      <c r="N692">
        <v>9</v>
      </c>
      <c r="O692" t="s">
        <v>11995</v>
      </c>
      <c r="P692" t="s">
        <v>9356</v>
      </c>
      <c r="Q692">
        <v>2</v>
      </c>
      <c r="R692">
        <v>1</v>
      </c>
      <c r="S692">
        <v>0.14</v>
      </c>
      <c r="T692">
        <v>3.77</v>
      </c>
      <c r="U692">
        <v>318.37</v>
      </c>
      <c r="V692">
        <v>46.53</v>
      </c>
      <c r="W692">
        <v>4.43</v>
      </c>
      <c r="X692">
        <v>3.17</v>
      </c>
      <c r="Y692">
        <v>0</v>
      </c>
      <c r="Z692">
        <v>3</v>
      </c>
      <c r="AA692" t="s">
        <v>6923</v>
      </c>
      <c r="AB692">
        <v>0</v>
      </c>
      <c r="AC692">
        <v>6</v>
      </c>
      <c r="AD692">
        <v>5.448333333333333</v>
      </c>
      <c r="AF692" t="s">
        <v>6937</v>
      </c>
      <c r="AI692">
        <v>0</v>
      </c>
      <c r="AJ692">
        <v>0</v>
      </c>
      <c r="AK692" t="s">
        <v>10246</v>
      </c>
      <c r="AL692" t="s">
        <v>10246</v>
      </c>
      <c r="AM692" t="s">
        <v>10344</v>
      </c>
    </row>
    <row r="693" spans="1:39">
      <c r="A693" t="s">
        <v>7517</v>
      </c>
      <c r="B693" t="s">
        <v>11774</v>
      </c>
      <c r="C693" t="s">
        <v>6009</v>
      </c>
      <c r="D693">
        <v>3.1</v>
      </c>
      <c r="E693" t="s">
        <v>11790</v>
      </c>
      <c r="K693" t="s">
        <v>6535</v>
      </c>
      <c r="L693" t="s">
        <v>6536</v>
      </c>
      <c r="M693" t="s">
        <v>11876</v>
      </c>
      <c r="N693">
        <v>9</v>
      </c>
      <c r="O693" t="s">
        <v>11996</v>
      </c>
      <c r="P693" t="s">
        <v>9470</v>
      </c>
      <c r="Q693">
        <v>2</v>
      </c>
      <c r="R693">
        <v>1</v>
      </c>
      <c r="S693">
        <v>1.54</v>
      </c>
      <c r="T693">
        <v>5.17</v>
      </c>
      <c r="U693">
        <v>360.45</v>
      </c>
      <c r="V693">
        <v>46.53</v>
      </c>
      <c r="W693">
        <v>5.55</v>
      </c>
      <c r="X693">
        <v>3.17</v>
      </c>
      <c r="Y693">
        <v>0</v>
      </c>
      <c r="Z693">
        <v>3</v>
      </c>
      <c r="AA693" t="s">
        <v>6923</v>
      </c>
      <c r="AB693">
        <v>1</v>
      </c>
      <c r="AC693">
        <v>7</v>
      </c>
      <c r="AD693">
        <v>4.830119047619048</v>
      </c>
      <c r="AF693" t="s">
        <v>6937</v>
      </c>
      <c r="AI693">
        <v>0</v>
      </c>
      <c r="AJ693">
        <v>0</v>
      </c>
      <c r="AK693" t="s">
        <v>10246</v>
      </c>
      <c r="AL693" t="s">
        <v>10246</v>
      </c>
      <c r="AM693" t="s">
        <v>10344</v>
      </c>
    </row>
    <row r="694" spans="1:39">
      <c r="A694" t="s">
        <v>11577</v>
      </c>
      <c r="B694" t="s">
        <v>11774</v>
      </c>
      <c r="C694" t="s">
        <v>6009</v>
      </c>
      <c r="D694">
        <v>1.34</v>
      </c>
      <c r="E694" t="s">
        <v>11790</v>
      </c>
      <c r="K694" t="s">
        <v>6535</v>
      </c>
      <c r="L694" t="s">
        <v>6536</v>
      </c>
      <c r="M694" t="s">
        <v>11877</v>
      </c>
      <c r="N694">
        <v>9</v>
      </c>
      <c r="O694" t="s">
        <v>11997</v>
      </c>
      <c r="P694" t="s">
        <v>12384</v>
      </c>
      <c r="Q694">
        <v>2</v>
      </c>
      <c r="R694">
        <v>1</v>
      </c>
      <c r="S694">
        <v>1.54</v>
      </c>
      <c r="T694">
        <v>5.17</v>
      </c>
      <c r="U694">
        <v>360.45</v>
      </c>
      <c r="V694">
        <v>46.53</v>
      </c>
      <c r="W694">
        <v>5.55</v>
      </c>
      <c r="X694">
        <v>3.17</v>
      </c>
      <c r="Y694">
        <v>0</v>
      </c>
      <c r="Z694">
        <v>3</v>
      </c>
      <c r="AA694" t="s">
        <v>6923</v>
      </c>
      <c r="AB694">
        <v>1</v>
      </c>
      <c r="AC694">
        <v>7</v>
      </c>
      <c r="AD694">
        <v>4.830119047619048</v>
      </c>
      <c r="AF694" t="s">
        <v>6937</v>
      </c>
      <c r="AI694">
        <v>0</v>
      </c>
      <c r="AJ694">
        <v>0</v>
      </c>
      <c r="AK694" t="s">
        <v>10246</v>
      </c>
      <c r="AL694" t="s">
        <v>10246</v>
      </c>
      <c r="AM694" t="s">
        <v>10344</v>
      </c>
    </row>
    <row r="695" spans="1:39">
      <c r="A695" t="s">
        <v>7517</v>
      </c>
      <c r="B695" t="s">
        <v>11774</v>
      </c>
      <c r="C695" t="s">
        <v>6009</v>
      </c>
      <c r="D695">
        <v>1.87</v>
      </c>
      <c r="E695" t="s">
        <v>11790</v>
      </c>
      <c r="K695" t="s">
        <v>6535</v>
      </c>
      <c r="L695" t="s">
        <v>6536</v>
      </c>
      <c r="M695" t="s">
        <v>11878</v>
      </c>
      <c r="N695">
        <v>9</v>
      </c>
      <c r="O695" t="s">
        <v>11998</v>
      </c>
      <c r="P695" t="s">
        <v>9470</v>
      </c>
      <c r="Q695">
        <v>2</v>
      </c>
      <c r="R695">
        <v>1</v>
      </c>
      <c r="S695">
        <v>1.54</v>
      </c>
      <c r="T695">
        <v>5.17</v>
      </c>
      <c r="U695">
        <v>360.45</v>
      </c>
      <c r="V695">
        <v>46.53</v>
      </c>
      <c r="W695">
        <v>5.55</v>
      </c>
      <c r="X695">
        <v>3.17</v>
      </c>
      <c r="Y695">
        <v>0</v>
      </c>
      <c r="Z695">
        <v>3</v>
      </c>
      <c r="AA695" t="s">
        <v>6923</v>
      </c>
      <c r="AB695">
        <v>1</v>
      </c>
      <c r="AC695">
        <v>7</v>
      </c>
      <c r="AD695">
        <v>4.830119047619048</v>
      </c>
      <c r="AF695" t="s">
        <v>6937</v>
      </c>
      <c r="AI695">
        <v>0</v>
      </c>
      <c r="AJ695">
        <v>0</v>
      </c>
      <c r="AK695" t="s">
        <v>10246</v>
      </c>
      <c r="AL695" t="s">
        <v>10246</v>
      </c>
      <c r="AM695" t="s">
        <v>10344</v>
      </c>
    </row>
    <row r="696" spans="1:39">
      <c r="A696" t="s">
        <v>11577</v>
      </c>
      <c r="B696" t="s">
        <v>11774</v>
      </c>
      <c r="C696" t="s">
        <v>6009</v>
      </c>
      <c r="D696">
        <v>1.3</v>
      </c>
      <c r="E696" t="s">
        <v>11790</v>
      </c>
      <c r="K696" t="s">
        <v>6535</v>
      </c>
      <c r="L696" t="s">
        <v>6536</v>
      </c>
      <c r="M696" t="s">
        <v>11879</v>
      </c>
      <c r="N696">
        <v>9</v>
      </c>
      <c r="O696" t="s">
        <v>11999</v>
      </c>
      <c r="P696" t="s">
        <v>12384</v>
      </c>
      <c r="Q696">
        <v>2</v>
      </c>
      <c r="R696">
        <v>1</v>
      </c>
      <c r="S696">
        <v>1.54</v>
      </c>
      <c r="T696">
        <v>5.17</v>
      </c>
      <c r="U696">
        <v>360.45</v>
      </c>
      <c r="V696">
        <v>46.53</v>
      </c>
      <c r="W696">
        <v>5.55</v>
      </c>
      <c r="X696">
        <v>3.17</v>
      </c>
      <c r="Y696">
        <v>0</v>
      </c>
      <c r="Z696">
        <v>3</v>
      </c>
      <c r="AA696" t="s">
        <v>6923</v>
      </c>
      <c r="AB696">
        <v>1</v>
      </c>
      <c r="AC696">
        <v>7</v>
      </c>
      <c r="AD696">
        <v>4.830119047619048</v>
      </c>
      <c r="AF696" t="s">
        <v>6937</v>
      </c>
      <c r="AI696">
        <v>0</v>
      </c>
      <c r="AJ696">
        <v>0</v>
      </c>
      <c r="AK696" t="s">
        <v>10246</v>
      </c>
      <c r="AL696" t="s">
        <v>10246</v>
      </c>
      <c r="AM696" t="s">
        <v>10344</v>
      </c>
    </row>
    <row r="697" spans="1:39">
      <c r="A697" t="s">
        <v>6247</v>
      </c>
      <c r="B697" t="s">
        <v>11775</v>
      </c>
      <c r="C697" t="s">
        <v>6009</v>
      </c>
      <c r="D697">
        <v>8.84</v>
      </c>
      <c r="E697" t="s">
        <v>6011</v>
      </c>
      <c r="K697" t="s">
        <v>6535</v>
      </c>
      <c r="M697" t="s">
        <v>11880</v>
      </c>
      <c r="N697">
        <v>8</v>
      </c>
      <c r="O697" t="s">
        <v>12000</v>
      </c>
      <c r="P697" t="s">
        <v>6643</v>
      </c>
      <c r="Q697">
        <v>6</v>
      </c>
      <c r="R697">
        <v>2</v>
      </c>
      <c r="S697">
        <v>1.99</v>
      </c>
      <c r="T697">
        <v>5.14</v>
      </c>
      <c r="U697">
        <v>495.58</v>
      </c>
      <c r="V697">
        <v>91.76000000000001</v>
      </c>
      <c r="W697">
        <v>4.94</v>
      </c>
      <c r="X697">
        <v>3.91</v>
      </c>
      <c r="Y697">
        <v>6.51</v>
      </c>
      <c r="Z697">
        <v>4</v>
      </c>
      <c r="AA697" t="s">
        <v>6923</v>
      </c>
      <c r="AB697">
        <v>0</v>
      </c>
      <c r="AC697">
        <v>12</v>
      </c>
      <c r="AD697">
        <v>3.472904761904762</v>
      </c>
      <c r="AF697" t="s">
        <v>6937</v>
      </c>
      <c r="AI697">
        <v>0</v>
      </c>
      <c r="AJ697">
        <v>0</v>
      </c>
      <c r="AK697" t="s">
        <v>6953</v>
      </c>
      <c r="AL697" t="s">
        <v>6953</v>
      </c>
      <c r="AM697" t="s">
        <v>10344</v>
      </c>
    </row>
    <row r="698" spans="1:39">
      <c r="A698" t="s">
        <v>6250</v>
      </c>
      <c r="B698" t="s">
        <v>11775</v>
      </c>
      <c r="C698" t="s">
        <v>6009</v>
      </c>
      <c r="D698">
        <v>8.33</v>
      </c>
      <c r="E698" t="s">
        <v>6011</v>
      </c>
      <c r="K698" t="s">
        <v>6535</v>
      </c>
      <c r="M698" t="s">
        <v>11880</v>
      </c>
      <c r="N698">
        <v>8</v>
      </c>
      <c r="O698" t="s">
        <v>12000</v>
      </c>
      <c r="P698" t="s">
        <v>6646</v>
      </c>
      <c r="Q698">
        <v>7</v>
      </c>
      <c r="R698">
        <v>2</v>
      </c>
      <c r="S698">
        <v>2.21</v>
      </c>
      <c r="T698">
        <v>5.61</v>
      </c>
      <c r="U698">
        <v>535.6</v>
      </c>
      <c r="V698">
        <v>104.9</v>
      </c>
      <c r="W698">
        <v>5.68</v>
      </c>
      <c r="X698">
        <v>3.91</v>
      </c>
      <c r="Y698">
        <v>2.58</v>
      </c>
      <c r="Z698">
        <v>5</v>
      </c>
      <c r="AA698" t="s">
        <v>6923</v>
      </c>
      <c r="AB698">
        <v>2</v>
      </c>
      <c r="AC698">
        <v>12</v>
      </c>
      <c r="AD698">
        <v>2.898333333333333</v>
      </c>
      <c r="AF698" t="s">
        <v>6937</v>
      </c>
      <c r="AI698">
        <v>0</v>
      </c>
      <c r="AJ698">
        <v>0</v>
      </c>
      <c r="AK698" t="s">
        <v>6953</v>
      </c>
      <c r="AL698" t="s">
        <v>6953</v>
      </c>
      <c r="AM698" t="s">
        <v>10344</v>
      </c>
    </row>
    <row r="699" spans="1:39">
      <c r="A699" t="s">
        <v>11578</v>
      </c>
      <c r="B699" t="s">
        <v>11776</v>
      </c>
      <c r="C699" t="s">
        <v>6009</v>
      </c>
      <c r="D699">
        <v>30</v>
      </c>
      <c r="E699" t="s">
        <v>6011</v>
      </c>
      <c r="K699" t="s">
        <v>6535</v>
      </c>
      <c r="M699" t="s">
        <v>11881</v>
      </c>
      <c r="N699">
        <v>8</v>
      </c>
      <c r="O699" t="s">
        <v>12001</v>
      </c>
      <c r="P699" t="s">
        <v>12385</v>
      </c>
      <c r="Q699">
        <v>5</v>
      </c>
      <c r="R699">
        <v>2</v>
      </c>
      <c r="S699">
        <v>3.1</v>
      </c>
      <c r="T699">
        <v>7</v>
      </c>
      <c r="U699">
        <v>462.97</v>
      </c>
      <c r="V699">
        <v>100.9</v>
      </c>
      <c r="W699">
        <v>5.32</v>
      </c>
      <c r="X699">
        <v>2.93</v>
      </c>
      <c r="Y699">
        <v>0</v>
      </c>
      <c r="Z699">
        <v>1</v>
      </c>
      <c r="AA699" t="s">
        <v>6923</v>
      </c>
      <c r="AB699">
        <v>1</v>
      </c>
      <c r="AC699">
        <v>8</v>
      </c>
      <c r="AD699">
        <v>2.851166666666666</v>
      </c>
      <c r="AF699" t="s">
        <v>6937</v>
      </c>
      <c r="AI699">
        <v>0</v>
      </c>
      <c r="AJ699">
        <v>0</v>
      </c>
      <c r="AK699" t="s">
        <v>12648</v>
      </c>
      <c r="AL699" t="s">
        <v>12648</v>
      </c>
      <c r="AM699" t="s">
        <v>10344</v>
      </c>
    </row>
    <row r="700" spans="1:39">
      <c r="A700" t="s">
        <v>11579</v>
      </c>
      <c r="B700" t="s">
        <v>11776</v>
      </c>
      <c r="C700" t="s">
        <v>6009</v>
      </c>
      <c r="D700">
        <v>0.3</v>
      </c>
      <c r="E700" t="s">
        <v>6011</v>
      </c>
      <c r="K700" t="s">
        <v>6535</v>
      </c>
      <c r="M700" t="s">
        <v>11881</v>
      </c>
      <c r="N700">
        <v>8</v>
      </c>
      <c r="O700" t="s">
        <v>12001</v>
      </c>
      <c r="P700" t="s">
        <v>12386</v>
      </c>
      <c r="Q700">
        <v>5</v>
      </c>
      <c r="R700">
        <v>0</v>
      </c>
      <c r="S700">
        <v>8.460000000000001</v>
      </c>
      <c r="T700">
        <v>8.460000000000001</v>
      </c>
      <c r="U700">
        <v>496.05</v>
      </c>
      <c r="V700">
        <v>65.48999999999999</v>
      </c>
      <c r="W700">
        <v>7.34</v>
      </c>
      <c r="Y700">
        <v>4.07</v>
      </c>
      <c r="Z700">
        <v>2</v>
      </c>
      <c r="AA700" t="s">
        <v>6923</v>
      </c>
      <c r="AB700">
        <v>1</v>
      </c>
      <c r="AC700">
        <v>8</v>
      </c>
      <c r="AD700">
        <v>3.028214285714286</v>
      </c>
      <c r="AF700" t="s">
        <v>6939</v>
      </c>
      <c r="AI700">
        <v>0</v>
      </c>
      <c r="AJ700">
        <v>0</v>
      </c>
      <c r="AK700" t="s">
        <v>12648</v>
      </c>
      <c r="AL700" t="s">
        <v>12648</v>
      </c>
      <c r="AM700" t="s">
        <v>10344</v>
      </c>
    </row>
    <row r="701" spans="1:39">
      <c r="A701" t="s">
        <v>11580</v>
      </c>
      <c r="B701" t="s">
        <v>11776</v>
      </c>
      <c r="C701" t="s">
        <v>6009</v>
      </c>
      <c r="D701">
        <v>3</v>
      </c>
      <c r="E701" t="s">
        <v>6011</v>
      </c>
      <c r="K701" t="s">
        <v>6535</v>
      </c>
      <c r="M701" t="s">
        <v>11881</v>
      </c>
      <c r="N701">
        <v>8</v>
      </c>
      <c r="O701" t="s">
        <v>12001</v>
      </c>
      <c r="P701" t="s">
        <v>12387</v>
      </c>
      <c r="Q701">
        <v>5</v>
      </c>
      <c r="R701">
        <v>1</v>
      </c>
      <c r="S701">
        <v>3.37</v>
      </c>
      <c r="T701">
        <v>7.05</v>
      </c>
      <c r="U701">
        <v>477</v>
      </c>
      <c r="V701">
        <v>89.90000000000001</v>
      </c>
      <c r="W701">
        <v>5.62</v>
      </c>
      <c r="X701">
        <v>2.91</v>
      </c>
      <c r="Y701">
        <v>0</v>
      </c>
      <c r="Z701">
        <v>1</v>
      </c>
      <c r="AA701" t="s">
        <v>6923</v>
      </c>
      <c r="AB701">
        <v>1</v>
      </c>
      <c r="AC701">
        <v>9</v>
      </c>
      <c r="AD701">
        <v>3.312619047619048</v>
      </c>
      <c r="AF701" t="s">
        <v>6937</v>
      </c>
      <c r="AI701">
        <v>0</v>
      </c>
      <c r="AJ701">
        <v>0</v>
      </c>
      <c r="AK701" t="s">
        <v>12648</v>
      </c>
      <c r="AL701" t="s">
        <v>12648</v>
      </c>
      <c r="AM701" t="s">
        <v>10344</v>
      </c>
    </row>
    <row r="702" spans="1:39">
      <c r="A702" t="s">
        <v>11581</v>
      </c>
      <c r="B702" t="s">
        <v>11776</v>
      </c>
      <c r="C702" t="s">
        <v>6009</v>
      </c>
      <c r="D702">
        <v>10</v>
      </c>
      <c r="E702" t="s">
        <v>6011</v>
      </c>
      <c r="K702" t="s">
        <v>6535</v>
      </c>
      <c r="M702" t="s">
        <v>11881</v>
      </c>
      <c r="N702">
        <v>8</v>
      </c>
      <c r="O702" t="s">
        <v>12001</v>
      </c>
      <c r="P702" t="s">
        <v>12388</v>
      </c>
      <c r="Q702">
        <v>4</v>
      </c>
      <c r="R702">
        <v>1</v>
      </c>
      <c r="S702">
        <v>6.49</v>
      </c>
      <c r="T702">
        <v>7.8</v>
      </c>
      <c r="U702">
        <v>418.96</v>
      </c>
      <c r="V702">
        <v>63.6</v>
      </c>
      <c r="W702">
        <v>5.86</v>
      </c>
      <c r="X702">
        <v>6.1</v>
      </c>
      <c r="Y702">
        <v>0</v>
      </c>
      <c r="Z702">
        <v>1</v>
      </c>
      <c r="AA702" t="s">
        <v>6923</v>
      </c>
      <c r="AB702">
        <v>1</v>
      </c>
      <c r="AC702">
        <v>6</v>
      </c>
      <c r="AD702">
        <v>3.412190476190476</v>
      </c>
      <c r="AF702" t="s">
        <v>6937</v>
      </c>
      <c r="AI702">
        <v>0</v>
      </c>
      <c r="AJ702">
        <v>0</v>
      </c>
      <c r="AK702" t="s">
        <v>12648</v>
      </c>
      <c r="AL702" t="s">
        <v>12648</v>
      </c>
      <c r="AM702" t="s">
        <v>10344</v>
      </c>
    </row>
    <row r="703" spans="1:39">
      <c r="A703" t="s">
        <v>11582</v>
      </c>
      <c r="B703" t="s">
        <v>11776</v>
      </c>
      <c r="C703" t="s">
        <v>6009</v>
      </c>
      <c r="D703">
        <v>10</v>
      </c>
      <c r="E703" t="s">
        <v>6011</v>
      </c>
      <c r="K703" t="s">
        <v>6535</v>
      </c>
      <c r="M703" t="s">
        <v>11881</v>
      </c>
      <c r="N703">
        <v>8</v>
      </c>
      <c r="O703" t="s">
        <v>12001</v>
      </c>
      <c r="P703" t="s">
        <v>12389</v>
      </c>
      <c r="Q703">
        <v>6</v>
      </c>
      <c r="R703">
        <v>2</v>
      </c>
      <c r="S703">
        <v>3.69</v>
      </c>
      <c r="T703">
        <v>7.05</v>
      </c>
      <c r="U703">
        <v>519.03</v>
      </c>
      <c r="V703">
        <v>117.97</v>
      </c>
      <c r="W703">
        <v>6.01</v>
      </c>
      <c r="X703">
        <v>4.57</v>
      </c>
      <c r="Y703">
        <v>0</v>
      </c>
      <c r="Z703">
        <v>1</v>
      </c>
      <c r="AA703" t="s">
        <v>6923</v>
      </c>
      <c r="AB703">
        <v>2</v>
      </c>
      <c r="AC703">
        <v>10</v>
      </c>
      <c r="AD703">
        <v>1.722666666666667</v>
      </c>
      <c r="AF703" t="s">
        <v>6937</v>
      </c>
      <c r="AI703">
        <v>0</v>
      </c>
      <c r="AJ703">
        <v>0</v>
      </c>
      <c r="AK703" t="s">
        <v>12648</v>
      </c>
      <c r="AL703" t="s">
        <v>12648</v>
      </c>
      <c r="AM703" t="s">
        <v>10344</v>
      </c>
    </row>
    <row r="704" spans="1:39">
      <c r="A704" t="s">
        <v>11583</v>
      </c>
      <c r="B704" t="s">
        <v>11776</v>
      </c>
      <c r="C704" t="s">
        <v>6009</v>
      </c>
      <c r="D704">
        <v>3</v>
      </c>
      <c r="E704" t="s">
        <v>6011</v>
      </c>
      <c r="K704" t="s">
        <v>6535</v>
      </c>
      <c r="M704" t="s">
        <v>11881</v>
      </c>
      <c r="N704">
        <v>8</v>
      </c>
      <c r="O704" t="s">
        <v>12001</v>
      </c>
      <c r="P704" t="s">
        <v>12390</v>
      </c>
      <c r="Q704">
        <v>6</v>
      </c>
      <c r="R704">
        <v>1</v>
      </c>
      <c r="S704">
        <v>6.66</v>
      </c>
      <c r="T704">
        <v>7.3</v>
      </c>
      <c r="U704">
        <v>524.0599999999999</v>
      </c>
      <c r="V704">
        <v>93.56</v>
      </c>
      <c r="W704">
        <v>6.4</v>
      </c>
      <c r="X704">
        <v>6.88</v>
      </c>
      <c r="Y704">
        <v>4.04</v>
      </c>
      <c r="Z704">
        <v>2</v>
      </c>
      <c r="AA704" t="s">
        <v>6923</v>
      </c>
      <c r="AB704">
        <v>2</v>
      </c>
      <c r="AC704">
        <v>8</v>
      </c>
      <c r="AD704">
        <v>2.714666666666667</v>
      </c>
      <c r="AF704" t="s">
        <v>6939</v>
      </c>
      <c r="AI704">
        <v>0</v>
      </c>
      <c r="AJ704">
        <v>0</v>
      </c>
      <c r="AK704" t="s">
        <v>12648</v>
      </c>
      <c r="AL704" t="s">
        <v>12648</v>
      </c>
      <c r="AM704" t="s">
        <v>10344</v>
      </c>
    </row>
    <row r="705" spans="1:39">
      <c r="A705" t="s">
        <v>11584</v>
      </c>
      <c r="B705" t="s">
        <v>11776</v>
      </c>
      <c r="C705" t="s">
        <v>6009</v>
      </c>
      <c r="D705">
        <v>10</v>
      </c>
      <c r="E705" t="s">
        <v>6011</v>
      </c>
      <c r="K705" t="s">
        <v>6535</v>
      </c>
      <c r="M705" t="s">
        <v>11881</v>
      </c>
      <c r="N705">
        <v>8</v>
      </c>
      <c r="O705" t="s">
        <v>12001</v>
      </c>
      <c r="P705" t="s">
        <v>12391</v>
      </c>
      <c r="Q705">
        <v>6</v>
      </c>
      <c r="R705">
        <v>1</v>
      </c>
      <c r="S705">
        <v>6.95</v>
      </c>
      <c r="T705">
        <v>7.66</v>
      </c>
      <c r="U705">
        <v>510.03</v>
      </c>
      <c r="V705">
        <v>93.56</v>
      </c>
      <c r="W705">
        <v>6.47</v>
      </c>
      <c r="X705">
        <v>6.78</v>
      </c>
      <c r="Y705">
        <v>2.67</v>
      </c>
      <c r="Z705">
        <v>2</v>
      </c>
      <c r="AA705" t="s">
        <v>6923</v>
      </c>
      <c r="AB705">
        <v>2</v>
      </c>
      <c r="AC705">
        <v>7</v>
      </c>
      <c r="AD705">
        <v>2.714666666666667</v>
      </c>
      <c r="AF705" t="s">
        <v>6939</v>
      </c>
      <c r="AI705">
        <v>0</v>
      </c>
      <c r="AJ705">
        <v>0</v>
      </c>
      <c r="AK705" t="s">
        <v>12648</v>
      </c>
      <c r="AL705" t="s">
        <v>12648</v>
      </c>
      <c r="AM705" t="s">
        <v>10344</v>
      </c>
    </row>
    <row r="706" spans="1:39">
      <c r="A706" t="s">
        <v>11585</v>
      </c>
      <c r="B706" t="s">
        <v>11776</v>
      </c>
      <c r="C706" t="s">
        <v>6009</v>
      </c>
      <c r="D706">
        <v>3</v>
      </c>
      <c r="E706" t="s">
        <v>6011</v>
      </c>
      <c r="K706" t="s">
        <v>6535</v>
      </c>
      <c r="M706" t="s">
        <v>11881</v>
      </c>
      <c r="N706">
        <v>8</v>
      </c>
      <c r="O706" t="s">
        <v>12001</v>
      </c>
      <c r="P706" t="s">
        <v>12392</v>
      </c>
      <c r="Q706">
        <v>6</v>
      </c>
      <c r="R706">
        <v>0</v>
      </c>
      <c r="S706">
        <v>7.75</v>
      </c>
      <c r="T706">
        <v>7.75</v>
      </c>
      <c r="U706">
        <v>505.05</v>
      </c>
      <c r="V706">
        <v>78.90000000000001</v>
      </c>
      <c r="W706">
        <v>6.1</v>
      </c>
      <c r="Y706">
        <v>0</v>
      </c>
      <c r="Z706">
        <v>1</v>
      </c>
      <c r="AA706" t="s">
        <v>6923</v>
      </c>
      <c r="AB706">
        <v>2</v>
      </c>
      <c r="AC706">
        <v>10</v>
      </c>
      <c r="AD706">
        <v>3</v>
      </c>
      <c r="AI706">
        <v>0</v>
      </c>
      <c r="AJ706">
        <v>0</v>
      </c>
      <c r="AK706" t="s">
        <v>12648</v>
      </c>
      <c r="AL706" t="s">
        <v>12648</v>
      </c>
      <c r="AM706" t="s">
        <v>10344</v>
      </c>
    </row>
    <row r="707" spans="1:39">
      <c r="A707" t="s">
        <v>11586</v>
      </c>
      <c r="B707" t="s">
        <v>11776</v>
      </c>
      <c r="C707" t="s">
        <v>6009</v>
      </c>
      <c r="D707">
        <v>100</v>
      </c>
      <c r="E707" t="s">
        <v>6011</v>
      </c>
      <c r="K707" t="s">
        <v>6535</v>
      </c>
      <c r="M707" t="s">
        <v>11881</v>
      </c>
      <c r="N707">
        <v>8</v>
      </c>
      <c r="O707" t="s">
        <v>12001</v>
      </c>
      <c r="P707" t="s">
        <v>12393</v>
      </c>
      <c r="Q707">
        <v>6</v>
      </c>
      <c r="R707">
        <v>0</v>
      </c>
      <c r="S707">
        <v>7.99</v>
      </c>
      <c r="T707">
        <v>7.99</v>
      </c>
      <c r="U707">
        <v>524.0599999999999</v>
      </c>
      <c r="V707">
        <v>82.56</v>
      </c>
      <c r="W707">
        <v>6.77</v>
      </c>
      <c r="Y707">
        <v>2.65</v>
      </c>
      <c r="Z707">
        <v>2</v>
      </c>
      <c r="AA707" t="s">
        <v>6923</v>
      </c>
      <c r="AB707">
        <v>2</v>
      </c>
      <c r="AC707">
        <v>8</v>
      </c>
      <c r="AD707">
        <v>3</v>
      </c>
      <c r="AF707" t="s">
        <v>6939</v>
      </c>
      <c r="AI707">
        <v>0</v>
      </c>
      <c r="AJ707">
        <v>0</v>
      </c>
      <c r="AK707" t="s">
        <v>12648</v>
      </c>
      <c r="AL707" t="s">
        <v>12648</v>
      </c>
      <c r="AM707" t="s">
        <v>10344</v>
      </c>
    </row>
    <row r="708" spans="1:39">
      <c r="A708" t="s">
        <v>11587</v>
      </c>
      <c r="B708" t="s">
        <v>11776</v>
      </c>
      <c r="C708" t="s">
        <v>6009</v>
      </c>
      <c r="D708">
        <v>30</v>
      </c>
      <c r="E708" t="s">
        <v>6011</v>
      </c>
      <c r="K708" t="s">
        <v>6535</v>
      </c>
      <c r="M708" t="s">
        <v>11881</v>
      </c>
      <c r="N708">
        <v>8</v>
      </c>
      <c r="O708" t="s">
        <v>12001</v>
      </c>
      <c r="P708" t="s">
        <v>12394</v>
      </c>
      <c r="Q708">
        <v>5</v>
      </c>
      <c r="R708">
        <v>1</v>
      </c>
      <c r="S708">
        <v>6.17</v>
      </c>
      <c r="T708">
        <v>7.44</v>
      </c>
      <c r="U708">
        <v>434.96</v>
      </c>
      <c r="V708">
        <v>72.83</v>
      </c>
      <c r="W708">
        <v>5.53</v>
      </c>
      <c r="X708">
        <v>6.15</v>
      </c>
      <c r="Y708">
        <v>0</v>
      </c>
      <c r="Z708">
        <v>1</v>
      </c>
      <c r="AA708" t="s">
        <v>6923</v>
      </c>
      <c r="AB708">
        <v>1</v>
      </c>
      <c r="AC708">
        <v>8</v>
      </c>
      <c r="AD708">
        <v>3.297904761904762</v>
      </c>
      <c r="AF708" t="s">
        <v>6937</v>
      </c>
      <c r="AI708">
        <v>0</v>
      </c>
      <c r="AJ708">
        <v>0</v>
      </c>
      <c r="AK708" t="s">
        <v>12648</v>
      </c>
      <c r="AL708" t="s">
        <v>12648</v>
      </c>
      <c r="AM708" t="s">
        <v>10344</v>
      </c>
    </row>
    <row r="709" spans="1:39">
      <c r="A709" t="s">
        <v>11588</v>
      </c>
      <c r="B709" t="s">
        <v>11776</v>
      </c>
      <c r="C709" t="s">
        <v>6009</v>
      </c>
      <c r="D709">
        <v>30</v>
      </c>
      <c r="E709" t="s">
        <v>6011</v>
      </c>
      <c r="K709" t="s">
        <v>6535</v>
      </c>
      <c r="M709" t="s">
        <v>11881</v>
      </c>
      <c r="N709">
        <v>8</v>
      </c>
      <c r="O709" t="s">
        <v>12001</v>
      </c>
      <c r="P709" t="s">
        <v>12395</v>
      </c>
      <c r="Q709">
        <v>6</v>
      </c>
      <c r="R709">
        <v>0</v>
      </c>
      <c r="S709">
        <v>7.29</v>
      </c>
      <c r="T709">
        <v>7.29</v>
      </c>
      <c r="U709">
        <v>538.08</v>
      </c>
      <c r="V709">
        <v>82.56</v>
      </c>
      <c r="W709">
        <v>6.7</v>
      </c>
      <c r="Y709">
        <v>4.08</v>
      </c>
      <c r="Z709">
        <v>2</v>
      </c>
      <c r="AA709" t="s">
        <v>6923</v>
      </c>
      <c r="AB709">
        <v>2</v>
      </c>
      <c r="AC709">
        <v>9</v>
      </c>
      <c r="AD709">
        <v>3</v>
      </c>
      <c r="AF709" t="s">
        <v>6939</v>
      </c>
      <c r="AI709">
        <v>0</v>
      </c>
      <c r="AJ709">
        <v>0</v>
      </c>
      <c r="AK709" t="s">
        <v>12648</v>
      </c>
      <c r="AL709" t="s">
        <v>12648</v>
      </c>
      <c r="AM709" t="s">
        <v>10344</v>
      </c>
    </row>
    <row r="710" spans="1:39">
      <c r="A710" t="s">
        <v>11589</v>
      </c>
      <c r="B710" t="s">
        <v>11776</v>
      </c>
      <c r="C710" t="s">
        <v>6009</v>
      </c>
      <c r="D710">
        <v>10</v>
      </c>
      <c r="E710" t="s">
        <v>6011</v>
      </c>
      <c r="K710" t="s">
        <v>6535</v>
      </c>
      <c r="M710" t="s">
        <v>11881</v>
      </c>
      <c r="N710">
        <v>8</v>
      </c>
      <c r="O710" t="s">
        <v>12001</v>
      </c>
      <c r="P710" t="s">
        <v>12396</v>
      </c>
      <c r="Q710">
        <v>6</v>
      </c>
      <c r="R710">
        <v>1</v>
      </c>
      <c r="S710">
        <v>6.76</v>
      </c>
      <c r="T710">
        <v>7.5</v>
      </c>
      <c r="U710">
        <v>510.03</v>
      </c>
      <c r="V710">
        <v>93.56</v>
      </c>
      <c r="W710">
        <v>6.47</v>
      </c>
      <c r="X710">
        <v>6.72</v>
      </c>
      <c r="Y710">
        <v>2.47</v>
      </c>
      <c r="Z710">
        <v>2</v>
      </c>
      <c r="AA710" t="s">
        <v>6923</v>
      </c>
      <c r="AB710">
        <v>2</v>
      </c>
      <c r="AC710">
        <v>7</v>
      </c>
      <c r="AD710">
        <v>2.714666666666667</v>
      </c>
      <c r="AF710" t="s">
        <v>6939</v>
      </c>
      <c r="AI710">
        <v>0</v>
      </c>
      <c r="AJ710">
        <v>0</v>
      </c>
      <c r="AK710" t="s">
        <v>12648</v>
      </c>
      <c r="AL710" t="s">
        <v>12648</v>
      </c>
      <c r="AM710" t="s">
        <v>10344</v>
      </c>
    </row>
    <row r="711" spans="1:39">
      <c r="A711" t="s">
        <v>6463</v>
      </c>
      <c r="B711" t="s">
        <v>11777</v>
      </c>
      <c r="C711" t="s">
        <v>6009</v>
      </c>
      <c r="D711">
        <v>91.5</v>
      </c>
      <c r="E711" t="s">
        <v>10556</v>
      </c>
      <c r="K711" t="s">
        <v>10886</v>
      </c>
      <c r="M711" t="s">
        <v>11882</v>
      </c>
      <c r="N711">
        <v>8</v>
      </c>
      <c r="O711" t="s">
        <v>12002</v>
      </c>
      <c r="P711" t="s">
        <v>6859</v>
      </c>
      <c r="Q711">
        <v>6</v>
      </c>
      <c r="R711">
        <v>2</v>
      </c>
      <c r="S711">
        <v>3.65</v>
      </c>
      <c r="T711">
        <v>4.69</v>
      </c>
      <c r="U711">
        <v>441.55</v>
      </c>
      <c r="V711">
        <v>84.86</v>
      </c>
      <c r="W711">
        <v>4.37</v>
      </c>
      <c r="X711">
        <v>6.34</v>
      </c>
      <c r="Y711">
        <v>0</v>
      </c>
      <c r="Z711">
        <v>2</v>
      </c>
      <c r="AA711" t="s">
        <v>6923</v>
      </c>
      <c r="AB711">
        <v>0</v>
      </c>
      <c r="AC711">
        <v>5</v>
      </c>
      <c r="AD711">
        <v>3.2475</v>
      </c>
      <c r="AE711" t="s">
        <v>6935</v>
      </c>
      <c r="AF711" t="s">
        <v>6937</v>
      </c>
      <c r="AG711" t="s">
        <v>6941</v>
      </c>
      <c r="AH711" t="s">
        <v>6942</v>
      </c>
      <c r="AI711">
        <v>4</v>
      </c>
      <c r="AJ711">
        <v>1</v>
      </c>
      <c r="AK711" t="s">
        <v>12649</v>
      </c>
      <c r="AL711" t="s">
        <v>12649</v>
      </c>
      <c r="AM711" t="s">
        <v>10344</v>
      </c>
    </row>
    <row r="712" spans="1:39">
      <c r="A712" t="s">
        <v>10853</v>
      </c>
      <c r="B712" t="s">
        <v>11777</v>
      </c>
      <c r="C712" t="s">
        <v>6009</v>
      </c>
      <c r="D712">
        <v>22</v>
      </c>
      <c r="E712" t="s">
        <v>10556</v>
      </c>
      <c r="K712" t="s">
        <v>10886</v>
      </c>
      <c r="M712" t="s">
        <v>11882</v>
      </c>
      <c r="N712">
        <v>8</v>
      </c>
      <c r="O712" t="s">
        <v>12002</v>
      </c>
      <c r="P712" t="s">
        <v>10933</v>
      </c>
      <c r="Q712">
        <v>5</v>
      </c>
      <c r="R712">
        <v>2</v>
      </c>
      <c r="S712">
        <v>0.26</v>
      </c>
      <c r="T712">
        <v>3.96</v>
      </c>
      <c r="U712">
        <v>323.81</v>
      </c>
      <c r="V712">
        <v>75.11</v>
      </c>
      <c r="W712">
        <v>3.67</v>
      </c>
      <c r="X712">
        <v>2.99</v>
      </c>
      <c r="Y712">
        <v>0.53</v>
      </c>
      <c r="Z712">
        <v>2</v>
      </c>
      <c r="AA712" t="s">
        <v>6923</v>
      </c>
      <c r="AB712">
        <v>0</v>
      </c>
      <c r="AC712">
        <v>5</v>
      </c>
      <c r="AD712">
        <v>5.02</v>
      </c>
      <c r="AE712" t="s">
        <v>10965</v>
      </c>
      <c r="AF712" t="s">
        <v>6937</v>
      </c>
      <c r="AI712">
        <v>0</v>
      </c>
      <c r="AJ712">
        <v>0</v>
      </c>
      <c r="AK712" t="s">
        <v>12649</v>
      </c>
      <c r="AL712" t="s">
        <v>12649</v>
      </c>
      <c r="AM712" t="s">
        <v>10344</v>
      </c>
    </row>
    <row r="713" spans="1:39">
      <c r="A713" t="s">
        <v>6223</v>
      </c>
      <c r="B713" t="s">
        <v>11777</v>
      </c>
      <c r="C713" t="s">
        <v>6009</v>
      </c>
      <c r="D713">
        <v>100</v>
      </c>
      <c r="E713" t="s">
        <v>10556</v>
      </c>
      <c r="K713" t="s">
        <v>10886</v>
      </c>
      <c r="M713" t="s">
        <v>11882</v>
      </c>
      <c r="N713">
        <v>8</v>
      </c>
      <c r="O713" t="s">
        <v>12002</v>
      </c>
      <c r="P713" t="s">
        <v>6619</v>
      </c>
      <c r="Q713">
        <v>6</v>
      </c>
      <c r="R713">
        <v>1</v>
      </c>
      <c r="S713">
        <v>1.93</v>
      </c>
      <c r="T713">
        <v>3.02</v>
      </c>
      <c r="U713">
        <v>357.44</v>
      </c>
      <c r="V713">
        <v>71.53</v>
      </c>
      <c r="W713">
        <v>2.49</v>
      </c>
      <c r="X713">
        <v>6.34</v>
      </c>
      <c r="Y713">
        <v>6.5</v>
      </c>
      <c r="Z713">
        <v>2</v>
      </c>
      <c r="AA713" t="s">
        <v>6923</v>
      </c>
      <c r="AB713">
        <v>0</v>
      </c>
      <c r="AC713">
        <v>7</v>
      </c>
      <c r="AD713">
        <v>5.823333333333333</v>
      </c>
      <c r="AE713" t="s">
        <v>6924</v>
      </c>
      <c r="AF713" t="s">
        <v>6937</v>
      </c>
      <c r="AG713" t="s">
        <v>6941</v>
      </c>
      <c r="AH713" t="s">
        <v>6942</v>
      </c>
      <c r="AI713">
        <v>4</v>
      </c>
      <c r="AJ713">
        <v>1</v>
      </c>
      <c r="AK713" t="s">
        <v>12649</v>
      </c>
      <c r="AL713" t="s">
        <v>12649</v>
      </c>
      <c r="AM713" t="s">
        <v>10344</v>
      </c>
    </row>
    <row r="714" spans="1:39">
      <c r="A714" t="s">
        <v>6500</v>
      </c>
      <c r="B714" t="s">
        <v>11777</v>
      </c>
      <c r="C714" t="s">
        <v>6009</v>
      </c>
      <c r="D714">
        <v>90.8</v>
      </c>
      <c r="E714" t="s">
        <v>10556</v>
      </c>
      <c r="K714" t="s">
        <v>10886</v>
      </c>
      <c r="M714" t="s">
        <v>11882</v>
      </c>
      <c r="N714">
        <v>8</v>
      </c>
      <c r="O714" t="s">
        <v>12002</v>
      </c>
      <c r="P714" t="s">
        <v>6896</v>
      </c>
      <c r="Q714">
        <v>5</v>
      </c>
      <c r="R714">
        <v>1</v>
      </c>
      <c r="S714">
        <v>2.45</v>
      </c>
      <c r="T714">
        <v>3.5</v>
      </c>
      <c r="U714">
        <v>356.45</v>
      </c>
      <c r="V714">
        <v>68.29000000000001</v>
      </c>
      <c r="W714">
        <v>3.16</v>
      </c>
      <c r="X714">
        <v>6.35</v>
      </c>
      <c r="Y714">
        <v>5.53</v>
      </c>
      <c r="Z714">
        <v>2</v>
      </c>
      <c r="AA714" t="s">
        <v>6923</v>
      </c>
      <c r="AB714">
        <v>0</v>
      </c>
      <c r="AC714">
        <v>7</v>
      </c>
      <c r="AD714">
        <v>5.358333333333333</v>
      </c>
      <c r="AE714" t="s">
        <v>6936</v>
      </c>
      <c r="AF714" t="s">
        <v>6937</v>
      </c>
      <c r="AG714" t="s">
        <v>6941</v>
      </c>
      <c r="AH714" t="s">
        <v>6942</v>
      </c>
      <c r="AI714">
        <v>4</v>
      </c>
      <c r="AJ714">
        <v>1</v>
      </c>
      <c r="AK714" t="s">
        <v>12649</v>
      </c>
      <c r="AL714" t="s">
        <v>12649</v>
      </c>
      <c r="AM714" t="s">
        <v>10344</v>
      </c>
    </row>
    <row r="715" spans="1:39">
      <c r="A715" t="s">
        <v>11005</v>
      </c>
      <c r="B715" t="s">
        <v>11777</v>
      </c>
      <c r="C715" t="s">
        <v>6009</v>
      </c>
      <c r="D715">
        <v>25</v>
      </c>
      <c r="E715" t="s">
        <v>10556</v>
      </c>
      <c r="K715" t="s">
        <v>10886</v>
      </c>
      <c r="M715" t="s">
        <v>11882</v>
      </c>
      <c r="N715">
        <v>8</v>
      </c>
      <c r="O715" t="s">
        <v>12002</v>
      </c>
      <c r="P715" t="s">
        <v>11151</v>
      </c>
      <c r="Q715">
        <v>3</v>
      </c>
      <c r="R715">
        <v>2</v>
      </c>
      <c r="S715">
        <v>-1.09</v>
      </c>
      <c r="T715">
        <v>2.5</v>
      </c>
      <c r="U715">
        <v>361.83</v>
      </c>
      <c r="V715">
        <v>75.63</v>
      </c>
      <c r="W715">
        <v>3.55</v>
      </c>
      <c r="X715">
        <v>3.29</v>
      </c>
      <c r="Y715">
        <v>0</v>
      </c>
      <c r="Z715">
        <v>2</v>
      </c>
      <c r="AA715" t="s">
        <v>6923</v>
      </c>
      <c r="AB715">
        <v>0</v>
      </c>
      <c r="AC715">
        <v>7</v>
      </c>
      <c r="AD715">
        <v>5.486928571428571</v>
      </c>
      <c r="AE715" t="s">
        <v>11225</v>
      </c>
      <c r="AF715" t="s">
        <v>6937</v>
      </c>
      <c r="AG715" t="s">
        <v>11226</v>
      </c>
      <c r="AH715" t="s">
        <v>10208</v>
      </c>
      <c r="AI715">
        <v>4</v>
      </c>
      <c r="AJ715">
        <v>0</v>
      </c>
      <c r="AK715" t="s">
        <v>12649</v>
      </c>
      <c r="AL715" t="s">
        <v>12649</v>
      </c>
      <c r="AM715" t="s">
        <v>10344</v>
      </c>
    </row>
    <row r="716" spans="1:39">
      <c r="A716" t="s">
        <v>11519</v>
      </c>
      <c r="B716" t="s">
        <v>11777</v>
      </c>
      <c r="C716" t="s">
        <v>6009</v>
      </c>
      <c r="D716">
        <v>13</v>
      </c>
      <c r="E716" t="s">
        <v>10556</v>
      </c>
      <c r="K716" t="s">
        <v>10886</v>
      </c>
      <c r="M716" t="s">
        <v>11882</v>
      </c>
      <c r="N716">
        <v>8</v>
      </c>
      <c r="O716" t="s">
        <v>12002</v>
      </c>
      <c r="P716" t="s">
        <v>12326</v>
      </c>
      <c r="Q716">
        <v>3</v>
      </c>
      <c r="R716">
        <v>3</v>
      </c>
      <c r="S716">
        <v>1.25</v>
      </c>
      <c r="T716">
        <v>3.85</v>
      </c>
      <c r="U716">
        <v>350.5</v>
      </c>
      <c r="V716">
        <v>77.76000000000001</v>
      </c>
      <c r="W716">
        <v>4.07</v>
      </c>
      <c r="X716">
        <v>4.77</v>
      </c>
      <c r="Y716">
        <v>0</v>
      </c>
      <c r="Z716">
        <v>0</v>
      </c>
      <c r="AA716" t="s">
        <v>6923</v>
      </c>
      <c r="AB716">
        <v>0</v>
      </c>
      <c r="AC716">
        <v>10</v>
      </c>
      <c r="AD716">
        <v>4.741666666666667</v>
      </c>
      <c r="AE716" t="s">
        <v>12612</v>
      </c>
      <c r="AF716" t="s">
        <v>6937</v>
      </c>
      <c r="AI716">
        <v>0</v>
      </c>
      <c r="AJ716">
        <v>0</v>
      </c>
      <c r="AK716" t="s">
        <v>12649</v>
      </c>
      <c r="AL716" t="s">
        <v>12649</v>
      </c>
      <c r="AM716" t="s">
        <v>10344</v>
      </c>
    </row>
    <row r="717" spans="1:39">
      <c r="A717" t="s">
        <v>11590</v>
      </c>
      <c r="B717" t="s">
        <v>11777</v>
      </c>
      <c r="C717" t="s">
        <v>6009</v>
      </c>
      <c r="D717">
        <v>108.7</v>
      </c>
      <c r="E717" t="s">
        <v>10556</v>
      </c>
      <c r="K717" t="s">
        <v>10886</v>
      </c>
      <c r="M717" t="s">
        <v>11882</v>
      </c>
      <c r="N717">
        <v>8</v>
      </c>
      <c r="O717" t="s">
        <v>12002</v>
      </c>
      <c r="P717" t="s">
        <v>12397</v>
      </c>
      <c r="Q717">
        <v>4</v>
      </c>
      <c r="R717">
        <v>1</v>
      </c>
      <c r="S717">
        <v>1.42</v>
      </c>
      <c r="T717">
        <v>4.88</v>
      </c>
      <c r="U717">
        <v>445.56</v>
      </c>
      <c r="V717">
        <v>59</v>
      </c>
      <c r="W717">
        <v>5.42</v>
      </c>
      <c r="X717">
        <v>3.62</v>
      </c>
      <c r="Y717">
        <v>1.97</v>
      </c>
      <c r="Z717">
        <v>3</v>
      </c>
      <c r="AA717" t="s">
        <v>6923</v>
      </c>
      <c r="AB717">
        <v>1</v>
      </c>
      <c r="AC717">
        <v>10</v>
      </c>
      <c r="AD717">
        <v>4.282190476190476</v>
      </c>
      <c r="AF717" t="s">
        <v>6937</v>
      </c>
      <c r="AI717">
        <v>0</v>
      </c>
      <c r="AJ717">
        <v>0</v>
      </c>
      <c r="AK717" t="s">
        <v>12649</v>
      </c>
      <c r="AL717" t="s">
        <v>12649</v>
      </c>
      <c r="AM717" t="s">
        <v>10344</v>
      </c>
    </row>
    <row r="718" spans="1:39">
      <c r="A718" t="s">
        <v>11591</v>
      </c>
      <c r="B718" t="s">
        <v>11777</v>
      </c>
      <c r="C718" t="s">
        <v>6009</v>
      </c>
      <c r="D718">
        <v>78.7</v>
      </c>
      <c r="E718" t="s">
        <v>10556</v>
      </c>
      <c r="K718" t="s">
        <v>10886</v>
      </c>
      <c r="M718" t="s">
        <v>11882</v>
      </c>
      <c r="N718">
        <v>8</v>
      </c>
      <c r="O718" t="s">
        <v>12002</v>
      </c>
      <c r="P718" t="s">
        <v>12398</v>
      </c>
      <c r="Q718">
        <v>3</v>
      </c>
      <c r="R718">
        <v>1</v>
      </c>
      <c r="S718">
        <v>0.38</v>
      </c>
      <c r="T718">
        <v>3.85</v>
      </c>
      <c r="U718">
        <v>400.47</v>
      </c>
      <c r="V718">
        <v>55.76</v>
      </c>
      <c r="W718">
        <v>5.21</v>
      </c>
      <c r="X718">
        <v>3.6</v>
      </c>
      <c r="Y718">
        <v>0</v>
      </c>
      <c r="Z718">
        <v>3</v>
      </c>
      <c r="AA718" t="s">
        <v>6923</v>
      </c>
      <c r="AB718">
        <v>1</v>
      </c>
      <c r="AC718">
        <v>8</v>
      </c>
      <c r="AD718">
        <v>5.119261904761904</v>
      </c>
      <c r="AF718" t="s">
        <v>6937</v>
      </c>
      <c r="AI718">
        <v>0</v>
      </c>
      <c r="AJ718">
        <v>0</v>
      </c>
      <c r="AK718" t="s">
        <v>12649</v>
      </c>
      <c r="AL718" t="s">
        <v>12649</v>
      </c>
      <c r="AM718" t="s">
        <v>10344</v>
      </c>
    </row>
    <row r="719" spans="1:39">
      <c r="A719" t="s">
        <v>11592</v>
      </c>
      <c r="B719" t="s">
        <v>11777</v>
      </c>
      <c r="C719" t="s">
        <v>6009</v>
      </c>
      <c r="D719">
        <v>32.7</v>
      </c>
      <c r="E719" t="s">
        <v>10556</v>
      </c>
      <c r="K719" t="s">
        <v>10886</v>
      </c>
      <c r="M719" t="s">
        <v>11882</v>
      </c>
      <c r="N719">
        <v>8</v>
      </c>
      <c r="O719" t="s">
        <v>12002</v>
      </c>
      <c r="P719" t="s">
        <v>12399</v>
      </c>
      <c r="Q719">
        <v>3</v>
      </c>
      <c r="R719">
        <v>1</v>
      </c>
      <c r="S719">
        <v>1.21</v>
      </c>
      <c r="T719">
        <v>4.68</v>
      </c>
      <c r="U719">
        <v>442.56</v>
      </c>
      <c r="V719">
        <v>55.76</v>
      </c>
      <c r="W719">
        <v>5.72</v>
      </c>
      <c r="X719">
        <v>3.62</v>
      </c>
      <c r="Y719">
        <v>0</v>
      </c>
      <c r="Z719">
        <v>3</v>
      </c>
      <c r="AA719" t="s">
        <v>6923</v>
      </c>
      <c r="AB719">
        <v>1</v>
      </c>
      <c r="AC719">
        <v>9</v>
      </c>
      <c r="AD719">
        <v>4.403619047619047</v>
      </c>
      <c r="AF719" t="s">
        <v>6937</v>
      </c>
      <c r="AI719">
        <v>0</v>
      </c>
      <c r="AJ719">
        <v>0</v>
      </c>
      <c r="AK719" t="s">
        <v>12649</v>
      </c>
      <c r="AL719" t="s">
        <v>12649</v>
      </c>
      <c r="AM719" t="s">
        <v>10344</v>
      </c>
    </row>
    <row r="720" spans="1:39">
      <c r="A720" t="s">
        <v>11593</v>
      </c>
      <c r="B720" t="s">
        <v>11777</v>
      </c>
      <c r="C720" t="s">
        <v>6009</v>
      </c>
      <c r="D720">
        <v>127</v>
      </c>
      <c r="E720" t="s">
        <v>10556</v>
      </c>
      <c r="K720" t="s">
        <v>10886</v>
      </c>
      <c r="M720" t="s">
        <v>11882</v>
      </c>
      <c r="N720">
        <v>8</v>
      </c>
      <c r="O720" t="s">
        <v>12002</v>
      </c>
      <c r="P720" t="s">
        <v>12400</v>
      </c>
      <c r="Q720">
        <v>3</v>
      </c>
      <c r="R720">
        <v>1</v>
      </c>
      <c r="S720">
        <v>1.34</v>
      </c>
      <c r="T720">
        <v>4.81</v>
      </c>
      <c r="U720">
        <v>402.49</v>
      </c>
      <c r="V720">
        <v>55.76</v>
      </c>
      <c r="W720">
        <v>5.3</v>
      </c>
      <c r="X720">
        <v>3.61</v>
      </c>
      <c r="Y720">
        <v>0</v>
      </c>
      <c r="Z720">
        <v>3</v>
      </c>
      <c r="AA720" t="s">
        <v>6923</v>
      </c>
      <c r="AB720">
        <v>1</v>
      </c>
      <c r="AC720">
        <v>9</v>
      </c>
      <c r="AD720">
        <v>4.624833333333333</v>
      </c>
      <c r="AF720" t="s">
        <v>6937</v>
      </c>
      <c r="AI720">
        <v>0</v>
      </c>
      <c r="AJ720">
        <v>0</v>
      </c>
      <c r="AK720" t="s">
        <v>12649</v>
      </c>
      <c r="AL720" t="s">
        <v>12649</v>
      </c>
      <c r="AM720" t="s">
        <v>10344</v>
      </c>
    </row>
    <row r="721" spans="1:39">
      <c r="A721" t="s">
        <v>11594</v>
      </c>
      <c r="B721" t="s">
        <v>11777</v>
      </c>
      <c r="C721" t="s">
        <v>6009</v>
      </c>
      <c r="D721">
        <v>106</v>
      </c>
      <c r="E721" t="s">
        <v>10556</v>
      </c>
      <c r="K721" t="s">
        <v>10886</v>
      </c>
      <c r="M721" t="s">
        <v>11882</v>
      </c>
      <c r="N721">
        <v>8</v>
      </c>
      <c r="O721" t="s">
        <v>12002</v>
      </c>
      <c r="P721" t="s">
        <v>12401</v>
      </c>
      <c r="Q721">
        <v>6</v>
      </c>
      <c r="R721">
        <v>1</v>
      </c>
      <c r="S721">
        <v>1.51</v>
      </c>
      <c r="T721">
        <v>4.97</v>
      </c>
      <c r="U721">
        <v>463.53</v>
      </c>
      <c r="V721">
        <v>77.45999999999999</v>
      </c>
      <c r="W721">
        <v>5.05</v>
      </c>
      <c r="X721">
        <v>3.62</v>
      </c>
      <c r="Y721">
        <v>2.6</v>
      </c>
      <c r="Z721">
        <v>3</v>
      </c>
      <c r="AA721" t="s">
        <v>6923</v>
      </c>
      <c r="AB721">
        <v>1</v>
      </c>
      <c r="AC721">
        <v>10</v>
      </c>
      <c r="AD721">
        <v>4.108833333333333</v>
      </c>
      <c r="AF721" t="s">
        <v>6937</v>
      </c>
      <c r="AI721">
        <v>0</v>
      </c>
      <c r="AJ721">
        <v>0</v>
      </c>
      <c r="AK721" t="s">
        <v>12649</v>
      </c>
      <c r="AL721" t="s">
        <v>12649</v>
      </c>
      <c r="AM721" t="s">
        <v>10344</v>
      </c>
    </row>
    <row r="722" spans="1:39">
      <c r="A722" t="s">
        <v>11595</v>
      </c>
      <c r="B722" t="s">
        <v>11777</v>
      </c>
      <c r="C722" t="s">
        <v>6009</v>
      </c>
      <c r="D722">
        <v>113</v>
      </c>
      <c r="E722" t="s">
        <v>10556</v>
      </c>
      <c r="K722" t="s">
        <v>10886</v>
      </c>
      <c r="M722" t="s">
        <v>11882</v>
      </c>
      <c r="N722">
        <v>8</v>
      </c>
      <c r="O722" t="s">
        <v>12002</v>
      </c>
      <c r="P722" t="s">
        <v>12402</v>
      </c>
      <c r="Q722">
        <v>5</v>
      </c>
      <c r="R722">
        <v>1</v>
      </c>
      <c r="S722">
        <v>0.5600000000000001</v>
      </c>
      <c r="T722">
        <v>3.15</v>
      </c>
      <c r="U722">
        <v>404.47</v>
      </c>
      <c r="V722">
        <v>73.58</v>
      </c>
      <c r="W722">
        <v>4.3</v>
      </c>
      <c r="X722">
        <v>3.6</v>
      </c>
      <c r="Y722">
        <v>7.98</v>
      </c>
      <c r="Z722">
        <v>4</v>
      </c>
      <c r="AA722" t="s">
        <v>6923</v>
      </c>
      <c r="AB722">
        <v>0</v>
      </c>
      <c r="AC722">
        <v>9</v>
      </c>
      <c r="AD722">
        <v>5.440690476190476</v>
      </c>
      <c r="AF722" t="s">
        <v>6937</v>
      </c>
      <c r="AI722">
        <v>0</v>
      </c>
      <c r="AJ722">
        <v>0</v>
      </c>
      <c r="AK722" t="s">
        <v>12649</v>
      </c>
      <c r="AL722" t="s">
        <v>12649</v>
      </c>
      <c r="AM722" t="s">
        <v>10344</v>
      </c>
    </row>
    <row r="723" spans="1:39">
      <c r="A723" t="s">
        <v>7063</v>
      </c>
      <c r="B723" t="s">
        <v>11777</v>
      </c>
      <c r="C723" t="s">
        <v>6009</v>
      </c>
      <c r="D723">
        <v>116</v>
      </c>
      <c r="E723" t="s">
        <v>10556</v>
      </c>
      <c r="K723" t="s">
        <v>10886</v>
      </c>
      <c r="M723" t="s">
        <v>11882</v>
      </c>
      <c r="N723">
        <v>8</v>
      </c>
      <c r="O723" t="s">
        <v>12002</v>
      </c>
      <c r="P723" t="s">
        <v>9016</v>
      </c>
      <c r="Q723">
        <v>5</v>
      </c>
      <c r="R723">
        <v>1</v>
      </c>
      <c r="S723">
        <v>0.5600000000000001</v>
      </c>
      <c r="T723">
        <v>3.15</v>
      </c>
      <c r="U723">
        <v>404.47</v>
      </c>
      <c r="V723">
        <v>73.58</v>
      </c>
      <c r="W723">
        <v>4.3</v>
      </c>
      <c r="X723">
        <v>3.6</v>
      </c>
      <c r="Y723">
        <v>7.98</v>
      </c>
      <c r="Z723">
        <v>4</v>
      </c>
      <c r="AA723" t="s">
        <v>6923</v>
      </c>
      <c r="AB723">
        <v>0</v>
      </c>
      <c r="AC723">
        <v>9</v>
      </c>
      <c r="AD723">
        <v>5.440690476190476</v>
      </c>
      <c r="AF723" t="s">
        <v>6937</v>
      </c>
      <c r="AI723">
        <v>0</v>
      </c>
      <c r="AJ723">
        <v>0</v>
      </c>
      <c r="AK723" t="s">
        <v>12649</v>
      </c>
      <c r="AL723" t="s">
        <v>12649</v>
      </c>
      <c r="AM723" t="s">
        <v>10344</v>
      </c>
    </row>
    <row r="724" spans="1:39">
      <c r="A724" t="s">
        <v>11596</v>
      </c>
      <c r="B724" t="s">
        <v>11777</v>
      </c>
      <c r="C724" t="s">
        <v>6009</v>
      </c>
      <c r="D724">
        <v>85.7</v>
      </c>
      <c r="E724" t="s">
        <v>10556</v>
      </c>
      <c r="K724" t="s">
        <v>10886</v>
      </c>
      <c r="M724" t="s">
        <v>11882</v>
      </c>
      <c r="N724">
        <v>8</v>
      </c>
      <c r="O724" t="s">
        <v>12002</v>
      </c>
      <c r="P724" t="s">
        <v>12403</v>
      </c>
      <c r="Q724">
        <v>5</v>
      </c>
      <c r="R724">
        <v>1</v>
      </c>
      <c r="S724">
        <v>0.46</v>
      </c>
      <c r="T724">
        <v>3.94</v>
      </c>
      <c r="U724">
        <v>446.5</v>
      </c>
      <c r="V724">
        <v>74.22</v>
      </c>
      <c r="W724">
        <v>4.96</v>
      </c>
      <c r="X724">
        <v>3.6</v>
      </c>
      <c r="Y724">
        <v>0</v>
      </c>
      <c r="Z724">
        <v>3</v>
      </c>
      <c r="AA724" t="s">
        <v>6923</v>
      </c>
      <c r="AB724">
        <v>0</v>
      </c>
      <c r="AC724">
        <v>8</v>
      </c>
      <c r="AD724">
        <v>4.745476190476191</v>
      </c>
      <c r="AF724" t="s">
        <v>6937</v>
      </c>
      <c r="AI724">
        <v>0</v>
      </c>
      <c r="AJ724">
        <v>0</v>
      </c>
      <c r="AK724" t="s">
        <v>12649</v>
      </c>
      <c r="AL724" t="s">
        <v>12649</v>
      </c>
      <c r="AM724" t="s">
        <v>10344</v>
      </c>
    </row>
    <row r="725" spans="1:39">
      <c r="A725" t="s">
        <v>11597</v>
      </c>
      <c r="B725" t="s">
        <v>11777</v>
      </c>
      <c r="C725" t="s">
        <v>6009</v>
      </c>
      <c r="D725">
        <v>117.3</v>
      </c>
      <c r="E725" t="s">
        <v>10556</v>
      </c>
      <c r="K725" t="s">
        <v>10886</v>
      </c>
      <c r="M725" t="s">
        <v>11882</v>
      </c>
      <c r="N725">
        <v>8</v>
      </c>
      <c r="O725" t="s">
        <v>12002</v>
      </c>
      <c r="P725" t="s">
        <v>12404</v>
      </c>
      <c r="Q725">
        <v>4</v>
      </c>
      <c r="R725">
        <v>1</v>
      </c>
      <c r="S725">
        <v>0.75</v>
      </c>
      <c r="T725">
        <v>4.21</v>
      </c>
      <c r="U725">
        <v>418.49</v>
      </c>
      <c r="V725">
        <v>64.98999999999999</v>
      </c>
      <c r="W725">
        <v>5.43</v>
      </c>
      <c r="X725">
        <v>3.61</v>
      </c>
      <c r="Y725">
        <v>0</v>
      </c>
      <c r="Z725">
        <v>3</v>
      </c>
      <c r="AA725" t="s">
        <v>6923</v>
      </c>
      <c r="AB725">
        <v>1</v>
      </c>
      <c r="AC725">
        <v>9</v>
      </c>
      <c r="AD725">
        <v>4.810547619047619</v>
      </c>
      <c r="AF725" t="s">
        <v>6937</v>
      </c>
      <c r="AI725">
        <v>0</v>
      </c>
      <c r="AJ725">
        <v>0</v>
      </c>
      <c r="AK725" t="s">
        <v>12649</v>
      </c>
      <c r="AL725" t="s">
        <v>12649</v>
      </c>
      <c r="AM725" t="s">
        <v>10344</v>
      </c>
    </row>
    <row r="726" spans="1:39">
      <c r="A726" t="s">
        <v>11598</v>
      </c>
      <c r="B726" t="s">
        <v>11777</v>
      </c>
      <c r="C726" t="s">
        <v>6009</v>
      </c>
      <c r="D726">
        <v>80</v>
      </c>
      <c r="E726" t="s">
        <v>10556</v>
      </c>
      <c r="K726" t="s">
        <v>10886</v>
      </c>
      <c r="M726" t="s">
        <v>11882</v>
      </c>
      <c r="N726">
        <v>8</v>
      </c>
      <c r="O726" t="s">
        <v>12002</v>
      </c>
      <c r="P726" t="s">
        <v>12405</v>
      </c>
      <c r="Q726">
        <v>3</v>
      </c>
      <c r="R726">
        <v>1</v>
      </c>
      <c r="S726">
        <v>0.6899999999999999</v>
      </c>
      <c r="T726">
        <v>4.16</v>
      </c>
      <c r="U726">
        <v>428.53</v>
      </c>
      <c r="V726">
        <v>55.76</v>
      </c>
      <c r="W726">
        <v>5.33</v>
      </c>
      <c r="X726">
        <v>3.6</v>
      </c>
      <c r="Y726">
        <v>0</v>
      </c>
      <c r="Z726">
        <v>3</v>
      </c>
      <c r="AA726" t="s">
        <v>6923</v>
      </c>
      <c r="AB726">
        <v>1</v>
      </c>
      <c r="AC726">
        <v>8</v>
      </c>
      <c r="AD726">
        <v>4.763833333333334</v>
      </c>
      <c r="AF726" t="s">
        <v>6937</v>
      </c>
      <c r="AI726">
        <v>0</v>
      </c>
      <c r="AJ726">
        <v>0</v>
      </c>
      <c r="AK726" t="s">
        <v>12649</v>
      </c>
      <c r="AL726" t="s">
        <v>12649</v>
      </c>
      <c r="AM726" t="s">
        <v>10344</v>
      </c>
    </row>
    <row r="727" spans="1:39">
      <c r="A727" t="s">
        <v>11599</v>
      </c>
      <c r="B727" t="s">
        <v>11777</v>
      </c>
      <c r="C727" t="s">
        <v>6009</v>
      </c>
      <c r="D727">
        <v>125.8</v>
      </c>
      <c r="E727" t="s">
        <v>10556</v>
      </c>
      <c r="K727" t="s">
        <v>10886</v>
      </c>
      <c r="M727" t="s">
        <v>11882</v>
      </c>
      <c r="N727">
        <v>8</v>
      </c>
      <c r="O727" t="s">
        <v>12002</v>
      </c>
      <c r="P727" t="s">
        <v>12406</v>
      </c>
      <c r="Q727">
        <v>4</v>
      </c>
      <c r="R727">
        <v>1</v>
      </c>
      <c r="S727">
        <v>1.01</v>
      </c>
      <c r="T727">
        <v>4.48</v>
      </c>
      <c r="U727">
        <v>429.52</v>
      </c>
      <c r="V727">
        <v>59</v>
      </c>
      <c r="W727">
        <v>5.42</v>
      </c>
      <c r="X727">
        <v>3.61</v>
      </c>
      <c r="Y727">
        <v>1.05</v>
      </c>
      <c r="Z727">
        <v>3</v>
      </c>
      <c r="AA727" t="s">
        <v>6923</v>
      </c>
      <c r="AB727">
        <v>1</v>
      </c>
      <c r="AC727">
        <v>9</v>
      </c>
      <c r="AD727">
        <v>4.596761904761905</v>
      </c>
      <c r="AF727" t="s">
        <v>6937</v>
      </c>
      <c r="AI727">
        <v>0</v>
      </c>
      <c r="AJ727">
        <v>0</v>
      </c>
      <c r="AK727" t="s">
        <v>12649</v>
      </c>
      <c r="AL727" t="s">
        <v>12649</v>
      </c>
      <c r="AM727" t="s">
        <v>10344</v>
      </c>
    </row>
    <row r="728" spans="1:39">
      <c r="A728" t="s">
        <v>11600</v>
      </c>
      <c r="B728" t="s">
        <v>11777</v>
      </c>
      <c r="C728" t="s">
        <v>6009</v>
      </c>
      <c r="D728">
        <v>41.3</v>
      </c>
      <c r="E728" t="s">
        <v>10556</v>
      </c>
      <c r="K728" t="s">
        <v>10886</v>
      </c>
      <c r="M728" t="s">
        <v>11882</v>
      </c>
      <c r="N728">
        <v>8</v>
      </c>
      <c r="O728" t="s">
        <v>12002</v>
      </c>
      <c r="P728" t="s">
        <v>12407</v>
      </c>
      <c r="Q728">
        <v>6</v>
      </c>
      <c r="R728">
        <v>2</v>
      </c>
      <c r="S728">
        <v>0.52</v>
      </c>
      <c r="T728">
        <v>3.99</v>
      </c>
      <c r="U728">
        <v>462.57</v>
      </c>
      <c r="V728">
        <v>80.15000000000001</v>
      </c>
      <c r="W728">
        <v>4.93</v>
      </c>
      <c r="X728">
        <v>3.61</v>
      </c>
      <c r="Y728">
        <v>2.8</v>
      </c>
      <c r="Z728">
        <v>3</v>
      </c>
      <c r="AA728" t="s">
        <v>6923</v>
      </c>
      <c r="AB728">
        <v>0</v>
      </c>
      <c r="AC728">
        <v>9</v>
      </c>
      <c r="AD728">
        <v>4.272357142857143</v>
      </c>
      <c r="AF728" t="s">
        <v>6937</v>
      </c>
      <c r="AI728">
        <v>0</v>
      </c>
      <c r="AJ728">
        <v>0</v>
      </c>
      <c r="AK728" t="s">
        <v>12649</v>
      </c>
      <c r="AL728" t="s">
        <v>12649</v>
      </c>
      <c r="AM728" t="s">
        <v>10344</v>
      </c>
    </row>
    <row r="729" spans="1:39">
      <c r="A729" t="s">
        <v>7368</v>
      </c>
      <c r="B729" t="s">
        <v>11777</v>
      </c>
      <c r="C729" t="s">
        <v>6009</v>
      </c>
      <c r="D729">
        <v>109.7</v>
      </c>
      <c r="E729" t="s">
        <v>10556</v>
      </c>
      <c r="K729" t="s">
        <v>10886</v>
      </c>
      <c r="M729" t="s">
        <v>11882</v>
      </c>
      <c r="N729">
        <v>8</v>
      </c>
      <c r="O729" t="s">
        <v>12002</v>
      </c>
      <c r="P729" t="s">
        <v>9321</v>
      </c>
      <c r="Q729">
        <v>4</v>
      </c>
      <c r="R729">
        <v>1</v>
      </c>
      <c r="S729">
        <v>1.79</v>
      </c>
      <c r="T729">
        <v>5.25</v>
      </c>
      <c r="U729">
        <v>482.37</v>
      </c>
      <c r="V729">
        <v>60.69</v>
      </c>
      <c r="W729">
        <v>5.67</v>
      </c>
      <c r="X729">
        <v>3.62</v>
      </c>
      <c r="Y729">
        <v>0</v>
      </c>
      <c r="Z729">
        <v>4</v>
      </c>
      <c r="AA729" t="s">
        <v>6923</v>
      </c>
      <c r="AB729">
        <v>1</v>
      </c>
      <c r="AC729">
        <v>9</v>
      </c>
      <c r="AD729">
        <v>3.959261904761905</v>
      </c>
      <c r="AF729" t="s">
        <v>6937</v>
      </c>
      <c r="AI729">
        <v>0</v>
      </c>
      <c r="AJ729">
        <v>0</v>
      </c>
      <c r="AK729" t="s">
        <v>12649</v>
      </c>
      <c r="AL729" t="s">
        <v>12649</v>
      </c>
      <c r="AM729" t="s">
        <v>10344</v>
      </c>
    </row>
    <row r="730" spans="1:39">
      <c r="A730" t="s">
        <v>11601</v>
      </c>
      <c r="B730" t="s">
        <v>11777</v>
      </c>
      <c r="C730" t="s">
        <v>6009</v>
      </c>
      <c r="D730">
        <v>126.5</v>
      </c>
      <c r="E730" t="s">
        <v>10556</v>
      </c>
      <c r="K730" t="s">
        <v>10886</v>
      </c>
      <c r="M730" t="s">
        <v>11882</v>
      </c>
      <c r="N730">
        <v>8</v>
      </c>
      <c r="O730" t="s">
        <v>12002</v>
      </c>
      <c r="P730" t="s">
        <v>12408</v>
      </c>
      <c r="Q730">
        <v>4</v>
      </c>
      <c r="R730">
        <v>1</v>
      </c>
      <c r="S730">
        <v>1.08</v>
      </c>
      <c r="T730">
        <v>4.54</v>
      </c>
      <c r="U730">
        <v>431.53</v>
      </c>
      <c r="V730">
        <v>59</v>
      </c>
      <c r="W730">
        <v>5.03</v>
      </c>
      <c r="X730">
        <v>3.61</v>
      </c>
      <c r="Y730">
        <v>1.68</v>
      </c>
      <c r="Z730">
        <v>3</v>
      </c>
      <c r="AA730" t="s">
        <v>6923</v>
      </c>
      <c r="AB730">
        <v>1</v>
      </c>
      <c r="AC730">
        <v>9</v>
      </c>
      <c r="AD730">
        <v>4.552404761904763</v>
      </c>
      <c r="AF730" t="s">
        <v>6937</v>
      </c>
      <c r="AI730">
        <v>0</v>
      </c>
      <c r="AJ730">
        <v>0</v>
      </c>
      <c r="AK730" t="s">
        <v>12649</v>
      </c>
      <c r="AL730" t="s">
        <v>12649</v>
      </c>
      <c r="AM730" t="s">
        <v>10344</v>
      </c>
    </row>
    <row r="731" spans="1:39">
      <c r="A731" t="s">
        <v>11602</v>
      </c>
      <c r="B731" t="s">
        <v>11777</v>
      </c>
      <c r="C731" t="s">
        <v>6009</v>
      </c>
      <c r="D731">
        <v>78.3</v>
      </c>
      <c r="E731" t="s">
        <v>10556</v>
      </c>
      <c r="K731" t="s">
        <v>10886</v>
      </c>
      <c r="M731" t="s">
        <v>11882</v>
      </c>
      <c r="N731">
        <v>8</v>
      </c>
      <c r="O731" t="s">
        <v>12002</v>
      </c>
      <c r="P731" t="s">
        <v>12409</v>
      </c>
      <c r="Q731">
        <v>4</v>
      </c>
      <c r="R731">
        <v>1</v>
      </c>
      <c r="S731">
        <v>0.33</v>
      </c>
      <c r="T731">
        <v>3.36</v>
      </c>
      <c r="U731">
        <v>459.59</v>
      </c>
      <c r="V731">
        <v>59</v>
      </c>
      <c r="W731">
        <v>4.92</v>
      </c>
      <c r="X731">
        <v>3.59</v>
      </c>
      <c r="Y731">
        <v>6.83</v>
      </c>
      <c r="Z731">
        <v>3</v>
      </c>
      <c r="AA731" t="s">
        <v>6923</v>
      </c>
      <c r="AB731">
        <v>0</v>
      </c>
      <c r="AC731">
        <v>10</v>
      </c>
      <c r="AD731">
        <v>4.941976190476192</v>
      </c>
      <c r="AF731" t="s">
        <v>6937</v>
      </c>
      <c r="AI731">
        <v>0</v>
      </c>
      <c r="AJ731">
        <v>0</v>
      </c>
      <c r="AK731" t="s">
        <v>12649</v>
      </c>
      <c r="AL731" t="s">
        <v>12649</v>
      </c>
      <c r="AM731" t="s">
        <v>10344</v>
      </c>
    </row>
    <row r="732" spans="1:39">
      <c r="A732" t="s">
        <v>11603</v>
      </c>
      <c r="B732" t="s">
        <v>11777</v>
      </c>
      <c r="C732" t="s">
        <v>6009</v>
      </c>
      <c r="D732">
        <v>101</v>
      </c>
      <c r="E732" t="s">
        <v>10556</v>
      </c>
      <c r="K732" t="s">
        <v>10886</v>
      </c>
      <c r="M732" t="s">
        <v>11882</v>
      </c>
      <c r="N732">
        <v>8</v>
      </c>
      <c r="O732" t="s">
        <v>12002</v>
      </c>
      <c r="P732" t="s">
        <v>12410</v>
      </c>
      <c r="Q732">
        <v>5</v>
      </c>
      <c r="R732">
        <v>1</v>
      </c>
      <c r="S732">
        <v>0.73</v>
      </c>
      <c r="T732">
        <v>4.19</v>
      </c>
      <c r="U732">
        <v>450.56</v>
      </c>
      <c r="V732">
        <v>64.98999999999999</v>
      </c>
      <c r="W732">
        <v>6.13</v>
      </c>
      <c r="X732">
        <v>3.62</v>
      </c>
      <c r="Y732">
        <v>0</v>
      </c>
      <c r="Z732">
        <v>3</v>
      </c>
      <c r="AA732" t="s">
        <v>6923</v>
      </c>
      <c r="AB732">
        <v>1</v>
      </c>
      <c r="AC732">
        <v>9</v>
      </c>
      <c r="AD732">
        <v>4.59147619047619</v>
      </c>
      <c r="AF732" t="s">
        <v>6937</v>
      </c>
      <c r="AI732">
        <v>0</v>
      </c>
      <c r="AJ732">
        <v>0</v>
      </c>
      <c r="AK732" t="s">
        <v>12649</v>
      </c>
      <c r="AL732" t="s">
        <v>12649</v>
      </c>
      <c r="AM732" t="s">
        <v>10344</v>
      </c>
    </row>
    <row r="733" spans="1:39">
      <c r="A733" t="s">
        <v>6391</v>
      </c>
      <c r="B733" t="s">
        <v>11777</v>
      </c>
      <c r="C733" t="s">
        <v>6009</v>
      </c>
      <c r="D733">
        <v>117.2</v>
      </c>
      <c r="E733" t="s">
        <v>10556</v>
      </c>
      <c r="K733" t="s">
        <v>10886</v>
      </c>
      <c r="M733" t="s">
        <v>11882</v>
      </c>
      <c r="N733">
        <v>8</v>
      </c>
      <c r="O733" t="s">
        <v>12002</v>
      </c>
      <c r="P733" t="s">
        <v>6787</v>
      </c>
      <c r="Q733">
        <v>5</v>
      </c>
      <c r="R733">
        <v>1</v>
      </c>
      <c r="S733">
        <v>0.63</v>
      </c>
      <c r="T733">
        <v>4.1</v>
      </c>
      <c r="U733">
        <v>419.48</v>
      </c>
      <c r="V733">
        <v>68.23</v>
      </c>
      <c r="W733">
        <v>5.04</v>
      </c>
      <c r="X733">
        <v>3.61</v>
      </c>
      <c r="Y733">
        <v>1.11</v>
      </c>
      <c r="Z733">
        <v>3</v>
      </c>
      <c r="AA733" t="s">
        <v>6923</v>
      </c>
      <c r="AB733">
        <v>1</v>
      </c>
      <c r="AC733">
        <v>9</v>
      </c>
      <c r="AD733">
        <v>4.858476190476191</v>
      </c>
      <c r="AE733" t="s">
        <v>6932</v>
      </c>
      <c r="AF733" t="s">
        <v>6937</v>
      </c>
      <c r="AH733" t="s">
        <v>6943</v>
      </c>
      <c r="AI733">
        <v>0</v>
      </c>
      <c r="AJ733">
        <v>0</v>
      </c>
      <c r="AK733" t="s">
        <v>12649</v>
      </c>
      <c r="AL733" t="s">
        <v>12649</v>
      </c>
      <c r="AM733" t="s">
        <v>10344</v>
      </c>
    </row>
    <row r="734" spans="1:39">
      <c r="A734" t="s">
        <v>11604</v>
      </c>
      <c r="B734" t="s">
        <v>11777</v>
      </c>
      <c r="C734" t="s">
        <v>6009</v>
      </c>
      <c r="D734">
        <v>80.3</v>
      </c>
      <c r="E734" t="s">
        <v>10556</v>
      </c>
      <c r="K734" t="s">
        <v>10886</v>
      </c>
      <c r="M734" t="s">
        <v>11882</v>
      </c>
      <c r="N734">
        <v>8</v>
      </c>
      <c r="O734" t="s">
        <v>12002</v>
      </c>
      <c r="P734" t="s">
        <v>12411</v>
      </c>
      <c r="Q734">
        <v>4</v>
      </c>
      <c r="R734">
        <v>1</v>
      </c>
      <c r="S734">
        <v>0.64</v>
      </c>
      <c r="T734">
        <v>4.1</v>
      </c>
      <c r="U734">
        <v>444.53</v>
      </c>
      <c r="V734">
        <v>64.98999999999999</v>
      </c>
      <c r="W734">
        <v>5.51</v>
      </c>
      <c r="X734">
        <v>3.62</v>
      </c>
      <c r="Y734">
        <v>0</v>
      </c>
      <c r="Z734">
        <v>3</v>
      </c>
      <c r="AA734" t="s">
        <v>6923</v>
      </c>
      <c r="AB734">
        <v>1</v>
      </c>
      <c r="AC734">
        <v>9</v>
      </c>
      <c r="AD734">
        <v>4.67954761904762</v>
      </c>
      <c r="AF734" t="s">
        <v>6937</v>
      </c>
      <c r="AI734">
        <v>0</v>
      </c>
      <c r="AJ734">
        <v>0</v>
      </c>
      <c r="AK734" t="s">
        <v>12649</v>
      </c>
      <c r="AL734" t="s">
        <v>12649</v>
      </c>
      <c r="AM734" t="s">
        <v>10344</v>
      </c>
    </row>
    <row r="735" spans="1:39">
      <c r="A735" t="s">
        <v>7163</v>
      </c>
      <c r="B735" t="s">
        <v>11777</v>
      </c>
      <c r="C735" t="s">
        <v>6009</v>
      </c>
      <c r="D735">
        <v>118.3</v>
      </c>
      <c r="E735" t="s">
        <v>10556</v>
      </c>
      <c r="K735" t="s">
        <v>10886</v>
      </c>
      <c r="M735" t="s">
        <v>11882</v>
      </c>
      <c r="N735">
        <v>8</v>
      </c>
      <c r="O735" t="s">
        <v>12002</v>
      </c>
      <c r="P735" t="s">
        <v>9116</v>
      </c>
      <c r="Q735">
        <v>4</v>
      </c>
      <c r="R735">
        <v>1</v>
      </c>
      <c r="S735">
        <v>2.54</v>
      </c>
      <c r="T735">
        <v>6.01</v>
      </c>
      <c r="U735">
        <v>561.27</v>
      </c>
      <c r="V735">
        <v>60.69</v>
      </c>
      <c r="W735">
        <v>6.43</v>
      </c>
      <c r="X735">
        <v>3.62</v>
      </c>
      <c r="Y735">
        <v>0</v>
      </c>
      <c r="Z735">
        <v>4</v>
      </c>
      <c r="AA735" t="s">
        <v>6923</v>
      </c>
      <c r="AB735">
        <v>2</v>
      </c>
      <c r="AC735">
        <v>9</v>
      </c>
      <c r="AD735">
        <v>3.563333333333333</v>
      </c>
      <c r="AF735" t="s">
        <v>6937</v>
      </c>
      <c r="AI735">
        <v>0</v>
      </c>
      <c r="AJ735">
        <v>0</v>
      </c>
      <c r="AK735" t="s">
        <v>12649</v>
      </c>
      <c r="AL735" t="s">
        <v>12649</v>
      </c>
      <c r="AM735" t="s">
        <v>10344</v>
      </c>
    </row>
    <row r="736" spans="1:39">
      <c r="A736" t="s">
        <v>6226</v>
      </c>
      <c r="B736" t="s">
        <v>11777</v>
      </c>
      <c r="C736" t="s">
        <v>6009</v>
      </c>
      <c r="D736">
        <v>108.1</v>
      </c>
      <c r="E736" t="s">
        <v>10556</v>
      </c>
      <c r="K736" t="s">
        <v>10886</v>
      </c>
      <c r="M736" t="s">
        <v>11882</v>
      </c>
      <c r="N736">
        <v>8</v>
      </c>
      <c r="O736" t="s">
        <v>12002</v>
      </c>
      <c r="P736" t="s">
        <v>6622</v>
      </c>
      <c r="Q736">
        <v>4</v>
      </c>
      <c r="R736">
        <v>1</v>
      </c>
      <c r="S736">
        <v>1.02</v>
      </c>
      <c r="T736">
        <v>4.49</v>
      </c>
      <c r="U736">
        <v>403.48</v>
      </c>
      <c r="V736">
        <v>60.69</v>
      </c>
      <c r="W736">
        <v>4.91</v>
      </c>
      <c r="X736">
        <v>3.61</v>
      </c>
      <c r="Y736">
        <v>0</v>
      </c>
      <c r="Z736">
        <v>4</v>
      </c>
      <c r="AA736" t="s">
        <v>6923</v>
      </c>
      <c r="AB736">
        <v>0</v>
      </c>
      <c r="AC736">
        <v>9</v>
      </c>
      <c r="AD736">
        <v>4.777761904761904</v>
      </c>
      <c r="AF736" t="s">
        <v>6937</v>
      </c>
      <c r="AI736">
        <v>0</v>
      </c>
      <c r="AJ736">
        <v>0</v>
      </c>
      <c r="AK736" t="s">
        <v>12649</v>
      </c>
      <c r="AL736" t="s">
        <v>12649</v>
      </c>
      <c r="AM736" t="s">
        <v>10344</v>
      </c>
    </row>
    <row r="737" spans="1:39">
      <c r="A737" t="s">
        <v>6223</v>
      </c>
      <c r="B737" t="s">
        <v>11777</v>
      </c>
      <c r="C737" t="s">
        <v>6009</v>
      </c>
      <c r="D737">
        <v>100</v>
      </c>
      <c r="E737" t="s">
        <v>10556</v>
      </c>
      <c r="K737" t="s">
        <v>6535</v>
      </c>
      <c r="M737" t="s">
        <v>11883</v>
      </c>
      <c r="N737">
        <v>8</v>
      </c>
      <c r="O737" t="s">
        <v>12003</v>
      </c>
      <c r="P737" t="s">
        <v>6619</v>
      </c>
      <c r="Q737">
        <v>6</v>
      </c>
      <c r="R737">
        <v>1</v>
      </c>
      <c r="S737">
        <v>1.93</v>
      </c>
      <c r="T737">
        <v>3.02</v>
      </c>
      <c r="U737">
        <v>357.44</v>
      </c>
      <c r="V737">
        <v>71.53</v>
      </c>
      <c r="W737">
        <v>2.49</v>
      </c>
      <c r="X737">
        <v>6.34</v>
      </c>
      <c r="Y737">
        <v>6.5</v>
      </c>
      <c r="Z737">
        <v>2</v>
      </c>
      <c r="AA737" t="s">
        <v>6923</v>
      </c>
      <c r="AB737">
        <v>0</v>
      </c>
      <c r="AC737">
        <v>7</v>
      </c>
      <c r="AD737">
        <v>5.823333333333333</v>
      </c>
      <c r="AE737" t="s">
        <v>6924</v>
      </c>
      <c r="AF737" t="s">
        <v>6937</v>
      </c>
      <c r="AG737" t="s">
        <v>6941</v>
      </c>
      <c r="AH737" t="s">
        <v>6942</v>
      </c>
      <c r="AI737">
        <v>4</v>
      </c>
      <c r="AJ737">
        <v>1</v>
      </c>
      <c r="AK737" t="s">
        <v>10266</v>
      </c>
      <c r="AL737" t="s">
        <v>10266</v>
      </c>
      <c r="AM737" t="s">
        <v>10344</v>
      </c>
    </row>
    <row r="738" spans="1:39">
      <c r="A738" t="s">
        <v>6391</v>
      </c>
      <c r="B738" t="s">
        <v>11777</v>
      </c>
      <c r="C738" t="s">
        <v>6009</v>
      </c>
      <c r="D738">
        <v>117</v>
      </c>
      <c r="E738" t="s">
        <v>10556</v>
      </c>
      <c r="K738" t="s">
        <v>6535</v>
      </c>
      <c r="M738" t="s">
        <v>11883</v>
      </c>
      <c r="N738">
        <v>8</v>
      </c>
      <c r="O738" t="s">
        <v>12003</v>
      </c>
      <c r="P738" t="s">
        <v>6787</v>
      </c>
      <c r="Q738">
        <v>5</v>
      </c>
      <c r="R738">
        <v>1</v>
      </c>
      <c r="S738">
        <v>0.63</v>
      </c>
      <c r="T738">
        <v>4.1</v>
      </c>
      <c r="U738">
        <v>419.48</v>
      </c>
      <c r="V738">
        <v>68.23</v>
      </c>
      <c r="W738">
        <v>5.04</v>
      </c>
      <c r="X738">
        <v>3.61</v>
      </c>
      <c r="Y738">
        <v>1.11</v>
      </c>
      <c r="Z738">
        <v>3</v>
      </c>
      <c r="AA738" t="s">
        <v>6923</v>
      </c>
      <c r="AB738">
        <v>1</v>
      </c>
      <c r="AC738">
        <v>9</v>
      </c>
      <c r="AD738">
        <v>4.858476190476191</v>
      </c>
      <c r="AE738" t="s">
        <v>6932</v>
      </c>
      <c r="AF738" t="s">
        <v>6937</v>
      </c>
      <c r="AH738" t="s">
        <v>6943</v>
      </c>
      <c r="AI738">
        <v>0</v>
      </c>
      <c r="AJ738">
        <v>0</v>
      </c>
      <c r="AK738" t="s">
        <v>10266</v>
      </c>
      <c r="AL738" t="s">
        <v>10266</v>
      </c>
      <c r="AM738" t="s">
        <v>10344</v>
      </c>
    </row>
    <row r="739" spans="1:39">
      <c r="A739" t="s">
        <v>11605</v>
      </c>
      <c r="B739" t="s">
        <v>11777</v>
      </c>
      <c r="C739" t="s">
        <v>6009</v>
      </c>
      <c r="D739">
        <v>75</v>
      </c>
      <c r="E739" t="s">
        <v>10556</v>
      </c>
      <c r="K739" t="s">
        <v>6535</v>
      </c>
      <c r="M739" t="s">
        <v>11883</v>
      </c>
      <c r="N739">
        <v>8</v>
      </c>
      <c r="O739" t="s">
        <v>12003</v>
      </c>
      <c r="P739" t="s">
        <v>12412</v>
      </c>
      <c r="Q739">
        <v>3</v>
      </c>
      <c r="R739">
        <v>1</v>
      </c>
      <c r="S739">
        <v>-0.12</v>
      </c>
      <c r="T739">
        <v>3.35</v>
      </c>
      <c r="U739">
        <v>402.49</v>
      </c>
      <c r="V739">
        <v>55.76</v>
      </c>
      <c r="W739">
        <v>5.23</v>
      </c>
      <c r="X739">
        <v>3.6</v>
      </c>
      <c r="Y739">
        <v>0</v>
      </c>
      <c r="Z739">
        <v>3</v>
      </c>
      <c r="AA739" t="s">
        <v>6923</v>
      </c>
      <c r="AB739">
        <v>1</v>
      </c>
      <c r="AC739">
        <v>10</v>
      </c>
      <c r="AD739">
        <v>5.354833333333334</v>
      </c>
      <c r="AF739" t="s">
        <v>6937</v>
      </c>
      <c r="AI739">
        <v>0</v>
      </c>
      <c r="AJ739">
        <v>0</v>
      </c>
      <c r="AK739" t="s">
        <v>10266</v>
      </c>
      <c r="AL739" t="s">
        <v>10266</v>
      </c>
      <c r="AM739" t="s">
        <v>10344</v>
      </c>
    </row>
    <row r="740" spans="1:39">
      <c r="A740" t="s">
        <v>11606</v>
      </c>
      <c r="B740" t="s">
        <v>11777</v>
      </c>
      <c r="C740" t="s">
        <v>6009</v>
      </c>
      <c r="D740">
        <v>94</v>
      </c>
      <c r="E740" t="s">
        <v>10556</v>
      </c>
      <c r="K740" t="s">
        <v>6535</v>
      </c>
      <c r="M740" t="s">
        <v>11883</v>
      </c>
      <c r="N740">
        <v>8</v>
      </c>
      <c r="O740" t="s">
        <v>12003</v>
      </c>
      <c r="P740" t="s">
        <v>12413</v>
      </c>
      <c r="Q740">
        <v>3</v>
      </c>
      <c r="R740">
        <v>1</v>
      </c>
      <c r="S740">
        <v>0.38</v>
      </c>
      <c r="T740">
        <v>3.85</v>
      </c>
      <c r="U740">
        <v>420.48</v>
      </c>
      <c r="V740">
        <v>55.76</v>
      </c>
      <c r="W740">
        <v>5.37</v>
      </c>
      <c r="X740">
        <v>3.6</v>
      </c>
      <c r="Y740">
        <v>0</v>
      </c>
      <c r="Z740">
        <v>3</v>
      </c>
      <c r="AA740" t="s">
        <v>6923</v>
      </c>
      <c r="AB740">
        <v>1</v>
      </c>
      <c r="AC740">
        <v>10</v>
      </c>
      <c r="AD740">
        <v>4.976333333333333</v>
      </c>
      <c r="AF740" t="s">
        <v>6937</v>
      </c>
      <c r="AI740">
        <v>0</v>
      </c>
      <c r="AJ740">
        <v>0</v>
      </c>
      <c r="AK740" t="s">
        <v>10266</v>
      </c>
      <c r="AL740" t="s">
        <v>10266</v>
      </c>
      <c r="AM740" t="s">
        <v>10344</v>
      </c>
    </row>
    <row r="741" spans="1:39">
      <c r="A741" t="s">
        <v>11607</v>
      </c>
      <c r="B741" t="s">
        <v>11777</v>
      </c>
      <c r="C741" t="s">
        <v>6009</v>
      </c>
      <c r="D741">
        <v>72</v>
      </c>
      <c r="E741" t="s">
        <v>10556</v>
      </c>
      <c r="K741" t="s">
        <v>6535</v>
      </c>
      <c r="M741" t="s">
        <v>11883</v>
      </c>
      <c r="N741">
        <v>8</v>
      </c>
      <c r="O741" t="s">
        <v>12003</v>
      </c>
      <c r="P741" t="s">
        <v>12414</v>
      </c>
      <c r="Q741">
        <v>3</v>
      </c>
      <c r="R741">
        <v>1</v>
      </c>
      <c r="S741">
        <v>0.38</v>
      </c>
      <c r="T741">
        <v>3.85</v>
      </c>
      <c r="U741">
        <v>420.48</v>
      </c>
      <c r="V741">
        <v>55.76</v>
      </c>
      <c r="W741">
        <v>5.37</v>
      </c>
      <c r="X741">
        <v>3.6</v>
      </c>
      <c r="Y741">
        <v>0</v>
      </c>
      <c r="Z741">
        <v>3</v>
      </c>
      <c r="AA741" t="s">
        <v>6923</v>
      </c>
      <c r="AB741">
        <v>1</v>
      </c>
      <c r="AC741">
        <v>10</v>
      </c>
      <c r="AD741">
        <v>4.976333333333333</v>
      </c>
      <c r="AF741" t="s">
        <v>6937</v>
      </c>
      <c r="AI741">
        <v>0</v>
      </c>
      <c r="AJ741">
        <v>0</v>
      </c>
      <c r="AK741" t="s">
        <v>10266</v>
      </c>
      <c r="AL741" t="s">
        <v>10266</v>
      </c>
      <c r="AM741" t="s">
        <v>10344</v>
      </c>
    </row>
    <row r="742" spans="1:39">
      <c r="A742" t="s">
        <v>11608</v>
      </c>
      <c r="B742" t="s">
        <v>11777</v>
      </c>
      <c r="C742" t="s">
        <v>6009</v>
      </c>
      <c r="D742">
        <v>101</v>
      </c>
      <c r="E742" t="s">
        <v>10556</v>
      </c>
      <c r="K742" t="s">
        <v>6535</v>
      </c>
      <c r="M742" t="s">
        <v>11883</v>
      </c>
      <c r="N742">
        <v>8</v>
      </c>
      <c r="O742" t="s">
        <v>12003</v>
      </c>
      <c r="P742" t="s">
        <v>12415</v>
      </c>
      <c r="Q742">
        <v>5</v>
      </c>
      <c r="R742">
        <v>1</v>
      </c>
      <c r="S742">
        <v>-0.01</v>
      </c>
      <c r="T742">
        <v>3.46</v>
      </c>
      <c r="U742">
        <v>462.54</v>
      </c>
      <c r="V742">
        <v>74.22</v>
      </c>
      <c r="W742">
        <v>5.25</v>
      </c>
      <c r="X742">
        <v>3.6</v>
      </c>
      <c r="Y742">
        <v>0</v>
      </c>
      <c r="Z742">
        <v>3</v>
      </c>
      <c r="AA742" t="s">
        <v>6923</v>
      </c>
      <c r="AB742">
        <v>1</v>
      </c>
      <c r="AC742">
        <v>12</v>
      </c>
      <c r="AD742">
        <v>4.870904761904762</v>
      </c>
      <c r="AF742" t="s">
        <v>6937</v>
      </c>
      <c r="AI742">
        <v>0</v>
      </c>
      <c r="AJ742">
        <v>0</v>
      </c>
      <c r="AK742" t="s">
        <v>10266</v>
      </c>
      <c r="AL742" t="s">
        <v>10266</v>
      </c>
      <c r="AM742" t="s">
        <v>10344</v>
      </c>
    </row>
    <row r="743" spans="1:39">
      <c r="A743" t="s">
        <v>6231</v>
      </c>
      <c r="B743" t="s">
        <v>11777</v>
      </c>
      <c r="C743" t="s">
        <v>6009</v>
      </c>
      <c r="D743">
        <v>101</v>
      </c>
      <c r="E743" t="s">
        <v>10556</v>
      </c>
      <c r="K743" t="s">
        <v>6535</v>
      </c>
      <c r="M743" t="s">
        <v>11883</v>
      </c>
      <c r="N743">
        <v>8</v>
      </c>
      <c r="O743" t="s">
        <v>12003</v>
      </c>
      <c r="P743" t="s">
        <v>6627</v>
      </c>
      <c r="Q743">
        <v>3</v>
      </c>
      <c r="R743">
        <v>1</v>
      </c>
      <c r="S743">
        <v>3.69</v>
      </c>
      <c r="T743">
        <v>7.17</v>
      </c>
      <c r="U743">
        <v>554.6900000000001</v>
      </c>
      <c r="V743">
        <v>55.76</v>
      </c>
      <c r="W743">
        <v>8.56</v>
      </c>
      <c r="X743">
        <v>3.6</v>
      </c>
      <c r="Y743">
        <v>0</v>
      </c>
      <c r="Z743">
        <v>5</v>
      </c>
      <c r="AA743" t="s">
        <v>6923</v>
      </c>
      <c r="AB743">
        <v>2</v>
      </c>
      <c r="AC743">
        <v>12</v>
      </c>
      <c r="AD743">
        <v>2.988333333333333</v>
      </c>
      <c r="AF743" t="s">
        <v>6937</v>
      </c>
      <c r="AI743">
        <v>0</v>
      </c>
      <c r="AJ743">
        <v>0</v>
      </c>
      <c r="AK743" t="s">
        <v>10266</v>
      </c>
      <c r="AL743" t="s">
        <v>10266</v>
      </c>
      <c r="AM743" t="s">
        <v>10344</v>
      </c>
    </row>
    <row r="744" spans="1:39">
      <c r="A744" t="s">
        <v>7432</v>
      </c>
      <c r="B744" t="s">
        <v>11777</v>
      </c>
      <c r="C744" t="s">
        <v>6009</v>
      </c>
      <c r="D744">
        <v>104</v>
      </c>
      <c r="E744" t="s">
        <v>10556</v>
      </c>
      <c r="K744" t="s">
        <v>6535</v>
      </c>
      <c r="M744" t="s">
        <v>11883</v>
      </c>
      <c r="N744">
        <v>8</v>
      </c>
      <c r="O744" t="s">
        <v>12003</v>
      </c>
      <c r="P744" t="s">
        <v>9385</v>
      </c>
      <c r="Q744">
        <v>3</v>
      </c>
      <c r="R744">
        <v>1</v>
      </c>
      <c r="S744">
        <v>1.79</v>
      </c>
      <c r="T744">
        <v>5.26</v>
      </c>
      <c r="U744">
        <v>478.59</v>
      </c>
      <c r="V744">
        <v>55.76</v>
      </c>
      <c r="W744">
        <v>6.9</v>
      </c>
      <c r="X744">
        <v>3.6</v>
      </c>
      <c r="Y744">
        <v>0</v>
      </c>
      <c r="Z744">
        <v>4</v>
      </c>
      <c r="AA744" t="s">
        <v>6923</v>
      </c>
      <c r="AB744">
        <v>1</v>
      </c>
      <c r="AC744">
        <v>11</v>
      </c>
      <c r="AD744">
        <v>3.986261904761905</v>
      </c>
      <c r="AF744" t="s">
        <v>6937</v>
      </c>
      <c r="AI744">
        <v>0</v>
      </c>
      <c r="AJ744">
        <v>0</v>
      </c>
      <c r="AK744" t="s">
        <v>10266</v>
      </c>
      <c r="AL744" t="s">
        <v>10266</v>
      </c>
      <c r="AM744" t="s">
        <v>10344</v>
      </c>
    </row>
    <row r="745" spans="1:39">
      <c r="A745" t="s">
        <v>11609</v>
      </c>
      <c r="B745" t="s">
        <v>11777</v>
      </c>
      <c r="C745" t="s">
        <v>6009</v>
      </c>
      <c r="D745">
        <v>129</v>
      </c>
      <c r="E745" t="s">
        <v>10556</v>
      </c>
      <c r="K745" t="s">
        <v>6535</v>
      </c>
      <c r="M745" t="s">
        <v>11883</v>
      </c>
      <c r="N745">
        <v>8</v>
      </c>
      <c r="O745" t="s">
        <v>12003</v>
      </c>
      <c r="P745" t="s">
        <v>12416</v>
      </c>
      <c r="Q745">
        <v>3</v>
      </c>
      <c r="R745">
        <v>1</v>
      </c>
      <c r="S745">
        <v>1.79</v>
      </c>
      <c r="T745">
        <v>5.26</v>
      </c>
      <c r="U745">
        <v>478.59</v>
      </c>
      <c r="V745">
        <v>55.76</v>
      </c>
      <c r="W745">
        <v>6.9</v>
      </c>
      <c r="X745">
        <v>3.6</v>
      </c>
      <c r="Y745">
        <v>0</v>
      </c>
      <c r="Z745">
        <v>4</v>
      </c>
      <c r="AA745" t="s">
        <v>6923</v>
      </c>
      <c r="AB745">
        <v>1</v>
      </c>
      <c r="AC745">
        <v>11</v>
      </c>
      <c r="AD745">
        <v>3.986261904761905</v>
      </c>
      <c r="AF745" t="s">
        <v>6937</v>
      </c>
      <c r="AI745">
        <v>0</v>
      </c>
      <c r="AJ745">
        <v>0</v>
      </c>
      <c r="AK745" t="s">
        <v>10266</v>
      </c>
      <c r="AL745" t="s">
        <v>10266</v>
      </c>
      <c r="AM745" t="s">
        <v>10344</v>
      </c>
    </row>
    <row r="746" spans="1:39">
      <c r="A746" t="s">
        <v>11610</v>
      </c>
      <c r="B746" t="s">
        <v>11777</v>
      </c>
      <c r="C746" t="s">
        <v>6009</v>
      </c>
      <c r="D746">
        <v>91</v>
      </c>
      <c r="E746" t="s">
        <v>10556</v>
      </c>
      <c r="K746" t="s">
        <v>6535</v>
      </c>
      <c r="M746" t="s">
        <v>11883</v>
      </c>
      <c r="N746">
        <v>8</v>
      </c>
      <c r="O746" t="s">
        <v>12003</v>
      </c>
      <c r="P746" t="s">
        <v>12417</v>
      </c>
      <c r="Q746">
        <v>4</v>
      </c>
      <c r="R746">
        <v>1</v>
      </c>
      <c r="S746">
        <v>1.1</v>
      </c>
      <c r="T746">
        <v>4.57</v>
      </c>
      <c r="U746">
        <v>405.49</v>
      </c>
      <c r="V746">
        <v>59</v>
      </c>
      <c r="W746">
        <v>4.94</v>
      </c>
      <c r="X746">
        <v>3.62</v>
      </c>
      <c r="Y746">
        <v>0.61</v>
      </c>
      <c r="Z746">
        <v>3</v>
      </c>
      <c r="AA746" t="s">
        <v>6923</v>
      </c>
      <c r="AB746">
        <v>0</v>
      </c>
      <c r="AC746">
        <v>11</v>
      </c>
      <c r="AD746">
        <v>4.723404761904762</v>
      </c>
      <c r="AF746" t="s">
        <v>6937</v>
      </c>
      <c r="AI746">
        <v>0</v>
      </c>
      <c r="AJ746">
        <v>0</v>
      </c>
      <c r="AK746" t="s">
        <v>10266</v>
      </c>
      <c r="AL746" t="s">
        <v>10266</v>
      </c>
      <c r="AM746" t="s">
        <v>10344</v>
      </c>
    </row>
    <row r="747" spans="1:39">
      <c r="A747" t="s">
        <v>6226</v>
      </c>
      <c r="B747" t="s">
        <v>11777</v>
      </c>
      <c r="C747" t="s">
        <v>6009</v>
      </c>
      <c r="D747">
        <v>108</v>
      </c>
      <c r="E747" t="s">
        <v>10556</v>
      </c>
      <c r="K747" t="s">
        <v>6535</v>
      </c>
      <c r="M747" t="s">
        <v>11883</v>
      </c>
      <c r="N747">
        <v>8</v>
      </c>
      <c r="O747" t="s">
        <v>12003</v>
      </c>
      <c r="P747" t="s">
        <v>6622</v>
      </c>
      <c r="Q747">
        <v>4</v>
      </c>
      <c r="R747">
        <v>1</v>
      </c>
      <c r="S747">
        <v>1.02</v>
      </c>
      <c r="T747">
        <v>4.49</v>
      </c>
      <c r="U747">
        <v>403.48</v>
      </c>
      <c r="V747">
        <v>60.69</v>
      </c>
      <c r="W747">
        <v>4.91</v>
      </c>
      <c r="X747">
        <v>3.61</v>
      </c>
      <c r="Y747">
        <v>0</v>
      </c>
      <c r="Z747">
        <v>4</v>
      </c>
      <c r="AA747" t="s">
        <v>6923</v>
      </c>
      <c r="AB747">
        <v>0</v>
      </c>
      <c r="AC747">
        <v>9</v>
      </c>
      <c r="AD747">
        <v>4.777761904761904</v>
      </c>
      <c r="AF747" t="s">
        <v>6937</v>
      </c>
      <c r="AI747">
        <v>0</v>
      </c>
      <c r="AJ747">
        <v>0</v>
      </c>
      <c r="AK747" t="s">
        <v>10266</v>
      </c>
      <c r="AL747" t="s">
        <v>10266</v>
      </c>
      <c r="AM747" t="s">
        <v>10344</v>
      </c>
    </row>
    <row r="748" spans="1:39">
      <c r="A748" t="s">
        <v>11611</v>
      </c>
      <c r="B748" t="s">
        <v>11777</v>
      </c>
      <c r="C748" t="s">
        <v>6009</v>
      </c>
      <c r="D748">
        <v>90</v>
      </c>
      <c r="E748" t="s">
        <v>10556</v>
      </c>
      <c r="K748" t="s">
        <v>6535</v>
      </c>
      <c r="M748" t="s">
        <v>11883</v>
      </c>
      <c r="N748">
        <v>8</v>
      </c>
      <c r="O748" t="s">
        <v>12003</v>
      </c>
      <c r="P748" t="s">
        <v>12418</v>
      </c>
      <c r="Q748">
        <v>3</v>
      </c>
      <c r="R748">
        <v>1</v>
      </c>
      <c r="S748">
        <v>0.71</v>
      </c>
      <c r="T748">
        <v>4.18</v>
      </c>
      <c r="U748">
        <v>481.39</v>
      </c>
      <c r="V748">
        <v>55.76</v>
      </c>
      <c r="W748">
        <v>5.99</v>
      </c>
      <c r="X748">
        <v>3.6</v>
      </c>
      <c r="Y748">
        <v>0</v>
      </c>
      <c r="Z748">
        <v>3</v>
      </c>
      <c r="AA748" t="s">
        <v>6923</v>
      </c>
      <c r="AB748">
        <v>1</v>
      </c>
      <c r="AC748">
        <v>10</v>
      </c>
      <c r="AD748">
        <v>4.376261904761906</v>
      </c>
      <c r="AF748" t="s">
        <v>6937</v>
      </c>
      <c r="AI748">
        <v>0</v>
      </c>
      <c r="AJ748">
        <v>0</v>
      </c>
      <c r="AK748" t="s">
        <v>10266</v>
      </c>
      <c r="AL748" t="s">
        <v>10266</v>
      </c>
      <c r="AM748" t="s">
        <v>10344</v>
      </c>
    </row>
    <row r="749" spans="1:39">
      <c r="A749" t="s">
        <v>11612</v>
      </c>
      <c r="B749" t="s">
        <v>11777</v>
      </c>
      <c r="C749" t="s">
        <v>6009</v>
      </c>
      <c r="D749">
        <v>161</v>
      </c>
      <c r="E749" t="s">
        <v>10556</v>
      </c>
      <c r="K749" t="s">
        <v>6535</v>
      </c>
      <c r="M749" t="s">
        <v>11883</v>
      </c>
      <c r="N749">
        <v>8</v>
      </c>
      <c r="O749" t="s">
        <v>12003</v>
      </c>
      <c r="P749" t="s">
        <v>12419</v>
      </c>
      <c r="Q749">
        <v>5</v>
      </c>
      <c r="R749">
        <v>1</v>
      </c>
      <c r="S749">
        <v>3.11</v>
      </c>
      <c r="T749">
        <v>6.58</v>
      </c>
      <c r="U749">
        <v>534.61</v>
      </c>
      <c r="V749">
        <v>82.04000000000001</v>
      </c>
      <c r="W749">
        <v>7.75</v>
      </c>
      <c r="X749">
        <v>3.6</v>
      </c>
      <c r="Y749">
        <v>0</v>
      </c>
      <c r="Z749">
        <v>5</v>
      </c>
      <c r="AA749" t="s">
        <v>6923</v>
      </c>
      <c r="AB749">
        <v>2</v>
      </c>
      <c r="AC749">
        <v>12</v>
      </c>
      <c r="AD749">
        <v>3.278333333333333</v>
      </c>
      <c r="AF749" t="s">
        <v>6937</v>
      </c>
      <c r="AI749">
        <v>0</v>
      </c>
      <c r="AJ749">
        <v>0</v>
      </c>
      <c r="AK749" t="s">
        <v>10266</v>
      </c>
      <c r="AL749" t="s">
        <v>10266</v>
      </c>
      <c r="AM749" t="s">
        <v>10344</v>
      </c>
    </row>
    <row r="750" spans="1:39">
      <c r="A750" t="s">
        <v>7429</v>
      </c>
      <c r="B750" t="s">
        <v>11777</v>
      </c>
      <c r="C750" t="s">
        <v>6009</v>
      </c>
      <c r="D750">
        <v>85</v>
      </c>
      <c r="E750" t="s">
        <v>10556</v>
      </c>
      <c r="K750" t="s">
        <v>6535</v>
      </c>
      <c r="M750" t="s">
        <v>11883</v>
      </c>
      <c r="N750">
        <v>8</v>
      </c>
      <c r="O750" t="s">
        <v>12003</v>
      </c>
      <c r="P750" t="s">
        <v>9382</v>
      </c>
      <c r="Q750">
        <v>3</v>
      </c>
      <c r="R750">
        <v>1</v>
      </c>
      <c r="S750">
        <v>1.54</v>
      </c>
      <c r="T750">
        <v>5.01</v>
      </c>
      <c r="U750">
        <v>560.28</v>
      </c>
      <c r="V750">
        <v>55.76</v>
      </c>
      <c r="W750">
        <v>6.75</v>
      </c>
      <c r="X750">
        <v>3.6</v>
      </c>
      <c r="Y750">
        <v>0</v>
      </c>
      <c r="Z750">
        <v>3</v>
      </c>
      <c r="AA750" t="s">
        <v>6923</v>
      </c>
      <c r="AB750">
        <v>2</v>
      </c>
      <c r="AC750">
        <v>10</v>
      </c>
      <c r="AD750">
        <v>3.833333333333333</v>
      </c>
      <c r="AF750" t="s">
        <v>6937</v>
      </c>
      <c r="AI750">
        <v>0</v>
      </c>
      <c r="AJ750">
        <v>0</v>
      </c>
      <c r="AK750" t="s">
        <v>10266</v>
      </c>
      <c r="AL750" t="s">
        <v>10266</v>
      </c>
      <c r="AM750" t="s">
        <v>10344</v>
      </c>
    </row>
    <row r="751" spans="1:39">
      <c r="A751" t="s">
        <v>11613</v>
      </c>
      <c r="B751" t="s">
        <v>11777</v>
      </c>
      <c r="C751" t="s">
        <v>6009</v>
      </c>
      <c r="D751">
        <v>87</v>
      </c>
      <c r="E751" t="s">
        <v>10556</v>
      </c>
      <c r="K751" t="s">
        <v>6535</v>
      </c>
      <c r="M751" t="s">
        <v>11883</v>
      </c>
      <c r="N751">
        <v>8</v>
      </c>
      <c r="O751" t="s">
        <v>12003</v>
      </c>
      <c r="P751" t="s">
        <v>12420</v>
      </c>
      <c r="Q751">
        <v>3</v>
      </c>
      <c r="R751">
        <v>1</v>
      </c>
      <c r="S751">
        <v>0.97</v>
      </c>
      <c r="T751">
        <v>4.44</v>
      </c>
      <c r="U751">
        <v>430.54</v>
      </c>
      <c r="V751">
        <v>55.76</v>
      </c>
      <c r="W751">
        <v>5.85</v>
      </c>
      <c r="X751">
        <v>3.6</v>
      </c>
      <c r="Y751">
        <v>0</v>
      </c>
      <c r="Z751">
        <v>3</v>
      </c>
      <c r="AA751" t="s">
        <v>6923</v>
      </c>
      <c r="AB751">
        <v>1</v>
      </c>
      <c r="AC751">
        <v>10</v>
      </c>
      <c r="AD751">
        <v>4.60947619047619</v>
      </c>
      <c r="AF751" t="s">
        <v>6937</v>
      </c>
      <c r="AI751">
        <v>0</v>
      </c>
      <c r="AJ751">
        <v>0</v>
      </c>
      <c r="AK751" t="s">
        <v>10266</v>
      </c>
      <c r="AL751" t="s">
        <v>10266</v>
      </c>
      <c r="AM751" t="s">
        <v>10344</v>
      </c>
    </row>
    <row r="752" spans="1:39">
      <c r="A752" t="s">
        <v>7481</v>
      </c>
      <c r="B752" t="s">
        <v>11777</v>
      </c>
      <c r="C752" t="s">
        <v>6009</v>
      </c>
      <c r="D752">
        <v>112</v>
      </c>
      <c r="E752" t="s">
        <v>10556</v>
      </c>
      <c r="K752" t="s">
        <v>6535</v>
      </c>
      <c r="M752" t="s">
        <v>11883</v>
      </c>
      <c r="N752">
        <v>8</v>
      </c>
      <c r="O752" t="s">
        <v>12003</v>
      </c>
      <c r="P752" t="s">
        <v>9434</v>
      </c>
      <c r="Q752">
        <v>4</v>
      </c>
      <c r="R752">
        <v>1</v>
      </c>
      <c r="S752">
        <v>1.5</v>
      </c>
      <c r="T752">
        <v>4.97</v>
      </c>
      <c r="U752">
        <v>468.55</v>
      </c>
      <c r="V752">
        <v>68.90000000000001</v>
      </c>
      <c r="W752">
        <v>6.49</v>
      </c>
      <c r="X752">
        <v>3.6</v>
      </c>
      <c r="Y752">
        <v>0</v>
      </c>
      <c r="Z752">
        <v>4</v>
      </c>
      <c r="AA752" t="s">
        <v>6923</v>
      </c>
      <c r="AB752">
        <v>1</v>
      </c>
      <c r="AC752">
        <v>11</v>
      </c>
      <c r="AD752">
        <v>4.07297619047619</v>
      </c>
      <c r="AF752" t="s">
        <v>6937</v>
      </c>
      <c r="AI752">
        <v>0</v>
      </c>
      <c r="AJ752">
        <v>0</v>
      </c>
      <c r="AK752" t="s">
        <v>10266</v>
      </c>
      <c r="AL752" t="s">
        <v>10266</v>
      </c>
      <c r="AM752" t="s">
        <v>10344</v>
      </c>
    </row>
    <row r="753" spans="1:39">
      <c r="A753" t="s">
        <v>11614</v>
      </c>
      <c r="B753" t="s">
        <v>11777</v>
      </c>
      <c r="C753" t="s">
        <v>6009</v>
      </c>
      <c r="D753">
        <v>89</v>
      </c>
      <c r="E753" t="s">
        <v>10556</v>
      </c>
      <c r="K753" t="s">
        <v>6535</v>
      </c>
      <c r="M753" t="s">
        <v>11883</v>
      </c>
      <c r="N753">
        <v>8</v>
      </c>
      <c r="O753" t="s">
        <v>12003</v>
      </c>
      <c r="P753" t="s">
        <v>12421</v>
      </c>
      <c r="Q753">
        <v>3</v>
      </c>
      <c r="R753">
        <v>1</v>
      </c>
      <c r="S753">
        <v>0.71</v>
      </c>
      <c r="T753">
        <v>4.18</v>
      </c>
      <c r="U753">
        <v>481.39</v>
      </c>
      <c r="V753">
        <v>55.76</v>
      </c>
      <c r="W753">
        <v>5.99</v>
      </c>
      <c r="X753">
        <v>3.6</v>
      </c>
      <c r="Y753">
        <v>0</v>
      </c>
      <c r="Z753">
        <v>3</v>
      </c>
      <c r="AA753" t="s">
        <v>6923</v>
      </c>
      <c r="AB753">
        <v>1</v>
      </c>
      <c r="AC753">
        <v>10</v>
      </c>
      <c r="AD753">
        <v>4.376261904761906</v>
      </c>
      <c r="AF753" t="s">
        <v>6937</v>
      </c>
      <c r="AI753">
        <v>0</v>
      </c>
      <c r="AJ753">
        <v>0</v>
      </c>
      <c r="AK753" t="s">
        <v>10266</v>
      </c>
      <c r="AL753" t="s">
        <v>10266</v>
      </c>
      <c r="AM753" t="s">
        <v>10344</v>
      </c>
    </row>
    <row r="754" spans="1:39">
      <c r="A754" t="s">
        <v>11615</v>
      </c>
      <c r="B754" t="s">
        <v>11777</v>
      </c>
      <c r="C754" t="s">
        <v>6009</v>
      </c>
      <c r="D754">
        <v>85</v>
      </c>
      <c r="E754" t="s">
        <v>10556</v>
      </c>
      <c r="K754" t="s">
        <v>6535</v>
      </c>
      <c r="M754" t="s">
        <v>11883</v>
      </c>
      <c r="N754">
        <v>8</v>
      </c>
      <c r="O754" t="s">
        <v>12003</v>
      </c>
      <c r="P754" t="s">
        <v>12422</v>
      </c>
      <c r="Q754">
        <v>4</v>
      </c>
      <c r="R754">
        <v>1</v>
      </c>
      <c r="S754">
        <v>1.5</v>
      </c>
      <c r="T754">
        <v>4.97</v>
      </c>
      <c r="U754">
        <v>468.55</v>
      </c>
      <c r="V754">
        <v>68.90000000000001</v>
      </c>
      <c r="W754">
        <v>6.49</v>
      </c>
      <c r="X754">
        <v>3.6</v>
      </c>
      <c r="Y754">
        <v>0</v>
      </c>
      <c r="Z754">
        <v>4</v>
      </c>
      <c r="AA754" t="s">
        <v>6923</v>
      </c>
      <c r="AB754">
        <v>1</v>
      </c>
      <c r="AC754">
        <v>11</v>
      </c>
      <c r="AD754">
        <v>4.07297619047619</v>
      </c>
      <c r="AF754" t="s">
        <v>6937</v>
      </c>
      <c r="AI754">
        <v>0</v>
      </c>
      <c r="AJ754">
        <v>0</v>
      </c>
      <c r="AK754" t="s">
        <v>10266</v>
      </c>
      <c r="AL754" t="s">
        <v>10266</v>
      </c>
      <c r="AM754" t="s">
        <v>10344</v>
      </c>
    </row>
    <row r="755" spans="1:39">
      <c r="A755" t="s">
        <v>7423</v>
      </c>
      <c r="B755" t="s">
        <v>11777</v>
      </c>
      <c r="C755" t="s">
        <v>6009</v>
      </c>
      <c r="D755">
        <v>117</v>
      </c>
      <c r="E755" t="s">
        <v>10556</v>
      </c>
      <c r="K755" t="s">
        <v>6535</v>
      </c>
      <c r="L755" t="s">
        <v>6536</v>
      </c>
      <c r="M755" t="s">
        <v>11884</v>
      </c>
      <c r="N755">
        <v>9</v>
      </c>
      <c r="O755" t="s">
        <v>12004</v>
      </c>
      <c r="P755" t="s">
        <v>9376</v>
      </c>
      <c r="Q755">
        <v>4</v>
      </c>
      <c r="R755">
        <v>0</v>
      </c>
      <c r="S755">
        <v>5.8</v>
      </c>
      <c r="T755">
        <v>5.8</v>
      </c>
      <c r="U755">
        <v>360.84</v>
      </c>
      <c r="V755">
        <v>52.6</v>
      </c>
      <c r="W755">
        <v>4.68</v>
      </c>
      <c r="Y755">
        <v>0</v>
      </c>
      <c r="Z755">
        <v>2</v>
      </c>
      <c r="AA755" t="s">
        <v>6923</v>
      </c>
      <c r="AB755">
        <v>0</v>
      </c>
      <c r="AC755">
        <v>6</v>
      </c>
      <c r="AD755">
        <v>3.994</v>
      </c>
      <c r="AE755" t="s">
        <v>10197</v>
      </c>
      <c r="AH755" t="s">
        <v>10208</v>
      </c>
      <c r="AI755">
        <v>4</v>
      </c>
      <c r="AJ755">
        <v>1</v>
      </c>
      <c r="AK755" t="s">
        <v>10266</v>
      </c>
      <c r="AL755" t="s">
        <v>10266</v>
      </c>
      <c r="AM755" t="s">
        <v>10344</v>
      </c>
    </row>
    <row r="756" spans="1:39">
      <c r="A756" t="s">
        <v>6223</v>
      </c>
      <c r="B756" t="s">
        <v>11778</v>
      </c>
      <c r="C756" t="s">
        <v>6009</v>
      </c>
      <c r="D756">
        <v>14</v>
      </c>
      <c r="E756" t="s">
        <v>10556</v>
      </c>
      <c r="K756" t="s">
        <v>6535</v>
      </c>
      <c r="M756" t="s">
        <v>8650</v>
      </c>
      <c r="N756">
        <v>8</v>
      </c>
      <c r="O756" t="s">
        <v>12005</v>
      </c>
      <c r="P756" t="s">
        <v>6619</v>
      </c>
      <c r="Q756">
        <v>6</v>
      </c>
      <c r="R756">
        <v>1</v>
      </c>
      <c r="S756">
        <v>1.93</v>
      </c>
      <c r="T756">
        <v>3.02</v>
      </c>
      <c r="U756">
        <v>357.44</v>
      </c>
      <c r="V756">
        <v>71.53</v>
      </c>
      <c r="W756">
        <v>2.49</v>
      </c>
      <c r="X756">
        <v>6.34</v>
      </c>
      <c r="Y756">
        <v>6.5</v>
      </c>
      <c r="Z756">
        <v>2</v>
      </c>
      <c r="AA756" t="s">
        <v>6923</v>
      </c>
      <c r="AB756">
        <v>0</v>
      </c>
      <c r="AC756">
        <v>7</v>
      </c>
      <c r="AD756">
        <v>5.823333333333333</v>
      </c>
      <c r="AE756" t="s">
        <v>6924</v>
      </c>
      <c r="AF756" t="s">
        <v>6937</v>
      </c>
      <c r="AG756" t="s">
        <v>6941</v>
      </c>
      <c r="AH756" t="s">
        <v>6942</v>
      </c>
      <c r="AI756">
        <v>4</v>
      </c>
      <c r="AJ756">
        <v>1</v>
      </c>
      <c r="AK756" t="s">
        <v>10255</v>
      </c>
      <c r="AL756" t="s">
        <v>10255</v>
      </c>
      <c r="AM756" t="s">
        <v>10344</v>
      </c>
    </row>
    <row r="757" spans="1:39">
      <c r="A757" t="s">
        <v>11616</v>
      </c>
      <c r="B757" t="s">
        <v>11778</v>
      </c>
      <c r="C757" t="s">
        <v>6009</v>
      </c>
      <c r="D757">
        <v>39</v>
      </c>
      <c r="E757" t="s">
        <v>10556</v>
      </c>
      <c r="K757" t="s">
        <v>6535</v>
      </c>
      <c r="M757" t="s">
        <v>8650</v>
      </c>
      <c r="N757">
        <v>8</v>
      </c>
      <c r="O757" t="s">
        <v>12005</v>
      </c>
      <c r="P757" t="s">
        <v>12423</v>
      </c>
      <c r="Q757">
        <v>4</v>
      </c>
      <c r="R757">
        <v>2</v>
      </c>
      <c r="S757">
        <v>-1.77</v>
      </c>
      <c r="T757">
        <v>2.87</v>
      </c>
      <c r="U757">
        <v>384.43</v>
      </c>
      <c r="V757">
        <v>93.06</v>
      </c>
      <c r="W757">
        <v>3.35</v>
      </c>
      <c r="X757">
        <v>3.23</v>
      </c>
      <c r="Y757">
        <v>0</v>
      </c>
      <c r="Z757">
        <v>2</v>
      </c>
      <c r="AA757" t="s">
        <v>6923</v>
      </c>
      <c r="AB757">
        <v>0</v>
      </c>
      <c r="AC757">
        <v>9</v>
      </c>
      <c r="AD757">
        <v>5.2235</v>
      </c>
      <c r="AF757" t="s">
        <v>6937</v>
      </c>
      <c r="AI757">
        <v>0</v>
      </c>
      <c r="AJ757">
        <v>0</v>
      </c>
      <c r="AK757" t="s">
        <v>10255</v>
      </c>
      <c r="AL757" t="s">
        <v>10255</v>
      </c>
      <c r="AM757" t="s">
        <v>10344</v>
      </c>
    </row>
    <row r="758" spans="1:39">
      <c r="A758" t="s">
        <v>7234</v>
      </c>
      <c r="B758" t="s">
        <v>11778</v>
      </c>
      <c r="C758" t="s">
        <v>6009</v>
      </c>
      <c r="D758">
        <v>64</v>
      </c>
      <c r="E758" t="s">
        <v>10556</v>
      </c>
      <c r="K758" t="s">
        <v>6535</v>
      </c>
      <c r="M758" t="s">
        <v>8650</v>
      </c>
      <c r="N758">
        <v>8</v>
      </c>
      <c r="O758" t="s">
        <v>12005</v>
      </c>
      <c r="P758" t="s">
        <v>9187</v>
      </c>
      <c r="Q758">
        <v>5</v>
      </c>
      <c r="R758">
        <v>1</v>
      </c>
      <c r="S758">
        <v>2.24</v>
      </c>
      <c r="T758">
        <v>5.77</v>
      </c>
      <c r="U758">
        <v>454.56</v>
      </c>
      <c r="V758">
        <v>82.06</v>
      </c>
      <c r="W758">
        <v>4.91</v>
      </c>
      <c r="X758">
        <v>3.45</v>
      </c>
      <c r="Y758">
        <v>0</v>
      </c>
      <c r="Z758">
        <v>2</v>
      </c>
      <c r="AA758" t="s">
        <v>6923</v>
      </c>
      <c r="AB758">
        <v>0</v>
      </c>
      <c r="AC758">
        <v>9</v>
      </c>
      <c r="AD758">
        <v>4.037904761904763</v>
      </c>
      <c r="AF758" t="s">
        <v>6937</v>
      </c>
      <c r="AI758">
        <v>0</v>
      </c>
      <c r="AJ758">
        <v>0</v>
      </c>
      <c r="AK758" t="s">
        <v>10255</v>
      </c>
      <c r="AL758" t="s">
        <v>10255</v>
      </c>
      <c r="AM758" t="s">
        <v>10344</v>
      </c>
    </row>
    <row r="759" spans="1:39">
      <c r="A759" t="s">
        <v>11617</v>
      </c>
      <c r="B759" t="s">
        <v>11778</v>
      </c>
      <c r="C759" t="s">
        <v>6009</v>
      </c>
      <c r="D759">
        <v>8</v>
      </c>
      <c r="E759" t="s">
        <v>10556</v>
      </c>
      <c r="K759" t="s">
        <v>6535</v>
      </c>
      <c r="M759" t="s">
        <v>8650</v>
      </c>
      <c r="N759">
        <v>8</v>
      </c>
      <c r="O759" t="s">
        <v>12005</v>
      </c>
      <c r="P759" t="s">
        <v>12424</v>
      </c>
      <c r="Q759">
        <v>4</v>
      </c>
      <c r="R759">
        <v>2</v>
      </c>
      <c r="S759">
        <v>-0.59</v>
      </c>
      <c r="T759">
        <v>2.98</v>
      </c>
      <c r="U759">
        <v>379.41</v>
      </c>
      <c r="V759">
        <v>98.84999999999999</v>
      </c>
      <c r="W759">
        <v>3.03</v>
      </c>
      <c r="X759">
        <v>3.61</v>
      </c>
      <c r="Y759">
        <v>0</v>
      </c>
      <c r="Z759">
        <v>3</v>
      </c>
      <c r="AA759" t="s">
        <v>6923</v>
      </c>
      <c r="AB759">
        <v>0</v>
      </c>
      <c r="AC759">
        <v>9</v>
      </c>
      <c r="AD759">
        <v>5.066357142857143</v>
      </c>
      <c r="AF759" t="s">
        <v>6937</v>
      </c>
      <c r="AI759">
        <v>0</v>
      </c>
      <c r="AJ759">
        <v>0</v>
      </c>
      <c r="AK759" t="s">
        <v>10255</v>
      </c>
      <c r="AL759" t="s">
        <v>10255</v>
      </c>
      <c r="AM759" t="s">
        <v>10344</v>
      </c>
    </row>
    <row r="760" spans="1:39">
      <c r="A760" t="s">
        <v>11618</v>
      </c>
      <c r="B760" t="s">
        <v>11778</v>
      </c>
      <c r="C760" t="s">
        <v>6009</v>
      </c>
      <c r="D760">
        <v>9</v>
      </c>
      <c r="E760" t="s">
        <v>10556</v>
      </c>
      <c r="K760" t="s">
        <v>6535</v>
      </c>
      <c r="M760" t="s">
        <v>8650</v>
      </c>
      <c r="N760">
        <v>8</v>
      </c>
      <c r="O760" t="s">
        <v>12005</v>
      </c>
      <c r="P760" t="s">
        <v>12425</v>
      </c>
      <c r="Q760">
        <v>4</v>
      </c>
      <c r="R760">
        <v>2</v>
      </c>
      <c r="S760">
        <v>0.1</v>
      </c>
      <c r="T760">
        <v>4.74</v>
      </c>
      <c r="U760">
        <v>440.54</v>
      </c>
      <c r="V760">
        <v>93.06</v>
      </c>
      <c r="W760">
        <v>4.82</v>
      </c>
      <c r="X760">
        <v>3.23</v>
      </c>
      <c r="Y760">
        <v>0</v>
      </c>
      <c r="Z760">
        <v>2</v>
      </c>
      <c r="AA760" t="s">
        <v>6923</v>
      </c>
      <c r="AB760">
        <v>0</v>
      </c>
      <c r="AC760">
        <v>9</v>
      </c>
      <c r="AD760">
        <v>3.952714285714285</v>
      </c>
      <c r="AF760" t="s">
        <v>6937</v>
      </c>
      <c r="AI760">
        <v>0</v>
      </c>
      <c r="AJ760">
        <v>0</v>
      </c>
      <c r="AK760" t="s">
        <v>10255</v>
      </c>
      <c r="AL760" t="s">
        <v>10255</v>
      </c>
      <c r="AM760" t="s">
        <v>10344</v>
      </c>
    </row>
    <row r="761" spans="1:39">
      <c r="A761" t="s">
        <v>11619</v>
      </c>
      <c r="B761" t="s">
        <v>11778</v>
      </c>
      <c r="C761" t="s">
        <v>6009</v>
      </c>
      <c r="D761">
        <v>27</v>
      </c>
      <c r="E761" t="s">
        <v>10556</v>
      </c>
      <c r="K761" t="s">
        <v>6535</v>
      </c>
      <c r="M761" t="s">
        <v>8650</v>
      </c>
      <c r="N761">
        <v>8</v>
      </c>
      <c r="O761" t="s">
        <v>12005</v>
      </c>
      <c r="P761" t="s">
        <v>12426</v>
      </c>
      <c r="Q761">
        <v>7</v>
      </c>
      <c r="R761">
        <v>1</v>
      </c>
      <c r="S761">
        <v>3.42</v>
      </c>
      <c r="T761">
        <v>3.42</v>
      </c>
      <c r="U761">
        <v>413.47</v>
      </c>
      <c r="V761">
        <v>83.09</v>
      </c>
      <c r="W761">
        <v>3.01</v>
      </c>
      <c r="X761">
        <v>12.47</v>
      </c>
      <c r="Y761">
        <v>4.72</v>
      </c>
      <c r="Z761">
        <v>2</v>
      </c>
      <c r="AA761" t="s">
        <v>6923</v>
      </c>
      <c r="AB761">
        <v>0</v>
      </c>
      <c r="AC761">
        <v>9</v>
      </c>
      <c r="AD761">
        <v>4.531404761904762</v>
      </c>
      <c r="AF761" t="s">
        <v>6939</v>
      </c>
      <c r="AI761">
        <v>0</v>
      </c>
      <c r="AJ761">
        <v>0</v>
      </c>
      <c r="AK761" t="s">
        <v>10255</v>
      </c>
      <c r="AL761" t="s">
        <v>10255</v>
      </c>
      <c r="AM761" t="s">
        <v>10344</v>
      </c>
    </row>
    <row r="762" spans="1:39">
      <c r="A762" t="s">
        <v>7277</v>
      </c>
      <c r="B762" t="s">
        <v>11778</v>
      </c>
      <c r="C762" t="s">
        <v>6009</v>
      </c>
      <c r="D762">
        <v>66</v>
      </c>
      <c r="E762" t="s">
        <v>10556</v>
      </c>
      <c r="K762" t="s">
        <v>6535</v>
      </c>
      <c r="M762" t="s">
        <v>8650</v>
      </c>
      <c r="N762">
        <v>8</v>
      </c>
      <c r="O762" t="s">
        <v>12005</v>
      </c>
      <c r="P762" t="s">
        <v>9230</v>
      </c>
      <c r="Q762">
        <v>6</v>
      </c>
      <c r="R762">
        <v>0</v>
      </c>
      <c r="S762">
        <v>6.74</v>
      </c>
      <c r="T762">
        <v>6.74</v>
      </c>
      <c r="U762">
        <v>468.59</v>
      </c>
      <c r="V762">
        <v>71.06</v>
      </c>
      <c r="W762">
        <v>5</v>
      </c>
      <c r="X762">
        <v>12.47</v>
      </c>
      <c r="Y762">
        <v>0</v>
      </c>
      <c r="Z762">
        <v>2</v>
      </c>
      <c r="AA762" t="s">
        <v>6923</v>
      </c>
      <c r="AB762">
        <v>0</v>
      </c>
      <c r="AC762">
        <v>9</v>
      </c>
      <c r="AD762">
        <v>3.224357142857143</v>
      </c>
      <c r="AF762" t="s">
        <v>6939</v>
      </c>
      <c r="AI762">
        <v>0</v>
      </c>
      <c r="AJ762">
        <v>0</v>
      </c>
      <c r="AK762" t="s">
        <v>10255</v>
      </c>
      <c r="AL762" t="s">
        <v>10255</v>
      </c>
      <c r="AM762" t="s">
        <v>10344</v>
      </c>
    </row>
    <row r="763" spans="1:39">
      <c r="A763" t="s">
        <v>11620</v>
      </c>
      <c r="B763" t="s">
        <v>11778</v>
      </c>
      <c r="C763" t="s">
        <v>6009</v>
      </c>
      <c r="D763">
        <v>14</v>
      </c>
      <c r="E763" t="s">
        <v>10556</v>
      </c>
      <c r="K763" t="s">
        <v>6535</v>
      </c>
      <c r="M763" t="s">
        <v>8650</v>
      </c>
      <c r="N763">
        <v>8</v>
      </c>
      <c r="O763" t="s">
        <v>12005</v>
      </c>
      <c r="P763" t="s">
        <v>12427</v>
      </c>
      <c r="Q763">
        <v>6</v>
      </c>
      <c r="R763">
        <v>2</v>
      </c>
      <c r="S763">
        <v>-1.07</v>
      </c>
      <c r="T763">
        <v>2.46</v>
      </c>
      <c r="U763">
        <v>399.44</v>
      </c>
      <c r="V763">
        <v>94.09</v>
      </c>
      <c r="W763">
        <v>2.92</v>
      </c>
      <c r="X763">
        <v>3.45</v>
      </c>
      <c r="Y763">
        <v>4.72</v>
      </c>
      <c r="Z763">
        <v>2</v>
      </c>
      <c r="AA763" t="s">
        <v>6923</v>
      </c>
      <c r="AB763">
        <v>0</v>
      </c>
      <c r="AC763">
        <v>9</v>
      </c>
      <c r="AD763">
        <v>5.081952380952382</v>
      </c>
      <c r="AF763" t="s">
        <v>6937</v>
      </c>
      <c r="AI763">
        <v>0</v>
      </c>
      <c r="AJ763">
        <v>0</v>
      </c>
      <c r="AK763" t="s">
        <v>10255</v>
      </c>
      <c r="AL763" t="s">
        <v>10255</v>
      </c>
      <c r="AM763" t="s">
        <v>10344</v>
      </c>
    </row>
    <row r="764" spans="1:39">
      <c r="A764" t="s">
        <v>11621</v>
      </c>
      <c r="B764" t="s">
        <v>11778</v>
      </c>
      <c r="C764" t="s">
        <v>6009</v>
      </c>
      <c r="D764">
        <v>14</v>
      </c>
      <c r="E764" t="s">
        <v>10556</v>
      </c>
      <c r="K764" t="s">
        <v>6535</v>
      </c>
      <c r="M764" t="s">
        <v>8650</v>
      </c>
      <c r="N764">
        <v>8</v>
      </c>
      <c r="O764" t="s">
        <v>12005</v>
      </c>
      <c r="P764" t="s">
        <v>12428</v>
      </c>
      <c r="Q764">
        <v>5</v>
      </c>
      <c r="R764">
        <v>3</v>
      </c>
      <c r="S764">
        <v>-1.7</v>
      </c>
      <c r="T764">
        <v>1.87</v>
      </c>
      <c r="U764">
        <v>384.43</v>
      </c>
      <c r="V764">
        <v>110.88</v>
      </c>
      <c r="W764">
        <v>2.23</v>
      </c>
      <c r="X764">
        <v>3.61</v>
      </c>
      <c r="Y764">
        <v>4.72</v>
      </c>
      <c r="Z764">
        <v>2</v>
      </c>
      <c r="AA764" t="s">
        <v>6923</v>
      </c>
      <c r="AB764">
        <v>0</v>
      </c>
      <c r="AC764">
        <v>9</v>
      </c>
      <c r="AD764">
        <v>4.296166666666667</v>
      </c>
      <c r="AF764" t="s">
        <v>6937</v>
      </c>
      <c r="AI764">
        <v>0</v>
      </c>
      <c r="AJ764">
        <v>0</v>
      </c>
      <c r="AK764" t="s">
        <v>10255</v>
      </c>
      <c r="AL764" t="s">
        <v>10255</v>
      </c>
      <c r="AM764" t="s">
        <v>10344</v>
      </c>
    </row>
    <row r="765" spans="1:39">
      <c r="A765" t="s">
        <v>7490</v>
      </c>
      <c r="B765" t="s">
        <v>11778</v>
      </c>
      <c r="C765" t="s">
        <v>6009</v>
      </c>
      <c r="D765">
        <v>15</v>
      </c>
      <c r="E765" t="s">
        <v>10556</v>
      </c>
      <c r="K765" t="s">
        <v>6535</v>
      </c>
      <c r="M765" t="s">
        <v>8650</v>
      </c>
      <c r="N765">
        <v>8</v>
      </c>
      <c r="O765" t="s">
        <v>12005</v>
      </c>
      <c r="P765" t="s">
        <v>9443</v>
      </c>
      <c r="Q765">
        <v>5</v>
      </c>
      <c r="R765">
        <v>1</v>
      </c>
      <c r="S765">
        <v>6.12</v>
      </c>
      <c r="T765">
        <v>6.12</v>
      </c>
      <c r="U765">
        <v>453.58</v>
      </c>
      <c r="V765">
        <v>87.84999999999999</v>
      </c>
      <c r="W765">
        <v>4.31</v>
      </c>
      <c r="Y765">
        <v>0</v>
      </c>
      <c r="Z765">
        <v>2</v>
      </c>
      <c r="AA765" t="s">
        <v>6923</v>
      </c>
      <c r="AB765">
        <v>0</v>
      </c>
      <c r="AC765">
        <v>9</v>
      </c>
      <c r="AD765">
        <v>3.164904761904762</v>
      </c>
      <c r="AF765" t="s">
        <v>6939</v>
      </c>
      <c r="AI765">
        <v>0</v>
      </c>
      <c r="AJ765">
        <v>0</v>
      </c>
      <c r="AK765" t="s">
        <v>10255</v>
      </c>
      <c r="AL765" t="s">
        <v>10255</v>
      </c>
      <c r="AM765" t="s">
        <v>10344</v>
      </c>
    </row>
    <row r="766" spans="1:39">
      <c r="A766" t="s">
        <v>11622</v>
      </c>
      <c r="B766" t="s">
        <v>11778</v>
      </c>
      <c r="C766" t="s">
        <v>6009</v>
      </c>
      <c r="D766">
        <v>22</v>
      </c>
      <c r="E766" t="s">
        <v>10556</v>
      </c>
      <c r="K766" t="s">
        <v>6535</v>
      </c>
      <c r="M766" t="s">
        <v>8650</v>
      </c>
      <c r="N766">
        <v>8</v>
      </c>
      <c r="O766" t="s">
        <v>12005</v>
      </c>
      <c r="P766" t="s">
        <v>12429</v>
      </c>
      <c r="Q766">
        <v>5</v>
      </c>
      <c r="R766">
        <v>1</v>
      </c>
      <c r="S766">
        <v>4.25</v>
      </c>
      <c r="T766">
        <v>4.25</v>
      </c>
      <c r="U766">
        <v>397.47</v>
      </c>
      <c r="V766">
        <v>87.84999999999999</v>
      </c>
      <c r="W766">
        <v>2.84</v>
      </c>
      <c r="Y766">
        <v>0</v>
      </c>
      <c r="Z766">
        <v>2</v>
      </c>
      <c r="AA766" t="s">
        <v>6923</v>
      </c>
      <c r="AB766">
        <v>0</v>
      </c>
      <c r="AC766">
        <v>9</v>
      </c>
      <c r="AD766">
        <v>3.940690476190476</v>
      </c>
      <c r="AF766" t="s">
        <v>6939</v>
      </c>
      <c r="AI766">
        <v>0</v>
      </c>
      <c r="AJ766">
        <v>0</v>
      </c>
      <c r="AK766" t="s">
        <v>10255</v>
      </c>
      <c r="AL766" t="s">
        <v>10255</v>
      </c>
      <c r="AM766" t="s">
        <v>10344</v>
      </c>
    </row>
    <row r="767" spans="1:39">
      <c r="A767" t="s">
        <v>7459</v>
      </c>
      <c r="B767" t="s">
        <v>11778</v>
      </c>
      <c r="C767" t="s">
        <v>6009</v>
      </c>
      <c r="D767">
        <v>60</v>
      </c>
      <c r="E767" t="s">
        <v>10556</v>
      </c>
      <c r="K767" t="s">
        <v>6535</v>
      </c>
      <c r="M767" t="s">
        <v>8650</v>
      </c>
      <c r="N767">
        <v>8</v>
      </c>
      <c r="O767" t="s">
        <v>12005</v>
      </c>
      <c r="P767" t="s">
        <v>9412</v>
      </c>
      <c r="Q767">
        <v>5</v>
      </c>
      <c r="R767">
        <v>1</v>
      </c>
      <c r="S767">
        <v>0.36</v>
      </c>
      <c r="T767">
        <v>3.9</v>
      </c>
      <c r="U767">
        <v>398.46</v>
      </c>
      <c r="V767">
        <v>82.06</v>
      </c>
      <c r="W767">
        <v>3.44</v>
      </c>
      <c r="X767">
        <v>3.45</v>
      </c>
      <c r="Y767">
        <v>0</v>
      </c>
      <c r="Z767">
        <v>2</v>
      </c>
      <c r="AA767" t="s">
        <v>6923</v>
      </c>
      <c r="AB767">
        <v>0</v>
      </c>
      <c r="AC767">
        <v>9</v>
      </c>
      <c r="AD767">
        <v>5.108619047619047</v>
      </c>
      <c r="AF767" t="s">
        <v>6937</v>
      </c>
      <c r="AI767">
        <v>0</v>
      </c>
      <c r="AJ767">
        <v>0</v>
      </c>
      <c r="AK767" t="s">
        <v>10255</v>
      </c>
      <c r="AL767" t="s">
        <v>10255</v>
      </c>
      <c r="AM767" t="s">
        <v>10344</v>
      </c>
    </row>
    <row r="768" spans="1:39">
      <c r="A768" t="s">
        <v>11623</v>
      </c>
      <c r="B768" t="s">
        <v>11778</v>
      </c>
      <c r="C768" t="s">
        <v>6009</v>
      </c>
      <c r="D768">
        <v>55</v>
      </c>
      <c r="E768" t="s">
        <v>10556</v>
      </c>
      <c r="K768" t="s">
        <v>6535</v>
      </c>
      <c r="M768" t="s">
        <v>8650</v>
      </c>
      <c r="N768">
        <v>8</v>
      </c>
      <c r="O768" t="s">
        <v>12005</v>
      </c>
      <c r="P768" t="s">
        <v>12430</v>
      </c>
      <c r="Q768">
        <v>6</v>
      </c>
      <c r="R768">
        <v>0</v>
      </c>
      <c r="S768">
        <v>4.87</v>
      </c>
      <c r="T768">
        <v>4.87</v>
      </c>
      <c r="U768">
        <v>412.48</v>
      </c>
      <c r="V768">
        <v>71.06</v>
      </c>
      <c r="W768">
        <v>3.53</v>
      </c>
      <c r="X768">
        <v>12.47</v>
      </c>
      <c r="Y768">
        <v>0</v>
      </c>
      <c r="Z768">
        <v>2</v>
      </c>
      <c r="AA768" t="s">
        <v>6923</v>
      </c>
      <c r="AB768">
        <v>0</v>
      </c>
      <c r="AC768">
        <v>9</v>
      </c>
      <c r="AD768">
        <v>3.690142857142857</v>
      </c>
      <c r="AF768" t="s">
        <v>6939</v>
      </c>
      <c r="AI768">
        <v>0</v>
      </c>
      <c r="AJ768">
        <v>0</v>
      </c>
      <c r="AK768" t="s">
        <v>10255</v>
      </c>
      <c r="AL768" t="s">
        <v>10255</v>
      </c>
      <c r="AM768" t="s">
        <v>10344</v>
      </c>
    </row>
    <row r="769" spans="1:39">
      <c r="A769" t="s">
        <v>7417</v>
      </c>
      <c r="B769" t="s">
        <v>11778</v>
      </c>
      <c r="C769" t="s">
        <v>6009</v>
      </c>
      <c r="D769">
        <v>78</v>
      </c>
      <c r="E769" t="s">
        <v>10556</v>
      </c>
      <c r="K769" t="s">
        <v>6535</v>
      </c>
      <c r="M769" t="s">
        <v>8650</v>
      </c>
      <c r="N769">
        <v>8</v>
      </c>
      <c r="O769" t="s">
        <v>12005</v>
      </c>
      <c r="P769" t="s">
        <v>9370</v>
      </c>
      <c r="Q769">
        <v>6</v>
      </c>
      <c r="R769">
        <v>0</v>
      </c>
      <c r="S769">
        <v>4.54</v>
      </c>
      <c r="T769">
        <v>4.54</v>
      </c>
      <c r="U769">
        <v>408.45</v>
      </c>
      <c r="V769">
        <v>71.06</v>
      </c>
      <c r="W769">
        <v>3.8</v>
      </c>
      <c r="X769">
        <v>12.47</v>
      </c>
      <c r="Y769">
        <v>0</v>
      </c>
      <c r="Z769">
        <v>3</v>
      </c>
      <c r="AA769" t="s">
        <v>6923</v>
      </c>
      <c r="AB769">
        <v>0</v>
      </c>
      <c r="AC769">
        <v>9</v>
      </c>
      <c r="AD769">
        <v>3.883928571428572</v>
      </c>
      <c r="AF769" t="s">
        <v>6939</v>
      </c>
      <c r="AI769">
        <v>0</v>
      </c>
      <c r="AJ769">
        <v>0</v>
      </c>
      <c r="AK769" t="s">
        <v>10255</v>
      </c>
      <c r="AL769" t="s">
        <v>10255</v>
      </c>
      <c r="AM769" t="s">
        <v>10344</v>
      </c>
    </row>
    <row r="770" spans="1:39">
      <c r="A770" t="s">
        <v>11624</v>
      </c>
      <c r="B770" t="s">
        <v>11778</v>
      </c>
      <c r="C770" t="s">
        <v>6009</v>
      </c>
      <c r="D770">
        <v>59</v>
      </c>
      <c r="E770" t="s">
        <v>10556</v>
      </c>
      <c r="K770" t="s">
        <v>6535</v>
      </c>
      <c r="M770" t="s">
        <v>8650</v>
      </c>
      <c r="N770">
        <v>8</v>
      </c>
      <c r="O770" t="s">
        <v>12005</v>
      </c>
      <c r="P770" t="s">
        <v>12431</v>
      </c>
      <c r="Q770">
        <v>5</v>
      </c>
      <c r="R770">
        <v>1</v>
      </c>
      <c r="S770">
        <v>0.04</v>
      </c>
      <c r="T770">
        <v>3.58</v>
      </c>
      <c r="U770">
        <v>394.42</v>
      </c>
      <c r="V770">
        <v>82.06</v>
      </c>
      <c r="W770">
        <v>3.71</v>
      </c>
      <c r="X770">
        <v>3.45</v>
      </c>
      <c r="Y770">
        <v>0</v>
      </c>
      <c r="Z770">
        <v>3</v>
      </c>
      <c r="AA770" t="s">
        <v>6923</v>
      </c>
      <c r="AB770">
        <v>0</v>
      </c>
      <c r="AC770">
        <v>9</v>
      </c>
      <c r="AD770">
        <v>5.29747619047619</v>
      </c>
      <c r="AF770" t="s">
        <v>6937</v>
      </c>
      <c r="AI770">
        <v>0</v>
      </c>
      <c r="AJ770">
        <v>0</v>
      </c>
      <c r="AK770" t="s">
        <v>10255</v>
      </c>
      <c r="AL770" t="s">
        <v>10255</v>
      </c>
      <c r="AM770" t="s">
        <v>10344</v>
      </c>
    </row>
    <row r="771" spans="1:39">
      <c r="A771" t="s">
        <v>6223</v>
      </c>
      <c r="B771" t="s">
        <v>11779</v>
      </c>
      <c r="C771" t="s">
        <v>6009</v>
      </c>
      <c r="D771">
        <v>100</v>
      </c>
      <c r="E771" t="s">
        <v>10556</v>
      </c>
      <c r="K771" t="s">
        <v>10886</v>
      </c>
      <c r="L771" t="s">
        <v>6536</v>
      </c>
      <c r="M771" t="s">
        <v>11885</v>
      </c>
      <c r="N771">
        <v>9</v>
      </c>
      <c r="O771" t="s">
        <v>12006</v>
      </c>
      <c r="P771" t="s">
        <v>6619</v>
      </c>
      <c r="Q771">
        <v>6</v>
      </c>
      <c r="R771">
        <v>1</v>
      </c>
      <c r="S771">
        <v>1.93</v>
      </c>
      <c r="T771">
        <v>3.02</v>
      </c>
      <c r="U771">
        <v>357.44</v>
      </c>
      <c r="V771">
        <v>71.53</v>
      </c>
      <c r="W771">
        <v>2.49</v>
      </c>
      <c r="X771">
        <v>6.34</v>
      </c>
      <c r="Y771">
        <v>6.5</v>
      </c>
      <c r="Z771">
        <v>2</v>
      </c>
      <c r="AA771" t="s">
        <v>6923</v>
      </c>
      <c r="AB771">
        <v>0</v>
      </c>
      <c r="AC771">
        <v>7</v>
      </c>
      <c r="AD771">
        <v>5.823333333333333</v>
      </c>
      <c r="AE771" t="s">
        <v>6924</v>
      </c>
      <c r="AF771" t="s">
        <v>6937</v>
      </c>
      <c r="AG771" t="s">
        <v>6941</v>
      </c>
      <c r="AH771" t="s">
        <v>6942</v>
      </c>
      <c r="AI771">
        <v>4</v>
      </c>
      <c r="AJ771">
        <v>1</v>
      </c>
      <c r="AK771" t="s">
        <v>10300</v>
      </c>
      <c r="AL771" t="s">
        <v>10300</v>
      </c>
      <c r="AM771" t="s">
        <v>10344</v>
      </c>
    </row>
    <row r="772" spans="1:39">
      <c r="A772" t="s">
        <v>7005</v>
      </c>
      <c r="B772" t="s">
        <v>11779</v>
      </c>
      <c r="C772" t="s">
        <v>6009</v>
      </c>
      <c r="D772">
        <v>28</v>
      </c>
      <c r="E772" t="s">
        <v>10556</v>
      </c>
      <c r="K772" t="s">
        <v>10886</v>
      </c>
      <c r="L772" t="s">
        <v>6536</v>
      </c>
      <c r="M772" t="s">
        <v>11885</v>
      </c>
      <c r="N772">
        <v>9</v>
      </c>
      <c r="O772" t="s">
        <v>12006</v>
      </c>
      <c r="P772" t="s">
        <v>8958</v>
      </c>
      <c r="Q772">
        <v>6</v>
      </c>
      <c r="R772">
        <v>1</v>
      </c>
      <c r="S772">
        <v>2.6</v>
      </c>
      <c r="T772">
        <v>6.21</v>
      </c>
      <c r="U772">
        <v>527.5</v>
      </c>
      <c r="V772">
        <v>86.98999999999999</v>
      </c>
      <c r="W772">
        <v>5.99</v>
      </c>
      <c r="X772">
        <v>3.22</v>
      </c>
      <c r="Y772">
        <v>0</v>
      </c>
      <c r="Z772">
        <v>4</v>
      </c>
      <c r="AA772" t="s">
        <v>6923</v>
      </c>
      <c r="AB772">
        <v>2</v>
      </c>
      <c r="AC772">
        <v>8</v>
      </c>
      <c r="AD772">
        <v>3.533333333333333</v>
      </c>
      <c r="AF772" t="s">
        <v>6937</v>
      </c>
      <c r="AI772">
        <v>0</v>
      </c>
      <c r="AJ772">
        <v>0</v>
      </c>
      <c r="AK772" t="s">
        <v>10300</v>
      </c>
      <c r="AL772" t="s">
        <v>10300</v>
      </c>
      <c r="AM772" t="s">
        <v>10344</v>
      </c>
    </row>
    <row r="773" spans="1:39">
      <c r="A773" t="s">
        <v>7854</v>
      </c>
      <c r="B773" t="s">
        <v>11779</v>
      </c>
      <c r="C773" t="s">
        <v>6009</v>
      </c>
      <c r="D773">
        <v>22</v>
      </c>
      <c r="E773" t="s">
        <v>10556</v>
      </c>
      <c r="K773" t="s">
        <v>10886</v>
      </c>
      <c r="L773" t="s">
        <v>6536</v>
      </c>
      <c r="M773" t="s">
        <v>11885</v>
      </c>
      <c r="N773">
        <v>9</v>
      </c>
      <c r="O773" t="s">
        <v>12006</v>
      </c>
      <c r="P773" t="s">
        <v>9783</v>
      </c>
      <c r="Q773">
        <v>6</v>
      </c>
      <c r="R773">
        <v>0</v>
      </c>
      <c r="S773">
        <v>5.95</v>
      </c>
      <c r="T773">
        <v>5.95</v>
      </c>
      <c r="U773">
        <v>494.47</v>
      </c>
      <c r="V773">
        <v>73.48</v>
      </c>
      <c r="W773">
        <v>6.04</v>
      </c>
      <c r="Y773">
        <v>0</v>
      </c>
      <c r="Z773">
        <v>4</v>
      </c>
      <c r="AA773" t="s">
        <v>6923</v>
      </c>
      <c r="AB773">
        <v>1</v>
      </c>
      <c r="AC773">
        <v>7</v>
      </c>
      <c r="AD773">
        <v>3.0395</v>
      </c>
      <c r="AI773">
        <v>0</v>
      </c>
      <c r="AJ773">
        <v>0</v>
      </c>
      <c r="AK773" t="s">
        <v>10300</v>
      </c>
      <c r="AL773" t="s">
        <v>10300</v>
      </c>
      <c r="AM773" t="s">
        <v>10344</v>
      </c>
    </row>
    <row r="774" spans="1:39">
      <c r="A774" t="s">
        <v>7821</v>
      </c>
      <c r="B774" t="s">
        <v>11779</v>
      </c>
      <c r="C774" t="s">
        <v>6009</v>
      </c>
      <c r="D774">
        <v>26</v>
      </c>
      <c r="E774" t="s">
        <v>10556</v>
      </c>
      <c r="K774" t="s">
        <v>10886</v>
      </c>
      <c r="L774" t="s">
        <v>6536</v>
      </c>
      <c r="M774" t="s">
        <v>11885</v>
      </c>
      <c r="N774">
        <v>9</v>
      </c>
      <c r="O774" t="s">
        <v>12006</v>
      </c>
      <c r="P774" t="s">
        <v>9750</v>
      </c>
      <c r="Q774">
        <v>7</v>
      </c>
      <c r="R774">
        <v>1</v>
      </c>
      <c r="S774">
        <v>2.62</v>
      </c>
      <c r="T774">
        <v>6.25</v>
      </c>
      <c r="U774">
        <v>546.89</v>
      </c>
      <c r="V774">
        <v>95.95</v>
      </c>
      <c r="W774">
        <v>7.28</v>
      </c>
      <c r="X774">
        <v>3.17</v>
      </c>
      <c r="Y774">
        <v>0</v>
      </c>
      <c r="Z774">
        <v>5</v>
      </c>
      <c r="AA774" t="s">
        <v>6923</v>
      </c>
      <c r="AB774">
        <v>2</v>
      </c>
      <c r="AC774">
        <v>7</v>
      </c>
      <c r="AD774">
        <v>3.325</v>
      </c>
      <c r="AF774" t="s">
        <v>6937</v>
      </c>
      <c r="AI774">
        <v>0</v>
      </c>
      <c r="AJ774">
        <v>0</v>
      </c>
      <c r="AK774" t="s">
        <v>10300</v>
      </c>
      <c r="AL774" t="s">
        <v>10300</v>
      </c>
      <c r="AM774" t="s">
        <v>10344</v>
      </c>
    </row>
    <row r="775" spans="1:39">
      <c r="A775" t="s">
        <v>7534</v>
      </c>
      <c r="B775" t="s">
        <v>11779</v>
      </c>
      <c r="C775" t="s">
        <v>6009</v>
      </c>
      <c r="D775">
        <v>21</v>
      </c>
      <c r="E775" t="s">
        <v>10556</v>
      </c>
      <c r="K775" t="s">
        <v>10886</v>
      </c>
      <c r="L775" t="s">
        <v>6536</v>
      </c>
      <c r="M775" t="s">
        <v>11885</v>
      </c>
      <c r="N775">
        <v>9</v>
      </c>
      <c r="O775" t="s">
        <v>12006</v>
      </c>
      <c r="P775" t="s">
        <v>9487</v>
      </c>
      <c r="Q775">
        <v>5</v>
      </c>
      <c r="R775">
        <v>1</v>
      </c>
      <c r="S775">
        <v>2.13</v>
      </c>
      <c r="T775">
        <v>5.74</v>
      </c>
      <c r="U775">
        <v>499.49</v>
      </c>
      <c r="V775">
        <v>69.92</v>
      </c>
      <c r="W775">
        <v>6.29</v>
      </c>
      <c r="X775">
        <v>3.23</v>
      </c>
      <c r="Y775">
        <v>0</v>
      </c>
      <c r="Z775">
        <v>4</v>
      </c>
      <c r="AA775" t="s">
        <v>6923</v>
      </c>
      <c r="AB775">
        <v>1</v>
      </c>
      <c r="AC775">
        <v>8</v>
      </c>
      <c r="AD775">
        <v>3.77197619047619</v>
      </c>
      <c r="AF775" t="s">
        <v>6937</v>
      </c>
      <c r="AI775">
        <v>0</v>
      </c>
      <c r="AJ775">
        <v>0</v>
      </c>
      <c r="AK775" t="s">
        <v>10300</v>
      </c>
      <c r="AL775" t="s">
        <v>10300</v>
      </c>
      <c r="AM775" t="s">
        <v>10344</v>
      </c>
    </row>
    <row r="776" spans="1:39">
      <c r="A776" t="s">
        <v>7978</v>
      </c>
      <c r="B776" t="s">
        <v>11779</v>
      </c>
      <c r="C776" t="s">
        <v>6009</v>
      </c>
      <c r="D776">
        <v>24</v>
      </c>
      <c r="E776" t="s">
        <v>10556</v>
      </c>
      <c r="K776" t="s">
        <v>10886</v>
      </c>
      <c r="L776" t="s">
        <v>6536</v>
      </c>
      <c r="M776" t="s">
        <v>11885</v>
      </c>
      <c r="N776">
        <v>9</v>
      </c>
      <c r="O776" t="s">
        <v>12006</v>
      </c>
      <c r="P776" t="s">
        <v>9906</v>
      </c>
      <c r="Q776">
        <v>7</v>
      </c>
      <c r="R776">
        <v>1</v>
      </c>
      <c r="S776">
        <v>3.31</v>
      </c>
      <c r="T776">
        <v>6.96</v>
      </c>
      <c r="U776">
        <v>581.33</v>
      </c>
      <c r="V776">
        <v>95.95</v>
      </c>
      <c r="W776">
        <v>7.93</v>
      </c>
      <c r="X776">
        <v>3.07</v>
      </c>
      <c r="Y776">
        <v>0</v>
      </c>
      <c r="Z776">
        <v>5</v>
      </c>
      <c r="AA776" t="s">
        <v>6923</v>
      </c>
      <c r="AB776">
        <v>2</v>
      </c>
      <c r="AC776">
        <v>7</v>
      </c>
      <c r="AD776">
        <v>2.98</v>
      </c>
      <c r="AF776" t="s">
        <v>6937</v>
      </c>
      <c r="AI776">
        <v>0</v>
      </c>
      <c r="AJ776">
        <v>0</v>
      </c>
      <c r="AK776" t="s">
        <v>10300</v>
      </c>
      <c r="AL776" t="s">
        <v>10300</v>
      </c>
      <c r="AM776" t="s">
        <v>10344</v>
      </c>
    </row>
    <row r="777" spans="1:39">
      <c r="A777" t="s">
        <v>7613</v>
      </c>
      <c r="B777" t="s">
        <v>11779</v>
      </c>
      <c r="C777" t="s">
        <v>6009</v>
      </c>
      <c r="D777">
        <v>31</v>
      </c>
      <c r="E777" t="s">
        <v>10556</v>
      </c>
      <c r="K777" t="s">
        <v>10886</v>
      </c>
      <c r="L777" t="s">
        <v>6536</v>
      </c>
      <c r="M777" t="s">
        <v>11885</v>
      </c>
      <c r="N777">
        <v>9</v>
      </c>
      <c r="O777" t="s">
        <v>12006</v>
      </c>
      <c r="P777" t="s">
        <v>9557</v>
      </c>
      <c r="Q777">
        <v>7</v>
      </c>
      <c r="R777">
        <v>1</v>
      </c>
      <c r="S777">
        <v>3.13</v>
      </c>
      <c r="T777">
        <v>6.78</v>
      </c>
      <c r="U777">
        <v>581.33</v>
      </c>
      <c r="V777">
        <v>95.95</v>
      </c>
      <c r="W777">
        <v>7.93</v>
      </c>
      <c r="X777">
        <v>3.08</v>
      </c>
      <c r="Y777">
        <v>0</v>
      </c>
      <c r="Z777">
        <v>5</v>
      </c>
      <c r="AA777" t="s">
        <v>6923</v>
      </c>
      <c r="AB777">
        <v>2</v>
      </c>
      <c r="AC777">
        <v>7</v>
      </c>
      <c r="AD777">
        <v>3.07</v>
      </c>
      <c r="AF777" t="s">
        <v>6937</v>
      </c>
      <c r="AI777">
        <v>0</v>
      </c>
      <c r="AJ777">
        <v>0</v>
      </c>
      <c r="AK777" t="s">
        <v>10300</v>
      </c>
      <c r="AL777" t="s">
        <v>10300</v>
      </c>
      <c r="AM777" t="s">
        <v>10344</v>
      </c>
    </row>
    <row r="778" spans="1:39">
      <c r="A778" t="s">
        <v>7552</v>
      </c>
      <c r="B778" t="s">
        <v>11779</v>
      </c>
      <c r="C778" t="s">
        <v>6009</v>
      </c>
      <c r="D778">
        <v>24</v>
      </c>
      <c r="E778" t="s">
        <v>10556</v>
      </c>
      <c r="K778" t="s">
        <v>10886</v>
      </c>
      <c r="L778" t="s">
        <v>6536</v>
      </c>
      <c r="M778" t="s">
        <v>11885</v>
      </c>
      <c r="N778">
        <v>9</v>
      </c>
      <c r="O778" t="s">
        <v>12006</v>
      </c>
      <c r="P778" t="s">
        <v>9504</v>
      </c>
      <c r="Q778">
        <v>7</v>
      </c>
      <c r="R778">
        <v>1</v>
      </c>
      <c r="S778">
        <v>3.11</v>
      </c>
      <c r="T778">
        <v>6.74</v>
      </c>
      <c r="U778">
        <v>574.9400000000001</v>
      </c>
      <c r="V778">
        <v>95.95</v>
      </c>
      <c r="W778">
        <v>7.08</v>
      </c>
      <c r="X778">
        <v>3.14</v>
      </c>
      <c r="Y778">
        <v>0</v>
      </c>
      <c r="Z778">
        <v>5</v>
      </c>
      <c r="AA778" t="s">
        <v>6923</v>
      </c>
      <c r="AB778">
        <v>2</v>
      </c>
      <c r="AC778">
        <v>8</v>
      </c>
      <c r="AD778">
        <v>3.08</v>
      </c>
      <c r="AF778" t="s">
        <v>6937</v>
      </c>
      <c r="AI778">
        <v>0</v>
      </c>
      <c r="AJ778">
        <v>0</v>
      </c>
      <c r="AK778" t="s">
        <v>10300</v>
      </c>
      <c r="AL778" t="s">
        <v>10300</v>
      </c>
      <c r="AM778" t="s">
        <v>10344</v>
      </c>
    </row>
    <row r="779" spans="1:39">
      <c r="A779" t="s">
        <v>7771</v>
      </c>
      <c r="B779" t="s">
        <v>11779</v>
      </c>
      <c r="C779" t="s">
        <v>6009</v>
      </c>
      <c r="D779">
        <v>33</v>
      </c>
      <c r="E779" t="s">
        <v>10556</v>
      </c>
      <c r="K779" t="s">
        <v>10886</v>
      </c>
      <c r="L779" t="s">
        <v>6536</v>
      </c>
      <c r="M779" t="s">
        <v>11885</v>
      </c>
      <c r="N779">
        <v>9</v>
      </c>
      <c r="O779" t="s">
        <v>12006</v>
      </c>
      <c r="P779" t="s">
        <v>9704</v>
      </c>
      <c r="Q779">
        <v>7</v>
      </c>
      <c r="R779">
        <v>1</v>
      </c>
      <c r="S779">
        <v>4.06</v>
      </c>
      <c r="T779">
        <v>7.67</v>
      </c>
      <c r="U779">
        <v>588.97</v>
      </c>
      <c r="V779">
        <v>95.95</v>
      </c>
      <c r="W779">
        <v>8.23</v>
      </c>
      <c r="X779">
        <v>3.21</v>
      </c>
      <c r="Y779">
        <v>0</v>
      </c>
      <c r="Z779">
        <v>5</v>
      </c>
      <c r="AA779" t="s">
        <v>6923</v>
      </c>
      <c r="AB779">
        <v>2</v>
      </c>
      <c r="AC779">
        <v>9</v>
      </c>
      <c r="AD779">
        <v>2.635</v>
      </c>
      <c r="AF779" t="s">
        <v>6937</v>
      </c>
      <c r="AI779">
        <v>0</v>
      </c>
      <c r="AJ779">
        <v>0</v>
      </c>
      <c r="AK779" t="s">
        <v>10300</v>
      </c>
      <c r="AL779" t="s">
        <v>10300</v>
      </c>
      <c r="AM779" t="s">
        <v>10344</v>
      </c>
    </row>
    <row r="780" spans="1:39">
      <c r="A780" t="s">
        <v>7807</v>
      </c>
      <c r="B780" t="s">
        <v>11779</v>
      </c>
      <c r="C780" t="s">
        <v>6009</v>
      </c>
      <c r="D780">
        <v>32</v>
      </c>
      <c r="E780" t="s">
        <v>10556</v>
      </c>
      <c r="K780" t="s">
        <v>10886</v>
      </c>
      <c r="L780" t="s">
        <v>6536</v>
      </c>
      <c r="M780" t="s">
        <v>11885</v>
      </c>
      <c r="N780">
        <v>9</v>
      </c>
      <c r="O780" t="s">
        <v>12006</v>
      </c>
      <c r="P780" t="s">
        <v>9739</v>
      </c>
      <c r="Q780">
        <v>6</v>
      </c>
      <c r="R780">
        <v>1</v>
      </c>
      <c r="S780">
        <v>2.41</v>
      </c>
      <c r="T780">
        <v>6.01</v>
      </c>
      <c r="U780">
        <v>550.53</v>
      </c>
      <c r="V780">
        <v>82.81</v>
      </c>
      <c r="W780">
        <v>6.84</v>
      </c>
      <c r="X780">
        <v>3.22</v>
      </c>
      <c r="Y780">
        <v>4.32</v>
      </c>
      <c r="Z780">
        <v>5</v>
      </c>
      <c r="AA780" t="s">
        <v>6923</v>
      </c>
      <c r="AB780">
        <v>2</v>
      </c>
      <c r="AC780">
        <v>8</v>
      </c>
      <c r="AD780">
        <v>3.628333333333333</v>
      </c>
      <c r="AF780" t="s">
        <v>6937</v>
      </c>
      <c r="AI780">
        <v>0</v>
      </c>
      <c r="AJ780">
        <v>0</v>
      </c>
      <c r="AK780" t="s">
        <v>10300</v>
      </c>
      <c r="AL780" t="s">
        <v>10300</v>
      </c>
      <c r="AM780" t="s">
        <v>10344</v>
      </c>
    </row>
    <row r="781" spans="1:39">
      <c r="A781" t="s">
        <v>7536</v>
      </c>
      <c r="B781" t="s">
        <v>11779</v>
      </c>
      <c r="C781" t="s">
        <v>6009</v>
      </c>
      <c r="D781">
        <v>21</v>
      </c>
      <c r="E781" t="s">
        <v>10556</v>
      </c>
      <c r="K781" t="s">
        <v>10886</v>
      </c>
      <c r="L781" t="s">
        <v>6536</v>
      </c>
      <c r="M781" t="s">
        <v>11885</v>
      </c>
      <c r="N781">
        <v>9</v>
      </c>
      <c r="O781" t="s">
        <v>12006</v>
      </c>
      <c r="P781" t="s">
        <v>9489</v>
      </c>
      <c r="Q781">
        <v>7</v>
      </c>
      <c r="R781">
        <v>1</v>
      </c>
      <c r="S781">
        <v>3.34</v>
      </c>
      <c r="T781">
        <v>6.99</v>
      </c>
      <c r="U781">
        <v>581.33</v>
      </c>
      <c r="V781">
        <v>95.95</v>
      </c>
      <c r="W781">
        <v>7.93</v>
      </c>
      <c r="X781">
        <v>3.06</v>
      </c>
      <c r="Y781">
        <v>0</v>
      </c>
      <c r="Z781">
        <v>5</v>
      </c>
      <c r="AA781" t="s">
        <v>6923</v>
      </c>
      <c r="AB781">
        <v>2</v>
      </c>
      <c r="AC781">
        <v>7</v>
      </c>
      <c r="AD781">
        <v>2.965</v>
      </c>
      <c r="AF781" t="s">
        <v>6937</v>
      </c>
      <c r="AI781">
        <v>0</v>
      </c>
      <c r="AJ781">
        <v>0</v>
      </c>
      <c r="AK781" t="s">
        <v>10300</v>
      </c>
      <c r="AL781" t="s">
        <v>10300</v>
      </c>
      <c r="AM781" t="s">
        <v>10344</v>
      </c>
    </row>
    <row r="782" spans="1:39">
      <c r="A782" t="s">
        <v>7895</v>
      </c>
      <c r="B782" t="s">
        <v>11779</v>
      </c>
      <c r="C782" t="s">
        <v>6009</v>
      </c>
      <c r="D782">
        <v>19</v>
      </c>
      <c r="E782" t="s">
        <v>10556</v>
      </c>
      <c r="K782" t="s">
        <v>10886</v>
      </c>
      <c r="L782" t="s">
        <v>6536</v>
      </c>
      <c r="M782" t="s">
        <v>11885</v>
      </c>
      <c r="N782">
        <v>9</v>
      </c>
      <c r="O782" t="s">
        <v>12006</v>
      </c>
      <c r="P782" t="s">
        <v>9824</v>
      </c>
      <c r="Q782">
        <v>5</v>
      </c>
      <c r="R782">
        <v>0</v>
      </c>
      <c r="S782">
        <v>7.18</v>
      </c>
      <c r="T782">
        <v>7.18</v>
      </c>
      <c r="U782">
        <v>493.48</v>
      </c>
      <c r="V782">
        <v>49.69</v>
      </c>
      <c r="W782">
        <v>6.15</v>
      </c>
      <c r="Y782">
        <v>0</v>
      </c>
      <c r="Z782">
        <v>4</v>
      </c>
      <c r="AA782" t="s">
        <v>6923</v>
      </c>
      <c r="AB782">
        <v>1</v>
      </c>
      <c r="AC782">
        <v>7</v>
      </c>
      <c r="AD782">
        <v>3.046571428571428</v>
      </c>
      <c r="AI782">
        <v>0</v>
      </c>
      <c r="AJ782">
        <v>0</v>
      </c>
      <c r="AK782" t="s">
        <v>10300</v>
      </c>
      <c r="AL782" t="s">
        <v>10300</v>
      </c>
      <c r="AM782" t="s">
        <v>10344</v>
      </c>
    </row>
    <row r="783" spans="1:39">
      <c r="A783" t="s">
        <v>6223</v>
      </c>
      <c r="B783" t="s">
        <v>11780</v>
      </c>
      <c r="C783" t="s">
        <v>6009</v>
      </c>
      <c r="D783">
        <v>100</v>
      </c>
      <c r="E783" t="s">
        <v>10556</v>
      </c>
      <c r="K783" t="s">
        <v>10886</v>
      </c>
      <c r="M783" t="s">
        <v>11886</v>
      </c>
      <c r="N783">
        <v>9</v>
      </c>
      <c r="O783" t="s">
        <v>12007</v>
      </c>
      <c r="P783" t="s">
        <v>6619</v>
      </c>
      <c r="Q783">
        <v>6</v>
      </c>
      <c r="R783">
        <v>1</v>
      </c>
      <c r="S783">
        <v>1.93</v>
      </c>
      <c r="T783">
        <v>3.02</v>
      </c>
      <c r="U783">
        <v>357.44</v>
      </c>
      <c r="V783">
        <v>71.53</v>
      </c>
      <c r="W783">
        <v>2.49</v>
      </c>
      <c r="X783">
        <v>6.34</v>
      </c>
      <c r="Y783">
        <v>6.5</v>
      </c>
      <c r="Z783">
        <v>2</v>
      </c>
      <c r="AA783" t="s">
        <v>6923</v>
      </c>
      <c r="AB783">
        <v>0</v>
      </c>
      <c r="AC783">
        <v>7</v>
      </c>
      <c r="AD783">
        <v>5.823333333333333</v>
      </c>
      <c r="AE783" t="s">
        <v>6924</v>
      </c>
      <c r="AF783" t="s">
        <v>6937</v>
      </c>
      <c r="AG783" t="s">
        <v>6941</v>
      </c>
      <c r="AH783" t="s">
        <v>6942</v>
      </c>
      <c r="AI783">
        <v>4</v>
      </c>
      <c r="AJ783">
        <v>1</v>
      </c>
      <c r="AK783" t="s">
        <v>10298</v>
      </c>
      <c r="AL783" t="s">
        <v>10298</v>
      </c>
      <c r="AM783" t="s">
        <v>10344</v>
      </c>
    </row>
    <row r="784" spans="1:39">
      <c r="A784" t="s">
        <v>7576</v>
      </c>
      <c r="B784" t="s">
        <v>11780</v>
      </c>
      <c r="C784" t="s">
        <v>6009</v>
      </c>
      <c r="D784">
        <v>36</v>
      </c>
      <c r="E784" t="s">
        <v>10556</v>
      </c>
      <c r="K784" t="s">
        <v>10886</v>
      </c>
      <c r="M784" t="s">
        <v>11886</v>
      </c>
      <c r="N784">
        <v>9</v>
      </c>
      <c r="O784" t="s">
        <v>12007</v>
      </c>
      <c r="P784" t="s">
        <v>9524</v>
      </c>
      <c r="Q784">
        <v>6</v>
      </c>
      <c r="R784">
        <v>1</v>
      </c>
      <c r="S784">
        <v>3.1</v>
      </c>
      <c r="T784">
        <v>6.72</v>
      </c>
      <c r="U784">
        <v>541.52</v>
      </c>
      <c r="V784">
        <v>86.98999999999999</v>
      </c>
      <c r="W784">
        <v>6.38</v>
      </c>
      <c r="X784">
        <v>3.22</v>
      </c>
      <c r="Y784">
        <v>0</v>
      </c>
      <c r="Z784">
        <v>4</v>
      </c>
      <c r="AA784" t="s">
        <v>6923</v>
      </c>
      <c r="AB784">
        <v>2</v>
      </c>
      <c r="AC784">
        <v>9</v>
      </c>
      <c r="AD784">
        <v>3.283333333333333</v>
      </c>
      <c r="AF784" t="s">
        <v>6937</v>
      </c>
      <c r="AI784">
        <v>0</v>
      </c>
      <c r="AJ784">
        <v>0</v>
      </c>
      <c r="AK784" t="s">
        <v>10298</v>
      </c>
      <c r="AL784" t="s">
        <v>10298</v>
      </c>
      <c r="AM784" t="s">
        <v>10344</v>
      </c>
    </row>
    <row r="785" spans="1:39">
      <c r="A785" t="s">
        <v>11625</v>
      </c>
      <c r="B785" t="s">
        <v>11780</v>
      </c>
      <c r="C785" t="s">
        <v>6009</v>
      </c>
      <c r="D785">
        <v>25</v>
      </c>
      <c r="E785" t="s">
        <v>10556</v>
      </c>
      <c r="K785" t="s">
        <v>10886</v>
      </c>
      <c r="M785" t="s">
        <v>11886</v>
      </c>
      <c r="N785">
        <v>9</v>
      </c>
      <c r="O785" t="s">
        <v>12007</v>
      </c>
      <c r="P785" t="s">
        <v>12432</v>
      </c>
      <c r="Q785">
        <v>5</v>
      </c>
      <c r="R785">
        <v>1</v>
      </c>
      <c r="S785">
        <v>1.85</v>
      </c>
      <c r="T785">
        <v>5.48</v>
      </c>
      <c r="U785">
        <v>463.92</v>
      </c>
      <c r="V785">
        <v>77.76000000000001</v>
      </c>
      <c r="W785">
        <v>5.35</v>
      </c>
      <c r="X785">
        <v>3.17</v>
      </c>
      <c r="Y785">
        <v>0</v>
      </c>
      <c r="Z785">
        <v>4</v>
      </c>
      <c r="AA785" t="s">
        <v>6923</v>
      </c>
      <c r="AB785">
        <v>1</v>
      </c>
      <c r="AC785">
        <v>7</v>
      </c>
      <c r="AD785">
        <v>4.091047619047619</v>
      </c>
      <c r="AF785" t="s">
        <v>6937</v>
      </c>
      <c r="AI785">
        <v>0</v>
      </c>
      <c r="AJ785">
        <v>0</v>
      </c>
      <c r="AK785" t="s">
        <v>10298</v>
      </c>
      <c r="AL785" t="s">
        <v>10298</v>
      </c>
      <c r="AM785" t="s">
        <v>10344</v>
      </c>
    </row>
    <row r="786" spans="1:39">
      <c r="A786" t="s">
        <v>7005</v>
      </c>
      <c r="B786" t="s">
        <v>11780</v>
      </c>
      <c r="C786" t="s">
        <v>6009</v>
      </c>
      <c r="D786">
        <v>21</v>
      </c>
      <c r="E786" t="s">
        <v>10556</v>
      </c>
      <c r="K786" t="s">
        <v>10886</v>
      </c>
      <c r="M786" t="s">
        <v>11886</v>
      </c>
      <c r="N786">
        <v>9</v>
      </c>
      <c r="O786" t="s">
        <v>12007</v>
      </c>
      <c r="P786" t="s">
        <v>8958</v>
      </c>
      <c r="Q786">
        <v>6</v>
      </c>
      <c r="R786">
        <v>1</v>
      </c>
      <c r="S786">
        <v>2.6</v>
      </c>
      <c r="T786">
        <v>6.21</v>
      </c>
      <c r="U786">
        <v>527.5</v>
      </c>
      <c r="V786">
        <v>86.98999999999999</v>
      </c>
      <c r="W786">
        <v>5.99</v>
      </c>
      <c r="X786">
        <v>3.22</v>
      </c>
      <c r="Y786">
        <v>0</v>
      </c>
      <c r="Z786">
        <v>4</v>
      </c>
      <c r="AA786" t="s">
        <v>6923</v>
      </c>
      <c r="AB786">
        <v>2</v>
      </c>
      <c r="AC786">
        <v>8</v>
      </c>
      <c r="AD786">
        <v>3.533333333333333</v>
      </c>
      <c r="AF786" t="s">
        <v>6937</v>
      </c>
      <c r="AI786">
        <v>0</v>
      </c>
      <c r="AJ786">
        <v>0</v>
      </c>
      <c r="AK786" t="s">
        <v>10298</v>
      </c>
      <c r="AL786" t="s">
        <v>10298</v>
      </c>
      <c r="AM786" t="s">
        <v>10344</v>
      </c>
    </row>
    <row r="787" spans="1:39">
      <c r="A787" t="s">
        <v>7577</v>
      </c>
      <c r="B787" t="s">
        <v>11780</v>
      </c>
      <c r="C787" t="s">
        <v>6009</v>
      </c>
      <c r="D787">
        <v>67</v>
      </c>
      <c r="E787" t="s">
        <v>10556</v>
      </c>
      <c r="K787" t="s">
        <v>10886</v>
      </c>
      <c r="M787" t="s">
        <v>11886</v>
      </c>
      <c r="N787">
        <v>9</v>
      </c>
      <c r="O787" t="s">
        <v>12007</v>
      </c>
      <c r="P787" t="s">
        <v>9525</v>
      </c>
      <c r="Q787">
        <v>6</v>
      </c>
      <c r="R787">
        <v>1</v>
      </c>
      <c r="S787">
        <v>3.04</v>
      </c>
      <c r="T787">
        <v>6.64</v>
      </c>
      <c r="U787">
        <v>541.52</v>
      </c>
      <c r="V787">
        <v>86.98999999999999</v>
      </c>
      <c r="W787">
        <v>6.38</v>
      </c>
      <c r="X787">
        <v>3.24</v>
      </c>
      <c r="Y787">
        <v>0</v>
      </c>
      <c r="Z787">
        <v>4</v>
      </c>
      <c r="AA787" t="s">
        <v>6923</v>
      </c>
      <c r="AB787">
        <v>2</v>
      </c>
      <c r="AC787">
        <v>9</v>
      </c>
      <c r="AD787">
        <v>3.313333333333333</v>
      </c>
      <c r="AF787" t="s">
        <v>6937</v>
      </c>
      <c r="AI787">
        <v>0</v>
      </c>
      <c r="AJ787">
        <v>0</v>
      </c>
      <c r="AK787" t="s">
        <v>10298</v>
      </c>
      <c r="AL787" t="s">
        <v>10298</v>
      </c>
      <c r="AM787" t="s">
        <v>10344</v>
      </c>
    </row>
    <row r="788" spans="1:39">
      <c r="A788" t="s">
        <v>7927</v>
      </c>
      <c r="B788" t="s">
        <v>11780</v>
      </c>
      <c r="C788" t="s">
        <v>6009</v>
      </c>
      <c r="D788">
        <v>86</v>
      </c>
      <c r="E788" t="s">
        <v>10556</v>
      </c>
      <c r="K788" t="s">
        <v>10886</v>
      </c>
      <c r="M788" t="s">
        <v>11886</v>
      </c>
      <c r="N788">
        <v>9</v>
      </c>
      <c r="O788" t="s">
        <v>12007</v>
      </c>
      <c r="P788" t="s">
        <v>9856</v>
      </c>
      <c r="Q788">
        <v>5</v>
      </c>
      <c r="R788">
        <v>1</v>
      </c>
      <c r="S788">
        <v>2.57</v>
      </c>
      <c r="T788">
        <v>6.17</v>
      </c>
      <c r="U788">
        <v>491.97</v>
      </c>
      <c r="V788">
        <v>77.76000000000001</v>
      </c>
      <c r="W788">
        <v>6.13</v>
      </c>
      <c r="X788">
        <v>3.29</v>
      </c>
      <c r="Y788">
        <v>0</v>
      </c>
      <c r="Z788">
        <v>4</v>
      </c>
      <c r="AA788" t="s">
        <v>6923</v>
      </c>
      <c r="AB788">
        <v>1</v>
      </c>
      <c r="AC788">
        <v>7</v>
      </c>
      <c r="AD788">
        <v>3.605690476190476</v>
      </c>
      <c r="AF788" t="s">
        <v>6937</v>
      </c>
      <c r="AI788">
        <v>0</v>
      </c>
      <c r="AJ788">
        <v>0</v>
      </c>
      <c r="AK788" t="s">
        <v>10298</v>
      </c>
      <c r="AL788" t="s">
        <v>10298</v>
      </c>
      <c r="AM788" t="s">
        <v>10344</v>
      </c>
    </row>
    <row r="789" spans="1:39">
      <c r="A789" t="s">
        <v>8122</v>
      </c>
      <c r="B789" t="s">
        <v>11780</v>
      </c>
      <c r="C789" t="s">
        <v>6009</v>
      </c>
      <c r="D789">
        <v>50</v>
      </c>
      <c r="E789" t="s">
        <v>10556</v>
      </c>
      <c r="K789" t="s">
        <v>10886</v>
      </c>
      <c r="M789" t="s">
        <v>11886</v>
      </c>
      <c r="N789">
        <v>9</v>
      </c>
      <c r="O789" t="s">
        <v>12007</v>
      </c>
      <c r="P789" t="s">
        <v>10049</v>
      </c>
      <c r="Q789">
        <v>5</v>
      </c>
      <c r="R789">
        <v>1</v>
      </c>
      <c r="S789">
        <v>1.78</v>
      </c>
      <c r="T789">
        <v>5.4</v>
      </c>
      <c r="U789">
        <v>463.92</v>
      </c>
      <c r="V789">
        <v>77.76000000000001</v>
      </c>
      <c r="W789">
        <v>5.35</v>
      </c>
      <c r="X789">
        <v>3.19</v>
      </c>
      <c r="Y789">
        <v>0</v>
      </c>
      <c r="Z789">
        <v>4</v>
      </c>
      <c r="AA789" t="s">
        <v>6923</v>
      </c>
      <c r="AB789">
        <v>1</v>
      </c>
      <c r="AC789">
        <v>7</v>
      </c>
      <c r="AD789">
        <v>4.091047619047619</v>
      </c>
      <c r="AF789" t="s">
        <v>6937</v>
      </c>
      <c r="AI789">
        <v>0</v>
      </c>
      <c r="AJ789">
        <v>0</v>
      </c>
      <c r="AK789" t="s">
        <v>10298</v>
      </c>
      <c r="AL789" t="s">
        <v>10298</v>
      </c>
      <c r="AM789" t="s">
        <v>10344</v>
      </c>
    </row>
    <row r="790" spans="1:39">
      <c r="A790" t="s">
        <v>7857</v>
      </c>
      <c r="B790" t="s">
        <v>11780</v>
      </c>
      <c r="C790" t="s">
        <v>6009</v>
      </c>
      <c r="D790">
        <v>59</v>
      </c>
      <c r="E790" t="s">
        <v>10556</v>
      </c>
      <c r="K790" t="s">
        <v>10886</v>
      </c>
      <c r="M790" t="s">
        <v>11886</v>
      </c>
      <c r="N790">
        <v>9</v>
      </c>
      <c r="O790" t="s">
        <v>12007</v>
      </c>
      <c r="P790" t="s">
        <v>9786</v>
      </c>
      <c r="Q790">
        <v>5</v>
      </c>
      <c r="R790">
        <v>1</v>
      </c>
      <c r="S790">
        <v>2.64</v>
      </c>
      <c r="T790">
        <v>6.24</v>
      </c>
      <c r="U790">
        <v>491.97</v>
      </c>
      <c r="V790">
        <v>77.76000000000001</v>
      </c>
      <c r="W790">
        <v>6.13</v>
      </c>
      <c r="X790">
        <v>3.27</v>
      </c>
      <c r="Y790">
        <v>0</v>
      </c>
      <c r="Z790">
        <v>4</v>
      </c>
      <c r="AA790" t="s">
        <v>6923</v>
      </c>
      <c r="AB790">
        <v>1</v>
      </c>
      <c r="AC790">
        <v>7</v>
      </c>
      <c r="AD790">
        <v>3.570690476190476</v>
      </c>
      <c r="AF790" t="s">
        <v>6937</v>
      </c>
      <c r="AI790">
        <v>0</v>
      </c>
      <c r="AJ790">
        <v>0</v>
      </c>
      <c r="AK790" t="s">
        <v>10298</v>
      </c>
      <c r="AL790" t="s">
        <v>10298</v>
      </c>
      <c r="AM790" t="s">
        <v>10344</v>
      </c>
    </row>
    <row r="791" spans="1:39">
      <c r="A791" t="s">
        <v>8045</v>
      </c>
      <c r="B791" t="s">
        <v>11780</v>
      </c>
      <c r="C791" t="s">
        <v>6009</v>
      </c>
      <c r="D791">
        <v>33</v>
      </c>
      <c r="E791" t="s">
        <v>10556</v>
      </c>
      <c r="K791" t="s">
        <v>10886</v>
      </c>
      <c r="M791" t="s">
        <v>11886</v>
      </c>
      <c r="N791">
        <v>9</v>
      </c>
      <c r="O791" t="s">
        <v>12007</v>
      </c>
      <c r="P791" t="s">
        <v>9973</v>
      </c>
      <c r="Q791">
        <v>4</v>
      </c>
      <c r="R791">
        <v>1</v>
      </c>
      <c r="S791">
        <v>3.37</v>
      </c>
      <c r="T791">
        <v>6.24</v>
      </c>
      <c r="U791">
        <v>433.89</v>
      </c>
      <c r="V791">
        <v>68.53</v>
      </c>
      <c r="W791">
        <v>5.59</v>
      </c>
      <c r="X791">
        <v>4.21</v>
      </c>
      <c r="Y791">
        <v>0</v>
      </c>
      <c r="Z791">
        <v>4</v>
      </c>
      <c r="AA791" t="s">
        <v>6923</v>
      </c>
      <c r="AB791">
        <v>1</v>
      </c>
      <c r="AC791">
        <v>5</v>
      </c>
      <c r="AD791">
        <v>3.620547619047619</v>
      </c>
      <c r="AF791" t="s">
        <v>6937</v>
      </c>
      <c r="AI791">
        <v>0</v>
      </c>
      <c r="AJ791">
        <v>0</v>
      </c>
      <c r="AK791" t="s">
        <v>10298</v>
      </c>
      <c r="AL791" t="s">
        <v>10298</v>
      </c>
      <c r="AM791" t="s">
        <v>10344</v>
      </c>
    </row>
    <row r="792" spans="1:39">
      <c r="A792" t="s">
        <v>7578</v>
      </c>
      <c r="B792" t="s">
        <v>11780</v>
      </c>
      <c r="C792" t="s">
        <v>6009</v>
      </c>
      <c r="D792">
        <v>24</v>
      </c>
      <c r="E792" t="s">
        <v>10556</v>
      </c>
      <c r="K792" t="s">
        <v>10886</v>
      </c>
      <c r="M792" t="s">
        <v>11886</v>
      </c>
      <c r="N792">
        <v>9</v>
      </c>
      <c r="O792" t="s">
        <v>12007</v>
      </c>
      <c r="P792" t="s">
        <v>9526</v>
      </c>
      <c r="Q792">
        <v>6</v>
      </c>
      <c r="R792">
        <v>1</v>
      </c>
      <c r="S792">
        <v>3.02</v>
      </c>
      <c r="T792">
        <v>6.62</v>
      </c>
      <c r="U792">
        <v>541.52</v>
      </c>
      <c r="V792">
        <v>86.98999999999999</v>
      </c>
      <c r="W792">
        <v>6.38</v>
      </c>
      <c r="X792">
        <v>3.27</v>
      </c>
      <c r="Y792">
        <v>0</v>
      </c>
      <c r="Z792">
        <v>4</v>
      </c>
      <c r="AA792" t="s">
        <v>6923</v>
      </c>
      <c r="AB792">
        <v>2</v>
      </c>
      <c r="AC792">
        <v>8</v>
      </c>
      <c r="AD792">
        <v>3.323333333333333</v>
      </c>
      <c r="AF792" t="s">
        <v>6937</v>
      </c>
      <c r="AI792">
        <v>0</v>
      </c>
      <c r="AJ792">
        <v>0</v>
      </c>
      <c r="AK792" t="s">
        <v>10298</v>
      </c>
      <c r="AL792" t="s">
        <v>10298</v>
      </c>
      <c r="AM792" t="s">
        <v>10344</v>
      </c>
    </row>
    <row r="793" spans="1:39">
      <c r="A793" t="s">
        <v>7533</v>
      </c>
      <c r="B793" t="s">
        <v>11780</v>
      </c>
      <c r="C793" t="s">
        <v>6009</v>
      </c>
      <c r="D793">
        <v>83</v>
      </c>
      <c r="E793" t="s">
        <v>10556</v>
      </c>
      <c r="K793" t="s">
        <v>10886</v>
      </c>
      <c r="M793" t="s">
        <v>11886</v>
      </c>
      <c r="N793">
        <v>9</v>
      </c>
      <c r="O793" t="s">
        <v>12007</v>
      </c>
      <c r="P793" t="s">
        <v>9486</v>
      </c>
      <c r="Q793">
        <v>6</v>
      </c>
      <c r="R793">
        <v>1</v>
      </c>
      <c r="S793">
        <v>2.52</v>
      </c>
      <c r="T793">
        <v>6.13</v>
      </c>
      <c r="U793">
        <v>527.5</v>
      </c>
      <c r="V793">
        <v>86.98999999999999</v>
      </c>
      <c r="W793">
        <v>5.99</v>
      </c>
      <c r="X793">
        <v>3.24</v>
      </c>
      <c r="Y793">
        <v>0</v>
      </c>
      <c r="Z793">
        <v>4</v>
      </c>
      <c r="AA793" t="s">
        <v>6923</v>
      </c>
      <c r="AB793">
        <v>2</v>
      </c>
      <c r="AC793">
        <v>8</v>
      </c>
      <c r="AD793">
        <v>3.573333333333333</v>
      </c>
      <c r="AF793" t="s">
        <v>6937</v>
      </c>
      <c r="AI793">
        <v>0</v>
      </c>
      <c r="AJ793">
        <v>0</v>
      </c>
      <c r="AK793" t="s">
        <v>10298</v>
      </c>
      <c r="AL793" t="s">
        <v>10298</v>
      </c>
      <c r="AM793" t="s">
        <v>10344</v>
      </c>
    </row>
    <row r="794" spans="1:39">
      <c r="A794" t="s">
        <v>7550</v>
      </c>
      <c r="B794" t="s">
        <v>11780</v>
      </c>
      <c r="C794" t="s">
        <v>6009</v>
      </c>
      <c r="D794">
        <v>97</v>
      </c>
      <c r="E794" t="s">
        <v>10556</v>
      </c>
      <c r="K794" t="s">
        <v>10886</v>
      </c>
      <c r="M794" t="s">
        <v>11886</v>
      </c>
      <c r="N794">
        <v>9</v>
      </c>
      <c r="O794" t="s">
        <v>12007</v>
      </c>
      <c r="P794" t="s">
        <v>9502</v>
      </c>
      <c r="Q794">
        <v>6</v>
      </c>
      <c r="R794">
        <v>1</v>
      </c>
      <c r="S794">
        <v>2.52</v>
      </c>
      <c r="T794">
        <v>6.13</v>
      </c>
      <c r="U794">
        <v>527.5</v>
      </c>
      <c r="V794">
        <v>86.98999999999999</v>
      </c>
      <c r="W794">
        <v>5.99</v>
      </c>
      <c r="X794">
        <v>3.24</v>
      </c>
      <c r="Y794">
        <v>0</v>
      </c>
      <c r="Z794">
        <v>4</v>
      </c>
      <c r="AA794" t="s">
        <v>6923</v>
      </c>
      <c r="AB794">
        <v>2</v>
      </c>
      <c r="AC794">
        <v>8</v>
      </c>
      <c r="AD794">
        <v>3.573333333333333</v>
      </c>
      <c r="AF794" t="s">
        <v>6937</v>
      </c>
      <c r="AI794">
        <v>0</v>
      </c>
      <c r="AJ794">
        <v>0</v>
      </c>
      <c r="AK794" t="s">
        <v>10298</v>
      </c>
      <c r="AL794" t="s">
        <v>10298</v>
      </c>
      <c r="AM794" t="s">
        <v>10344</v>
      </c>
    </row>
    <row r="795" spans="1:39">
      <c r="A795" t="s">
        <v>7006</v>
      </c>
      <c r="B795" t="s">
        <v>11780</v>
      </c>
      <c r="C795" t="s">
        <v>6009</v>
      </c>
      <c r="D795">
        <v>47</v>
      </c>
      <c r="E795" t="s">
        <v>10556</v>
      </c>
      <c r="K795" t="s">
        <v>10886</v>
      </c>
      <c r="M795" t="s">
        <v>11886</v>
      </c>
      <c r="N795">
        <v>9</v>
      </c>
      <c r="O795" t="s">
        <v>12007</v>
      </c>
      <c r="P795" t="s">
        <v>8959</v>
      </c>
      <c r="Q795">
        <v>6</v>
      </c>
      <c r="R795">
        <v>1</v>
      </c>
      <c r="S795">
        <v>2.52</v>
      </c>
      <c r="T795">
        <v>6.13</v>
      </c>
      <c r="U795">
        <v>527.5</v>
      </c>
      <c r="V795">
        <v>86.98999999999999</v>
      </c>
      <c r="W795">
        <v>5.99</v>
      </c>
      <c r="X795">
        <v>3.24</v>
      </c>
      <c r="Y795">
        <v>0</v>
      </c>
      <c r="Z795">
        <v>4</v>
      </c>
      <c r="AA795" t="s">
        <v>6923</v>
      </c>
      <c r="AB795">
        <v>2</v>
      </c>
      <c r="AC795">
        <v>8</v>
      </c>
      <c r="AD795">
        <v>3.573333333333333</v>
      </c>
      <c r="AF795" t="s">
        <v>6937</v>
      </c>
      <c r="AI795">
        <v>0</v>
      </c>
      <c r="AJ795">
        <v>0</v>
      </c>
      <c r="AK795" t="s">
        <v>10298</v>
      </c>
      <c r="AL795" t="s">
        <v>10298</v>
      </c>
      <c r="AM795" t="s">
        <v>10344</v>
      </c>
    </row>
    <row r="796" spans="1:39">
      <c r="A796" t="s">
        <v>7862</v>
      </c>
      <c r="B796" t="s">
        <v>11780</v>
      </c>
      <c r="C796" t="s">
        <v>6009</v>
      </c>
      <c r="D796">
        <v>42</v>
      </c>
      <c r="E796" t="s">
        <v>10556</v>
      </c>
      <c r="K796" t="s">
        <v>10886</v>
      </c>
      <c r="M796" t="s">
        <v>11886</v>
      </c>
      <c r="N796">
        <v>9</v>
      </c>
      <c r="O796" t="s">
        <v>12007</v>
      </c>
      <c r="P796" t="s">
        <v>9791</v>
      </c>
      <c r="Q796">
        <v>5</v>
      </c>
      <c r="R796">
        <v>1</v>
      </c>
      <c r="S796">
        <v>2.22</v>
      </c>
      <c r="T796">
        <v>5.83</v>
      </c>
      <c r="U796">
        <v>477.94</v>
      </c>
      <c r="V796">
        <v>77.76000000000001</v>
      </c>
      <c r="W796">
        <v>5.74</v>
      </c>
      <c r="X796">
        <v>3.22</v>
      </c>
      <c r="Y796">
        <v>0</v>
      </c>
      <c r="Z796">
        <v>4</v>
      </c>
      <c r="AA796" t="s">
        <v>6923</v>
      </c>
      <c r="AB796">
        <v>1</v>
      </c>
      <c r="AC796">
        <v>7</v>
      </c>
      <c r="AD796">
        <v>3.880904761904762</v>
      </c>
      <c r="AF796" t="s">
        <v>6937</v>
      </c>
      <c r="AI796">
        <v>0</v>
      </c>
      <c r="AJ796">
        <v>0</v>
      </c>
      <c r="AK796" t="s">
        <v>10298</v>
      </c>
      <c r="AL796" t="s">
        <v>10298</v>
      </c>
      <c r="AM796" t="s">
        <v>10344</v>
      </c>
    </row>
    <row r="797" spans="1:39">
      <c r="A797" t="s">
        <v>7579</v>
      </c>
      <c r="B797" t="s">
        <v>11780</v>
      </c>
      <c r="C797" t="s">
        <v>6009</v>
      </c>
      <c r="D797">
        <v>34</v>
      </c>
      <c r="E797" t="s">
        <v>10556</v>
      </c>
      <c r="K797" t="s">
        <v>10886</v>
      </c>
      <c r="M797" t="s">
        <v>11886</v>
      </c>
      <c r="N797">
        <v>9</v>
      </c>
      <c r="O797" t="s">
        <v>12007</v>
      </c>
      <c r="P797" t="s">
        <v>9527</v>
      </c>
      <c r="Q797">
        <v>6</v>
      </c>
      <c r="R797">
        <v>1</v>
      </c>
      <c r="S797">
        <v>2.6</v>
      </c>
      <c r="T797">
        <v>6.21</v>
      </c>
      <c r="U797">
        <v>527.5</v>
      </c>
      <c r="V797">
        <v>86.98999999999999</v>
      </c>
      <c r="W797">
        <v>5.99</v>
      </c>
      <c r="X797">
        <v>3.22</v>
      </c>
      <c r="Y797">
        <v>0</v>
      </c>
      <c r="Z797">
        <v>4</v>
      </c>
      <c r="AA797" t="s">
        <v>6923</v>
      </c>
      <c r="AB797">
        <v>2</v>
      </c>
      <c r="AC797">
        <v>8</v>
      </c>
      <c r="AD797">
        <v>3.533333333333333</v>
      </c>
      <c r="AF797" t="s">
        <v>6937</v>
      </c>
      <c r="AI797">
        <v>0</v>
      </c>
      <c r="AJ797">
        <v>0</v>
      </c>
      <c r="AK797" t="s">
        <v>10298</v>
      </c>
      <c r="AL797" t="s">
        <v>10298</v>
      </c>
      <c r="AM797" t="s">
        <v>10344</v>
      </c>
    </row>
    <row r="798" spans="1:39">
      <c r="A798" t="s">
        <v>7535</v>
      </c>
      <c r="B798" t="s">
        <v>11780</v>
      </c>
      <c r="C798" t="s">
        <v>6009</v>
      </c>
      <c r="D798">
        <v>75</v>
      </c>
      <c r="E798" t="s">
        <v>10556</v>
      </c>
      <c r="K798" t="s">
        <v>10886</v>
      </c>
      <c r="M798" t="s">
        <v>11886</v>
      </c>
      <c r="N798">
        <v>9</v>
      </c>
      <c r="O798" t="s">
        <v>12007</v>
      </c>
      <c r="P798" t="s">
        <v>9488</v>
      </c>
      <c r="Q798">
        <v>6</v>
      </c>
      <c r="R798">
        <v>1</v>
      </c>
      <c r="S798">
        <v>2.95</v>
      </c>
      <c r="T798">
        <v>6.54</v>
      </c>
      <c r="U798">
        <v>541.52</v>
      </c>
      <c r="V798">
        <v>86.98999999999999</v>
      </c>
      <c r="W798">
        <v>6.38</v>
      </c>
      <c r="X798">
        <v>3.29</v>
      </c>
      <c r="Y798">
        <v>0</v>
      </c>
      <c r="Z798">
        <v>4</v>
      </c>
      <c r="AA798" t="s">
        <v>6923</v>
      </c>
      <c r="AB798">
        <v>2</v>
      </c>
      <c r="AC798">
        <v>8</v>
      </c>
      <c r="AD798">
        <v>3.358333333333333</v>
      </c>
      <c r="AF798" t="s">
        <v>6937</v>
      </c>
      <c r="AI798">
        <v>0</v>
      </c>
      <c r="AJ798">
        <v>0</v>
      </c>
      <c r="AK798" t="s">
        <v>10298</v>
      </c>
      <c r="AL798" t="s">
        <v>10298</v>
      </c>
      <c r="AM798" t="s">
        <v>10344</v>
      </c>
    </row>
    <row r="799" spans="1:39">
      <c r="A799" t="s">
        <v>7944</v>
      </c>
      <c r="B799" t="s">
        <v>11780</v>
      </c>
      <c r="C799" t="s">
        <v>6009</v>
      </c>
      <c r="D799">
        <v>97</v>
      </c>
      <c r="E799" t="s">
        <v>10556</v>
      </c>
      <c r="K799" t="s">
        <v>10886</v>
      </c>
      <c r="M799" t="s">
        <v>11886</v>
      </c>
      <c r="N799">
        <v>9</v>
      </c>
      <c r="O799" t="s">
        <v>12007</v>
      </c>
      <c r="P799" t="s">
        <v>9872</v>
      </c>
      <c r="Q799">
        <v>5</v>
      </c>
      <c r="R799">
        <v>1</v>
      </c>
      <c r="S799">
        <v>2.15</v>
      </c>
      <c r="T799">
        <v>5.76</v>
      </c>
      <c r="U799">
        <v>477.94</v>
      </c>
      <c r="V799">
        <v>77.76000000000001</v>
      </c>
      <c r="W799">
        <v>5.74</v>
      </c>
      <c r="X799">
        <v>3.24</v>
      </c>
      <c r="Y799">
        <v>0</v>
      </c>
      <c r="Z799">
        <v>4</v>
      </c>
      <c r="AA799" t="s">
        <v>6923</v>
      </c>
      <c r="AB799">
        <v>1</v>
      </c>
      <c r="AC799">
        <v>7</v>
      </c>
      <c r="AD799">
        <v>3.915904761904762</v>
      </c>
      <c r="AF799" t="s">
        <v>6937</v>
      </c>
      <c r="AI799">
        <v>0</v>
      </c>
      <c r="AJ799">
        <v>0</v>
      </c>
      <c r="AK799" t="s">
        <v>10298</v>
      </c>
      <c r="AL799" t="s">
        <v>10298</v>
      </c>
      <c r="AM799" t="s">
        <v>10344</v>
      </c>
    </row>
    <row r="800" spans="1:39">
      <c r="A800" t="s">
        <v>7537</v>
      </c>
      <c r="B800" t="s">
        <v>11780</v>
      </c>
      <c r="C800" t="s">
        <v>6009</v>
      </c>
      <c r="D800">
        <v>24</v>
      </c>
      <c r="E800" t="s">
        <v>10556</v>
      </c>
      <c r="K800" t="s">
        <v>10886</v>
      </c>
      <c r="M800" t="s">
        <v>11886</v>
      </c>
      <c r="N800">
        <v>9</v>
      </c>
      <c r="O800" t="s">
        <v>12007</v>
      </c>
      <c r="P800" t="s">
        <v>9490</v>
      </c>
      <c r="Q800">
        <v>6</v>
      </c>
      <c r="R800">
        <v>1</v>
      </c>
      <c r="S800">
        <v>2.6</v>
      </c>
      <c r="T800">
        <v>6.21</v>
      </c>
      <c r="U800">
        <v>527.5</v>
      </c>
      <c r="V800">
        <v>86.98999999999999</v>
      </c>
      <c r="W800">
        <v>5.99</v>
      </c>
      <c r="X800">
        <v>3.22</v>
      </c>
      <c r="Y800">
        <v>0</v>
      </c>
      <c r="Z800">
        <v>4</v>
      </c>
      <c r="AA800" t="s">
        <v>6923</v>
      </c>
      <c r="AB800">
        <v>2</v>
      </c>
      <c r="AC800">
        <v>8</v>
      </c>
      <c r="AD800">
        <v>3.533333333333333</v>
      </c>
      <c r="AF800" t="s">
        <v>6937</v>
      </c>
      <c r="AI800">
        <v>0</v>
      </c>
      <c r="AJ800">
        <v>0</v>
      </c>
      <c r="AK800" t="s">
        <v>10298</v>
      </c>
      <c r="AL800" t="s">
        <v>10298</v>
      </c>
      <c r="AM800" t="s">
        <v>10344</v>
      </c>
    </row>
    <row r="801" spans="1:39">
      <c r="A801" t="s">
        <v>7595</v>
      </c>
      <c r="B801" t="s">
        <v>11780</v>
      </c>
      <c r="C801" t="s">
        <v>6009</v>
      </c>
      <c r="D801">
        <v>42</v>
      </c>
      <c r="E801" t="s">
        <v>10556</v>
      </c>
      <c r="K801" t="s">
        <v>10886</v>
      </c>
      <c r="M801" t="s">
        <v>11886</v>
      </c>
      <c r="N801">
        <v>9</v>
      </c>
      <c r="O801" t="s">
        <v>12007</v>
      </c>
      <c r="P801" t="s">
        <v>9541</v>
      </c>
      <c r="Q801">
        <v>6</v>
      </c>
      <c r="R801">
        <v>1</v>
      </c>
      <c r="S801">
        <v>3.62</v>
      </c>
      <c r="T801">
        <v>7.23</v>
      </c>
      <c r="U801">
        <v>555.55</v>
      </c>
      <c r="V801">
        <v>86.98999999999999</v>
      </c>
      <c r="W801">
        <v>6.77</v>
      </c>
      <c r="X801">
        <v>3.22</v>
      </c>
      <c r="Y801">
        <v>0</v>
      </c>
      <c r="Z801">
        <v>4</v>
      </c>
      <c r="AA801" t="s">
        <v>6923</v>
      </c>
      <c r="AB801">
        <v>2</v>
      </c>
      <c r="AC801">
        <v>10</v>
      </c>
      <c r="AD801">
        <v>3.023333333333333</v>
      </c>
      <c r="AF801" t="s">
        <v>6937</v>
      </c>
      <c r="AI801">
        <v>0</v>
      </c>
      <c r="AJ801">
        <v>0</v>
      </c>
      <c r="AK801" t="s">
        <v>10298</v>
      </c>
      <c r="AL801" t="s">
        <v>10298</v>
      </c>
      <c r="AM801" t="s">
        <v>10344</v>
      </c>
    </row>
    <row r="802" spans="1:39">
      <c r="A802" t="s">
        <v>7915</v>
      </c>
      <c r="B802" t="s">
        <v>11780</v>
      </c>
      <c r="C802" t="s">
        <v>6009</v>
      </c>
      <c r="D802">
        <v>50</v>
      </c>
      <c r="E802" t="s">
        <v>10556</v>
      </c>
      <c r="K802" t="s">
        <v>6535</v>
      </c>
      <c r="L802" t="s">
        <v>6536</v>
      </c>
      <c r="M802" t="s">
        <v>11887</v>
      </c>
      <c r="N802">
        <v>9</v>
      </c>
      <c r="O802" t="s">
        <v>12008</v>
      </c>
      <c r="P802" t="s">
        <v>9844</v>
      </c>
      <c r="Q802">
        <v>3</v>
      </c>
      <c r="R802">
        <v>1</v>
      </c>
      <c r="S802">
        <v>2.59</v>
      </c>
      <c r="T802">
        <v>6.3</v>
      </c>
      <c r="U802">
        <v>410.55</v>
      </c>
      <c r="V802">
        <v>63.6</v>
      </c>
      <c r="W802">
        <v>6.51</v>
      </c>
      <c r="X802">
        <v>2.69</v>
      </c>
      <c r="Y802">
        <v>0</v>
      </c>
      <c r="Z802">
        <v>2</v>
      </c>
      <c r="AA802" t="s">
        <v>6923</v>
      </c>
      <c r="AB802">
        <v>1</v>
      </c>
      <c r="AC802">
        <v>11</v>
      </c>
      <c r="AD802">
        <v>4.177261904761904</v>
      </c>
      <c r="AF802" t="s">
        <v>6937</v>
      </c>
      <c r="AI802">
        <v>0</v>
      </c>
      <c r="AJ802">
        <v>0</v>
      </c>
      <c r="AK802" t="s">
        <v>10326</v>
      </c>
      <c r="AL802" t="s">
        <v>10326</v>
      </c>
      <c r="AM802" t="s">
        <v>10344</v>
      </c>
    </row>
    <row r="803" spans="1:39">
      <c r="A803" t="s">
        <v>8057</v>
      </c>
      <c r="B803" t="s">
        <v>11780</v>
      </c>
      <c r="C803" t="s">
        <v>6009</v>
      </c>
      <c r="D803">
        <v>66</v>
      </c>
      <c r="E803" t="s">
        <v>10556</v>
      </c>
      <c r="K803" t="s">
        <v>6535</v>
      </c>
      <c r="L803" t="s">
        <v>6536</v>
      </c>
      <c r="M803" t="s">
        <v>11887</v>
      </c>
      <c r="N803">
        <v>9</v>
      </c>
      <c r="O803" t="s">
        <v>12009</v>
      </c>
      <c r="P803" t="s">
        <v>9985</v>
      </c>
      <c r="Q803">
        <v>3</v>
      </c>
      <c r="R803">
        <v>1</v>
      </c>
      <c r="S803">
        <v>2.73</v>
      </c>
      <c r="T803">
        <v>6.43</v>
      </c>
      <c r="U803">
        <v>424.58</v>
      </c>
      <c r="V803">
        <v>63.6</v>
      </c>
      <c r="W803">
        <v>6.59</v>
      </c>
      <c r="X803">
        <v>2.68</v>
      </c>
      <c r="Y803">
        <v>0</v>
      </c>
      <c r="Z803">
        <v>2</v>
      </c>
      <c r="AA803" t="s">
        <v>6923</v>
      </c>
      <c r="AB803">
        <v>1</v>
      </c>
      <c r="AC803">
        <v>12</v>
      </c>
      <c r="AD803">
        <v>4.007047619047619</v>
      </c>
      <c r="AF803" t="s">
        <v>6937</v>
      </c>
      <c r="AI803">
        <v>0</v>
      </c>
      <c r="AJ803">
        <v>0</v>
      </c>
      <c r="AK803" t="s">
        <v>10326</v>
      </c>
      <c r="AL803" t="s">
        <v>10326</v>
      </c>
      <c r="AM803" t="s">
        <v>10344</v>
      </c>
    </row>
    <row r="804" spans="1:39">
      <c r="A804" t="s">
        <v>8085</v>
      </c>
      <c r="B804" t="s">
        <v>11780</v>
      </c>
      <c r="C804" t="s">
        <v>6009</v>
      </c>
      <c r="D804">
        <v>28</v>
      </c>
      <c r="E804" t="s">
        <v>10556</v>
      </c>
      <c r="K804" t="s">
        <v>6535</v>
      </c>
      <c r="L804" t="s">
        <v>6536</v>
      </c>
      <c r="M804" t="s">
        <v>11887</v>
      </c>
      <c r="N804">
        <v>9</v>
      </c>
      <c r="O804" t="s">
        <v>12008</v>
      </c>
      <c r="P804" t="s">
        <v>10013</v>
      </c>
      <c r="Q804">
        <v>3</v>
      </c>
      <c r="R804">
        <v>1</v>
      </c>
      <c r="S804">
        <v>1.57</v>
      </c>
      <c r="T804">
        <v>5.28</v>
      </c>
      <c r="U804">
        <v>382.5</v>
      </c>
      <c r="V804">
        <v>63.6</v>
      </c>
      <c r="W804">
        <v>5.87</v>
      </c>
      <c r="X804">
        <v>2.69</v>
      </c>
      <c r="Y804">
        <v>0</v>
      </c>
      <c r="Z804">
        <v>2</v>
      </c>
      <c r="AA804" t="s">
        <v>6923</v>
      </c>
      <c r="AB804">
        <v>1</v>
      </c>
      <c r="AC804">
        <v>9</v>
      </c>
      <c r="AD804">
        <v>4.672619047619047</v>
      </c>
      <c r="AF804" t="s">
        <v>6937</v>
      </c>
      <c r="AI804">
        <v>0</v>
      </c>
      <c r="AJ804">
        <v>0</v>
      </c>
      <c r="AK804" t="s">
        <v>10326</v>
      </c>
      <c r="AL804" t="s">
        <v>10326</v>
      </c>
      <c r="AM804" t="s">
        <v>10344</v>
      </c>
    </row>
    <row r="805" spans="1:39">
      <c r="A805" t="s">
        <v>7946</v>
      </c>
      <c r="B805" t="s">
        <v>11780</v>
      </c>
      <c r="C805" t="s">
        <v>6009</v>
      </c>
      <c r="D805">
        <v>0.64</v>
      </c>
      <c r="E805" t="s">
        <v>10556</v>
      </c>
      <c r="K805" t="s">
        <v>6535</v>
      </c>
      <c r="L805" t="s">
        <v>6536</v>
      </c>
      <c r="M805" t="s">
        <v>11887</v>
      </c>
      <c r="N805">
        <v>9</v>
      </c>
      <c r="O805" t="s">
        <v>12008</v>
      </c>
      <c r="P805" t="s">
        <v>9874</v>
      </c>
      <c r="Q805">
        <v>5</v>
      </c>
      <c r="R805">
        <v>1</v>
      </c>
      <c r="S805">
        <v>2.4</v>
      </c>
      <c r="T805">
        <v>6.07</v>
      </c>
      <c r="U805">
        <v>425.53</v>
      </c>
      <c r="V805">
        <v>81.67</v>
      </c>
      <c r="W805">
        <v>5.36</v>
      </c>
      <c r="X805">
        <v>2.9</v>
      </c>
      <c r="Y805">
        <v>0</v>
      </c>
      <c r="Z805">
        <v>3</v>
      </c>
      <c r="AA805" t="s">
        <v>6923</v>
      </c>
      <c r="AB805">
        <v>1</v>
      </c>
      <c r="AC805">
        <v>9</v>
      </c>
      <c r="AD805">
        <v>4.165261904761905</v>
      </c>
      <c r="AF805" t="s">
        <v>6937</v>
      </c>
      <c r="AI805">
        <v>0</v>
      </c>
      <c r="AJ805">
        <v>0</v>
      </c>
      <c r="AK805" t="s">
        <v>10326</v>
      </c>
      <c r="AL805" t="s">
        <v>10326</v>
      </c>
      <c r="AM805" t="s">
        <v>10344</v>
      </c>
    </row>
    <row r="806" spans="1:39">
      <c r="A806" t="s">
        <v>8048</v>
      </c>
      <c r="B806" t="s">
        <v>11780</v>
      </c>
      <c r="C806" t="s">
        <v>6009</v>
      </c>
      <c r="D806">
        <v>0.39</v>
      </c>
      <c r="E806" t="s">
        <v>10556</v>
      </c>
      <c r="K806" t="s">
        <v>6535</v>
      </c>
      <c r="L806" t="s">
        <v>6536</v>
      </c>
      <c r="M806" t="s">
        <v>11887</v>
      </c>
      <c r="N806">
        <v>9</v>
      </c>
      <c r="O806" t="s">
        <v>12008</v>
      </c>
      <c r="P806" t="s">
        <v>9976</v>
      </c>
      <c r="Q806">
        <v>5</v>
      </c>
      <c r="R806">
        <v>1</v>
      </c>
      <c r="S806">
        <v>2.38</v>
      </c>
      <c r="T806">
        <v>6.07</v>
      </c>
      <c r="U806">
        <v>425.53</v>
      </c>
      <c r="V806">
        <v>81.67</v>
      </c>
      <c r="W806">
        <v>5.36</v>
      </c>
      <c r="X806">
        <v>2.86</v>
      </c>
      <c r="Y806">
        <v>0</v>
      </c>
      <c r="Z806">
        <v>3</v>
      </c>
      <c r="AA806" t="s">
        <v>6923</v>
      </c>
      <c r="AB806">
        <v>1</v>
      </c>
      <c r="AC806">
        <v>9</v>
      </c>
      <c r="AD806">
        <v>4.175261904761905</v>
      </c>
      <c r="AF806" t="s">
        <v>6937</v>
      </c>
      <c r="AI806">
        <v>0</v>
      </c>
      <c r="AJ806">
        <v>0</v>
      </c>
      <c r="AK806" t="s">
        <v>10326</v>
      </c>
      <c r="AL806" t="s">
        <v>10326</v>
      </c>
      <c r="AM806" t="s">
        <v>10344</v>
      </c>
    </row>
    <row r="807" spans="1:39">
      <c r="A807" t="s">
        <v>11626</v>
      </c>
      <c r="B807" t="s">
        <v>11780</v>
      </c>
      <c r="C807" t="s">
        <v>6009</v>
      </c>
      <c r="D807">
        <v>53</v>
      </c>
      <c r="E807" t="s">
        <v>10556</v>
      </c>
      <c r="K807" t="s">
        <v>6535</v>
      </c>
      <c r="L807" t="s">
        <v>6536</v>
      </c>
      <c r="M807" t="s">
        <v>11887</v>
      </c>
      <c r="N807">
        <v>9</v>
      </c>
      <c r="O807" t="s">
        <v>12008</v>
      </c>
      <c r="P807" t="s">
        <v>12433</v>
      </c>
      <c r="Q807">
        <v>3</v>
      </c>
      <c r="R807">
        <v>1</v>
      </c>
      <c r="S807">
        <v>1.68</v>
      </c>
      <c r="T807">
        <v>5.39</v>
      </c>
      <c r="U807">
        <v>396.53</v>
      </c>
      <c r="V807">
        <v>63.6</v>
      </c>
      <c r="W807">
        <v>6.03</v>
      </c>
      <c r="X807">
        <v>2.66</v>
      </c>
      <c r="Y807">
        <v>0</v>
      </c>
      <c r="Z807">
        <v>2</v>
      </c>
      <c r="AA807" t="s">
        <v>6923</v>
      </c>
      <c r="AB807">
        <v>1</v>
      </c>
      <c r="AC807">
        <v>9</v>
      </c>
      <c r="AD807">
        <v>4.572404761904762</v>
      </c>
      <c r="AF807" t="s">
        <v>6937</v>
      </c>
      <c r="AI807">
        <v>0</v>
      </c>
      <c r="AJ807">
        <v>0</v>
      </c>
      <c r="AK807" t="s">
        <v>10326</v>
      </c>
      <c r="AL807" t="s">
        <v>10326</v>
      </c>
      <c r="AM807" t="s">
        <v>10344</v>
      </c>
    </row>
    <row r="808" spans="1:39">
      <c r="A808" t="s">
        <v>8022</v>
      </c>
      <c r="B808" t="s">
        <v>11780</v>
      </c>
      <c r="C808" t="s">
        <v>6009</v>
      </c>
      <c r="D808">
        <v>38</v>
      </c>
      <c r="E808" t="s">
        <v>10556</v>
      </c>
      <c r="K808" t="s">
        <v>6535</v>
      </c>
      <c r="L808" t="s">
        <v>6536</v>
      </c>
      <c r="M808" t="s">
        <v>11887</v>
      </c>
      <c r="N808">
        <v>9</v>
      </c>
      <c r="O808" t="s">
        <v>12008</v>
      </c>
      <c r="P808" t="s">
        <v>9950</v>
      </c>
      <c r="Q808">
        <v>5</v>
      </c>
      <c r="R808">
        <v>1</v>
      </c>
      <c r="S808">
        <v>3.24</v>
      </c>
      <c r="T808">
        <v>6.93</v>
      </c>
      <c r="U808">
        <v>453.58</v>
      </c>
      <c r="V808">
        <v>81.67</v>
      </c>
      <c r="W808">
        <v>6.41</v>
      </c>
      <c r="X808">
        <v>2.86</v>
      </c>
      <c r="Y808">
        <v>0</v>
      </c>
      <c r="Z808">
        <v>3</v>
      </c>
      <c r="AA808" t="s">
        <v>6923</v>
      </c>
      <c r="AB808">
        <v>1</v>
      </c>
      <c r="AC808">
        <v>10</v>
      </c>
      <c r="AD808">
        <v>3.544904761904762</v>
      </c>
      <c r="AF808" t="s">
        <v>6937</v>
      </c>
      <c r="AI808">
        <v>0</v>
      </c>
      <c r="AJ808">
        <v>0</v>
      </c>
      <c r="AK808" t="s">
        <v>10326</v>
      </c>
      <c r="AL808" t="s">
        <v>10326</v>
      </c>
      <c r="AM808" t="s">
        <v>10344</v>
      </c>
    </row>
    <row r="809" spans="1:39">
      <c r="A809" t="s">
        <v>7980</v>
      </c>
      <c r="B809" t="s">
        <v>11780</v>
      </c>
      <c r="C809" t="s">
        <v>6009</v>
      </c>
      <c r="D809">
        <v>38</v>
      </c>
      <c r="E809" t="s">
        <v>10556</v>
      </c>
      <c r="K809" t="s">
        <v>6535</v>
      </c>
      <c r="L809" t="s">
        <v>6536</v>
      </c>
      <c r="M809" t="s">
        <v>11887</v>
      </c>
      <c r="N809">
        <v>9</v>
      </c>
      <c r="O809" t="s">
        <v>12008</v>
      </c>
      <c r="P809" t="s">
        <v>9908</v>
      </c>
      <c r="Q809">
        <v>5</v>
      </c>
      <c r="R809">
        <v>1</v>
      </c>
      <c r="S809">
        <v>3.64</v>
      </c>
      <c r="T809">
        <v>7.31</v>
      </c>
      <c r="U809">
        <v>493.52</v>
      </c>
      <c r="V809">
        <v>81.67</v>
      </c>
      <c r="W809">
        <v>6.39</v>
      </c>
      <c r="X809">
        <v>2.9</v>
      </c>
      <c r="Y809">
        <v>0</v>
      </c>
      <c r="Z809">
        <v>3</v>
      </c>
      <c r="AA809" t="s">
        <v>6923</v>
      </c>
      <c r="AB809">
        <v>1</v>
      </c>
      <c r="AC809">
        <v>10</v>
      </c>
      <c r="AD809">
        <v>3.059619047619048</v>
      </c>
      <c r="AF809" t="s">
        <v>6937</v>
      </c>
      <c r="AI809">
        <v>0</v>
      </c>
      <c r="AJ809">
        <v>0</v>
      </c>
      <c r="AK809" t="s">
        <v>10326</v>
      </c>
      <c r="AL809" t="s">
        <v>10326</v>
      </c>
      <c r="AM809" t="s">
        <v>10344</v>
      </c>
    </row>
    <row r="810" spans="1:39">
      <c r="A810" t="s">
        <v>7871</v>
      </c>
      <c r="B810" t="s">
        <v>11780</v>
      </c>
      <c r="C810" t="s">
        <v>6009</v>
      </c>
      <c r="D810">
        <v>38</v>
      </c>
      <c r="E810" t="s">
        <v>6011</v>
      </c>
      <c r="K810" t="s">
        <v>6535</v>
      </c>
      <c r="L810" t="s">
        <v>6536</v>
      </c>
      <c r="M810" t="s">
        <v>11887</v>
      </c>
      <c r="N810">
        <v>9</v>
      </c>
      <c r="O810" t="s">
        <v>12008</v>
      </c>
      <c r="P810" t="s">
        <v>9800</v>
      </c>
      <c r="Q810">
        <v>5</v>
      </c>
      <c r="R810">
        <v>1</v>
      </c>
      <c r="S810">
        <v>3.27</v>
      </c>
      <c r="T810">
        <v>6.94</v>
      </c>
      <c r="U810">
        <v>453.58</v>
      </c>
      <c r="V810">
        <v>81.67</v>
      </c>
      <c r="W810">
        <v>6.41</v>
      </c>
      <c r="X810">
        <v>2.9</v>
      </c>
      <c r="Y810">
        <v>0</v>
      </c>
      <c r="Z810">
        <v>3</v>
      </c>
      <c r="AA810" t="s">
        <v>6923</v>
      </c>
      <c r="AB810">
        <v>1</v>
      </c>
      <c r="AC810">
        <v>10</v>
      </c>
      <c r="AD810">
        <v>3.529904761904762</v>
      </c>
      <c r="AF810" t="s">
        <v>6937</v>
      </c>
      <c r="AI810">
        <v>0</v>
      </c>
      <c r="AJ810">
        <v>0</v>
      </c>
      <c r="AK810" t="s">
        <v>10326</v>
      </c>
      <c r="AL810" t="s">
        <v>10326</v>
      </c>
      <c r="AM810" t="s">
        <v>10344</v>
      </c>
    </row>
    <row r="811" spans="1:39">
      <c r="A811" t="s">
        <v>7960</v>
      </c>
      <c r="B811" t="s">
        <v>11780</v>
      </c>
      <c r="C811" t="s">
        <v>6009</v>
      </c>
      <c r="D811">
        <v>36</v>
      </c>
      <c r="E811" t="s">
        <v>10556</v>
      </c>
      <c r="K811" t="s">
        <v>6535</v>
      </c>
      <c r="L811" t="s">
        <v>6536</v>
      </c>
      <c r="M811" t="s">
        <v>11887</v>
      </c>
      <c r="N811">
        <v>9</v>
      </c>
      <c r="O811" t="s">
        <v>12008</v>
      </c>
      <c r="P811" t="s">
        <v>9888</v>
      </c>
      <c r="Q811">
        <v>5</v>
      </c>
      <c r="R811">
        <v>1</v>
      </c>
      <c r="S811">
        <v>2.91</v>
      </c>
      <c r="T811">
        <v>6.58</v>
      </c>
      <c r="U811">
        <v>439.55</v>
      </c>
      <c r="V811">
        <v>81.67</v>
      </c>
      <c r="W811">
        <v>5.85</v>
      </c>
      <c r="X811">
        <v>2.9</v>
      </c>
      <c r="Y811">
        <v>0</v>
      </c>
      <c r="Z811">
        <v>3</v>
      </c>
      <c r="AA811" t="s">
        <v>6923</v>
      </c>
      <c r="AB811">
        <v>1</v>
      </c>
      <c r="AC811">
        <v>10</v>
      </c>
      <c r="AD811">
        <v>3.810119047619048</v>
      </c>
      <c r="AF811" t="s">
        <v>6937</v>
      </c>
      <c r="AI811">
        <v>0</v>
      </c>
      <c r="AJ811">
        <v>0</v>
      </c>
      <c r="AK811" t="s">
        <v>10326</v>
      </c>
      <c r="AL811" t="s">
        <v>10326</v>
      </c>
      <c r="AM811" t="s">
        <v>10344</v>
      </c>
    </row>
    <row r="812" spans="1:39">
      <c r="A812" t="s">
        <v>11627</v>
      </c>
      <c r="B812" t="s">
        <v>11780</v>
      </c>
      <c r="C812" t="s">
        <v>6009</v>
      </c>
      <c r="D812">
        <v>28</v>
      </c>
      <c r="E812" t="s">
        <v>10556</v>
      </c>
      <c r="K812" t="s">
        <v>6535</v>
      </c>
      <c r="L812" t="s">
        <v>6536</v>
      </c>
      <c r="M812" t="s">
        <v>11887</v>
      </c>
      <c r="N812">
        <v>9</v>
      </c>
      <c r="O812" t="s">
        <v>12008</v>
      </c>
      <c r="P812" t="s">
        <v>12434</v>
      </c>
      <c r="Q812">
        <v>3</v>
      </c>
      <c r="R812">
        <v>1</v>
      </c>
      <c r="S812">
        <v>0.92</v>
      </c>
      <c r="T812">
        <v>4.63</v>
      </c>
      <c r="U812">
        <v>368.47</v>
      </c>
      <c r="V812">
        <v>63.6</v>
      </c>
      <c r="W812">
        <v>5.39</v>
      </c>
      <c r="X812">
        <v>2.62</v>
      </c>
      <c r="Y812">
        <v>0</v>
      </c>
      <c r="Z812">
        <v>2</v>
      </c>
      <c r="AA812" t="s">
        <v>6923</v>
      </c>
      <c r="AB812">
        <v>1</v>
      </c>
      <c r="AC812">
        <v>10</v>
      </c>
      <c r="AD812">
        <v>4.957833333333333</v>
      </c>
      <c r="AF812" t="s">
        <v>6937</v>
      </c>
      <c r="AI812">
        <v>0</v>
      </c>
      <c r="AJ812">
        <v>0</v>
      </c>
      <c r="AK812" t="s">
        <v>10326</v>
      </c>
      <c r="AL812" t="s">
        <v>10326</v>
      </c>
      <c r="AM812" t="s">
        <v>10344</v>
      </c>
    </row>
    <row r="813" spans="1:39">
      <c r="A813" t="s">
        <v>8049</v>
      </c>
      <c r="B813" t="s">
        <v>11780</v>
      </c>
      <c r="C813" t="s">
        <v>6009</v>
      </c>
      <c r="D813">
        <v>40</v>
      </c>
      <c r="E813" t="s">
        <v>10556</v>
      </c>
      <c r="K813" t="s">
        <v>6535</v>
      </c>
      <c r="L813" t="s">
        <v>6536</v>
      </c>
      <c r="M813" t="s">
        <v>11887</v>
      </c>
      <c r="N813">
        <v>9</v>
      </c>
      <c r="O813" t="s">
        <v>12008</v>
      </c>
      <c r="P813" t="s">
        <v>9977</v>
      </c>
      <c r="Q813">
        <v>3</v>
      </c>
      <c r="R813">
        <v>1</v>
      </c>
      <c r="S813">
        <v>1.86</v>
      </c>
      <c r="T813">
        <v>5.57</v>
      </c>
      <c r="U813">
        <v>396.53</v>
      </c>
      <c r="V813">
        <v>63.6</v>
      </c>
      <c r="W813">
        <v>5.95</v>
      </c>
      <c r="X813">
        <v>2.69</v>
      </c>
      <c r="Y813">
        <v>0</v>
      </c>
      <c r="Z813">
        <v>2</v>
      </c>
      <c r="AA813" t="s">
        <v>6923</v>
      </c>
      <c r="AB813">
        <v>1</v>
      </c>
      <c r="AC813">
        <v>11</v>
      </c>
      <c r="AD813">
        <v>4.572404761904762</v>
      </c>
      <c r="AF813" t="s">
        <v>6937</v>
      </c>
      <c r="AI813">
        <v>0</v>
      </c>
      <c r="AJ813">
        <v>0</v>
      </c>
      <c r="AK813" t="s">
        <v>10326</v>
      </c>
      <c r="AL813" t="s">
        <v>10326</v>
      </c>
      <c r="AM813" t="s">
        <v>10344</v>
      </c>
    </row>
    <row r="814" spans="1:39">
      <c r="A814" t="s">
        <v>11628</v>
      </c>
      <c r="B814" t="s">
        <v>11780</v>
      </c>
      <c r="C814" t="s">
        <v>6009</v>
      </c>
      <c r="D814">
        <v>32</v>
      </c>
      <c r="E814" t="s">
        <v>10556</v>
      </c>
      <c r="K814" t="s">
        <v>6535</v>
      </c>
      <c r="L814" t="s">
        <v>6536</v>
      </c>
      <c r="M814" t="s">
        <v>11887</v>
      </c>
      <c r="N814">
        <v>9</v>
      </c>
      <c r="O814" t="s">
        <v>12008</v>
      </c>
      <c r="P814" t="s">
        <v>12435</v>
      </c>
      <c r="Q814">
        <v>3</v>
      </c>
      <c r="R814">
        <v>1</v>
      </c>
      <c r="S814">
        <v>1.27</v>
      </c>
      <c r="T814">
        <v>4.98</v>
      </c>
      <c r="U814">
        <v>382.5</v>
      </c>
      <c r="V814">
        <v>63.6</v>
      </c>
      <c r="W814">
        <v>5.64</v>
      </c>
      <c r="X814">
        <v>2.62</v>
      </c>
      <c r="Y814">
        <v>0</v>
      </c>
      <c r="Z814">
        <v>2</v>
      </c>
      <c r="AA814" t="s">
        <v>6923</v>
      </c>
      <c r="AB814">
        <v>1</v>
      </c>
      <c r="AC814">
        <v>10</v>
      </c>
      <c r="AD814">
        <v>4.682619047619047</v>
      </c>
      <c r="AF814" t="s">
        <v>6937</v>
      </c>
      <c r="AI814">
        <v>0</v>
      </c>
      <c r="AJ814">
        <v>0</v>
      </c>
      <c r="AK814" t="s">
        <v>10326</v>
      </c>
      <c r="AL814" t="s">
        <v>10326</v>
      </c>
      <c r="AM814" t="s">
        <v>10344</v>
      </c>
    </row>
    <row r="815" spans="1:39">
      <c r="A815" t="s">
        <v>8166</v>
      </c>
      <c r="B815" t="s">
        <v>11780</v>
      </c>
      <c r="C815" t="s">
        <v>6009</v>
      </c>
      <c r="D815">
        <v>48</v>
      </c>
      <c r="E815" t="s">
        <v>10556</v>
      </c>
      <c r="K815" t="s">
        <v>6535</v>
      </c>
      <c r="L815" t="s">
        <v>6536</v>
      </c>
      <c r="M815" t="s">
        <v>11887</v>
      </c>
      <c r="N815">
        <v>9</v>
      </c>
      <c r="O815" t="s">
        <v>12008</v>
      </c>
      <c r="P815" t="s">
        <v>10092</v>
      </c>
      <c r="Q815">
        <v>5</v>
      </c>
      <c r="R815">
        <v>1</v>
      </c>
      <c r="S815">
        <v>2.1</v>
      </c>
      <c r="T815">
        <v>5.79</v>
      </c>
      <c r="U815">
        <v>431.92</v>
      </c>
      <c r="V815">
        <v>81.67</v>
      </c>
      <c r="W815">
        <v>5.55</v>
      </c>
      <c r="X815">
        <v>2.72</v>
      </c>
      <c r="Y815">
        <v>0</v>
      </c>
      <c r="Z815">
        <v>3</v>
      </c>
      <c r="AA815" t="s">
        <v>6923</v>
      </c>
      <c r="AB815">
        <v>1</v>
      </c>
      <c r="AC815">
        <v>8</v>
      </c>
      <c r="AD815">
        <v>4.269619047619047</v>
      </c>
      <c r="AF815" t="s">
        <v>6937</v>
      </c>
      <c r="AI815">
        <v>0</v>
      </c>
      <c r="AJ815">
        <v>0</v>
      </c>
      <c r="AK815" t="s">
        <v>10326</v>
      </c>
      <c r="AL815" t="s">
        <v>10326</v>
      </c>
      <c r="AM815" t="s">
        <v>10344</v>
      </c>
    </row>
    <row r="816" spans="1:39">
      <c r="A816" t="s">
        <v>8058</v>
      </c>
      <c r="B816" t="s">
        <v>11780</v>
      </c>
      <c r="C816" t="s">
        <v>6009</v>
      </c>
      <c r="D816">
        <v>77</v>
      </c>
      <c r="E816" t="s">
        <v>10556</v>
      </c>
      <c r="K816" t="s">
        <v>6535</v>
      </c>
      <c r="L816" t="s">
        <v>6536</v>
      </c>
      <c r="M816" t="s">
        <v>11887</v>
      </c>
      <c r="N816">
        <v>9</v>
      </c>
      <c r="O816" t="s">
        <v>12008</v>
      </c>
      <c r="P816" t="s">
        <v>9986</v>
      </c>
      <c r="Q816">
        <v>3</v>
      </c>
      <c r="R816">
        <v>1</v>
      </c>
      <c r="S816">
        <v>2.27</v>
      </c>
      <c r="T816">
        <v>5.99</v>
      </c>
      <c r="U816">
        <v>402.92</v>
      </c>
      <c r="V816">
        <v>63.6</v>
      </c>
      <c r="W816">
        <v>6.21</v>
      </c>
      <c r="X816">
        <v>2.54</v>
      </c>
      <c r="Y816">
        <v>0</v>
      </c>
      <c r="Z816">
        <v>2</v>
      </c>
      <c r="AA816" t="s">
        <v>6923</v>
      </c>
      <c r="AB816">
        <v>1</v>
      </c>
      <c r="AC816">
        <v>9</v>
      </c>
      <c r="AD816">
        <v>4.391761904761905</v>
      </c>
      <c r="AF816" t="s">
        <v>6937</v>
      </c>
      <c r="AI816">
        <v>0</v>
      </c>
      <c r="AJ816">
        <v>0</v>
      </c>
      <c r="AK816" t="s">
        <v>10326</v>
      </c>
      <c r="AL816" t="s">
        <v>10326</v>
      </c>
      <c r="AM816" t="s">
        <v>10344</v>
      </c>
    </row>
    <row r="817" spans="1:39">
      <c r="A817" t="s">
        <v>11629</v>
      </c>
      <c r="B817" t="s">
        <v>11780</v>
      </c>
      <c r="C817" t="s">
        <v>6009</v>
      </c>
      <c r="D817">
        <v>0.39</v>
      </c>
      <c r="E817" t="s">
        <v>10556</v>
      </c>
      <c r="K817" t="s">
        <v>6535</v>
      </c>
      <c r="L817" t="s">
        <v>6536</v>
      </c>
      <c r="M817" t="s">
        <v>11887</v>
      </c>
      <c r="N817">
        <v>9</v>
      </c>
      <c r="O817" t="s">
        <v>12008</v>
      </c>
      <c r="P817" t="s">
        <v>12436</v>
      </c>
      <c r="Q817">
        <v>5</v>
      </c>
      <c r="R817">
        <v>1</v>
      </c>
      <c r="S817">
        <v>0.7</v>
      </c>
      <c r="T817">
        <v>4.39</v>
      </c>
      <c r="U817">
        <v>383.44</v>
      </c>
      <c r="V817">
        <v>81.67</v>
      </c>
      <c r="W817">
        <v>4.24</v>
      </c>
      <c r="X817">
        <v>2.78</v>
      </c>
      <c r="Y817">
        <v>0</v>
      </c>
      <c r="Z817">
        <v>3</v>
      </c>
      <c r="AA817" t="s">
        <v>6923</v>
      </c>
      <c r="AB817">
        <v>0</v>
      </c>
      <c r="AC817">
        <v>8</v>
      </c>
      <c r="AD817">
        <v>4.970904761904762</v>
      </c>
      <c r="AF817" t="s">
        <v>6937</v>
      </c>
      <c r="AI817">
        <v>0</v>
      </c>
      <c r="AJ817">
        <v>0</v>
      </c>
      <c r="AK817" t="s">
        <v>10326</v>
      </c>
      <c r="AL817" t="s">
        <v>10326</v>
      </c>
      <c r="AM817" t="s">
        <v>10344</v>
      </c>
    </row>
    <row r="818" spans="1:39">
      <c r="A818" t="s">
        <v>11630</v>
      </c>
      <c r="B818" t="s">
        <v>11781</v>
      </c>
      <c r="C818" t="s">
        <v>6009</v>
      </c>
      <c r="D818">
        <v>2.1</v>
      </c>
      <c r="K818" t="s">
        <v>10886</v>
      </c>
      <c r="L818" t="s">
        <v>6536</v>
      </c>
      <c r="M818" t="s">
        <v>11888</v>
      </c>
      <c r="N818">
        <v>9</v>
      </c>
      <c r="O818" t="s">
        <v>12010</v>
      </c>
      <c r="P818" t="s">
        <v>12437</v>
      </c>
      <c r="Q818">
        <v>6</v>
      </c>
      <c r="R818">
        <v>1</v>
      </c>
      <c r="S818">
        <v>1.12</v>
      </c>
      <c r="T818">
        <v>1.12</v>
      </c>
      <c r="U818">
        <v>352.43</v>
      </c>
      <c r="V818">
        <v>82.06</v>
      </c>
      <c r="W818">
        <v>2.34</v>
      </c>
      <c r="X818">
        <v>12.87</v>
      </c>
      <c r="Y818">
        <v>0</v>
      </c>
      <c r="Z818">
        <v>0</v>
      </c>
      <c r="AA818" t="s">
        <v>6923</v>
      </c>
      <c r="AB818">
        <v>0</v>
      </c>
      <c r="AC818">
        <v>2</v>
      </c>
      <c r="AD818">
        <v>5.833333333333333</v>
      </c>
      <c r="AE818" t="s">
        <v>12613</v>
      </c>
      <c r="AF818" t="s">
        <v>6939</v>
      </c>
      <c r="AI818">
        <v>0</v>
      </c>
      <c r="AJ818">
        <v>0</v>
      </c>
      <c r="AK818" t="s">
        <v>12650</v>
      </c>
      <c r="AL818" t="s">
        <v>12650</v>
      </c>
      <c r="AM818" t="s">
        <v>10344</v>
      </c>
    </row>
    <row r="819" spans="1:39">
      <c r="A819" t="s">
        <v>11631</v>
      </c>
      <c r="B819" t="s">
        <v>11781</v>
      </c>
      <c r="C819" t="s">
        <v>6009</v>
      </c>
      <c r="D819">
        <v>2.1</v>
      </c>
      <c r="K819" t="s">
        <v>10886</v>
      </c>
      <c r="L819" t="s">
        <v>6536</v>
      </c>
      <c r="M819" t="s">
        <v>11888</v>
      </c>
      <c r="N819">
        <v>9</v>
      </c>
      <c r="O819" t="s">
        <v>12010</v>
      </c>
      <c r="P819" t="s">
        <v>12438</v>
      </c>
      <c r="Q819">
        <v>7</v>
      </c>
      <c r="R819">
        <v>2</v>
      </c>
      <c r="S819">
        <v>0.74</v>
      </c>
      <c r="T819">
        <v>0.74</v>
      </c>
      <c r="U819">
        <v>368.43</v>
      </c>
      <c r="V819">
        <v>102.29</v>
      </c>
      <c r="W819">
        <v>1.31</v>
      </c>
      <c r="X819">
        <v>12.49</v>
      </c>
      <c r="Y819">
        <v>0</v>
      </c>
      <c r="Z819">
        <v>0</v>
      </c>
      <c r="AA819" t="s">
        <v>6923</v>
      </c>
      <c r="AB819">
        <v>0</v>
      </c>
      <c r="AC819">
        <v>2</v>
      </c>
      <c r="AD819">
        <v>5.030119047619047</v>
      </c>
      <c r="AE819" t="s">
        <v>12614</v>
      </c>
      <c r="AF819" t="s">
        <v>6939</v>
      </c>
      <c r="AI819">
        <v>0</v>
      </c>
      <c r="AJ819">
        <v>0</v>
      </c>
      <c r="AK819" t="s">
        <v>12650</v>
      </c>
      <c r="AL819" t="s">
        <v>12650</v>
      </c>
      <c r="AM819" t="s">
        <v>10344</v>
      </c>
    </row>
    <row r="820" spans="1:39">
      <c r="A820" t="s">
        <v>11630</v>
      </c>
      <c r="B820" t="s">
        <v>11781</v>
      </c>
      <c r="C820" t="s">
        <v>6009</v>
      </c>
      <c r="D820">
        <v>3.1</v>
      </c>
      <c r="K820" t="s">
        <v>10886</v>
      </c>
      <c r="L820" t="s">
        <v>6536</v>
      </c>
      <c r="M820" t="s">
        <v>11889</v>
      </c>
      <c r="N820">
        <v>9</v>
      </c>
      <c r="O820" t="s">
        <v>12011</v>
      </c>
      <c r="P820" t="s">
        <v>12437</v>
      </c>
      <c r="Q820">
        <v>6</v>
      </c>
      <c r="R820">
        <v>1</v>
      </c>
      <c r="S820">
        <v>1.12</v>
      </c>
      <c r="T820">
        <v>1.12</v>
      </c>
      <c r="U820">
        <v>352.43</v>
      </c>
      <c r="V820">
        <v>82.06</v>
      </c>
      <c r="W820">
        <v>2.34</v>
      </c>
      <c r="X820">
        <v>12.87</v>
      </c>
      <c r="Y820">
        <v>0</v>
      </c>
      <c r="Z820">
        <v>0</v>
      </c>
      <c r="AA820" t="s">
        <v>6923</v>
      </c>
      <c r="AB820">
        <v>0</v>
      </c>
      <c r="AC820">
        <v>2</v>
      </c>
      <c r="AD820">
        <v>5.833333333333333</v>
      </c>
      <c r="AE820" t="s">
        <v>12613</v>
      </c>
      <c r="AF820" t="s">
        <v>6939</v>
      </c>
      <c r="AI820">
        <v>0</v>
      </c>
      <c r="AJ820">
        <v>0</v>
      </c>
      <c r="AK820" t="s">
        <v>12650</v>
      </c>
      <c r="AL820" t="s">
        <v>12650</v>
      </c>
      <c r="AM820" t="s">
        <v>10344</v>
      </c>
    </row>
    <row r="821" spans="1:39">
      <c r="A821" t="s">
        <v>11631</v>
      </c>
      <c r="B821" t="s">
        <v>11781</v>
      </c>
      <c r="C821" t="s">
        <v>6009</v>
      </c>
      <c r="D821">
        <v>2.9</v>
      </c>
      <c r="K821" t="s">
        <v>10886</v>
      </c>
      <c r="L821" t="s">
        <v>6536</v>
      </c>
      <c r="M821" t="s">
        <v>11889</v>
      </c>
      <c r="N821">
        <v>9</v>
      </c>
      <c r="O821" t="s">
        <v>12011</v>
      </c>
      <c r="P821" t="s">
        <v>12438</v>
      </c>
      <c r="Q821">
        <v>7</v>
      </c>
      <c r="R821">
        <v>2</v>
      </c>
      <c r="S821">
        <v>0.74</v>
      </c>
      <c r="T821">
        <v>0.74</v>
      </c>
      <c r="U821">
        <v>368.43</v>
      </c>
      <c r="V821">
        <v>102.29</v>
      </c>
      <c r="W821">
        <v>1.31</v>
      </c>
      <c r="X821">
        <v>12.49</v>
      </c>
      <c r="Y821">
        <v>0</v>
      </c>
      <c r="Z821">
        <v>0</v>
      </c>
      <c r="AA821" t="s">
        <v>6923</v>
      </c>
      <c r="AB821">
        <v>0</v>
      </c>
      <c r="AC821">
        <v>2</v>
      </c>
      <c r="AD821">
        <v>5.030119047619047</v>
      </c>
      <c r="AE821" t="s">
        <v>12614</v>
      </c>
      <c r="AF821" t="s">
        <v>6939</v>
      </c>
      <c r="AI821">
        <v>0</v>
      </c>
      <c r="AJ821">
        <v>0</v>
      </c>
      <c r="AK821" t="s">
        <v>12650</v>
      </c>
      <c r="AL821" t="s">
        <v>12650</v>
      </c>
      <c r="AM821" t="s">
        <v>10344</v>
      </c>
    </row>
    <row r="822" spans="1:39">
      <c r="A822" t="s">
        <v>6500</v>
      </c>
      <c r="B822" t="s">
        <v>11781</v>
      </c>
      <c r="C822" t="s">
        <v>6009</v>
      </c>
      <c r="D822">
        <v>2.8</v>
      </c>
      <c r="K822" t="s">
        <v>10886</v>
      </c>
      <c r="L822" t="s">
        <v>6536</v>
      </c>
      <c r="M822" t="s">
        <v>11890</v>
      </c>
      <c r="N822">
        <v>9</v>
      </c>
      <c r="O822" t="s">
        <v>12012</v>
      </c>
      <c r="P822" t="s">
        <v>6896</v>
      </c>
      <c r="Q822">
        <v>5</v>
      </c>
      <c r="R822">
        <v>1</v>
      </c>
      <c r="S822">
        <v>2.45</v>
      </c>
      <c r="T822">
        <v>3.5</v>
      </c>
      <c r="U822">
        <v>356.45</v>
      </c>
      <c r="V822">
        <v>68.29000000000001</v>
      </c>
      <c r="W822">
        <v>3.16</v>
      </c>
      <c r="X822">
        <v>6.35</v>
      </c>
      <c r="Y822">
        <v>5.53</v>
      </c>
      <c r="Z822">
        <v>2</v>
      </c>
      <c r="AA822" t="s">
        <v>6923</v>
      </c>
      <c r="AB822">
        <v>0</v>
      </c>
      <c r="AC822">
        <v>7</v>
      </c>
      <c r="AD822">
        <v>5.358333333333333</v>
      </c>
      <c r="AE822" t="s">
        <v>6936</v>
      </c>
      <c r="AF822" t="s">
        <v>6937</v>
      </c>
      <c r="AG822" t="s">
        <v>6941</v>
      </c>
      <c r="AH822" t="s">
        <v>6942</v>
      </c>
      <c r="AI822">
        <v>4</v>
      </c>
      <c r="AJ822">
        <v>1</v>
      </c>
      <c r="AK822" t="s">
        <v>12650</v>
      </c>
      <c r="AL822" t="s">
        <v>12650</v>
      </c>
      <c r="AM822" t="s">
        <v>10344</v>
      </c>
    </row>
    <row r="823" spans="1:39">
      <c r="A823" t="s">
        <v>11630</v>
      </c>
      <c r="B823" t="s">
        <v>11781</v>
      </c>
      <c r="C823" t="s">
        <v>6009</v>
      </c>
      <c r="D823">
        <v>1.6</v>
      </c>
      <c r="K823" t="s">
        <v>10886</v>
      </c>
      <c r="L823" t="s">
        <v>6536</v>
      </c>
      <c r="M823" t="s">
        <v>11890</v>
      </c>
      <c r="N823">
        <v>9</v>
      </c>
      <c r="O823" t="s">
        <v>12012</v>
      </c>
      <c r="P823" t="s">
        <v>12437</v>
      </c>
      <c r="Q823">
        <v>6</v>
      </c>
      <c r="R823">
        <v>1</v>
      </c>
      <c r="S823">
        <v>1.12</v>
      </c>
      <c r="T823">
        <v>1.12</v>
      </c>
      <c r="U823">
        <v>352.43</v>
      </c>
      <c r="V823">
        <v>82.06</v>
      </c>
      <c r="W823">
        <v>2.34</v>
      </c>
      <c r="X823">
        <v>12.87</v>
      </c>
      <c r="Y823">
        <v>0</v>
      </c>
      <c r="Z823">
        <v>0</v>
      </c>
      <c r="AA823" t="s">
        <v>6923</v>
      </c>
      <c r="AB823">
        <v>0</v>
      </c>
      <c r="AC823">
        <v>2</v>
      </c>
      <c r="AD823">
        <v>5.833333333333333</v>
      </c>
      <c r="AE823" t="s">
        <v>12613</v>
      </c>
      <c r="AF823" t="s">
        <v>6939</v>
      </c>
      <c r="AI823">
        <v>0</v>
      </c>
      <c r="AJ823">
        <v>0</v>
      </c>
      <c r="AK823" t="s">
        <v>12650</v>
      </c>
      <c r="AL823" t="s">
        <v>12650</v>
      </c>
      <c r="AM823" t="s">
        <v>10344</v>
      </c>
    </row>
    <row r="824" spans="1:39">
      <c r="A824" t="s">
        <v>11631</v>
      </c>
      <c r="B824" t="s">
        <v>11781</v>
      </c>
      <c r="C824" t="s">
        <v>6009</v>
      </c>
      <c r="D824">
        <v>2.8</v>
      </c>
      <c r="K824" t="s">
        <v>10886</v>
      </c>
      <c r="L824" t="s">
        <v>6536</v>
      </c>
      <c r="M824" t="s">
        <v>11891</v>
      </c>
      <c r="N824">
        <v>9</v>
      </c>
      <c r="O824" t="s">
        <v>12013</v>
      </c>
      <c r="P824" t="s">
        <v>12438</v>
      </c>
      <c r="Q824">
        <v>7</v>
      </c>
      <c r="R824">
        <v>2</v>
      </c>
      <c r="S824">
        <v>0.74</v>
      </c>
      <c r="T824">
        <v>0.74</v>
      </c>
      <c r="U824">
        <v>368.43</v>
      </c>
      <c r="V824">
        <v>102.29</v>
      </c>
      <c r="W824">
        <v>1.31</v>
      </c>
      <c r="X824">
        <v>12.49</v>
      </c>
      <c r="Y824">
        <v>0</v>
      </c>
      <c r="Z824">
        <v>0</v>
      </c>
      <c r="AA824" t="s">
        <v>6923</v>
      </c>
      <c r="AB824">
        <v>0</v>
      </c>
      <c r="AC824">
        <v>2</v>
      </c>
      <c r="AD824">
        <v>5.030119047619047</v>
      </c>
      <c r="AE824" t="s">
        <v>12614</v>
      </c>
      <c r="AF824" t="s">
        <v>6939</v>
      </c>
      <c r="AI824">
        <v>0</v>
      </c>
      <c r="AJ824">
        <v>0</v>
      </c>
      <c r="AK824" t="s">
        <v>12650</v>
      </c>
      <c r="AL824" t="s">
        <v>12650</v>
      </c>
      <c r="AM824" t="s">
        <v>10344</v>
      </c>
    </row>
    <row r="825" spans="1:39">
      <c r="A825" t="s">
        <v>11630</v>
      </c>
      <c r="B825" t="s">
        <v>11781</v>
      </c>
      <c r="C825" t="s">
        <v>6009</v>
      </c>
      <c r="D825">
        <v>3.4</v>
      </c>
      <c r="K825" t="s">
        <v>10886</v>
      </c>
      <c r="L825" t="s">
        <v>6536</v>
      </c>
      <c r="M825" t="s">
        <v>11892</v>
      </c>
      <c r="N825">
        <v>9</v>
      </c>
      <c r="O825" t="s">
        <v>12014</v>
      </c>
      <c r="P825" t="s">
        <v>12437</v>
      </c>
      <c r="Q825">
        <v>6</v>
      </c>
      <c r="R825">
        <v>1</v>
      </c>
      <c r="S825">
        <v>1.12</v>
      </c>
      <c r="T825">
        <v>1.12</v>
      </c>
      <c r="U825">
        <v>352.43</v>
      </c>
      <c r="V825">
        <v>82.06</v>
      </c>
      <c r="W825">
        <v>2.34</v>
      </c>
      <c r="X825">
        <v>12.87</v>
      </c>
      <c r="Y825">
        <v>0</v>
      </c>
      <c r="Z825">
        <v>0</v>
      </c>
      <c r="AA825" t="s">
        <v>6923</v>
      </c>
      <c r="AB825">
        <v>0</v>
      </c>
      <c r="AC825">
        <v>2</v>
      </c>
      <c r="AD825">
        <v>5.833333333333333</v>
      </c>
      <c r="AE825" t="s">
        <v>12613</v>
      </c>
      <c r="AF825" t="s">
        <v>6939</v>
      </c>
      <c r="AI825">
        <v>0</v>
      </c>
      <c r="AJ825">
        <v>0</v>
      </c>
      <c r="AK825" t="s">
        <v>12650</v>
      </c>
      <c r="AL825" t="s">
        <v>12650</v>
      </c>
      <c r="AM825" t="s">
        <v>10344</v>
      </c>
    </row>
    <row r="826" spans="1:39">
      <c r="A826" t="s">
        <v>11631</v>
      </c>
      <c r="B826" t="s">
        <v>11781</v>
      </c>
      <c r="C826" t="s">
        <v>6009</v>
      </c>
      <c r="D826">
        <v>3.5</v>
      </c>
      <c r="K826" t="s">
        <v>10886</v>
      </c>
      <c r="L826" t="s">
        <v>6536</v>
      </c>
      <c r="M826" t="s">
        <v>11892</v>
      </c>
      <c r="N826">
        <v>9</v>
      </c>
      <c r="O826" t="s">
        <v>12014</v>
      </c>
      <c r="P826" t="s">
        <v>12438</v>
      </c>
      <c r="Q826">
        <v>7</v>
      </c>
      <c r="R826">
        <v>2</v>
      </c>
      <c r="S826">
        <v>0.74</v>
      </c>
      <c r="T826">
        <v>0.74</v>
      </c>
      <c r="U826">
        <v>368.43</v>
      </c>
      <c r="V826">
        <v>102.29</v>
      </c>
      <c r="W826">
        <v>1.31</v>
      </c>
      <c r="X826">
        <v>12.49</v>
      </c>
      <c r="Y826">
        <v>0</v>
      </c>
      <c r="Z826">
        <v>0</v>
      </c>
      <c r="AA826" t="s">
        <v>6923</v>
      </c>
      <c r="AB826">
        <v>0</v>
      </c>
      <c r="AC826">
        <v>2</v>
      </c>
      <c r="AD826">
        <v>5.030119047619047</v>
      </c>
      <c r="AE826" t="s">
        <v>12614</v>
      </c>
      <c r="AF826" t="s">
        <v>6939</v>
      </c>
      <c r="AI826">
        <v>0</v>
      </c>
      <c r="AJ826">
        <v>0</v>
      </c>
      <c r="AK826" t="s">
        <v>12650</v>
      </c>
      <c r="AL826" t="s">
        <v>12650</v>
      </c>
      <c r="AM826" t="s">
        <v>10344</v>
      </c>
    </row>
    <row r="827" spans="1:39">
      <c r="A827" t="s">
        <v>6500</v>
      </c>
      <c r="B827" t="s">
        <v>11781</v>
      </c>
      <c r="C827" t="s">
        <v>6009</v>
      </c>
      <c r="D827">
        <v>2.1</v>
      </c>
      <c r="K827" t="s">
        <v>10886</v>
      </c>
      <c r="L827" t="s">
        <v>6536</v>
      </c>
      <c r="M827" t="s">
        <v>11893</v>
      </c>
      <c r="N827">
        <v>9</v>
      </c>
      <c r="O827" t="s">
        <v>12015</v>
      </c>
      <c r="P827" t="s">
        <v>6896</v>
      </c>
      <c r="Q827">
        <v>5</v>
      </c>
      <c r="R827">
        <v>1</v>
      </c>
      <c r="S827">
        <v>2.45</v>
      </c>
      <c r="T827">
        <v>3.5</v>
      </c>
      <c r="U827">
        <v>356.45</v>
      </c>
      <c r="V827">
        <v>68.29000000000001</v>
      </c>
      <c r="W827">
        <v>3.16</v>
      </c>
      <c r="X827">
        <v>6.35</v>
      </c>
      <c r="Y827">
        <v>5.53</v>
      </c>
      <c r="Z827">
        <v>2</v>
      </c>
      <c r="AA827" t="s">
        <v>6923</v>
      </c>
      <c r="AB827">
        <v>0</v>
      </c>
      <c r="AC827">
        <v>7</v>
      </c>
      <c r="AD827">
        <v>5.358333333333333</v>
      </c>
      <c r="AE827" t="s">
        <v>6936</v>
      </c>
      <c r="AF827" t="s">
        <v>6937</v>
      </c>
      <c r="AG827" t="s">
        <v>6941</v>
      </c>
      <c r="AH827" t="s">
        <v>6942</v>
      </c>
      <c r="AI827">
        <v>4</v>
      </c>
      <c r="AJ827">
        <v>1</v>
      </c>
      <c r="AK827" t="s">
        <v>12650</v>
      </c>
      <c r="AL827" t="s">
        <v>12650</v>
      </c>
      <c r="AM827" t="s">
        <v>10344</v>
      </c>
    </row>
    <row r="828" spans="1:39">
      <c r="A828" t="s">
        <v>11630</v>
      </c>
      <c r="B828" t="s">
        <v>11781</v>
      </c>
      <c r="C828" t="s">
        <v>6009</v>
      </c>
      <c r="D828">
        <v>2</v>
      </c>
      <c r="K828" t="s">
        <v>10886</v>
      </c>
      <c r="L828" t="s">
        <v>6536</v>
      </c>
      <c r="M828" t="s">
        <v>11894</v>
      </c>
      <c r="N828">
        <v>9</v>
      </c>
      <c r="O828" t="s">
        <v>12016</v>
      </c>
      <c r="P828" t="s">
        <v>12437</v>
      </c>
      <c r="Q828">
        <v>6</v>
      </c>
      <c r="R828">
        <v>1</v>
      </c>
      <c r="S828">
        <v>1.12</v>
      </c>
      <c r="T828">
        <v>1.12</v>
      </c>
      <c r="U828">
        <v>352.43</v>
      </c>
      <c r="V828">
        <v>82.06</v>
      </c>
      <c r="W828">
        <v>2.34</v>
      </c>
      <c r="X828">
        <v>12.87</v>
      </c>
      <c r="Y828">
        <v>0</v>
      </c>
      <c r="Z828">
        <v>0</v>
      </c>
      <c r="AA828" t="s">
        <v>6923</v>
      </c>
      <c r="AB828">
        <v>0</v>
      </c>
      <c r="AC828">
        <v>2</v>
      </c>
      <c r="AD828">
        <v>5.833333333333333</v>
      </c>
      <c r="AE828" t="s">
        <v>12613</v>
      </c>
      <c r="AF828" t="s">
        <v>6939</v>
      </c>
      <c r="AI828">
        <v>0</v>
      </c>
      <c r="AJ828">
        <v>0</v>
      </c>
      <c r="AK828" t="s">
        <v>12650</v>
      </c>
      <c r="AL828" t="s">
        <v>12650</v>
      </c>
      <c r="AM828" t="s">
        <v>10344</v>
      </c>
    </row>
    <row r="829" spans="1:39">
      <c r="A829" t="s">
        <v>11631</v>
      </c>
      <c r="B829" t="s">
        <v>11781</v>
      </c>
      <c r="C829" t="s">
        <v>6009</v>
      </c>
      <c r="D829">
        <v>1.5</v>
      </c>
      <c r="K829" t="s">
        <v>10886</v>
      </c>
      <c r="L829" t="s">
        <v>6536</v>
      </c>
      <c r="M829" t="s">
        <v>11894</v>
      </c>
      <c r="N829">
        <v>9</v>
      </c>
      <c r="O829" t="s">
        <v>12016</v>
      </c>
      <c r="P829" t="s">
        <v>12438</v>
      </c>
      <c r="Q829">
        <v>7</v>
      </c>
      <c r="R829">
        <v>2</v>
      </c>
      <c r="S829">
        <v>0.74</v>
      </c>
      <c r="T829">
        <v>0.74</v>
      </c>
      <c r="U829">
        <v>368.43</v>
      </c>
      <c r="V829">
        <v>102.29</v>
      </c>
      <c r="W829">
        <v>1.31</v>
      </c>
      <c r="X829">
        <v>12.49</v>
      </c>
      <c r="Y829">
        <v>0</v>
      </c>
      <c r="Z829">
        <v>0</v>
      </c>
      <c r="AA829" t="s">
        <v>6923</v>
      </c>
      <c r="AB829">
        <v>0</v>
      </c>
      <c r="AC829">
        <v>2</v>
      </c>
      <c r="AD829">
        <v>5.030119047619047</v>
      </c>
      <c r="AE829" t="s">
        <v>12614</v>
      </c>
      <c r="AF829" t="s">
        <v>6939</v>
      </c>
      <c r="AI829">
        <v>0</v>
      </c>
      <c r="AJ829">
        <v>0</v>
      </c>
      <c r="AK829" t="s">
        <v>12650</v>
      </c>
      <c r="AL829" t="s">
        <v>12650</v>
      </c>
      <c r="AM829" t="s">
        <v>10344</v>
      </c>
    </row>
    <row r="830" spans="1:39">
      <c r="A830" t="s">
        <v>6500</v>
      </c>
      <c r="B830" t="s">
        <v>11781</v>
      </c>
      <c r="C830" t="s">
        <v>6009</v>
      </c>
      <c r="D830">
        <v>2.2</v>
      </c>
      <c r="K830" t="s">
        <v>10886</v>
      </c>
      <c r="L830" t="s">
        <v>6536</v>
      </c>
      <c r="M830" t="s">
        <v>11895</v>
      </c>
      <c r="N830">
        <v>9</v>
      </c>
      <c r="O830" t="s">
        <v>12017</v>
      </c>
      <c r="P830" t="s">
        <v>6896</v>
      </c>
      <c r="Q830">
        <v>5</v>
      </c>
      <c r="R830">
        <v>1</v>
      </c>
      <c r="S830">
        <v>2.45</v>
      </c>
      <c r="T830">
        <v>3.5</v>
      </c>
      <c r="U830">
        <v>356.45</v>
      </c>
      <c r="V830">
        <v>68.29000000000001</v>
      </c>
      <c r="W830">
        <v>3.16</v>
      </c>
      <c r="X830">
        <v>6.35</v>
      </c>
      <c r="Y830">
        <v>5.53</v>
      </c>
      <c r="Z830">
        <v>2</v>
      </c>
      <c r="AA830" t="s">
        <v>6923</v>
      </c>
      <c r="AB830">
        <v>0</v>
      </c>
      <c r="AC830">
        <v>7</v>
      </c>
      <c r="AD830">
        <v>5.358333333333333</v>
      </c>
      <c r="AE830" t="s">
        <v>6936</v>
      </c>
      <c r="AF830" t="s">
        <v>6937</v>
      </c>
      <c r="AG830" t="s">
        <v>6941</v>
      </c>
      <c r="AH830" t="s">
        <v>6942</v>
      </c>
      <c r="AI830">
        <v>4</v>
      </c>
      <c r="AJ830">
        <v>1</v>
      </c>
      <c r="AK830" t="s">
        <v>12650</v>
      </c>
      <c r="AL830" t="s">
        <v>12650</v>
      </c>
      <c r="AM830" t="s">
        <v>10344</v>
      </c>
    </row>
    <row r="831" spans="1:39">
      <c r="A831" t="s">
        <v>6223</v>
      </c>
      <c r="B831" t="s">
        <v>11782</v>
      </c>
      <c r="C831" t="s">
        <v>6009</v>
      </c>
      <c r="D831">
        <v>5.73</v>
      </c>
      <c r="K831" t="s">
        <v>6535</v>
      </c>
      <c r="L831" t="s">
        <v>6536</v>
      </c>
      <c r="M831" t="s">
        <v>11896</v>
      </c>
      <c r="N831">
        <v>9</v>
      </c>
      <c r="O831" t="s">
        <v>12018</v>
      </c>
      <c r="P831" t="s">
        <v>6619</v>
      </c>
      <c r="Q831">
        <v>6</v>
      </c>
      <c r="R831">
        <v>1</v>
      </c>
      <c r="S831">
        <v>1.93</v>
      </c>
      <c r="T831">
        <v>3.02</v>
      </c>
      <c r="U831">
        <v>357.44</v>
      </c>
      <c r="V831">
        <v>71.53</v>
      </c>
      <c r="W831">
        <v>2.49</v>
      </c>
      <c r="X831">
        <v>6.34</v>
      </c>
      <c r="Y831">
        <v>6.5</v>
      </c>
      <c r="Z831">
        <v>2</v>
      </c>
      <c r="AA831" t="s">
        <v>6923</v>
      </c>
      <c r="AB831">
        <v>0</v>
      </c>
      <c r="AC831">
        <v>7</v>
      </c>
      <c r="AD831">
        <v>5.823333333333333</v>
      </c>
      <c r="AE831" t="s">
        <v>6924</v>
      </c>
      <c r="AF831" t="s">
        <v>6937</v>
      </c>
      <c r="AG831" t="s">
        <v>6941</v>
      </c>
      <c r="AH831" t="s">
        <v>6942</v>
      </c>
      <c r="AI831">
        <v>4</v>
      </c>
      <c r="AJ831">
        <v>1</v>
      </c>
      <c r="AK831" t="s">
        <v>12651</v>
      </c>
      <c r="AL831" t="s">
        <v>12651</v>
      </c>
      <c r="AM831" t="s">
        <v>10344</v>
      </c>
    </row>
    <row r="832" spans="1:39">
      <c r="A832" t="s">
        <v>11632</v>
      </c>
      <c r="B832" t="s">
        <v>11782</v>
      </c>
      <c r="C832" t="s">
        <v>6009</v>
      </c>
      <c r="D832">
        <v>3.82</v>
      </c>
      <c r="K832" t="s">
        <v>6535</v>
      </c>
      <c r="L832" t="s">
        <v>6536</v>
      </c>
      <c r="M832" t="s">
        <v>11896</v>
      </c>
      <c r="N832">
        <v>9</v>
      </c>
      <c r="O832" t="s">
        <v>12018</v>
      </c>
      <c r="P832" t="s">
        <v>12439</v>
      </c>
      <c r="Q832">
        <v>4</v>
      </c>
      <c r="R832">
        <v>1</v>
      </c>
      <c r="S832">
        <v>2.27</v>
      </c>
      <c r="T832">
        <v>5.55</v>
      </c>
      <c r="U832">
        <v>433.89</v>
      </c>
      <c r="V832">
        <v>68.53</v>
      </c>
      <c r="W832">
        <v>5.5</v>
      </c>
      <c r="X832">
        <v>3.95</v>
      </c>
      <c r="Y832">
        <v>0</v>
      </c>
      <c r="Z832">
        <v>4</v>
      </c>
      <c r="AA832" t="s">
        <v>6923</v>
      </c>
      <c r="AB832">
        <v>1</v>
      </c>
      <c r="AC832">
        <v>6</v>
      </c>
      <c r="AD832">
        <v>4.170547619047619</v>
      </c>
      <c r="AF832" t="s">
        <v>6937</v>
      </c>
      <c r="AI832">
        <v>0</v>
      </c>
      <c r="AJ832">
        <v>0</v>
      </c>
      <c r="AK832" t="s">
        <v>12651</v>
      </c>
      <c r="AL832" t="s">
        <v>12651</v>
      </c>
      <c r="AM832" t="s">
        <v>10344</v>
      </c>
    </row>
    <row r="833" spans="1:39">
      <c r="A833" t="s">
        <v>11633</v>
      </c>
      <c r="B833" t="s">
        <v>11782</v>
      </c>
      <c r="C833" t="s">
        <v>6009</v>
      </c>
      <c r="D833">
        <v>1.81</v>
      </c>
      <c r="K833" t="s">
        <v>6535</v>
      </c>
      <c r="L833" t="s">
        <v>6536</v>
      </c>
      <c r="M833" t="s">
        <v>11896</v>
      </c>
      <c r="N833">
        <v>9</v>
      </c>
      <c r="O833" t="s">
        <v>12018</v>
      </c>
      <c r="P833" t="s">
        <v>12440</v>
      </c>
      <c r="Q833">
        <v>3</v>
      </c>
      <c r="R833">
        <v>1</v>
      </c>
      <c r="S833">
        <v>3.11</v>
      </c>
      <c r="T833">
        <v>5.98</v>
      </c>
      <c r="U833">
        <v>477.99</v>
      </c>
      <c r="V833">
        <v>66.84</v>
      </c>
      <c r="W833">
        <v>6.35</v>
      </c>
      <c r="X833">
        <v>4.47</v>
      </c>
      <c r="Y833">
        <v>0</v>
      </c>
      <c r="Z833">
        <v>3</v>
      </c>
      <c r="AA833" t="s">
        <v>6923</v>
      </c>
      <c r="AB833">
        <v>1</v>
      </c>
      <c r="AC833">
        <v>9</v>
      </c>
      <c r="AD833">
        <v>3.435547619047619</v>
      </c>
      <c r="AF833" t="s">
        <v>6937</v>
      </c>
      <c r="AI833">
        <v>0</v>
      </c>
      <c r="AJ833">
        <v>0</v>
      </c>
      <c r="AK833" t="s">
        <v>12651</v>
      </c>
      <c r="AL833" t="s">
        <v>12651</v>
      </c>
      <c r="AM833" t="s">
        <v>10344</v>
      </c>
    </row>
    <row r="834" spans="1:39">
      <c r="A834" t="s">
        <v>11634</v>
      </c>
      <c r="B834" t="s">
        <v>11782</v>
      </c>
      <c r="C834" t="s">
        <v>6009</v>
      </c>
      <c r="D834">
        <v>1.49</v>
      </c>
      <c r="K834" t="s">
        <v>6535</v>
      </c>
      <c r="L834" t="s">
        <v>6536</v>
      </c>
      <c r="M834" t="s">
        <v>11896</v>
      </c>
      <c r="N834">
        <v>9</v>
      </c>
      <c r="O834" t="s">
        <v>12018</v>
      </c>
      <c r="P834" t="s">
        <v>12441</v>
      </c>
      <c r="Q834">
        <v>4</v>
      </c>
      <c r="R834">
        <v>1</v>
      </c>
      <c r="S834">
        <v>0.5600000000000001</v>
      </c>
      <c r="T834">
        <v>3.44</v>
      </c>
      <c r="U834">
        <v>436.9</v>
      </c>
      <c r="V834">
        <v>79.73</v>
      </c>
      <c r="W834">
        <v>4.92</v>
      </c>
      <c r="X834">
        <v>4.46</v>
      </c>
      <c r="Y834">
        <v>4.97</v>
      </c>
      <c r="Z834">
        <v>3</v>
      </c>
      <c r="AA834" t="s">
        <v>6923</v>
      </c>
      <c r="AB834">
        <v>0</v>
      </c>
      <c r="AC834">
        <v>6</v>
      </c>
      <c r="AD834">
        <v>5.064047619047619</v>
      </c>
      <c r="AF834" t="s">
        <v>6937</v>
      </c>
      <c r="AI834">
        <v>0</v>
      </c>
      <c r="AJ834">
        <v>0</v>
      </c>
      <c r="AK834" t="s">
        <v>12651</v>
      </c>
      <c r="AL834" t="s">
        <v>12651</v>
      </c>
      <c r="AM834" t="s">
        <v>10344</v>
      </c>
    </row>
    <row r="835" spans="1:39">
      <c r="A835" t="s">
        <v>11635</v>
      </c>
      <c r="B835" t="s">
        <v>11782</v>
      </c>
      <c r="C835" t="s">
        <v>6009</v>
      </c>
      <c r="D835">
        <v>1.62</v>
      </c>
      <c r="K835" t="s">
        <v>6535</v>
      </c>
      <c r="L835" t="s">
        <v>6536</v>
      </c>
      <c r="M835" t="s">
        <v>11896</v>
      </c>
      <c r="N835">
        <v>9</v>
      </c>
      <c r="O835" t="s">
        <v>12018</v>
      </c>
      <c r="P835" t="s">
        <v>12442</v>
      </c>
      <c r="Q835">
        <v>4</v>
      </c>
      <c r="R835">
        <v>1</v>
      </c>
      <c r="S835">
        <v>0.39</v>
      </c>
      <c r="T835">
        <v>3.27</v>
      </c>
      <c r="U835">
        <v>436.9</v>
      </c>
      <c r="V835">
        <v>79.73</v>
      </c>
      <c r="W835">
        <v>4.92</v>
      </c>
      <c r="X835">
        <v>4.46</v>
      </c>
      <c r="Y835">
        <v>4.61</v>
      </c>
      <c r="Z835">
        <v>3</v>
      </c>
      <c r="AA835" t="s">
        <v>6923</v>
      </c>
      <c r="AB835">
        <v>0</v>
      </c>
      <c r="AC835">
        <v>6</v>
      </c>
      <c r="AD835">
        <v>5.149047619047619</v>
      </c>
      <c r="AF835" t="s">
        <v>6937</v>
      </c>
      <c r="AI835">
        <v>0</v>
      </c>
      <c r="AJ835">
        <v>0</v>
      </c>
      <c r="AK835" t="s">
        <v>12651</v>
      </c>
      <c r="AL835" t="s">
        <v>12651</v>
      </c>
      <c r="AM835" t="s">
        <v>10344</v>
      </c>
    </row>
    <row r="836" spans="1:39">
      <c r="A836" t="s">
        <v>11636</v>
      </c>
      <c r="B836" t="s">
        <v>11782</v>
      </c>
      <c r="C836" t="s">
        <v>6009</v>
      </c>
      <c r="D836">
        <v>3.51</v>
      </c>
      <c r="K836" t="s">
        <v>6535</v>
      </c>
      <c r="L836" t="s">
        <v>6536</v>
      </c>
      <c r="M836" t="s">
        <v>11896</v>
      </c>
      <c r="N836">
        <v>9</v>
      </c>
      <c r="O836" t="s">
        <v>12018</v>
      </c>
      <c r="P836" t="s">
        <v>12443</v>
      </c>
      <c r="Q836">
        <v>3</v>
      </c>
      <c r="R836">
        <v>1</v>
      </c>
      <c r="S836">
        <v>1.47</v>
      </c>
      <c r="T836">
        <v>4.34</v>
      </c>
      <c r="U836">
        <v>435.91</v>
      </c>
      <c r="V836">
        <v>66.84</v>
      </c>
      <c r="W836">
        <v>5.53</v>
      </c>
      <c r="X836">
        <v>4.47</v>
      </c>
      <c r="Y836">
        <v>0</v>
      </c>
      <c r="Z836">
        <v>3</v>
      </c>
      <c r="AA836" t="s">
        <v>6923</v>
      </c>
      <c r="AB836">
        <v>1</v>
      </c>
      <c r="AC836">
        <v>6</v>
      </c>
      <c r="AD836">
        <v>4.621119047619048</v>
      </c>
      <c r="AF836" t="s">
        <v>6937</v>
      </c>
      <c r="AI836">
        <v>0</v>
      </c>
      <c r="AJ836">
        <v>0</v>
      </c>
      <c r="AK836" t="s">
        <v>12651</v>
      </c>
      <c r="AL836" t="s">
        <v>12651</v>
      </c>
      <c r="AM836" t="s">
        <v>10344</v>
      </c>
    </row>
    <row r="837" spans="1:39">
      <c r="A837" t="s">
        <v>11637</v>
      </c>
      <c r="B837" t="s">
        <v>11782</v>
      </c>
      <c r="C837" t="s">
        <v>6009</v>
      </c>
      <c r="D837">
        <v>1.72</v>
      </c>
      <c r="K837" t="s">
        <v>6535</v>
      </c>
      <c r="L837" t="s">
        <v>6536</v>
      </c>
      <c r="M837" t="s">
        <v>11896</v>
      </c>
      <c r="N837">
        <v>9</v>
      </c>
      <c r="O837" t="s">
        <v>12018</v>
      </c>
      <c r="P837" t="s">
        <v>12444</v>
      </c>
      <c r="Q837">
        <v>3</v>
      </c>
      <c r="R837">
        <v>1</v>
      </c>
      <c r="S837">
        <v>1.47</v>
      </c>
      <c r="T837">
        <v>4.34</v>
      </c>
      <c r="U837">
        <v>435.91</v>
      </c>
      <c r="V837">
        <v>66.84</v>
      </c>
      <c r="W837">
        <v>5.53</v>
      </c>
      <c r="X837">
        <v>4.47</v>
      </c>
      <c r="Y837">
        <v>0</v>
      </c>
      <c r="Z837">
        <v>3</v>
      </c>
      <c r="AA837" t="s">
        <v>6923</v>
      </c>
      <c r="AB837">
        <v>1</v>
      </c>
      <c r="AC837">
        <v>6</v>
      </c>
      <c r="AD837">
        <v>4.621119047619048</v>
      </c>
      <c r="AF837" t="s">
        <v>6937</v>
      </c>
      <c r="AI837">
        <v>0</v>
      </c>
      <c r="AJ837">
        <v>0</v>
      </c>
      <c r="AK837" t="s">
        <v>12651</v>
      </c>
      <c r="AL837" t="s">
        <v>12651</v>
      </c>
      <c r="AM837" t="s">
        <v>10344</v>
      </c>
    </row>
    <row r="838" spans="1:39">
      <c r="A838" t="s">
        <v>11638</v>
      </c>
      <c r="B838" t="s">
        <v>11782</v>
      </c>
      <c r="C838" t="s">
        <v>6009</v>
      </c>
      <c r="D838">
        <v>1.63</v>
      </c>
      <c r="K838" t="s">
        <v>6535</v>
      </c>
      <c r="L838" t="s">
        <v>6536</v>
      </c>
      <c r="M838" t="s">
        <v>11896</v>
      </c>
      <c r="N838">
        <v>9</v>
      </c>
      <c r="O838" t="s">
        <v>12018</v>
      </c>
      <c r="P838" t="s">
        <v>12445</v>
      </c>
      <c r="Q838">
        <v>3</v>
      </c>
      <c r="R838">
        <v>1</v>
      </c>
      <c r="S838">
        <v>3.38</v>
      </c>
      <c r="T838">
        <v>6.17</v>
      </c>
      <c r="U838">
        <v>459.59</v>
      </c>
      <c r="V838">
        <v>66.84</v>
      </c>
      <c r="W838">
        <v>5.78</v>
      </c>
      <c r="X838">
        <v>4.47</v>
      </c>
      <c r="Y838">
        <v>1.07</v>
      </c>
      <c r="Z838">
        <v>2</v>
      </c>
      <c r="AA838" t="s">
        <v>6923</v>
      </c>
      <c r="AB838">
        <v>1</v>
      </c>
      <c r="AC838">
        <v>6</v>
      </c>
      <c r="AD838">
        <v>3.431976190476191</v>
      </c>
      <c r="AF838" t="s">
        <v>6937</v>
      </c>
      <c r="AI838">
        <v>0</v>
      </c>
      <c r="AJ838">
        <v>0</v>
      </c>
      <c r="AK838" t="s">
        <v>12651</v>
      </c>
      <c r="AL838" t="s">
        <v>12651</v>
      </c>
      <c r="AM838" t="s">
        <v>10344</v>
      </c>
    </row>
    <row r="839" spans="1:39">
      <c r="A839" t="s">
        <v>11639</v>
      </c>
      <c r="B839" t="s">
        <v>11782</v>
      </c>
      <c r="C839" t="s">
        <v>6009</v>
      </c>
      <c r="D839">
        <v>2.05</v>
      </c>
      <c r="K839" t="s">
        <v>6535</v>
      </c>
      <c r="L839" t="s">
        <v>6536</v>
      </c>
      <c r="M839" t="s">
        <v>11896</v>
      </c>
      <c r="N839">
        <v>9</v>
      </c>
      <c r="O839" t="s">
        <v>12018</v>
      </c>
      <c r="P839" t="s">
        <v>12446</v>
      </c>
      <c r="Q839">
        <v>3</v>
      </c>
      <c r="R839">
        <v>1</v>
      </c>
      <c r="S839">
        <v>0.65</v>
      </c>
      <c r="T839">
        <v>3.44</v>
      </c>
      <c r="U839">
        <v>401.46</v>
      </c>
      <c r="V839">
        <v>66.84</v>
      </c>
      <c r="W839">
        <v>4.87</v>
      </c>
      <c r="X839">
        <v>4.47</v>
      </c>
      <c r="Y839">
        <v>0.97</v>
      </c>
      <c r="Z839">
        <v>3</v>
      </c>
      <c r="AA839" t="s">
        <v>6923</v>
      </c>
      <c r="AB839">
        <v>0</v>
      </c>
      <c r="AC839">
        <v>6</v>
      </c>
      <c r="AD839">
        <v>5.317190476190476</v>
      </c>
      <c r="AF839" t="s">
        <v>6937</v>
      </c>
      <c r="AI839">
        <v>0</v>
      </c>
      <c r="AJ839">
        <v>0</v>
      </c>
      <c r="AK839" t="s">
        <v>12651</v>
      </c>
      <c r="AL839" t="s">
        <v>12651</v>
      </c>
      <c r="AM839" t="s">
        <v>10344</v>
      </c>
    </row>
    <row r="840" spans="1:39">
      <c r="A840" t="s">
        <v>11640</v>
      </c>
      <c r="B840" t="s">
        <v>11782</v>
      </c>
      <c r="C840" t="s">
        <v>6009</v>
      </c>
      <c r="D840">
        <v>1.73</v>
      </c>
      <c r="K840" t="s">
        <v>6535</v>
      </c>
      <c r="L840" t="s">
        <v>6536</v>
      </c>
      <c r="M840" t="s">
        <v>11896</v>
      </c>
      <c r="N840">
        <v>9</v>
      </c>
      <c r="O840" t="s">
        <v>12018</v>
      </c>
      <c r="P840" t="s">
        <v>12447</v>
      </c>
      <c r="Q840">
        <v>4</v>
      </c>
      <c r="R840">
        <v>1</v>
      </c>
      <c r="S840">
        <v>0.12</v>
      </c>
      <c r="T840">
        <v>2.9</v>
      </c>
      <c r="U840">
        <v>402.45</v>
      </c>
      <c r="V840">
        <v>79.73</v>
      </c>
      <c r="W840">
        <v>4.27</v>
      </c>
      <c r="X840">
        <v>4.47</v>
      </c>
      <c r="Y840">
        <v>3.41</v>
      </c>
      <c r="Z840">
        <v>3</v>
      </c>
      <c r="AA840" t="s">
        <v>6923</v>
      </c>
      <c r="AB840">
        <v>0</v>
      </c>
      <c r="AC840">
        <v>6</v>
      </c>
      <c r="AD840">
        <v>5.530119047619047</v>
      </c>
      <c r="AF840" t="s">
        <v>6937</v>
      </c>
      <c r="AI840">
        <v>0</v>
      </c>
      <c r="AJ840">
        <v>0</v>
      </c>
      <c r="AK840" t="s">
        <v>12651</v>
      </c>
      <c r="AL840" t="s">
        <v>12651</v>
      </c>
      <c r="AM840" t="s">
        <v>10344</v>
      </c>
    </row>
    <row r="841" spans="1:39">
      <c r="A841" t="s">
        <v>11641</v>
      </c>
      <c r="B841" t="s">
        <v>11782</v>
      </c>
      <c r="C841" t="s">
        <v>6009</v>
      </c>
      <c r="D841">
        <v>2.05</v>
      </c>
      <c r="K841" t="s">
        <v>6535</v>
      </c>
      <c r="L841" t="s">
        <v>6536</v>
      </c>
      <c r="M841" t="s">
        <v>11896</v>
      </c>
      <c r="N841">
        <v>9</v>
      </c>
      <c r="O841" t="s">
        <v>12018</v>
      </c>
      <c r="P841" t="s">
        <v>12448</v>
      </c>
      <c r="Q841">
        <v>4</v>
      </c>
      <c r="R841">
        <v>1</v>
      </c>
      <c r="S841">
        <v>0.43</v>
      </c>
      <c r="T841">
        <v>3.3</v>
      </c>
      <c r="U841">
        <v>426.47</v>
      </c>
      <c r="V841">
        <v>90.63</v>
      </c>
      <c r="W841">
        <v>4.74</v>
      </c>
      <c r="X841">
        <v>4.47</v>
      </c>
      <c r="Y841">
        <v>0</v>
      </c>
      <c r="Z841">
        <v>3</v>
      </c>
      <c r="AA841" t="s">
        <v>6923</v>
      </c>
      <c r="AB841">
        <v>0</v>
      </c>
      <c r="AC841">
        <v>6</v>
      </c>
      <c r="AD841">
        <v>5.187547619047619</v>
      </c>
      <c r="AF841" t="s">
        <v>6937</v>
      </c>
      <c r="AI841">
        <v>0</v>
      </c>
      <c r="AJ841">
        <v>0</v>
      </c>
      <c r="AK841" t="s">
        <v>12651</v>
      </c>
      <c r="AL841" t="s">
        <v>12651</v>
      </c>
      <c r="AM841" t="s">
        <v>10344</v>
      </c>
    </row>
    <row r="842" spans="1:39">
      <c r="A842" t="s">
        <v>11642</v>
      </c>
      <c r="B842" t="s">
        <v>11782</v>
      </c>
      <c r="C842" t="s">
        <v>6009</v>
      </c>
      <c r="D842">
        <v>1.72</v>
      </c>
      <c r="K842" t="s">
        <v>6535</v>
      </c>
      <c r="L842" t="s">
        <v>6536</v>
      </c>
      <c r="M842" t="s">
        <v>11896</v>
      </c>
      <c r="N842">
        <v>9</v>
      </c>
      <c r="O842" t="s">
        <v>12018</v>
      </c>
      <c r="P842" t="s">
        <v>12449</v>
      </c>
      <c r="Q842">
        <v>3</v>
      </c>
      <c r="R842">
        <v>1</v>
      </c>
      <c r="S842">
        <v>1.37</v>
      </c>
      <c r="T842">
        <v>4.24</v>
      </c>
      <c r="U842">
        <v>469.46</v>
      </c>
      <c r="V842">
        <v>66.84</v>
      </c>
      <c r="W842">
        <v>5.89</v>
      </c>
      <c r="X842">
        <v>4.47</v>
      </c>
      <c r="Y842">
        <v>0</v>
      </c>
      <c r="Z842">
        <v>3</v>
      </c>
      <c r="AA842" t="s">
        <v>6923</v>
      </c>
      <c r="AB842">
        <v>1</v>
      </c>
      <c r="AC842">
        <v>6</v>
      </c>
      <c r="AD842">
        <v>4.431476190476191</v>
      </c>
      <c r="AF842" t="s">
        <v>6937</v>
      </c>
      <c r="AI842">
        <v>0</v>
      </c>
      <c r="AJ842">
        <v>0</v>
      </c>
      <c r="AK842" t="s">
        <v>12651</v>
      </c>
      <c r="AL842" t="s">
        <v>12651</v>
      </c>
      <c r="AM842" t="s">
        <v>10344</v>
      </c>
    </row>
    <row r="843" spans="1:39">
      <c r="A843" t="s">
        <v>11643</v>
      </c>
      <c r="B843" t="s">
        <v>11782</v>
      </c>
      <c r="C843" t="s">
        <v>6009</v>
      </c>
      <c r="D843">
        <v>2.14</v>
      </c>
      <c r="K843" t="s">
        <v>6535</v>
      </c>
      <c r="L843" t="s">
        <v>6536</v>
      </c>
      <c r="M843" t="s">
        <v>11896</v>
      </c>
      <c r="N843">
        <v>9</v>
      </c>
      <c r="O843" t="s">
        <v>12018</v>
      </c>
      <c r="P843" t="s">
        <v>12450</v>
      </c>
      <c r="Q843">
        <v>4</v>
      </c>
      <c r="R843">
        <v>1</v>
      </c>
      <c r="S843">
        <v>0.88</v>
      </c>
      <c r="T843">
        <v>3.67</v>
      </c>
      <c r="U843">
        <v>431.49</v>
      </c>
      <c r="V843">
        <v>76.06999999999999</v>
      </c>
      <c r="W843">
        <v>4.88</v>
      </c>
      <c r="X843">
        <v>4.47</v>
      </c>
      <c r="Y843">
        <v>0</v>
      </c>
      <c r="Z843">
        <v>3</v>
      </c>
      <c r="AA843" t="s">
        <v>6923</v>
      </c>
      <c r="AB843">
        <v>0</v>
      </c>
      <c r="AC843">
        <v>7</v>
      </c>
      <c r="AD843">
        <v>4.987690476190476</v>
      </c>
      <c r="AF843" t="s">
        <v>6937</v>
      </c>
      <c r="AI843">
        <v>0</v>
      </c>
      <c r="AJ843">
        <v>0</v>
      </c>
      <c r="AK843" t="s">
        <v>12651</v>
      </c>
      <c r="AL843" t="s">
        <v>12651</v>
      </c>
      <c r="AM843" t="s">
        <v>10344</v>
      </c>
    </row>
    <row r="844" spans="1:39">
      <c r="A844" t="s">
        <v>11644</v>
      </c>
      <c r="B844" t="s">
        <v>11782</v>
      </c>
      <c r="C844" t="s">
        <v>6009</v>
      </c>
      <c r="D844">
        <v>1.74</v>
      </c>
      <c r="K844" t="s">
        <v>6535</v>
      </c>
      <c r="L844" t="s">
        <v>6536</v>
      </c>
      <c r="M844" t="s">
        <v>11896</v>
      </c>
      <c r="N844">
        <v>9</v>
      </c>
      <c r="O844" t="s">
        <v>12018</v>
      </c>
      <c r="P844" t="s">
        <v>12451</v>
      </c>
      <c r="Q844">
        <v>3</v>
      </c>
      <c r="R844">
        <v>1</v>
      </c>
      <c r="S844">
        <v>0.95</v>
      </c>
      <c r="T844">
        <v>3.82</v>
      </c>
      <c r="U844">
        <v>419.45</v>
      </c>
      <c r="V844">
        <v>66.84</v>
      </c>
      <c r="W844">
        <v>5.01</v>
      </c>
      <c r="X844">
        <v>4.47</v>
      </c>
      <c r="Y844">
        <v>0</v>
      </c>
      <c r="Z844">
        <v>3</v>
      </c>
      <c r="AA844" t="s">
        <v>6923</v>
      </c>
      <c r="AB844">
        <v>1</v>
      </c>
      <c r="AC844">
        <v>6</v>
      </c>
      <c r="AD844">
        <v>4.998690476190476</v>
      </c>
      <c r="AF844" t="s">
        <v>6937</v>
      </c>
      <c r="AI844">
        <v>0</v>
      </c>
      <c r="AJ844">
        <v>0</v>
      </c>
      <c r="AK844" t="s">
        <v>12651</v>
      </c>
      <c r="AL844" t="s">
        <v>12651</v>
      </c>
      <c r="AM844" t="s">
        <v>10344</v>
      </c>
    </row>
    <row r="845" spans="1:39">
      <c r="A845" t="s">
        <v>11645</v>
      </c>
      <c r="B845" t="s">
        <v>11782</v>
      </c>
      <c r="C845" t="s">
        <v>6009</v>
      </c>
      <c r="D845">
        <v>2.2</v>
      </c>
      <c r="K845" t="s">
        <v>6535</v>
      </c>
      <c r="L845" t="s">
        <v>6536</v>
      </c>
      <c r="M845" t="s">
        <v>11896</v>
      </c>
      <c r="N845">
        <v>9</v>
      </c>
      <c r="O845" t="s">
        <v>12018</v>
      </c>
      <c r="P845" t="s">
        <v>12452</v>
      </c>
      <c r="Q845">
        <v>3</v>
      </c>
      <c r="R845">
        <v>1</v>
      </c>
      <c r="S845">
        <v>1.84</v>
      </c>
      <c r="T845">
        <v>4.63</v>
      </c>
      <c r="U845">
        <v>449.93</v>
      </c>
      <c r="V845">
        <v>66.84</v>
      </c>
      <c r="W845">
        <v>5.46</v>
      </c>
      <c r="X845">
        <v>4.47</v>
      </c>
      <c r="Y845">
        <v>1.03</v>
      </c>
      <c r="Z845">
        <v>3</v>
      </c>
      <c r="AA845" t="s">
        <v>6923</v>
      </c>
      <c r="AB845">
        <v>1</v>
      </c>
      <c r="AC845">
        <v>7</v>
      </c>
      <c r="AD845">
        <v>4.375976190476191</v>
      </c>
      <c r="AF845" t="s">
        <v>6937</v>
      </c>
      <c r="AI845">
        <v>0</v>
      </c>
      <c r="AJ845">
        <v>0</v>
      </c>
      <c r="AK845" t="s">
        <v>12651</v>
      </c>
      <c r="AL845" t="s">
        <v>12651</v>
      </c>
      <c r="AM845" t="s">
        <v>10344</v>
      </c>
    </row>
    <row r="846" spans="1:39">
      <c r="A846" t="s">
        <v>11646</v>
      </c>
      <c r="B846" t="s">
        <v>11782</v>
      </c>
      <c r="C846" t="s">
        <v>6009</v>
      </c>
      <c r="D846">
        <v>2</v>
      </c>
      <c r="K846" t="s">
        <v>6535</v>
      </c>
      <c r="L846" t="s">
        <v>6536</v>
      </c>
      <c r="M846" t="s">
        <v>11896</v>
      </c>
      <c r="N846">
        <v>9</v>
      </c>
      <c r="O846" t="s">
        <v>12018</v>
      </c>
      <c r="P846" t="s">
        <v>12453</v>
      </c>
      <c r="Q846">
        <v>5</v>
      </c>
      <c r="R846">
        <v>1</v>
      </c>
      <c r="S846">
        <v>0.72</v>
      </c>
      <c r="T846">
        <v>3.51</v>
      </c>
      <c r="U846">
        <v>475.54</v>
      </c>
      <c r="V846">
        <v>85.3</v>
      </c>
      <c r="W846">
        <v>4.82</v>
      </c>
      <c r="X846">
        <v>4.47</v>
      </c>
      <c r="Y846">
        <v>1.04</v>
      </c>
      <c r="Z846">
        <v>3</v>
      </c>
      <c r="AA846" t="s">
        <v>6923</v>
      </c>
      <c r="AB846">
        <v>0</v>
      </c>
      <c r="AC846">
        <v>9</v>
      </c>
      <c r="AD846">
        <v>4.753047619047619</v>
      </c>
      <c r="AF846" t="s">
        <v>6937</v>
      </c>
      <c r="AI846">
        <v>0</v>
      </c>
      <c r="AJ846">
        <v>0</v>
      </c>
      <c r="AK846" t="s">
        <v>12651</v>
      </c>
      <c r="AL846" t="s">
        <v>12651</v>
      </c>
      <c r="AM846" t="s">
        <v>10344</v>
      </c>
    </row>
    <row r="847" spans="1:39">
      <c r="A847" t="s">
        <v>11647</v>
      </c>
      <c r="B847" t="s">
        <v>11782</v>
      </c>
      <c r="C847" t="s">
        <v>6009</v>
      </c>
      <c r="D847">
        <v>2.37</v>
      </c>
      <c r="K847" t="s">
        <v>6535</v>
      </c>
      <c r="L847" t="s">
        <v>6536</v>
      </c>
      <c r="M847" t="s">
        <v>11896</v>
      </c>
      <c r="N847">
        <v>9</v>
      </c>
      <c r="O847" t="s">
        <v>12018</v>
      </c>
      <c r="P847" t="s">
        <v>12454</v>
      </c>
      <c r="Q847">
        <v>4</v>
      </c>
      <c r="R847">
        <v>1</v>
      </c>
      <c r="S847">
        <v>1.8</v>
      </c>
      <c r="T847">
        <v>4.67</v>
      </c>
      <c r="U847">
        <v>471.96</v>
      </c>
      <c r="V847">
        <v>83.91</v>
      </c>
      <c r="W847">
        <v>5.07</v>
      </c>
      <c r="X847">
        <v>4.47</v>
      </c>
      <c r="Y847">
        <v>0</v>
      </c>
      <c r="Z847">
        <v>3</v>
      </c>
      <c r="AA847" t="s">
        <v>6923</v>
      </c>
      <c r="AB847">
        <v>1</v>
      </c>
      <c r="AC847">
        <v>7</v>
      </c>
      <c r="AD847">
        <v>4.198619047619048</v>
      </c>
      <c r="AF847" t="s">
        <v>6937</v>
      </c>
      <c r="AI847">
        <v>0</v>
      </c>
      <c r="AJ847">
        <v>0</v>
      </c>
      <c r="AK847" t="s">
        <v>12651</v>
      </c>
      <c r="AL847" t="s">
        <v>12651</v>
      </c>
      <c r="AM847" t="s">
        <v>10344</v>
      </c>
    </row>
    <row r="848" spans="1:39">
      <c r="A848" t="s">
        <v>11648</v>
      </c>
      <c r="B848" t="s">
        <v>11782</v>
      </c>
      <c r="C848" t="s">
        <v>6009</v>
      </c>
      <c r="D848">
        <v>2.72</v>
      </c>
      <c r="K848" t="s">
        <v>6535</v>
      </c>
      <c r="L848" t="s">
        <v>6536</v>
      </c>
      <c r="M848" t="s">
        <v>11896</v>
      </c>
      <c r="N848">
        <v>9</v>
      </c>
      <c r="O848" t="s">
        <v>12018</v>
      </c>
      <c r="P848" t="s">
        <v>12455</v>
      </c>
      <c r="Q848">
        <v>4</v>
      </c>
      <c r="R848">
        <v>1</v>
      </c>
      <c r="S848">
        <v>2.37</v>
      </c>
      <c r="T848">
        <v>5.19</v>
      </c>
      <c r="U848">
        <v>447.92</v>
      </c>
      <c r="V848">
        <v>68.53</v>
      </c>
      <c r="W848">
        <v>5.89</v>
      </c>
      <c r="X848">
        <v>4.53</v>
      </c>
      <c r="Y848">
        <v>0</v>
      </c>
      <c r="Z848">
        <v>4</v>
      </c>
      <c r="AA848" t="s">
        <v>6923</v>
      </c>
      <c r="AB848">
        <v>1</v>
      </c>
      <c r="AC848">
        <v>7</v>
      </c>
      <c r="AD848">
        <v>4.020333333333333</v>
      </c>
      <c r="AF848" t="s">
        <v>6937</v>
      </c>
      <c r="AI848">
        <v>0</v>
      </c>
      <c r="AJ848">
        <v>0</v>
      </c>
      <c r="AK848" t="s">
        <v>12651</v>
      </c>
      <c r="AL848" t="s">
        <v>12651</v>
      </c>
      <c r="AM848" t="s">
        <v>10344</v>
      </c>
    </row>
    <row r="849" spans="1:39">
      <c r="A849" t="s">
        <v>11649</v>
      </c>
      <c r="B849" t="s">
        <v>11782</v>
      </c>
      <c r="C849" t="s">
        <v>6009</v>
      </c>
      <c r="D849">
        <v>3.28</v>
      </c>
      <c r="K849" t="s">
        <v>6535</v>
      </c>
      <c r="L849" t="s">
        <v>6536</v>
      </c>
      <c r="M849" t="s">
        <v>11896</v>
      </c>
      <c r="N849">
        <v>9</v>
      </c>
      <c r="O849" t="s">
        <v>12018</v>
      </c>
      <c r="P849" t="s">
        <v>12456</v>
      </c>
      <c r="Q849">
        <v>4</v>
      </c>
      <c r="R849">
        <v>1</v>
      </c>
      <c r="S849">
        <v>3.6</v>
      </c>
      <c r="T849">
        <v>6.24</v>
      </c>
      <c r="U849">
        <v>461.95</v>
      </c>
      <c r="V849">
        <v>68.53</v>
      </c>
      <c r="W849">
        <v>6.28</v>
      </c>
      <c r="X849">
        <v>4.73</v>
      </c>
      <c r="Y849">
        <v>0</v>
      </c>
      <c r="Z849">
        <v>4</v>
      </c>
      <c r="AA849" t="s">
        <v>6923</v>
      </c>
      <c r="AB849">
        <v>1</v>
      </c>
      <c r="AC849">
        <v>8</v>
      </c>
      <c r="AD849">
        <v>3.305119047619048</v>
      </c>
      <c r="AF849" t="s">
        <v>6937</v>
      </c>
      <c r="AI849">
        <v>0</v>
      </c>
      <c r="AJ849">
        <v>0</v>
      </c>
      <c r="AK849" t="s">
        <v>12651</v>
      </c>
      <c r="AL849" t="s">
        <v>12651</v>
      </c>
      <c r="AM849" t="s">
        <v>10344</v>
      </c>
    </row>
    <row r="850" spans="1:39">
      <c r="A850" t="s">
        <v>11650</v>
      </c>
      <c r="B850" t="s">
        <v>11782</v>
      </c>
      <c r="C850" t="s">
        <v>6009</v>
      </c>
      <c r="D850">
        <v>2.48</v>
      </c>
      <c r="K850" t="s">
        <v>6535</v>
      </c>
      <c r="L850" t="s">
        <v>6536</v>
      </c>
      <c r="M850" t="s">
        <v>11896</v>
      </c>
      <c r="N850">
        <v>9</v>
      </c>
      <c r="O850" t="s">
        <v>12018</v>
      </c>
      <c r="P850" t="s">
        <v>12457</v>
      </c>
      <c r="Q850">
        <v>5</v>
      </c>
      <c r="R850">
        <v>1</v>
      </c>
      <c r="S850">
        <v>1.79</v>
      </c>
      <c r="T850">
        <v>4.65</v>
      </c>
      <c r="U850">
        <v>483.97</v>
      </c>
      <c r="V850">
        <v>85.59999999999999</v>
      </c>
      <c r="W850">
        <v>5.44</v>
      </c>
      <c r="X850">
        <v>4.48</v>
      </c>
      <c r="Y850">
        <v>0</v>
      </c>
      <c r="Z850">
        <v>4</v>
      </c>
      <c r="AA850" t="s">
        <v>6923</v>
      </c>
      <c r="AB850">
        <v>1</v>
      </c>
      <c r="AC850">
        <v>8</v>
      </c>
      <c r="AD850">
        <v>4.122833333333332</v>
      </c>
      <c r="AF850" t="s">
        <v>6937</v>
      </c>
      <c r="AI850">
        <v>0</v>
      </c>
      <c r="AJ850">
        <v>0</v>
      </c>
      <c r="AK850" t="s">
        <v>12651</v>
      </c>
      <c r="AL850" t="s">
        <v>12651</v>
      </c>
      <c r="AM850" t="s">
        <v>10344</v>
      </c>
    </row>
    <row r="851" spans="1:39">
      <c r="A851" t="s">
        <v>11651</v>
      </c>
      <c r="B851" t="s">
        <v>11782</v>
      </c>
      <c r="C851" t="s">
        <v>6009</v>
      </c>
      <c r="D851">
        <v>2.44</v>
      </c>
      <c r="K851" t="s">
        <v>6535</v>
      </c>
      <c r="L851" t="s">
        <v>6536</v>
      </c>
      <c r="M851" t="s">
        <v>11896</v>
      </c>
      <c r="N851">
        <v>9</v>
      </c>
      <c r="O851" t="s">
        <v>12018</v>
      </c>
      <c r="P851" t="s">
        <v>12458</v>
      </c>
      <c r="Q851">
        <v>5</v>
      </c>
      <c r="R851">
        <v>1</v>
      </c>
      <c r="S851">
        <v>3.05</v>
      </c>
      <c r="T851">
        <v>5.7</v>
      </c>
      <c r="U851">
        <v>498</v>
      </c>
      <c r="V851">
        <v>85.59999999999999</v>
      </c>
      <c r="W851">
        <v>5.83</v>
      </c>
      <c r="X851">
        <v>4.71</v>
      </c>
      <c r="Y851">
        <v>0</v>
      </c>
      <c r="Z851">
        <v>4</v>
      </c>
      <c r="AA851" t="s">
        <v>6923</v>
      </c>
      <c r="AB851">
        <v>1</v>
      </c>
      <c r="AC851">
        <v>9</v>
      </c>
      <c r="AD851">
        <v>3.322619047619048</v>
      </c>
      <c r="AF851" t="s">
        <v>6937</v>
      </c>
      <c r="AI851">
        <v>0</v>
      </c>
      <c r="AJ851">
        <v>0</v>
      </c>
      <c r="AK851" t="s">
        <v>12651</v>
      </c>
      <c r="AL851" t="s">
        <v>12651</v>
      </c>
      <c r="AM851" t="s">
        <v>10344</v>
      </c>
    </row>
    <row r="852" spans="1:39">
      <c r="A852" t="s">
        <v>11652</v>
      </c>
      <c r="B852" t="s">
        <v>11782</v>
      </c>
      <c r="C852" t="s">
        <v>6009</v>
      </c>
      <c r="D852">
        <v>2</v>
      </c>
      <c r="K852" t="s">
        <v>6535</v>
      </c>
      <c r="L852" t="s">
        <v>6536</v>
      </c>
      <c r="M852" t="s">
        <v>11896</v>
      </c>
      <c r="N852">
        <v>9</v>
      </c>
      <c r="O852" t="s">
        <v>12018</v>
      </c>
      <c r="P852" t="s">
        <v>12459</v>
      </c>
      <c r="Q852">
        <v>3</v>
      </c>
      <c r="R852">
        <v>1</v>
      </c>
      <c r="S852">
        <v>2.06</v>
      </c>
      <c r="T852">
        <v>4.93</v>
      </c>
      <c r="U852">
        <v>449.93</v>
      </c>
      <c r="V852">
        <v>66.84</v>
      </c>
      <c r="W852">
        <v>5.57</v>
      </c>
      <c r="X852">
        <v>4.47</v>
      </c>
      <c r="Y852">
        <v>0</v>
      </c>
      <c r="Z852">
        <v>3</v>
      </c>
      <c r="AA852" t="s">
        <v>6923</v>
      </c>
      <c r="AB852">
        <v>1</v>
      </c>
      <c r="AC852">
        <v>7</v>
      </c>
      <c r="AD852">
        <v>4.195976190476191</v>
      </c>
      <c r="AF852" t="s">
        <v>6937</v>
      </c>
      <c r="AI852">
        <v>0</v>
      </c>
      <c r="AJ852">
        <v>0</v>
      </c>
      <c r="AK852" t="s">
        <v>12651</v>
      </c>
      <c r="AL852" t="s">
        <v>12651</v>
      </c>
      <c r="AM852" t="s">
        <v>10344</v>
      </c>
    </row>
    <row r="853" spans="1:39">
      <c r="A853" t="s">
        <v>11653</v>
      </c>
      <c r="B853" t="s">
        <v>11782</v>
      </c>
      <c r="C853" t="s">
        <v>6009</v>
      </c>
      <c r="D853">
        <v>1.66</v>
      </c>
      <c r="K853" t="s">
        <v>6535</v>
      </c>
      <c r="L853" t="s">
        <v>6536</v>
      </c>
      <c r="M853" t="s">
        <v>11896</v>
      </c>
      <c r="N853">
        <v>9</v>
      </c>
      <c r="O853" t="s">
        <v>12018</v>
      </c>
      <c r="P853" t="s">
        <v>12460</v>
      </c>
      <c r="Q853">
        <v>3</v>
      </c>
      <c r="R853">
        <v>1</v>
      </c>
      <c r="S853">
        <v>1.82</v>
      </c>
      <c r="T853">
        <v>4.7</v>
      </c>
      <c r="U853">
        <v>449.93</v>
      </c>
      <c r="V853">
        <v>66.84</v>
      </c>
      <c r="W853">
        <v>6.09</v>
      </c>
      <c r="X853">
        <v>4.46</v>
      </c>
      <c r="Y853">
        <v>0</v>
      </c>
      <c r="Z853">
        <v>3</v>
      </c>
      <c r="AA853" t="s">
        <v>6923</v>
      </c>
      <c r="AB853">
        <v>1</v>
      </c>
      <c r="AC853">
        <v>6</v>
      </c>
      <c r="AD853">
        <v>4.340976190476191</v>
      </c>
      <c r="AF853" t="s">
        <v>6937</v>
      </c>
      <c r="AI853">
        <v>0</v>
      </c>
      <c r="AJ853">
        <v>0</v>
      </c>
      <c r="AK853" t="s">
        <v>12651</v>
      </c>
      <c r="AL853" t="s">
        <v>12651</v>
      </c>
      <c r="AM853" t="s">
        <v>10344</v>
      </c>
    </row>
    <row r="854" spans="1:39">
      <c r="A854" t="s">
        <v>11654</v>
      </c>
      <c r="B854" t="s">
        <v>11782</v>
      </c>
      <c r="C854" t="s">
        <v>6009</v>
      </c>
      <c r="D854">
        <v>123.1</v>
      </c>
      <c r="K854" t="s">
        <v>10886</v>
      </c>
      <c r="L854" t="s">
        <v>11795</v>
      </c>
      <c r="M854" t="s">
        <v>11897</v>
      </c>
      <c r="N854">
        <v>8</v>
      </c>
      <c r="O854" t="s">
        <v>12019</v>
      </c>
      <c r="P854" t="s">
        <v>12461</v>
      </c>
      <c r="Q854">
        <v>3</v>
      </c>
      <c r="R854">
        <v>1</v>
      </c>
      <c r="S854">
        <v>4.49</v>
      </c>
      <c r="T854">
        <v>7.26</v>
      </c>
      <c r="U854">
        <v>454.61</v>
      </c>
      <c r="V854">
        <v>46.53</v>
      </c>
      <c r="W854">
        <v>8.039999999999999</v>
      </c>
      <c r="X854">
        <v>4.58</v>
      </c>
      <c r="Y854">
        <v>0</v>
      </c>
      <c r="Z854">
        <v>3</v>
      </c>
      <c r="AA854" t="s">
        <v>6923</v>
      </c>
      <c r="AB854">
        <v>1</v>
      </c>
      <c r="AC854">
        <v>9</v>
      </c>
      <c r="AD854">
        <v>3.157547619047619</v>
      </c>
      <c r="AF854" t="s">
        <v>6937</v>
      </c>
      <c r="AI854">
        <v>0</v>
      </c>
      <c r="AJ854">
        <v>0</v>
      </c>
      <c r="AK854" t="s">
        <v>12652</v>
      </c>
      <c r="AL854" t="s">
        <v>12652</v>
      </c>
      <c r="AM854" t="s">
        <v>10344</v>
      </c>
    </row>
    <row r="855" spans="1:39">
      <c r="A855" t="s">
        <v>11655</v>
      </c>
      <c r="B855" t="s">
        <v>11782</v>
      </c>
      <c r="C855" t="s">
        <v>6009</v>
      </c>
      <c r="D855">
        <v>114</v>
      </c>
      <c r="K855" t="s">
        <v>10886</v>
      </c>
      <c r="L855" t="s">
        <v>11795</v>
      </c>
      <c r="M855" t="s">
        <v>11897</v>
      </c>
      <c r="N855">
        <v>8</v>
      </c>
      <c r="O855" t="s">
        <v>12019</v>
      </c>
      <c r="P855" t="s">
        <v>12462</v>
      </c>
      <c r="Q855">
        <v>3</v>
      </c>
      <c r="R855">
        <v>1</v>
      </c>
      <c r="S855">
        <v>3.92</v>
      </c>
      <c r="T855">
        <v>6.69</v>
      </c>
      <c r="U855">
        <v>408.56</v>
      </c>
      <c r="V855">
        <v>46.53</v>
      </c>
      <c r="W855">
        <v>7.31</v>
      </c>
      <c r="X855">
        <v>4.58</v>
      </c>
      <c r="Y855">
        <v>0</v>
      </c>
      <c r="Z855">
        <v>3</v>
      </c>
      <c r="AA855" t="s">
        <v>6923</v>
      </c>
      <c r="AB855">
        <v>1</v>
      </c>
      <c r="AC855">
        <v>6</v>
      </c>
      <c r="AD855">
        <v>3.526476190476191</v>
      </c>
      <c r="AF855" t="s">
        <v>6937</v>
      </c>
      <c r="AI855">
        <v>0</v>
      </c>
      <c r="AJ855">
        <v>0</v>
      </c>
      <c r="AK855" t="s">
        <v>12652</v>
      </c>
      <c r="AL855" t="s">
        <v>12652</v>
      </c>
      <c r="AM855" t="s">
        <v>10344</v>
      </c>
    </row>
    <row r="856" spans="1:39">
      <c r="A856" t="s">
        <v>11656</v>
      </c>
      <c r="B856" t="s">
        <v>11782</v>
      </c>
      <c r="C856" t="s">
        <v>6009</v>
      </c>
      <c r="D856">
        <v>81.81999999999999</v>
      </c>
      <c r="K856" t="s">
        <v>10886</v>
      </c>
      <c r="L856" t="s">
        <v>11795</v>
      </c>
      <c r="M856" t="s">
        <v>11897</v>
      </c>
      <c r="N856">
        <v>8</v>
      </c>
      <c r="O856" t="s">
        <v>12019</v>
      </c>
      <c r="P856" t="s">
        <v>12463</v>
      </c>
      <c r="Q856">
        <v>4</v>
      </c>
      <c r="R856">
        <v>1</v>
      </c>
      <c r="S856">
        <v>3.46</v>
      </c>
      <c r="T856">
        <v>6.69</v>
      </c>
      <c r="U856">
        <v>406.53</v>
      </c>
      <c r="V856">
        <v>63.83</v>
      </c>
      <c r="W856">
        <v>6.13</v>
      </c>
      <c r="X856">
        <v>3.48</v>
      </c>
      <c r="Y856">
        <v>5.91</v>
      </c>
      <c r="Z856">
        <v>3</v>
      </c>
      <c r="AA856" t="s">
        <v>6923</v>
      </c>
      <c r="AB856">
        <v>1</v>
      </c>
      <c r="AC856">
        <v>7</v>
      </c>
      <c r="AD856">
        <v>3.770976190476191</v>
      </c>
      <c r="AF856" t="s">
        <v>6937</v>
      </c>
      <c r="AI856">
        <v>0</v>
      </c>
      <c r="AJ856">
        <v>0</v>
      </c>
      <c r="AK856" t="s">
        <v>12652</v>
      </c>
      <c r="AL856" t="s">
        <v>12652</v>
      </c>
      <c r="AM856" t="s">
        <v>10344</v>
      </c>
    </row>
    <row r="857" spans="1:39">
      <c r="A857" t="s">
        <v>11657</v>
      </c>
      <c r="B857" t="s">
        <v>11782</v>
      </c>
      <c r="C857" t="s">
        <v>6009</v>
      </c>
      <c r="D857">
        <v>65</v>
      </c>
      <c r="K857" t="s">
        <v>10886</v>
      </c>
      <c r="L857" t="s">
        <v>11795</v>
      </c>
      <c r="M857" t="s">
        <v>11897</v>
      </c>
      <c r="N857">
        <v>8</v>
      </c>
      <c r="O857" t="s">
        <v>12019</v>
      </c>
      <c r="P857" t="s">
        <v>12464</v>
      </c>
      <c r="Q857">
        <v>4</v>
      </c>
      <c r="R857">
        <v>1</v>
      </c>
      <c r="S857">
        <v>3.94</v>
      </c>
      <c r="T857">
        <v>6.96</v>
      </c>
      <c r="U857">
        <v>407.51</v>
      </c>
      <c r="V857">
        <v>72.56</v>
      </c>
      <c r="W857">
        <v>6.63</v>
      </c>
      <c r="X857">
        <v>4.28</v>
      </c>
      <c r="Y857">
        <v>0</v>
      </c>
      <c r="Z857">
        <v>3</v>
      </c>
      <c r="AA857" t="s">
        <v>6923</v>
      </c>
      <c r="AB857">
        <v>1</v>
      </c>
      <c r="AC857">
        <v>7</v>
      </c>
      <c r="AD857">
        <v>3.523976190476191</v>
      </c>
      <c r="AF857" t="s">
        <v>6937</v>
      </c>
      <c r="AI857">
        <v>0</v>
      </c>
      <c r="AJ857">
        <v>0</v>
      </c>
      <c r="AK857" t="s">
        <v>12652</v>
      </c>
      <c r="AL857" t="s">
        <v>12652</v>
      </c>
      <c r="AM857" t="s">
        <v>10344</v>
      </c>
    </row>
    <row r="858" spans="1:39">
      <c r="A858" t="s">
        <v>11658</v>
      </c>
      <c r="B858" t="s">
        <v>11782</v>
      </c>
      <c r="C858" t="s">
        <v>6009</v>
      </c>
      <c r="D858">
        <v>12</v>
      </c>
      <c r="K858" t="s">
        <v>10886</v>
      </c>
      <c r="L858" t="s">
        <v>11795</v>
      </c>
      <c r="M858" t="s">
        <v>11897</v>
      </c>
      <c r="N858">
        <v>8</v>
      </c>
      <c r="O858" t="s">
        <v>12019</v>
      </c>
      <c r="P858" t="s">
        <v>12465</v>
      </c>
      <c r="Q858">
        <v>2</v>
      </c>
      <c r="R858">
        <v>1</v>
      </c>
      <c r="S858">
        <v>5.72</v>
      </c>
      <c r="T858">
        <v>8.35</v>
      </c>
      <c r="U858">
        <v>384.56</v>
      </c>
      <c r="V858">
        <v>46.53</v>
      </c>
      <c r="W858">
        <v>7.1</v>
      </c>
      <c r="X858">
        <v>4.74</v>
      </c>
      <c r="Y858">
        <v>0</v>
      </c>
      <c r="Z858">
        <v>1</v>
      </c>
      <c r="AA858" t="s">
        <v>6923</v>
      </c>
      <c r="AB858">
        <v>1</v>
      </c>
      <c r="AC858">
        <v>10</v>
      </c>
      <c r="AD858">
        <v>3.657904761904762</v>
      </c>
      <c r="AF858" t="s">
        <v>6937</v>
      </c>
      <c r="AI858">
        <v>0</v>
      </c>
      <c r="AJ858">
        <v>0</v>
      </c>
      <c r="AK858" t="s">
        <v>12652</v>
      </c>
      <c r="AL858" t="s">
        <v>12652</v>
      </c>
      <c r="AM858" t="s">
        <v>10344</v>
      </c>
    </row>
    <row r="859" spans="1:39">
      <c r="A859" t="s">
        <v>11659</v>
      </c>
      <c r="B859" t="s">
        <v>11782</v>
      </c>
      <c r="C859" t="s">
        <v>6009</v>
      </c>
      <c r="D859">
        <v>127.34</v>
      </c>
      <c r="K859" t="s">
        <v>10886</v>
      </c>
      <c r="L859" t="s">
        <v>11795</v>
      </c>
      <c r="M859" t="s">
        <v>11897</v>
      </c>
      <c r="N859">
        <v>8</v>
      </c>
      <c r="O859" t="s">
        <v>12019</v>
      </c>
      <c r="P859" t="s">
        <v>12466</v>
      </c>
      <c r="Q859">
        <v>4</v>
      </c>
      <c r="R859">
        <v>1</v>
      </c>
      <c r="S859">
        <v>3.95</v>
      </c>
      <c r="T859">
        <v>7.15</v>
      </c>
      <c r="U859">
        <v>423.58</v>
      </c>
      <c r="V859">
        <v>59.42</v>
      </c>
      <c r="W859">
        <v>7.1</v>
      </c>
      <c r="X859">
        <v>2.46</v>
      </c>
      <c r="Y859">
        <v>4.47</v>
      </c>
      <c r="Z859">
        <v>3</v>
      </c>
      <c r="AA859" t="s">
        <v>6923</v>
      </c>
      <c r="AB859">
        <v>1</v>
      </c>
      <c r="AC859">
        <v>7</v>
      </c>
      <c r="AD859">
        <v>3.404190476190476</v>
      </c>
      <c r="AF859" t="s">
        <v>6937</v>
      </c>
      <c r="AI859">
        <v>0</v>
      </c>
      <c r="AJ859">
        <v>0</v>
      </c>
      <c r="AK859" t="s">
        <v>12652</v>
      </c>
      <c r="AL859" t="s">
        <v>12652</v>
      </c>
      <c r="AM859" t="s">
        <v>10344</v>
      </c>
    </row>
    <row r="860" spans="1:39">
      <c r="A860" t="s">
        <v>11660</v>
      </c>
      <c r="B860" t="s">
        <v>11782</v>
      </c>
      <c r="C860" t="s">
        <v>6009</v>
      </c>
      <c r="D860">
        <v>49</v>
      </c>
      <c r="K860" t="s">
        <v>10886</v>
      </c>
      <c r="L860" t="s">
        <v>11795</v>
      </c>
      <c r="M860" t="s">
        <v>11897</v>
      </c>
      <c r="N860">
        <v>8</v>
      </c>
      <c r="O860" t="s">
        <v>12019</v>
      </c>
      <c r="P860" t="s">
        <v>12467</v>
      </c>
      <c r="Q860">
        <v>3</v>
      </c>
      <c r="R860">
        <v>1</v>
      </c>
      <c r="S860">
        <v>6.35</v>
      </c>
      <c r="T860">
        <v>8.94</v>
      </c>
      <c r="U860">
        <v>447.62</v>
      </c>
      <c r="V860">
        <v>51.46</v>
      </c>
      <c r="W860">
        <v>7.76</v>
      </c>
      <c r="X860">
        <v>4.78</v>
      </c>
      <c r="Y860">
        <v>0</v>
      </c>
      <c r="Z860">
        <v>3</v>
      </c>
      <c r="AA860" t="s">
        <v>6923</v>
      </c>
      <c r="AB860">
        <v>1</v>
      </c>
      <c r="AC860">
        <v>9</v>
      </c>
      <c r="AD860">
        <v>3.207476190476191</v>
      </c>
      <c r="AF860" t="s">
        <v>6937</v>
      </c>
      <c r="AI860">
        <v>0</v>
      </c>
      <c r="AJ860">
        <v>0</v>
      </c>
      <c r="AK860" t="s">
        <v>12652</v>
      </c>
      <c r="AL860" t="s">
        <v>12652</v>
      </c>
      <c r="AM860" t="s">
        <v>10344</v>
      </c>
    </row>
    <row r="861" spans="1:39">
      <c r="A861" t="s">
        <v>11661</v>
      </c>
      <c r="B861" t="s">
        <v>11782</v>
      </c>
      <c r="C861" t="s">
        <v>6009</v>
      </c>
      <c r="D861">
        <v>233</v>
      </c>
      <c r="K861" t="s">
        <v>10886</v>
      </c>
      <c r="L861" t="s">
        <v>11795</v>
      </c>
      <c r="M861" t="s">
        <v>11897</v>
      </c>
      <c r="N861">
        <v>8</v>
      </c>
      <c r="O861" t="s">
        <v>12019</v>
      </c>
      <c r="P861" t="s">
        <v>12468</v>
      </c>
      <c r="Q861">
        <v>2</v>
      </c>
      <c r="R861">
        <v>2</v>
      </c>
      <c r="S861">
        <v>4.48</v>
      </c>
      <c r="T861">
        <v>7</v>
      </c>
      <c r="U861">
        <v>469.57</v>
      </c>
      <c r="V861">
        <v>62.32</v>
      </c>
      <c r="W861">
        <v>7.56</v>
      </c>
      <c r="X861">
        <v>4.75</v>
      </c>
      <c r="Y861">
        <v>0</v>
      </c>
      <c r="Z861">
        <v>3</v>
      </c>
      <c r="AA861" t="s">
        <v>6923</v>
      </c>
      <c r="AB861">
        <v>1</v>
      </c>
      <c r="AC861">
        <v>6</v>
      </c>
      <c r="AD861">
        <v>2.717357142857143</v>
      </c>
      <c r="AF861" t="s">
        <v>6937</v>
      </c>
      <c r="AI861">
        <v>0</v>
      </c>
      <c r="AJ861">
        <v>0</v>
      </c>
      <c r="AK861" t="s">
        <v>12652</v>
      </c>
      <c r="AL861" t="s">
        <v>12652</v>
      </c>
      <c r="AM861" t="s">
        <v>10344</v>
      </c>
    </row>
    <row r="862" spans="1:39">
      <c r="A862" t="s">
        <v>11662</v>
      </c>
      <c r="B862" t="s">
        <v>11782</v>
      </c>
      <c r="C862" t="s">
        <v>6009</v>
      </c>
      <c r="D862">
        <v>38</v>
      </c>
      <c r="K862" t="s">
        <v>10886</v>
      </c>
      <c r="L862" t="s">
        <v>11795</v>
      </c>
      <c r="M862" t="s">
        <v>11897</v>
      </c>
      <c r="N862">
        <v>8</v>
      </c>
      <c r="O862" t="s">
        <v>12019</v>
      </c>
      <c r="P862" t="s">
        <v>12469</v>
      </c>
      <c r="Q862">
        <v>2</v>
      </c>
      <c r="R862">
        <v>1</v>
      </c>
      <c r="S862">
        <v>4.7</v>
      </c>
      <c r="T862">
        <v>7.33</v>
      </c>
      <c r="U862">
        <v>356.51</v>
      </c>
      <c r="V862">
        <v>46.53</v>
      </c>
      <c r="W862">
        <v>6.32</v>
      </c>
      <c r="X862">
        <v>4.74</v>
      </c>
      <c r="Y862">
        <v>0</v>
      </c>
      <c r="Z862">
        <v>1</v>
      </c>
      <c r="AA862" t="s">
        <v>6923</v>
      </c>
      <c r="AB862">
        <v>1</v>
      </c>
      <c r="AC862">
        <v>8</v>
      </c>
      <c r="AD862">
        <v>3.833333333333333</v>
      </c>
      <c r="AF862" t="s">
        <v>6937</v>
      </c>
      <c r="AI862">
        <v>0</v>
      </c>
      <c r="AJ862">
        <v>0</v>
      </c>
      <c r="AK862" t="s">
        <v>12652</v>
      </c>
      <c r="AL862" t="s">
        <v>12652</v>
      </c>
      <c r="AM862" t="s">
        <v>10344</v>
      </c>
    </row>
    <row r="863" spans="1:39">
      <c r="A863" t="s">
        <v>11663</v>
      </c>
      <c r="B863" t="s">
        <v>11782</v>
      </c>
      <c r="C863" t="s">
        <v>6009</v>
      </c>
      <c r="D863">
        <v>168</v>
      </c>
      <c r="K863" t="s">
        <v>10886</v>
      </c>
      <c r="L863" t="s">
        <v>11795</v>
      </c>
      <c r="M863" t="s">
        <v>11897</v>
      </c>
      <c r="N863">
        <v>8</v>
      </c>
      <c r="O863" t="s">
        <v>12019</v>
      </c>
      <c r="P863" t="s">
        <v>12470</v>
      </c>
      <c r="Q863">
        <v>3</v>
      </c>
      <c r="R863">
        <v>2</v>
      </c>
      <c r="S863">
        <v>2.58</v>
      </c>
      <c r="T863">
        <v>5.46</v>
      </c>
      <c r="U863">
        <v>406.53</v>
      </c>
      <c r="V863">
        <v>75.20999999999999</v>
      </c>
      <c r="W863">
        <v>6.36</v>
      </c>
      <c r="X863">
        <v>4.46</v>
      </c>
      <c r="Y863">
        <v>0.78</v>
      </c>
      <c r="Z863">
        <v>3</v>
      </c>
      <c r="AA863" t="s">
        <v>6923</v>
      </c>
      <c r="AB863">
        <v>1</v>
      </c>
      <c r="AC863">
        <v>7</v>
      </c>
      <c r="AD863">
        <v>3.877642857142857</v>
      </c>
      <c r="AF863" t="s">
        <v>6937</v>
      </c>
      <c r="AI863">
        <v>0</v>
      </c>
      <c r="AJ863">
        <v>0</v>
      </c>
      <c r="AK863" t="s">
        <v>12652</v>
      </c>
      <c r="AL863" t="s">
        <v>12652</v>
      </c>
      <c r="AM863" t="s">
        <v>10344</v>
      </c>
    </row>
    <row r="864" spans="1:39">
      <c r="A864" t="s">
        <v>11664</v>
      </c>
      <c r="B864" t="s">
        <v>11782</v>
      </c>
      <c r="C864" t="s">
        <v>6009</v>
      </c>
      <c r="D864">
        <v>60</v>
      </c>
      <c r="K864" t="s">
        <v>10886</v>
      </c>
      <c r="L864" t="s">
        <v>11795</v>
      </c>
      <c r="M864" t="s">
        <v>11897</v>
      </c>
      <c r="N864">
        <v>8</v>
      </c>
      <c r="O864" t="s">
        <v>12019</v>
      </c>
      <c r="P864" t="s">
        <v>12471</v>
      </c>
      <c r="Q864">
        <v>2</v>
      </c>
      <c r="R864">
        <v>1</v>
      </c>
      <c r="S864">
        <v>5.58</v>
      </c>
      <c r="T864">
        <v>8.210000000000001</v>
      </c>
      <c r="U864">
        <v>416.58</v>
      </c>
      <c r="V864">
        <v>46.53</v>
      </c>
      <c r="W864">
        <v>7.01</v>
      </c>
      <c r="X864">
        <v>4.74</v>
      </c>
      <c r="Y864">
        <v>0</v>
      </c>
      <c r="Z864">
        <v>1</v>
      </c>
      <c r="AA864" t="s">
        <v>6923</v>
      </c>
      <c r="AB864">
        <v>1</v>
      </c>
      <c r="AC864">
        <v>8</v>
      </c>
      <c r="AD864">
        <v>3.429190476190477</v>
      </c>
      <c r="AF864" t="s">
        <v>6937</v>
      </c>
      <c r="AI864">
        <v>0</v>
      </c>
      <c r="AJ864">
        <v>0</v>
      </c>
      <c r="AK864" t="s">
        <v>12652</v>
      </c>
      <c r="AL864" t="s">
        <v>12652</v>
      </c>
      <c r="AM864" t="s">
        <v>10344</v>
      </c>
    </row>
    <row r="865" spans="1:39">
      <c r="A865" t="s">
        <v>11665</v>
      </c>
      <c r="B865" t="s">
        <v>11782</v>
      </c>
      <c r="C865" t="s">
        <v>6009</v>
      </c>
      <c r="D865">
        <v>173</v>
      </c>
      <c r="K865" t="s">
        <v>10886</v>
      </c>
      <c r="L865" t="s">
        <v>11795</v>
      </c>
      <c r="M865" t="s">
        <v>11897</v>
      </c>
      <c r="N865">
        <v>8</v>
      </c>
      <c r="O865" t="s">
        <v>12019</v>
      </c>
      <c r="P865" t="s">
        <v>12472</v>
      </c>
      <c r="Q865">
        <v>2</v>
      </c>
      <c r="R865">
        <v>2</v>
      </c>
      <c r="S865">
        <v>5.35</v>
      </c>
      <c r="T865">
        <v>7.87</v>
      </c>
      <c r="U865">
        <v>447.62</v>
      </c>
      <c r="V865">
        <v>62.32</v>
      </c>
      <c r="W865">
        <v>7.71</v>
      </c>
      <c r="X865">
        <v>4.76</v>
      </c>
      <c r="Y865">
        <v>0</v>
      </c>
      <c r="Z865">
        <v>3</v>
      </c>
      <c r="AA865" t="s">
        <v>6923</v>
      </c>
      <c r="AB865">
        <v>1</v>
      </c>
      <c r="AC865">
        <v>6</v>
      </c>
      <c r="AD865">
        <v>2.874142857142857</v>
      </c>
      <c r="AF865" t="s">
        <v>6937</v>
      </c>
      <c r="AI865">
        <v>0</v>
      </c>
      <c r="AJ865">
        <v>0</v>
      </c>
      <c r="AK865" t="s">
        <v>12652</v>
      </c>
      <c r="AL865" t="s">
        <v>12652</v>
      </c>
      <c r="AM865" t="s">
        <v>10344</v>
      </c>
    </row>
    <row r="866" spans="1:39">
      <c r="A866" t="s">
        <v>11666</v>
      </c>
      <c r="B866" t="s">
        <v>11782</v>
      </c>
      <c r="C866" t="s">
        <v>6009</v>
      </c>
      <c r="D866">
        <v>256.1</v>
      </c>
      <c r="K866" t="s">
        <v>10886</v>
      </c>
      <c r="L866" t="s">
        <v>11795</v>
      </c>
      <c r="M866" t="s">
        <v>11897</v>
      </c>
      <c r="N866">
        <v>8</v>
      </c>
      <c r="O866" t="s">
        <v>12019</v>
      </c>
      <c r="P866" t="s">
        <v>12473</v>
      </c>
      <c r="Q866">
        <v>2</v>
      </c>
      <c r="R866">
        <v>2</v>
      </c>
      <c r="S866">
        <v>5.03</v>
      </c>
      <c r="T866">
        <v>7.55</v>
      </c>
      <c r="U866">
        <v>433.59</v>
      </c>
      <c r="V866">
        <v>62.32</v>
      </c>
      <c r="W866">
        <v>7.75</v>
      </c>
      <c r="X866">
        <v>4.75</v>
      </c>
      <c r="Y866">
        <v>0</v>
      </c>
      <c r="Z866">
        <v>3</v>
      </c>
      <c r="AA866" t="s">
        <v>6923</v>
      </c>
      <c r="AB866">
        <v>1</v>
      </c>
      <c r="AC866">
        <v>9</v>
      </c>
      <c r="AD866">
        <v>2.974357142857143</v>
      </c>
      <c r="AF866" t="s">
        <v>6937</v>
      </c>
      <c r="AI866">
        <v>0</v>
      </c>
      <c r="AJ866">
        <v>0</v>
      </c>
      <c r="AK866" t="s">
        <v>12652</v>
      </c>
      <c r="AL866" t="s">
        <v>12652</v>
      </c>
      <c r="AM866" t="s">
        <v>10344</v>
      </c>
    </row>
    <row r="867" spans="1:39">
      <c r="A867" t="s">
        <v>11667</v>
      </c>
      <c r="B867" t="s">
        <v>11782</v>
      </c>
      <c r="C867" t="s">
        <v>6009</v>
      </c>
      <c r="D867">
        <v>24.9</v>
      </c>
      <c r="K867" t="s">
        <v>10886</v>
      </c>
      <c r="L867" t="s">
        <v>11795</v>
      </c>
      <c r="M867" t="s">
        <v>11897</v>
      </c>
      <c r="N867">
        <v>8</v>
      </c>
      <c r="O867" t="s">
        <v>12019</v>
      </c>
      <c r="P867" t="s">
        <v>12474</v>
      </c>
      <c r="Q867">
        <v>2</v>
      </c>
      <c r="R867">
        <v>2</v>
      </c>
      <c r="S867">
        <v>6.36</v>
      </c>
      <c r="T867">
        <v>8.35</v>
      </c>
      <c r="U867">
        <v>433.59</v>
      </c>
      <c r="V867">
        <v>62.32</v>
      </c>
      <c r="W867">
        <v>7.75</v>
      </c>
      <c r="X867">
        <v>5.11</v>
      </c>
      <c r="Y867">
        <v>0</v>
      </c>
      <c r="Z867">
        <v>3</v>
      </c>
      <c r="AA867" t="s">
        <v>6923</v>
      </c>
      <c r="AB867">
        <v>1</v>
      </c>
      <c r="AC867">
        <v>9</v>
      </c>
      <c r="AD867">
        <v>2.974357142857143</v>
      </c>
      <c r="AF867" t="s">
        <v>6937</v>
      </c>
      <c r="AI867">
        <v>0</v>
      </c>
      <c r="AJ867">
        <v>0</v>
      </c>
      <c r="AK867" t="s">
        <v>12652</v>
      </c>
      <c r="AL867" t="s">
        <v>12652</v>
      </c>
      <c r="AM867" t="s">
        <v>10344</v>
      </c>
    </row>
    <row r="868" spans="1:39">
      <c r="A868" t="s">
        <v>11668</v>
      </c>
      <c r="B868" t="s">
        <v>11782</v>
      </c>
      <c r="C868" t="s">
        <v>6009</v>
      </c>
      <c r="D868">
        <v>105</v>
      </c>
      <c r="K868" t="s">
        <v>10886</v>
      </c>
      <c r="L868" t="s">
        <v>11795</v>
      </c>
      <c r="M868" t="s">
        <v>11897</v>
      </c>
      <c r="N868">
        <v>8</v>
      </c>
      <c r="O868" t="s">
        <v>12019</v>
      </c>
      <c r="P868" t="s">
        <v>12475</v>
      </c>
      <c r="Q868">
        <v>2</v>
      </c>
      <c r="R868">
        <v>2</v>
      </c>
      <c r="S868">
        <v>5.86</v>
      </c>
      <c r="T868">
        <v>8.380000000000001</v>
      </c>
      <c r="U868">
        <v>461.65</v>
      </c>
      <c r="V868">
        <v>62.32</v>
      </c>
      <c r="W868">
        <v>8.1</v>
      </c>
      <c r="X868">
        <v>4.76</v>
      </c>
      <c r="Y868">
        <v>0</v>
      </c>
      <c r="Z868">
        <v>3</v>
      </c>
      <c r="AA868" t="s">
        <v>6923</v>
      </c>
      <c r="AB868">
        <v>1</v>
      </c>
      <c r="AC868">
        <v>7</v>
      </c>
      <c r="AD868">
        <v>2.773928571428572</v>
      </c>
      <c r="AF868" t="s">
        <v>6937</v>
      </c>
      <c r="AI868">
        <v>0</v>
      </c>
      <c r="AJ868">
        <v>0</v>
      </c>
      <c r="AK868" t="s">
        <v>12652</v>
      </c>
      <c r="AL868" t="s">
        <v>12652</v>
      </c>
      <c r="AM868" t="s">
        <v>10344</v>
      </c>
    </row>
    <row r="869" spans="1:39">
      <c r="A869" t="s">
        <v>11669</v>
      </c>
      <c r="B869" t="s">
        <v>11782</v>
      </c>
      <c r="C869" t="s">
        <v>6009</v>
      </c>
      <c r="D869">
        <v>112</v>
      </c>
      <c r="K869" t="s">
        <v>10886</v>
      </c>
      <c r="L869" t="s">
        <v>11795</v>
      </c>
      <c r="M869" t="s">
        <v>11897</v>
      </c>
      <c r="N869">
        <v>8</v>
      </c>
      <c r="O869" t="s">
        <v>12019</v>
      </c>
      <c r="P869" t="s">
        <v>12476</v>
      </c>
      <c r="Q869">
        <v>3</v>
      </c>
      <c r="R869">
        <v>2</v>
      </c>
      <c r="S869">
        <v>2.92</v>
      </c>
      <c r="T869">
        <v>5.72</v>
      </c>
      <c r="U869">
        <v>394.54</v>
      </c>
      <c r="V869">
        <v>57.53</v>
      </c>
      <c r="W869">
        <v>7.01</v>
      </c>
      <c r="X869">
        <v>4.54</v>
      </c>
      <c r="Y869">
        <v>0</v>
      </c>
      <c r="Z869">
        <v>3</v>
      </c>
      <c r="AA869" t="s">
        <v>6923</v>
      </c>
      <c r="AB869">
        <v>1</v>
      </c>
      <c r="AC869">
        <v>5</v>
      </c>
      <c r="AD869">
        <v>3.793285714285714</v>
      </c>
      <c r="AF869" t="s">
        <v>6937</v>
      </c>
      <c r="AI869">
        <v>0</v>
      </c>
      <c r="AJ869">
        <v>0</v>
      </c>
      <c r="AK869" t="s">
        <v>12652</v>
      </c>
      <c r="AL869" t="s">
        <v>12652</v>
      </c>
      <c r="AM869" t="s">
        <v>10344</v>
      </c>
    </row>
    <row r="870" spans="1:39">
      <c r="A870" t="s">
        <v>11654</v>
      </c>
      <c r="B870" t="s">
        <v>11782</v>
      </c>
      <c r="C870" t="s">
        <v>6009</v>
      </c>
      <c r="D870">
        <v>1481</v>
      </c>
      <c r="K870" t="s">
        <v>10886</v>
      </c>
      <c r="L870" t="s">
        <v>11795</v>
      </c>
      <c r="M870" t="s">
        <v>11898</v>
      </c>
      <c r="N870">
        <v>8</v>
      </c>
      <c r="O870" t="s">
        <v>12020</v>
      </c>
      <c r="P870" t="s">
        <v>12461</v>
      </c>
      <c r="Q870">
        <v>3</v>
      </c>
      <c r="R870">
        <v>1</v>
      </c>
      <c r="S870">
        <v>4.49</v>
      </c>
      <c r="T870">
        <v>7.26</v>
      </c>
      <c r="U870">
        <v>454.61</v>
      </c>
      <c r="V870">
        <v>46.53</v>
      </c>
      <c r="W870">
        <v>8.039999999999999</v>
      </c>
      <c r="X870">
        <v>4.58</v>
      </c>
      <c r="Y870">
        <v>0</v>
      </c>
      <c r="Z870">
        <v>3</v>
      </c>
      <c r="AA870" t="s">
        <v>6923</v>
      </c>
      <c r="AB870">
        <v>1</v>
      </c>
      <c r="AC870">
        <v>9</v>
      </c>
      <c r="AD870">
        <v>3.157547619047619</v>
      </c>
      <c r="AF870" t="s">
        <v>6937</v>
      </c>
      <c r="AI870">
        <v>0</v>
      </c>
      <c r="AJ870">
        <v>0</v>
      </c>
      <c r="AK870" t="s">
        <v>12652</v>
      </c>
      <c r="AL870" t="s">
        <v>12652</v>
      </c>
      <c r="AM870" t="s">
        <v>10344</v>
      </c>
    </row>
    <row r="871" spans="1:39">
      <c r="A871" t="s">
        <v>11655</v>
      </c>
      <c r="B871" t="s">
        <v>11782</v>
      </c>
      <c r="C871" t="s">
        <v>6009</v>
      </c>
      <c r="D871">
        <v>224.25</v>
      </c>
      <c r="K871" t="s">
        <v>10886</v>
      </c>
      <c r="L871" t="s">
        <v>11795</v>
      </c>
      <c r="M871" t="s">
        <v>11898</v>
      </c>
      <c r="N871">
        <v>8</v>
      </c>
      <c r="O871" t="s">
        <v>12020</v>
      </c>
      <c r="P871" t="s">
        <v>12462</v>
      </c>
      <c r="Q871">
        <v>3</v>
      </c>
      <c r="R871">
        <v>1</v>
      </c>
      <c r="S871">
        <v>3.92</v>
      </c>
      <c r="T871">
        <v>6.69</v>
      </c>
      <c r="U871">
        <v>408.56</v>
      </c>
      <c r="V871">
        <v>46.53</v>
      </c>
      <c r="W871">
        <v>7.31</v>
      </c>
      <c r="X871">
        <v>4.58</v>
      </c>
      <c r="Y871">
        <v>0</v>
      </c>
      <c r="Z871">
        <v>3</v>
      </c>
      <c r="AA871" t="s">
        <v>6923</v>
      </c>
      <c r="AB871">
        <v>1</v>
      </c>
      <c r="AC871">
        <v>6</v>
      </c>
      <c r="AD871">
        <v>3.526476190476191</v>
      </c>
      <c r="AF871" t="s">
        <v>6937</v>
      </c>
      <c r="AI871">
        <v>0</v>
      </c>
      <c r="AJ871">
        <v>0</v>
      </c>
      <c r="AK871" t="s">
        <v>12652</v>
      </c>
      <c r="AL871" t="s">
        <v>12652</v>
      </c>
      <c r="AM871" t="s">
        <v>10344</v>
      </c>
    </row>
    <row r="872" spans="1:39">
      <c r="A872" t="s">
        <v>11656</v>
      </c>
      <c r="B872" t="s">
        <v>11782</v>
      </c>
      <c r="C872" t="s">
        <v>6009</v>
      </c>
      <c r="D872">
        <v>424.86</v>
      </c>
      <c r="K872" t="s">
        <v>10886</v>
      </c>
      <c r="L872" t="s">
        <v>11795</v>
      </c>
      <c r="M872" t="s">
        <v>11898</v>
      </c>
      <c r="N872">
        <v>8</v>
      </c>
      <c r="O872" t="s">
        <v>12020</v>
      </c>
      <c r="P872" t="s">
        <v>12463</v>
      </c>
      <c r="Q872">
        <v>4</v>
      </c>
      <c r="R872">
        <v>1</v>
      </c>
      <c r="S872">
        <v>3.46</v>
      </c>
      <c r="T872">
        <v>6.69</v>
      </c>
      <c r="U872">
        <v>406.53</v>
      </c>
      <c r="V872">
        <v>63.83</v>
      </c>
      <c r="W872">
        <v>6.13</v>
      </c>
      <c r="X872">
        <v>3.48</v>
      </c>
      <c r="Y872">
        <v>5.91</v>
      </c>
      <c r="Z872">
        <v>3</v>
      </c>
      <c r="AA872" t="s">
        <v>6923</v>
      </c>
      <c r="AB872">
        <v>1</v>
      </c>
      <c r="AC872">
        <v>7</v>
      </c>
      <c r="AD872">
        <v>3.770976190476191</v>
      </c>
      <c r="AF872" t="s">
        <v>6937</v>
      </c>
      <c r="AI872">
        <v>0</v>
      </c>
      <c r="AJ872">
        <v>0</v>
      </c>
      <c r="AK872" t="s">
        <v>12652</v>
      </c>
      <c r="AL872" t="s">
        <v>12652</v>
      </c>
      <c r="AM872" t="s">
        <v>10344</v>
      </c>
    </row>
    <row r="873" spans="1:39">
      <c r="A873" t="s">
        <v>11657</v>
      </c>
      <c r="B873" t="s">
        <v>11782</v>
      </c>
      <c r="C873" t="s">
        <v>6009</v>
      </c>
      <c r="D873">
        <v>306.4</v>
      </c>
      <c r="K873" t="s">
        <v>10886</v>
      </c>
      <c r="L873" t="s">
        <v>11795</v>
      </c>
      <c r="M873" t="s">
        <v>11898</v>
      </c>
      <c r="N873">
        <v>8</v>
      </c>
      <c r="O873" t="s">
        <v>12020</v>
      </c>
      <c r="P873" t="s">
        <v>12464</v>
      </c>
      <c r="Q873">
        <v>4</v>
      </c>
      <c r="R873">
        <v>1</v>
      </c>
      <c r="S873">
        <v>3.94</v>
      </c>
      <c r="T873">
        <v>6.96</v>
      </c>
      <c r="U873">
        <v>407.51</v>
      </c>
      <c r="V873">
        <v>72.56</v>
      </c>
      <c r="W873">
        <v>6.63</v>
      </c>
      <c r="X873">
        <v>4.28</v>
      </c>
      <c r="Y873">
        <v>0</v>
      </c>
      <c r="Z873">
        <v>3</v>
      </c>
      <c r="AA873" t="s">
        <v>6923</v>
      </c>
      <c r="AB873">
        <v>1</v>
      </c>
      <c r="AC873">
        <v>7</v>
      </c>
      <c r="AD873">
        <v>3.523976190476191</v>
      </c>
      <c r="AF873" t="s">
        <v>6937</v>
      </c>
      <c r="AI873">
        <v>0</v>
      </c>
      <c r="AJ873">
        <v>0</v>
      </c>
      <c r="AK873" t="s">
        <v>12652</v>
      </c>
      <c r="AL873" t="s">
        <v>12652</v>
      </c>
      <c r="AM873" t="s">
        <v>10344</v>
      </c>
    </row>
    <row r="874" spans="1:39">
      <c r="A874" t="s">
        <v>11658</v>
      </c>
      <c r="B874" t="s">
        <v>11782</v>
      </c>
      <c r="C874" t="s">
        <v>6009</v>
      </c>
      <c r="D874">
        <v>1894</v>
      </c>
      <c r="K874" t="s">
        <v>10886</v>
      </c>
      <c r="L874" t="s">
        <v>11795</v>
      </c>
      <c r="M874" t="s">
        <v>11898</v>
      </c>
      <c r="N874">
        <v>8</v>
      </c>
      <c r="O874" t="s">
        <v>12020</v>
      </c>
      <c r="P874" t="s">
        <v>12465</v>
      </c>
      <c r="Q874">
        <v>2</v>
      </c>
      <c r="R874">
        <v>1</v>
      </c>
      <c r="S874">
        <v>5.72</v>
      </c>
      <c r="T874">
        <v>8.35</v>
      </c>
      <c r="U874">
        <v>384.56</v>
      </c>
      <c r="V874">
        <v>46.53</v>
      </c>
      <c r="W874">
        <v>7.1</v>
      </c>
      <c r="X874">
        <v>4.74</v>
      </c>
      <c r="Y874">
        <v>0</v>
      </c>
      <c r="Z874">
        <v>1</v>
      </c>
      <c r="AA874" t="s">
        <v>6923</v>
      </c>
      <c r="AB874">
        <v>1</v>
      </c>
      <c r="AC874">
        <v>10</v>
      </c>
      <c r="AD874">
        <v>3.657904761904762</v>
      </c>
      <c r="AF874" t="s">
        <v>6937</v>
      </c>
      <c r="AI874">
        <v>0</v>
      </c>
      <c r="AJ874">
        <v>0</v>
      </c>
      <c r="AK874" t="s">
        <v>12652</v>
      </c>
      <c r="AL874" t="s">
        <v>12652</v>
      </c>
      <c r="AM874" t="s">
        <v>10344</v>
      </c>
    </row>
    <row r="875" spans="1:39">
      <c r="A875" t="s">
        <v>11659</v>
      </c>
      <c r="B875" t="s">
        <v>11782</v>
      </c>
      <c r="C875" t="s">
        <v>6009</v>
      </c>
      <c r="D875">
        <v>347.3</v>
      </c>
      <c r="K875" t="s">
        <v>10886</v>
      </c>
      <c r="L875" t="s">
        <v>11795</v>
      </c>
      <c r="M875" t="s">
        <v>11898</v>
      </c>
      <c r="N875">
        <v>8</v>
      </c>
      <c r="O875" t="s">
        <v>12020</v>
      </c>
      <c r="P875" t="s">
        <v>12466</v>
      </c>
      <c r="Q875">
        <v>4</v>
      </c>
      <c r="R875">
        <v>1</v>
      </c>
      <c r="S875">
        <v>3.95</v>
      </c>
      <c r="T875">
        <v>7.15</v>
      </c>
      <c r="U875">
        <v>423.58</v>
      </c>
      <c r="V875">
        <v>59.42</v>
      </c>
      <c r="W875">
        <v>7.1</v>
      </c>
      <c r="X875">
        <v>2.46</v>
      </c>
      <c r="Y875">
        <v>4.47</v>
      </c>
      <c r="Z875">
        <v>3</v>
      </c>
      <c r="AA875" t="s">
        <v>6923</v>
      </c>
      <c r="AB875">
        <v>1</v>
      </c>
      <c r="AC875">
        <v>7</v>
      </c>
      <c r="AD875">
        <v>3.404190476190476</v>
      </c>
      <c r="AF875" t="s">
        <v>6937</v>
      </c>
      <c r="AI875">
        <v>0</v>
      </c>
      <c r="AJ875">
        <v>0</v>
      </c>
      <c r="AK875" t="s">
        <v>12652</v>
      </c>
      <c r="AL875" t="s">
        <v>12652</v>
      </c>
      <c r="AM875" t="s">
        <v>10344</v>
      </c>
    </row>
    <row r="876" spans="1:39">
      <c r="A876" t="s">
        <v>11660</v>
      </c>
      <c r="B876" t="s">
        <v>11782</v>
      </c>
      <c r="C876" t="s">
        <v>6009</v>
      </c>
      <c r="D876">
        <v>611.9</v>
      </c>
      <c r="K876" t="s">
        <v>10886</v>
      </c>
      <c r="L876" t="s">
        <v>11795</v>
      </c>
      <c r="M876" t="s">
        <v>11898</v>
      </c>
      <c r="N876">
        <v>8</v>
      </c>
      <c r="O876" t="s">
        <v>12020</v>
      </c>
      <c r="P876" t="s">
        <v>12467</v>
      </c>
      <c r="Q876">
        <v>3</v>
      </c>
      <c r="R876">
        <v>1</v>
      </c>
      <c r="S876">
        <v>6.35</v>
      </c>
      <c r="T876">
        <v>8.94</v>
      </c>
      <c r="U876">
        <v>447.62</v>
      </c>
      <c r="V876">
        <v>51.46</v>
      </c>
      <c r="W876">
        <v>7.76</v>
      </c>
      <c r="X876">
        <v>4.78</v>
      </c>
      <c r="Y876">
        <v>0</v>
      </c>
      <c r="Z876">
        <v>3</v>
      </c>
      <c r="AA876" t="s">
        <v>6923</v>
      </c>
      <c r="AB876">
        <v>1</v>
      </c>
      <c r="AC876">
        <v>9</v>
      </c>
      <c r="AD876">
        <v>3.207476190476191</v>
      </c>
      <c r="AF876" t="s">
        <v>6937</v>
      </c>
      <c r="AI876">
        <v>0</v>
      </c>
      <c r="AJ876">
        <v>0</v>
      </c>
      <c r="AK876" t="s">
        <v>12652</v>
      </c>
      <c r="AL876" t="s">
        <v>12652</v>
      </c>
      <c r="AM876" t="s">
        <v>10344</v>
      </c>
    </row>
    <row r="877" spans="1:39">
      <c r="A877" t="s">
        <v>11661</v>
      </c>
      <c r="B877" t="s">
        <v>11782</v>
      </c>
      <c r="C877" t="s">
        <v>6009</v>
      </c>
      <c r="D877">
        <v>21.9</v>
      </c>
      <c r="K877" t="s">
        <v>10886</v>
      </c>
      <c r="L877" t="s">
        <v>11795</v>
      </c>
      <c r="M877" t="s">
        <v>11898</v>
      </c>
      <c r="N877">
        <v>8</v>
      </c>
      <c r="O877" t="s">
        <v>12020</v>
      </c>
      <c r="P877" t="s">
        <v>12468</v>
      </c>
      <c r="Q877">
        <v>2</v>
      </c>
      <c r="R877">
        <v>2</v>
      </c>
      <c r="S877">
        <v>4.48</v>
      </c>
      <c r="T877">
        <v>7</v>
      </c>
      <c r="U877">
        <v>469.57</v>
      </c>
      <c r="V877">
        <v>62.32</v>
      </c>
      <c r="W877">
        <v>7.56</v>
      </c>
      <c r="X877">
        <v>4.75</v>
      </c>
      <c r="Y877">
        <v>0</v>
      </c>
      <c r="Z877">
        <v>3</v>
      </c>
      <c r="AA877" t="s">
        <v>6923</v>
      </c>
      <c r="AB877">
        <v>1</v>
      </c>
      <c r="AC877">
        <v>6</v>
      </c>
      <c r="AD877">
        <v>2.717357142857143</v>
      </c>
      <c r="AF877" t="s">
        <v>6937</v>
      </c>
      <c r="AI877">
        <v>0</v>
      </c>
      <c r="AJ877">
        <v>0</v>
      </c>
      <c r="AK877" t="s">
        <v>12652</v>
      </c>
      <c r="AL877" t="s">
        <v>12652</v>
      </c>
      <c r="AM877" t="s">
        <v>10344</v>
      </c>
    </row>
    <row r="878" spans="1:39">
      <c r="A878" t="s">
        <v>11662</v>
      </c>
      <c r="B878" t="s">
        <v>11782</v>
      </c>
      <c r="C878" t="s">
        <v>6009</v>
      </c>
      <c r="D878">
        <v>8</v>
      </c>
      <c r="K878" t="s">
        <v>10886</v>
      </c>
      <c r="L878" t="s">
        <v>11795</v>
      </c>
      <c r="M878" t="s">
        <v>11898</v>
      </c>
      <c r="N878">
        <v>8</v>
      </c>
      <c r="O878" t="s">
        <v>12020</v>
      </c>
      <c r="P878" t="s">
        <v>12469</v>
      </c>
      <c r="Q878">
        <v>2</v>
      </c>
      <c r="R878">
        <v>1</v>
      </c>
      <c r="S878">
        <v>4.7</v>
      </c>
      <c r="T878">
        <v>7.33</v>
      </c>
      <c r="U878">
        <v>356.51</v>
      </c>
      <c r="V878">
        <v>46.53</v>
      </c>
      <c r="W878">
        <v>6.32</v>
      </c>
      <c r="X878">
        <v>4.74</v>
      </c>
      <c r="Y878">
        <v>0</v>
      </c>
      <c r="Z878">
        <v>1</v>
      </c>
      <c r="AA878" t="s">
        <v>6923</v>
      </c>
      <c r="AB878">
        <v>1</v>
      </c>
      <c r="AC878">
        <v>8</v>
      </c>
      <c r="AD878">
        <v>3.833333333333333</v>
      </c>
      <c r="AF878" t="s">
        <v>6937</v>
      </c>
      <c r="AI878">
        <v>0</v>
      </c>
      <c r="AJ878">
        <v>0</v>
      </c>
      <c r="AK878" t="s">
        <v>12652</v>
      </c>
      <c r="AL878" t="s">
        <v>12652</v>
      </c>
      <c r="AM878" t="s">
        <v>10344</v>
      </c>
    </row>
    <row r="879" spans="1:39">
      <c r="A879" t="s">
        <v>11663</v>
      </c>
      <c r="B879" t="s">
        <v>11782</v>
      </c>
      <c r="C879" t="s">
        <v>6009</v>
      </c>
      <c r="D879">
        <v>118</v>
      </c>
      <c r="K879" t="s">
        <v>10886</v>
      </c>
      <c r="L879" t="s">
        <v>11795</v>
      </c>
      <c r="M879" t="s">
        <v>11898</v>
      </c>
      <c r="N879">
        <v>8</v>
      </c>
      <c r="O879" t="s">
        <v>12020</v>
      </c>
      <c r="P879" t="s">
        <v>12470</v>
      </c>
      <c r="Q879">
        <v>3</v>
      </c>
      <c r="R879">
        <v>2</v>
      </c>
      <c r="S879">
        <v>2.58</v>
      </c>
      <c r="T879">
        <v>5.46</v>
      </c>
      <c r="U879">
        <v>406.53</v>
      </c>
      <c r="V879">
        <v>75.20999999999999</v>
      </c>
      <c r="W879">
        <v>6.36</v>
      </c>
      <c r="X879">
        <v>4.46</v>
      </c>
      <c r="Y879">
        <v>0.78</v>
      </c>
      <c r="Z879">
        <v>3</v>
      </c>
      <c r="AA879" t="s">
        <v>6923</v>
      </c>
      <c r="AB879">
        <v>1</v>
      </c>
      <c r="AC879">
        <v>7</v>
      </c>
      <c r="AD879">
        <v>3.877642857142857</v>
      </c>
      <c r="AF879" t="s">
        <v>6937</v>
      </c>
      <c r="AI879">
        <v>0</v>
      </c>
      <c r="AJ879">
        <v>0</v>
      </c>
      <c r="AK879" t="s">
        <v>12652</v>
      </c>
      <c r="AL879" t="s">
        <v>12652</v>
      </c>
      <c r="AM879" t="s">
        <v>10344</v>
      </c>
    </row>
    <row r="880" spans="1:39">
      <c r="A880" t="s">
        <v>11664</v>
      </c>
      <c r="B880" t="s">
        <v>11782</v>
      </c>
      <c r="C880" t="s">
        <v>6009</v>
      </c>
      <c r="D880">
        <v>3.1</v>
      </c>
      <c r="K880" t="s">
        <v>10886</v>
      </c>
      <c r="L880" t="s">
        <v>11795</v>
      </c>
      <c r="M880" t="s">
        <v>11898</v>
      </c>
      <c r="N880">
        <v>8</v>
      </c>
      <c r="O880" t="s">
        <v>12020</v>
      </c>
      <c r="P880" t="s">
        <v>12471</v>
      </c>
      <c r="Q880">
        <v>2</v>
      </c>
      <c r="R880">
        <v>1</v>
      </c>
      <c r="S880">
        <v>5.58</v>
      </c>
      <c r="T880">
        <v>8.210000000000001</v>
      </c>
      <c r="U880">
        <v>416.58</v>
      </c>
      <c r="V880">
        <v>46.53</v>
      </c>
      <c r="W880">
        <v>7.01</v>
      </c>
      <c r="X880">
        <v>4.74</v>
      </c>
      <c r="Y880">
        <v>0</v>
      </c>
      <c r="Z880">
        <v>1</v>
      </c>
      <c r="AA880" t="s">
        <v>6923</v>
      </c>
      <c r="AB880">
        <v>1</v>
      </c>
      <c r="AC880">
        <v>8</v>
      </c>
      <c r="AD880">
        <v>3.429190476190477</v>
      </c>
      <c r="AF880" t="s">
        <v>6937</v>
      </c>
      <c r="AI880">
        <v>0</v>
      </c>
      <c r="AJ880">
        <v>0</v>
      </c>
      <c r="AK880" t="s">
        <v>12652</v>
      </c>
      <c r="AL880" t="s">
        <v>12652</v>
      </c>
      <c r="AM880" t="s">
        <v>10344</v>
      </c>
    </row>
    <row r="881" spans="1:39">
      <c r="A881" t="s">
        <v>11665</v>
      </c>
      <c r="B881" t="s">
        <v>11782</v>
      </c>
      <c r="C881" t="s">
        <v>6009</v>
      </c>
      <c r="D881">
        <v>7</v>
      </c>
      <c r="K881" t="s">
        <v>10886</v>
      </c>
      <c r="L881" t="s">
        <v>11795</v>
      </c>
      <c r="M881" t="s">
        <v>11898</v>
      </c>
      <c r="N881">
        <v>8</v>
      </c>
      <c r="O881" t="s">
        <v>12020</v>
      </c>
      <c r="P881" t="s">
        <v>12472</v>
      </c>
      <c r="Q881">
        <v>2</v>
      </c>
      <c r="R881">
        <v>2</v>
      </c>
      <c r="S881">
        <v>5.35</v>
      </c>
      <c r="T881">
        <v>7.87</v>
      </c>
      <c r="U881">
        <v>447.62</v>
      </c>
      <c r="V881">
        <v>62.32</v>
      </c>
      <c r="W881">
        <v>7.71</v>
      </c>
      <c r="X881">
        <v>4.76</v>
      </c>
      <c r="Y881">
        <v>0</v>
      </c>
      <c r="Z881">
        <v>3</v>
      </c>
      <c r="AA881" t="s">
        <v>6923</v>
      </c>
      <c r="AB881">
        <v>1</v>
      </c>
      <c r="AC881">
        <v>6</v>
      </c>
      <c r="AD881">
        <v>2.874142857142857</v>
      </c>
      <c r="AF881" t="s">
        <v>6937</v>
      </c>
      <c r="AI881">
        <v>0</v>
      </c>
      <c r="AJ881">
        <v>0</v>
      </c>
      <c r="AK881" t="s">
        <v>12652</v>
      </c>
      <c r="AL881" t="s">
        <v>12652</v>
      </c>
      <c r="AM881" t="s">
        <v>10344</v>
      </c>
    </row>
    <row r="882" spans="1:39">
      <c r="A882" t="s">
        <v>11666</v>
      </c>
      <c r="B882" t="s">
        <v>11782</v>
      </c>
      <c r="C882" t="s">
        <v>6009</v>
      </c>
      <c r="D882">
        <v>15.03</v>
      </c>
      <c r="K882" t="s">
        <v>10886</v>
      </c>
      <c r="L882" t="s">
        <v>11795</v>
      </c>
      <c r="M882" t="s">
        <v>11898</v>
      </c>
      <c r="N882">
        <v>8</v>
      </c>
      <c r="O882" t="s">
        <v>12020</v>
      </c>
      <c r="P882" t="s">
        <v>12473</v>
      </c>
      <c r="Q882">
        <v>2</v>
      </c>
      <c r="R882">
        <v>2</v>
      </c>
      <c r="S882">
        <v>5.03</v>
      </c>
      <c r="T882">
        <v>7.55</v>
      </c>
      <c r="U882">
        <v>433.59</v>
      </c>
      <c r="V882">
        <v>62.32</v>
      </c>
      <c r="W882">
        <v>7.75</v>
      </c>
      <c r="X882">
        <v>4.75</v>
      </c>
      <c r="Y882">
        <v>0</v>
      </c>
      <c r="Z882">
        <v>3</v>
      </c>
      <c r="AA882" t="s">
        <v>6923</v>
      </c>
      <c r="AB882">
        <v>1</v>
      </c>
      <c r="AC882">
        <v>9</v>
      </c>
      <c r="AD882">
        <v>2.974357142857143</v>
      </c>
      <c r="AF882" t="s">
        <v>6937</v>
      </c>
      <c r="AI882">
        <v>0</v>
      </c>
      <c r="AJ882">
        <v>0</v>
      </c>
      <c r="AK882" t="s">
        <v>12652</v>
      </c>
      <c r="AL882" t="s">
        <v>12652</v>
      </c>
      <c r="AM882" t="s">
        <v>10344</v>
      </c>
    </row>
    <row r="883" spans="1:39">
      <c r="A883" t="s">
        <v>11667</v>
      </c>
      <c r="B883" t="s">
        <v>11782</v>
      </c>
      <c r="C883" t="s">
        <v>6009</v>
      </c>
      <c r="D883">
        <v>892.9400000000001</v>
      </c>
      <c r="K883" t="s">
        <v>10886</v>
      </c>
      <c r="L883" t="s">
        <v>11795</v>
      </c>
      <c r="M883" t="s">
        <v>11898</v>
      </c>
      <c r="N883">
        <v>8</v>
      </c>
      <c r="O883" t="s">
        <v>12020</v>
      </c>
      <c r="P883" t="s">
        <v>12474</v>
      </c>
      <c r="Q883">
        <v>2</v>
      </c>
      <c r="R883">
        <v>2</v>
      </c>
      <c r="S883">
        <v>6.36</v>
      </c>
      <c r="T883">
        <v>8.35</v>
      </c>
      <c r="U883">
        <v>433.59</v>
      </c>
      <c r="V883">
        <v>62.32</v>
      </c>
      <c r="W883">
        <v>7.75</v>
      </c>
      <c r="X883">
        <v>5.11</v>
      </c>
      <c r="Y883">
        <v>0</v>
      </c>
      <c r="Z883">
        <v>3</v>
      </c>
      <c r="AA883" t="s">
        <v>6923</v>
      </c>
      <c r="AB883">
        <v>1</v>
      </c>
      <c r="AC883">
        <v>9</v>
      </c>
      <c r="AD883">
        <v>2.974357142857143</v>
      </c>
      <c r="AF883" t="s">
        <v>6937</v>
      </c>
      <c r="AI883">
        <v>0</v>
      </c>
      <c r="AJ883">
        <v>0</v>
      </c>
      <c r="AK883" t="s">
        <v>12652</v>
      </c>
      <c r="AL883" t="s">
        <v>12652</v>
      </c>
      <c r="AM883" t="s">
        <v>10344</v>
      </c>
    </row>
    <row r="884" spans="1:39">
      <c r="A884" t="s">
        <v>11668</v>
      </c>
      <c r="B884" t="s">
        <v>11782</v>
      </c>
      <c r="C884" t="s">
        <v>6009</v>
      </c>
      <c r="D884">
        <v>8.9</v>
      </c>
      <c r="K884" t="s">
        <v>10886</v>
      </c>
      <c r="L884" t="s">
        <v>11795</v>
      </c>
      <c r="M884" t="s">
        <v>11898</v>
      </c>
      <c r="N884">
        <v>8</v>
      </c>
      <c r="O884" t="s">
        <v>12020</v>
      </c>
      <c r="P884" t="s">
        <v>12475</v>
      </c>
      <c r="Q884">
        <v>2</v>
      </c>
      <c r="R884">
        <v>2</v>
      </c>
      <c r="S884">
        <v>5.86</v>
      </c>
      <c r="T884">
        <v>8.380000000000001</v>
      </c>
      <c r="U884">
        <v>461.65</v>
      </c>
      <c r="V884">
        <v>62.32</v>
      </c>
      <c r="W884">
        <v>8.1</v>
      </c>
      <c r="X884">
        <v>4.76</v>
      </c>
      <c r="Y884">
        <v>0</v>
      </c>
      <c r="Z884">
        <v>3</v>
      </c>
      <c r="AA884" t="s">
        <v>6923</v>
      </c>
      <c r="AB884">
        <v>1</v>
      </c>
      <c r="AC884">
        <v>7</v>
      </c>
      <c r="AD884">
        <v>2.773928571428572</v>
      </c>
      <c r="AF884" t="s">
        <v>6937</v>
      </c>
      <c r="AI884">
        <v>0</v>
      </c>
      <c r="AJ884">
        <v>0</v>
      </c>
      <c r="AK884" t="s">
        <v>12652</v>
      </c>
      <c r="AL884" t="s">
        <v>12652</v>
      </c>
      <c r="AM884" t="s">
        <v>10344</v>
      </c>
    </row>
    <row r="885" spans="1:39">
      <c r="A885" t="s">
        <v>11669</v>
      </c>
      <c r="B885" t="s">
        <v>11782</v>
      </c>
      <c r="C885" t="s">
        <v>6009</v>
      </c>
      <c r="D885">
        <v>383.54</v>
      </c>
      <c r="K885" t="s">
        <v>10886</v>
      </c>
      <c r="L885" t="s">
        <v>11795</v>
      </c>
      <c r="M885" t="s">
        <v>11898</v>
      </c>
      <c r="N885">
        <v>8</v>
      </c>
      <c r="O885" t="s">
        <v>12020</v>
      </c>
      <c r="P885" t="s">
        <v>12476</v>
      </c>
      <c r="Q885">
        <v>3</v>
      </c>
      <c r="R885">
        <v>2</v>
      </c>
      <c r="S885">
        <v>2.92</v>
      </c>
      <c r="T885">
        <v>5.72</v>
      </c>
      <c r="U885">
        <v>394.54</v>
      </c>
      <c r="V885">
        <v>57.53</v>
      </c>
      <c r="W885">
        <v>7.01</v>
      </c>
      <c r="X885">
        <v>4.54</v>
      </c>
      <c r="Y885">
        <v>0</v>
      </c>
      <c r="Z885">
        <v>3</v>
      </c>
      <c r="AA885" t="s">
        <v>6923</v>
      </c>
      <c r="AB885">
        <v>1</v>
      </c>
      <c r="AC885">
        <v>5</v>
      </c>
      <c r="AD885">
        <v>3.793285714285714</v>
      </c>
      <c r="AF885" t="s">
        <v>6937</v>
      </c>
      <c r="AI885">
        <v>0</v>
      </c>
      <c r="AJ885">
        <v>0</v>
      </c>
      <c r="AK885" t="s">
        <v>12652</v>
      </c>
      <c r="AL885" t="s">
        <v>12652</v>
      </c>
      <c r="AM885" t="s">
        <v>10344</v>
      </c>
    </row>
    <row r="886" spans="1:39">
      <c r="A886" t="s">
        <v>7124</v>
      </c>
      <c r="B886" t="s">
        <v>11783</v>
      </c>
      <c r="C886" t="s">
        <v>6009</v>
      </c>
      <c r="D886">
        <v>4</v>
      </c>
      <c r="K886" t="s">
        <v>6535</v>
      </c>
      <c r="L886" t="s">
        <v>6536</v>
      </c>
      <c r="M886" t="s">
        <v>11899</v>
      </c>
      <c r="N886">
        <v>9</v>
      </c>
      <c r="O886" t="s">
        <v>12021</v>
      </c>
      <c r="P886" t="s">
        <v>9077</v>
      </c>
      <c r="Q886">
        <v>5</v>
      </c>
      <c r="R886">
        <v>1</v>
      </c>
      <c r="S886">
        <v>0.3</v>
      </c>
      <c r="T886">
        <v>3.96</v>
      </c>
      <c r="U886">
        <v>565.76</v>
      </c>
      <c r="V886">
        <v>92.87</v>
      </c>
      <c r="W886">
        <v>5.52</v>
      </c>
      <c r="X886">
        <v>3</v>
      </c>
      <c r="Y886">
        <v>2.36</v>
      </c>
      <c r="Z886">
        <v>2</v>
      </c>
      <c r="AA886" t="s">
        <v>6923</v>
      </c>
      <c r="AB886">
        <v>1</v>
      </c>
      <c r="AC886">
        <v>11</v>
      </c>
      <c r="AD886">
        <v>4.257666666666667</v>
      </c>
      <c r="AF886" t="s">
        <v>6937</v>
      </c>
      <c r="AI886">
        <v>0</v>
      </c>
      <c r="AJ886">
        <v>0</v>
      </c>
      <c r="AK886" t="s">
        <v>10243</v>
      </c>
      <c r="AL886" t="s">
        <v>10243</v>
      </c>
      <c r="AM886" t="s">
        <v>10344</v>
      </c>
    </row>
    <row r="887" spans="1:39">
      <c r="A887" t="s">
        <v>7092</v>
      </c>
      <c r="B887" t="s">
        <v>11783</v>
      </c>
      <c r="C887" t="s">
        <v>6009</v>
      </c>
      <c r="D887">
        <v>4</v>
      </c>
      <c r="K887" t="s">
        <v>6535</v>
      </c>
      <c r="L887" t="s">
        <v>6536</v>
      </c>
      <c r="M887" t="s">
        <v>11899</v>
      </c>
      <c r="N887">
        <v>9</v>
      </c>
      <c r="O887" t="s">
        <v>12021</v>
      </c>
      <c r="P887" t="s">
        <v>9045</v>
      </c>
      <c r="Q887">
        <v>5</v>
      </c>
      <c r="R887">
        <v>1</v>
      </c>
      <c r="S887">
        <v>0.72</v>
      </c>
      <c r="T887">
        <v>4.38</v>
      </c>
      <c r="U887">
        <v>579.78</v>
      </c>
      <c r="V887">
        <v>92.87</v>
      </c>
      <c r="W887">
        <v>5.91</v>
      </c>
      <c r="X887">
        <v>3</v>
      </c>
      <c r="Y887">
        <v>2.82</v>
      </c>
      <c r="Z887">
        <v>2</v>
      </c>
      <c r="AA887" t="s">
        <v>6923</v>
      </c>
      <c r="AB887">
        <v>2</v>
      </c>
      <c r="AC887">
        <v>11</v>
      </c>
      <c r="AD887">
        <v>4.047666666666666</v>
      </c>
      <c r="AF887" t="s">
        <v>6937</v>
      </c>
      <c r="AI887">
        <v>0</v>
      </c>
      <c r="AJ887">
        <v>0</v>
      </c>
      <c r="AK887" t="s">
        <v>10243</v>
      </c>
      <c r="AL887" t="s">
        <v>10243</v>
      </c>
      <c r="AM887" t="s">
        <v>10344</v>
      </c>
    </row>
    <row r="888" spans="1:39">
      <c r="A888" t="s">
        <v>6223</v>
      </c>
      <c r="B888" t="s">
        <v>11784</v>
      </c>
      <c r="C888" t="s">
        <v>6009</v>
      </c>
      <c r="D888">
        <v>5</v>
      </c>
      <c r="K888" t="s">
        <v>6535</v>
      </c>
      <c r="L888" t="s">
        <v>6536</v>
      </c>
      <c r="M888" t="s">
        <v>11900</v>
      </c>
      <c r="N888">
        <v>9</v>
      </c>
      <c r="O888" t="s">
        <v>12022</v>
      </c>
      <c r="P888" t="s">
        <v>6619</v>
      </c>
      <c r="Q888">
        <v>6</v>
      </c>
      <c r="R888">
        <v>1</v>
      </c>
      <c r="S888">
        <v>1.93</v>
      </c>
      <c r="T888">
        <v>3.02</v>
      </c>
      <c r="U888">
        <v>357.44</v>
      </c>
      <c r="V888">
        <v>71.53</v>
      </c>
      <c r="W888">
        <v>2.49</v>
      </c>
      <c r="X888">
        <v>6.34</v>
      </c>
      <c r="Y888">
        <v>6.5</v>
      </c>
      <c r="Z888">
        <v>2</v>
      </c>
      <c r="AA888" t="s">
        <v>6923</v>
      </c>
      <c r="AB888">
        <v>0</v>
      </c>
      <c r="AC888">
        <v>7</v>
      </c>
      <c r="AD888">
        <v>5.823333333333333</v>
      </c>
      <c r="AE888" t="s">
        <v>6924</v>
      </c>
      <c r="AF888" t="s">
        <v>6937</v>
      </c>
      <c r="AG888" t="s">
        <v>6941</v>
      </c>
      <c r="AH888" t="s">
        <v>6942</v>
      </c>
      <c r="AI888">
        <v>4</v>
      </c>
      <c r="AJ888">
        <v>1</v>
      </c>
      <c r="AK888" t="s">
        <v>10335</v>
      </c>
      <c r="AL888" t="s">
        <v>10335</v>
      </c>
      <c r="AM888" t="s">
        <v>10344</v>
      </c>
    </row>
    <row r="889" spans="1:39">
      <c r="A889" t="s">
        <v>11670</v>
      </c>
      <c r="B889" t="s">
        <v>11785</v>
      </c>
      <c r="C889" t="s">
        <v>6009</v>
      </c>
      <c r="D889">
        <v>134.6</v>
      </c>
      <c r="E889" t="s">
        <v>11791</v>
      </c>
      <c r="K889" t="s">
        <v>6535</v>
      </c>
      <c r="L889" t="s">
        <v>6536</v>
      </c>
      <c r="M889" t="s">
        <v>11901</v>
      </c>
      <c r="N889">
        <v>9</v>
      </c>
      <c r="O889" t="s">
        <v>12023</v>
      </c>
      <c r="P889" t="s">
        <v>12477</v>
      </c>
      <c r="Q889">
        <v>4</v>
      </c>
      <c r="R889">
        <v>4</v>
      </c>
      <c r="S889">
        <v>-2.12</v>
      </c>
      <c r="T889">
        <v>2.62</v>
      </c>
      <c r="U889">
        <v>472.5</v>
      </c>
      <c r="V889">
        <v>128.72</v>
      </c>
      <c r="W889">
        <v>3.56</v>
      </c>
      <c r="X889">
        <v>2.13</v>
      </c>
      <c r="Y889">
        <v>0</v>
      </c>
      <c r="Z889">
        <v>4</v>
      </c>
      <c r="AA889" t="s">
        <v>6923</v>
      </c>
      <c r="AB889">
        <v>0</v>
      </c>
      <c r="AC889">
        <v>10</v>
      </c>
      <c r="AD889">
        <v>3.196428571428572</v>
      </c>
      <c r="AF889" t="s">
        <v>6937</v>
      </c>
      <c r="AI889">
        <v>0</v>
      </c>
      <c r="AJ889">
        <v>0</v>
      </c>
      <c r="AK889" t="s">
        <v>12653</v>
      </c>
      <c r="AL889" t="s">
        <v>12653</v>
      </c>
      <c r="AM889" t="s">
        <v>10344</v>
      </c>
    </row>
    <row r="890" spans="1:39">
      <c r="A890" t="s">
        <v>11671</v>
      </c>
      <c r="B890" t="s">
        <v>11785</v>
      </c>
      <c r="C890" t="s">
        <v>6009</v>
      </c>
      <c r="D890">
        <v>141.6</v>
      </c>
      <c r="E890" t="s">
        <v>11791</v>
      </c>
      <c r="K890" t="s">
        <v>6535</v>
      </c>
      <c r="L890" t="s">
        <v>6536</v>
      </c>
      <c r="M890" t="s">
        <v>11901</v>
      </c>
      <c r="N890">
        <v>9</v>
      </c>
      <c r="O890" t="s">
        <v>12023</v>
      </c>
      <c r="P890" t="s">
        <v>12478</v>
      </c>
      <c r="Q890">
        <v>3</v>
      </c>
      <c r="R890">
        <v>3</v>
      </c>
      <c r="S890">
        <v>-0.49</v>
      </c>
      <c r="T890">
        <v>3</v>
      </c>
      <c r="U890">
        <v>414.46</v>
      </c>
      <c r="V890">
        <v>91.42</v>
      </c>
      <c r="W890">
        <v>4.17</v>
      </c>
      <c r="X890">
        <v>3.69</v>
      </c>
      <c r="Y890">
        <v>0</v>
      </c>
      <c r="Z890">
        <v>4</v>
      </c>
      <c r="AA890" t="s">
        <v>6923</v>
      </c>
      <c r="AB890">
        <v>0</v>
      </c>
      <c r="AC890">
        <v>8</v>
      </c>
      <c r="AD890">
        <v>4.730333333333333</v>
      </c>
      <c r="AF890" t="s">
        <v>6937</v>
      </c>
      <c r="AI890">
        <v>0</v>
      </c>
      <c r="AJ890">
        <v>0</v>
      </c>
      <c r="AK890" t="s">
        <v>12653</v>
      </c>
      <c r="AL890" t="s">
        <v>12653</v>
      </c>
      <c r="AM890" t="s">
        <v>10344</v>
      </c>
    </row>
    <row r="891" spans="1:39">
      <c r="A891" t="s">
        <v>11672</v>
      </c>
      <c r="B891" t="s">
        <v>11785</v>
      </c>
      <c r="C891" t="s">
        <v>6009</v>
      </c>
      <c r="D891">
        <v>92</v>
      </c>
      <c r="E891" t="s">
        <v>11791</v>
      </c>
      <c r="K891" t="s">
        <v>6535</v>
      </c>
      <c r="L891" t="s">
        <v>6536</v>
      </c>
      <c r="M891" t="s">
        <v>11901</v>
      </c>
      <c r="N891">
        <v>9</v>
      </c>
      <c r="O891" t="s">
        <v>12023</v>
      </c>
      <c r="P891" t="s">
        <v>12479</v>
      </c>
      <c r="Q891">
        <v>3</v>
      </c>
      <c r="R891">
        <v>3</v>
      </c>
      <c r="S891">
        <v>-3.23</v>
      </c>
      <c r="T891">
        <v>0.38</v>
      </c>
      <c r="U891">
        <v>352.39</v>
      </c>
      <c r="V891">
        <v>91.42</v>
      </c>
      <c r="W891">
        <v>2.88</v>
      </c>
      <c r="X891">
        <v>3.52</v>
      </c>
      <c r="Y891">
        <v>0</v>
      </c>
      <c r="Z891">
        <v>3</v>
      </c>
      <c r="AA891" t="s">
        <v>6923</v>
      </c>
      <c r="AB891">
        <v>0</v>
      </c>
      <c r="AC891">
        <v>7</v>
      </c>
      <c r="AD891">
        <v>5.119333333333334</v>
      </c>
      <c r="AF891" t="s">
        <v>6937</v>
      </c>
      <c r="AI891">
        <v>0</v>
      </c>
      <c r="AJ891">
        <v>0</v>
      </c>
      <c r="AK891" t="s">
        <v>12653</v>
      </c>
      <c r="AL891" t="s">
        <v>12653</v>
      </c>
      <c r="AM891" t="s">
        <v>10344</v>
      </c>
    </row>
    <row r="892" spans="1:39">
      <c r="A892" t="s">
        <v>11673</v>
      </c>
      <c r="B892" t="s">
        <v>11785</v>
      </c>
      <c r="C892" t="s">
        <v>6009</v>
      </c>
      <c r="D892">
        <v>200</v>
      </c>
      <c r="E892" t="s">
        <v>11791</v>
      </c>
      <c r="K892" t="s">
        <v>6535</v>
      </c>
      <c r="L892" t="s">
        <v>6536</v>
      </c>
      <c r="M892" t="s">
        <v>11901</v>
      </c>
      <c r="N892">
        <v>9</v>
      </c>
      <c r="O892" t="s">
        <v>12023</v>
      </c>
      <c r="P892" t="s">
        <v>12480</v>
      </c>
      <c r="Q892">
        <v>3</v>
      </c>
      <c r="R892">
        <v>3</v>
      </c>
      <c r="S892">
        <v>-0.89</v>
      </c>
      <c r="T892">
        <v>2.75</v>
      </c>
      <c r="U892">
        <v>428.49</v>
      </c>
      <c r="V892">
        <v>91.42</v>
      </c>
      <c r="W892">
        <v>4.1</v>
      </c>
      <c r="X892">
        <v>3.42</v>
      </c>
      <c r="Y892">
        <v>0</v>
      </c>
      <c r="Z892">
        <v>4</v>
      </c>
      <c r="AA892" t="s">
        <v>6923</v>
      </c>
      <c r="AB892">
        <v>0</v>
      </c>
      <c r="AC892">
        <v>9</v>
      </c>
      <c r="AD892">
        <v>4.630119047619048</v>
      </c>
      <c r="AF892" t="s">
        <v>6937</v>
      </c>
      <c r="AI892">
        <v>0</v>
      </c>
      <c r="AJ892">
        <v>0</v>
      </c>
      <c r="AK892" t="s">
        <v>12653</v>
      </c>
      <c r="AL892" t="s">
        <v>12653</v>
      </c>
      <c r="AM892" t="s">
        <v>10344</v>
      </c>
    </row>
    <row r="893" spans="1:39">
      <c r="A893" t="s">
        <v>11674</v>
      </c>
      <c r="B893" t="s">
        <v>11785</v>
      </c>
      <c r="C893" t="s">
        <v>6009</v>
      </c>
      <c r="D893">
        <v>162.3</v>
      </c>
      <c r="E893" t="s">
        <v>11791</v>
      </c>
      <c r="K893" t="s">
        <v>6535</v>
      </c>
      <c r="L893" t="s">
        <v>6536</v>
      </c>
      <c r="M893" t="s">
        <v>11901</v>
      </c>
      <c r="N893">
        <v>9</v>
      </c>
      <c r="O893" t="s">
        <v>12023</v>
      </c>
      <c r="P893" t="s">
        <v>12481</v>
      </c>
      <c r="Q893">
        <v>4</v>
      </c>
      <c r="R893">
        <v>4</v>
      </c>
      <c r="S893">
        <v>-0.91</v>
      </c>
      <c r="T893">
        <v>3.84</v>
      </c>
      <c r="U893">
        <v>458.47</v>
      </c>
      <c r="V893">
        <v>128.72</v>
      </c>
      <c r="W893">
        <v>3.63</v>
      </c>
      <c r="X893">
        <v>2.31</v>
      </c>
      <c r="Y893">
        <v>0</v>
      </c>
      <c r="Z893">
        <v>4</v>
      </c>
      <c r="AA893" t="s">
        <v>6923</v>
      </c>
      <c r="AB893">
        <v>0</v>
      </c>
      <c r="AC893">
        <v>9</v>
      </c>
      <c r="AD893">
        <v>2.876642857142857</v>
      </c>
      <c r="AF893" t="s">
        <v>6937</v>
      </c>
      <c r="AI893">
        <v>0</v>
      </c>
      <c r="AJ893">
        <v>0</v>
      </c>
      <c r="AK893" t="s">
        <v>12653</v>
      </c>
      <c r="AL893" t="s">
        <v>12653</v>
      </c>
      <c r="AM893" t="s">
        <v>10344</v>
      </c>
    </row>
    <row r="894" spans="1:39">
      <c r="A894" t="s">
        <v>11675</v>
      </c>
      <c r="B894" t="s">
        <v>11785</v>
      </c>
      <c r="C894" t="s">
        <v>6009</v>
      </c>
      <c r="D894">
        <v>166.9</v>
      </c>
      <c r="E894" t="s">
        <v>11791</v>
      </c>
      <c r="K894" t="s">
        <v>6535</v>
      </c>
      <c r="L894" t="s">
        <v>6536</v>
      </c>
      <c r="M894" t="s">
        <v>11901</v>
      </c>
      <c r="N894">
        <v>9</v>
      </c>
      <c r="O894" t="s">
        <v>12023</v>
      </c>
      <c r="P894" t="s">
        <v>12482</v>
      </c>
      <c r="Q894">
        <v>3</v>
      </c>
      <c r="R894">
        <v>3</v>
      </c>
      <c r="S894">
        <v>-2.69</v>
      </c>
      <c r="T894">
        <v>0.89</v>
      </c>
      <c r="U894">
        <v>366.42</v>
      </c>
      <c r="V894">
        <v>91.42</v>
      </c>
      <c r="W894">
        <v>3.27</v>
      </c>
      <c r="X894">
        <v>3.53</v>
      </c>
      <c r="Y894">
        <v>0</v>
      </c>
      <c r="Z894">
        <v>3</v>
      </c>
      <c r="AA894" t="s">
        <v>6923</v>
      </c>
      <c r="AB894">
        <v>0</v>
      </c>
      <c r="AC894">
        <v>8</v>
      </c>
      <c r="AD894">
        <v>5.073476190476191</v>
      </c>
      <c r="AF894" t="s">
        <v>6937</v>
      </c>
      <c r="AI894">
        <v>0</v>
      </c>
      <c r="AJ894">
        <v>0</v>
      </c>
      <c r="AK894" t="s">
        <v>12653</v>
      </c>
      <c r="AL894" t="s">
        <v>12653</v>
      </c>
      <c r="AM894" t="s">
        <v>10344</v>
      </c>
    </row>
    <row r="895" spans="1:39">
      <c r="A895" t="s">
        <v>11676</v>
      </c>
      <c r="B895" t="s">
        <v>11785</v>
      </c>
      <c r="C895" t="s">
        <v>6009</v>
      </c>
      <c r="D895">
        <v>734.2</v>
      </c>
      <c r="E895" t="s">
        <v>11791</v>
      </c>
      <c r="K895" t="s">
        <v>6535</v>
      </c>
      <c r="L895" t="s">
        <v>6536</v>
      </c>
      <c r="M895" t="s">
        <v>11901</v>
      </c>
      <c r="N895">
        <v>9</v>
      </c>
      <c r="O895" t="s">
        <v>12023</v>
      </c>
      <c r="P895" t="s">
        <v>12483</v>
      </c>
      <c r="Q895">
        <v>3</v>
      </c>
      <c r="R895">
        <v>3</v>
      </c>
      <c r="S895">
        <v>0.09</v>
      </c>
      <c r="T895">
        <v>3.66</v>
      </c>
      <c r="U895">
        <v>448.91</v>
      </c>
      <c r="V895">
        <v>91.42</v>
      </c>
      <c r="W895">
        <v>4.83</v>
      </c>
      <c r="X895">
        <v>3.4</v>
      </c>
      <c r="Y895">
        <v>0</v>
      </c>
      <c r="Z895">
        <v>4</v>
      </c>
      <c r="AA895" t="s">
        <v>6923</v>
      </c>
      <c r="AB895">
        <v>0</v>
      </c>
      <c r="AC895">
        <v>8</v>
      </c>
      <c r="AD895">
        <v>4.154261904761904</v>
      </c>
      <c r="AF895" t="s">
        <v>6937</v>
      </c>
      <c r="AI895">
        <v>0</v>
      </c>
      <c r="AJ895">
        <v>0</v>
      </c>
      <c r="AK895" t="s">
        <v>12653</v>
      </c>
      <c r="AL895" t="s">
        <v>12653</v>
      </c>
      <c r="AM895" t="s">
        <v>10344</v>
      </c>
    </row>
    <row r="896" spans="1:39">
      <c r="A896" t="s">
        <v>11677</v>
      </c>
      <c r="B896" t="s">
        <v>11785</v>
      </c>
      <c r="C896" t="s">
        <v>6009</v>
      </c>
      <c r="D896">
        <v>93.59999999999999</v>
      </c>
      <c r="E896" t="s">
        <v>11791</v>
      </c>
      <c r="K896" t="s">
        <v>6535</v>
      </c>
      <c r="L896" t="s">
        <v>6536</v>
      </c>
      <c r="M896" t="s">
        <v>11901</v>
      </c>
      <c r="N896">
        <v>9</v>
      </c>
      <c r="O896" t="s">
        <v>12023</v>
      </c>
      <c r="P896" t="s">
        <v>12484</v>
      </c>
      <c r="Q896">
        <v>4</v>
      </c>
      <c r="R896">
        <v>4</v>
      </c>
      <c r="S896">
        <v>-4.8</v>
      </c>
      <c r="T896">
        <v>-0.05</v>
      </c>
      <c r="U896">
        <v>396.4</v>
      </c>
      <c r="V896">
        <v>128.72</v>
      </c>
      <c r="W896">
        <v>2.33</v>
      </c>
      <c r="X896">
        <v>2.24</v>
      </c>
      <c r="Y896">
        <v>0</v>
      </c>
      <c r="Z896">
        <v>3</v>
      </c>
      <c r="AA896" t="s">
        <v>6923</v>
      </c>
      <c r="AB896">
        <v>0</v>
      </c>
      <c r="AC896">
        <v>8</v>
      </c>
      <c r="AD896">
        <v>3.74</v>
      </c>
      <c r="AF896" t="s">
        <v>6937</v>
      </c>
      <c r="AI896">
        <v>0</v>
      </c>
      <c r="AJ896">
        <v>0</v>
      </c>
      <c r="AK896" t="s">
        <v>12653</v>
      </c>
      <c r="AL896" t="s">
        <v>12653</v>
      </c>
      <c r="AM896" t="s">
        <v>10344</v>
      </c>
    </row>
    <row r="897" spans="1:39">
      <c r="A897" t="s">
        <v>11678</v>
      </c>
      <c r="B897" t="s">
        <v>11785</v>
      </c>
      <c r="C897" t="s">
        <v>6009</v>
      </c>
      <c r="D897">
        <v>115.8</v>
      </c>
      <c r="E897" t="s">
        <v>11791</v>
      </c>
      <c r="K897" t="s">
        <v>6535</v>
      </c>
      <c r="L897" t="s">
        <v>6536</v>
      </c>
      <c r="M897" t="s">
        <v>11901</v>
      </c>
      <c r="N897">
        <v>9</v>
      </c>
      <c r="O897" t="s">
        <v>12023</v>
      </c>
      <c r="P897" t="s">
        <v>12485</v>
      </c>
      <c r="Q897">
        <v>4</v>
      </c>
      <c r="R897">
        <v>4</v>
      </c>
      <c r="S897">
        <v>-4.29</v>
      </c>
      <c r="T897">
        <v>0.46</v>
      </c>
      <c r="U897">
        <v>410.43</v>
      </c>
      <c r="V897">
        <v>128.72</v>
      </c>
      <c r="W897">
        <v>2.72</v>
      </c>
      <c r="X897">
        <v>2.25</v>
      </c>
      <c r="Y897">
        <v>0</v>
      </c>
      <c r="Z897">
        <v>3</v>
      </c>
      <c r="AA897" t="s">
        <v>6923</v>
      </c>
      <c r="AB897">
        <v>0</v>
      </c>
      <c r="AC897">
        <v>9</v>
      </c>
      <c r="AD897">
        <v>3.639785714285714</v>
      </c>
      <c r="AF897" t="s">
        <v>6937</v>
      </c>
      <c r="AI897">
        <v>0</v>
      </c>
      <c r="AJ897">
        <v>0</v>
      </c>
      <c r="AK897" t="s">
        <v>12653</v>
      </c>
      <c r="AL897" t="s">
        <v>12653</v>
      </c>
      <c r="AM897" t="s">
        <v>10344</v>
      </c>
    </row>
    <row r="898" spans="1:39">
      <c r="A898" t="s">
        <v>11679</v>
      </c>
      <c r="B898" t="s">
        <v>11785</v>
      </c>
      <c r="C898" t="s">
        <v>6009</v>
      </c>
      <c r="D898">
        <v>352.9</v>
      </c>
      <c r="E898" t="s">
        <v>11791</v>
      </c>
      <c r="K898" t="s">
        <v>6535</v>
      </c>
      <c r="L898" t="s">
        <v>6536</v>
      </c>
      <c r="M898" t="s">
        <v>11901</v>
      </c>
      <c r="N898">
        <v>9</v>
      </c>
      <c r="O898" t="s">
        <v>12023</v>
      </c>
      <c r="P898" t="s">
        <v>12486</v>
      </c>
      <c r="Q898">
        <v>4</v>
      </c>
      <c r="R898">
        <v>4</v>
      </c>
      <c r="S898">
        <v>-0.25</v>
      </c>
      <c r="T898">
        <v>4.5</v>
      </c>
      <c r="U898">
        <v>492.92</v>
      </c>
      <c r="V898">
        <v>128.72</v>
      </c>
      <c r="W898">
        <v>4.28</v>
      </c>
      <c r="X898">
        <v>2.02</v>
      </c>
      <c r="Y898">
        <v>0</v>
      </c>
      <c r="Z898">
        <v>4</v>
      </c>
      <c r="AA898" t="s">
        <v>6923</v>
      </c>
      <c r="AB898">
        <v>0</v>
      </c>
      <c r="AC898">
        <v>9</v>
      </c>
      <c r="AD898">
        <v>2.300571428571429</v>
      </c>
      <c r="AF898" t="s">
        <v>6937</v>
      </c>
      <c r="AI898">
        <v>0</v>
      </c>
      <c r="AJ898">
        <v>0</v>
      </c>
      <c r="AK898" t="s">
        <v>12653</v>
      </c>
      <c r="AL898" t="s">
        <v>12653</v>
      </c>
      <c r="AM898" t="s">
        <v>10344</v>
      </c>
    </row>
    <row r="899" spans="1:39">
      <c r="A899" t="s">
        <v>6223</v>
      </c>
      <c r="B899" t="s">
        <v>11786</v>
      </c>
      <c r="C899" t="s">
        <v>6009</v>
      </c>
      <c r="D899">
        <v>49</v>
      </c>
      <c r="E899" t="s">
        <v>11792</v>
      </c>
      <c r="K899" t="s">
        <v>6535</v>
      </c>
      <c r="L899" t="s">
        <v>6536</v>
      </c>
      <c r="M899" t="s">
        <v>11902</v>
      </c>
      <c r="N899">
        <v>9</v>
      </c>
      <c r="O899" t="s">
        <v>12024</v>
      </c>
      <c r="P899" t="s">
        <v>6619</v>
      </c>
      <c r="Q899">
        <v>6</v>
      </c>
      <c r="R899">
        <v>1</v>
      </c>
      <c r="S899">
        <v>1.93</v>
      </c>
      <c r="T899">
        <v>3.02</v>
      </c>
      <c r="U899">
        <v>357.44</v>
      </c>
      <c r="V899">
        <v>71.53</v>
      </c>
      <c r="W899">
        <v>2.49</v>
      </c>
      <c r="X899">
        <v>6.34</v>
      </c>
      <c r="Y899">
        <v>6.5</v>
      </c>
      <c r="Z899">
        <v>2</v>
      </c>
      <c r="AA899" t="s">
        <v>6923</v>
      </c>
      <c r="AB899">
        <v>0</v>
      </c>
      <c r="AC899">
        <v>7</v>
      </c>
      <c r="AD899">
        <v>5.823333333333333</v>
      </c>
      <c r="AE899" t="s">
        <v>6924</v>
      </c>
      <c r="AF899" t="s">
        <v>6937</v>
      </c>
      <c r="AG899" t="s">
        <v>6941</v>
      </c>
      <c r="AH899" t="s">
        <v>6942</v>
      </c>
      <c r="AI899">
        <v>4</v>
      </c>
      <c r="AJ899">
        <v>1</v>
      </c>
      <c r="AK899" t="s">
        <v>10333</v>
      </c>
      <c r="AL899" t="s">
        <v>10333</v>
      </c>
      <c r="AM899" t="s">
        <v>10344</v>
      </c>
    </row>
    <row r="900" spans="1:39">
      <c r="A900" t="s">
        <v>11680</v>
      </c>
      <c r="B900" t="s">
        <v>11786</v>
      </c>
      <c r="C900" t="s">
        <v>6009</v>
      </c>
      <c r="D900">
        <v>53</v>
      </c>
      <c r="E900" t="s">
        <v>11792</v>
      </c>
      <c r="K900" t="s">
        <v>6535</v>
      </c>
      <c r="L900" t="s">
        <v>6536</v>
      </c>
      <c r="M900" t="s">
        <v>11902</v>
      </c>
      <c r="N900">
        <v>9</v>
      </c>
      <c r="O900" t="s">
        <v>12024</v>
      </c>
      <c r="P900" t="s">
        <v>12487</v>
      </c>
      <c r="Q900">
        <v>4</v>
      </c>
      <c r="R900">
        <v>1</v>
      </c>
      <c r="S900">
        <v>1.35</v>
      </c>
      <c r="T900">
        <v>4.24</v>
      </c>
      <c r="U900">
        <v>384.39</v>
      </c>
      <c r="V900">
        <v>80.67</v>
      </c>
      <c r="W900">
        <v>4.43</v>
      </c>
      <c r="X900">
        <v>4.16</v>
      </c>
      <c r="Y900">
        <v>0</v>
      </c>
      <c r="Z900">
        <v>3</v>
      </c>
      <c r="AA900" t="s">
        <v>6923</v>
      </c>
      <c r="AB900">
        <v>0</v>
      </c>
      <c r="AC900">
        <v>5</v>
      </c>
      <c r="AD900">
        <v>5.039119047619048</v>
      </c>
      <c r="AF900" t="s">
        <v>6937</v>
      </c>
      <c r="AI900">
        <v>0</v>
      </c>
      <c r="AJ900">
        <v>0</v>
      </c>
      <c r="AK900" t="s">
        <v>10333</v>
      </c>
      <c r="AL900" t="s">
        <v>10333</v>
      </c>
      <c r="AM900" t="s">
        <v>10344</v>
      </c>
    </row>
    <row r="901" spans="1:39">
      <c r="A901" t="s">
        <v>11681</v>
      </c>
      <c r="B901" t="s">
        <v>11786</v>
      </c>
      <c r="C901" t="s">
        <v>6009</v>
      </c>
      <c r="D901">
        <v>46</v>
      </c>
      <c r="E901" t="s">
        <v>11792</v>
      </c>
      <c r="K901" t="s">
        <v>6535</v>
      </c>
      <c r="L901" t="s">
        <v>6536</v>
      </c>
      <c r="M901" t="s">
        <v>11902</v>
      </c>
      <c r="N901">
        <v>9</v>
      </c>
      <c r="O901" t="s">
        <v>12024</v>
      </c>
      <c r="P901" t="s">
        <v>12488</v>
      </c>
      <c r="Q901">
        <v>5</v>
      </c>
      <c r="R901">
        <v>2</v>
      </c>
      <c r="S901">
        <v>0.97</v>
      </c>
      <c r="T901">
        <v>3.88</v>
      </c>
      <c r="U901">
        <v>391.45</v>
      </c>
      <c r="V901">
        <v>83.69</v>
      </c>
      <c r="W901">
        <v>4.27</v>
      </c>
      <c r="X901">
        <v>4.1</v>
      </c>
      <c r="Y901">
        <v>0.07000000000000001</v>
      </c>
      <c r="Z901">
        <v>3</v>
      </c>
      <c r="AA901" t="s">
        <v>6923</v>
      </c>
      <c r="AB901">
        <v>0</v>
      </c>
      <c r="AC901">
        <v>3</v>
      </c>
      <c r="AD901">
        <v>4.835357142857143</v>
      </c>
      <c r="AF901" t="s">
        <v>6937</v>
      </c>
      <c r="AI901">
        <v>0</v>
      </c>
      <c r="AJ901">
        <v>0</v>
      </c>
      <c r="AK901" t="s">
        <v>10333</v>
      </c>
      <c r="AL901" t="s">
        <v>10333</v>
      </c>
      <c r="AM901" t="s">
        <v>10344</v>
      </c>
    </row>
    <row r="902" spans="1:39">
      <c r="A902" t="s">
        <v>11682</v>
      </c>
      <c r="B902" t="s">
        <v>11786</v>
      </c>
      <c r="C902" t="s">
        <v>6009</v>
      </c>
      <c r="D902">
        <v>46</v>
      </c>
      <c r="E902" t="s">
        <v>11792</v>
      </c>
      <c r="K902" t="s">
        <v>6535</v>
      </c>
      <c r="L902" t="s">
        <v>6536</v>
      </c>
      <c r="M902" t="s">
        <v>11902</v>
      </c>
      <c r="N902">
        <v>9</v>
      </c>
      <c r="O902" t="s">
        <v>12024</v>
      </c>
      <c r="P902" t="s">
        <v>12489</v>
      </c>
      <c r="Q902">
        <v>6</v>
      </c>
      <c r="R902">
        <v>1</v>
      </c>
      <c r="S902">
        <v>0.83</v>
      </c>
      <c r="T902">
        <v>3.92</v>
      </c>
      <c r="U902">
        <v>391.25</v>
      </c>
      <c r="V902">
        <v>80.90000000000001</v>
      </c>
      <c r="W902">
        <v>3.42</v>
      </c>
      <c r="X902">
        <v>3.64</v>
      </c>
      <c r="Y902">
        <v>0</v>
      </c>
      <c r="Z902">
        <v>3</v>
      </c>
      <c r="AA902" t="s">
        <v>6923</v>
      </c>
      <c r="AB902">
        <v>0</v>
      </c>
      <c r="AC902">
        <v>5</v>
      </c>
      <c r="AD902">
        <v>5.150119047619047</v>
      </c>
      <c r="AF902" t="s">
        <v>6937</v>
      </c>
      <c r="AI902">
        <v>0</v>
      </c>
      <c r="AJ902">
        <v>0</v>
      </c>
      <c r="AK902" t="s">
        <v>10333</v>
      </c>
      <c r="AL902" t="s">
        <v>10333</v>
      </c>
      <c r="AM902" t="s">
        <v>10344</v>
      </c>
    </row>
    <row r="903" spans="1:39">
      <c r="A903" t="s">
        <v>11683</v>
      </c>
      <c r="B903" t="s">
        <v>11786</v>
      </c>
      <c r="C903" t="s">
        <v>6009</v>
      </c>
      <c r="D903">
        <v>46</v>
      </c>
      <c r="E903" t="s">
        <v>11792</v>
      </c>
      <c r="K903" t="s">
        <v>6535</v>
      </c>
      <c r="L903" t="s">
        <v>6536</v>
      </c>
      <c r="M903" t="s">
        <v>11902</v>
      </c>
      <c r="N903">
        <v>9</v>
      </c>
      <c r="O903" t="s">
        <v>12024</v>
      </c>
      <c r="P903" t="s">
        <v>12490</v>
      </c>
      <c r="Q903">
        <v>4</v>
      </c>
      <c r="R903">
        <v>2</v>
      </c>
      <c r="S903">
        <v>-1.9</v>
      </c>
      <c r="T903">
        <v>1</v>
      </c>
      <c r="U903">
        <v>338.32</v>
      </c>
      <c r="V903">
        <v>103.78</v>
      </c>
      <c r="W903">
        <v>1.3</v>
      </c>
      <c r="X903">
        <v>4.2</v>
      </c>
      <c r="Y903">
        <v>0</v>
      </c>
      <c r="Z903">
        <v>2</v>
      </c>
      <c r="AA903" t="s">
        <v>6923</v>
      </c>
      <c r="AB903">
        <v>0</v>
      </c>
      <c r="AC903">
        <v>5</v>
      </c>
      <c r="AD903">
        <v>5.040666666666667</v>
      </c>
      <c r="AF903" t="s">
        <v>6937</v>
      </c>
      <c r="AI903">
        <v>0</v>
      </c>
      <c r="AJ903">
        <v>0</v>
      </c>
      <c r="AK903" t="s">
        <v>10333</v>
      </c>
      <c r="AL903" t="s">
        <v>10333</v>
      </c>
      <c r="AM903" t="s">
        <v>10344</v>
      </c>
    </row>
    <row r="904" spans="1:39">
      <c r="A904" t="s">
        <v>11684</v>
      </c>
      <c r="B904" t="s">
        <v>11786</v>
      </c>
      <c r="C904" t="s">
        <v>6009</v>
      </c>
      <c r="D904">
        <v>46</v>
      </c>
      <c r="E904" t="s">
        <v>11792</v>
      </c>
      <c r="K904" t="s">
        <v>6535</v>
      </c>
      <c r="L904" t="s">
        <v>6536</v>
      </c>
      <c r="M904" t="s">
        <v>11902</v>
      </c>
      <c r="N904">
        <v>9</v>
      </c>
      <c r="O904" t="s">
        <v>12024</v>
      </c>
      <c r="P904" t="s">
        <v>12491</v>
      </c>
      <c r="Q904">
        <v>6</v>
      </c>
      <c r="R904">
        <v>3</v>
      </c>
      <c r="S904">
        <v>0.72</v>
      </c>
      <c r="T904">
        <v>3.51</v>
      </c>
      <c r="U904">
        <v>499.27</v>
      </c>
      <c r="V904">
        <v>127.1</v>
      </c>
      <c r="W904">
        <v>3.88</v>
      </c>
      <c r="X904">
        <v>4.32</v>
      </c>
      <c r="Y904">
        <v>0</v>
      </c>
      <c r="Z904">
        <v>3</v>
      </c>
      <c r="AA904" t="s">
        <v>6923</v>
      </c>
      <c r="AB904">
        <v>0</v>
      </c>
      <c r="AC904">
        <v>6</v>
      </c>
      <c r="AD904">
        <v>2.916880952380953</v>
      </c>
      <c r="AF904" t="s">
        <v>6937</v>
      </c>
      <c r="AI904">
        <v>0</v>
      </c>
      <c r="AJ904">
        <v>0</v>
      </c>
      <c r="AK904" t="s">
        <v>10333</v>
      </c>
      <c r="AL904" t="s">
        <v>10333</v>
      </c>
      <c r="AM904" t="s">
        <v>10344</v>
      </c>
    </row>
    <row r="905" spans="1:39">
      <c r="A905" t="s">
        <v>11685</v>
      </c>
      <c r="B905" t="s">
        <v>11786</v>
      </c>
      <c r="C905" t="s">
        <v>6009</v>
      </c>
      <c r="D905">
        <v>46</v>
      </c>
      <c r="E905" t="s">
        <v>11792</v>
      </c>
      <c r="K905" t="s">
        <v>6535</v>
      </c>
      <c r="L905" t="s">
        <v>6536</v>
      </c>
      <c r="M905" t="s">
        <v>11902</v>
      </c>
      <c r="N905">
        <v>9</v>
      </c>
      <c r="O905" t="s">
        <v>12024</v>
      </c>
      <c r="P905" t="s">
        <v>12492</v>
      </c>
      <c r="Q905">
        <v>5</v>
      </c>
      <c r="R905">
        <v>1</v>
      </c>
      <c r="S905">
        <v>2.14</v>
      </c>
      <c r="T905">
        <v>5.39</v>
      </c>
      <c r="U905">
        <v>378.45</v>
      </c>
      <c r="V905">
        <v>64.34999999999999</v>
      </c>
      <c r="W905">
        <v>4.45</v>
      </c>
      <c r="X905">
        <v>3.11</v>
      </c>
      <c r="Y905">
        <v>5.22</v>
      </c>
      <c r="Z905">
        <v>4</v>
      </c>
      <c r="AA905" t="s">
        <v>6923</v>
      </c>
      <c r="AB905">
        <v>0</v>
      </c>
      <c r="AC905">
        <v>7</v>
      </c>
      <c r="AD905">
        <v>4.63154761904762</v>
      </c>
      <c r="AF905" t="s">
        <v>6937</v>
      </c>
      <c r="AI905">
        <v>0</v>
      </c>
      <c r="AJ905">
        <v>0</v>
      </c>
      <c r="AK905" t="s">
        <v>10333</v>
      </c>
      <c r="AL905" t="s">
        <v>10333</v>
      </c>
      <c r="AM905" t="s">
        <v>10344</v>
      </c>
    </row>
    <row r="906" spans="1:39">
      <c r="A906" t="s">
        <v>11686</v>
      </c>
      <c r="B906" t="s">
        <v>11786</v>
      </c>
      <c r="C906" t="s">
        <v>6009</v>
      </c>
      <c r="D906">
        <v>46</v>
      </c>
      <c r="E906" t="s">
        <v>11792</v>
      </c>
      <c r="K906" t="s">
        <v>6535</v>
      </c>
      <c r="L906" t="s">
        <v>6536</v>
      </c>
      <c r="M906" t="s">
        <v>11902</v>
      </c>
      <c r="N906">
        <v>9</v>
      </c>
      <c r="O906" t="s">
        <v>12024</v>
      </c>
      <c r="P906" t="s">
        <v>12493</v>
      </c>
      <c r="Q906">
        <v>7</v>
      </c>
      <c r="R906">
        <v>1</v>
      </c>
      <c r="S906">
        <v>-1.89</v>
      </c>
      <c r="T906">
        <v>1.8</v>
      </c>
      <c r="U906">
        <v>282.35</v>
      </c>
      <c r="V906">
        <v>80.90000000000001</v>
      </c>
      <c r="W906">
        <v>1.56</v>
      </c>
      <c r="X906">
        <v>2.92</v>
      </c>
      <c r="Y906">
        <v>0</v>
      </c>
      <c r="Z906">
        <v>2</v>
      </c>
      <c r="AA906" t="s">
        <v>6923</v>
      </c>
      <c r="AB906">
        <v>0</v>
      </c>
      <c r="AC906">
        <v>5</v>
      </c>
      <c r="AD906">
        <v>5.833333333333333</v>
      </c>
      <c r="AF906" t="s">
        <v>6937</v>
      </c>
      <c r="AI906">
        <v>0</v>
      </c>
      <c r="AJ906">
        <v>0</v>
      </c>
      <c r="AK906" t="s">
        <v>10333</v>
      </c>
      <c r="AL906" t="s">
        <v>10333</v>
      </c>
      <c r="AM906" t="s">
        <v>10344</v>
      </c>
    </row>
    <row r="907" spans="1:39">
      <c r="A907" t="s">
        <v>11687</v>
      </c>
      <c r="B907" t="s">
        <v>11786</v>
      </c>
      <c r="C907" t="s">
        <v>6009</v>
      </c>
      <c r="D907">
        <v>46</v>
      </c>
      <c r="E907" t="s">
        <v>11792</v>
      </c>
      <c r="K907" t="s">
        <v>6535</v>
      </c>
      <c r="L907" t="s">
        <v>6536</v>
      </c>
      <c r="M907" t="s">
        <v>11902</v>
      </c>
      <c r="N907">
        <v>9</v>
      </c>
      <c r="O907" t="s">
        <v>12024</v>
      </c>
      <c r="P907" t="s">
        <v>12494</v>
      </c>
      <c r="Q907">
        <v>6</v>
      </c>
      <c r="R907">
        <v>1</v>
      </c>
      <c r="S907">
        <v>-2.61</v>
      </c>
      <c r="T907">
        <v>0.6</v>
      </c>
      <c r="U907">
        <v>310.33</v>
      </c>
      <c r="V907">
        <v>110.36</v>
      </c>
      <c r="W907">
        <v>1.37</v>
      </c>
      <c r="X907">
        <v>4.05</v>
      </c>
      <c r="Y907">
        <v>0</v>
      </c>
      <c r="Z907">
        <v>2</v>
      </c>
      <c r="AA907" t="s">
        <v>6923</v>
      </c>
      <c r="AB907">
        <v>0</v>
      </c>
      <c r="AC907">
        <v>6</v>
      </c>
      <c r="AD907">
        <v>5.154666666666667</v>
      </c>
      <c r="AF907" t="s">
        <v>6937</v>
      </c>
      <c r="AI907">
        <v>0</v>
      </c>
      <c r="AJ907">
        <v>0</v>
      </c>
      <c r="AK907" t="s">
        <v>10333</v>
      </c>
      <c r="AL907" t="s">
        <v>10333</v>
      </c>
      <c r="AM907" t="s">
        <v>10344</v>
      </c>
    </row>
    <row r="908" spans="1:39">
      <c r="A908" t="s">
        <v>11688</v>
      </c>
      <c r="B908" t="s">
        <v>11786</v>
      </c>
      <c r="C908" t="s">
        <v>6009</v>
      </c>
      <c r="D908">
        <v>46</v>
      </c>
      <c r="E908" t="s">
        <v>11792</v>
      </c>
      <c r="K908" t="s">
        <v>6535</v>
      </c>
      <c r="L908" t="s">
        <v>6536</v>
      </c>
      <c r="M908" t="s">
        <v>11902</v>
      </c>
      <c r="N908">
        <v>9</v>
      </c>
      <c r="O908" t="s">
        <v>12024</v>
      </c>
      <c r="P908" t="s">
        <v>12495</v>
      </c>
      <c r="Q908">
        <v>8</v>
      </c>
      <c r="R908">
        <v>3</v>
      </c>
      <c r="S908">
        <v>3.03</v>
      </c>
      <c r="T908">
        <v>3.03</v>
      </c>
      <c r="U908">
        <v>391.46</v>
      </c>
      <c r="V908">
        <v>122.47</v>
      </c>
      <c r="W908">
        <v>3.03</v>
      </c>
      <c r="X908">
        <v>9.449999999999999</v>
      </c>
      <c r="Y908">
        <v>3.74</v>
      </c>
      <c r="Z908">
        <v>4</v>
      </c>
      <c r="AA908" t="s">
        <v>6923</v>
      </c>
      <c r="AB908">
        <v>0</v>
      </c>
      <c r="AC908">
        <v>5</v>
      </c>
      <c r="AD908">
        <v>3.411952380952381</v>
      </c>
      <c r="AF908" t="s">
        <v>6939</v>
      </c>
      <c r="AI908">
        <v>0</v>
      </c>
      <c r="AJ908">
        <v>0</v>
      </c>
      <c r="AK908" t="s">
        <v>10333</v>
      </c>
      <c r="AL908" t="s">
        <v>10333</v>
      </c>
      <c r="AM908" t="s">
        <v>10344</v>
      </c>
    </row>
    <row r="909" spans="1:39">
      <c r="A909" t="s">
        <v>11689</v>
      </c>
      <c r="B909" t="s">
        <v>11786</v>
      </c>
      <c r="C909" t="s">
        <v>6009</v>
      </c>
      <c r="D909">
        <v>46</v>
      </c>
      <c r="E909" t="s">
        <v>11792</v>
      </c>
      <c r="K909" t="s">
        <v>6535</v>
      </c>
      <c r="L909" t="s">
        <v>6536</v>
      </c>
      <c r="M909" t="s">
        <v>11902</v>
      </c>
      <c r="N909">
        <v>9</v>
      </c>
      <c r="O909" t="s">
        <v>12024</v>
      </c>
      <c r="P909" t="s">
        <v>12496</v>
      </c>
      <c r="Q909">
        <v>4</v>
      </c>
      <c r="R909">
        <v>2</v>
      </c>
      <c r="S909">
        <v>-3.05</v>
      </c>
      <c r="T909">
        <v>1.7</v>
      </c>
      <c r="U909">
        <v>459.25</v>
      </c>
      <c r="V909">
        <v>116.5</v>
      </c>
      <c r="W909">
        <v>3.17</v>
      </c>
      <c r="X909">
        <v>-3.03</v>
      </c>
      <c r="Y909">
        <v>0</v>
      </c>
      <c r="Z909">
        <v>2</v>
      </c>
      <c r="AA909" t="s">
        <v>6923</v>
      </c>
      <c r="AB909">
        <v>0</v>
      </c>
      <c r="AC909">
        <v>5</v>
      </c>
      <c r="AD909">
        <v>3.907738095238095</v>
      </c>
      <c r="AF909" t="s">
        <v>6937</v>
      </c>
      <c r="AI909">
        <v>0</v>
      </c>
      <c r="AJ909">
        <v>0</v>
      </c>
      <c r="AK909" t="s">
        <v>10333</v>
      </c>
      <c r="AL909" t="s">
        <v>10333</v>
      </c>
      <c r="AM909" t="s">
        <v>10344</v>
      </c>
    </row>
    <row r="910" spans="1:39">
      <c r="A910" t="s">
        <v>11690</v>
      </c>
      <c r="B910" t="s">
        <v>11786</v>
      </c>
      <c r="C910" t="s">
        <v>6009</v>
      </c>
      <c r="D910">
        <v>46</v>
      </c>
      <c r="E910" t="s">
        <v>11792</v>
      </c>
      <c r="K910" t="s">
        <v>6535</v>
      </c>
      <c r="L910" t="s">
        <v>6536</v>
      </c>
      <c r="M910" t="s">
        <v>11902</v>
      </c>
      <c r="N910">
        <v>9</v>
      </c>
      <c r="O910" t="s">
        <v>12024</v>
      </c>
      <c r="P910" t="s">
        <v>12497</v>
      </c>
      <c r="Q910">
        <v>3</v>
      </c>
      <c r="R910">
        <v>1</v>
      </c>
      <c r="S910">
        <v>0.17</v>
      </c>
      <c r="T910">
        <v>3.26</v>
      </c>
      <c r="U910">
        <v>281.31</v>
      </c>
      <c r="V910">
        <v>51.46</v>
      </c>
      <c r="W910">
        <v>3.3</v>
      </c>
      <c r="X910">
        <v>4.21</v>
      </c>
      <c r="Y910">
        <v>0</v>
      </c>
      <c r="Z910">
        <v>3</v>
      </c>
      <c r="AA910" t="s">
        <v>6923</v>
      </c>
      <c r="AB910">
        <v>0</v>
      </c>
      <c r="AC910">
        <v>5</v>
      </c>
      <c r="AD910">
        <v>5.703333333333333</v>
      </c>
      <c r="AF910" t="s">
        <v>6937</v>
      </c>
      <c r="AI910">
        <v>0</v>
      </c>
      <c r="AJ910">
        <v>0</v>
      </c>
      <c r="AK910" t="s">
        <v>10333</v>
      </c>
      <c r="AL910" t="s">
        <v>10333</v>
      </c>
      <c r="AM910" t="s">
        <v>10344</v>
      </c>
    </row>
    <row r="911" spans="1:39">
      <c r="A911" t="s">
        <v>11691</v>
      </c>
      <c r="B911" t="s">
        <v>11786</v>
      </c>
      <c r="C911" t="s">
        <v>6009</v>
      </c>
      <c r="D911">
        <v>46</v>
      </c>
      <c r="E911" t="s">
        <v>11792</v>
      </c>
      <c r="K911" t="s">
        <v>6535</v>
      </c>
      <c r="L911" t="s">
        <v>6536</v>
      </c>
      <c r="M911" t="s">
        <v>11902</v>
      </c>
      <c r="N911">
        <v>9</v>
      </c>
      <c r="O911" t="s">
        <v>12024</v>
      </c>
      <c r="P911" t="s">
        <v>12498</v>
      </c>
      <c r="Q911">
        <v>4</v>
      </c>
      <c r="R911">
        <v>2</v>
      </c>
      <c r="S911">
        <v>0.4</v>
      </c>
      <c r="T911">
        <v>2.94</v>
      </c>
      <c r="U911">
        <v>295.34</v>
      </c>
      <c r="V911">
        <v>71.01000000000001</v>
      </c>
      <c r="W911">
        <v>2.36</v>
      </c>
      <c r="X911">
        <v>2.98</v>
      </c>
      <c r="Y911">
        <v>10.64</v>
      </c>
      <c r="Z911">
        <v>3</v>
      </c>
      <c r="AA911" t="s">
        <v>6923</v>
      </c>
      <c r="AB911">
        <v>0</v>
      </c>
      <c r="AC911">
        <v>4</v>
      </c>
      <c r="AD911">
        <v>4.5</v>
      </c>
      <c r="AF911" t="s">
        <v>6938</v>
      </c>
      <c r="AI911">
        <v>0</v>
      </c>
      <c r="AJ911">
        <v>0</v>
      </c>
      <c r="AK911" t="s">
        <v>10333</v>
      </c>
      <c r="AL911" t="s">
        <v>10333</v>
      </c>
      <c r="AM911" t="s">
        <v>10344</v>
      </c>
    </row>
    <row r="912" spans="1:39">
      <c r="A912" t="s">
        <v>11692</v>
      </c>
      <c r="B912" t="s">
        <v>11786</v>
      </c>
      <c r="C912" t="s">
        <v>6009</v>
      </c>
      <c r="D912">
        <v>49</v>
      </c>
      <c r="E912" t="s">
        <v>11792</v>
      </c>
      <c r="K912" t="s">
        <v>6535</v>
      </c>
      <c r="L912" t="s">
        <v>6536</v>
      </c>
      <c r="M912" t="s">
        <v>11902</v>
      </c>
      <c r="N912">
        <v>9</v>
      </c>
      <c r="O912" t="s">
        <v>12024</v>
      </c>
      <c r="P912" t="s">
        <v>12499</v>
      </c>
      <c r="Q912">
        <v>6</v>
      </c>
      <c r="R912">
        <v>1</v>
      </c>
      <c r="S912">
        <v>-0.78</v>
      </c>
      <c r="T912">
        <v>2.05</v>
      </c>
      <c r="U912">
        <v>448.57</v>
      </c>
      <c r="V912">
        <v>87.15000000000001</v>
      </c>
      <c r="W912">
        <v>3</v>
      </c>
      <c r="X912">
        <v>4.47</v>
      </c>
      <c r="Y912">
        <v>0</v>
      </c>
      <c r="Z912">
        <v>1</v>
      </c>
      <c r="AA912" t="s">
        <v>6923</v>
      </c>
      <c r="AB912">
        <v>0</v>
      </c>
      <c r="AC912">
        <v>7</v>
      </c>
      <c r="AD912">
        <v>5.200690476190476</v>
      </c>
      <c r="AF912" t="s">
        <v>6937</v>
      </c>
      <c r="AI912">
        <v>0</v>
      </c>
      <c r="AJ912">
        <v>0</v>
      </c>
      <c r="AK912" t="s">
        <v>10333</v>
      </c>
      <c r="AL912" t="s">
        <v>10333</v>
      </c>
      <c r="AM912" t="s">
        <v>10344</v>
      </c>
    </row>
    <row r="913" spans="1:39">
      <c r="A913" t="s">
        <v>6463</v>
      </c>
      <c r="B913" t="s">
        <v>11787</v>
      </c>
      <c r="C913" t="s">
        <v>6009</v>
      </c>
      <c r="D913">
        <v>3.16</v>
      </c>
      <c r="E913" t="s">
        <v>11793</v>
      </c>
      <c r="K913" t="s">
        <v>6535</v>
      </c>
      <c r="M913" t="s">
        <v>11903</v>
      </c>
      <c r="N913">
        <v>8</v>
      </c>
      <c r="O913" t="s">
        <v>12025</v>
      </c>
      <c r="P913" t="s">
        <v>6859</v>
      </c>
      <c r="Q913">
        <v>6</v>
      </c>
      <c r="R913">
        <v>2</v>
      </c>
      <c r="S913">
        <v>3.65</v>
      </c>
      <c r="T913">
        <v>4.69</v>
      </c>
      <c r="U913">
        <v>441.55</v>
      </c>
      <c r="V913">
        <v>84.86</v>
      </c>
      <c r="W913">
        <v>4.37</v>
      </c>
      <c r="X913">
        <v>6.34</v>
      </c>
      <c r="Y913">
        <v>0</v>
      </c>
      <c r="Z913">
        <v>2</v>
      </c>
      <c r="AA913" t="s">
        <v>6923</v>
      </c>
      <c r="AB913">
        <v>0</v>
      </c>
      <c r="AC913">
        <v>5</v>
      </c>
      <c r="AD913">
        <v>3.2475</v>
      </c>
      <c r="AE913" t="s">
        <v>6935</v>
      </c>
      <c r="AF913" t="s">
        <v>6937</v>
      </c>
      <c r="AG913" t="s">
        <v>6941</v>
      </c>
      <c r="AH913" t="s">
        <v>6942</v>
      </c>
      <c r="AI913">
        <v>4</v>
      </c>
      <c r="AJ913">
        <v>1</v>
      </c>
      <c r="AK913" t="s">
        <v>12643</v>
      </c>
      <c r="AL913" t="s">
        <v>12643</v>
      </c>
      <c r="AM913" t="s">
        <v>10344</v>
      </c>
    </row>
    <row r="914" spans="1:39">
      <c r="A914" t="s">
        <v>11521</v>
      </c>
      <c r="B914" t="s">
        <v>11787</v>
      </c>
      <c r="C914" t="s">
        <v>6009</v>
      </c>
      <c r="D914">
        <v>1.03</v>
      </c>
      <c r="E914" t="s">
        <v>11793</v>
      </c>
      <c r="K914" t="s">
        <v>6535</v>
      </c>
      <c r="M914" t="s">
        <v>11903</v>
      </c>
      <c r="N914">
        <v>8</v>
      </c>
      <c r="O914" t="s">
        <v>12025</v>
      </c>
      <c r="P914" t="s">
        <v>12328</v>
      </c>
      <c r="Q914">
        <v>7</v>
      </c>
      <c r="R914">
        <v>1</v>
      </c>
      <c r="S914">
        <v>5.19</v>
      </c>
      <c r="T914">
        <v>7.02</v>
      </c>
      <c r="U914">
        <v>612.79</v>
      </c>
      <c r="V914">
        <v>77.09999999999999</v>
      </c>
      <c r="W914">
        <v>7.31</v>
      </c>
      <c r="X914">
        <v>7.57</v>
      </c>
      <c r="Y914">
        <v>9.09</v>
      </c>
      <c r="Z914">
        <v>3</v>
      </c>
      <c r="AA914" t="s">
        <v>6923</v>
      </c>
      <c r="AB914">
        <v>2</v>
      </c>
      <c r="AC914">
        <v>9</v>
      </c>
      <c r="AD914">
        <v>2.288333333333334</v>
      </c>
      <c r="AF914" t="s">
        <v>6940</v>
      </c>
      <c r="AI914">
        <v>0</v>
      </c>
      <c r="AJ914">
        <v>0</v>
      </c>
      <c r="AK914" t="s">
        <v>12643</v>
      </c>
      <c r="AL914" t="s">
        <v>12643</v>
      </c>
      <c r="AM914" t="s">
        <v>10344</v>
      </c>
    </row>
    <row r="915" spans="1:39">
      <c r="A915" t="s">
        <v>11522</v>
      </c>
      <c r="B915" t="s">
        <v>11787</v>
      </c>
      <c r="C915" t="s">
        <v>6009</v>
      </c>
      <c r="D915">
        <v>0.84</v>
      </c>
      <c r="E915" t="s">
        <v>11793</v>
      </c>
      <c r="K915" t="s">
        <v>6535</v>
      </c>
      <c r="M915" t="s">
        <v>11903</v>
      </c>
      <c r="N915">
        <v>8</v>
      </c>
      <c r="O915" t="s">
        <v>12025</v>
      </c>
      <c r="P915" t="s">
        <v>12329</v>
      </c>
      <c r="Q915">
        <v>7</v>
      </c>
      <c r="R915">
        <v>2</v>
      </c>
      <c r="S915">
        <v>3.04</v>
      </c>
      <c r="T915">
        <v>4.89</v>
      </c>
      <c r="U915">
        <v>522.67</v>
      </c>
      <c r="V915">
        <v>88.09999999999999</v>
      </c>
      <c r="W915">
        <v>5.44</v>
      </c>
      <c r="X915">
        <v>7.57</v>
      </c>
      <c r="Y915">
        <v>9.109999999999999</v>
      </c>
      <c r="Z915">
        <v>2</v>
      </c>
      <c r="AA915" t="s">
        <v>6923</v>
      </c>
      <c r="AB915">
        <v>2</v>
      </c>
      <c r="AC915">
        <v>6</v>
      </c>
      <c r="AD915">
        <v>2.48</v>
      </c>
      <c r="AF915" t="s">
        <v>6940</v>
      </c>
      <c r="AI915">
        <v>0</v>
      </c>
      <c r="AJ915">
        <v>0</v>
      </c>
      <c r="AK915" t="s">
        <v>12643</v>
      </c>
      <c r="AL915" t="s">
        <v>12643</v>
      </c>
      <c r="AM915" t="s">
        <v>10344</v>
      </c>
    </row>
    <row r="916" spans="1:39">
      <c r="A916" t="s">
        <v>11523</v>
      </c>
      <c r="B916" t="s">
        <v>11787</v>
      </c>
      <c r="C916" t="s">
        <v>6009</v>
      </c>
      <c r="D916">
        <v>0.17</v>
      </c>
      <c r="E916" t="s">
        <v>11793</v>
      </c>
      <c r="K916" t="s">
        <v>6535</v>
      </c>
      <c r="M916" t="s">
        <v>11903</v>
      </c>
      <c r="N916">
        <v>8</v>
      </c>
      <c r="O916" t="s">
        <v>12025</v>
      </c>
      <c r="P916" t="s">
        <v>12330</v>
      </c>
      <c r="Q916">
        <v>7</v>
      </c>
      <c r="R916">
        <v>1</v>
      </c>
      <c r="S916">
        <v>4.7</v>
      </c>
      <c r="T916">
        <v>7.05</v>
      </c>
      <c r="U916">
        <v>614.8099999999999</v>
      </c>
      <c r="V916">
        <v>77.09999999999999</v>
      </c>
      <c r="W916">
        <v>6.88</v>
      </c>
      <c r="X916">
        <v>6.34</v>
      </c>
      <c r="Y916">
        <v>9.17</v>
      </c>
      <c r="Z916">
        <v>3</v>
      </c>
      <c r="AA916" t="s">
        <v>6923</v>
      </c>
      <c r="AB916">
        <v>2</v>
      </c>
      <c r="AC916">
        <v>10</v>
      </c>
      <c r="AD916">
        <v>2.248333333333334</v>
      </c>
      <c r="AF916" t="s">
        <v>6938</v>
      </c>
      <c r="AI916">
        <v>0</v>
      </c>
      <c r="AJ916">
        <v>0</v>
      </c>
      <c r="AK916" t="s">
        <v>12643</v>
      </c>
      <c r="AL916" t="s">
        <v>12643</v>
      </c>
      <c r="AM916" t="s">
        <v>10344</v>
      </c>
    </row>
    <row r="917" spans="1:39">
      <c r="A917" t="s">
        <v>11524</v>
      </c>
      <c r="B917" t="s">
        <v>11787</v>
      </c>
      <c r="C917" t="s">
        <v>6009</v>
      </c>
      <c r="D917">
        <v>1.21</v>
      </c>
      <c r="E917" t="s">
        <v>11793</v>
      </c>
      <c r="K917" t="s">
        <v>6535</v>
      </c>
      <c r="M917" t="s">
        <v>11903</v>
      </c>
      <c r="N917">
        <v>8</v>
      </c>
      <c r="O917" t="s">
        <v>12025</v>
      </c>
      <c r="P917" t="s">
        <v>12331</v>
      </c>
      <c r="Q917">
        <v>7</v>
      </c>
      <c r="R917">
        <v>2</v>
      </c>
      <c r="S917">
        <v>2.56</v>
      </c>
      <c r="T917">
        <v>4.92</v>
      </c>
      <c r="U917">
        <v>524.6799999999999</v>
      </c>
      <c r="V917">
        <v>88.09999999999999</v>
      </c>
      <c r="W917">
        <v>5.01</v>
      </c>
      <c r="X917">
        <v>6.34</v>
      </c>
      <c r="Y917">
        <v>9.199999999999999</v>
      </c>
      <c r="Z917">
        <v>2</v>
      </c>
      <c r="AA917" t="s">
        <v>6923</v>
      </c>
      <c r="AB917">
        <v>2</v>
      </c>
      <c r="AC917">
        <v>7</v>
      </c>
      <c r="AD917">
        <v>2.66</v>
      </c>
      <c r="AF917" t="s">
        <v>6938</v>
      </c>
      <c r="AI917">
        <v>0</v>
      </c>
      <c r="AJ917">
        <v>0</v>
      </c>
      <c r="AK917" t="s">
        <v>12643</v>
      </c>
      <c r="AL917" t="s">
        <v>12643</v>
      </c>
      <c r="AM917" t="s">
        <v>10344</v>
      </c>
    </row>
    <row r="918" spans="1:39">
      <c r="A918" t="s">
        <v>10853</v>
      </c>
      <c r="B918" t="s">
        <v>11787</v>
      </c>
      <c r="C918" t="s">
        <v>6009</v>
      </c>
      <c r="D918">
        <v>15</v>
      </c>
      <c r="E918" t="s">
        <v>10556</v>
      </c>
      <c r="K918" t="s">
        <v>10886</v>
      </c>
      <c r="L918" t="s">
        <v>6536</v>
      </c>
      <c r="M918" t="s">
        <v>11904</v>
      </c>
      <c r="N918">
        <v>9</v>
      </c>
      <c r="O918" t="s">
        <v>12026</v>
      </c>
      <c r="P918" t="s">
        <v>10933</v>
      </c>
      <c r="Q918">
        <v>5</v>
      </c>
      <c r="R918">
        <v>2</v>
      </c>
      <c r="S918">
        <v>0.26</v>
      </c>
      <c r="T918">
        <v>3.96</v>
      </c>
      <c r="U918">
        <v>323.81</v>
      </c>
      <c r="V918">
        <v>75.11</v>
      </c>
      <c r="W918">
        <v>3.67</v>
      </c>
      <c r="X918">
        <v>2.99</v>
      </c>
      <c r="Y918">
        <v>0.53</v>
      </c>
      <c r="Z918">
        <v>2</v>
      </c>
      <c r="AA918" t="s">
        <v>6923</v>
      </c>
      <c r="AB918">
        <v>0</v>
      </c>
      <c r="AC918">
        <v>5</v>
      </c>
      <c r="AD918">
        <v>5.02</v>
      </c>
      <c r="AE918" t="s">
        <v>10965</v>
      </c>
      <c r="AF918" t="s">
        <v>6937</v>
      </c>
      <c r="AI918">
        <v>0</v>
      </c>
      <c r="AJ918">
        <v>0</v>
      </c>
      <c r="AK918" t="s">
        <v>6949</v>
      </c>
      <c r="AL918" t="s">
        <v>6949</v>
      </c>
      <c r="AM918" t="s">
        <v>10344</v>
      </c>
    </row>
    <row r="919" spans="1:39">
      <c r="A919" t="s">
        <v>6223</v>
      </c>
      <c r="B919" t="s">
        <v>11787</v>
      </c>
      <c r="C919" t="s">
        <v>6009</v>
      </c>
      <c r="D919">
        <v>100</v>
      </c>
      <c r="E919" t="s">
        <v>10556</v>
      </c>
      <c r="K919" t="s">
        <v>10886</v>
      </c>
      <c r="L919" t="s">
        <v>6536</v>
      </c>
      <c r="M919" t="s">
        <v>11904</v>
      </c>
      <c r="N919">
        <v>9</v>
      </c>
      <c r="O919" t="s">
        <v>12026</v>
      </c>
      <c r="P919" t="s">
        <v>6619</v>
      </c>
      <c r="Q919">
        <v>6</v>
      </c>
      <c r="R919">
        <v>1</v>
      </c>
      <c r="S919">
        <v>1.93</v>
      </c>
      <c r="T919">
        <v>3.02</v>
      </c>
      <c r="U919">
        <v>357.44</v>
      </c>
      <c r="V919">
        <v>71.53</v>
      </c>
      <c r="W919">
        <v>2.49</v>
      </c>
      <c r="X919">
        <v>6.34</v>
      </c>
      <c r="Y919">
        <v>6.5</v>
      </c>
      <c r="Z919">
        <v>2</v>
      </c>
      <c r="AA919" t="s">
        <v>6923</v>
      </c>
      <c r="AB919">
        <v>0</v>
      </c>
      <c r="AC919">
        <v>7</v>
      </c>
      <c r="AD919">
        <v>5.823333333333333</v>
      </c>
      <c r="AE919" t="s">
        <v>6924</v>
      </c>
      <c r="AF919" t="s">
        <v>6937</v>
      </c>
      <c r="AG919" t="s">
        <v>6941</v>
      </c>
      <c r="AH919" t="s">
        <v>6942</v>
      </c>
      <c r="AI919">
        <v>4</v>
      </c>
      <c r="AJ919">
        <v>1</v>
      </c>
      <c r="AK919" t="s">
        <v>6949</v>
      </c>
      <c r="AL919" t="s">
        <v>6949</v>
      </c>
      <c r="AM919" t="s">
        <v>10344</v>
      </c>
    </row>
    <row r="920" spans="1:39">
      <c r="A920" t="s">
        <v>11693</v>
      </c>
      <c r="B920" t="s">
        <v>11787</v>
      </c>
      <c r="C920" t="s">
        <v>6009</v>
      </c>
      <c r="D920">
        <v>16</v>
      </c>
      <c r="E920" t="s">
        <v>10556</v>
      </c>
      <c r="K920" t="s">
        <v>10886</v>
      </c>
      <c r="L920" t="s">
        <v>6536</v>
      </c>
      <c r="M920" t="s">
        <v>11904</v>
      </c>
      <c r="N920">
        <v>9</v>
      </c>
      <c r="O920" t="s">
        <v>12026</v>
      </c>
      <c r="P920" t="s">
        <v>12500</v>
      </c>
      <c r="Q920">
        <v>4</v>
      </c>
      <c r="R920">
        <v>1</v>
      </c>
      <c r="S920">
        <v>4.95</v>
      </c>
      <c r="T920">
        <v>4.95</v>
      </c>
      <c r="U920">
        <v>332.44</v>
      </c>
      <c r="V920">
        <v>55.76</v>
      </c>
      <c r="W920">
        <v>4.03</v>
      </c>
      <c r="X920">
        <v>13.58</v>
      </c>
      <c r="Y920">
        <v>0</v>
      </c>
      <c r="Z920">
        <v>1</v>
      </c>
      <c r="AA920" t="s">
        <v>6923</v>
      </c>
      <c r="AB920">
        <v>0</v>
      </c>
      <c r="AC920">
        <v>10</v>
      </c>
      <c r="AD920">
        <v>3.858333333333333</v>
      </c>
      <c r="AF920" t="s">
        <v>6939</v>
      </c>
      <c r="AI920">
        <v>0</v>
      </c>
      <c r="AJ920">
        <v>0</v>
      </c>
      <c r="AK920" t="s">
        <v>6949</v>
      </c>
      <c r="AL920" t="s">
        <v>6949</v>
      </c>
      <c r="AM920" t="s">
        <v>10344</v>
      </c>
    </row>
    <row r="921" spans="1:39">
      <c r="A921" t="s">
        <v>11694</v>
      </c>
      <c r="B921" t="s">
        <v>11787</v>
      </c>
      <c r="C921" t="s">
        <v>6009</v>
      </c>
      <c r="D921">
        <v>19</v>
      </c>
      <c r="E921" t="s">
        <v>10556</v>
      </c>
      <c r="K921" t="s">
        <v>10886</v>
      </c>
      <c r="L921" t="s">
        <v>6536</v>
      </c>
      <c r="M921" t="s">
        <v>11904</v>
      </c>
      <c r="N921">
        <v>9</v>
      </c>
      <c r="O921" t="s">
        <v>12026</v>
      </c>
      <c r="P921" t="s">
        <v>12501</v>
      </c>
      <c r="Q921">
        <v>5</v>
      </c>
      <c r="R921">
        <v>1</v>
      </c>
      <c r="S921">
        <v>4.54</v>
      </c>
      <c r="T921">
        <v>4.54</v>
      </c>
      <c r="U921">
        <v>335.44</v>
      </c>
      <c r="V921">
        <v>68.65000000000001</v>
      </c>
      <c r="W921">
        <v>3.97</v>
      </c>
      <c r="X921">
        <v>12.85</v>
      </c>
      <c r="Y921">
        <v>4.18</v>
      </c>
      <c r="Z921">
        <v>1</v>
      </c>
      <c r="AA921" t="s">
        <v>6923</v>
      </c>
      <c r="AB921">
        <v>0</v>
      </c>
      <c r="AC921">
        <v>12</v>
      </c>
      <c r="AD921">
        <v>4.063333333333333</v>
      </c>
      <c r="AF921" t="s">
        <v>6939</v>
      </c>
      <c r="AI921">
        <v>0</v>
      </c>
      <c r="AJ921">
        <v>0</v>
      </c>
      <c r="AK921" t="s">
        <v>6949</v>
      </c>
      <c r="AL921" t="s">
        <v>6949</v>
      </c>
      <c r="AM921" t="s">
        <v>10344</v>
      </c>
    </row>
    <row r="922" spans="1:39">
      <c r="A922" t="s">
        <v>11695</v>
      </c>
      <c r="B922" t="s">
        <v>11787</v>
      </c>
      <c r="C922" t="s">
        <v>6009</v>
      </c>
      <c r="D922">
        <v>13</v>
      </c>
      <c r="E922" t="s">
        <v>10556</v>
      </c>
      <c r="K922" t="s">
        <v>10886</v>
      </c>
      <c r="L922" t="s">
        <v>6536</v>
      </c>
      <c r="M922" t="s">
        <v>11904</v>
      </c>
      <c r="N922">
        <v>9</v>
      </c>
      <c r="O922" t="s">
        <v>12026</v>
      </c>
      <c r="P922" t="s">
        <v>12502</v>
      </c>
      <c r="Q922">
        <v>5</v>
      </c>
      <c r="R922">
        <v>1</v>
      </c>
      <c r="S922">
        <v>5.15</v>
      </c>
      <c r="T922">
        <v>5.15</v>
      </c>
      <c r="U922">
        <v>337.46</v>
      </c>
      <c r="V922">
        <v>68.65000000000001</v>
      </c>
      <c r="W922">
        <v>4.2</v>
      </c>
      <c r="X922">
        <v>13.16</v>
      </c>
      <c r="Y922">
        <v>4.32</v>
      </c>
      <c r="Z922">
        <v>1</v>
      </c>
      <c r="AA922" t="s">
        <v>6923</v>
      </c>
      <c r="AB922">
        <v>0</v>
      </c>
      <c r="AC922">
        <v>13</v>
      </c>
      <c r="AD922">
        <v>3.833333333333333</v>
      </c>
      <c r="AF922" t="s">
        <v>6939</v>
      </c>
      <c r="AI922">
        <v>0</v>
      </c>
      <c r="AJ922">
        <v>0</v>
      </c>
      <c r="AK922" t="s">
        <v>6949</v>
      </c>
      <c r="AL922" t="s">
        <v>6949</v>
      </c>
      <c r="AM922" t="s">
        <v>10344</v>
      </c>
    </row>
    <row r="923" spans="1:39">
      <c r="A923" t="s">
        <v>11696</v>
      </c>
      <c r="B923" t="s">
        <v>11787</v>
      </c>
      <c r="C923" t="s">
        <v>6009</v>
      </c>
      <c r="D923">
        <v>31</v>
      </c>
      <c r="E923" t="s">
        <v>10556</v>
      </c>
      <c r="K923" t="s">
        <v>10886</v>
      </c>
      <c r="L923" t="s">
        <v>6536</v>
      </c>
      <c r="M923" t="s">
        <v>11904</v>
      </c>
      <c r="N923">
        <v>9</v>
      </c>
      <c r="O923" t="s">
        <v>12026</v>
      </c>
      <c r="P923" t="s">
        <v>12503</v>
      </c>
      <c r="Q923">
        <v>4</v>
      </c>
      <c r="R923">
        <v>2</v>
      </c>
      <c r="S923">
        <v>1.29</v>
      </c>
      <c r="T923">
        <v>3.91</v>
      </c>
      <c r="U923">
        <v>343.4</v>
      </c>
      <c r="V923">
        <v>79.65000000000001</v>
      </c>
      <c r="W923">
        <v>3.89</v>
      </c>
      <c r="X923">
        <v>4.75</v>
      </c>
      <c r="Y923">
        <v>4.18</v>
      </c>
      <c r="Z923">
        <v>1</v>
      </c>
      <c r="AA923" t="s">
        <v>6923</v>
      </c>
      <c r="AB923">
        <v>0</v>
      </c>
      <c r="AC923">
        <v>12</v>
      </c>
      <c r="AD923">
        <v>5.045</v>
      </c>
      <c r="AF923" t="s">
        <v>6937</v>
      </c>
      <c r="AI923">
        <v>0</v>
      </c>
      <c r="AJ923">
        <v>0</v>
      </c>
      <c r="AK923" t="s">
        <v>6949</v>
      </c>
      <c r="AL923" t="s">
        <v>6949</v>
      </c>
      <c r="AM923" t="s">
        <v>10344</v>
      </c>
    </row>
    <row r="924" spans="1:39">
      <c r="A924" t="s">
        <v>11697</v>
      </c>
      <c r="B924" t="s">
        <v>11787</v>
      </c>
      <c r="C924" t="s">
        <v>6009</v>
      </c>
      <c r="D924">
        <v>29</v>
      </c>
      <c r="E924" t="s">
        <v>10556</v>
      </c>
      <c r="K924" t="s">
        <v>10886</v>
      </c>
      <c r="L924" t="s">
        <v>6536</v>
      </c>
      <c r="M924" t="s">
        <v>11904</v>
      </c>
      <c r="N924">
        <v>9</v>
      </c>
      <c r="O924" t="s">
        <v>12026</v>
      </c>
      <c r="P924" t="s">
        <v>12504</v>
      </c>
      <c r="Q924">
        <v>3</v>
      </c>
      <c r="R924">
        <v>2</v>
      </c>
      <c r="S924">
        <v>2.25</v>
      </c>
      <c r="T924">
        <v>4.84</v>
      </c>
      <c r="U924">
        <v>344.43</v>
      </c>
      <c r="V924">
        <v>66.76000000000001</v>
      </c>
      <c r="W924">
        <v>4.71</v>
      </c>
      <c r="X924">
        <v>4.77</v>
      </c>
      <c r="Y924">
        <v>0</v>
      </c>
      <c r="Z924">
        <v>1</v>
      </c>
      <c r="AA924" t="s">
        <v>6923</v>
      </c>
      <c r="AB924">
        <v>0</v>
      </c>
      <c r="AC924">
        <v>13</v>
      </c>
      <c r="AD924">
        <v>4.455</v>
      </c>
      <c r="AF924" t="s">
        <v>6937</v>
      </c>
      <c r="AI924">
        <v>0</v>
      </c>
      <c r="AJ924">
        <v>0</v>
      </c>
      <c r="AK924" t="s">
        <v>6949</v>
      </c>
      <c r="AL924" t="s">
        <v>6949</v>
      </c>
      <c r="AM924" t="s">
        <v>10344</v>
      </c>
    </row>
    <row r="925" spans="1:39">
      <c r="A925" t="s">
        <v>6486</v>
      </c>
      <c r="B925" t="s">
        <v>11787</v>
      </c>
      <c r="C925" t="s">
        <v>6009</v>
      </c>
      <c r="D925">
        <v>42</v>
      </c>
      <c r="E925" t="s">
        <v>10556</v>
      </c>
      <c r="K925" t="s">
        <v>10886</v>
      </c>
      <c r="L925" t="s">
        <v>6536</v>
      </c>
      <c r="M925" t="s">
        <v>11904</v>
      </c>
      <c r="N925">
        <v>9</v>
      </c>
      <c r="O925" t="s">
        <v>12026</v>
      </c>
      <c r="P925" t="s">
        <v>6882</v>
      </c>
      <c r="Q925">
        <v>4</v>
      </c>
      <c r="R925">
        <v>1</v>
      </c>
      <c r="S925">
        <v>5.44</v>
      </c>
      <c r="T925">
        <v>5.44</v>
      </c>
      <c r="U925">
        <v>336.47</v>
      </c>
      <c r="V925">
        <v>55.76</v>
      </c>
      <c r="W925">
        <v>4.8</v>
      </c>
      <c r="Y925">
        <v>0</v>
      </c>
      <c r="Z925">
        <v>1</v>
      </c>
      <c r="AA925" t="s">
        <v>6923</v>
      </c>
      <c r="AB925">
        <v>0</v>
      </c>
      <c r="AC925">
        <v>13</v>
      </c>
      <c r="AD925">
        <v>3.833333333333333</v>
      </c>
      <c r="AF925" t="s">
        <v>6939</v>
      </c>
      <c r="AI925">
        <v>0</v>
      </c>
      <c r="AJ925">
        <v>0</v>
      </c>
      <c r="AK925" t="s">
        <v>6949</v>
      </c>
      <c r="AL925" t="s">
        <v>6949</v>
      </c>
      <c r="AM925" t="s">
        <v>10344</v>
      </c>
    </row>
    <row r="926" spans="1:39">
      <c r="A926" t="s">
        <v>11698</v>
      </c>
      <c r="B926" t="s">
        <v>11787</v>
      </c>
      <c r="C926" t="s">
        <v>6009</v>
      </c>
      <c r="D926">
        <v>42</v>
      </c>
      <c r="E926" t="s">
        <v>10556</v>
      </c>
      <c r="K926" t="s">
        <v>10886</v>
      </c>
      <c r="L926" t="s">
        <v>6536</v>
      </c>
      <c r="M926" t="s">
        <v>11904</v>
      </c>
      <c r="N926">
        <v>9</v>
      </c>
      <c r="O926" t="s">
        <v>12026</v>
      </c>
      <c r="P926" t="s">
        <v>12505</v>
      </c>
      <c r="Q926">
        <v>5</v>
      </c>
      <c r="R926">
        <v>1</v>
      </c>
      <c r="S926">
        <v>6.07</v>
      </c>
      <c r="T926">
        <v>6.07</v>
      </c>
      <c r="U926">
        <v>383.49</v>
      </c>
      <c r="V926">
        <v>68.65000000000001</v>
      </c>
      <c r="W926">
        <v>4.57</v>
      </c>
      <c r="X926">
        <v>12.32</v>
      </c>
      <c r="Y926">
        <v>2.78</v>
      </c>
      <c r="Z926">
        <v>2</v>
      </c>
      <c r="AA926" t="s">
        <v>6923</v>
      </c>
      <c r="AB926">
        <v>0</v>
      </c>
      <c r="AC926">
        <v>10</v>
      </c>
      <c r="AD926">
        <v>3.665547619047619</v>
      </c>
      <c r="AF926" t="s">
        <v>6939</v>
      </c>
      <c r="AI926">
        <v>0</v>
      </c>
      <c r="AJ926">
        <v>0</v>
      </c>
      <c r="AK926" t="s">
        <v>6949</v>
      </c>
      <c r="AL926" t="s">
        <v>6949</v>
      </c>
      <c r="AM926" t="s">
        <v>10344</v>
      </c>
    </row>
    <row r="927" spans="1:39">
      <c r="A927" t="s">
        <v>11699</v>
      </c>
      <c r="B927" t="s">
        <v>11787</v>
      </c>
      <c r="C927" t="s">
        <v>6009</v>
      </c>
      <c r="D927">
        <v>27</v>
      </c>
      <c r="E927" t="s">
        <v>10556</v>
      </c>
      <c r="K927" t="s">
        <v>10886</v>
      </c>
      <c r="L927" t="s">
        <v>6536</v>
      </c>
      <c r="M927" t="s">
        <v>11904</v>
      </c>
      <c r="N927">
        <v>9</v>
      </c>
      <c r="O927" t="s">
        <v>12026</v>
      </c>
      <c r="P927" t="s">
        <v>12506</v>
      </c>
      <c r="Q927">
        <v>4</v>
      </c>
      <c r="R927">
        <v>2</v>
      </c>
      <c r="S927">
        <v>1.95</v>
      </c>
      <c r="T927">
        <v>4.55</v>
      </c>
      <c r="U927">
        <v>345.42</v>
      </c>
      <c r="V927">
        <v>79.65000000000001</v>
      </c>
      <c r="W927">
        <v>4.11</v>
      </c>
      <c r="X927">
        <v>4.77</v>
      </c>
      <c r="Y927">
        <v>4.33</v>
      </c>
      <c r="Z927">
        <v>1</v>
      </c>
      <c r="AA927" t="s">
        <v>6923</v>
      </c>
      <c r="AB927">
        <v>0</v>
      </c>
      <c r="AC927">
        <v>13</v>
      </c>
      <c r="AD927">
        <v>4.725</v>
      </c>
      <c r="AF927" t="s">
        <v>6937</v>
      </c>
      <c r="AI927">
        <v>0</v>
      </c>
      <c r="AJ927">
        <v>0</v>
      </c>
      <c r="AK927" t="s">
        <v>6949</v>
      </c>
      <c r="AL927" t="s">
        <v>6949</v>
      </c>
      <c r="AM927" t="s">
        <v>10344</v>
      </c>
    </row>
    <row r="928" spans="1:39">
      <c r="A928" t="s">
        <v>11700</v>
      </c>
      <c r="B928" t="s">
        <v>11787</v>
      </c>
      <c r="C928" t="s">
        <v>6009</v>
      </c>
      <c r="D928">
        <v>100</v>
      </c>
      <c r="E928" t="s">
        <v>10556</v>
      </c>
      <c r="K928" t="s">
        <v>10886</v>
      </c>
      <c r="L928" t="s">
        <v>6536</v>
      </c>
      <c r="M928" t="s">
        <v>11904</v>
      </c>
      <c r="N928">
        <v>9</v>
      </c>
      <c r="O928" t="s">
        <v>12026</v>
      </c>
      <c r="P928" t="s">
        <v>12507</v>
      </c>
      <c r="Q928">
        <v>3</v>
      </c>
      <c r="R928">
        <v>2</v>
      </c>
      <c r="S928">
        <v>2.91</v>
      </c>
      <c r="T928">
        <v>5.66</v>
      </c>
      <c r="U928">
        <v>390.46</v>
      </c>
      <c r="V928">
        <v>66.76000000000001</v>
      </c>
      <c r="W928">
        <v>5.09</v>
      </c>
      <c r="X928">
        <v>4.61</v>
      </c>
      <c r="Y928">
        <v>0</v>
      </c>
      <c r="Z928">
        <v>2</v>
      </c>
      <c r="AA928" t="s">
        <v>6923</v>
      </c>
      <c r="AB928">
        <v>1</v>
      </c>
      <c r="AC928">
        <v>10</v>
      </c>
      <c r="AD928">
        <v>3.827428571428571</v>
      </c>
      <c r="AF928" t="s">
        <v>6937</v>
      </c>
      <c r="AI928">
        <v>0</v>
      </c>
      <c r="AJ928">
        <v>0</v>
      </c>
      <c r="AK928" t="s">
        <v>6949</v>
      </c>
      <c r="AL928" t="s">
        <v>6949</v>
      </c>
      <c r="AM928" t="s">
        <v>10344</v>
      </c>
    </row>
    <row r="929" spans="1:39">
      <c r="A929" t="s">
        <v>6505</v>
      </c>
      <c r="B929" t="s">
        <v>11787</v>
      </c>
      <c r="C929" t="s">
        <v>6009</v>
      </c>
      <c r="D929">
        <v>58</v>
      </c>
      <c r="E929" t="s">
        <v>10556</v>
      </c>
      <c r="K929" t="s">
        <v>10886</v>
      </c>
      <c r="L929" t="s">
        <v>6536</v>
      </c>
      <c r="M929" t="s">
        <v>11904</v>
      </c>
      <c r="N929">
        <v>9</v>
      </c>
      <c r="O929" t="s">
        <v>12026</v>
      </c>
      <c r="P929" t="s">
        <v>6901</v>
      </c>
      <c r="Q929">
        <v>4</v>
      </c>
      <c r="R929">
        <v>1</v>
      </c>
      <c r="S929">
        <v>6.13</v>
      </c>
      <c r="T929">
        <v>6.13</v>
      </c>
      <c r="U929">
        <v>382.5</v>
      </c>
      <c r="V929">
        <v>55.76</v>
      </c>
      <c r="W929">
        <v>5.18</v>
      </c>
      <c r="X929">
        <v>13</v>
      </c>
      <c r="Y929">
        <v>0</v>
      </c>
      <c r="Z929">
        <v>2</v>
      </c>
      <c r="AA929" t="s">
        <v>6923</v>
      </c>
      <c r="AB929">
        <v>1</v>
      </c>
      <c r="AC929">
        <v>10</v>
      </c>
      <c r="AD929">
        <v>3.672619047619048</v>
      </c>
      <c r="AF929" t="s">
        <v>6939</v>
      </c>
      <c r="AI929">
        <v>0</v>
      </c>
      <c r="AJ929">
        <v>0</v>
      </c>
      <c r="AK929" t="s">
        <v>6949</v>
      </c>
      <c r="AL929" t="s">
        <v>6949</v>
      </c>
      <c r="AM929" t="s">
        <v>10344</v>
      </c>
    </row>
    <row r="930" spans="1:39">
      <c r="A930" t="s">
        <v>6493</v>
      </c>
      <c r="B930" t="s">
        <v>11787</v>
      </c>
      <c r="C930" t="s">
        <v>6009</v>
      </c>
      <c r="D930">
        <v>34</v>
      </c>
      <c r="E930" t="s">
        <v>10556</v>
      </c>
      <c r="K930" t="s">
        <v>10886</v>
      </c>
      <c r="L930" t="s">
        <v>6536</v>
      </c>
      <c r="M930" t="s">
        <v>11904</v>
      </c>
      <c r="N930">
        <v>9</v>
      </c>
      <c r="O930" t="s">
        <v>12026</v>
      </c>
      <c r="P930" t="s">
        <v>6889</v>
      </c>
      <c r="Q930">
        <v>4</v>
      </c>
      <c r="R930">
        <v>1</v>
      </c>
      <c r="S930">
        <v>7.14</v>
      </c>
      <c r="T930">
        <v>7.14</v>
      </c>
      <c r="U930">
        <v>400.56</v>
      </c>
      <c r="V930">
        <v>55.76</v>
      </c>
      <c r="W930">
        <v>6.35</v>
      </c>
      <c r="X930">
        <v>13.87</v>
      </c>
      <c r="Y930">
        <v>0</v>
      </c>
      <c r="Z930">
        <v>2</v>
      </c>
      <c r="AA930" t="s">
        <v>6923</v>
      </c>
      <c r="AB930">
        <v>1</v>
      </c>
      <c r="AC930">
        <v>14</v>
      </c>
      <c r="AD930">
        <v>3.543619047619048</v>
      </c>
      <c r="AF930" t="s">
        <v>6939</v>
      </c>
      <c r="AI930">
        <v>0</v>
      </c>
      <c r="AJ930">
        <v>0</v>
      </c>
      <c r="AK930" t="s">
        <v>6949</v>
      </c>
      <c r="AL930" t="s">
        <v>6949</v>
      </c>
      <c r="AM930" t="s">
        <v>10344</v>
      </c>
    </row>
    <row r="931" spans="1:39">
      <c r="A931" t="s">
        <v>6508</v>
      </c>
      <c r="B931" t="s">
        <v>11787</v>
      </c>
      <c r="C931" t="s">
        <v>6009</v>
      </c>
      <c r="D931">
        <v>26</v>
      </c>
      <c r="E931" t="s">
        <v>10556</v>
      </c>
      <c r="K931" t="s">
        <v>10886</v>
      </c>
      <c r="L931" t="s">
        <v>6536</v>
      </c>
      <c r="M931" t="s">
        <v>11904</v>
      </c>
      <c r="N931">
        <v>9</v>
      </c>
      <c r="O931" t="s">
        <v>12026</v>
      </c>
      <c r="P931" t="s">
        <v>6904</v>
      </c>
      <c r="Q931">
        <v>4</v>
      </c>
      <c r="R931">
        <v>1</v>
      </c>
      <c r="S931">
        <v>6.02</v>
      </c>
      <c r="T931">
        <v>6.02</v>
      </c>
      <c r="U931">
        <v>384.52</v>
      </c>
      <c r="V931">
        <v>55.76</v>
      </c>
      <c r="W931">
        <v>5.73</v>
      </c>
      <c r="X931">
        <v>13.55</v>
      </c>
      <c r="Y931">
        <v>0</v>
      </c>
      <c r="Z931">
        <v>2</v>
      </c>
      <c r="AA931" t="s">
        <v>6923</v>
      </c>
      <c r="AB931">
        <v>1</v>
      </c>
      <c r="AC931">
        <v>12</v>
      </c>
      <c r="AD931">
        <v>3.658190476190476</v>
      </c>
      <c r="AF931" t="s">
        <v>6939</v>
      </c>
      <c r="AI931">
        <v>0</v>
      </c>
      <c r="AJ931">
        <v>0</v>
      </c>
      <c r="AK931" t="s">
        <v>6949</v>
      </c>
      <c r="AL931" t="s">
        <v>6949</v>
      </c>
      <c r="AM931" t="s">
        <v>10344</v>
      </c>
    </row>
    <row r="932" spans="1:39">
      <c r="A932" t="s">
        <v>6521</v>
      </c>
      <c r="B932" t="s">
        <v>11787</v>
      </c>
      <c r="C932" t="s">
        <v>6009</v>
      </c>
      <c r="D932">
        <v>51</v>
      </c>
      <c r="E932" t="s">
        <v>10556</v>
      </c>
      <c r="K932" t="s">
        <v>10886</v>
      </c>
      <c r="L932" t="s">
        <v>6536</v>
      </c>
      <c r="M932" t="s">
        <v>11904</v>
      </c>
      <c r="N932">
        <v>9</v>
      </c>
      <c r="O932" t="s">
        <v>12026</v>
      </c>
      <c r="P932" t="s">
        <v>6917</v>
      </c>
      <c r="Q932">
        <v>3</v>
      </c>
      <c r="R932">
        <v>2</v>
      </c>
      <c r="S932">
        <v>3.43</v>
      </c>
      <c r="T932">
        <v>6.03</v>
      </c>
      <c r="U932">
        <v>394.49</v>
      </c>
      <c r="V932">
        <v>66.76000000000001</v>
      </c>
      <c r="W932">
        <v>5.87</v>
      </c>
      <c r="X932">
        <v>4.77</v>
      </c>
      <c r="Y932">
        <v>0</v>
      </c>
      <c r="Z932">
        <v>2</v>
      </c>
      <c r="AA932" t="s">
        <v>6923</v>
      </c>
      <c r="AB932">
        <v>1</v>
      </c>
      <c r="AC932">
        <v>13</v>
      </c>
      <c r="AD932">
        <v>3.538642857142857</v>
      </c>
      <c r="AF932" t="s">
        <v>6937</v>
      </c>
      <c r="AI932">
        <v>0</v>
      </c>
      <c r="AJ932">
        <v>0</v>
      </c>
      <c r="AK932" t="s">
        <v>6949</v>
      </c>
      <c r="AL932" t="s">
        <v>6949</v>
      </c>
      <c r="AM932" t="s">
        <v>10344</v>
      </c>
    </row>
    <row r="933" spans="1:39">
      <c r="A933" t="s">
        <v>11701</v>
      </c>
      <c r="B933" t="s">
        <v>11787</v>
      </c>
      <c r="C933" t="s">
        <v>6009</v>
      </c>
      <c r="D933">
        <v>41</v>
      </c>
      <c r="E933" t="s">
        <v>10556</v>
      </c>
      <c r="K933" t="s">
        <v>10886</v>
      </c>
      <c r="L933" t="s">
        <v>6536</v>
      </c>
      <c r="M933" t="s">
        <v>11904</v>
      </c>
      <c r="N933">
        <v>9</v>
      </c>
      <c r="O933" t="s">
        <v>12026</v>
      </c>
      <c r="P933" t="s">
        <v>12508</v>
      </c>
      <c r="Q933">
        <v>5</v>
      </c>
      <c r="R933">
        <v>1</v>
      </c>
      <c r="S933">
        <v>7.05</v>
      </c>
      <c r="T933">
        <v>7.05</v>
      </c>
      <c r="U933">
        <v>401.55</v>
      </c>
      <c r="V933">
        <v>68.65000000000001</v>
      </c>
      <c r="W933">
        <v>5.74</v>
      </c>
      <c r="X933">
        <v>13.2</v>
      </c>
      <c r="Y933">
        <v>3</v>
      </c>
      <c r="Z933">
        <v>2</v>
      </c>
      <c r="AA933" t="s">
        <v>6923</v>
      </c>
      <c r="AB933">
        <v>1</v>
      </c>
      <c r="AC933">
        <v>14</v>
      </c>
      <c r="AD933">
        <v>3.536547619047619</v>
      </c>
      <c r="AF933" t="s">
        <v>6939</v>
      </c>
      <c r="AI933">
        <v>0</v>
      </c>
      <c r="AJ933">
        <v>0</v>
      </c>
      <c r="AK933" t="s">
        <v>6949</v>
      </c>
      <c r="AL933" t="s">
        <v>6949</v>
      </c>
      <c r="AM933" t="s">
        <v>10344</v>
      </c>
    </row>
    <row r="934" spans="1:39">
      <c r="A934" t="s">
        <v>11702</v>
      </c>
      <c r="B934" t="s">
        <v>11787</v>
      </c>
      <c r="C934" t="s">
        <v>6009</v>
      </c>
      <c r="D934">
        <v>25</v>
      </c>
      <c r="E934" t="s">
        <v>10556</v>
      </c>
      <c r="K934" t="s">
        <v>10886</v>
      </c>
      <c r="L934" t="s">
        <v>6536</v>
      </c>
      <c r="M934" t="s">
        <v>11904</v>
      </c>
      <c r="N934">
        <v>9</v>
      </c>
      <c r="O934" t="s">
        <v>12026</v>
      </c>
      <c r="P934" t="s">
        <v>12509</v>
      </c>
      <c r="Q934">
        <v>4</v>
      </c>
      <c r="R934">
        <v>2</v>
      </c>
      <c r="S934">
        <v>1.52</v>
      </c>
      <c r="T934">
        <v>4.26</v>
      </c>
      <c r="U934">
        <v>341.38</v>
      </c>
      <c r="V934">
        <v>79.65000000000001</v>
      </c>
      <c r="W934">
        <v>3.33</v>
      </c>
      <c r="X934">
        <v>4.61</v>
      </c>
      <c r="Y934">
        <v>3.93</v>
      </c>
      <c r="Z934">
        <v>1</v>
      </c>
      <c r="AA934" t="s">
        <v>6923</v>
      </c>
      <c r="AB934">
        <v>0</v>
      </c>
      <c r="AC934">
        <v>10</v>
      </c>
      <c r="AD934">
        <v>4.87</v>
      </c>
      <c r="AF934" t="s">
        <v>6937</v>
      </c>
      <c r="AI934">
        <v>0</v>
      </c>
      <c r="AJ934">
        <v>0</v>
      </c>
      <c r="AK934" t="s">
        <v>6949</v>
      </c>
      <c r="AL934" t="s">
        <v>6949</v>
      </c>
      <c r="AM934" t="s">
        <v>10344</v>
      </c>
    </row>
    <row r="935" spans="1:39">
      <c r="A935" t="s">
        <v>11703</v>
      </c>
      <c r="B935" t="s">
        <v>11787</v>
      </c>
      <c r="C935" t="s">
        <v>6009</v>
      </c>
      <c r="D935">
        <v>24</v>
      </c>
      <c r="E935" t="s">
        <v>10556</v>
      </c>
      <c r="K935" t="s">
        <v>10886</v>
      </c>
      <c r="L935" t="s">
        <v>6536</v>
      </c>
      <c r="M935" t="s">
        <v>11904</v>
      </c>
      <c r="N935">
        <v>9</v>
      </c>
      <c r="O935" t="s">
        <v>12026</v>
      </c>
      <c r="P935" t="s">
        <v>12510</v>
      </c>
      <c r="Q935">
        <v>4</v>
      </c>
      <c r="R935">
        <v>1</v>
      </c>
      <c r="S935">
        <v>4.84</v>
      </c>
      <c r="T935">
        <v>4.84</v>
      </c>
      <c r="U935">
        <v>334.46</v>
      </c>
      <c r="V935">
        <v>55.76</v>
      </c>
      <c r="W935">
        <v>4.58</v>
      </c>
      <c r="Y935">
        <v>0</v>
      </c>
      <c r="Z935">
        <v>1</v>
      </c>
      <c r="AA935" t="s">
        <v>6923</v>
      </c>
      <c r="AB935">
        <v>0</v>
      </c>
      <c r="AC935">
        <v>12</v>
      </c>
      <c r="AD935">
        <v>3.913333333333334</v>
      </c>
      <c r="AF935" t="s">
        <v>6939</v>
      </c>
      <c r="AI935">
        <v>0</v>
      </c>
      <c r="AJ935">
        <v>0</v>
      </c>
      <c r="AK935" t="s">
        <v>6949</v>
      </c>
      <c r="AL935" t="s">
        <v>6949</v>
      </c>
      <c r="AM935" t="s">
        <v>10344</v>
      </c>
    </row>
    <row r="936" spans="1:39">
      <c r="A936" t="s">
        <v>11704</v>
      </c>
      <c r="B936" t="s">
        <v>11787</v>
      </c>
      <c r="C936" t="s">
        <v>6009</v>
      </c>
      <c r="D936">
        <v>13</v>
      </c>
      <c r="E936" t="s">
        <v>10556</v>
      </c>
      <c r="K936" t="s">
        <v>10886</v>
      </c>
      <c r="L936" t="s">
        <v>6536</v>
      </c>
      <c r="M936" t="s">
        <v>11904</v>
      </c>
      <c r="N936">
        <v>9</v>
      </c>
      <c r="O936" t="s">
        <v>12026</v>
      </c>
      <c r="P936" t="s">
        <v>12511</v>
      </c>
      <c r="Q936">
        <v>3</v>
      </c>
      <c r="R936">
        <v>2</v>
      </c>
      <c r="S936">
        <v>1.58</v>
      </c>
      <c r="T936">
        <v>4.2</v>
      </c>
      <c r="U936">
        <v>342.41</v>
      </c>
      <c r="V936">
        <v>66.76000000000001</v>
      </c>
      <c r="W936">
        <v>4.49</v>
      </c>
      <c r="X936">
        <v>4.75</v>
      </c>
      <c r="Y936">
        <v>0</v>
      </c>
      <c r="Z936">
        <v>1</v>
      </c>
      <c r="AA936" t="s">
        <v>6923</v>
      </c>
      <c r="AB936">
        <v>0</v>
      </c>
      <c r="AC936">
        <v>12</v>
      </c>
      <c r="AD936">
        <v>4.9</v>
      </c>
      <c r="AF936" t="s">
        <v>6937</v>
      </c>
      <c r="AI936">
        <v>0</v>
      </c>
      <c r="AJ936">
        <v>0</v>
      </c>
      <c r="AK936" t="s">
        <v>6949</v>
      </c>
      <c r="AL936" t="s">
        <v>6949</v>
      </c>
      <c r="AM936" t="s">
        <v>10344</v>
      </c>
    </row>
    <row r="937" spans="1:39">
      <c r="A937" t="s">
        <v>11705</v>
      </c>
      <c r="B937" t="s">
        <v>11787</v>
      </c>
      <c r="C937" t="s">
        <v>6009</v>
      </c>
      <c r="D937">
        <v>141</v>
      </c>
      <c r="E937" t="s">
        <v>10556</v>
      </c>
      <c r="K937" t="s">
        <v>10886</v>
      </c>
      <c r="L937" t="s">
        <v>6536</v>
      </c>
      <c r="M937" t="s">
        <v>11904</v>
      </c>
      <c r="N937">
        <v>9</v>
      </c>
      <c r="O937" t="s">
        <v>12026</v>
      </c>
      <c r="P937" t="s">
        <v>12512</v>
      </c>
      <c r="Q937">
        <v>5</v>
      </c>
      <c r="R937">
        <v>1</v>
      </c>
      <c r="S937">
        <v>5.94</v>
      </c>
      <c r="T937">
        <v>5.94</v>
      </c>
      <c r="U937">
        <v>385.5</v>
      </c>
      <c r="V937">
        <v>68.65000000000001</v>
      </c>
      <c r="W937">
        <v>5.13</v>
      </c>
      <c r="X937">
        <v>12.87</v>
      </c>
      <c r="Y937">
        <v>2.92</v>
      </c>
      <c r="Z937">
        <v>2</v>
      </c>
      <c r="AA937" t="s">
        <v>6923</v>
      </c>
      <c r="AB937">
        <v>1</v>
      </c>
      <c r="AC937">
        <v>12</v>
      </c>
      <c r="AD937">
        <v>3.651190476190476</v>
      </c>
      <c r="AF937" t="s">
        <v>6939</v>
      </c>
      <c r="AI937">
        <v>0</v>
      </c>
      <c r="AJ937">
        <v>0</v>
      </c>
      <c r="AK937" t="s">
        <v>6949</v>
      </c>
      <c r="AL937" t="s">
        <v>6949</v>
      </c>
      <c r="AM937" t="s">
        <v>10344</v>
      </c>
    </row>
    <row r="938" spans="1:39">
      <c r="A938" t="s">
        <v>11706</v>
      </c>
      <c r="B938" t="s">
        <v>11787</v>
      </c>
      <c r="C938" t="s">
        <v>6009</v>
      </c>
      <c r="D938">
        <v>85</v>
      </c>
      <c r="E938" t="s">
        <v>10556</v>
      </c>
      <c r="K938" t="s">
        <v>10886</v>
      </c>
      <c r="L938" t="s">
        <v>6536</v>
      </c>
      <c r="M938" t="s">
        <v>11904</v>
      </c>
      <c r="N938">
        <v>9</v>
      </c>
      <c r="O938" t="s">
        <v>12026</v>
      </c>
      <c r="P938" t="s">
        <v>12513</v>
      </c>
      <c r="Q938">
        <v>3</v>
      </c>
      <c r="R938">
        <v>2</v>
      </c>
      <c r="S938">
        <v>2.77</v>
      </c>
      <c r="T938">
        <v>5.39</v>
      </c>
      <c r="U938">
        <v>392.47</v>
      </c>
      <c r="V938">
        <v>66.76000000000001</v>
      </c>
      <c r="W938">
        <v>5.64</v>
      </c>
      <c r="X938">
        <v>4.75</v>
      </c>
      <c r="Y938">
        <v>0</v>
      </c>
      <c r="Z938">
        <v>2</v>
      </c>
      <c r="AA938" t="s">
        <v>6923</v>
      </c>
      <c r="AB938">
        <v>1</v>
      </c>
      <c r="AC938">
        <v>12</v>
      </c>
      <c r="AD938">
        <v>3.883071428571428</v>
      </c>
      <c r="AF938" t="s">
        <v>6937</v>
      </c>
      <c r="AI938">
        <v>0</v>
      </c>
      <c r="AJ938">
        <v>0</v>
      </c>
      <c r="AK938" t="s">
        <v>6949</v>
      </c>
      <c r="AL938" t="s">
        <v>6949</v>
      </c>
      <c r="AM938" t="s">
        <v>10344</v>
      </c>
    </row>
    <row r="939" spans="1:39">
      <c r="A939" t="s">
        <v>11707</v>
      </c>
      <c r="B939" t="s">
        <v>11787</v>
      </c>
      <c r="C939" t="s">
        <v>6009</v>
      </c>
      <c r="D939">
        <v>62</v>
      </c>
      <c r="E939" t="s">
        <v>10556</v>
      </c>
      <c r="K939" t="s">
        <v>10886</v>
      </c>
      <c r="L939" t="s">
        <v>6536</v>
      </c>
      <c r="M939" t="s">
        <v>11904</v>
      </c>
      <c r="N939">
        <v>9</v>
      </c>
      <c r="O939" t="s">
        <v>12026</v>
      </c>
      <c r="P939" t="s">
        <v>12514</v>
      </c>
      <c r="Q939">
        <v>4</v>
      </c>
      <c r="R939">
        <v>2</v>
      </c>
      <c r="S939">
        <v>2.68</v>
      </c>
      <c r="T939">
        <v>5.3</v>
      </c>
      <c r="U939">
        <v>393.46</v>
      </c>
      <c r="V939">
        <v>79.65000000000001</v>
      </c>
      <c r="W939">
        <v>5.04</v>
      </c>
      <c r="X939">
        <v>4.75</v>
      </c>
      <c r="Y939">
        <v>2.92</v>
      </c>
      <c r="Z939">
        <v>2</v>
      </c>
      <c r="AA939" t="s">
        <v>6923</v>
      </c>
      <c r="AB939">
        <v>1</v>
      </c>
      <c r="AC939">
        <v>12</v>
      </c>
      <c r="AD939">
        <v>3.921</v>
      </c>
      <c r="AF939" t="s">
        <v>6937</v>
      </c>
      <c r="AI939">
        <v>0</v>
      </c>
      <c r="AJ939">
        <v>0</v>
      </c>
      <c r="AK939" t="s">
        <v>6949</v>
      </c>
      <c r="AL939" t="s">
        <v>6949</v>
      </c>
      <c r="AM939" t="s">
        <v>10344</v>
      </c>
    </row>
    <row r="940" spans="1:39">
      <c r="A940" t="s">
        <v>11708</v>
      </c>
      <c r="B940" t="s">
        <v>11787</v>
      </c>
      <c r="C940" t="s">
        <v>6009</v>
      </c>
      <c r="D940">
        <v>85</v>
      </c>
      <c r="E940" t="s">
        <v>10556</v>
      </c>
      <c r="K940" t="s">
        <v>10886</v>
      </c>
      <c r="L940" t="s">
        <v>6536</v>
      </c>
      <c r="M940" t="s">
        <v>11904</v>
      </c>
      <c r="N940">
        <v>9</v>
      </c>
      <c r="O940" t="s">
        <v>12026</v>
      </c>
      <c r="P940" t="s">
        <v>12515</v>
      </c>
      <c r="Q940">
        <v>4</v>
      </c>
      <c r="R940">
        <v>2</v>
      </c>
      <c r="S940">
        <v>2.83</v>
      </c>
      <c r="T940">
        <v>5.44</v>
      </c>
      <c r="U940">
        <v>381.45</v>
      </c>
      <c r="V940">
        <v>79.65000000000001</v>
      </c>
      <c r="W940">
        <v>4.87</v>
      </c>
      <c r="X940">
        <v>4.76</v>
      </c>
      <c r="Y940">
        <v>3</v>
      </c>
      <c r="Z940">
        <v>2</v>
      </c>
      <c r="AA940" t="s">
        <v>6923</v>
      </c>
      <c r="AB940">
        <v>0</v>
      </c>
      <c r="AC940">
        <v>12</v>
      </c>
      <c r="AD940">
        <v>3.931785714285714</v>
      </c>
      <c r="AF940" t="s">
        <v>6937</v>
      </c>
      <c r="AI940">
        <v>0</v>
      </c>
      <c r="AJ940">
        <v>0</v>
      </c>
      <c r="AK940" t="s">
        <v>6949</v>
      </c>
      <c r="AL940" t="s">
        <v>6949</v>
      </c>
      <c r="AM940" t="s">
        <v>10344</v>
      </c>
    </row>
    <row r="941" spans="1:39">
      <c r="A941" t="s">
        <v>11709</v>
      </c>
      <c r="B941" t="s">
        <v>11787</v>
      </c>
      <c r="C941" t="s">
        <v>6009</v>
      </c>
      <c r="D941">
        <v>32</v>
      </c>
      <c r="E941" t="s">
        <v>10556</v>
      </c>
      <c r="K941" t="s">
        <v>10886</v>
      </c>
      <c r="L941" t="s">
        <v>6536</v>
      </c>
      <c r="M941" t="s">
        <v>11904</v>
      </c>
      <c r="N941">
        <v>9</v>
      </c>
      <c r="O941" t="s">
        <v>12026</v>
      </c>
      <c r="P941" t="s">
        <v>12516</v>
      </c>
      <c r="Q941">
        <v>3</v>
      </c>
      <c r="R941">
        <v>2</v>
      </c>
      <c r="S941">
        <v>1.73</v>
      </c>
      <c r="T941">
        <v>4.47</v>
      </c>
      <c r="U941">
        <v>340.4</v>
      </c>
      <c r="V941">
        <v>66.76000000000001</v>
      </c>
      <c r="W941">
        <v>3.94</v>
      </c>
      <c r="X941">
        <v>4.61</v>
      </c>
      <c r="Y941">
        <v>0</v>
      </c>
      <c r="Z941">
        <v>1</v>
      </c>
      <c r="AA941" t="s">
        <v>6923</v>
      </c>
      <c r="AB941">
        <v>0</v>
      </c>
      <c r="AC941">
        <v>10</v>
      </c>
      <c r="AD941">
        <v>4.765000000000001</v>
      </c>
      <c r="AF941" t="s">
        <v>6937</v>
      </c>
      <c r="AI941">
        <v>0</v>
      </c>
      <c r="AJ941">
        <v>0</v>
      </c>
      <c r="AK941" t="s">
        <v>6949</v>
      </c>
      <c r="AL941" t="s">
        <v>6949</v>
      </c>
      <c r="AM941" t="s">
        <v>10344</v>
      </c>
    </row>
    <row r="942" spans="1:39">
      <c r="A942" t="s">
        <v>11710</v>
      </c>
      <c r="B942" t="s">
        <v>11787</v>
      </c>
      <c r="C942" t="s">
        <v>6009</v>
      </c>
      <c r="D942">
        <v>45</v>
      </c>
      <c r="E942" t="s">
        <v>10556</v>
      </c>
      <c r="K942" t="s">
        <v>10886</v>
      </c>
      <c r="L942" t="s">
        <v>6536</v>
      </c>
      <c r="M942" t="s">
        <v>11904</v>
      </c>
      <c r="N942">
        <v>9</v>
      </c>
      <c r="O942" t="s">
        <v>12026</v>
      </c>
      <c r="P942" t="s">
        <v>12517</v>
      </c>
      <c r="Q942">
        <v>5</v>
      </c>
      <c r="R942">
        <v>1</v>
      </c>
      <c r="S942">
        <v>4.74</v>
      </c>
      <c r="T942">
        <v>4.74</v>
      </c>
      <c r="U942">
        <v>333.43</v>
      </c>
      <c r="V942">
        <v>68.65000000000001</v>
      </c>
      <c r="W942">
        <v>3.42</v>
      </c>
      <c r="X942">
        <v>12.3</v>
      </c>
      <c r="Y942">
        <v>3.93</v>
      </c>
      <c r="Z942">
        <v>1</v>
      </c>
      <c r="AA942" t="s">
        <v>6923</v>
      </c>
      <c r="AB942">
        <v>0</v>
      </c>
      <c r="AC942">
        <v>10</v>
      </c>
      <c r="AD942">
        <v>3.963333333333333</v>
      </c>
      <c r="AF942" t="s">
        <v>6939</v>
      </c>
      <c r="AI942">
        <v>0</v>
      </c>
      <c r="AJ942">
        <v>0</v>
      </c>
      <c r="AK942" t="s">
        <v>6949</v>
      </c>
      <c r="AL942" t="s">
        <v>6949</v>
      </c>
      <c r="AM942" t="s">
        <v>10344</v>
      </c>
    </row>
    <row r="943" spans="1:39">
      <c r="A943" t="s">
        <v>6519</v>
      </c>
      <c r="B943" t="s">
        <v>11787</v>
      </c>
      <c r="C943" t="s">
        <v>6009</v>
      </c>
      <c r="D943">
        <v>72</v>
      </c>
      <c r="E943" t="s">
        <v>10556</v>
      </c>
      <c r="K943" t="s">
        <v>10886</v>
      </c>
      <c r="L943" t="s">
        <v>6536</v>
      </c>
      <c r="M943" t="s">
        <v>11904</v>
      </c>
      <c r="N943">
        <v>9</v>
      </c>
      <c r="O943" t="s">
        <v>12026</v>
      </c>
      <c r="P943" t="s">
        <v>6915</v>
      </c>
      <c r="Q943">
        <v>4</v>
      </c>
      <c r="R943">
        <v>2</v>
      </c>
      <c r="S943">
        <v>2.85</v>
      </c>
      <c r="T943">
        <v>5.59</v>
      </c>
      <c r="U943">
        <v>391.44</v>
      </c>
      <c r="V943">
        <v>79.65000000000001</v>
      </c>
      <c r="W943">
        <v>4.49</v>
      </c>
      <c r="X943">
        <v>4.61</v>
      </c>
      <c r="Y943">
        <v>2.78</v>
      </c>
      <c r="Z943">
        <v>2</v>
      </c>
      <c r="AA943" t="s">
        <v>6923</v>
      </c>
      <c r="AB943">
        <v>0</v>
      </c>
      <c r="AC943">
        <v>10</v>
      </c>
      <c r="AD943">
        <v>3.850428571428572</v>
      </c>
      <c r="AF943" t="s">
        <v>6937</v>
      </c>
      <c r="AI943">
        <v>0</v>
      </c>
      <c r="AJ943">
        <v>0</v>
      </c>
      <c r="AK943" t="s">
        <v>6949</v>
      </c>
      <c r="AL943" t="s">
        <v>6949</v>
      </c>
      <c r="AM943" t="s">
        <v>10344</v>
      </c>
    </row>
    <row r="944" spans="1:39">
      <c r="A944" t="s">
        <v>6223</v>
      </c>
      <c r="B944" t="s">
        <v>11788</v>
      </c>
      <c r="C944" t="s">
        <v>6009</v>
      </c>
      <c r="D944">
        <v>2</v>
      </c>
      <c r="E944" t="s">
        <v>11792</v>
      </c>
      <c r="K944" t="s">
        <v>6535</v>
      </c>
      <c r="L944" t="s">
        <v>6536</v>
      </c>
      <c r="M944" t="s">
        <v>11905</v>
      </c>
      <c r="N944">
        <v>9</v>
      </c>
      <c r="O944" t="s">
        <v>12027</v>
      </c>
      <c r="P944" t="s">
        <v>6619</v>
      </c>
      <c r="Q944">
        <v>6</v>
      </c>
      <c r="R944">
        <v>1</v>
      </c>
      <c r="S944">
        <v>1.93</v>
      </c>
      <c r="T944">
        <v>3.02</v>
      </c>
      <c r="U944">
        <v>357.44</v>
      </c>
      <c r="V944">
        <v>71.53</v>
      </c>
      <c r="W944">
        <v>2.49</v>
      </c>
      <c r="X944">
        <v>6.34</v>
      </c>
      <c r="Y944">
        <v>6.5</v>
      </c>
      <c r="Z944">
        <v>2</v>
      </c>
      <c r="AA944" t="s">
        <v>6923</v>
      </c>
      <c r="AB944">
        <v>0</v>
      </c>
      <c r="AC944">
        <v>7</v>
      </c>
      <c r="AD944">
        <v>5.823333333333333</v>
      </c>
      <c r="AE944" t="s">
        <v>6924</v>
      </c>
      <c r="AF944" t="s">
        <v>6937</v>
      </c>
      <c r="AG944" t="s">
        <v>6941</v>
      </c>
      <c r="AH944" t="s">
        <v>6942</v>
      </c>
      <c r="AI944">
        <v>4</v>
      </c>
      <c r="AJ944">
        <v>1</v>
      </c>
      <c r="AK944" t="s">
        <v>6947</v>
      </c>
      <c r="AL944" t="s">
        <v>6947</v>
      </c>
      <c r="AM944" t="s">
        <v>10344</v>
      </c>
    </row>
    <row r="945" spans="1:39">
      <c r="A945" t="s">
        <v>6522</v>
      </c>
      <c r="B945" t="s">
        <v>11788</v>
      </c>
      <c r="C945" t="s">
        <v>6009</v>
      </c>
      <c r="D945">
        <v>2</v>
      </c>
      <c r="E945" t="s">
        <v>11792</v>
      </c>
      <c r="K945" t="s">
        <v>6535</v>
      </c>
      <c r="L945" t="s">
        <v>6536</v>
      </c>
      <c r="M945" t="s">
        <v>11905</v>
      </c>
      <c r="N945">
        <v>9</v>
      </c>
      <c r="O945" t="s">
        <v>12027</v>
      </c>
      <c r="P945" t="s">
        <v>6918</v>
      </c>
      <c r="Q945">
        <v>5</v>
      </c>
      <c r="R945">
        <v>1</v>
      </c>
      <c r="S945">
        <v>3.54</v>
      </c>
      <c r="T945">
        <v>7.13</v>
      </c>
      <c r="U945">
        <v>452.6</v>
      </c>
      <c r="V945">
        <v>75.8</v>
      </c>
      <c r="W945">
        <v>6.48</v>
      </c>
      <c r="X945">
        <v>3.3</v>
      </c>
      <c r="Y945">
        <v>3.41</v>
      </c>
      <c r="Z945">
        <v>3</v>
      </c>
      <c r="AA945" t="s">
        <v>6923</v>
      </c>
      <c r="AB945">
        <v>1</v>
      </c>
      <c r="AC945">
        <v>14</v>
      </c>
      <c r="AD945">
        <v>3.401904761904762</v>
      </c>
      <c r="AF945" t="s">
        <v>6937</v>
      </c>
      <c r="AI945">
        <v>0</v>
      </c>
      <c r="AJ945">
        <v>0</v>
      </c>
      <c r="AK945" t="s">
        <v>6947</v>
      </c>
      <c r="AL945" t="s">
        <v>6947</v>
      </c>
      <c r="AM945" t="s">
        <v>10344</v>
      </c>
    </row>
    <row r="946" spans="1:39">
      <c r="A946" t="s">
        <v>7255</v>
      </c>
      <c r="B946" t="s">
        <v>11788</v>
      </c>
      <c r="C946" t="s">
        <v>6009</v>
      </c>
      <c r="D946">
        <v>2</v>
      </c>
      <c r="E946" t="s">
        <v>11792</v>
      </c>
      <c r="K946" t="s">
        <v>6535</v>
      </c>
      <c r="L946" t="s">
        <v>6536</v>
      </c>
      <c r="M946" t="s">
        <v>11905</v>
      </c>
      <c r="N946">
        <v>9</v>
      </c>
      <c r="O946" t="s">
        <v>12027</v>
      </c>
      <c r="P946" t="s">
        <v>9208</v>
      </c>
      <c r="Q946">
        <v>5</v>
      </c>
      <c r="R946">
        <v>1</v>
      </c>
      <c r="S946">
        <v>3.04</v>
      </c>
      <c r="T946">
        <v>6.62</v>
      </c>
      <c r="U946">
        <v>438.57</v>
      </c>
      <c r="V946">
        <v>75.8</v>
      </c>
      <c r="W946">
        <v>6.09</v>
      </c>
      <c r="X946">
        <v>3.3</v>
      </c>
      <c r="Y946">
        <v>3.41</v>
      </c>
      <c r="Z946">
        <v>3</v>
      </c>
      <c r="AA946" t="s">
        <v>6923</v>
      </c>
      <c r="AB946">
        <v>1</v>
      </c>
      <c r="AC946">
        <v>13</v>
      </c>
      <c r="AD946">
        <v>3.752119047619048</v>
      </c>
      <c r="AF946" t="s">
        <v>6937</v>
      </c>
      <c r="AI946">
        <v>0</v>
      </c>
      <c r="AJ946">
        <v>0</v>
      </c>
      <c r="AK946" t="s">
        <v>6947</v>
      </c>
      <c r="AL946" t="s">
        <v>6947</v>
      </c>
      <c r="AM946" t="s">
        <v>10344</v>
      </c>
    </row>
    <row r="947" spans="1:39">
      <c r="A947" t="s">
        <v>6229</v>
      </c>
      <c r="B947" t="s">
        <v>11788</v>
      </c>
      <c r="C947" t="s">
        <v>6009</v>
      </c>
      <c r="D947">
        <v>2</v>
      </c>
      <c r="E947" t="s">
        <v>11792</v>
      </c>
      <c r="K947" t="s">
        <v>6535</v>
      </c>
      <c r="L947" t="s">
        <v>6536</v>
      </c>
      <c r="M947" t="s">
        <v>11905</v>
      </c>
      <c r="N947">
        <v>9</v>
      </c>
      <c r="O947" t="s">
        <v>12027</v>
      </c>
      <c r="P947" t="s">
        <v>6625</v>
      </c>
      <c r="Q947">
        <v>5</v>
      </c>
      <c r="R947">
        <v>1</v>
      </c>
      <c r="S947">
        <v>3.54</v>
      </c>
      <c r="T947">
        <v>7.13</v>
      </c>
      <c r="U947">
        <v>452.6</v>
      </c>
      <c r="V947">
        <v>75.8</v>
      </c>
      <c r="W947">
        <v>6.48</v>
      </c>
      <c r="X947">
        <v>3.3</v>
      </c>
      <c r="Y947">
        <v>3.41</v>
      </c>
      <c r="Z947">
        <v>3</v>
      </c>
      <c r="AA947" t="s">
        <v>6923</v>
      </c>
      <c r="AB947">
        <v>1</v>
      </c>
      <c r="AC947">
        <v>14</v>
      </c>
      <c r="AD947">
        <v>3.401904761904762</v>
      </c>
      <c r="AF947" t="s">
        <v>6937</v>
      </c>
      <c r="AI947">
        <v>0</v>
      </c>
      <c r="AJ947">
        <v>0</v>
      </c>
      <c r="AK947" t="s">
        <v>6947</v>
      </c>
      <c r="AL947" t="s">
        <v>6947</v>
      </c>
      <c r="AM947" t="s">
        <v>10344</v>
      </c>
    </row>
    <row r="948" spans="1:39">
      <c r="A948" t="s">
        <v>7279</v>
      </c>
      <c r="B948" t="s">
        <v>11788</v>
      </c>
      <c r="C948" t="s">
        <v>6009</v>
      </c>
      <c r="D948">
        <v>2</v>
      </c>
      <c r="E948" t="s">
        <v>11792</v>
      </c>
      <c r="K948" t="s">
        <v>6535</v>
      </c>
      <c r="L948" t="s">
        <v>6536</v>
      </c>
      <c r="M948" t="s">
        <v>11905</v>
      </c>
      <c r="N948">
        <v>9</v>
      </c>
      <c r="O948" t="s">
        <v>12027</v>
      </c>
      <c r="P948" t="s">
        <v>9232</v>
      </c>
      <c r="Q948">
        <v>5</v>
      </c>
      <c r="R948">
        <v>1</v>
      </c>
      <c r="S948">
        <v>2.61</v>
      </c>
      <c r="T948">
        <v>6.21</v>
      </c>
      <c r="U948">
        <v>446.52</v>
      </c>
      <c r="V948">
        <v>75.8</v>
      </c>
      <c r="W948">
        <v>5.7</v>
      </c>
      <c r="X948">
        <v>3.25</v>
      </c>
      <c r="Y948">
        <v>3.41</v>
      </c>
      <c r="Z948">
        <v>3</v>
      </c>
      <c r="AA948" t="s">
        <v>6923</v>
      </c>
      <c r="AB948">
        <v>1</v>
      </c>
      <c r="AC948">
        <v>13</v>
      </c>
      <c r="AD948">
        <v>3.910333333333333</v>
      </c>
      <c r="AF948" t="s">
        <v>6937</v>
      </c>
      <c r="AI948">
        <v>0</v>
      </c>
      <c r="AJ948">
        <v>0</v>
      </c>
      <c r="AK948" t="s">
        <v>6947</v>
      </c>
      <c r="AL948" t="s">
        <v>6947</v>
      </c>
      <c r="AM948" t="s">
        <v>10344</v>
      </c>
    </row>
    <row r="949" spans="1:39">
      <c r="A949" t="s">
        <v>11711</v>
      </c>
      <c r="B949" t="s">
        <v>11788</v>
      </c>
      <c r="C949" t="s">
        <v>6009</v>
      </c>
      <c r="D949">
        <v>2</v>
      </c>
      <c r="E949" t="s">
        <v>11792</v>
      </c>
      <c r="K949" t="s">
        <v>6535</v>
      </c>
      <c r="L949" t="s">
        <v>6536</v>
      </c>
      <c r="M949" t="s">
        <v>11905</v>
      </c>
      <c r="N949">
        <v>9</v>
      </c>
      <c r="O949" t="s">
        <v>12027</v>
      </c>
      <c r="P949" t="s">
        <v>12518</v>
      </c>
      <c r="Q949">
        <v>5</v>
      </c>
      <c r="R949">
        <v>1</v>
      </c>
      <c r="S949">
        <v>2.61</v>
      </c>
      <c r="T949">
        <v>6.21</v>
      </c>
      <c r="U949">
        <v>446.52</v>
      </c>
      <c r="V949">
        <v>75.8</v>
      </c>
      <c r="W949">
        <v>5.7</v>
      </c>
      <c r="X949">
        <v>3.25</v>
      </c>
      <c r="Y949">
        <v>3.41</v>
      </c>
      <c r="Z949">
        <v>3</v>
      </c>
      <c r="AA949" t="s">
        <v>6923</v>
      </c>
      <c r="AB949">
        <v>1</v>
      </c>
      <c r="AC949">
        <v>13</v>
      </c>
      <c r="AD949">
        <v>3.910333333333333</v>
      </c>
      <c r="AF949" t="s">
        <v>6937</v>
      </c>
      <c r="AI949">
        <v>0</v>
      </c>
      <c r="AJ949">
        <v>0</v>
      </c>
      <c r="AK949" t="s">
        <v>6947</v>
      </c>
      <c r="AL949" t="s">
        <v>6947</v>
      </c>
      <c r="AM949" t="s">
        <v>10344</v>
      </c>
    </row>
    <row r="950" spans="1:39">
      <c r="A950" t="s">
        <v>11712</v>
      </c>
      <c r="B950" t="s">
        <v>11789</v>
      </c>
      <c r="C950" t="s">
        <v>6009</v>
      </c>
      <c r="D950">
        <v>71</v>
      </c>
      <c r="E950" t="s">
        <v>10556</v>
      </c>
      <c r="K950" t="s">
        <v>6535</v>
      </c>
      <c r="L950" t="s">
        <v>6536</v>
      </c>
      <c r="M950" t="s">
        <v>11906</v>
      </c>
      <c r="N950">
        <v>9</v>
      </c>
      <c r="O950" t="s">
        <v>12028</v>
      </c>
      <c r="P950" t="s">
        <v>12519</v>
      </c>
      <c r="Q950">
        <v>6</v>
      </c>
      <c r="R950">
        <v>1</v>
      </c>
      <c r="S950">
        <v>6.07</v>
      </c>
      <c r="T950">
        <v>9.74</v>
      </c>
      <c r="U950">
        <v>478.7</v>
      </c>
      <c r="V950">
        <v>81.54000000000001</v>
      </c>
      <c r="W950">
        <v>6.91</v>
      </c>
      <c r="X950">
        <v>2.99</v>
      </c>
      <c r="Y950">
        <v>0.5600000000000001</v>
      </c>
      <c r="Z950">
        <v>1</v>
      </c>
      <c r="AA950" t="s">
        <v>6923</v>
      </c>
      <c r="AB950">
        <v>1</v>
      </c>
      <c r="AC950">
        <v>14</v>
      </c>
      <c r="AD950">
        <v>2.985476190476191</v>
      </c>
      <c r="AF950" t="s">
        <v>6937</v>
      </c>
      <c r="AI950">
        <v>0</v>
      </c>
      <c r="AJ950">
        <v>0</v>
      </c>
      <c r="AK950" t="s">
        <v>10291</v>
      </c>
      <c r="AL950" t="s">
        <v>10291</v>
      </c>
      <c r="AM950" t="s">
        <v>10344</v>
      </c>
    </row>
    <row r="951" spans="1:39">
      <c r="A951" t="s">
        <v>7469</v>
      </c>
      <c r="B951" t="s">
        <v>11789</v>
      </c>
      <c r="C951" t="s">
        <v>6009</v>
      </c>
      <c r="D951">
        <v>76</v>
      </c>
      <c r="E951" t="s">
        <v>10556</v>
      </c>
      <c r="K951" t="s">
        <v>6535</v>
      </c>
      <c r="L951" t="s">
        <v>6536</v>
      </c>
      <c r="M951" t="s">
        <v>11906</v>
      </c>
      <c r="N951">
        <v>9</v>
      </c>
      <c r="O951" t="s">
        <v>12028</v>
      </c>
      <c r="P951" t="s">
        <v>9422</v>
      </c>
      <c r="Q951">
        <v>3</v>
      </c>
      <c r="R951">
        <v>1</v>
      </c>
      <c r="S951">
        <v>5.56</v>
      </c>
      <c r="T951">
        <v>8.18</v>
      </c>
      <c r="U951">
        <v>470.49</v>
      </c>
      <c r="V951">
        <v>55.76</v>
      </c>
      <c r="W951">
        <v>7.73</v>
      </c>
      <c r="X951">
        <v>4.74</v>
      </c>
      <c r="Y951">
        <v>0</v>
      </c>
      <c r="Z951">
        <v>3</v>
      </c>
      <c r="AA951" t="s">
        <v>6923</v>
      </c>
      <c r="AB951">
        <v>1</v>
      </c>
      <c r="AC951">
        <v>10</v>
      </c>
      <c r="AD951">
        <v>3.044119047619048</v>
      </c>
      <c r="AF951" t="s">
        <v>6937</v>
      </c>
      <c r="AI951">
        <v>0</v>
      </c>
      <c r="AJ951">
        <v>0</v>
      </c>
      <c r="AK951" t="s">
        <v>10291</v>
      </c>
      <c r="AL951" t="s">
        <v>10291</v>
      </c>
      <c r="AM951" t="s">
        <v>10344</v>
      </c>
    </row>
    <row r="952" spans="1:39">
      <c r="A952" t="s">
        <v>11713</v>
      </c>
      <c r="B952" t="s">
        <v>11789</v>
      </c>
      <c r="C952" t="s">
        <v>6009</v>
      </c>
      <c r="D952">
        <v>108</v>
      </c>
      <c r="E952" t="s">
        <v>10556</v>
      </c>
      <c r="K952" t="s">
        <v>6535</v>
      </c>
      <c r="L952" t="s">
        <v>6536</v>
      </c>
      <c r="M952" t="s">
        <v>11906</v>
      </c>
      <c r="N952">
        <v>9</v>
      </c>
      <c r="O952" t="s">
        <v>12028</v>
      </c>
      <c r="P952" t="s">
        <v>12520</v>
      </c>
      <c r="Q952">
        <v>3</v>
      </c>
      <c r="R952">
        <v>1</v>
      </c>
      <c r="S952">
        <v>5.02</v>
      </c>
      <c r="T952">
        <v>7.61</v>
      </c>
      <c r="U952">
        <v>484.51</v>
      </c>
      <c r="V952">
        <v>55.76</v>
      </c>
      <c r="W952">
        <v>7.52</v>
      </c>
      <c r="X952">
        <v>4.78</v>
      </c>
      <c r="Y952">
        <v>0</v>
      </c>
      <c r="Z952">
        <v>3</v>
      </c>
      <c r="AA952" t="s">
        <v>6923</v>
      </c>
      <c r="AB952">
        <v>1</v>
      </c>
      <c r="AC952">
        <v>11</v>
      </c>
      <c r="AD952">
        <v>2.943976190476191</v>
      </c>
      <c r="AF952" t="s">
        <v>6937</v>
      </c>
      <c r="AI952">
        <v>0</v>
      </c>
      <c r="AJ952">
        <v>0</v>
      </c>
      <c r="AK952" t="s">
        <v>10291</v>
      </c>
      <c r="AL952" t="s">
        <v>10291</v>
      </c>
      <c r="AM952" t="s">
        <v>10344</v>
      </c>
    </row>
    <row r="953" spans="1:39">
      <c r="A953" t="s">
        <v>11714</v>
      </c>
      <c r="B953" t="s">
        <v>11789</v>
      </c>
      <c r="C953" t="s">
        <v>6009</v>
      </c>
      <c r="D953">
        <v>56</v>
      </c>
      <c r="E953" t="s">
        <v>10556</v>
      </c>
      <c r="K953" t="s">
        <v>6535</v>
      </c>
      <c r="L953" t="s">
        <v>6536</v>
      </c>
      <c r="M953" t="s">
        <v>11906</v>
      </c>
      <c r="N953">
        <v>9</v>
      </c>
      <c r="O953" t="s">
        <v>12028</v>
      </c>
      <c r="P953" t="s">
        <v>12521</v>
      </c>
      <c r="Q953">
        <v>3</v>
      </c>
      <c r="R953">
        <v>1</v>
      </c>
      <c r="S953">
        <v>5.52</v>
      </c>
      <c r="T953">
        <v>8.109999999999999</v>
      </c>
      <c r="U953">
        <v>510.55</v>
      </c>
      <c r="V953">
        <v>55.76</v>
      </c>
      <c r="W953">
        <v>8.029999999999999</v>
      </c>
      <c r="X953">
        <v>4.78</v>
      </c>
      <c r="Y953">
        <v>0</v>
      </c>
      <c r="Z953">
        <v>3</v>
      </c>
      <c r="AA953" t="s">
        <v>6923</v>
      </c>
      <c r="AB953">
        <v>2</v>
      </c>
      <c r="AC953">
        <v>12</v>
      </c>
      <c r="AD953">
        <v>2.833333333333333</v>
      </c>
      <c r="AF953" t="s">
        <v>6937</v>
      </c>
      <c r="AI953">
        <v>0</v>
      </c>
      <c r="AJ953">
        <v>0</v>
      </c>
      <c r="AK953" t="s">
        <v>10291</v>
      </c>
      <c r="AL953" t="s">
        <v>10291</v>
      </c>
      <c r="AM953" t="s">
        <v>10344</v>
      </c>
    </row>
    <row r="954" spans="1:39">
      <c r="A954" t="s">
        <v>11715</v>
      </c>
      <c r="B954" t="s">
        <v>11789</v>
      </c>
      <c r="C954" t="s">
        <v>6009</v>
      </c>
      <c r="D954">
        <v>76</v>
      </c>
      <c r="E954" t="s">
        <v>10556</v>
      </c>
      <c r="K954" t="s">
        <v>6535</v>
      </c>
      <c r="L954" t="s">
        <v>6536</v>
      </c>
      <c r="M954" t="s">
        <v>11906</v>
      </c>
      <c r="N954">
        <v>9</v>
      </c>
      <c r="O954" t="s">
        <v>12028</v>
      </c>
      <c r="P954" t="s">
        <v>12522</v>
      </c>
      <c r="Q954">
        <v>3</v>
      </c>
      <c r="R954">
        <v>1</v>
      </c>
      <c r="S954">
        <v>5.1</v>
      </c>
      <c r="T954">
        <v>7.7</v>
      </c>
      <c r="U954">
        <v>502.5</v>
      </c>
      <c r="V954">
        <v>55.76</v>
      </c>
      <c r="W954">
        <v>7.66</v>
      </c>
      <c r="X954">
        <v>4.77</v>
      </c>
      <c r="Y954">
        <v>0</v>
      </c>
      <c r="Z954">
        <v>3</v>
      </c>
      <c r="AA954" t="s">
        <v>6923</v>
      </c>
      <c r="AB954">
        <v>2</v>
      </c>
      <c r="AC954">
        <v>11</v>
      </c>
      <c r="AD954">
        <v>2.833333333333333</v>
      </c>
      <c r="AF954" t="s">
        <v>6937</v>
      </c>
      <c r="AI954">
        <v>0</v>
      </c>
      <c r="AJ954">
        <v>0</v>
      </c>
      <c r="AK954" t="s">
        <v>10291</v>
      </c>
      <c r="AL954" t="s">
        <v>10291</v>
      </c>
      <c r="AM954" t="s">
        <v>10344</v>
      </c>
    </row>
    <row r="955" spans="1:39">
      <c r="A955" t="s">
        <v>11716</v>
      </c>
      <c r="B955" t="s">
        <v>11789</v>
      </c>
      <c r="C955" t="s">
        <v>6009</v>
      </c>
      <c r="D955">
        <v>56</v>
      </c>
      <c r="E955" t="s">
        <v>10556</v>
      </c>
      <c r="K955" t="s">
        <v>6535</v>
      </c>
      <c r="L955" t="s">
        <v>6536</v>
      </c>
      <c r="M955" t="s">
        <v>11906</v>
      </c>
      <c r="N955">
        <v>9</v>
      </c>
      <c r="O955" t="s">
        <v>12028</v>
      </c>
      <c r="P955" t="s">
        <v>12523</v>
      </c>
      <c r="Q955">
        <v>3</v>
      </c>
      <c r="R955">
        <v>1</v>
      </c>
      <c r="S955">
        <v>6.11</v>
      </c>
      <c r="T955">
        <v>8.710000000000001</v>
      </c>
      <c r="U955">
        <v>553.4</v>
      </c>
      <c r="V955">
        <v>55.76</v>
      </c>
      <c r="W955">
        <v>8.83</v>
      </c>
      <c r="X955">
        <v>4.76</v>
      </c>
      <c r="Y955">
        <v>0</v>
      </c>
      <c r="Z955">
        <v>3</v>
      </c>
      <c r="AA955" t="s">
        <v>6923</v>
      </c>
      <c r="AB955">
        <v>2</v>
      </c>
      <c r="AC955">
        <v>11</v>
      </c>
      <c r="AD955">
        <v>2.833333333333333</v>
      </c>
      <c r="AF955" t="s">
        <v>6937</v>
      </c>
      <c r="AI955">
        <v>0</v>
      </c>
      <c r="AJ955">
        <v>0</v>
      </c>
      <c r="AK955" t="s">
        <v>10291</v>
      </c>
      <c r="AL955" t="s">
        <v>10291</v>
      </c>
      <c r="AM955" t="s">
        <v>10344</v>
      </c>
    </row>
    <row r="956" spans="1:39">
      <c r="A956" t="s">
        <v>11717</v>
      </c>
      <c r="B956" t="s">
        <v>11789</v>
      </c>
      <c r="C956" t="s">
        <v>6009</v>
      </c>
      <c r="D956">
        <v>103</v>
      </c>
      <c r="E956" t="s">
        <v>10556</v>
      </c>
      <c r="K956" t="s">
        <v>6535</v>
      </c>
      <c r="L956" t="s">
        <v>6536</v>
      </c>
      <c r="M956" t="s">
        <v>11906</v>
      </c>
      <c r="N956">
        <v>9</v>
      </c>
      <c r="O956" t="s">
        <v>12028</v>
      </c>
      <c r="P956" t="s">
        <v>12524</v>
      </c>
      <c r="Q956">
        <v>3</v>
      </c>
      <c r="R956">
        <v>1</v>
      </c>
      <c r="S956">
        <v>6.23</v>
      </c>
      <c r="T956">
        <v>8.84</v>
      </c>
      <c r="U956">
        <v>620.51</v>
      </c>
      <c r="V956">
        <v>55.76</v>
      </c>
      <c r="W956">
        <v>9.56</v>
      </c>
      <c r="X956">
        <v>4.76</v>
      </c>
      <c r="Y956">
        <v>0</v>
      </c>
      <c r="Z956">
        <v>3</v>
      </c>
      <c r="AA956" t="s">
        <v>6923</v>
      </c>
      <c r="AB956">
        <v>2</v>
      </c>
      <c r="AC956">
        <v>11</v>
      </c>
      <c r="AD956">
        <v>2.833333333333333</v>
      </c>
      <c r="AF956" t="s">
        <v>6937</v>
      </c>
      <c r="AI956">
        <v>0</v>
      </c>
      <c r="AJ956">
        <v>0</v>
      </c>
      <c r="AK956" t="s">
        <v>10291</v>
      </c>
      <c r="AL956" t="s">
        <v>10291</v>
      </c>
      <c r="AM956" t="s">
        <v>10344</v>
      </c>
    </row>
    <row r="957" spans="1:39">
      <c r="A957" t="s">
        <v>11718</v>
      </c>
      <c r="B957" t="s">
        <v>11789</v>
      </c>
      <c r="C957" t="s">
        <v>6009</v>
      </c>
      <c r="D957">
        <v>120</v>
      </c>
      <c r="E957" t="s">
        <v>10556</v>
      </c>
      <c r="K957" t="s">
        <v>6535</v>
      </c>
      <c r="L957" t="s">
        <v>6536</v>
      </c>
      <c r="M957" t="s">
        <v>11906</v>
      </c>
      <c r="N957">
        <v>9</v>
      </c>
      <c r="O957" t="s">
        <v>12028</v>
      </c>
      <c r="P957" t="s">
        <v>12525</v>
      </c>
      <c r="Q957">
        <v>4</v>
      </c>
      <c r="R957">
        <v>1</v>
      </c>
      <c r="S957">
        <v>3.93</v>
      </c>
      <c r="T957">
        <v>6.54</v>
      </c>
      <c r="U957">
        <v>485.5</v>
      </c>
      <c r="V957">
        <v>68.65000000000001</v>
      </c>
      <c r="W957">
        <v>6.92</v>
      </c>
      <c r="X957">
        <v>4.76</v>
      </c>
      <c r="Y957">
        <v>4.61</v>
      </c>
      <c r="Z957">
        <v>3</v>
      </c>
      <c r="AA957" t="s">
        <v>6923</v>
      </c>
      <c r="AB957">
        <v>1</v>
      </c>
      <c r="AC957">
        <v>11</v>
      </c>
      <c r="AD957">
        <v>2.971904761904762</v>
      </c>
      <c r="AF957" t="s">
        <v>6937</v>
      </c>
      <c r="AI957">
        <v>0</v>
      </c>
      <c r="AJ957">
        <v>0</v>
      </c>
      <c r="AK957" t="s">
        <v>10291</v>
      </c>
      <c r="AL957" t="s">
        <v>10291</v>
      </c>
      <c r="AM957" t="s">
        <v>10344</v>
      </c>
    </row>
    <row r="958" spans="1:39">
      <c r="A958" t="s">
        <v>11719</v>
      </c>
      <c r="B958" t="s">
        <v>11789</v>
      </c>
      <c r="C958" t="s">
        <v>6009</v>
      </c>
      <c r="D958">
        <v>66</v>
      </c>
      <c r="E958" t="s">
        <v>10556</v>
      </c>
      <c r="K958" t="s">
        <v>6535</v>
      </c>
      <c r="L958" t="s">
        <v>6536</v>
      </c>
      <c r="M958" t="s">
        <v>11906</v>
      </c>
      <c r="N958">
        <v>9</v>
      </c>
      <c r="O958" t="s">
        <v>12028</v>
      </c>
      <c r="P958" t="s">
        <v>12526</v>
      </c>
      <c r="Q958">
        <v>6</v>
      </c>
      <c r="R958">
        <v>1</v>
      </c>
      <c r="S958">
        <v>4.08</v>
      </c>
      <c r="T958">
        <v>6.67</v>
      </c>
      <c r="U958">
        <v>613.67</v>
      </c>
      <c r="V958">
        <v>77.45999999999999</v>
      </c>
      <c r="W958">
        <v>7.23</v>
      </c>
      <c r="X958">
        <v>4.77</v>
      </c>
      <c r="Y958">
        <v>6.42</v>
      </c>
      <c r="Z958">
        <v>3</v>
      </c>
      <c r="AA958" t="s">
        <v>6923</v>
      </c>
      <c r="AB958">
        <v>2</v>
      </c>
      <c r="AC958">
        <v>15</v>
      </c>
      <c r="AD958">
        <v>2.833333333333333</v>
      </c>
      <c r="AF958" t="s">
        <v>6937</v>
      </c>
      <c r="AI958">
        <v>0</v>
      </c>
      <c r="AJ958">
        <v>0</v>
      </c>
      <c r="AK958" t="s">
        <v>10291</v>
      </c>
      <c r="AL958" t="s">
        <v>10291</v>
      </c>
      <c r="AM958" t="s">
        <v>10344</v>
      </c>
    </row>
    <row r="959" spans="1:39">
      <c r="A959" t="s">
        <v>11720</v>
      </c>
      <c r="B959" t="s">
        <v>11789</v>
      </c>
      <c r="C959" t="s">
        <v>6009</v>
      </c>
      <c r="D959">
        <v>97</v>
      </c>
      <c r="E959" t="s">
        <v>10556</v>
      </c>
      <c r="K959" t="s">
        <v>6535</v>
      </c>
      <c r="L959" t="s">
        <v>6536</v>
      </c>
      <c r="M959" t="s">
        <v>11906</v>
      </c>
      <c r="N959">
        <v>9</v>
      </c>
      <c r="O959" t="s">
        <v>12028</v>
      </c>
      <c r="P959" t="s">
        <v>12527</v>
      </c>
      <c r="Q959">
        <v>3</v>
      </c>
      <c r="R959">
        <v>1</v>
      </c>
      <c r="S959">
        <v>6.67</v>
      </c>
      <c r="T959">
        <v>9.26</v>
      </c>
      <c r="U959">
        <v>574.64</v>
      </c>
      <c r="V959">
        <v>55.76</v>
      </c>
      <c r="W959">
        <v>9.15</v>
      </c>
      <c r="X959">
        <v>4.78</v>
      </c>
      <c r="Y959">
        <v>0</v>
      </c>
      <c r="Z959">
        <v>4</v>
      </c>
      <c r="AA959" t="s">
        <v>6923</v>
      </c>
      <c r="AB959">
        <v>2</v>
      </c>
      <c r="AC959">
        <v>13</v>
      </c>
      <c r="AD959">
        <v>2.833333333333333</v>
      </c>
      <c r="AF959" t="s">
        <v>6937</v>
      </c>
      <c r="AI959">
        <v>0</v>
      </c>
      <c r="AJ959">
        <v>0</v>
      </c>
      <c r="AK959" t="s">
        <v>10291</v>
      </c>
      <c r="AL959" t="s">
        <v>10291</v>
      </c>
      <c r="AM959" t="s">
        <v>10344</v>
      </c>
    </row>
    <row r="960" spans="1:39">
      <c r="A960" t="s">
        <v>11721</v>
      </c>
      <c r="B960" t="s">
        <v>11789</v>
      </c>
      <c r="C960" t="s">
        <v>6009</v>
      </c>
      <c r="D960">
        <v>158</v>
      </c>
      <c r="E960" t="s">
        <v>10556</v>
      </c>
      <c r="K960" t="s">
        <v>6535</v>
      </c>
      <c r="L960" t="s">
        <v>6536</v>
      </c>
      <c r="M960" t="s">
        <v>11906</v>
      </c>
      <c r="N960">
        <v>9</v>
      </c>
      <c r="O960" t="s">
        <v>12028</v>
      </c>
      <c r="P960" t="s">
        <v>12528</v>
      </c>
      <c r="Q960">
        <v>3</v>
      </c>
      <c r="R960">
        <v>1</v>
      </c>
      <c r="S960">
        <v>6.22</v>
      </c>
      <c r="T960">
        <v>8.81</v>
      </c>
      <c r="U960">
        <v>558.5599999999999</v>
      </c>
      <c r="V960">
        <v>55.76</v>
      </c>
      <c r="W960">
        <v>8.69</v>
      </c>
      <c r="X960">
        <v>4.78</v>
      </c>
      <c r="Y960">
        <v>0</v>
      </c>
      <c r="Z960">
        <v>2</v>
      </c>
      <c r="AA960" t="s">
        <v>6923</v>
      </c>
      <c r="AB960">
        <v>2</v>
      </c>
      <c r="AC960">
        <v>11</v>
      </c>
      <c r="AD960">
        <v>2.833333333333333</v>
      </c>
      <c r="AF960" t="s">
        <v>6937</v>
      </c>
      <c r="AI960">
        <v>0</v>
      </c>
      <c r="AJ960">
        <v>0</v>
      </c>
      <c r="AK960" t="s">
        <v>10291</v>
      </c>
      <c r="AL960" t="s">
        <v>10291</v>
      </c>
      <c r="AM960" t="s">
        <v>10344</v>
      </c>
    </row>
    <row r="961" spans="1:39">
      <c r="A961" t="s">
        <v>11722</v>
      </c>
      <c r="B961" t="s">
        <v>11789</v>
      </c>
      <c r="C961" t="s">
        <v>6009</v>
      </c>
      <c r="D961">
        <v>61</v>
      </c>
      <c r="E961" t="s">
        <v>10556</v>
      </c>
      <c r="K961" t="s">
        <v>6535</v>
      </c>
      <c r="L961" t="s">
        <v>6536</v>
      </c>
      <c r="M961" t="s">
        <v>11906</v>
      </c>
      <c r="N961">
        <v>9</v>
      </c>
      <c r="O961" t="s">
        <v>12028</v>
      </c>
      <c r="P961" t="s">
        <v>12529</v>
      </c>
      <c r="Q961">
        <v>6</v>
      </c>
      <c r="R961">
        <v>1</v>
      </c>
      <c r="S961">
        <v>3.85</v>
      </c>
      <c r="T961">
        <v>7.53</v>
      </c>
      <c r="U961">
        <v>466.6</v>
      </c>
      <c r="V961">
        <v>81.54000000000001</v>
      </c>
      <c r="W961">
        <v>5.46</v>
      </c>
      <c r="X961">
        <v>2.99</v>
      </c>
      <c r="Y961">
        <v>0.18</v>
      </c>
      <c r="Z961">
        <v>3</v>
      </c>
      <c r="AA961" t="s">
        <v>6923</v>
      </c>
      <c r="AB961">
        <v>1</v>
      </c>
      <c r="AC961">
        <v>14</v>
      </c>
      <c r="AD961">
        <v>3.146904761904762</v>
      </c>
      <c r="AF961" t="s">
        <v>6937</v>
      </c>
      <c r="AI961">
        <v>0</v>
      </c>
      <c r="AJ961">
        <v>0</v>
      </c>
      <c r="AK961" t="s">
        <v>10291</v>
      </c>
      <c r="AL961" t="s">
        <v>10291</v>
      </c>
      <c r="AM961" t="s">
        <v>10344</v>
      </c>
    </row>
    <row r="962" spans="1:39">
      <c r="A962" t="s">
        <v>7463</v>
      </c>
      <c r="B962" t="s">
        <v>11789</v>
      </c>
      <c r="C962" t="s">
        <v>6009</v>
      </c>
      <c r="D962">
        <v>49</v>
      </c>
      <c r="E962" t="s">
        <v>10556</v>
      </c>
      <c r="K962" t="s">
        <v>6535</v>
      </c>
      <c r="L962" t="s">
        <v>6536</v>
      </c>
      <c r="M962" t="s">
        <v>11907</v>
      </c>
      <c r="N962">
        <v>9</v>
      </c>
      <c r="O962" t="s">
        <v>12029</v>
      </c>
      <c r="P962" t="s">
        <v>9416</v>
      </c>
      <c r="Q962">
        <v>5</v>
      </c>
      <c r="R962">
        <v>1</v>
      </c>
      <c r="S962">
        <v>3.49</v>
      </c>
      <c r="T962">
        <v>6.48</v>
      </c>
      <c r="U962">
        <v>514.63</v>
      </c>
      <c r="V962">
        <v>72.94</v>
      </c>
      <c r="W962">
        <v>7.26</v>
      </c>
      <c r="X962">
        <v>3.86</v>
      </c>
      <c r="Y962">
        <v>5</v>
      </c>
      <c r="Z962">
        <v>6</v>
      </c>
      <c r="AA962" t="s">
        <v>6923</v>
      </c>
      <c r="AB962">
        <v>2</v>
      </c>
      <c r="AC962">
        <v>7</v>
      </c>
      <c r="AD962">
        <v>3.088333333333333</v>
      </c>
      <c r="AE962" t="s">
        <v>10199</v>
      </c>
      <c r="AF962" t="s">
        <v>6937</v>
      </c>
      <c r="AG962" t="s">
        <v>10207</v>
      </c>
      <c r="AH962" t="s">
        <v>10209</v>
      </c>
      <c r="AI962">
        <v>4</v>
      </c>
      <c r="AJ962">
        <v>1</v>
      </c>
      <c r="AK962" t="s">
        <v>10215</v>
      </c>
      <c r="AL962" t="s">
        <v>10215</v>
      </c>
      <c r="AM962" t="s">
        <v>10344</v>
      </c>
    </row>
    <row r="963" spans="1:39">
      <c r="A963" t="s">
        <v>11723</v>
      </c>
      <c r="B963" t="s">
        <v>11789</v>
      </c>
      <c r="C963" t="s">
        <v>6009</v>
      </c>
      <c r="D963">
        <v>29</v>
      </c>
      <c r="E963" t="s">
        <v>10556</v>
      </c>
      <c r="K963" t="s">
        <v>6535</v>
      </c>
      <c r="L963" t="s">
        <v>6536</v>
      </c>
      <c r="M963" t="s">
        <v>11907</v>
      </c>
      <c r="N963">
        <v>9</v>
      </c>
      <c r="O963" t="s">
        <v>12029</v>
      </c>
      <c r="P963" t="s">
        <v>12530</v>
      </c>
      <c r="Q963">
        <v>4</v>
      </c>
      <c r="R963">
        <v>2</v>
      </c>
      <c r="S963">
        <v>3.91</v>
      </c>
      <c r="T963">
        <v>6.91</v>
      </c>
      <c r="U963">
        <v>531.66</v>
      </c>
      <c r="V963">
        <v>84.22</v>
      </c>
      <c r="W963">
        <v>7.28</v>
      </c>
      <c r="X963">
        <v>3.84</v>
      </c>
      <c r="Y963">
        <v>4.61</v>
      </c>
      <c r="Z963">
        <v>5</v>
      </c>
      <c r="AA963" t="s">
        <v>6923</v>
      </c>
      <c r="AB963">
        <v>2</v>
      </c>
      <c r="AC963">
        <v>10</v>
      </c>
      <c r="AD963">
        <v>2.545</v>
      </c>
      <c r="AF963" t="s">
        <v>6937</v>
      </c>
      <c r="AI963">
        <v>0</v>
      </c>
      <c r="AJ963">
        <v>0</v>
      </c>
      <c r="AK963" t="s">
        <v>10215</v>
      </c>
      <c r="AL963" t="s">
        <v>10215</v>
      </c>
      <c r="AM963" t="s">
        <v>10344</v>
      </c>
    </row>
    <row r="964" spans="1:39">
      <c r="A964" t="s">
        <v>7004</v>
      </c>
      <c r="B964" t="s">
        <v>11789</v>
      </c>
      <c r="C964" t="s">
        <v>6009</v>
      </c>
      <c r="D964">
        <v>52</v>
      </c>
      <c r="E964" t="s">
        <v>10556</v>
      </c>
      <c r="K964" t="s">
        <v>6535</v>
      </c>
      <c r="L964" t="s">
        <v>6536</v>
      </c>
      <c r="M964" t="s">
        <v>11907</v>
      </c>
      <c r="N964">
        <v>9</v>
      </c>
      <c r="O964" t="s">
        <v>12029</v>
      </c>
      <c r="P964" t="s">
        <v>8957</v>
      </c>
      <c r="Q964">
        <v>3</v>
      </c>
      <c r="R964">
        <v>2</v>
      </c>
      <c r="S964">
        <v>3.46</v>
      </c>
      <c r="T964">
        <v>6.46</v>
      </c>
      <c r="U964">
        <v>544.7</v>
      </c>
      <c r="V964">
        <v>71.33</v>
      </c>
      <c r="W964">
        <v>7.97</v>
      </c>
      <c r="X964">
        <v>3.88</v>
      </c>
      <c r="Y964">
        <v>0</v>
      </c>
      <c r="Z964">
        <v>5</v>
      </c>
      <c r="AA964" t="s">
        <v>6923</v>
      </c>
      <c r="AB964">
        <v>2</v>
      </c>
      <c r="AC964">
        <v>10</v>
      </c>
      <c r="AD964">
        <v>2.77</v>
      </c>
      <c r="AF964" t="s">
        <v>6937</v>
      </c>
      <c r="AI964">
        <v>0</v>
      </c>
      <c r="AJ964">
        <v>0</v>
      </c>
      <c r="AK964" t="s">
        <v>10215</v>
      </c>
      <c r="AL964" t="s">
        <v>10215</v>
      </c>
      <c r="AM964" t="s">
        <v>10344</v>
      </c>
    </row>
    <row r="965" spans="1:39">
      <c r="A965" t="s">
        <v>7036</v>
      </c>
      <c r="B965" t="s">
        <v>11789</v>
      </c>
      <c r="C965" t="s">
        <v>6009</v>
      </c>
      <c r="D965">
        <v>47</v>
      </c>
      <c r="E965" t="s">
        <v>10556</v>
      </c>
      <c r="K965" t="s">
        <v>6535</v>
      </c>
      <c r="L965" t="s">
        <v>6536</v>
      </c>
      <c r="M965" t="s">
        <v>11907</v>
      </c>
      <c r="N965">
        <v>9</v>
      </c>
      <c r="O965" t="s">
        <v>12029</v>
      </c>
      <c r="P965" t="s">
        <v>8989</v>
      </c>
      <c r="Q965">
        <v>2</v>
      </c>
      <c r="R965">
        <v>3</v>
      </c>
      <c r="S965">
        <v>3.64</v>
      </c>
      <c r="T965">
        <v>6.64</v>
      </c>
      <c r="U965">
        <v>530.67</v>
      </c>
      <c r="V965">
        <v>82.19</v>
      </c>
      <c r="W965">
        <v>7.96</v>
      </c>
      <c r="X965">
        <v>3.88</v>
      </c>
      <c r="Y965">
        <v>0</v>
      </c>
      <c r="Z965">
        <v>5</v>
      </c>
      <c r="AA965" t="s">
        <v>6923</v>
      </c>
      <c r="AB965">
        <v>2</v>
      </c>
      <c r="AC965">
        <v>10</v>
      </c>
      <c r="AD965">
        <v>2.346666666666667</v>
      </c>
      <c r="AF965" t="s">
        <v>6937</v>
      </c>
      <c r="AI965">
        <v>0</v>
      </c>
      <c r="AJ965">
        <v>0</v>
      </c>
      <c r="AK965" t="s">
        <v>10215</v>
      </c>
      <c r="AL965" t="s">
        <v>10215</v>
      </c>
      <c r="AM965" t="s">
        <v>10344</v>
      </c>
    </row>
    <row r="966" spans="1:39">
      <c r="A966" t="s">
        <v>7232</v>
      </c>
      <c r="B966" t="s">
        <v>11789</v>
      </c>
      <c r="C966" t="s">
        <v>6009</v>
      </c>
      <c r="D966">
        <v>29</v>
      </c>
      <c r="E966" t="s">
        <v>10556</v>
      </c>
      <c r="K966" t="s">
        <v>6535</v>
      </c>
      <c r="L966" t="s">
        <v>6536</v>
      </c>
      <c r="M966" t="s">
        <v>11907</v>
      </c>
      <c r="N966">
        <v>9</v>
      </c>
      <c r="O966" t="s">
        <v>12029</v>
      </c>
      <c r="P966" t="s">
        <v>9185</v>
      </c>
      <c r="Q966">
        <v>4</v>
      </c>
      <c r="R966">
        <v>2</v>
      </c>
      <c r="S966">
        <v>3.95</v>
      </c>
      <c r="T966">
        <v>6.95</v>
      </c>
      <c r="U966">
        <v>560.6900000000001</v>
      </c>
      <c r="V966">
        <v>80.56</v>
      </c>
      <c r="W966">
        <v>7.49</v>
      </c>
      <c r="X966">
        <v>3.87</v>
      </c>
      <c r="Y966">
        <v>0</v>
      </c>
      <c r="Z966">
        <v>5</v>
      </c>
      <c r="AA966" t="s">
        <v>6923</v>
      </c>
      <c r="AB966">
        <v>2</v>
      </c>
      <c r="AC966">
        <v>11</v>
      </c>
      <c r="AD966">
        <v>2.525</v>
      </c>
      <c r="AF966" t="s">
        <v>6937</v>
      </c>
      <c r="AI966">
        <v>0</v>
      </c>
      <c r="AJ966">
        <v>0</v>
      </c>
      <c r="AK966" t="s">
        <v>10215</v>
      </c>
      <c r="AL966" t="s">
        <v>10215</v>
      </c>
      <c r="AM966" t="s">
        <v>10344</v>
      </c>
    </row>
    <row r="967" spans="1:39">
      <c r="A967" t="s">
        <v>7373</v>
      </c>
      <c r="B967" t="s">
        <v>11789</v>
      </c>
      <c r="C967" t="s">
        <v>6009</v>
      </c>
      <c r="D967">
        <v>39</v>
      </c>
      <c r="E967" t="s">
        <v>10556</v>
      </c>
      <c r="K967" t="s">
        <v>6535</v>
      </c>
      <c r="L967" t="s">
        <v>6536</v>
      </c>
      <c r="M967" t="s">
        <v>11907</v>
      </c>
      <c r="N967">
        <v>9</v>
      </c>
      <c r="O967" t="s">
        <v>12029</v>
      </c>
      <c r="P967" t="s">
        <v>9326</v>
      </c>
      <c r="Q967">
        <v>2</v>
      </c>
      <c r="R967">
        <v>3</v>
      </c>
      <c r="S967">
        <v>3.78</v>
      </c>
      <c r="T967">
        <v>6.78</v>
      </c>
      <c r="U967">
        <v>530.67</v>
      </c>
      <c r="V967">
        <v>82.19</v>
      </c>
      <c r="W967">
        <v>7.96</v>
      </c>
      <c r="X967">
        <v>3.88</v>
      </c>
      <c r="Y967">
        <v>0</v>
      </c>
      <c r="Z967">
        <v>5</v>
      </c>
      <c r="AA967" t="s">
        <v>6923</v>
      </c>
      <c r="AB967">
        <v>2</v>
      </c>
      <c r="AC967">
        <v>10</v>
      </c>
      <c r="AD967">
        <v>2.276666666666667</v>
      </c>
      <c r="AF967" t="s">
        <v>6937</v>
      </c>
      <c r="AI967">
        <v>0</v>
      </c>
      <c r="AJ967">
        <v>0</v>
      </c>
      <c r="AK967" t="s">
        <v>10215</v>
      </c>
      <c r="AL967" t="s">
        <v>10215</v>
      </c>
      <c r="AM967" t="s">
        <v>10344</v>
      </c>
    </row>
    <row r="968" spans="1:39">
      <c r="A968" t="s">
        <v>7381</v>
      </c>
      <c r="B968" t="s">
        <v>11789</v>
      </c>
      <c r="C968" t="s">
        <v>6009</v>
      </c>
      <c r="D968">
        <v>37</v>
      </c>
      <c r="E968" t="s">
        <v>10556</v>
      </c>
      <c r="K968" t="s">
        <v>6535</v>
      </c>
      <c r="L968" t="s">
        <v>6536</v>
      </c>
      <c r="M968" t="s">
        <v>11907</v>
      </c>
      <c r="N968">
        <v>9</v>
      </c>
      <c r="O968" t="s">
        <v>12029</v>
      </c>
      <c r="P968" t="s">
        <v>9334</v>
      </c>
      <c r="Q968">
        <v>4</v>
      </c>
      <c r="R968">
        <v>2</v>
      </c>
      <c r="S968">
        <v>3.76</v>
      </c>
      <c r="T968">
        <v>6.76</v>
      </c>
      <c r="U968">
        <v>531.66</v>
      </c>
      <c r="V968">
        <v>83.7</v>
      </c>
      <c r="W968">
        <v>7.12</v>
      </c>
      <c r="X968">
        <v>3.87</v>
      </c>
      <c r="Y968">
        <v>2.6</v>
      </c>
      <c r="Z968">
        <v>5</v>
      </c>
      <c r="AA968" t="s">
        <v>6923</v>
      </c>
      <c r="AB968">
        <v>2</v>
      </c>
      <c r="AC968">
        <v>10</v>
      </c>
      <c r="AD968">
        <v>2.62</v>
      </c>
      <c r="AF968" t="s">
        <v>6937</v>
      </c>
      <c r="AI968">
        <v>0</v>
      </c>
      <c r="AJ968">
        <v>0</v>
      </c>
      <c r="AK968" t="s">
        <v>10215</v>
      </c>
      <c r="AL968" t="s">
        <v>10215</v>
      </c>
      <c r="AM968" t="s">
        <v>10344</v>
      </c>
    </row>
    <row r="969" spans="1:39">
      <c r="A969" t="s">
        <v>7343</v>
      </c>
      <c r="B969" t="s">
        <v>11789</v>
      </c>
      <c r="C969" t="s">
        <v>6009</v>
      </c>
      <c r="D969">
        <v>43</v>
      </c>
      <c r="E969" t="s">
        <v>10556</v>
      </c>
      <c r="K969" t="s">
        <v>6535</v>
      </c>
      <c r="L969" t="s">
        <v>6536</v>
      </c>
      <c r="M969" t="s">
        <v>11907</v>
      </c>
      <c r="N969">
        <v>9</v>
      </c>
      <c r="O969" t="s">
        <v>12029</v>
      </c>
      <c r="P969" t="s">
        <v>9296</v>
      </c>
      <c r="Q969">
        <v>5</v>
      </c>
      <c r="R969">
        <v>1</v>
      </c>
      <c r="S969">
        <v>3.66</v>
      </c>
      <c r="T969">
        <v>6.66</v>
      </c>
      <c r="U969">
        <v>528.66</v>
      </c>
      <c r="V969">
        <v>72.42</v>
      </c>
      <c r="W969">
        <v>7.67</v>
      </c>
      <c r="X969">
        <v>3.87</v>
      </c>
      <c r="Y969">
        <v>3.32</v>
      </c>
      <c r="Z969">
        <v>6</v>
      </c>
      <c r="AA969" t="s">
        <v>6923</v>
      </c>
      <c r="AB969">
        <v>2</v>
      </c>
      <c r="AC969">
        <v>9</v>
      </c>
      <c r="AD969">
        <v>3.003333333333333</v>
      </c>
      <c r="AF969" t="s">
        <v>6937</v>
      </c>
      <c r="AI969">
        <v>0</v>
      </c>
      <c r="AJ969">
        <v>0</v>
      </c>
      <c r="AK969" t="s">
        <v>10215</v>
      </c>
      <c r="AL969" t="s">
        <v>10215</v>
      </c>
      <c r="AM969" t="s">
        <v>10344</v>
      </c>
    </row>
    <row r="970" spans="1:39">
      <c r="A970" t="s">
        <v>7216</v>
      </c>
      <c r="B970" t="s">
        <v>11789</v>
      </c>
      <c r="C970" t="s">
        <v>6009</v>
      </c>
      <c r="D970">
        <v>81</v>
      </c>
      <c r="E970" t="s">
        <v>10556</v>
      </c>
      <c r="K970" t="s">
        <v>6535</v>
      </c>
      <c r="L970" t="s">
        <v>6536</v>
      </c>
      <c r="M970" t="s">
        <v>11907</v>
      </c>
      <c r="N970">
        <v>9</v>
      </c>
      <c r="O970" t="s">
        <v>12029</v>
      </c>
      <c r="P970" t="s">
        <v>9169</v>
      </c>
      <c r="Q970">
        <v>7</v>
      </c>
      <c r="R970">
        <v>1</v>
      </c>
      <c r="S970">
        <v>5.64</v>
      </c>
      <c r="T970">
        <v>7.61</v>
      </c>
      <c r="U970">
        <v>552.6900000000001</v>
      </c>
      <c r="V970">
        <v>89.58</v>
      </c>
      <c r="W970">
        <v>7.15</v>
      </c>
      <c r="X970">
        <v>4.25</v>
      </c>
      <c r="Y970">
        <v>3.32</v>
      </c>
      <c r="Z970">
        <v>7</v>
      </c>
      <c r="AA970" t="s">
        <v>6923</v>
      </c>
      <c r="AB970">
        <v>2</v>
      </c>
      <c r="AC970">
        <v>9</v>
      </c>
      <c r="AD970">
        <v>2.833333333333333</v>
      </c>
      <c r="AF970" t="s">
        <v>6937</v>
      </c>
      <c r="AI970">
        <v>0</v>
      </c>
      <c r="AJ970">
        <v>0</v>
      </c>
      <c r="AK970" t="s">
        <v>10215</v>
      </c>
      <c r="AL970" t="s">
        <v>10215</v>
      </c>
      <c r="AM970" t="s">
        <v>10344</v>
      </c>
    </row>
    <row r="971" spans="1:39">
      <c r="A971" t="s">
        <v>7302</v>
      </c>
      <c r="B971" t="s">
        <v>11789</v>
      </c>
      <c r="C971" t="s">
        <v>6009</v>
      </c>
      <c r="D971">
        <v>21</v>
      </c>
      <c r="E971" t="s">
        <v>10556</v>
      </c>
      <c r="K971" t="s">
        <v>6535</v>
      </c>
      <c r="L971" t="s">
        <v>6536</v>
      </c>
      <c r="M971" t="s">
        <v>11907</v>
      </c>
      <c r="N971">
        <v>9</v>
      </c>
      <c r="O971" t="s">
        <v>12029</v>
      </c>
      <c r="P971" t="s">
        <v>9255</v>
      </c>
      <c r="Q971">
        <v>6</v>
      </c>
      <c r="R971">
        <v>2</v>
      </c>
      <c r="S971">
        <v>5.73</v>
      </c>
      <c r="T971">
        <v>7.71</v>
      </c>
      <c r="U971">
        <v>555.6900000000001</v>
      </c>
      <c r="V971">
        <v>100.86</v>
      </c>
      <c r="W971">
        <v>6.61</v>
      </c>
      <c r="X971">
        <v>4.25</v>
      </c>
      <c r="Y971">
        <v>2.58</v>
      </c>
      <c r="Z971">
        <v>6</v>
      </c>
      <c r="AA971" t="s">
        <v>6923</v>
      </c>
      <c r="AB971">
        <v>2</v>
      </c>
      <c r="AC971">
        <v>10</v>
      </c>
      <c r="AD971">
        <v>2.138</v>
      </c>
      <c r="AF971" t="s">
        <v>6937</v>
      </c>
      <c r="AI971">
        <v>0</v>
      </c>
      <c r="AJ971">
        <v>0</v>
      </c>
      <c r="AK971" t="s">
        <v>10215</v>
      </c>
      <c r="AL971" t="s">
        <v>10215</v>
      </c>
      <c r="AM971" t="s">
        <v>10344</v>
      </c>
    </row>
    <row r="972" spans="1:39">
      <c r="A972" t="s">
        <v>7449</v>
      </c>
      <c r="B972" t="s">
        <v>11789</v>
      </c>
      <c r="C972" t="s">
        <v>6009</v>
      </c>
      <c r="D972">
        <v>40</v>
      </c>
      <c r="E972" t="s">
        <v>10556</v>
      </c>
      <c r="K972" t="s">
        <v>6535</v>
      </c>
      <c r="L972" t="s">
        <v>6536</v>
      </c>
      <c r="M972" t="s">
        <v>11907</v>
      </c>
      <c r="N972">
        <v>9</v>
      </c>
      <c r="O972" t="s">
        <v>12029</v>
      </c>
      <c r="P972" t="s">
        <v>9402</v>
      </c>
      <c r="Q972">
        <v>5</v>
      </c>
      <c r="R972">
        <v>1</v>
      </c>
      <c r="S972">
        <v>4.38</v>
      </c>
      <c r="T972">
        <v>7.37</v>
      </c>
      <c r="U972">
        <v>542.6799999999999</v>
      </c>
      <c r="V972">
        <v>72.94</v>
      </c>
      <c r="W972">
        <v>8.220000000000001</v>
      </c>
      <c r="X972">
        <v>3.87</v>
      </c>
      <c r="Y972">
        <v>5</v>
      </c>
      <c r="Z972">
        <v>6</v>
      </c>
      <c r="AA972" t="s">
        <v>6923</v>
      </c>
      <c r="AB972">
        <v>2</v>
      </c>
      <c r="AC972">
        <v>10</v>
      </c>
      <c r="AD972">
        <v>2.833333333333333</v>
      </c>
      <c r="AF972" t="s">
        <v>6937</v>
      </c>
      <c r="AI972">
        <v>0</v>
      </c>
      <c r="AJ972">
        <v>0</v>
      </c>
      <c r="AK972" t="s">
        <v>10215</v>
      </c>
      <c r="AL972" t="s">
        <v>10215</v>
      </c>
      <c r="AM972" t="s">
        <v>10344</v>
      </c>
    </row>
    <row r="973" spans="1:39">
      <c r="A973" t="s">
        <v>7501</v>
      </c>
      <c r="B973" t="s">
        <v>11789</v>
      </c>
      <c r="C973" t="s">
        <v>6009</v>
      </c>
      <c r="D973">
        <v>34</v>
      </c>
      <c r="E973" t="s">
        <v>10556</v>
      </c>
      <c r="K973" t="s">
        <v>6535</v>
      </c>
      <c r="L973" t="s">
        <v>6536</v>
      </c>
      <c r="M973" t="s">
        <v>11907</v>
      </c>
      <c r="N973">
        <v>9</v>
      </c>
      <c r="O973" t="s">
        <v>12029</v>
      </c>
      <c r="P973" t="s">
        <v>9454</v>
      </c>
      <c r="Q973">
        <v>4</v>
      </c>
      <c r="R973">
        <v>2</v>
      </c>
      <c r="S973">
        <v>3.45</v>
      </c>
      <c r="T973">
        <v>6.45</v>
      </c>
      <c r="U973">
        <v>531.66</v>
      </c>
      <c r="V973">
        <v>84.22</v>
      </c>
      <c r="W973">
        <v>7.28</v>
      </c>
      <c r="X973">
        <v>3.84</v>
      </c>
      <c r="Y973">
        <v>4.62</v>
      </c>
      <c r="Z973">
        <v>5</v>
      </c>
      <c r="AA973" t="s">
        <v>6923</v>
      </c>
      <c r="AB973">
        <v>2</v>
      </c>
      <c r="AC973">
        <v>10</v>
      </c>
      <c r="AD973">
        <v>2.775</v>
      </c>
      <c r="AF973" t="s">
        <v>6937</v>
      </c>
      <c r="AI973">
        <v>0</v>
      </c>
      <c r="AJ973">
        <v>0</v>
      </c>
      <c r="AK973" t="s">
        <v>10215</v>
      </c>
      <c r="AL973" t="s">
        <v>10215</v>
      </c>
      <c r="AM973" t="s">
        <v>10344</v>
      </c>
    </row>
    <row r="974" spans="1:39">
      <c r="A974" t="s">
        <v>6995</v>
      </c>
      <c r="B974" t="s">
        <v>11789</v>
      </c>
      <c r="C974" t="s">
        <v>6009</v>
      </c>
      <c r="D974">
        <v>31</v>
      </c>
      <c r="E974" t="s">
        <v>10556</v>
      </c>
      <c r="K974" t="s">
        <v>6535</v>
      </c>
      <c r="L974" t="s">
        <v>6536</v>
      </c>
      <c r="M974" t="s">
        <v>11907</v>
      </c>
      <c r="N974">
        <v>9</v>
      </c>
      <c r="O974" t="s">
        <v>12029</v>
      </c>
      <c r="P974" t="s">
        <v>8948</v>
      </c>
      <c r="Q974">
        <v>3</v>
      </c>
      <c r="R974">
        <v>2</v>
      </c>
      <c r="S974">
        <v>3.37</v>
      </c>
      <c r="T974">
        <v>6.36</v>
      </c>
      <c r="U974">
        <v>516.64</v>
      </c>
      <c r="V974">
        <v>71.33</v>
      </c>
      <c r="W974">
        <v>7.55</v>
      </c>
      <c r="X974">
        <v>3.87</v>
      </c>
      <c r="Y974">
        <v>0</v>
      </c>
      <c r="Z974">
        <v>5</v>
      </c>
      <c r="AA974" t="s">
        <v>6923</v>
      </c>
      <c r="AB974">
        <v>2</v>
      </c>
      <c r="AC974">
        <v>8</v>
      </c>
      <c r="AD974">
        <v>2.815</v>
      </c>
      <c r="AF974" t="s">
        <v>6937</v>
      </c>
      <c r="AI974">
        <v>0</v>
      </c>
      <c r="AJ974">
        <v>0</v>
      </c>
      <c r="AK974" t="s">
        <v>10215</v>
      </c>
      <c r="AL974" t="s">
        <v>10215</v>
      </c>
      <c r="AM974" t="s">
        <v>10344</v>
      </c>
    </row>
    <row r="975" spans="1:39">
      <c r="A975" t="s">
        <v>7669</v>
      </c>
      <c r="B975" t="s">
        <v>11789</v>
      </c>
      <c r="C975" t="s">
        <v>6009</v>
      </c>
      <c r="D975">
        <v>48</v>
      </c>
      <c r="E975" t="s">
        <v>10556</v>
      </c>
      <c r="K975" t="s">
        <v>10886</v>
      </c>
      <c r="L975" t="s">
        <v>6536</v>
      </c>
      <c r="M975" t="s">
        <v>11908</v>
      </c>
      <c r="N975">
        <v>9</v>
      </c>
      <c r="O975" t="s">
        <v>12030</v>
      </c>
      <c r="P975" t="s">
        <v>9609</v>
      </c>
      <c r="Q975">
        <v>5</v>
      </c>
      <c r="R975">
        <v>1</v>
      </c>
      <c r="S975">
        <v>4.76</v>
      </c>
      <c r="T975">
        <v>8.380000000000001</v>
      </c>
      <c r="U975">
        <v>545.9400000000001</v>
      </c>
      <c r="V975">
        <v>77.76000000000001</v>
      </c>
      <c r="W975">
        <v>7.02</v>
      </c>
      <c r="X975">
        <v>3.22</v>
      </c>
      <c r="Y975">
        <v>0</v>
      </c>
      <c r="Z975">
        <v>4</v>
      </c>
      <c r="AA975" t="s">
        <v>6923</v>
      </c>
      <c r="AB975">
        <v>2</v>
      </c>
      <c r="AC975">
        <v>9</v>
      </c>
      <c r="AD975">
        <v>2.833333333333333</v>
      </c>
      <c r="AF975" t="s">
        <v>6937</v>
      </c>
      <c r="AI975">
        <v>0</v>
      </c>
      <c r="AJ975">
        <v>0</v>
      </c>
      <c r="AK975" t="s">
        <v>10303</v>
      </c>
      <c r="AL975" t="s">
        <v>10303</v>
      </c>
      <c r="AM975" t="s">
        <v>10344</v>
      </c>
    </row>
    <row r="976" spans="1:39">
      <c r="A976" t="s">
        <v>7691</v>
      </c>
      <c r="B976" t="s">
        <v>11789</v>
      </c>
      <c r="C976" t="s">
        <v>6009</v>
      </c>
      <c r="D976">
        <v>50</v>
      </c>
      <c r="E976" t="s">
        <v>10556</v>
      </c>
      <c r="K976" t="s">
        <v>10886</v>
      </c>
      <c r="L976" t="s">
        <v>6536</v>
      </c>
      <c r="M976" t="s">
        <v>11908</v>
      </c>
      <c r="N976">
        <v>9</v>
      </c>
      <c r="O976" t="s">
        <v>12030</v>
      </c>
      <c r="P976" t="s">
        <v>9630</v>
      </c>
      <c r="Q976">
        <v>5</v>
      </c>
      <c r="R976">
        <v>1</v>
      </c>
      <c r="S976">
        <v>4.25</v>
      </c>
      <c r="T976">
        <v>7.87</v>
      </c>
      <c r="U976">
        <v>531.91</v>
      </c>
      <c r="V976">
        <v>77.76000000000001</v>
      </c>
      <c r="W976">
        <v>6.63</v>
      </c>
      <c r="X976">
        <v>3.22</v>
      </c>
      <c r="Y976">
        <v>0</v>
      </c>
      <c r="Z976">
        <v>4</v>
      </c>
      <c r="AA976" t="s">
        <v>6923</v>
      </c>
      <c r="AB976">
        <v>2</v>
      </c>
      <c r="AC976">
        <v>8</v>
      </c>
      <c r="AD976">
        <v>2.833333333333333</v>
      </c>
      <c r="AF976" t="s">
        <v>6937</v>
      </c>
      <c r="AI976">
        <v>0</v>
      </c>
      <c r="AJ976">
        <v>0</v>
      </c>
      <c r="AK976" t="s">
        <v>10303</v>
      </c>
      <c r="AL976" t="s">
        <v>10303</v>
      </c>
      <c r="AM976" t="s">
        <v>10344</v>
      </c>
    </row>
    <row r="977" spans="1:39">
      <c r="A977" t="s">
        <v>7539</v>
      </c>
      <c r="B977" t="s">
        <v>11789</v>
      </c>
      <c r="C977" t="s">
        <v>6009</v>
      </c>
      <c r="D977">
        <v>30</v>
      </c>
      <c r="E977" t="s">
        <v>10556</v>
      </c>
      <c r="K977" t="s">
        <v>10886</v>
      </c>
      <c r="L977" t="s">
        <v>6536</v>
      </c>
      <c r="M977" t="s">
        <v>11908</v>
      </c>
      <c r="N977">
        <v>9</v>
      </c>
      <c r="O977" t="s">
        <v>12030</v>
      </c>
      <c r="P977" t="s">
        <v>9492</v>
      </c>
      <c r="Q977">
        <v>5</v>
      </c>
      <c r="R977">
        <v>1</v>
      </c>
      <c r="S977">
        <v>4.25</v>
      </c>
      <c r="T977">
        <v>7.87</v>
      </c>
      <c r="U977">
        <v>531.91</v>
      </c>
      <c r="V977">
        <v>77.76000000000001</v>
      </c>
      <c r="W977">
        <v>6.63</v>
      </c>
      <c r="X977">
        <v>3.22</v>
      </c>
      <c r="Y977">
        <v>0</v>
      </c>
      <c r="Z977">
        <v>4</v>
      </c>
      <c r="AA977" t="s">
        <v>6923</v>
      </c>
      <c r="AB977">
        <v>2</v>
      </c>
      <c r="AC977">
        <v>8</v>
      </c>
      <c r="AD977">
        <v>2.833333333333333</v>
      </c>
      <c r="AF977" t="s">
        <v>6937</v>
      </c>
      <c r="AI977">
        <v>0</v>
      </c>
      <c r="AJ977">
        <v>0</v>
      </c>
      <c r="AK977" t="s">
        <v>10303</v>
      </c>
      <c r="AL977" t="s">
        <v>10303</v>
      </c>
      <c r="AM977" t="s">
        <v>10344</v>
      </c>
    </row>
    <row r="978" spans="1:39">
      <c r="A978" t="s">
        <v>7598</v>
      </c>
      <c r="B978" t="s">
        <v>11789</v>
      </c>
      <c r="C978" t="s">
        <v>6009</v>
      </c>
      <c r="D978">
        <v>20</v>
      </c>
      <c r="E978" t="s">
        <v>10556</v>
      </c>
      <c r="K978" t="s">
        <v>10886</v>
      </c>
      <c r="L978" t="s">
        <v>6536</v>
      </c>
      <c r="M978" t="s">
        <v>11908</v>
      </c>
      <c r="N978">
        <v>9</v>
      </c>
      <c r="O978" t="s">
        <v>12030</v>
      </c>
      <c r="P978" t="s">
        <v>9544</v>
      </c>
      <c r="Q978">
        <v>5</v>
      </c>
      <c r="R978">
        <v>1</v>
      </c>
      <c r="S978">
        <v>4.76</v>
      </c>
      <c r="T978">
        <v>8.380000000000001</v>
      </c>
      <c r="U978">
        <v>545.9400000000001</v>
      </c>
      <c r="V978">
        <v>77.76000000000001</v>
      </c>
      <c r="W978">
        <v>7.02</v>
      </c>
      <c r="X978">
        <v>3.22</v>
      </c>
      <c r="Y978">
        <v>0</v>
      </c>
      <c r="Z978">
        <v>4</v>
      </c>
      <c r="AA978" t="s">
        <v>6923</v>
      </c>
      <c r="AB978">
        <v>2</v>
      </c>
      <c r="AC978">
        <v>9</v>
      </c>
      <c r="AD978">
        <v>2.833333333333333</v>
      </c>
      <c r="AF978" t="s">
        <v>6937</v>
      </c>
      <c r="AI978">
        <v>0</v>
      </c>
      <c r="AJ978">
        <v>0</v>
      </c>
      <c r="AK978" t="s">
        <v>10303</v>
      </c>
      <c r="AL978" t="s">
        <v>10303</v>
      </c>
      <c r="AM978" t="s">
        <v>10344</v>
      </c>
    </row>
    <row r="979" spans="1:39">
      <c r="A979" t="s">
        <v>7544</v>
      </c>
      <c r="B979" t="s">
        <v>11789</v>
      </c>
      <c r="C979" t="s">
        <v>6009</v>
      </c>
      <c r="D979">
        <v>30</v>
      </c>
      <c r="E979" t="s">
        <v>10556</v>
      </c>
      <c r="K979" t="s">
        <v>10886</v>
      </c>
      <c r="L979" t="s">
        <v>6536</v>
      </c>
      <c r="M979" t="s">
        <v>11908</v>
      </c>
      <c r="N979">
        <v>9</v>
      </c>
      <c r="O979" t="s">
        <v>12030</v>
      </c>
      <c r="P979" t="s">
        <v>9497</v>
      </c>
      <c r="Q979">
        <v>5</v>
      </c>
      <c r="R979">
        <v>1</v>
      </c>
      <c r="S979">
        <v>2.9</v>
      </c>
      <c r="T979">
        <v>6.52</v>
      </c>
      <c r="U979">
        <v>517.89</v>
      </c>
      <c r="V979">
        <v>77.76000000000001</v>
      </c>
      <c r="W979">
        <v>6.24</v>
      </c>
      <c r="X979">
        <v>3.17</v>
      </c>
      <c r="Y979">
        <v>0</v>
      </c>
      <c r="Z979">
        <v>4</v>
      </c>
      <c r="AA979" t="s">
        <v>6923</v>
      </c>
      <c r="AB979">
        <v>2</v>
      </c>
      <c r="AC979">
        <v>7</v>
      </c>
      <c r="AD979">
        <v>3.383333333333333</v>
      </c>
      <c r="AF979" t="s">
        <v>6937</v>
      </c>
      <c r="AI979">
        <v>0</v>
      </c>
      <c r="AJ979">
        <v>0</v>
      </c>
      <c r="AK979" t="s">
        <v>10303</v>
      </c>
      <c r="AL979" t="s">
        <v>10303</v>
      </c>
      <c r="AM979" t="s">
        <v>10344</v>
      </c>
    </row>
    <row r="980" spans="1:39">
      <c r="A980" t="s">
        <v>7619</v>
      </c>
      <c r="B980" t="s">
        <v>11789</v>
      </c>
      <c r="C980" t="s">
        <v>6009</v>
      </c>
      <c r="D980">
        <v>27</v>
      </c>
      <c r="E980" t="s">
        <v>10556</v>
      </c>
      <c r="K980" t="s">
        <v>10886</v>
      </c>
      <c r="L980" t="s">
        <v>6536</v>
      </c>
      <c r="M980" t="s">
        <v>11908</v>
      </c>
      <c r="N980">
        <v>9</v>
      </c>
      <c r="O980" t="s">
        <v>12030</v>
      </c>
      <c r="P980" t="s">
        <v>9563</v>
      </c>
      <c r="Q980">
        <v>5</v>
      </c>
      <c r="R980">
        <v>1</v>
      </c>
      <c r="S980">
        <v>5.19</v>
      </c>
      <c r="T980">
        <v>8.789999999999999</v>
      </c>
      <c r="U980">
        <v>559.97</v>
      </c>
      <c r="V980">
        <v>77.76000000000001</v>
      </c>
      <c r="W980">
        <v>7.41</v>
      </c>
      <c r="X980">
        <v>3.27</v>
      </c>
      <c r="Y980">
        <v>0</v>
      </c>
      <c r="Z980">
        <v>4</v>
      </c>
      <c r="AA980" t="s">
        <v>6923</v>
      </c>
      <c r="AB980">
        <v>2</v>
      </c>
      <c r="AC980">
        <v>9</v>
      </c>
      <c r="AD980">
        <v>2.833333333333333</v>
      </c>
      <c r="AF980" t="s">
        <v>6937</v>
      </c>
      <c r="AI980">
        <v>0</v>
      </c>
      <c r="AJ980">
        <v>0</v>
      </c>
      <c r="AK980" t="s">
        <v>10303</v>
      </c>
      <c r="AL980" t="s">
        <v>10303</v>
      </c>
      <c r="AM980" t="s">
        <v>10344</v>
      </c>
    </row>
    <row r="981" spans="1:39">
      <c r="A981" t="s">
        <v>7619</v>
      </c>
      <c r="B981" t="s">
        <v>11789</v>
      </c>
      <c r="C981" t="s">
        <v>6009</v>
      </c>
      <c r="D981">
        <v>41</v>
      </c>
      <c r="E981" t="s">
        <v>10556</v>
      </c>
      <c r="K981" t="s">
        <v>10886</v>
      </c>
      <c r="L981" t="s">
        <v>6536</v>
      </c>
      <c r="M981" t="s">
        <v>11908</v>
      </c>
      <c r="N981">
        <v>9</v>
      </c>
      <c r="O981" t="s">
        <v>12030</v>
      </c>
      <c r="P981" t="s">
        <v>9563</v>
      </c>
      <c r="Q981">
        <v>5</v>
      </c>
      <c r="R981">
        <v>1</v>
      </c>
      <c r="S981">
        <v>5.19</v>
      </c>
      <c r="T981">
        <v>8.789999999999999</v>
      </c>
      <c r="U981">
        <v>559.97</v>
      </c>
      <c r="V981">
        <v>77.76000000000001</v>
      </c>
      <c r="W981">
        <v>7.41</v>
      </c>
      <c r="X981">
        <v>3.27</v>
      </c>
      <c r="Y981">
        <v>0</v>
      </c>
      <c r="Z981">
        <v>4</v>
      </c>
      <c r="AA981" t="s">
        <v>6923</v>
      </c>
      <c r="AB981">
        <v>2</v>
      </c>
      <c r="AC981">
        <v>9</v>
      </c>
      <c r="AD981">
        <v>2.833333333333333</v>
      </c>
      <c r="AF981" t="s">
        <v>6937</v>
      </c>
      <c r="AI981">
        <v>0</v>
      </c>
      <c r="AJ981">
        <v>0</v>
      </c>
      <c r="AK981" t="s">
        <v>10303</v>
      </c>
      <c r="AL981" t="s">
        <v>10303</v>
      </c>
      <c r="AM981" t="s">
        <v>10344</v>
      </c>
    </row>
    <row r="982" spans="1:39">
      <c r="A982" t="s">
        <v>7561</v>
      </c>
      <c r="B982" t="s">
        <v>11789</v>
      </c>
      <c r="C982" t="s">
        <v>6009</v>
      </c>
      <c r="D982">
        <v>20</v>
      </c>
      <c r="E982" t="s">
        <v>10556</v>
      </c>
      <c r="K982" t="s">
        <v>10886</v>
      </c>
      <c r="L982" t="s">
        <v>6536</v>
      </c>
      <c r="M982" t="s">
        <v>11908</v>
      </c>
      <c r="N982">
        <v>9</v>
      </c>
      <c r="O982" t="s">
        <v>12030</v>
      </c>
      <c r="P982" t="s">
        <v>9513</v>
      </c>
      <c r="Q982">
        <v>5</v>
      </c>
      <c r="R982">
        <v>1</v>
      </c>
      <c r="S982">
        <v>3.89</v>
      </c>
      <c r="T982">
        <v>7.51</v>
      </c>
      <c r="U982">
        <v>517.89</v>
      </c>
      <c r="V982">
        <v>77.76000000000001</v>
      </c>
      <c r="W982">
        <v>6.24</v>
      </c>
      <c r="X982">
        <v>3.17</v>
      </c>
      <c r="Y982">
        <v>0</v>
      </c>
      <c r="Z982">
        <v>4</v>
      </c>
      <c r="AA982" t="s">
        <v>6923</v>
      </c>
      <c r="AB982">
        <v>2</v>
      </c>
      <c r="AC982">
        <v>8</v>
      </c>
      <c r="AD982">
        <v>2.888333333333333</v>
      </c>
      <c r="AF982" t="s">
        <v>6937</v>
      </c>
      <c r="AI982">
        <v>0</v>
      </c>
      <c r="AJ982">
        <v>0</v>
      </c>
      <c r="AK982" t="s">
        <v>10303</v>
      </c>
      <c r="AL982" t="s">
        <v>10303</v>
      </c>
      <c r="AM982" t="s">
        <v>10344</v>
      </c>
    </row>
    <row r="983" spans="1:39">
      <c r="A983" t="s">
        <v>7661</v>
      </c>
      <c r="B983" t="s">
        <v>11789</v>
      </c>
      <c r="C983" t="s">
        <v>6009</v>
      </c>
      <c r="D983">
        <v>27</v>
      </c>
      <c r="E983" t="s">
        <v>10556</v>
      </c>
      <c r="K983" t="s">
        <v>10886</v>
      </c>
      <c r="L983" t="s">
        <v>6536</v>
      </c>
      <c r="M983" t="s">
        <v>11908</v>
      </c>
      <c r="N983">
        <v>9</v>
      </c>
      <c r="O983" t="s">
        <v>12030</v>
      </c>
      <c r="P983" t="s">
        <v>9602</v>
      </c>
      <c r="Q983">
        <v>5</v>
      </c>
      <c r="R983">
        <v>1</v>
      </c>
      <c r="S983">
        <v>5.27</v>
      </c>
      <c r="T983">
        <v>8.880000000000001</v>
      </c>
      <c r="U983">
        <v>559.97</v>
      </c>
      <c r="V983">
        <v>77.76000000000001</v>
      </c>
      <c r="W983">
        <v>7.41</v>
      </c>
      <c r="X983">
        <v>3.22</v>
      </c>
      <c r="Y983">
        <v>0</v>
      </c>
      <c r="Z983">
        <v>4</v>
      </c>
      <c r="AA983" t="s">
        <v>6923</v>
      </c>
      <c r="AB983">
        <v>2</v>
      </c>
      <c r="AC983">
        <v>10</v>
      </c>
      <c r="AD983">
        <v>2.833333333333333</v>
      </c>
      <c r="AF983" t="s">
        <v>6937</v>
      </c>
      <c r="AI983">
        <v>0</v>
      </c>
      <c r="AJ983">
        <v>0</v>
      </c>
      <c r="AK983" t="s">
        <v>10303</v>
      </c>
      <c r="AL983" t="s">
        <v>10303</v>
      </c>
      <c r="AM983" t="s">
        <v>10344</v>
      </c>
    </row>
    <row r="984" spans="1:39">
      <c r="A984" t="s">
        <v>7739</v>
      </c>
      <c r="B984" t="s">
        <v>11789</v>
      </c>
      <c r="C984" t="s">
        <v>6009</v>
      </c>
      <c r="D984">
        <v>35</v>
      </c>
      <c r="E984" t="s">
        <v>10556</v>
      </c>
      <c r="K984" t="s">
        <v>10886</v>
      </c>
      <c r="L984" t="s">
        <v>6536</v>
      </c>
      <c r="M984" t="s">
        <v>11908</v>
      </c>
      <c r="N984">
        <v>9</v>
      </c>
      <c r="O984" t="s">
        <v>12030</v>
      </c>
      <c r="P984" t="s">
        <v>9674</v>
      </c>
      <c r="Q984">
        <v>5</v>
      </c>
      <c r="R984">
        <v>1</v>
      </c>
      <c r="S984">
        <v>4.9</v>
      </c>
      <c r="T984">
        <v>8.5</v>
      </c>
      <c r="U984">
        <v>557.95</v>
      </c>
      <c r="V984">
        <v>77.76000000000001</v>
      </c>
      <c r="W984">
        <v>7.17</v>
      </c>
      <c r="X984">
        <v>3.26</v>
      </c>
      <c r="Y984">
        <v>0</v>
      </c>
      <c r="Z984">
        <v>4</v>
      </c>
      <c r="AA984" t="s">
        <v>6923</v>
      </c>
      <c r="AB984">
        <v>2</v>
      </c>
      <c r="AC984">
        <v>8</v>
      </c>
      <c r="AD984">
        <v>2.833333333333333</v>
      </c>
      <c r="AF984" t="s">
        <v>6937</v>
      </c>
      <c r="AI984">
        <v>0</v>
      </c>
      <c r="AJ984">
        <v>0</v>
      </c>
      <c r="AK984" t="s">
        <v>10303</v>
      </c>
      <c r="AL984" t="s">
        <v>10303</v>
      </c>
      <c r="AM984" t="s">
        <v>10344</v>
      </c>
    </row>
    <row r="985" spans="1:39">
      <c r="A985" t="s">
        <v>7683</v>
      </c>
      <c r="B985" t="s">
        <v>11789</v>
      </c>
      <c r="C985" t="s">
        <v>6009</v>
      </c>
      <c r="D985">
        <v>55</v>
      </c>
      <c r="E985" t="s">
        <v>10556</v>
      </c>
      <c r="K985" t="s">
        <v>10886</v>
      </c>
      <c r="L985" t="s">
        <v>6536</v>
      </c>
      <c r="M985" t="s">
        <v>11908</v>
      </c>
      <c r="N985">
        <v>9</v>
      </c>
      <c r="O985" t="s">
        <v>12030</v>
      </c>
      <c r="P985" t="s">
        <v>9622</v>
      </c>
      <c r="Q985">
        <v>5</v>
      </c>
      <c r="R985">
        <v>1</v>
      </c>
      <c r="S985">
        <v>5.09</v>
      </c>
      <c r="T985">
        <v>8.73</v>
      </c>
      <c r="U985">
        <v>559.97</v>
      </c>
      <c r="V985">
        <v>77.76000000000001</v>
      </c>
      <c r="W985">
        <v>7.27</v>
      </c>
      <c r="X985">
        <v>3.14</v>
      </c>
      <c r="Y985">
        <v>0</v>
      </c>
      <c r="Z985">
        <v>4</v>
      </c>
      <c r="AA985" t="s">
        <v>6923</v>
      </c>
      <c r="AB985">
        <v>2</v>
      </c>
      <c r="AC985">
        <v>9</v>
      </c>
      <c r="AD985">
        <v>2.833333333333333</v>
      </c>
      <c r="AF985" t="s">
        <v>6937</v>
      </c>
      <c r="AI985">
        <v>0</v>
      </c>
      <c r="AJ985">
        <v>0</v>
      </c>
      <c r="AK985" t="s">
        <v>10303</v>
      </c>
      <c r="AL985" t="s">
        <v>10303</v>
      </c>
      <c r="AM985" t="s">
        <v>10344</v>
      </c>
    </row>
    <row r="986" spans="1:39">
      <c r="A986" t="s">
        <v>7708</v>
      </c>
      <c r="B986" t="s">
        <v>11789</v>
      </c>
      <c r="C986" t="s">
        <v>6009</v>
      </c>
      <c r="D986">
        <v>51</v>
      </c>
      <c r="E986" t="s">
        <v>10556</v>
      </c>
      <c r="K986" t="s">
        <v>10886</v>
      </c>
      <c r="L986" t="s">
        <v>6536</v>
      </c>
      <c r="M986" t="s">
        <v>11908</v>
      </c>
      <c r="N986">
        <v>9</v>
      </c>
      <c r="O986" t="s">
        <v>12030</v>
      </c>
      <c r="P986" t="s">
        <v>9644</v>
      </c>
      <c r="Q986">
        <v>5</v>
      </c>
      <c r="R986">
        <v>1</v>
      </c>
      <c r="S986">
        <v>5.27</v>
      </c>
      <c r="T986">
        <v>8.880000000000001</v>
      </c>
      <c r="U986">
        <v>559.97</v>
      </c>
      <c r="V986">
        <v>77.76000000000001</v>
      </c>
      <c r="W986">
        <v>7.41</v>
      </c>
      <c r="X986">
        <v>3.22</v>
      </c>
      <c r="Y986">
        <v>0</v>
      </c>
      <c r="Z986">
        <v>4</v>
      </c>
      <c r="AA986" t="s">
        <v>6923</v>
      </c>
      <c r="AB986">
        <v>2</v>
      </c>
      <c r="AC986">
        <v>10</v>
      </c>
      <c r="AD986">
        <v>2.833333333333333</v>
      </c>
      <c r="AF986" t="s">
        <v>6937</v>
      </c>
      <c r="AI986">
        <v>0</v>
      </c>
      <c r="AJ986">
        <v>0</v>
      </c>
      <c r="AK986" t="s">
        <v>10303</v>
      </c>
      <c r="AL986" t="s">
        <v>10303</v>
      </c>
      <c r="AM986" t="s">
        <v>10344</v>
      </c>
    </row>
    <row r="987" spans="1:39">
      <c r="A987" t="s">
        <v>7746</v>
      </c>
      <c r="B987" t="s">
        <v>11789</v>
      </c>
      <c r="C987" t="s">
        <v>6009</v>
      </c>
      <c r="D987">
        <v>24</v>
      </c>
      <c r="E987" t="s">
        <v>10556</v>
      </c>
      <c r="K987" t="s">
        <v>10886</v>
      </c>
      <c r="L987" t="s">
        <v>6536</v>
      </c>
      <c r="M987" t="s">
        <v>11908</v>
      </c>
      <c r="N987">
        <v>9</v>
      </c>
      <c r="O987" t="s">
        <v>12030</v>
      </c>
      <c r="P987" t="s">
        <v>9681</v>
      </c>
      <c r="Q987">
        <v>5</v>
      </c>
      <c r="R987">
        <v>1</v>
      </c>
      <c r="S987">
        <v>5.09</v>
      </c>
      <c r="T987">
        <v>8.73</v>
      </c>
      <c r="U987">
        <v>559.97</v>
      </c>
      <c r="V987">
        <v>77.76000000000001</v>
      </c>
      <c r="W987">
        <v>7.27</v>
      </c>
      <c r="X987">
        <v>3.14</v>
      </c>
      <c r="Y987">
        <v>0</v>
      </c>
      <c r="Z987">
        <v>4</v>
      </c>
      <c r="AA987" t="s">
        <v>6923</v>
      </c>
      <c r="AB987">
        <v>2</v>
      </c>
      <c r="AC987">
        <v>9</v>
      </c>
      <c r="AD987">
        <v>2.833333333333333</v>
      </c>
      <c r="AF987" t="s">
        <v>6937</v>
      </c>
      <c r="AI987">
        <v>0</v>
      </c>
      <c r="AJ987">
        <v>0</v>
      </c>
      <c r="AK987" t="s">
        <v>10303</v>
      </c>
      <c r="AL987" t="s">
        <v>10303</v>
      </c>
      <c r="AM987" t="s">
        <v>10344</v>
      </c>
    </row>
    <row r="988" spans="1:39">
      <c r="A988" t="s">
        <v>7005</v>
      </c>
      <c r="B988" t="s">
        <v>11789</v>
      </c>
      <c r="C988" t="s">
        <v>6009</v>
      </c>
      <c r="D988">
        <v>36</v>
      </c>
      <c r="E988" t="s">
        <v>10556</v>
      </c>
      <c r="K988" t="s">
        <v>10886</v>
      </c>
      <c r="L988" t="s">
        <v>6536</v>
      </c>
      <c r="M988" t="s">
        <v>11909</v>
      </c>
      <c r="N988">
        <v>9</v>
      </c>
      <c r="O988" t="s">
        <v>12031</v>
      </c>
      <c r="P988" t="s">
        <v>8958</v>
      </c>
      <c r="Q988">
        <v>6</v>
      </c>
      <c r="R988">
        <v>1</v>
      </c>
      <c r="S988">
        <v>2.6</v>
      </c>
      <c r="T988">
        <v>6.21</v>
      </c>
      <c r="U988">
        <v>527.5</v>
      </c>
      <c r="V988">
        <v>86.98999999999999</v>
      </c>
      <c r="W988">
        <v>5.99</v>
      </c>
      <c r="X988">
        <v>3.22</v>
      </c>
      <c r="Y988">
        <v>0</v>
      </c>
      <c r="Z988">
        <v>4</v>
      </c>
      <c r="AA988" t="s">
        <v>6923</v>
      </c>
      <c r="AB988">
        <v>2</v>
      </c>
      <c r="AC988">
        <v>8</v>
      </c>
      <c r="AD988">
        <v>3.533333333333333</v>
      </c>
      <c r="AF988" t="s">
        <v>6937</v>
      </c>
      <c r="AI988">
        <v>0</v>
      </c>
      <c r="AJ988">
        <v>0</v>
      </c>
      <c r="AK988" t="s">
        <v>10299</v>
      </c>
      <c r="AL988" t="s">
        <v>10299</v>
      </c>
      <c r="AM988" t="s">
        <v>10344</v>
      </c>
    </row>
    <row r="989" spans="1:39">
      <c r="A989" t="s">
        <v>7613</v>
      </c>
      <c r="B989" t="s">
        <v>11789</v>
      </c>
      <c r="C989" t="s">
        <v>6009</v>
      </c>
      <c r="D989">
        <v>31</v>
      </c>
      <c r="E989" t="s">
        <v>10556</v>
      </c>
      <c r="K989" t="s">
        <v>10886</v>
      </c>
      <c r="L989" t="s">
        <v>6536</v>
      </c>
      <c r="M989" t="s">
        <v>11909</v>
      </c>
      <c r="N989">
        <v>9</v>
      </c>
      <c r="O989" t="s">
        <v>12031</v>
      </c>
      <c r="P989" t="s">
        <v>9557</v>
      </c>
      <c r="Q989">
        <v>7</v>
      </c>
      <c r="R989">
        <v>1</v>
      </c>
      <c r="S989">
        <v>3.13</v>
      </c>
      <c r="T989">
        <v>6.78</v>
      </c>
      <c r="U989">
        <v>581.33</v>
      </c>
      <c r="V989">
        <v>95.95</v>
      </c>
      <c r="W989">
        <v>7.93</v>
      </c>
      <c r="X989">
        <v>3.08</v>
      </c>
      <c r="Y989">
        <v>0</v>
      </c>
      <c r="Z989">
        <v>5</v>
      </c>
      <c r="AA989" t="s">
        <v>6923</v>
      </c>
      <c r="AB989">
        <v>2</v>
      </c>
      <c r="AC989">
        <v>7</v>
      </c>
      <c r="AD989">
        <v>3.07</v>
      </c>
      <c r="AF989" t="s">
        <v>6937</v>
      </c>
      <c r="AI989">
        <v>0</v>
      </c>
      <c r="AJ989">
        <v>0</v>
      </c>
      <c r="AK989" t="s">
        <v>10299</v>
      </c>
      <c r="AL989" t="s">
        <v>10299</v>
      </c>
      <c r="AM989" t="s">
        <v>10344</v>
      </c>
    </row>
    <row r="990" spans="1:39">
      <c r="A990" t="s">
        <v>7542</v>
      </c>
      <c r="B990" t="s">
        <v>11789</v>
      </c>
      <c r="C990" t="s">
        <v>6009</v>
      </c>
      <c r="D990">
        <v>25</v>
      </c>
      <c r="E990" t="s">
        <v>10556</v>
      </c>
      <c r="K990" t="s">
        <v>10886</v>
      </c>
      <c r="L990" t="s">
        <v>6536</v>
      </c>
      <c r="M990" t="s">
        <v>11909</v>
      </c>
      <c r="N990">
        <v>9</v>
      </c>
      <c r="O990" t="s">
        <v>12031</v>
      </c>
      <c r="P990" t="s">
        <v>9495</v>
      </c>
      <c r="Q990">
        <v>6</v>
      </c>
      <c r="R990">
        <v>1</v>
      </c>
      <c r="S990">
        <v>3.31</v>
      </c>
      <c r="T990">
        <v>6.92</v>
      </c>
      <c r="U990">
        <v>527.5</v>
      </c>
      <c r="V990">
        <v>86.98999999999999</v>
      </c>
      <c r="W990">
        <v>5.99</v>
      </c>
      <c r="X990">
        <v>3.22</v>
      </c>
      <c r="Y990">
        <v>0</v>
      </c>
      <c r="Z990">
        <v>4</v>
      </c>
      <c r="AA990" t="s">
        <v>6923</v>
      </c>
      <c r="AB990">
        <v>2</v>
      </c>
      <c r="AC990">
        <v>9</v>
      </c>
      <c r="AD990">
        <v>3.178333333333333</v>
      </c>
      <c r="AF990" t="s">
        <v>6937</v>
      </c>
      <c r="AI990">
        <v>0</v>
      </c>
      <c r="AJ990">
        <v>0</v>
      </c>
      <c r="AK990" t="s">
        <v>10299</v>
      </c>
      <c r="AL990" t="s">
        <v>10299</v>
      </c>
      <c r="AM990" t="s">
        <v>10344</v>
      </c>
    </row>
    <row r="991" spans="1:39">
      <c r="A991" t="s">
        <v>7672</v>
      </c>
      <c r="B991" t="s">
        <v>11789</v>
      </c>
      <c r="C991" t="s">
        <v>6009</v>
      </c>
      <c r="D991">
        <v>25</v>
      </c>
      <c r="E991" t="s">
        <v>10556</v>
      </c>
      <c r="K991" t="s">
        <v>10886</v>
      </c>
      <c r="L991" t="s">
        <v>6536</v>
      </c>
      <c r="M991" t="s">
        <v>11909</v>
      </c>
      <c r="N991">
        <v>9</v>
      </c>
      <c r="O991" t="s">
        <v>12031</v>
      </c>
      <c r="P991" t="s">
        <v>9612</v>
      </c>
      <c r="Q991">
        <v>6</v>
      </c>
      <c r="R991">
        <v>1</v>
      </c>
      <c r="S991">
        <v>2.1</v>
      </c>
      <c r="T991">
        <v>5.72</v>
      </c>
      <c r="U991">
        <v>527.5</v>
      </c>
      <c r="V991">
        <v>86.98999999999999</v>
      </c>
      <c r="W991">
        <v>6.32</v>
      </c>
      <c r="X991">
        <v>3.19</v>
      </c>
      <c r="Y991">
        <v>0</v>
      </c>
      <c r="Z991">
        <v>4</v>
      </c>
      <c r="AA991" t="s">
        <v>6923</v>
      </c>
      <c r="AB991">
        <v>2</v>
      </c>
      <c r="AC991">
        <v>9</v>
      </c>
      <c r="AD991">
        <v>3.783333333333333</v>
      </c>
      <c r="AE991" t="s">
        <v>10202</v>
      </c>
      <c r="AF991" t="s">
        <v>6937</v>
      </c>
      <c r="AI991">
        <v>2</v>
      </c>
      <c r="AJ991">
        <v>0</v>
      </c>
      <c r="AK991" t="s">
        <v>10299</v>
      </c>
      <c r="AL991" t="s">
        <v>10299</v>
      </c>
      <c r="AM991" t="s">
        <v>10344</v>
      </c>
    </row>
    <row r="992" spans="1:39">
      <c r="A992" t="s">
        <v>7560</v>
      </c>
      <c r="B992" t="s">
        <v>11789</v>
      </c>
      <c r="C992" t="s">
        <v>6009</v>
      </c>
      <c r="D992">
        <v>24</v>
      </c>
      <c r="E992" t="s">
        <v>10556</v>
      </c>
      <c r="K992" t="s">
        <v>10886</v>
      </c>
      <c r="L992" t="s">
        <v>6536</v>
      </c>
      <c r="M992" t="s">
        <v>11909</v>
      </c>
      <c r="N992">
        <v>9</v>
      </c>
      <c r="O992" t="s">
        <v>12031</v>
      </c>
      <c r="P992" t="s">
        <v>9512</v>
      </c>
      <c r="Q992">
        <v>7</v>
      </c>
      <c r="R992">
        <v>1</v>
      </c>
      <c r="S992">
        <v>4.27</v>
      </c>
      <c r="T992">
        <v>7.9</v>
      </c>
      <c r="U992">
        <v>574.9400000000001</v>
      </c>
      <c r="V992">
        <v>95.95</v>
      </c>
      <c r="W992">
        <v>7.22</v>
      </c>
      <c r="X992">
        <v>3.13</v>
      </c>
      <c r="Y992">
        <v>0</v>
      </c>
      <c r="Z992">
        <v>5</v>
      </c>
      <c r="AA992" t="s">
        <v>6923</v>
      </c>
      <c r="AB992">
        <v>2</v>
      </c>
      <c r="AC992">
        <v>8</v>
      </c>
      <c r="AD992">
        <v>2.635</v>
      </c>
      <c r="AF992" t="s">
        <v>6937</v>
      </c>
      <c r="AI992">
        <v>0</v>
      </c>
      <c r="AJ992">
        <v>0</v>
      </c>
      <c r="AK992" t="s">
        <v>10299</v>
      </c>
      <c r="AL992" t="s">
        <v>10299</v>
      </c>
      <c r="AM992" t="s">
        <v>10344</v>
      </c>
    </row>
    <row r="993" spans="1:39">
      <c r="A993" t="s">
        <v>7543</v>
      </c>
      <c r="B993" t="s">
        <v>11789</v>
      </c>
      <c r="C993" t="s">
        <v>6009</v>
      </c>
      <c r="D993">
        <v>20</v>
      </c>
      <c r="E993" t="s">
        <v>10556</v>
      </c>
      <c r="K993" t="s">
        <v>10886</v>
      </c>
      <c r="L993" t="s">
        <v>6536</v>
      </c>
      <c r="M993" t="s">
        <v>11909</v>
      </c>
      <c r="N993">
        <v>9</v>
      </c>
      <c r="O993" t="s">
        <v>12031</v>
      </c>
      <c r="P993" t="s">
        <v>9496</v>
      </c>
      <c r="Q993">
        <v>5</v>
      </c>
      <c r="R993">
        <v>1</v>
      </c>
      <c r="S993">
        <v>4.88</v>
      </c>
      <c r="T993">
        <v>8.52</v>
      </c>
      <c r="U993">
        <v>554.35</v>
      </c>
      <c r="V993">
        <v>69.92</v>
      </c>
      <c r="W993">
        <v>7.85</v>
      </c>
      <c r="X993">
        <v>3.1</v>
      </c>
      <c r="Y993">
        <v>0</v>
      </c>
      <c r="Z993">
        <v>4</v>
      </c>
      <c r="AA993" t="s">
        <v>6923</v>
      </c>
      <c r="AB993">
        <v>2</v>
      </c>
      <c r="AC993">
        <v>8</v>
      </c>
      <c r="AD993">
        <v>2.833333333333333</v>
      </c>
      <c r="AF993" t="s">
        <v>6937</v>
      </c>
      <c r="AI993">
        <v>0</v>
      </c>
      <c r="AJ993">
        <v>0</v>
      </c>
      <c r="AK993" t="s">
        <v>10299</v>
      </c>
      <c r="AL993" t="s">
        <v>10299</v>
      </c>
      <c r="AM993" t="s">
        <v>10344</v>
      </c>
    </row>
    <row r="994" spans="1:39">
      <c r="A994" t="s">
        <v>7269</v>
      </c>
      <c r="B994" t="s">
        <v>11789</v>
      </c>
      <c r="C994" t="s">
        <v>6009</v>
      </c>
      <c r="D994">
        <v>24</v>
      </c>
      <c r="E994" t="s">
        <v>10556</v>
      </c>
      <c r="K994" t="s">
        <v>6535</v>
      </c>
      <c r="L994" t="s">
        <v>6536</v>
      </c>
      <c r="M994" t="s">
        <v>11910</v>
      </c>
      <c r="N994">
        <v>9</v>
      </c>
      <c r="O994" t="s">
        <v>12032</v>
      </c>
      <c r="P994" t="s">
        <v>9222</v>
      </c>
      <c r="Q994">
        <v>4</v>
      </c>
      <c r="R994">
        <v>2</v>
      </c>
      <c r="S994">
        <v>3.6</v>
      </c>
      <c r="T994">
        <v>6.6</v>
      </c>
      <c r="U994">
        <v>531.66</v>
      </c>
      <c r="V994">
        <v>84.22</v>
      </c>
      <c r="W994">
        <v>7.28</v>
      </c>
      <c r="X994">
        <v>3.87</v>
      </c>
      <c r="Y994">
        <v>0.9</v>
      </c>
      <c r="Z994">
        <v>5</v>
      </c>
      <c r="AA994" t="s">
        <v>6923</v>
      </c>
      <c r="AB994">
        <v>2</v>
      </c>
      <c r="AC994">
        <v>10</v>
      </c>
      <c r="AD994">
        <v>2.7</v>
      </c>
      <c r="AF994" t="s">
        <v>6937</v>
      </c>
      <c r="AI994">
        <v>0</v>
      </c>
      <c r="AJ994">
        <v>0</v>
      </c>
      <c r="AK994" t="s">
        <v>10215</v>
      </c>
      <c r="AL994" t="s">
        <v>10215</v>
      </c>
      <c r="AM994" t="s">
        <v>10344</v>
      </c>
    </row>
    <row r="995" spans="1:39">
      <c r="A995" t="s">
        <v>7334</v>
      </c>
      <c r="B995" t="s">
        <v>11789</v>
      </c>
      <c r="C995" t="s">
        <v>6009</v>
      </c>
      <c r="D995">
        <v>40</v>
      </c>
      <c r="E995" t="s">
        <v>10556</v>
      </c>
      <c r="K995" t="s">
        <v>6535</v>
      </c>
      <c r="L995" t="s">
        <v>6536</v>
      </c>
      <c r="M995" t="s">
        <v>11910</v>
      </c>
      <c r="N995">
        <v>9</v>
      </c>
      <c r="O995" t="s">
        <v>12032</v>
      </c>
      <c r="P995" t="s">
        <v>9287</v>
      </c>
      <c r="Q995">
        <v>7</v>
      </c>
      <c r="R995">
        <v>1</v>
      </c>
      <c r="S995">
        <v>6.34</v>
      </c>
      <c r="T995">
        <v>8.31</v>
      </c>
      <c r="U995">
        <v>566.71</v>
      </c>
      <c r="V995">
        <v>90.09999999999999</v>
      </c>
      <c r="W995">
        <v>7.7</v>
      </c>
      <c r="X995">
        <v>4.25</v>
      </c>
      <c r="Y995">
        <v>5</v>
      </c>
      <c r="Z995">
        <v>7</v>
      </c>
      <c r="AA995" t="s">
        <v>6923</v>
      </c>
      <c r="AB995">
        <v>2</v>
      </c>
      <c r="AC995">
        <v>10</v>
      </c>
      <c r="AD995">
        <v>2.83</v>
      </c>
      <c r="AF995" t="s">
        <v>6937</v>
      </c>
      <c r="AI995">
        <v>0</v>
      </c>
      <c r="AJ995">
        <v>0</v>
      </c>
      <c r="AK995" t="s">
        <v>10215</v>
      </c>
      <c r="AL995" t="s">
        <v>10215</v>
      </c>
      <c r="AM995" t="s">
        <v>10344</v>
      </c>
    </row>
    <row r="996" spans="1:39">
      <c r="A996" t="s">
        <v>11724</v>
      </c>
      <c r="B996" t="s">
        <v>11789</v>
      </c>
      <c r="C996" t="s">
        <v>6009</v>
      </c>
      <c r="D996">
        <v>39</v>
      </c>
      <c r="E996" t="s">
        <v>10556</v>
      </c>
      <c r="K996" t="s">
        <v>6535</v>
      </c>
      <c r="L996" t="s">
        <v>6536</v>
      </c>
      <c r="M996" t="s">
        <v>11911</v>
      </c>
      <c r="N996">
        <v>9</v>
      </c>
      <c r="O996" t="s">
        <v>12033</v>
      </c>
      <c r="P996" t="s">
        <v>12531</v>
      </c>
      <c r="Q996">
        <v>3</v>
      </c>
      <c r="R996">
        <v>3</v>
      </c>
      <c r="S996">
        <v>0.33</v>
      </c>
      <c r="T996">
        <v>3.09</v>
      </c>
      <c r="U996">
        <v>354.41</v>
      </c>
      <c r="V996">
        <v>95.5</v>
      </c>
      <c r="W996">
        <v>3.1</v>
      </c>
      <c r="X996">
        <v>4.62</v>
      </c>
      <c r="Y996">
        <v>0</v>
      </c>
      <c r="Z996">
        <v>2</v>
      </c>
      <c r="AA996" t="s">
        <v>6923</v>
      </c>
      <c r="AB996">
        <v>0</v>
      </c>
      <c r="AC996">
        <v>8</v>
      </c>
      <c r="AD996">
        <v>4.938333333333333</v>
      </c>
      <c r="AF996" t="s">
        <v>6937</v>
      </c>
      <c r="AI996">
        <v>0</v>
      </c>
      <c r="AJ996">
        <v>0</v>
      </c>
      <c r="AK996" t="s">
        <v>12654</v>
      </c>
      <c r="AL996" t="s">
        <v>12654</v>
      </c>
      <c r="AM996" t="s">
        <v>10344</v>
      </c>
    </row>
    <row r="997" spans="1:39">
      <c r="A997" t="s">
        <v>11725</v>
      </c>
      <c r="B997" t="s">
        <v>11789</v>
      </c>
      <c r="C997" t="s">
        <v>6009</v>
      </c>
      <c r="D997">
        <v>40</v>
      </c>
      <c r="E997" t="s">
        <v>10556</v>
      </c>
      <c r="K997" t="s">
        <v>6535</v>
      </c>
      <c r="L997" t="s">
        <v>6536</v>
      </c>
      <c r="M997" t="s">
        <v>11911</v>
      </c>
      <c r="N997">
        <v>9</v>
      </c>
      <c r="O997" t="s">
        <v>12033</v>
      </c>
      <c r="P997" t="s">
        <v>12532</v>
      </c>
      <c r="Q997">
        <v>3</v>
      </c>
      <c r="R997">
        <v>3</v>
      </c>
      <c r="S997">
        <v>1.15</v>
      </c>
      <c r="T997">
        <v>3.78</v>
      </c>
      <c r="U997">
        <v>404.47</v>
      </c>
      <c r="V997">
        <v>95.5</v>
      </c>
      <c r="W997">
        <v>4.47</v>
      </c>
      <c r="X997">
        <v>4.74</v>
      </c>
      <c r="Y997">
        <v>0</v>
      </c>
      <c r="Z997">
        <v>3</v>
      </c>
      <c r="AA997" t="s">
        <v>6923</v>
      </c>
      <c r="AB997">
        <v>0</v>
      </c>
      <c r="AC997">
        <v>9</v>
      </c>
      <c r="AD997">
        <v>4.275690476190476</v>
      </c>
      <c r="AF997" t="s">
        <v>6937</v>
      </c>
      <c r="AI997">
        <v>0</v>
      </c>
      <c r="AJ997">
        <v>0</v>
      </c>
      <c r="AK997" t="s">
        <v>12654</v>
      </c>
      <c r="AL997" t="s">
        <v>12654</v>
      </c>
      <c r="AM997" t="s">
        <v>10344</v>
      </c>
    </row>
    <row r="998" spans="1:39">
      <c r="A998" t="s">
        <v>11726</v>
      </c>
      <c r="B998" t="s">
        <v>11789</v>
      </c>
      <c r="C998" t="s">
        <v>6009</v>
      </c>
      <c r="D998">
        <v>56</v>
      </c>
      <c r="E998" t="s">
        <v>10556</v>
      </c>
      <c r="K998" t="s">
        <v>6535</v>
      </c>
      <c r="L998" t="s">
        <v>6536</v>
      </c>
      <c r="M998" t="s">
        <v>11911</v>
      </c>
      <c r="N998">
        <v>9</v>
      </c>
      <c r="O998" t="s">
        <v>12033</v>
      </c>
      <c r="P998" t="s">
        <v>12533</v>
      </c>
      <c r="Q998">
        <v>3</v>
      </c>
      <c r="R998">
        <v>3</v>
      </c>
      <c r="S998">
        <v>1.14</v>
      </c>
      <c r="T998">
        <v>4.03</v>
      </c>
      <c r="U998">
        <v>424.46</v>
      </c>
      <c r="V998">
        <v>95.5</v>
      </c>
      <c r="W998">
        <v>4.72</v>
      </c>
      <c r="X998">
        <v>4.19</v>
      </c>
      <c r="Y998">
        <v>0</v>
      </c>
      <c r="Z998">
        <v>4</v>
      </c>
      <c r="AA998" t="s">
        <v>6923</v>
      </c>
      <c r="AB998">
        <v>0</v>
      </c>
      <c r="AC998">
        <v>6</v>
      </c>
      <c r="AD998">
        <v>4.007904761904762</v>
      </c>
      <c r="AF998" t="s">
        <v>6937</v>
      </c>
      <c r="AI998">
        <v>0</v>
      </c>
      <c r="AJ998">
        <v>0</v>
      </c>
      <c r="AK998" t="s">
        <v>12654</v>
      </c>
      <c r="AL998" t="s">
        <v>12654</v>
      </c>
      <c r="AM998" t="s">
        <v>10344</v>
      </c>
    </row>
    <row r="999" spans="1:39">
      <c r="A999" t="s">
        <v>11727</v>
      </c>
      <c r="B999" t="s">
        <v>11789</v>
      </c>
      <c r="C999" t="s">
        <v>6009</v>
      </c>
      <c r="D999">
        <v>25</v>
      </c>
      <c r="E999" t="s">
        <v>10556</v>
      </c>
      <c r="K999" t="s">
        <v>6535</v>
      </c>
      <c r="L999" t="s">
        <v>6536</v>
      </c>
      <c r="M999" t="s">
        <v>11911</v>
      </c>
      <c r="N999">
        <v>9</v>
      </c>
      <c r="O999" t="s">
        <v>12033</v>
      </c>
      <c r="P999" t="s">
        <v>12534</v>
      </c>
      <c r="Q999">
        <v>3</v>
      </c>
      <c r="R999">
        <v>3</v>
      </c>
      <c r="S999">
        <v>2.09</v>
      </c>
      <c r="T999">
        <v>5.14</v>
      </c>
      <c r="U999">
        <v>424.46</v>
      </c>
      <c r="V999">
        <v>95.5</v>
      </c>
      <c r="W999">
        <v>4.97</v>
      </c>
      <c r="X999">
        <v>4.32</v>
      </c>
      <c r="Y999">
        <v>0</v>
      </c>
      <c r="Z999">
        <v>4</v>
      </c>
      <c r="AA999" t="s">
        <v>6923</v>
      </c>
      <c r="AB999">
        <v>0</v>
      </c>
      <c r="AC999">
        <v>6</v>
      </c>
      <c r="AD999">
        <v>3.477904761904762</v>
      </c>
      <c r="AF999" t="s">
        <v>6937</v>
      </c>
      <c r="AI999">
        <v>0</v>
      </c>
      <c r="AJ999">
        <v>0</v>
      </c>
      <c r="AK999" t="s">
        <v>12654</v>
      </c>
      <c r="AL999" t="s">
        <v>12654</v>
      </c>
      <c r="AM999" t="s">
        <v>10344</v>
      </c>
    </row>
    <row r="1000" spans="1:39">
      <c r="A1000" t="s">
        <v>11728</v>
      </c>
      <c r="B1000" t="s">
        <v>11789</v>
      </c>
      <c r="C1000" t="s">
        <v>6009</v>
      </c>
      <c r="D1000">
        <v>13.2</v>
      </c>
      <c r="E1000" t="s">
        <v>10556</v>
      </c>
      <c r="K1000" t="s">
        <v>6535</v>
      </c>
      <c r="L1000" t="s">
        <v>6536</v>
      </c>
      <c r="M1000" t="s">
        <v>11911</v>
      </c>
      <c r="N1000">
        <v>9</v>
      </c>
      <c r="O1000" t="s">
        <v>12033</v>
      </c>
      <c r="P1000" t="s">
        <v>12535</v>
      </c>
      <c r="Q1000">
        <v>4</v>
      </c>
      <c r="R1000">
        <v>3</v>
      </c>
      <c r="S1000">
        <v>0.57</v>
      </c>
      <c r="T1000">
        <v>3.7</v>
      </c>
      <c r="U1000">
        <v>404.42</v>
      </c>
      <c r="V1000">
        <v>104.73</v>
      </c>
      <c r="W1000">
        <v>3.83</v>
      </c>
      <c r="X1000">
        <v>4.18</v>
      </c>
      <c r="Y1000">
        <v>0</v>
      </c>
      <c r="Z1000">
        <v>3</v>
      </c>
      <c r="AA1000" t="s">
        <v>6923</v>
      </c>
      <c r="AB1000">
        <v>0</v>
      </c>
      <c r="AC1000">
        <v>7</v>
      </c>
      <c r="AD1000">
        <v>4.008380952380952</v>
      </c>
      <c r="AF1000" t="s">
        <v>6937</v>
      </c>
      <c r="AI1000">
        <v>0</v>
      </c>
      <c r="AJ1000">
        <v>0</v>
      </c>
      <c r="AK1000" t="s">
        <v>12654</v>
      </c>
      <c r="AL1000" t="s">
        <v>12654</v>
      </c>
      <c r="AM1000" t="s">
        <v>10344</v>
      </c>
    </row>
    <row r="1001" spans="1:39">
      <c r="A1001" t="s">
        <v>11729</v>
      </c>
      <c r="B1001" t="s">
        <v>11789</v>
      </c>
      <c r="C1001" t="s">
        <v>6009</v>
      </c>
      <c r="D1001">
        <v>135</v>
      </c>
      <c r="E1001" t="s">
        <v>10556</v>
      </c>
      <c r="K1001" t="s">
        <v>6535</v>
      </c>
      <c r="L1001" t="s">
        <v>6536</v>
      </c>
      <c r="M1001" t="s">
        <v>11912</v>
      </c>
      <c r="N1001">
        <v>9</v>
      </c>
      <c r="O1001" t="s">
        <v>12034</v>
      </c>
      <c r="P1001" t="s">
        <v>12536</v>
      </c>
      <c r="Q1001">
        <v>3</v>
      </c>
      <c r="R1001">
        <v>3</v>
      </c>
      <c r="S1001">
        <v>1.02</v>
      </c>
      <c r="T1001">
        <v>3.79</v>
      </c>
      <c r="U1001">
        <v>402.45</v>
      </c>
      <c r="V1001">
        <v>95.5</v>
      </c>
      <c r="W1001">
        <v>4.2</v>
      </c>
      <c r="X1001">
        <v>4.62</v>
      </c>
      <c r="Y1001">
        <v>0</v>
      </c>
      <c r="Z1001">
        <v>3</v>
      </c>
      <c r="AA1001" t="s">
        <v>6923</v>
      </c>
      <c r="AB1001">
        <v>0</v>
      </c>
      <c r="AC1001">
        <v>8</v>
      </c>
      <c r="AD1001">
        <v>4.285119047619047</v>
      </c>
      <c r="AF1001" t="s">
        <v>6937</v>
      </c>
      <c r="AI1001">
        <v>0</v>
      </c>
      <c r="AJ1001">
        <v>0</v>
      </c>
      <c r="AK1001" t="s">
        <v>12654</v>
      </c>
      <c r="AL1001" t="s">
        <v>12654</v>
      </c>
      <c r="AM1001" t="s">
        <v>10344</v>
      </c>
    </row>
    <row r="1002" spans="1:39">
      <c r="A1002" t="s">
        <v>11730</v>
      </c>
      <c r="B1002" t="s">
        <v>11789</v>
      </c>
      <c r="C1002" t="s">
        <v>6009</v>
      </c>
      <c r="D1002">
        <v>229</v>
      </c>
      <c r="E1002" t="s">
        <v>10556</v>
      </c>
      <c r="K1002" t="s">
        <v>6535</v>
      </c>
      <c r="L1002" t="s">
        <v>6536</v>
      </c>
      <c r="M1002" t="s">
        <v>11912</v>
      </c>
      <c r="N1002">
        <v>9</v>
      </c>
      <c r="O1002" t="s">
        <v>12034</v>
      </c>
      <c r="P1002" t="s">
        <v>12537</v>
      </c>
      <c r="Q1002">
        <v>3</v>
      </c>
      <c r="R1002">
        <v>3</v>
      </c>
      <c r="S1002">
        <v>1.65</v>
      </c>
      <c r="T1002">
        <v>4.41</v>
      </c>
      <c r="U1002">
        <v>402.45</v>
      </c>
      <c r="V1002">
        <v>95.5</v>
      </c>
      <c r="W1002">
        <v>4.2</v>
      </c>
      <c r="X1002">
        <v>4.62</v>
      </c>
      <c r="Y1002">
        <v>0</v>
      </c>
      <c r="Z1002">
        <v>3</v>
      </c>
      <c r="AA1002" t="s">
        <v>6923</v>
      </c>
      <c r="AB1002">
        <v>0</v>
      </c>
      <c r="AC1002">
        <v>8</v>
      </c>
      <c r="AD1002">
        <v>3.975119047619048</v>
      </c>
      <c r="AF1002" t="s">
        <v>6937</v>
      </c>
      <c r="AI1002">
        <v>0</v>
      </c>
      <c r="AJ1002">
        <v>0</v>
      </c>
      <c r="AK1002" t="s">
        <v>12654</v>
      </c>
      <c r="AL1002" t="s">
        <v>12654</v>
      </c>
      <c r="AM1002" t="s">
        <v>10344</v>
      </c>
    </row>
    <row r="1003" spans="1:39">
      <c r="A1003" t="s">
        <v>11731</v>
      </c>
      <c r="B1003" t="s">
        <v>11789</v>
      </c>
      <c r="C1003" t="s">
        <v>6009</v>
      </c>
      <c r="D1003">
        <v>45</v>
      </c>
      <c r="E1003" t="s">
        <v>10556</v>
      </c>
      <c r="K1003" t="s">
        <v>6535</v>
      </c>
      <c r="L1003" t="s">
        <v>6536</v>
      </c>
      <c r="M1003" t="s">
        <v>11912</v>
      </c>
      <c r="N1003">
        <v>9</v>
      </c>
      <c r="O1003" t="s">
        <v>12034</v>
      </c>
      <c r="P1003" t="s">
        <v>12538</v>
      </c>
      <c r="Q1003">
        <v>3</v>
      </c>
      <c r="R1003">
        <v>3</v>
      </c>
      <c r="S1003">
        <v>0.62</v>
      </c>
      <c r="T1003">
        <v>3.38</v>
      </c>
      <c r="U1003">
        <v>402.45</v>
      </c>
      <c r="V1003">
        <v>95.5</v>
      </c>
      <c r="W1003">
        <v>4.2</v>
      </c>
      <c r="X1003">
        <v>4.62</v>
      </c>
      <c r="Y1003">
        <v>0</v>
      </c>
      <c r="Z1003">
        <v>3</v>
      </c>
      <c r="AA1003" t="s">
        <v>6923</v>
      </c>
      <c r="AB1003">
        <v>0</v>
      </c>
      <c r="AC1003">
        <v>8</v>
      </c>
      <c r="AD1003">
        <v>4.490119047619047</v>
      </c>
      <c r="AF1003" t="s">
        <v>6937</v>
      </c>
      <c r="AI1003">
        <v>0</v>
      </c>
      <c r="AJ1003">
        <v>0</v>
      </c>
      <c r="AK1003" t="s">
        <v>12654</v>
      </c>
      <c r="AL1003" t="s">
        <v>12654</v>
      </c>
      <c r="AM1003" t="s">
        <v>10344</v>
      </c>
    </row>
    <row r="1004" spans="1:39">
      <c r="A1004" t="s">
        <v>11732</v>
      </c>
      <c r="B1004" t="s">
        <v>11789</v>
      </c>
      <c r="C1004" t="s">
        <v>6009</v>
      </c>
      <c r="D1004">
        <v>432</v>
      </c>
      <c r="E1004" t="s">
        <v>10556</v>
      </c>
      <c r="K1004" t="s">
        <v>6535</v>
      </c>
      <c r="L1004" t="s">
        <v>6536</v>
      </c>
      <c r="M1004" t="s">
        <v>11912</v>
      </c>
      <c r="N1004">
        <v>9</v>
      </c>
      <c r="O1004" t="s">
        <v>12034</v>
      </c>
      <c r="P1004" t="s">
        <v>12539</v>
      </c>
      <c r="Q1004">
        <v>3</v>
      </c>
      <c r="R1004">
        <v>3</v>
      </c>
      <c r="S1004">
        <v>0.5</v>
      </c>
      <c r="T1004">
        <v>3.25</v>
      </c>
      <c r="U1004">
        <v>376.41</v>
      </c>
      <c r="V1004">
        <v>95.5</v>
      </c>
      <c r="W1004">
        <v>3.69</v>
      </c>
      <c r="X1004">
        <v>4.62</v>
      </c>
      <c r="Y1004">
        <v>0</v>
      </c>
      <c r="Z1004">
        <v>3</v>
      </c>
      <c r="AA1004" t="s">
        <v>6923</v>
      </c>
      <c r="AB1004">
        <v>0</v>
      </c>
      <c r="AC1004">
        <v>7</v>
      </c>
      <c r="AD1004">
        <v>4.741119047619048</v>
      </c>
      <c r="AF1004" t="s">
        <v>6937</v>
      </c>
      <c r="AI1004">
        <v>0</v>
      </c>
      <c r="AJ1004">
        <v>0</v>
      </c>
      <c r="AK1004" t="s">
        <v>12654</v>
      </c>
      <c r="AL1004" t="s">
        <v>12654</v>
      </c>
      <c r="AM1004" t="s">
        <v>10344</v>
      </c>
    </row>
    <row r="1005" spans="1:39">
      <c r="A1005" t="s">
        <v>11733</v>
      </c>
      <c r="B1005" t="s">
        <v>11789</v>
      </c>
      <c r="C1005" t="s">
        <v>6009</v>
      </c>
      <c r="D1005">
        <v>397</v>
      </c>
      <c r="E1005" t="s">
        <v>10556</v>
      </c>
      <c r="K1005" t="s">
        <v>6535</v>
      </c>
      <c r="L1005" t="s">
        <v>6536</v>
      </c>
      <c r="M1005" t="s">
        <v>11912</v>
      </c>
      <c r="N1005">
        <v>9</v>
      </c>
      <c r="O1005" t="s">
        <v>12034</v>
      </c>
      <c r="P1005" t="s">
        <v>12540</v>
      </c>
      <c r="Q1005">
        <v>3</v>
      </c>
      <c r="R1005">
        <v>3</v>
      </c>
      <c r="S1005">
        <v>0.5</v>
      </c>
      <c r="T1005">
        <v>3.25</v>
      </c>
      <c r="U1005">
        <v>376.41</v>
      </c>
      <c r="V1005">
        <v>95.5</v>
      </c>
      <c r="W1005">
        <v>3.69</v>
      </c>
      <c r="X1005">
        <v>4.62</v>
      </c>
      <c r="Y1005">
        <v>0</v>
      </c>
      <c r="Z1005">
        <v>3</v>
      </c>
      <c r="AA1005" t="s">
        <v>6923</v>
      </c>
      <c r="AB1005">
        <v>0</v>
      </c>
      <c r="AC1005">
        <v>7</v>
      </c>
      <c r="AD1005">
        <v>4.741119047619048</v>
      </c>
      <c r="AF1005" t="s">
        <v>6937</v>
      </c>
      <c r="AI1005">
        <v>0</v>
      </c>
      <c r="AJ1005">
        <v>0</v>
      </c>
      <c r="AK1005" t="s">
        <v>12654</v>
      </c>
      <c r="AL1005" t="s">
        <v>12654</v>
      </c>
      <c r="AM1005" t="s">
        <v>10344</v>
      </c>
    </row>
    <row r="1006" spans="1:39">
      <c r="A1006" t="s">
        <v>11734</v>
      </c>
      <c r="B1006" t="s">
        <v>11789</v>
      </c>
      <c r="C1006" t="s">
        <v>6009</v>
      </c>
      <c r="D1006">
        <v>269</v>
      </c>
      <c r="E1006" t="s">
        <v>10556</v>
      </c>
      <c r="K1006" t="s">
        <v>6535</v>
      </c>
      <c r="L1006" t="s">
        <v>6536</v>
      </c>
      <c r="M1006" t="s">
        <v>11912</v>
      </c>
      <c r="N1006">
        <v>9</v>
      </c>
      <c r="O1006" t="s">
        <v>12034</v>
      </c>
      <c r="P1006" t="s">
        <v>12541</v>
      </c>
      <c r="Q1006">
        <v>3</v>
      </c>
      <c r="R1006">
        <v>3</v>
      </c>
      <c r="S1006">
        <v>0.83</v>
      </c>
      <c r="T1006">
        <v>3.51</v>
      </c>
      <c r="U1006">
        <v>390.44</v>
      </c>
      <c r="V1006">
        <v>95.5</v>
      </c>
      <c r="W1006">
        <v>4.08</v>
      </c>
      <c r="X1006">
        <v>4.69</v>
      </c>
      <c r="Y1006">
        <v>0</v>
      </c>
      <c r="Z1006">
        <v>3</v>
      </c>
      <c r="AA1006" t="s">
        <v>6923</v>
      </c>
      <c r="AB1006">
        <v>0</v>
      </c>
      <c r="AC1006">
        <v>8</v>
      </c>
      <c r="AD1006">
        <v>4.510904761904762</v>
      </c>
      <c r="AF1006" t="s">
        <v>6937</v>
      </c>
      <c r="AI1006">
        <v>0</v>
      </c>
      <c r="AJ1006">
        <v>0</v>
      </c>
      <c r="AK1006" t="s">
        <v>12654</v>
      </c>
      <c r="AL1006" t="s">
        <v>12654</v>
      </c>
      <c r="AM1006" t="s">
        <v>10344</v>
      </c>
    </row>
    <row r="1007" spans="1:39">
      <c r="A1007" t="s">
        <v>11735</v>
      </c>
      <c r="B1007" t="s">
        <v>11789</v>
      </c>
      <c r="C1007" t="s">
        <v>6009</v>
      </c>
      <c r="D1007">
        <v>639</v>
      </c>
      <c r="E1007" t="s">
        <v>10556</v>
      </c>
      <c r="K1007" t="s">
        <v>6535</v>
      </c>
      <c r="L1007" t="s">
        <v>6536</v>
      </c>
      <c r="M1007" t="s">
        <v>11912</v>
      </c>
      <c r="N1007">
        <v>9</v>
      </c>
      <c r="O1007" t="s">
        <v>12034</v>
      </c>
      <c r="P1007" t="s">
        <v>12542</v>
      </c>
      <c r="Q1007">
        <v>3</v>
      </c>
      <c r="R1007">
        <v>3</v>
      </c>
      <c r="S1007">
        <v>2.02</v>
      </c>
      <c r="T1007">
        <v>4.96</v>
      </c>
      <c r="U1007">
        <v>410.43</v>
      </c>
      <c r="V1007">
        <v>95.5</v>
      </c>
      <c r="W1007">
        <v>5.04</v>
      </c>
      <c r="X1007">
        <v>4.24</v>
      </c>
      <c r="Y1007">
        <v>0</v>
      </c>
      <c r="Z1007">
        <v>4</v>
      </c>
      <c r="AA1007" t="s">
        <v>6923</v>
      </c>
      <c r="AB1007">
        <v>1</v>
      </c>
      <c r="AC1007">
        <v>5</v>
      </c>
      <c r="AD1007">
        <v>3.633119047619047</v>
      </c>
      <c r="AF1007" t="s">
        <v>6937</v>
      </c>
      <c r="AI1007">
        <v>0</v>
      </c>
      <c r="AJ1007">
        <v>0</v>
      </c>
      <c r="AK1007" t="s">
        <v>12654</v>
      </c>
      <c r="AL1007" t="s">
        <v>12654</v>
      </c>
      <c r="AM1007" t="s">
        <v>10344</v>
      </c>
    </row>
    <row r="1008" spans="1:39">
      <c r="A1008" t="s">
        <v>11736</v>
      </c>
      <c r="B1008" t="s">
        <v>11789</v>
      </c>
      <c r="C1008" t="s">
        <v>6009</v>
      </c>
      <c r="D1008">
        <v>126</v>
      </c>
      <c r="E1008" t="s">
        <v>10556</v>
      </c>
      <c r="K1008" t="s">
        <v>6535</v>
      </c>
      <c r="L1008" t="s">
        <v>6536</v>
      </c>
      <c r="M1008" t="s">
        <v>11912</v>
      </c>
      <c r="N1008">
        <v>9</v>
      </c>
      <c r="O1008" t="s">
        <v>12034</v>
      </c>
      <c r="P1008" t="s">
        <v>12543</v>
      </c>
      <c r="Q1008">
        <v>3</v>
      </c>
      <c r="R1008">
        <v>3</v>
      </c>
      <c r="S1008">
        <v>2</v>
      </c>
      <c r="T1008">
        <v>4.98</v>
      </c>
      <c r="U1008">
        <v>410.43</v>
      </c>
      <c r="V1008">
        <v>95.5</v>
      </c>
      <c r="W1008">
        <v>5.04</v>
      </c>
      <c r="X1008">
        <v>4.03</v>
      </c>
      <c r="Y1008">
        <v>0</v>
      </c>
      <c r="Z1008">
        <v>4</v>
      </c>
      <c r="AA1008" t="s">
        <v>6923</v>
      </c>
      <c r="AB1008">
        <v>1</v>
      </c>
      <c r="AC1008">
        <v>5</v>
      </c>
      <c r="AD1008">
        <v>3.633119047619047</v>
      </c>
      <c r="AF1008" t="s">
        <v>6937</v>
      </c>
      <c r="AI1008">
        <v>0</v>
      </c>
      <c r="AJ1008">
        <v>0</v>
      </c>
      <c r="AK1008" t="s">
        <v>12654</v>
      </c>
      <c r="AL1008" t="s">
        <v>12654</v>
      </c>
      <c r="AM1008" t="s">
        <v>10344</v>
      </c>
    </row>
    <row r="1009" spans="1:39">
      <c r="A1009" t="s">
        <v>11737</v>
      </c>
      <c r="B1009" t="s">
        <v>11789</v>
      </c>
      <c r="C1009" t="s">
        <v>6009</v>
      </c>
      <c r="D1009">
        <v>348</v>
      </c>
      <c r="E1009" t="s">
        <v>10556</v>
      </c>
      <c r="K1009" t="s">
        <v>6535</v>
      </c>
      <c r="L1009" t="s">
        <v>6536</v>
      </c>
      <c r="M1009" t="s">
        <v>11912</v>
      </c>
      <c r="N1009">
        <v>9</v>
      </c>
      <c r="O1009" t="s">
        <v>12034</v>
      </c>
      <c r="P1009" t="s">
        <v>12544</v>
      </c>
      <c r="Q1009">
        <v>3</v>
      </c>
      <c r="R1009">
        <v>3</v>
      </c>
      <c r="S1009">
        <v>3.2</v>
      </c>
      <c r="T1009">
        <v>6.18</v>
      </c>
      <c r="U1009">
        <v>416.48</v>
      </c>
      <c r="V1009">
        <v>95.5</v>
      </c>
      <c r="W1009">
        <v>5.19</v>
      </c>
      <c r="X1009">
        <v>4.03</v>
      </c>
      <c r="Y1009">
        <v>0</v>
      </c>
      <c r="Z1009">
        <v>3</v>
      </c>
      <c r="AA1009" t="s">
        <v>6923</v>
      </c>
      <c r="AB1009">
        <v>1</v>
      </c>
      <c r="AC1009">
        <v>5</v>
      </c>
      <c r="AD1009">
        <v>2.979904761904762</v>
      </c>
      <c r="AF1009" t="s">
        <v>6937</v>
      </c>
      <c r="AI1009">
        <v>0</v>
      </c>
      <c r="AJ1009">
        <v>0</v>
      </c>
      <c r="AK1009" t="s">
        <v>12654</v>
      </c>
      <c r="AL1009" t="s">
        <v>12654</v>
      </c>
      <c r="AM1009" t="s">
        <v>10344</v>
      </c>
    </row>
    <row r="1010" spans="1:39">
      <c r="A1010" t="s">
        <v>11738</v>
      </c>
      <c r="B1010" t="s">
        <v>11789</v>
      </c>
      <c r="C1010" t="s">
        <v>6009</v>
      </c>
      <c r="D1010">
        <v>384</v>
      </c>
      <c r="E1010" t="s">
        <v>10556</v>
      </c>
      <c r="K1010" t="s">
        <v>6535</v>
      </c>
      <c r="L1010" t="s">
        <v>6536</v>
      </c>
      <c r="M1010" t="s">
        <v>11912</v>
      </c>
      <c r="N1010">
        <v>9</v>
      </c>
      <c r="O1010" t="s">
        <v>12034</v>
      </c>
      <c r="P1010" t="s">
        <v>12545</v>
      </c>
      <c r="Q1010">
        <v>3</v>
      </c>
      <c r="R1010">
        <v>3</v>
      </c>
      <c r="S1010">
        <v>1.86</v>
      </c>
      <c r="T1010">
        <v>4.85</v>
      </c>
      <c r="U1010">
        <v>428.37</v>
      </c>
      <c r="V1010">
        <v>95.5</v>
      </c>
      <c r="W1010">
        <v>4.91</v>
      </c>
      <c r="X1010">
        <v>4.03</v>
      </c>
      <c r="Y1010">
        <v>0</v>
      </c>
      <c r="Z1010">
        <v>3</v>
      </c>
      <c r="AA1010" t="s">
        <v>6923</v>
      </c>
      <c r="AB1010">
        <v>0</v>
      </c>
      <c r="AC1010">
        <v>5</v>
      </c>
      <c r="AD1010">
        <v>3.569976190476191</v>
      </c>
      <c r="AF1010" t="s">
        <v>6937</v>
      </c>
      <c r="AI1010">
        <v>0</v>
      </c>
      <c r="AJ1010">
        <v>0</v>
      </c>
      <c r="AK1010" t="s">
        <v>12654</v>
      </c>
      <c r="AL1010" t="s">
        <v>12654</v>
      </c>
      <c r="AM1010" t="s">
        <v>10344</v>
      </c>
    </row>
    <row r="1011" spans="1:39">
      <c r="A1011" t="s">
        <v>11739</v>
      </c>
      <c r="B1011" t="s">
        <v>11789</v>
      </c>
      <c r="C1011" t="s">
        <v>6009</v>
      </c>
      <c r="D1011">
        <v>58</v>
      </c>
      <c r="E1011" t="s">
        <v>10556</v>
      </c>
      <c r="K1011" t="s">
        <v>6535</v>
      </c>
      <c r="L1011" t="s">
        <v>6536</v>
      </c>
      <c r="M1011" t="s">
        <v>11912</v>
      </c>
      <c r="N1011">
        <v>9</v>
      </c>
      <c r="O1011" t="s">
        <v>12034</v>
      </c>
      <c r="P1011" t="s">
        <v>12546</v>
      </c>
      <c r="Q1011">
        <v>3</v>
      </c>
      <c r="R1011">
        <v>3</v>
      </c>
      <c r="S1011">
        <v>1.84</v>
      </c>
      <c r="T1011">
        <v>4.83</v>
      </c>
      <c r="U1011">
        <v>439.27</v>
      </c>
      <c r="V1011">
        <v>95.5</v>
      </c>
      <c r="W1011">
        <v>4.65</v>
      </c>
      <c r="X1011">
        <v>4.03</v>
      </c>
      <c r="Y1011">
        <v>0</v>
      </c>
      <c r="Z1011">
        <v>3</v>
      </c>
      <c r="AA1011" t="s">
        <v>6923</v>
      </c>
      <c r="AB1011">
        <v>0</v>
      </c>
      <c r="AC1011">
        <v>5</v>
      </c>
      <c r="AD1011">
        <v>3.502119047619048</v>
      </c>
      <c r="AF1011" t="s">
        <v>6937</v>
      </c>
      <c r="AI1011">
        <v>0</v>
      </c>
      <c r="AJ1011">
        <v>0</v>
      </c>
      <c r="AK1011" t="s">
        <v>12654</v>
      </c>
      <c r="AL1011" t="s">
        <v>12654</v>
      </c>
      <c r="AM1011" t="s">
        <v>10344</v>
      </c>
    </row>
    <row r="1012" spans="1:39">
      <c r="A1012" t="s">
        <v>11740</v>
      </c>
      <c r="B1012" t="s">
        <v>11789</v>
      </c>
      <c r="C1012" t="s">
        <v>6009</v>
      </c>
      <c r="D1012">
        <v>221</v>
      </c>
      <c r="E1012" t="s">
        <v>10556</v>
      </c>
      <c r="K1012" t="s">
        <v>6535</v>
      </c>
      <c r="L1012" t="s">
        <v>6536</v>
      </c>
      <c r="M1012" t="s">
        <v>11912</v>
      </c>
      <c r="N1012">
        <v>9</v>
      </c>
      <c r="O1012" t="s">
        <v>12034</v>
      </c>
      <c r="P1012" t="s">
        <v>12547</v>
      </c>
      <c r="Q1012">
        <v>5</v>
      </c>
      <c r="R1012">
        <v>3</v>
      </c>
      <c r="S1012">
        <v>0.06</v>
      </c>
      <c r="T1012">
        <v>3.05</v>
      </c>
      <c r="U1012">
        <v>404.38</v>
      </c>
      <c r="V1012">
        <v>113.96</v>
      </c>
      <c r="W1012">
        <v>3.62</v>
      </c>
      <c r="X1012">
        <v>4.03</v>
      </c>
      <c r="Y1012">
        <v>0</v>
      </c>
      <c r="Z1012">
        <v>3</v>
      </c>
      <c r="AA1012" t="s">
        <v>6923</v>
      </c>
      <c r="AB1012">
        <v>0</v>
      </c>
      <c r="AC1012">
        <v>5</v>
      </c>
      <c r="AD1012">
        <v>4.026000000000001</v>
      </c>
      <c r="AF1012" t="s">
        <v>6937</v>
      </c>
      <c r="AI1012">
        <v>0</v>
      </c>
      <c r="AJ1012">
        <v>0</v>
      </c>
      <c r="AK1012" t="s">
        <v>12654</v>
      </c>
      <c r="AL1012" t="s">
        <v>12654</v>
      </c>
      <c r="AM1012" t="s">
        <v>10344</v>
      </c>
    </row>
    <row r="1013" spans="1:39">
      <c r="A1013" t="s">
        <v>11741</v>
      </c>
      <c r="B1013" t="s">
        <v>11789</v>
      </c>
      <c r="C1013" t="s">
        <v>6009</v>
      </c>
      <c r="D1013">
        <v>240</v>
      </c>
      <c r="E1013" t="s">
        <v>10556</v>
      </c>
      <c r="K1013" t="s">
        <v>6535</v>
      </c>
      <c r="L1013" t="s">
        <v>6536</v>
      </c>
      <c r="M1013" t="s">
        <v>11912</v>
      </c>
      <c r="N1013">
        <v>9</v>
      </c>
      <c r="O1013" t="s">
        <v>12034</v>
      </c>
      <c r="P1013" t="s">
        <v>12548</v>
      </c>
      <c r="Q1013">
        <v>3</v>
      </c>
      <c r="R1013">
        <v>3</v>
      </c>
      <c r="S1013">
        <v>2.14</v>
      </c>
      <c r="T1013">
        <v>5.13</v>
      </c>
      <c r="U1013">
        <v>446.36</v>
      </c>
      <c r="V1013">
        <v>95.5</v>
      </c>
      <c r="W1013">
        <v>5.05</v>
      </c>
      <c r="X1013">
        <v>4.03</v>
      </c>
      <c r="Y1013">
        <v>0</v>
      </c>
      <c r="Z1013">
        <v>3</v>
      </c>
      <c r="AA1013" t="s">
        <v>6923</v>
      </c>
      <c r="AB1013">
        <v>1</v>
      </c>
      <c r="AC1013">
        <v>5</v>
      </c>
      <c r="AD1013">
        <v>3.296476190476191</v>
      </c>
      <c r="AF1013" t="s">
        <v>6937</v>
      </c>
      <c r="AI1013">
        <v>0</v>
      </c>
      <c r="AJ1013">
        <v>0</v>
      </c>
      <c r="AK1013" t="s">
        <v>12654</v>
      </c>
      <c r="AL1013" t="s">
        <v>12654</v>
      </c>
      <c r="AM1013" t="s">
        <v>10344</v>
      </c>
    </row>
    <row r="1014" spans="1:39">
      <c r="A1014" t="s">
        <v>11742</v>
      </c>
      <c r="B1014" t="s">
        <v>11789</v>
      </c>
      <c r="C1014" t="s">
        <v>6009</v>
      </c>
      <c r="D1014">
        <v>114</v>
      </c>
      <c r="E1014" t="s">
        <v>10556</v>
      </c>
      <c r="K1014" t="s">
        <v>6535</v>
      </c>
      <c r="L1014" t="s">
        <v>6536</v>
      </c>
      <c r="M1014" t="s">
        <v>11912</v>
      </c>
      <c r="N1014">
        <v>9</v>
      </c>
      <c r="O1014" t="s">
        <v>12034</v>
      </c>
      <c r="P1014" t="s">
        <v>12549</v>
      </c>
      <c r="Q1014">
        <v>3</v>
      </c>
      <c r="R1014">
        <v>3</v>
      </c>
      <c r="S1014">
        <v>2.42</v>
      </c>
      <c r="T1014">
        <v>5.41</v>
      </c>
      <c r="U1014">
        <v>496.36</v>
      </c>
      <c r="V1014">
        <v>95.5</v>
      </c>
      <c r="W1014">
        <v>5.93</v>
      </c>
      <c r="X1014">
        <v>4.03</v>
      </c>
      <c r="Y1014">
        <v>0</v>
      </c>
      <c r="Z1014">
        <v>3</v>
      </c>
      <c r="AA1014" t="s">
        <v>6923</v>
      </c>
      <c r="AB1014">
        <v>1</v>
      </c>
      <c r="AC1014">
        <v>5</v>
      </c>
      <c r="AD1014">
        <v>2.799333333333333</v>
      </c>
      <c r="AF1014" t="s">
        <v>6937</v>
      </c>
      <c r="AI1014">
        <v>0</v>
      </c>
      <c r="AJ1014">
        <v>0</v>
      </c>
      <c r="AK1014" t="s">
        <v>12654</v>
      </c>
      <c r="AL1014" t="s">
        <v>12654</v>
      </c>
      <c r="AM1014" t="s">
        <v>10344</v>
      </c>
    </row>
    <row r="1015" spans="1:39">
      <c r="A1015" t="s">
        <v>11743</v>
      </c>
      <c r="B1015" t="s">
        <v>11789</v>
      </c>
      <c r="C1015" t="s">
        <v>6009</v>
      </c>
      <c r="D1015">
        <v>121</v>
      </c>
      <c r="E1015" t="s">
        <v>10556</v>
      </c>
      <c r="K1015" t="s">
        <v>6535</v>
      </c>
      <c r="L1015" t="s">
        <v>6536</v>
      </c>
      <c r="M1015" t="s">
        <v>11912</v>
      </c>
      <c r="N1015">
        <v>9</v>
      </c>
      <c r="O1015" t="s">
        <v>12034</v>
      </c>
      <c r="P1015" t="s">
        <v>12550</v>
      </c>
      <c r="Q1015">
        <v>3</v>
      </c>
      <c r="R1015">
        <v>3</v>
      </c>
      <c r="S1015">
        <v>2.96</v>
      </c>
      <c r="T1015">
        <v>6.09</v>
      </c>
      <c r="U1015">
        <v>430.5</v>
      </c>
      <c r="V1015">
        <v>95.5</v>
      </c>
      <c r="W1015">
        <v>5.12</v>
      </c>
      <c r="X1015">
        <v>4.18</v>
      </c>
      <c r="Y1015">
        <v>0</v>
      </c>
      <c r="Z1015">
        <v>3</v>
      </c>
      <c r="AA1015" t="s">
        <v>6923</v>
      </c>
      <c r="AB1015">
        <v>1</v>
      </c>
      <c r="AC1015">
        <v>6</v>
      </c>
      <c r="AD1015">
        <v>2.999761904761905</v>
      </c>
      <c r="AF1015" t="s">
        <v>6937</v>
      </c>
      <c r="AI1015">
        <v>0</v>
      </c>
      <c r="AJ1015">
        <v>0</v>
      </c>
      <c r="AK1015" t="s">
        <v>12654</v>
      </c>
      <c r="AL1015" t="s">
        <v>12654</v>
      </c>
      <c r="AM1015" t="s">
        <v>10344</v>
      </c>
    </row>
    <row r="1016" spans="1:39">
      <c r="A1016" t="s">
        <v>11744</v>
      </c>
      <c r="B1016" t="s">
        <v>11789</v>
      </c>
      <c r="C1016" t="s">
        <v>6009</v>
      </c>
      <c r="D1016">
        <v>175</v>
      </c>
      <c r="E1016" t="s">
        <v>10556</v>
      </c>
      <c r="K1016" t="s">
        <v>6535</v>
      </c>
      <c r="L1016" t="s">
        <v>6536</v>
      </c>
      <c r="M1016" t="s">
        <v>11912</v>
      </c>
      <c r="N1016">
        <v>9</v>
      </c>
      <c r="O1016" t="s">
        <v>12034</v>
      </c>
      <c r="P1016" t="s">
        <v>12551</v>
      </c>
      <c r="Q1016">
        <v>3</v>
      </c>
      <c r="R1016">
        <v>3</v>
      </c>
      <c r="S1016">
        <v>3.4</v>
      </c>
      <c r="T1016">
        <v>6.13</v>
      </c>
      <c r="U1016">
        <v>444.53</v>
      </c>
      <c r="V1016">
        <v>95.5</v>
      </c>
      <c r="W1016">
        <v>5.51</v>
      </c>
      <c r="X1016">
        <v>4.63</v>
      </c>
      <c r="Y1016">
        <v>0</v>
      </c>
      <c r="Z1016">
        <v>3</v>
      </c>
      <c r="AA1016" t="s">
        <v>6923</v>
      </c>
      <c r="AB1016">
        <v>1</v>
      </c>
      <c r="AC1016">
        <v>7</v>
      </c>
      <c r="AD1016">
        <v>2.679547619047619</v>
      </c>
      <c r="AF1016" t="s">
        <v>6937</v>
      </c>
      <c r="AI1016">
        <v>0</v>
      </c>
      <c r="AJ1016">
        <v>0</v>
      </c>
      <c r="AK1016" t="s">
        <v>12654</v>
      </c>
      <c r="AL1016" t="s">
        <v>12654</v>
      </c>
      <c r="AM1016" t="s">
        <v>10344</v>
      </c>
    </row>
    <row r="1017" spans="1:39">
      <c r="A1017" t="s">
        <v>11745</v>
      </c>
      <c r="B1017" t="s">
        <v>11789</v>
      </c>
      <c r="C1017" t="s">
        <v>6009</v>
      </c>
      <c r="D1017">
        <v>163</v>
      </c>
      <c r="E1017" t="s">
        <v>10556</v>
      </c>
      <c r="K1017" t="s">
        <v>6535</v>
      </c>
      <c r="L1017" t="s">
        <v>6536</v>
      </c>
      <c r="M1017" t="s">
        <v>11912</v>
      </c>
      <c r="N1017">
        <v>9</v>
      </c>
      <c r="O1017" t="s">
        <v>12034</v>
      </c>
      <c r="P1017" t="s">
        <v>12552</v>
      </c>
      <c r="Q1017">
        <v>3</v>
      </c>
      <c r="R1017">
        <v>3</v>
      </c>
      <c r="S1017">
        <v>3.37</v>
      </c>
      <c r="T1017">
        <v>6.29</v>
      </c>
      <c r="U1017">
        <v>430.5</v>
      </c>
      <c r="V1017">
        <v>95.5</v>
      </c>
      <c r="W1017">
        <v>5.5</v>
      </c>
      <c r="X1017">
        <v>4.2</v>
      </c>
      <c r="Y1017">
        <v>0</v>
      </c>
      <c r="Z1017">
        <v>3</v>
      </c>
      <c r="AA1017" t="s">
        <v>6923</v>
      </c>
      <c r="AB1017">
        <v>1</v>
      </c>
      <c r="AC1017">
        <v>5</v>
      </c>
      <c r="AD1017">
        <v>2.794761904761905</v>
      </c>
      <c r="AF1017" t="s">
        <v>6937</v>
      </c>
      <c r="AI1017">
        <v>0</v>
      </c>
      <c r="AJ1017">
        <v>0</v>
      </c>
      <c r="AK1017" t="s">
        <v>12654</v>
      </c>
      <c r="AL1017" t="s">
        <v>12654</v>
      </c>
      <c r="AM1017" t="s">
        <v>10344</v>
      </c>
    </row>
    <row r="1018" spans="1:39">
      <c r="A1018" t="s">
        <v>11746</v>
      </c>
      <c r="B1018" t="s">
        <v>11789</v>
      </c>
      <c r="C1018" t="s">
        <v>6009</v>
      </c>
      <c r="D1018">
        <v>70</v>
      </c>
      <c r="E1018" t="s">
        <v>10556</v>
      </c>
      <c r="K1018" t="s">
        <v>6535</v>
      </c>
      <c r="L1018" t="s">
        <v>6536</v>
      </c>
      <c r="M1018" t="s">
        <v>11912</v>
      </c>
      <c r="N1018">
        <v>9</v>
      </c>
      <c r="O1018" t="s">
        <v>12034</v>
      </c>
      <c r="P1018" t="s">
        <v>12553</v>
      </c>
      <c r="Q1018">
        <v>3</v>
      </c>
      <c r="R1018">
        <v>3</v>
      </c>
      <c r="S1018">
        <v>3.38</v>
      </c>
      <c r="T1018">
        <v>6.43</v>
      </c>
      <c r="U1018">
        <v>430.5</v>
      </c>
      <c r="V1018">
        <v>95.5</v>
      </c>
      <c r="W1018">
        <v>5.5</v>
      </c>
      <c r="X1018">
        <v>3.78</v>
      </c>
      <c r="Y1018">
        <v>0</v>
      </c>
      <c r="Z1018">
        <v>3</v>
      </c>
      <c r="AA1018" t="s">
        <v>6923</v>
      </c>
      <c r="AB1018">
        <v>1</v>
      </c>
      <c r="AC1018">
        <v>5</v>
      </c>
      <c r="AD1018">
        <v>2.789761904761905</v>
      </c>
      <c r="AF1018" t="s">
        <v>6937</v>
      </c>
      <c r="AI1018">
        <v>0</v>
      </c>
      <c r="AJ1018">
        <v>0</v>
      </c>
      <c r="AK1018" t="s">
        <v>12654</v>
      </c>
      <c r="AL1018" t="s">
        <v>12654</v>
      </c>
      <c r="AM1018" t="s">
        <v>10344</v>
      </c>
    </row>
    <row r="1019" spans="1:39">
      <c r="A1019" t="s">
        <v>11747</v>
      </c>
      <c r="B1019" t="s">
        <v>11789</v>
      </c>
      <c r="C1019" t="s">
        <v>6009</v>
      </c>
      <c r="D1019">
        <v>154</v>
      </c>
      <c r="E1019" t="s">
        <v>10556</v>
      </c>
      <c r="K1019" t="s">
        <v>6535</v>
      </c>
      <c r="L1019" t="s">
        <v>6536</v>
      </c>
      <c r="M1019" t="s">
        <v>11912</v>
      </c>
      <c r="N1019">
        <v>9</v>
      </c>
      <c r="O1019" t="s">
        <v>12034</v>
      </c>
      <c r="P1019" t="s">
        <v>12554</v>
      </c>
      <c r="Q1019">
        <v>4</v>
      </c>
      <c r="R1019">
        <v>3</v>
      </c>
      <c r="S1019">
        <v>4.19</v>
      </c>
      <c r="T1019">
        <v>7.08</v>
      </c>
      <c r="U1019">
        <v>446.5</v>
      </c>
      <c r="V1019">
        <v>104.73</v>
      </c>
      <c r="W1019">
        <v>5.2</v>
      </c>
      <c r="X1019">
        <v>4.3</v>
      </c>
      <c r="Y1019">
        <v>0</v>
      </c>
      <c r="Z1019">
        <v>3</v>
      </c>
      <c r="AA1019" t="s">
        <v>6923</v>
      </c>
      <c r="AB1019">
        <v>1</v>
      </c>
      <c r="AC1019">
        <v>6</v>
      </c>
      <c r="AD1019">
        <v>2.057809523809524</v>
      </c>
      <c r="AF1019" t="s">
        <v>6937</v>
      </c>
      <c r="AI1019">
        <v>0</v>
      </c>
      <c r="AJ1019">
        <v>0</v>
      </c>
      <c r="AK1019" t="s">
        <v>12654</v>
      </c>
      <c r="AL1019" t="s">
        <v>12654</v>
      </c>
      <c r="AM1019" t="s">
        <v>10344</v>
      </c>
    </row>
    <row r="1020" spans="1:39">
      <c r="A1020" t="s">
        <v>11748</v>
      </c>
      <c r="B1020" t="s">
        <v>11789</v>
      </c>
      <c r="C1020" t="s">
        <v>6009</v>
      </c>
      <c r="D1020">
        <v>735</v>
      </c>
      <c r="E1020" t="s">
        <v>10556</v>
      </c>
      <c r="K1020" t="s">
        <v>6535</v>
      </c>
      <c r="L1020" t="s">
        <v>6536</v>
      </c>
      <c r="M1020" t="s">
        <v>11912</v>
      </c>
      <c r="N1020">
        <v>9</v>
      </c>
      <c r="O1020" t="s">
        <v>12034</v>
      </c>
      <c r="P1020" t="s">
        <v>12555</v>
      </c>
      <c r="Q1020">
        <v>3</v>
      </c>
      <c r="R1020">
        <v>3</v>
      </c>
      <c r="S1020">
        <v>3.17</v>
      </c>
      <c r="T1020">
        <v>6.17</v>
      </c>
      <c r="U1020">
        <v>434.47</v>
      </c>
      <c r="V1020">
        <v>95.5</v>
      </c>
      <c r="W1020">
        <v>5.33</v>
      </c>
      <c r="X1020">
        <v>3.97</v>
      </c>
      <c r="Y1020">
        <v>0</v>
      </c>
      <c r="Z1020">
        <v>3</v>
      </c>
      <c r="AA1020" t="s">
        <v>6923</v>
      </c>
      <c r="AB1020">
        <v>1</v>
      </c>
      <c r="AC1020">
        <v>5</v>
      </c>
      <c r="AD1020">
        <v>2.866404761904762</v>
      </c>
      <c r="AF1020" t="s">
        <v>6937</v>
      </c>
      <c r="AI1020">
        <v>0</v>
      </c>
      <c r="AJ1020">
        <v>0</v>
      </c>
      <c r="AK1020" t="s">
        <v>12654</v>
      </c>
      <c r="AL1020" t="s">
        <v>12654</v>
      </c>
      <c r="AM1020" t="s">
        <v>10344</v>
      </c>
    </row>
    <row r="1021" spans="1:39">
      <c r="A1021" t="s">
        <v>11749</v>
      </c>
      <c r="B1021" t="s">
        <v>11789</v>
      </c>
      <c r="C1021" t="s">
        <v>6009</v>
      </c>
      <c r="D1021">
        <v>154</v>
      </c>
      <c r="E1021" t="s">
        <v>10556</v>
      </c>
      <c r="K1021" t="s">
        <v>6535</v>
      </c>
      <c r="L1021" t="s">
        <v>6536</v>
      </c>
      <c r="M1021" t="s">
        <v>11912</v>
      </c>
      <c r="N1021">
        <v>9</v>
      </c>
      <c r="O1021" t="s">
        <v>12034</v>
      </c>
      <c r="P1021" t="s">
        <v>12556</v>
      </c>
      <c r="Q1021">
        <v>3</v>
      </c>
      <c r="R1021">
        <v>3</v>
      </c>
      <c r="S1021">
        <v>3.31</v>
      </c>
      <c r="T1021">
        <v>6.35</v>
      </c>
      <c r="U1021">
        <v>450.92</v>
      </c>
      <c r="V1021">
        <v>95.5</v>
      </c>
      <c r="W1021">
        <v>5.84</v>
      </c>
      <c r="X1021">
        <v>3.8</v>
      </c>
      <c r="Y1021">
        <v>0</v>
      </c>
      <c r="Z1021">
        <v>3</v>
      </c>
      <c r="AA1021" t="s">
        <v>6923</v>
      </c>
      <c r="AB1021">
        <v>1</v>
      </c>
      <c r="AC1021">
        <v>5</v>
      </c>
      <c r="AD1021">
        <v>2.678904761904762</v>
      </c>
      <c r="AF1021" t="s">
        <v>6937</v>
      </c>
      <c r="AI1021">
        <v>0</v>
      </c>
      <c r="AJ1021">
        <v>0</v>
      </c>
      <c r="AK1021" t="s">
        <v>12654</v>
      </c>
      <c r="AL1021" t="s">
        <v>12654</v>
      </c>
      <c r="AM1021" t="s">
        <v>10344</v>
      </c>
    </row>
    <row r="1022" spans="1:39">
      <c r="A1022" t="s">
        <v>11750</v>
      </c>
      <c r="B1022" t="s">
        <v>11789</v>
      </c>
      <c r="C1022" t="s">
        <v>6009</v>
      </c>
      <c r="D1022">
        <v>98</v>
      </c>
      <c r="E1022" t="s">
        <v>10556</v>
      </c>
      <c r="K1022" t="s">
        <v>6535</v>
      </c>
      <c r="L1022" t="s">
        <v>6536</v>
      </c>
      <c r="M1022" t="s">
        <v>11912</v>
      </c>
      <c r="N1022">
        <v>9</v>
      </c>
      <c r="O1022" t="s">
        <v>12034</v>
      </c>
      <c r="P1022" t="s">
        <v>12557</v>
      </c>
      <c r="Q1022">
        <v>3</v>
      </c>
      <c r="R1022">
        <v>3</v>
      </c>
      <c r="S1022">
        <v>4.05</v>
      </c>
      <c r="T1022">
        <v>7.11</v>
      </c>
      <c r="U1022">
        <v>430.5</v>
      </c>
      <c r="V1022">
        <v>95.5</v>
      </c>
      <c r="W1022">
        <v>5.5</v>
      </c>
      <c r="X1022">
        <v>3.72</v>
      </c>
      <c r="Y1022">
        <v>0</v>
      </c>
      <c r="Z1022">
        <v>3</v>
      </c>
      <c r="AA1022" t="s">
        <v>6923</v>
      </c>
      <c r="AB1022">
        <v>1</v>
      </c>
      <c r="AC1022">
        <v>5</v>
      </c>
      <c r="AD1022">
        <v>2.479761904761905</v>
      </c>
      <c r="AF1022" t="s">
        <v>6937</v>
      </c>
      <c r="AI1022">
        <v>0</v>
      </c>
      <c r="AJ1022">
        <v>0</v>
      </c>
      <c r="AK1022" t="s">
        <v>12654</v>
      </c>
      <c r="AL1022" t="s">
        <v>12654</v>
      </c>
      <c r="AM1022" t="s">
        <v>10344</v>
      </c>
    </row>
    <row r="1023" spans="1:39">
      <c r="A1023" t="s">
        <v>11751</v>
      </c>
      <c r="B1023" t="s">
        <v>11789</v>
      </c>
      <c r="C1023" t="s">
        <v>6009</v>
      </c>
      <c r="D1023">
        <v>96</v>
      </c>
      <c r="E1023" t="s">
        <v>10556</v>
      </c>
      <c r="K1023" t="s">
        <v>6535</v>
      </c>
      <c r="L1023" t="s">
        <v>6536</v>
      </c>
      <c r="M1023" t="s">
        <v>11912</v>
      </c>
      <c r="N1023">
        <v>9</v>
      </c>
      <c r="O1023" t="s">
        <v>12034</v>
      </c>
      <c r="P1023" t="s">
        <v>12558</v>
      </c>
      <c r="Q1023">
        <v>4</v>
      </c>
      <c r="R1023">
        <v>3</v>
      </c>
      <c r="S1023">
        <v>3.07</v>
      </c>
      <c r="T1023">
        <v>6.09</v>
      </c>
      <c r="U1023">
        <v>446.5</v>
      </c>
      <c r="V1023">
        <v>104.73</v>
      </c>
      <c r="W1023">
        <v>5.2</v>
      </c>
      <c r="X1023">
        <v>3.92</v>
      </c>
      <c r="Y1023">
        <v>0</v>
      </c>
      <c r="Z1023">
        <v>3</v>
      </c>
      <c r="AA1023" t="s">
        <v>6923</v>
      </c>
      <c r="AB1023">
        <v>1</v>
      </c>
      <c r="AC1023">
        <v>6</v>
      </c>
      <c r="AD1023">
        <v>2.522809523809524</v>
      </c>
      <c r="AF1023" t="s">
        <v>6937</v>
      </c>
      <c r="AI1023">
        <v>0</v>
      </c>
      <c r="AJ1023">
        <v>0</v>
      </c>
      <c r="AK1023" t="s">
        <v>12654</v>
      </c>
      <c r="AL1023" t="s">
        <v>12654</v>
      </c>
      <c r="AM1023" t="s">
        <v>10344</v>
      </c>
    </row>
    <row r="1024" spans="1:39">
      <c r="A1024" t="s">
        <v>11752</v>
      </c>
      <c r="B1024" t="s">
        <v>11789</v>
      </c>
      <c r="C1024" t="s">
        <v>6009</v>
      </c>
      <c r="D1024">
        <v>98</v>
      </c>
      <c r="E1024" t="s">
        <v>10556</v>
      </c>
      <c r="K1024" t="s">
        <v>6535</v>
      </c>
      <c r="L1024" t="s">
        <v>6536</v>
      </c>
      <c r="M1024" t="s">
        <v>11912</v>
      </c>
      <c r="N1024">
        <v>9</v>
      </c>
      <c r="O1024" t="s">
        <v>12034</v>
      </c>
      <c r="P1024" t="s">
        <v>12559</v>
      </c>
      <c r="Q1024">
        <v>3</v>
      </c>
      <c r="R1024">
        <v>3</v>
      </c>
      <c r="S1024">
        <v>2.71</v>
      </c>
      <c r="T1024">
        <v>5.85</v>
      </c>
      <c r="U1024">
        <v>450.92</v>
      </c>
      <c r="V1024">
        <v>95.5</v>
      </c>
      <c r="W1024">
        <v>5.84</v>
      </c>
      <c r="X1024">
        <v>2.72</v>
      </c>
      <c r="Y1024">
        <v>0</v>
      </c>
      <c r="Z1024">
        <v>3</v>
      </c>
      <c r="AA1024" t="s">
        <v>6923</v>
      </c>
      <c r="AB1024">
        <v>1</v>
      </c>
      <c r="AC1024">
        <v>5</v>
      </c>
      <c r="AD1024">
        <v>2.978904761904762</v>
      </c>
      <c r="AF1024" t="s">
        <v>6937</v>
      </c>
      <c r="AI1024">
        <v>0</v>
      </c>
      <c r="AJ1024">
        <v>0</v>
      </c>
      <c r="AK1024" t="s">
        <v>12654</v>
      </c>
      <c r="AL1024" t="s">
        <v>12654</v>
      </c>
      <c r="AM1024" t="s">
        <v>10344</v>
      </c>
    </row>
    <row r="1025" spans="1:39">
      <c r="A1025" t="s">
        <v>11753</v>
      </c>
      <c r="B1025" t="s">
        <v>11789</v>
      </c>
      <c r="C1025" t="s">
        <v>6009</v>
      </c>
      <c r="D1025">
        <v>82</v>
      </c>
      <c r="E1025" t="s">
        <v>10556</v>
      </c>
      <c r="K1025" t="s">
        <v>6535</v>
      </c>
      <c r="L1025" t="s">
        <v>6536</v>
      </c>
      <c r="M1025" t="s">
        <v>11912</v>
      </c>
      <c r="N1025">
        <v>9</v>
      </c>
      <c r="O1025" t="s">
        <v>12034</v>
      </c>
      <c r="P1025" t="s">
        <v>12560</v>
      </c>
      <c r="Q1025">
        <v>3</v>
      </c>
      <c r="R1025">
        <v>3</v>
      </c>
      <c r="S1025">
        <v>4.04</v>
      </c>
      <c r="T1025">
        <v>7.18</v>
      </c>
      <c r="U1025">
        <v>495.37</v>
      </c>
      <c r="V1025">
        <v>95.5</v>
      </c>
      <c r="W1025">
        <v>5.95</v>
      </c>
      <c r="X1025">
        <v>2.68</v>
      </c>
      <c r="Y1025">
        <v>0</v>
      </c>
      <c r="Z1025">
        <v>3</v>
      </c>
      <c r="AA1025" t="s">
        <v>6923</v>
      </c>
      <c r="AB1025">
        <v>1</v>
      </c>
      <c r="AC1025">
        <v>5</v>
      </c>
      <c r="AD1025">
        <v>2.016404761904762</v>
      </c>
      <c r="AF1025" t="s">
        <v>6937</v>
      </c>
      <c r="AI1025">
        <v>0</v>
      </c>
      <c r="AJ1025">
        <v>0</v>
      </c>
      <c r="AK1025" t="s">
        <v>12654</v>
      </c>
      <c r="AL1025" t="s">
        <v>12654</v>
      </c>
      <c r="AM1025" t="s">
        <v>10344</v>
      </c>
    </row>
    <row r="1026" spans="1:39">
      <c r="A1026" t="s">
        <v>11754</v>
      </c>
      <c r="B1026" t="s">
        <v>11789</v>
      </c>
      <c r="C1026" t="s">
        <v>6009</v>
      </c>
      <c r="D1026">
        <v>132</v>
      </c>
      <c r="E1026" t="s">
        <v>10556</v>
      </c>
      <c r="K1026" t="s">
        <v>6535</v>
      </c>
      <c r="L1026" t="s">
        <v>6536</v>
      </c>
      <c r="M1026" t="s">
        <v>11912</v>
      </c>
      <c r="N1026">
        <v>9</v>
      </c>
      <c r="O1026" t="s">
        <v>12034</v>
      </c>
      <c r="P1026" t="s">
        <v>12561</v>
      </c>
      <c r="Q1026">
        <v>3</v>
      </c>
      <c r="R1026">
        <v>3</v>
      </c>
      <c r="S1026">
        <v>2.89</v>
      </c>
      <c r="T1026">
        <v>5.86</v>
      </c>
      <c r="U1026">
        <v>450.92</v>
      </c>
      <c r="V1026">
        <v>95.5</v>
      </c>
      <c r="W1026">
        <v>5.84</v>
      </c>
      <c r="X1026">
        <v>4.01</v>
      </c>
      <c r="Y1026">
        <v>0</v>
      </c>
      <c r="Z1026">
        <v>3</v>
      </c>
      <c r="AA1026" t="s">
        <v>6923</v>
      </c>
      <c r="AB1026">
        <v>1</v>
      </c>
      <c r="AC1026">
        <v>5</v>
      </c>
      <c r="AD1026">
        <v>2.888904761904762</v>
      </c>
      <c r="AF1026" t="s">
        <v>6937</v>
      </c>
      <c r="AI1026">
        <v>0</v>
      </c>
      <c r="AJ1026">
        <v>0</v>
      </c>
      <c r="AK1026" t="s">
        <v>12654</v>
      </c>
      <c r="AL1026" t="s">
        <v>12654</v>
      </c>
      <c r="AM1026" t="s">
        <v>10344</v>
      </c>
    </row>
    <row r="1027" spans="1:39">
      <c r="A1027" t="s">
        <v>11755</v>
      </c>
      <c r="B1027" t="s">
        <v>11789</v>
      </c>
      <c r="C1027" t="s">
        <v>6009</v>
      </c>
      <c r="D1027">
        <v>256</v>
      </c>
      <c r="E1027" t="s">
        <v>10556</v>
      </c>
      <c r="K1027" t="s">
        <v>6535</v>
      </c>
      <c r="L1027" t="s">
        <v>6536</v>
      </c>
      <c r="M1027" t="s">
        <v>11912</v>
      </c>
      <c r="N1027">
        <v>9</v>
      </c>
      <c r="O1027" t="s">
        <v>12034</v>
      </c>
      <c r="P1027" t="s">
        <v>12562</v>
      </c>
      <c r="Q1027">
        <v>3</v>
      </c>
      <c r="R1027">
        <v>3</v>
      </c>
      <c r="S1027">
        <v>4.83</v>
      </c>
      <c r="T1027">
        <v>7.8</v>
      </c>
      <c r="U1027">
        <v>450.92</v>
      </c>
      <c r="V1027">
        <v>95.5</v>
      </c>
      <c r="W1027">
        <v>5.84</v>
      </c>
      <c r="X1027">
        <v>4.01</v>
      </c>
      <c r="Y1027">
        <v>0</v>
      </c>
      <c r="Z1027">
        <v>3</v>
      </c>
      <c r="AA1027" t="s">
        <v>6923</v>
      </c>
      <c r="AB1027">
        <v>1</v>
      </c>
      <c r="AC1027">
        <v>5</v>
      </c>
      <c r="AD1027">
        <v>2.333904761904762</v>
      </c>
      <c r="AF1027" t="s">
        <v>6937</v>
      </c>
      <c r="AI1027">
        <v>0</v>
      </c>
      <c r="AJ1027">
        <v>0</v>
      </c>
      <c r="AK1027" t="s">
        <v>12654</v>
      </c>
      <c r="AL1027" t="s">
        <v>12654</v>
      </c>
      <c r="AM1027" t="s">
        <v>10344</v>
      </c>
    </row>
    <row r="1028" spans="1:39">
      <c r="A1028" t="s">
        <v>11756</v>
      </c>
      <c r="B1028" t="s">
        <v>11789</v>
      </c>
      <c r="C1028" t="s">
        <v>6009</v>
      </c>
      <c r="D1028">
        <v>415</v>
      </c>
      <c r="E1028" t="s">
        <v>10556</v>
      </c>
      <c r="K1028" t="s">
        <v>6535</v>
      </c>
      <c r="L1028" t="s">
        <v>6536</v>
      </c>
      <c r="M1028" t="s">
        <v>11912</v>
      </c>
      <c r="N1028">
        <v>9</v>
      </c>
      <c r="O1028" t="s">
        <v>12034</v>
      </c>
      <c r="P1028" t="s">
        <v>12563</v>
      </c>
      <c r="Q1028">
        <v>3</v>
      </c>
      <c r="R1028">
        <v>3</v>
      </c>
      <c r="S1028">
        <v>1.56</v>
      </c>
      <c r="T1028">
        <v>4.53</v>
      </c>
      <c r="U1028">
        <v>462.81</v>
      </c>
      <c r="V1028">
        <v>95.5</v>
      </c>
      <c r="W1028">
        <v>5.56</v>
      </c>
      <c r="X1028">
        <v>4.01</v>
      </c>
      <c r="Y1028">
        <v>0</v>
      </c>
      <c r="Z1028">
        <v>3</v>
      </c>
      <c r="AA1028" t="s">
        <v>6923</v>
      </c>
      <c r="AB1028">
        <v>1</v>
      </c>
      <c r="AC1028">
        <v>5</v>
      </c>
      <c r="AD1028">
        <v>3.483976190476191</v>
      </c>
      <c r="AF1028" t="s">
        <v>6937</v>
      </c>
      <c r="AI1028">
        <v>0</v>
      </c>
      <c r="AJ1028">
        <v>0</v>
      </c>
      <c r="AK1028" t="s">
        <v>12654</v>
      </c>
      <c r="AL1028" t="s">
        <v>12654</v>
      </c>
      <c r="AM1028" t="s">
        <v>10344</v>
      </c>
    </row>
    <row r="1029" spans="1:39">
      <c r="A1029" t="s">
        <v>11757</v>
      </c>
      <c r="B1029" t="s">
        <v>11789</v>
      </c>
      <c r="C1029" t="s">
        <v>6009</v>
      </c>
      <c r="D1029">
        <v>420</v>
      </c>
      <c r="E1029" t="s">
        <v>10556</v>
      </c>
      <c r="K1029" t="s">
        <v>6535</v>
      </c>
      <c r="L1029" t="s">
        <v>6536</v>
      </c>
      <c r="M1029" t="s">
        <v>11912</v>
      </c>
      <c r="N1029">
        <v>9</v>
      </c>
      <c r="O1029" t="s">
        <v>12034</v>
      </c>
      <c r="P1029" t="s">
        <v>12564</v>
      </c>
      <c r="Q1029">
        <v>3</v>
      </c>
      <c r="R1029">
        <v>3</v>
      </c>
      <c r="S1029">
        <v>3.49</v>
      </c>
      <c r="T1029">
        <v>6.47</v>
      </c>
      <c r="U1029">
        <v>462.81</v>
      </c>
      <c r="V1029">
        <v>95.5</v>
      </c>
      <c r="W1029">
        <v>5.56</v>
      </c>
      <c r="X1029">
        <v>4.01</v>
      </c>
      <c r="Y1029">
        <v>0</v>
      </c>
      <c r="Z1029">
        <v>3</v>
      </c>
      <c r="AA1029" t="s">
        <v>6923</v>
      </c>
      <c r="AB1029">
        <v>1</v>
      </c>
      <c r="AC1029">
        <v>5</v>
      </c>
      <c r="AD1029">
        <v>2.503976190476191</v>
      </c>
      <c r="AF1029" t="s">
        <v>6937</v>
      </c>
      <c r="AI1029">
        <v>0</v>
      </c>
      <c r="AJ1029">
        <v>0</v>
      </c>
      <c r="AK1029" t="s">
        <v>12654</v>
      </c>
      <c r="AL1029" t="s">
        <v>12654</v>
      </c>
      <c r="AM1029" t="s">
        <v>10344</v>
      </c>
    </row>
    <row r="1030" spans="1:39">
      <c r="A1030" t="s">
        <v>11758</v>
      </c>
      <c r="B1030" t="s">
        <v>11789</v>
      </c>
      <c r="C1030" t="s">
        <v>6009</v>
      </c>
      <c r="D1030">
        <v>161</v>
      </c>
      <c r="E1030" t="s">
        <v>10556</v>
      </c>
      <c r="K1030" t="s">
        <v>6535</v>
      </c>
      <c r="L1030" t="s">
        <v>6536</v>
      </c>
      <c r="M1030" t="s">
        <v>11912</v>
      </c>
      <c r="N1030">
        <v>9</v>
      </c>
      <c r="O1030" t="s">
        <v>12034</v>
      </c>
      <c r="P1030" t="s">
        <v>12565</v>
      </c>
      <c r="Q1030">
        <v>3</v>
      </c>
      <c r="R1030">
        <v>3</v>
      </c>
      <c r="S1030">
        <v>1.62</v>
      </c>
      <c r="T1030">
        <v>4.75</v>
      </c>
      <c r="U1030">
        <v>442.39</v>
      </c>
      <c r="V1030">
        <v>95.5</v>
      </c>
      <c r="W1030">
        <v>4.84</v>
      </c>
      <c r="X1030">
        <v>4.18</v>
      </c>
      <c r="Y1030">
        <v>0</v>
      </c>
      <c r="Z1030">
        <v>3</v>
      </c>
      <c r="AA1030" t="s">
        <v>6923</v>
      </c>
      <c r="AB1030">
        <v>0</v>
      </c>
      <c r="AC1030">
        <v>6</v>
      </c>
      <c r="AD1030">
        <v>3.519833333333334</v>
      </c>
      <c r="AF1030" t="s">
        <v>6937</v>
      </c>
      <c r="AI1030">
        <v>0</v>
      </c>
      <c r="AJ1030">
        <v>0</v>
      </c>
      <c r="AK1030" t="s">
        <v>12654</v>
      </c>
      <c r="AL1030" t="s">
        <v>12654</v>
      </c>
      <c r="AM1030" t="s">
        <v>10344</v>
      </c>
    </row>
    <row r="1031" spans="1:39">
      <c r="A1031" t="s">
        <v>11759</v>
      </c>
      <c r="B1031" t="s">
        <v>11789</v>
      </c>
      <c r="C1031" t="s">
        <v>6009</v>
      </c>
      <c r="D1031">
        <v>70</v>
      </c>
      <c r="E1031" t="s">
        <v>10556</v>
      </c>
      <c r="K1031" t="s">
        <v>6535</v>
      </c>
      <c r="L1031" t="s">
        <v>6536</v>
      </c>
      <c r="M1031" t="s">
        <v>11912</v>
      </c>
      <c r="N1031">
        <v>9</v>
      </c>
      <c r="O1031" t="s">
        <v>12034</v>
      </c>
      <c r="P1031" t="s">
        <v>12566</v>
      </c>
      <c r="Q1031">
        <v>3</v>
      </c>
      <c r="R1031">
        <v>3</v>
      </c>
      <c r="S1031">
        <v>2.06</v>
      </c>
      <c r="T1031">
        <v>4.8</v>
      </c>
      <c r="U1031">
        <v>456.42</v>
      </c>
      <c r="V1031">
        <v>95.5</v>
      </c>
      <c r="W1031">
        <v>5.23</v>
      </c>
      <c r="X1031">
        <v>4.63</v>
      </c>
      <c r="Y1031">
        <v>0</v>
      </c>
      <c r="Z1031">
        <v>3</v>
      </c>
      <c r="AA1031" t="s">
        <v>6923</v>
      </c>
      <c r="AB1031">
        <v>1</v>
      </c>
      <c r="AC1031">
        <v>7</v>
      </c>
      <c r="AD1031">
        <v>3.364619047619048</v>
      </c>
      <c r="AF1031" t="s">
        <v>6937</v>
      </c>
      <c r="AI1031">
        <v>0</v>
      </c>
      <c r="AJ1031">
        <v>0</v>
      </c>
      <c r="AK1031" t="s">
        <v>12654</v>
      </c>
      <c r="AL1031" t="s">
        <v>12654</v>
      </c>
      <c r="AM1031" t="s">
        <v>10344</v>
      </c>
    </row>
    <row r="1032" spans="1:39">
      <c r="A1032" t="s">
        <v>11760</v>
      </c>
      <c r="B1032" t="s">
        <v>11789</v>
      </c>
      <c r="C1032" t="s">
        <v>6009</v>
      </c>
      <c r="D1032">
        <v>125</v>
      </c>
      <c r="E1032" t="s">
        <v>10556</v>
      </c>
      <c r="K1032" t="s">
        <v>6535</v>
      </c>
      <c r="L1032" t="s">
        <v>6536</v>
      </c>
      <c r="M1032" t="s">
        <v>11912</v>
      </c>
      <c r="N1032">
        <v>9</v>
      </c>
      <c r="O1032" t="s">
        <v>12034</v>
      </c>
      <c r="P1032" t="s">
        <v>12567</v>
      </c>
      <c r="Q1032">
        <v>3</v>
      </c>
      <c r="R1032">
        <v>3</v>
      </c>
      <c r="S1032">
        <v>2.29</v>
      </c>
      <c r="T1032">
        <v>5.42</v>
      </c>
      <c r="U1032">
        <v>450.49</v>
      </c>
      <c r="V1032">
        <v>95.5</v>
      </c>
      <c r="W1032">
        <v>5.49</v>
      </c>
      <c r="X1032">
        <v>4.18</v>
      </c>
      <c r="Y1032">
        <v>0</v>
      </c>
      <c r="Z1032">
        <v>4</v>
      </c>
      <c r="AA1032" t="s">
        <v>6923</v>
      </c>
      <c r="AB1032">
        <v>1</v>
      </c>
      <c r="AC1032">
        <v>7</v>
      </c>
      <c r="AD1032">
        <v>3.191976190476191</v>
      </c>
      <c r="AF1032" t="s">
        <v>6937</v>
      </c>
      <c r="AI1032">
        <v>0</v>
      </c>
      <c r="AJ1032">
        <v>0</v>
      </c>
      <c r="AK1032" t="s">
        <v>12654</v>
      </c>
      <c r="AL1032" t="s">
        <v>12654</v>
      </c>
      <c r="AM1032" t="s">
        <v>10344</v>
      </c>
    </row>
    <row r="1033" spans="1:39">
      <c r="A1033" t="s">
        <v>11761</v>
      </c>
      <c r="B1033" t="s">
        <v>11789</v>
      </c>
      <c r="C1033" t="s">
        <v>6009</v>
      </c>
      <c r="D1033">
        <v>200</v>
      </c>
      <c r="E1033" t="s">
        <v>10556</v>
      </c>
      <c r="K1033" t="s">
        <v>6535</v>
      </c>
      <c r="L1033" t="s">
        <v>6536</v>
      </c>
      <c r="M1033" t="s">
        <v>11912</v>
      </c>
      <c r="N1033">
        <v>9</v>
      </c>
      <c r="O1033" t="s">
        <v>12034</v>
      </c>
      <c r="P1033" t="s">
        <v>12568</v>
      </c>
      <c r="Q1033">
        <v>4</v>
      </c>
      <c r="R1033">
        <v>3</v>
      </c>
      <c r="S1033">
        <v>1.11</v>
      </c>
      <c r="T1033">
        <v>4.24</v>
      </c>
      <c r="U1033">
        <v>420.49</v>
      </c>
      <c r="V1033">
        <v>95.5</v>
      </c>
      <c r="W1033">
        <v>4.54</v>
      </c>
      <c r="X1033">
        <v>4.18</v>
      </c>
      <c r="Y1033">
        <v>0</v>
      </c>
      <c r="Z1033">
        <v>3</v>
      </c>
      <c r="AA1033" t="s">
        <v>6923</v>
      </c>
      <c r="AB1033">
        <v>0</v>
      </c>
      <c r="AC1033">
        <v>7</v>
      </c>
      <c r="AD1033">
        <v>3.931261904761905</v>
      </c>
      <c r="AF1033" t="s">
        <v>6937</v>
      </c>
      <c r="AI1033">
        <v>0</v>
      </c>
      <c r="AJ1033">
        <v>0</v>
      </c>
      <c r="AK1033" t="s">
        <v>12654</v>
      </c>
      <c r="AL1033" t="s">
        <v>12654</v>
      </c>
      <c r="AM1033" t="s">
        <v>10344</v>
      </c>
    </row>
    <row r="1034" spans="1:39">
      <c r="A1034" t="s">
        <v>11762</v>
      </c>
      <c r="B1034" t="s">
        <v>11789</v>
      </c>
      <c r="C1034" t="s">
        <v>6009</v>
      </c>
      <c r="D1034">
        <v>158</v>
      </c>
      <c r="E1034" t="s">
        <v>10556</v>
      </c>
      <c r="K1034" t="s">
        <v>6535</v>
      </c>
      <c r="L1034" t="s">
        <v>6536</v>
      </c>
      <c r="M1034" t="s">
        <v>11912</v>
      </c>
      <c r="N1034">
        <v>9</v>
      </c>
      <c r="O1034" t="s">
        <v>12034</v>
      </c>
      <c r="P1034" t="s">
        <v>12569</v>
      </c>
      <c r="Q1034">
        <v>4</v>
      </c>
      <c r="R1034">
        <v>3</v>
      </c>
      <c r="S1034">
        <v>2.14</v>
      </c>
      <c r="T1034">
        <v>5.27</v>
      </c>
      <c r="U1034">
        <v>474.46</v>
      </c>
      <c r="V1034">
        <v>95.5</v>
      </c>
      <c r="W1034">
        <v>5.43</v>
      </c>
      <c r="X1034">
        <v>4.18</v>
      </c>
      <c r="Y1034">
        <v>0</v>
      </c>
      <c r="Z1034">
        <v>3</v>
      </c>
      <c r="AA1034" t="s">
        <v>6923</v>
      </c>
      <c r="AB1034">
        <v>1</v>
      </c>
      <c r="AC1034">
        <v>7</v>
      </c>
      <c r="AD1034">
        <v>3.095761904761905</v>
      </c>
      <c r="AF1034" t="s">
        <v>6937</v>
      </c>
      <c r="AI1034">
        <v>0</v>
      </c>
      <c r="AJ1034">
        <v>0</v>
      </c>
      <c r="AK1034" t="s">
        <v>12654</v>
      </c>
      <c r="AL1034" t="s">
        <v>12654</v>
      </c>
      <c r="AM1034" t="s">
        <v>10344</v>
      </c>
    </row>
    <row r="1035" spans="1:39">
      <c r="A1035" t="s">
        <v>11763</v>
      </c>
      <c r="B1035" t="s">
        <v>11789</v>
      </c>
      <c r="C1035" t="s">
        <v>6009</v>
      </c>
      <c r="D1035">
        <v>335</v>
      </c>
      <c r="E1035" t="s">
        <v>10556</v>
      </c>
      <c r="K1035" t="s">
        <v>6535</v>
      </c>
      <c r="L1035" t="s">
        <v>6536</v>
      </c>
      <c r="M1035" t="s">
        <v>11912</v>
      </c>
      <c r="N1035">
        <v>9</v>
      </c>
      <c r="O1035" t="s">
        <v>12034</v>
      </c>
      <c r="P1035" t="s">
        <v>12570</v>
      </c>
      <c r="Q1035">
        <v>3</v>
      </c>
      <c r="R1035">
        <v>3</v>
      </c>
      <c r="S1035">
        <v>1.76</v>
      </c>
      <c r="T1035">
        <v>4.88</v>
      </c>
      <c r="U1035">
        <v>424.46</v>
      </c>
      <c r="V1035">
        <v>95.5</v>
      </c>
      <c r="W1035">
        <v>4.97</v>
      </c>
      <c r="X1035">
        <v>4.18</v>
      </c>
      <c r="Y1035">
        <v>0</v>
      </c>
      <c r="Z1035">
        <v>4</v>
      </c>
      <c r="AA1035" t="s">
        <v>6923</v>
      </c>
      <c r="AB1035">
        <v>0</v>
      </c>
      <c r="AC1035">
        <v>6</v>
      </c>
      <c r="AD1035">
        <v>3.582904761904762</v>
      </c>
      <c r="AF1035" t="s">
        <v>6937</v>
      </c>
      <c r="AI1035">
        <v>0</v>
      </c>
      <c r="AJ1035">
        <v>0</v>
      </c>
      <c r="AK1035" t="s">
        <v>12654</v>
      </c>
      <c r="AL1035" t="s">
        <v>12654</v>
      </c>
      <c r="AM1035" t="s">
        <v>10344</v>
      </c>
    </row>
  </sheetData>
  <mergeCells count="5">
    <mergeCell ref="A1:J1"/>
    <mergeCell ref="K1:O1"/>
    <mergeCell ref="Q1:AE1"/>
    <mergeCell ref="AF1:AK1"/>
    <mergeCell ref="AL1:AM1"/>
  </mergeCells>
  <conditionalFormatting sqref="AE1:AE1036">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I590"/>
  <sheetViews>
    <sheetView workbookViewId="0"/>
  </sheetViews>
  <sheetFormatPr defaultRowHeight="15"/>
  <sheetData>
    <row r="1" spans="1:35">
      <c r="A1" s="6" t="s">
        <v>12655</v>
      </c>
      <c r="B1" s="6" t="s">
        <v>12656</v>
      </c>
      <c r="C1" s="6" t="s">
        <v>12657</v>
      </c>
      <c r="D1" s="6" t="s">
        <v>12658</v>
      </c>
      <c r="E1" s="6" t="s">
        <v>12659</v>
      </c>
      <c r="F1" s="6" t="s">
        <v>12660</v>
      </c>
      <c r="G1" s="6" t="s">
        <v>12661</v>
      </c>
      <c r="H1" s="6" t="s">
        <v>12662</v>
      </c>
      <c r="I1" s="6" t="s">
        <v>12663</v>
      </c>
      <c r="J1" s="6" t="s">
        <v>12664</v>
      </c>
      <c r="K1" s="6" t="s">
        <v>12665</v>
      </c>
      <c r="L1" s="6" t="s">
        <v>12666</v>
      </c>
      <c r="M1" s="6" t="s">
        <v>12667</v>
      </c>
      <c r="N1" s="6" t="s">
        <v>12668</v>
      </c>
      <c r="O1" s="6" t="s">
        <v>6192</v>
      </c>
      <c r="P1" s="6" t="s">
        <v>6193</v>
      </c>
      <c r="Q1" s="6" t="s">
        <v>6194</v>
      </c>
      <c r="R1" s="6" t="s">
        <v>6195</v>
      </c>
      <c r="S1" s="6" t="s">
        <v>6196</v>
      </c>
      <c r="T1" s="6" t="s">
        <v>6197</v>
      </c>
      <c r="U1" s="6" t="s">
        <v>6198</v>
      </c>
      <c r="V1" s="6" t="s">
        <v>6199</v>
      </c>
      <c r="W1" s="6" t="s">
        <v>6200</v>
      </c>
      <c r="X1" s="6" t="s">
        <v>6201</v>
      </c>
      <c r="Y1" s="6" t="s">
        <v>6202</v>
      </c>
      <c r="Z1" s="6" t="s">
        <v>6203</v>
      </c>
      <c r="AA1" s="6" t="s">
        <v>6204</v>
      </c>
      <c r="AB1" s="6" t="s">
        <v>6205</v>
      </c>
      <c r="AC1" s="6" t="s">
        <v>6206</v>
      </c>
      <c r="AD1" s="6" t="s">
        <v>6207</v>
      </c>
      <c r="AE1" s="6" t="s">
        <v>6208</v>
      </c>
      <c r="AF1" s="6" t="s">
        <v>6209</v>
      </c>
      <c r="AG1" s="6" t="s">
        <v>6210</v>
      </c>
      <c r="AH1" s="6" t="s">
        <v>6211</v>
      </c>
      <c r="AI1" s="6" t="s">
        <v>6212</v>
      </c>
    </row>
    <row r="2" spans="1:35">
      <c r="A2" t="s">
        <v>12669</v>
      </c>
      <c r="C2">
        <v>6200</v>
      </c>
      <c r="I2" t="s">
        <v>12902</v>
      </c>
      <c r="J2" t="s">
        <v>12907</v>
      </c>
      <c r="K2" t="s">
        <v>12910</v>
      </c>
      <c r="M2" t="s">
        <v>12922</v>
      </c>
      <c r="N2" t="s">
        <v>12935</v>
      </c>
      <c r="O2" t="s">
        <v>13490</v>
      </c>
      <c r="P2">
        <v>3</v>
      </c>
      <c r="Q2">
        <v>1</v>
      </c>
      <c r="R2">
        <v>2.19</v>
      </c>
      <c r="S2">
        <v>4.99</v>
      </c>
      <c r="T2">
        <v>354.45</v>
      </c>
      <c r="U2">
        <v>55.76</v>
      </c>
      <c r="V2">
        <v>4.6</v>
      </c>
      <c r="W2">
        <v>4.55</v>
      </c>
      <c r="X2">
        <v>0</v>
      </c>
      <c r="Y2">
        <v>2</v>
      </c>
      <c r="Z2" t="s">
        <v>6923</v>
      </c>
      <c r="AA2">
        <v>0</v>
      </c>
      <c r="AB2">
        <v>9</v>
      </c>
      <c r="AC2">
        <v>4.743333333333334</v>
      </c>
      <c r="AE2" t="s">
        <v>6937</v>
      </c>
      <c r="AH2">
        <v>0</v>
      </c>
      <c r="AI2">
        <v>0</v>
      </c>
    </row>
    <row r="3" spans="1:35">
      <c r="A3" t="s">
        <v>12670</v>
      </c>
      <c r="C3">
        <v>5580</v>
      </c>
      <c r="I3" t="s">
        <v>12902</v>
      </c>
      <c r="J3" t="s">
        <v>12907</v>
      </c>
      <c r="K3" t="s">
        <v>12910</v>
      </c>
      <c r="M3" t="s">
        <v>12922</v>
      </c>
      <c r="N3" t="s">
        <v>12936</v>
      </c>
      <c r="O3" t="s">
        <v>13491</v>
      </c>
      <c r="P3">
        <v>3</v>
      </c>
      <c r="Q3">
        <v>1</v>
      </c>
      <c r="R3">
        <v>2.34</v>
      </c>
      <c r="S3">
        <v>5.14</v>
      </c>
      <c r="T3">
        <v>394.39</v>
      </c>
      <c r="U3">
        <v>55.76</v>
      </c>
      <c r="V3">
        <v>5.06</v>
      </c>
      <c r="W3">
        <v>4.55</v>
      </c>
      <c r="X3">
        <v>0</v>
      </c>
      <c r="Y3">
        <v>2</v>
      </c>
      <c r="Z3" t="s">
        <v>6923</v>
      </c>
      <c r="AA3">
        <v>1</v>
      </c>
      <c r="AB3">
        <v>8</v>
      </c>
      <c r="AC3">
        <v>4.417690476190476</v>
      </c>
      <c r="AE3" t="s">
        <v>6937</v>
      </c>
      <c r="AH3">
        <v>0</v>
      </c>
      <c r="AI3">
        <v>0</v>
      </c>
    </row>
    <row r="4" spans="1:35">
      <c r="A4" t="s">
        <v>12671</v>
      </c>
      <c r="C4">
        <v>1020</v>
      </c>
      <c r="I4" t="s">
        <v>12902</v>
      </c>
      <c r="J4" t="s">
        <v>12907</v>
      </c>
      <c r="K4" t="s">
        <v>12910</v>
      </c>
      <c r="M4" t="s">
        <v>12922</v>
      </c>
      <c r="N4" t="s">
        <v>12937</v>
      </c>
      <c r="O4" t="s">
        <v>13492</v>
      </c>
      <c r="P4">
        <v>4</v>
      </c>
      <c r="Q4">
        <v>1</v>
      </c>
      <c r="R4">
        <v>2.17</v>
      </c>
      <c r="S4">
        <v>4.97</v>
      </c>
      <c r="T4">
        <v>410.39</v>
      </c>
      <c r="U4">
        <v>64.98999999999999</v>
      </c>
      <c r="V4">
        <v>4.94</v>
      </c>
      <c r="W4">
        <v>4.55</v>
      </c>
      <c r="X4">
        <v>0</v>
      </c>
      <c r="Y4">
        <v>2</v>
      </c>
      <c r="Z4" t="s">
        <v>6923</v>
      </c>
      <c r="AA4">
        <v>0</v>
      </c>
      <c r="AB4">
        <v>9</v>
      </c>
      <c r="AC4">
        <v>4.403404761904762</v>
      </c>
      <c r="AE4" t="s">
        <v>6937</v>
      </c>
      <c r="AH4">
        <v>0</v>
      </c>
      <c r="AI4">
        <v>0</v>
      </c>
    </row>
    <row r="5" spans="1:35">
      <c r="A5" t="s">
        <v>12672</v>
      </c>
      <c r="C5">
        <v>3000</v>
      </c>
      <c r="I5" t="s">
        <v>12902</v>
      </c>
      <c r="J5" t="s">
        <v>12907</v>
      </c>
      <c r="K5" t="s">
        <v>12910</v>
      </c>
      <c r="M5" t="s">
        <v>12922</v>
      </c>
      <c r="N5" t="s">
        <v>12938</v>
      </c>
      <c r="O5" t="s">
        <v>13493</v>
      </c>
      <c r="P5">
        <v>4</v>
      </c>
      <c r="Q5">
        <v>1</v>
      </c>
      <c r="R5">
        <v>1.13</v>
      </c>
      <c r="S5">
        <v>3.93</v>
      </c>
      <c r="T5">
        <v>356.42</v>
      </c>
      <c r="U5">
        <v>64.98999999999999</v>
      </c>
      <c r="V5">
        <v>4.05</v>
      </c>
      <c r="W5">
        <v>4.55</v>
      </c>
      <c r="X5">
        <v>0</v>
      </c>
      <c r="Y5">
        <v>2</v>
      </c>
      <c r="Z5" t="s">
        <v>6923</v>
      </c>
      <c r="AA5">
        <v>0</v>
      </c>
      <c r="AB5">
        <v>9</v>
      </c>
      <c r="AC5">
        <v>5.368333333333333</v>
      </c>
      <c r="AE5" t="s">
        <v>6937</v>
      </c>
      <c r="AH5">
        <v>0</v>
      </c>
      <c r="AI5">
        <v>0</v>
      </c>
    </row>
    <row r="6" spans="1:35">
      <c r="A6" t="s">
        <v>12673</v>
      </c>
      <c r="C6">
        <v>940</v>
      </c>
      <c r="I6" t="s">
        <v>12902</v>
      </c>
      <c r="J6" t="s">
        <v>12907</v>
      </c>
      <c r="K6" t="s">
        <v>12910</v>
      </c>
      <c r="M6" t="s">
        <v>12922</v>
      </c>
      <c r="N6" t="s">
        <v>12939</v>
      </c>
      <c r="O6" t="s">
        <v>13494</v>
      </c>
      <c r="P6">
        <v>4</v>
      </c>
      <c r="Q6">
        <v>1</v>
      </c>
      <c r="R6">
        <v>1.64</v>
      </c>
      <c r="S6">
        <v>4.44</v>
      </c>
      <c r="T6">
        <v>370.45</v>
      </c>
      <c r="U6">
        <v>64.98999999999999</v>
      </c>
      <c r="V6">
        <v>4.44</v>
      </c>
      <c r="W6">
        <v>4.55</v>
      </c>
      <c r="X6">
        <v>0</v>
      </c>
      <c r="Y6">
        <v>2</v>
      </c>
      <c r="Z6" t="s">
        <v>6923</v>
      </c>
      <c r="AA6">
        <v>0</v>
      </c>
      <c r="AB6">
        <v>10</v>
      </c>
      <c r="AC6">
        <v>5.038690476190476</v>
      </c>
      <c r="AE6" t="s">
        <v>6937</v>
      </c>
      <c r="AH6">
        <v>0</v>
      </c>
      <c r="AI6">
        <v>0</v>
      </c>
    </row>
    <row r="7" spans="1:35">
      <c r="A7" t="s">
        <v>12674</v>
      </c>
      <c r="C7">
        <v>637</v>
      </c>
      <c r="I7" t="s">
        <v>12902</v>
      </c>
      <c r="J7" t="s">
        <v>12907</v>
      </c>
      <c r="K7" t="s">
        <v>12910</v>
      </c>
      <c r="M7" t="s">
        <v>12922</v>
      </c>
      <c r="N7" t="s">
        <v>12940</v>
      </c>
      <c r="O7" t="s">
        <v>13495</v>
      </c>
      <c r="P7">
        <v>4</v>
      </c>
      <c r="Q7">
        <v>1</v>
      </c>
      <c r="R7">
        <v>0.9399999999999999</v>
      </c>
      <c r="S7">
        <v>3.74</v>
      </c>
      <c r="T7">
        <v>351.4</v>
      </c>
      <c r="U7">
        <v>79.55</v>
      </c>
      <c r="V7">
        <v>3.91</v>
      </c>
      <c r="W7">
        <v>4.55</v>
      </c>
      <c r="X7">
        <v>0</v>
      </c>
      <c r="Y7">
        <v>2</v>
      </c>
      <c r="Z7" t="s">
        <v>6923</v>
      </c>
      <c r="AA7">
        <v>0</v>
      </c>
      <c r="AB7">
        <v>8</v>
      </c>
      <c r="AC7">
        <v>5.463333333333333</v>
      </c>
      <c r="AE7" t="s">
        <v>6937</v>
      </c>
      <c r="AH7">
        <v>0</v>
      </c>
      <c r="AI7">
        <v>0</v>
      </c>
    </row>
    <row r="8" spans="1:35">
      <c r="A8" t="s">
        <v>12675</v>
      </c>
      <c r="C8">
        <v>8000</v>
      </c>
      <c r="I8" t="s">
        <v>12902</v>
      </c>
      <c r="J8" t="s">
        <v>12907</v>
      </c>
      <c r="K8" t="s">
        <v>12910</v>
      </c>
      <c r="M8" t="s">
        <v>12922</v>
      </c>
      <c r="N8" t="s">
        <v>12941</v>
      </c>
      <c r="O8" t="s">
        <v>13496</v>
      </c>
      <c r="P8">
        <v>3</v>
      </c>
      <c r="Q8">
        <v>1</v>
      </c>
      <c r="R8">
        <v>1.84</v>
      </c>
      <c r="S8">
        <v>4.64</v>
      </c>
      <c r="T8">
        <v>340.42</v>
      </c>
      <c r="U8">
        <v>55.76</v>
      </c>
      <c r="V8">
        <v>4.35</v>
      </c>
      <c r="W8">
        <v>4.55</v>
      </c>
      <c r="X8">
        <v>0</v>
      </c>
      <c r="Y8">
        <v>2</v>
      </c>
      <c r="Z8" t="s">
        <v>6923</v>
      </c>
      <c r="AA8">
        <v>0</v>
      </c>
      <c r="AB8">
        <v>8</v>
      </c>
      <c r="AC8">
        <v>5.013333333333334</v>
      </c>
      <c r="AE8" t="s">
        <v>6937</v>
      </c>
      <c r="AH8">
        <v>0</v>
      </c>
      <c r="AI8">
        <v>0</v>
      </c>
    </row>
    <row r="9" spans="1:35">
      <c r="A9" t="s">
        <v>12676</v>
      </c>
      <c r="C9">
        <v>2180</v>
      </c>
      <c r="I9" t="s">
        <v>12902</v>
      </c>
      <c r="J9" t="s">
        <v>12907</v>
      </c>
      <c r="K9" t="s">
        <v>12910</v>
      </c>
      <c r="M9" t="s">
        <v>12922</v>
      </c>
      <c r="N9" t="s">
        <v>12942</v>
      </c>
      <c r="O9" t="s">
        <v>13497</v>
      </c>
      <c r="P9">
        <v>3</v>
      </c>
      <c r="Q9">
        <v>1</v>
      </c>
      <c r="R9">
        <v>2.22</v>
      </c>
      <c r="S9">
        <v>5.02</v>
      </c>
      <c r="T9">
        <v>354.45</v>
      </c>
      <c r="U9">
        <v>55.76</v>
      </c>
      <c r="V9">
        <v>4.66</v>
      </c>
      <c r="W9">
        <v>4.55</v>
      </c>
      <c r="X9">
        <v>0</v>
      </c>
      <c r="Y9">
        <v>2</v>
      </c>
      <c r="Z9" t="s">
        <v>6923</v>
      </c>
      <c r="AA9">
        <v>0</v>
      </c>
      <c r="AB9">
        <v>8</v>
      </c>
      <c r="AC9">
        <v>4.723333333333333</v>
      </c>
      <c r="AE9" t="s">
        <v>6937</v>
      </c>
      <c r="AH9">
        <v>0</v>
      </c>
      <c r="AI9">
        <v>0</v>
      </c>
    </row>
    <row r="10" spans="1:35">
      <c r="A10" t="s">
        <v>12677</v>
      </c>
      <c r="C10">
        <v>1520</v>
      </c>
      <c r="I10" t="s">
        <v>12902</v>
      </c>
      <c r="J10" t="s">
        <v>12907</v>
      </c>
      <c r="K10" t="s">
        <v>12910</v>
      </c>
      <c r="M10" t="s">
        <v>12922</v>
      </c>
      <c r="N10" t="s">
        <v>12943</v>
      </c>
      <c r="O10" t="s">
        <v>13498</v>
      </c>
      <c r="P10">
        <v>3</v>
      </c>
      <c r="Q10">
        <v>1</v>
      </c>
      <c r="R10">
        <v>2.79</v>
      </c>
      <c r="S10">
        <v>5.59</v>
      </c>
      <c r="T10">
        <v>368.47</v>
      </c>
      <c r="U10">
        <v>55.76</v>
      </c>
      <c r="V10">
        <v>4.99</v>
      </c>
      <c r="W10">
        <v>4.55</v>
      </c>
      <c r="X10">
        <v>0</v>
      </c>
      <c r="Y10">
        <v>2</v>
      </c>
      <c r="Z10" t="s">
        <v>6923</v>
      </c>
      <c r="AA10">
        <v>0</v>
      </c>
      <c r="AB10">
        <v>10</v>
      </c>
      <c r="AC10">
        <v>4.377833333333333</v>
      </c>
      <c r="AE10" t="s">
        <v>6937</v>
      </c>
      <c r="AH10">
        <v>0</v>
      </c>
      <c r="AI10">
        <v>0</v>
      </c>
    </row>
    <row r="11" spans="1:35">
      <c r="A11" t="s">
        <v>12678</v>
      </c>
      <c r="C11">
        <v>303</v>
      </c>
      <c r="I11" t="s">
        <v>12902</v>
      </c>
      <c r="J11" t="s">
        <v>12907</v>
      </c>
      <c r="K11" t="s">
        <v>12910</v>
      </c>
      <c r="M11" t="s">
        <v>12922</v>
      </c>
      <c r="N11" t="s">
        <v>12944</v>
      </c>
      <c r="O11" t="s">
        <v>13499</v>
      </c>
      <c r="P11">
        <v>3</v>
      </c>
      <c r="Q11">
        <v>1</v>
      </c>
      <c r="R11">
        <v>4.02</v>
      </c>
      <c r="S11">
        <v>6.82</v>
      </c>
      <c r="T11">
        <v>436.47</v>
      </c>
      <c r="U11">
        <v>55.76</v>
      </c>
      <c r="V11">
        <v>6.01</v>
      </c>
      <c r="W11">
        <v>4.55</v>
      </c>
      <c r="X11">
        <v>0</v>
      </c>
      <c r="Y11">
        <v>2</v>
      </c>
      <c r="Z11" t="s">
        <v>6923</v>
      </c>
      <c r="AA11">
        <v>1</v>
      </c>
      <c r="AB11">
        <v>10</v>
      </c>
      <c r="AC11">
        <v>3.287119047619047</v>
      </c>
      <c r="AE11" t="s">
        <v>6937</v>
      </c>
      <c r="AH11">
        <v>0</v>
      </c>
      <c r="AI11">
        <v>0</v>
      </c>
    </row>
    <row r="12" spans="1:35">
      <c r="A12" t="s">
        <v>12679</v>
      </c>
      <c r="C12">
        <v>570</v>
      </c>
      <c r="I12" t="s">
        <v>12902</v>
      </c>
      <c r="J12" t="s">
        <v>12907</v>
      </c>
      <c r="K12" t="s">
        <v>12910</v>
      </c>
      <c r="M12" t="s">
        <v>12922</v>
      </c>
      <c r="N12" t="s">
        <v>12945</v>
      </c>
      <c r="O12" t="s">
        <v>13500</v>
      </c>
      <c r="P12">
        <v>4</v>
      </c>
      <c r="Q12">
        <v>1</v>
      </c>
      <c r="R12">
        <v>2.48</v>
      </c>
      <c r="S12">
        <v>5.28</v>
      </c>
      <c r="T12">
        <v>393.48</v>
      </c>
      <c r="U12">
        <v>79.55</v>
      </c>
      <c r="V12">
        <v>4.86</v>
      </c>
      <c r="W12">
        <v>4.55</v>
      </c>
      <c r="X12">
        <v>0</v>
      </c>
      <c r="Y12">
        <v>2</v>
      </c>
      <c r="Z12" t="s">
        <v>6923</v>
      </c>
      <c r="AA12">
        <v>0</v>
      </c>
      <c r="AB12">
        <v>10</v>
      </c>
      <c r="AC12">
        <v>4.354190476190476</v>
      </c>
      <c r="AE12" t="s">
        <v>6937</v>
      </c>
      <c r="AH12">
        <v>0</v>
      </c>
      <c r="AI12">
        <v>0</v>
      </c>
    </row>
    <row r="13" spans="1:35">
      <c r="A13" t="s">
        <v>12680</v>
      </c>
      <c r="C13">
        <v>1670</v>
      </c>
      <c r="I13" t="s">
        <v>12902</v>
      </c>
      <c r="J13" t="s">
        <v>12907</v>
      </c>
      <c r="K13" t="s">
        <v>12910</v>
      </c>
      <c r="M13" t="s">
        <v>12922</v>
      </c>
      <c r="N13" t="s">
        <v>12946</v>
      </c>
      <c r="O13" t="s">
        <v>13501</v>
      </c>
      <c r="P13">
        <v>4</v>
      </c>
      <c r="Q13">
        <v>1</v>
      </c>
      <c r="R13">
        <v>1.25</v>
      </c>
      <c r="S13">
        <v>4.05</v>
      </c>
      <c r="T13">
        <v>370.45</v>
      </c>
      <c r="U13">
        <v>64.98999999999999</v>
      </c>
      <c r="V13">
        <v>4.36</v>
      </c>
      <c r="W13">
        <v>4.55</v>
      </c>
      <c r="X13">
        <v>0</v>
      </c>
      <c r="Y13">
        <v>2</v>
      </c>
      <c r="Z13" t="s">
        <v>6923</v>
      </c>
      <c r="AA13">
        <v>0</v>
      </c>
      <c r="AB13">
        <v>9</v>
      </c>
      <c r="AC13">
        <v>5.233690476190477</v>
      </c>
      <c r="AE13" t="s">
        <v>6937</v>
      </c>
      <c r="AH13">
        <v>0</v>
      </c>
      <c r="AI13">
        <v>0</v>
      </c>
    </row>
    <row r="14" spans="1:35">
      <c r="A14" t="s">
        <v>12681</v>
      </c>
      <c r="C14">
        <v>1650</v>
      </c>
      <c r="I14" t="s">
        <v>12902</v>
      </c>
      <c r="J14" t="s">
        <v>12907</v>
      </c>
      <c r="K14" t="s">
        <v>12910</v>
      </c>
      <c r="M14" t="s">
        <v>12922</v>
      </c>
      <c r="N14" t="s">
        <v>12947</v>
      </c>
      <c r="O14" t="s">
        <v>13502</v>
      </c>
      <c r="P14">
        <v>4</v>
      </c>
      <c r="Q14">
        <v>1</v>
      </c>
      <c r="R14">
        <v>1.76</v>
      </c>
      <c r="S14">
        <v>4.56</v>
      </c>
      <c r="T14">
        <v>384.47</v>
      </c>
      <c r="U14">
        <v>64.98999999999999</v>
      </c>
      <c r="V14">
        <v>4.61</v>
      </c>
      <c r="W14">
        <v>4.55</v>
      </c>
      <c r="X14">
        <v>0</v>
      </c>
      <c r="Y14">
        <v>2</v>
      </c>
      <c r="Z14" t="s">
        <v>6923</v>
      </c>
      <c r="AA14">
        <v>0</v>
      </c>
      <c r="AB14">
        <v>10</v>
      </c>
      <c r="AC14">
        <v>4.87854761904762</v>
      </c>
      <c r="AE14" t="s">
        <v>6937</v>
      </c>
      <c r="AH14">
        <v>0</v>
      </c>
      <c r="AI14">
        <v>0</v>
      </c>
    </row>
    <row r="15" spans="1:35">
      <c r="A15" t="s">
        <v>12682</v>
      </c>
      <c r="C15">
        <v>700</v>
      </c>
      <c r="I15" t="s">
        <v>12902</v>
      </c>
      <c r="J15" t="s">
        <v>12907</v>
      </c>
      <c r="K15" t="s">
        <v>12910</v>
      </c>
      <c r="M15" t="s">
        <v>12922</v>
      </c>
      <c r="N15" t="s">
        <v>12948</v>
      </c>
      <c r="O15" t="s">
        <v>13503</v>
      </c>
      <c r="P15">
        <v>5</v>
      </c>
      <c r="Q15">
        <v>1</v>
      </c>
      <c r="R15">
        <v>0.83</v>
      </c>
      <c r="S15">
        <v>3.63</v>
      </c>
      <c r="T15">
        <v>381.43</v>
      </c>
      <c r="U15">
        <v>88.78</v>
      </c>
      <c r="V15">
        <v>3.92</v>
      </c>
      <c r="W15">
        <v>4.55</v>
      </c>
      <c r="X15">
        <v>0</v>
      </c>
      <c r="Y15">
        <v>2</v>
      </c>
      <c r="Z15" t="s">
        <v>6923</v>
      </c>
      <c r="AA15">
        <v>0</v>
      </c>
      <c r="AB15">
        <v>9</v>
      </c>
      <c r="AC15">
        <v>5.365261904761905</v>
      </c>
      <c r="AE15" t="s">
        <v>6937</v>
      </c>
      <c r="AH15">
        <v>0</v>
      </c>
      <c r="AI15">
        <v>0</v>
      </c>
    </row>
    <row r="16" spans="1:35">
      <c r="A16" t="s">
        <v>12683</v>
      </c>
      <c r="C16">
        <v>1240</v>
      </c>
      <c r="I16" t="s">
        <v>12902</v>
      </c>
      <c r="J16" t="s">
        <v>12907</v>
      </c>
      <c r="K16" t="s">
        <v>12910</v>
      </c>
      <c r="M16" t="s">
        <v>12922</v>
      </c>
      <c r="N16" t="s">
        <v>12949</v>
      </c>
      <c r="O16" t="s">
        <v>13504</v>
      </c>
      <c r="P16">
        <v>4</v>
      </c>
      <c r="Q16">
        <v>1</v>
      </c>
      <c r="R16">
        <v>1.76</v>
      </c>
      <c r="S16">
        <v>4.56</v>
      </c>
      <c r="T16">
        <v>384.47</v>
      </c>
      <c r="U16">
        <v>64.98999999999999</v>
      </c>
      <c r="V16">
        <v>4.75</v>
      </c>
      <c r="W16">
        <v>4.55</v>
      </c>
      <c r="X16">
        <v>0</v>
      </c>
      <c r="Y16">
        <v>2</v>
      </c>
      <c r="Z16" t="s">
        <v>6923</v>
      </c>
      <c r="AA16">
        <v>0</v>
      </c>
      <c r="AB16">
        <v>10</v>
      </c>
      <c r="AC16">
        <v>4.87854761904762</v>
      </c>
      <c r="AE16" t="s">
        <v>6937</v>
      </c>
      <c r="AH16">
        <v>0</v>
      </c>
      <c r="AI16">
        <v>0</v>
      </c>
    </row>
    <row r="17" spans="1:35">
      <c r="A17" t="s">
        <v>12684</v>
      </c>
      <c r="C17">
        <v>555</v>
      </c>
      <c r="I17" t="s">
        <v>12902</v>
      </c>
      <c r="J17" t="s">
        <v>12907</v>
      </c>
      <c r="K17" t="s">
        <v>12910</v>
      </c>
      <c r="M17" t="s">
        <v>12922</v>
      </c>
      <c r="N17" t="s">
        <v>12950</v>
      </c>
      <c r="O17" t="s">
        <v>13505</v>
      </c>
      <c r="P17">
        <v>6</v>
      </c>
      <c r="Q17">
        <v>1</v>
      </c>
      <c r="R17">
        <v>0.26</v>
      </c>
      <c r="S17">
        <v>3.06</v>
      </c>
      <c r="T17">
        <v>393.44</v>
      </c>
      <c r="U17">
        <v>86.47</v>
      </c>
      <c r="V17">
        <v>3.62</v>
      </c>
      <c r="W17">
        <v>4.55</v>
      </c>
      <c r="X17">
        <v>2.64</v>
      </c>
      <c r="Y17">
        <v>3</v>
      </c>
      <c r="Z17" t="s">
        <v>6923</v>
      </c>
      <c r="AA17">
        <v>0</v>
      </c>
      <c r="AB17">
        <v>9</v>
      </c>
      <c r="AC17">
        <v>5.56447619047619</v>
      </c>
      <c r="AE17" t="s">
        <v>6937</v>
      </c>
      <c r="AH17">
        <v>0</v>
      </c>
      <c r="AI17">
        <v>0</v>
      </c>
    </row>
    <row r="18" spans="1:35">
      <c r="A18" t="s">
        <v>12685</v>
      </c>
      <c r="C18">
        <v>5600</v>
      </c>
      <c r="I18" t="s">
        <v>12902</v>
      </c>
      <c r="J18" t="s">
        <v>12907</v>
      </c>
      <c r="K18" t="s">
        <v>12910</v>
      </c>
      <c r="M18" t="s">
        <v>12922</v>
      </c>
      <c r="N18" t="s">
        <v>12951</v>
      </c>
      <c r="O18" t="s">
        <v>13506</v>
      </c>
      <c r="P18">
        <v>7</v>
      </c>
      <c r="Q18">
        <v>2</v>
      </c>
      <c r="R18">
        <v>-0.71</v>
      </c>
      <c r="S18">
        <v>2.09</v>
      </c>
      <c r="T18">
        <v>450.5</v>
      </c>
      <c r="U18">
        <v>115.57</v>
      </c>
      <c r="V18">
        <v>3.58</v>
      </c>
      <c r="W18">
        <v>4.55</v>
      </c>
      <c r="X18">
        <v>0.57</v>
      </c>
      <c r="Y18">
        <v>3</v>
      </c>
      <c r="Z18" t="s">
        <v>6923</v>
      </c>
      <c r="AA18">
        <v>0</v>
      </c>
      <c r="AB18">
        <v>10</v>
      </c>
      <c r="AC18">
        <v>4.001238095238095</v>
      </c>
      <c r="AE18" t="s">
        <v>6937</v>
      </c>
      <c r="AH18">
        <v>0</v>
      </c>
      <c r="AI18">
        <v>0</v>
      </c>
    </row>
    <row r="19" spans="1:35">
      <c r="A19" t="s">
        <v>12686</v>
      </c>
      <c r="C19">
        <v>8700</v>
      </c>
      <c r="I19" t="s">
        <v>12902</v>
      </c>
      <c r="J19" t="s">
        <v>12907</v>
      </c>
      <c r="K19" t="s">
        <v>12910</v>
      </c>
      <c r="M19" t="s">
        <v>12922</v>
      </c>
      <c r="N19" t="s">
        <v>12952</v>
      </c>
      <c r="O19" t="s">
        <v>13507</v>
      </c>
      <c r="P19">
        <v>6</v>
      </c>
      <c r="Q19">
        <v>1</v>
      </c>
      <c r="R19">
        <v>1.29</v>
      </c>
      <c r="S19">
        <v>4.09</v>
      </c>
      <c r="T19">
        <v>427.89</v>
      </c>
      <c r="U19">
        <v>86.47</v>
      </c>
      <c r="V19">
        <v>4.27</v>
      </c>
      <c r="W19">
        <v>4.55</v>
      </c>
      <c r="X19">
        <v>2.38</v>
      </c>
      <c r="Y19">
        <v>3</v>
      </c>
      <c r="Z19" t="s">
        <v>6923</v>
      </c>
      <c r="AA19">
        <v>0</v>
      </c>
      <c r="AB19">
        <v>9</v>
      </c>
      <c r="AC19">
        <v>4.803404761904762</v>
      </c>
      <c r="AE19" t="s">
        <v>6937</v>
      </c>
      <c r="AH19">
        <v>0</v>
      </c>
      <c r="AI19">
        <v>0</v>
      </c>
    </row>
    <row r="20" spans="1:35">
      <c r="A20" t="s">
        <v>12687</v>
      </c>
      <c r="C20">
        <v>158</v>
      </c>
      <c r="I20" t="s">
        <v>12902</v>
      </c>
      <c r="J20" t="s">
        <v>12907</v>
      </c>
      <c r="K20" t="s">
        <v>12910</v>
      </c>
      <c r="M20" t="s">
        <v>12922</v>
      </c>
      <c r="N20" t="s">
        <v>12953</v>
      </c>
      <c r="O20" t="s">
        <v>13508</v>
      </c>
      <c r="P20">
        <v>6</v>
      </c>
      <c r="Q20">
        <v>1</v>
      </c>
      <c r="R20">
        <v>4.07</v>
      </c>
      <c r="S20">
        <v>6.87</v>
      </c>
      <c r="T20">
        <v>492.52</v>
      </c>
      <c r="U20">
        <v>81.54000000000001</v>
      </c>
      <c r="V20">
        <v>5.88</v>
      </c>
      <c r="W20">
        <v>4.55</v>
      </c>
      <c r="X20">
        <v>0</v>
      </c>
      <c r="Y20">
        <v>3</v>
      </c>
      <c r="Z20" t="s">
        <v>6923</v>
      </c>
      <c r="AA20">
        <v>1</v>
      </c>
      <c r="AB20">
        <v>9</v>
      </c>
      <c r="AC20">
        <v>2.886761904761905</v>
      </c>
      <c r="AE20" t="s">
        <v>6937</v>
      </c>
      <c r="AH20">
        <v>0</v>
      </c>
      <c r="AI20">
        <v>0</v>
      </c>
    </row>
    <row r="21" spans="1:35">
      <c r="A21" t="s">
        <v>12688</v>
      </c>
      <c r="C21">
        <v>650</v>
      </c>
      <c r="I21" t="s">
        <v>12902</v>
      </c>
      <c r="J21" t="s">
        <v>12907</v>
      </c>
      <c r="K21" t="s">
        <v>12910</v>
      </c>
      <c r="M21" t="s">
        <v>12922</v>
      </c>
      <c r="N21" t="s">
        <v>12954</v>
      </c>
      <c r="O21" t="s">
        <v>13509</v>
      </c>
      <c r="P21">
        <v>4</v>
      </c>
      <c r="Q21">
        <v>1</v>
      </c>
      <c r="R21">
        <v>2.46</v>
      </c>
      <c r="S21">
        <v>5.26</v>
      </c>
      <c r="T21">
        <v>408.52</v>
      </c>
      <c r="U21">
        <v>55.76</v>
      </c>
      <c r="V21">
        <v>5.77</v>
      </c>
      <c r="W21">
        <v>4.55</v>
      </c>
      <c r="X21">
        <v>0</v>
      </c>
      <c r="Y21">
        <v>3</v>
      </c>
      <c r="Z21" t="s">
        <v>6923</v>
      </c>
      <c r="AA21">
        <v>1</v>
      </c>
      <c r="AB21">
        <v>9</v>
      </c>
      <c r="AC21">
        <v>4.256761904761905</v>
      </c>
      <c r="AE21" t="s">
        <v>6937</v>
      </c>
      <c r="AH21">
        <v>0</v>
      </c>
      <c r="AI21">
        <v>0</v>
      </c>
    </row>
    <row r="22" spans="1:35">
      <c r="A22" t="s">
        <v>12689</v>
      </c>
      <c r="C22">
        <v>4100</v>
      </c>
      <c r="I22" t="s">
        <v>12902</v>
      </c>
      <c r="J22" t="s">
        <v>12907</v>
      </c>
      <c r="K22" t="s">
        <v>12910</v>
      </c>
      <c r="M22" t="s">
        <v>12922</v>
      </c>
      <c r="N22" t="s">
        <v>12955</v>
      </c>
      <c r="O22" t="s">
        <v>13510</v>
      </c>
      <c r="P22">
        <v>4</v>
      </c>
      <c r="Q22">
        <v>1</v>
      </c>
      <c r="R22">
        <v>2.48</v>
      </c>
      <c r="S22">
        <v>5.28</v>
      </c>
      <c r="T22">
        <v>392.45</v>
      </c>
      <c r="U22">
        <v>68.90000000000001</v>
      </c>
      <c r="V22">
        <v>5.3</v>
      </c>
      <c r="W22">
        <v>4.55</v>
      </c>
      <c r="X22">
        <v>0</v>
      </c>
      <c r="Y22">
        <v>3</v>
      </c>
      <c r="Z22" t="s">
        <v>6923</v>
      </c>
      <c r="AA22">
        <v>1</v>
      </c>
      <c r="AB22">
        <v>9</v>
      </c>
      <c r="AC22">
        <v>4.361547619047619</v>
      </c>
      <c r="AE22" t="s">
        <v>6937</v>
      </c>
      <c r="AH22">
        <v>0</v>
      </c>
      <c r="AI22">
        <v>0</v>
      </c>
    </row>
    <row r="23" spans="1:35">
      <c r="A23" t="s">
        <v>12690</v>
      </c>
      <c r="C23">
        <v>740</v>
      </c>
      <c r="I23" t="s">
        <v>12902</v>
      </c>
      <c r="J23" t="s">
        <v>12907</v>
      </c>
      <c r="K23" t="s">
        <v>12910</v>
      </c>
      <c r="M23" t="s">
        <v>12922</v>
      </c>
      <c r="N23" t="s">
        <v>12956</v>
      </c>
      <c r="O23" t="s">
        <v>13511</v>
      </c>
      <c r="P23">
        <v>3</v>
      </c>
      <c r="Q23">
        <v>2</v>
      </c>
      <c r="R23">
        <v>3.39</v>
      </c>
      <c r="S23">
        <v>6.19</v>
      </c>
      <c r="T23">
        <v>441.53</v>
      </c>
      <c r="U23">
        <v>71.55</v>
      </c>
      <c r="V23">
        <v>6.19</v>
      </c>
      <c r="W23">
        <v>4.55</v>
      </c>
      <c r="X23">
        <v>0</v>
      </c>
      <c r="Y23">
        <v>4</v>
      </c>
      <c r="Z23" t="s">
        <v>6923</v>
      </c>
      <c r="AA23">
        <v>1</v>
      </c>
      <c r="AB23">
        <v>9</v>
      </c>
      <c r="AC23">
        <v>3.222642857142857</v>
      </c>
      <c r="AE23" t="s">
        <v>6937</v>
      </c>
      <c r="AH23">
        <v>0</v>
      </c>
      <c r="AI23">
        <v>0</v>
      </c>
    </row>
    <row r="24" spans="1:35">
      <c r="A24" t="s">
        <v>12691</v>
      </c>
      <c r="C24">
        <v>550</v>
      </c>
      <c r="I24" t="s">
        <v>12902</v>
      </c>
      <c r="J24" t="s">
        <v>12907</v>
      </c>
      <c r="K24" t="s">
        <v>12910</v>
      </c>
      <c r="M24" t="s">
        <v>12922</v>
      </c>
      <c r="N24" t="s">
        <v>12957</v>
      </c>
      <c r="O24" t="s">
        <v>13512</v>
      </c>
      <c r="P24">
        <v>4</v>
      </c>
      <c r="Q24">
        <v>1</v>
      </c>
      <c r="R24">
        <v>1.69</v>
      </c>
      <c r="S24">
        <v>4.49</v>
      </c>
      <c r="T24">
        <v>403.48</v>
      </c>
      <c r="U24">
        <v>68.65000000000001</v>
      </c>
      <c r="V24">
        <v>5.1</v>
      </c>
      <c r="W24">
        <v>4.55</v>
      </c>
      <c r="X24">
        <v>5.17</v>
      </c>
      <c r="Y24">
        <v>3</v>
      </c>
      <c r="Z24" t="s">
        <v>6923</v>
      </c>
      <c r="AA24">
        <v>1</v>
      </c>
      <c r="AB24">
        <v>9</v>
      </c>
      <c r="AC24">
        <v>4.777761904761904</v>
      </c>
      <c r="AE24" t="s">
        <v>6937</v>
      </c>
      <c r="AH24">
        <v>0</v>
      </c>
      <c r="AI24">
        <v>0</v>
      </c>
    </row>
    <row r="25" spans="1:35">
      <c r="A25" t="s">
        <v>12692</v>
      </c>
      <c r="C25">
        <v>485</v>
      </c>
      <c r="I25" t="s">
        <v>12902</v>
      </c>
      <c r="J25" t="s">
        <v>12907</v>
      </c>
      <c r="K25" t="s">
        <v>12910</v>
      </c>
      <c r="M25" t="s">
        <v>12922</v>
      </c>
      <c r="N25" t="s">
        <v>12958</v>
      </c>
      <c r="O25" t="s">
        <v>13513</v>
      </c>
      <c r="P25">
        <v>5</v>
      </c>
      <c r="Q25">
        <v>1</v>
      </c>
      <c r="R25">
        <v>1.69</v>
      </c>
      <c r="S25">
        <v>4.44</v>
      </c>
      <c r="T25">
        <v>433.5</v>
      </c>
      <c r="U25">
        <v>77.88</v>
      </c>
      <c r="V25">
        <v>5.11</v>
      </c>
      <c r="W25">
        <v>4.55</v>
      </c>
      <c r="X25">
        <v>6.48</v>
      </c>
      <c r="Y25">
        <v>3</v>
      </c>
      <c r="Z25" t="s">
        <v>6923</v>
      </c>
      <c r="AA25">
        <v>1</v>
      </c>
      <c r="AB25">
        <v>10</v>
      </c>
      <c r="AC25">
        <v>4.588333333333333</v>
      </c>
      <c r="AE25" t="s">
        <v>6937</v>
      </c>
      <c r="AH25">
        <v>0</v>
      </c>
      <c r="AI25">
        <v>0</v>
      </c>
    </row>
    <row r="26" spans="1:35">
      <c r="A26" t="s">
        <v>12693</v>
      </c>
      <c r="C26">
        <v>970</v>
      </c>
      <c r="I26" t="s">
        <v>12902</v>
      </c>
      <c r="J26" t="s">
        <v>12907</v>
      </c>
      <c r="K26" t="s">
        <v>12910</v>
      </c>
      <c r="M26" t="s">
        <v>12922</v>
      </c>
      <c r="N26" t="s">
        <v>12959</v>
      </c>
      <c r="O26" t="s">
        <v>13514</v>
      </c>
      <c r="P26">
        <v>5</v>
      </c>
      <c r="Q26">
        <v>1</v>
      </c>
      <c r="R26">
        <v>0.9</v>
      </c>
      <c r="S26">
        <v>3.7</v>
      </c>
      <c r="T26">
        <v>404.47</v>
      </c>
      <c r="U26">
        <v>81.54000000000001</v>
      </c>
      <c r="V26">
        <v>4.5</v>
      </c>
      <c r="W26">
        <v>4.55</v>
      </c>
      <c r="X26">
        <v>1.82</v>
      </c>
      <c r="Y26">
        <v>3</v>
      </c>
      <c r="Z26" t="s">
        <v>6923</v>
      </c>
      <c r="AA26">
        <v>0</v>
      </c>
      <c r="AB26">
        <v>9</v>
      </c>
      <c r="AC26">
        <v>5.165690476190476</v>
      </c>
      <c r="AE26" t="s">
        <v>6937</v>
      </c>
      <c r="AH26">
        <v>0</v>
      </c>
      <c r="AI26">
        <v>0</v>
      </c>
    </row>
    <row r="27" spans="1:35">
      <c r="A27" t="s">
        <v>12694</v>
      </c>
      <c r="C27">
        <v>300</v>
      </c>
      <c r="I27" t="s">
        <v>12902</v>
      </c>
      <c r="J27" t="s">
        <v>12907</v>
      </c>
      <c r="K27" t="s">
        <v>12910</v>
      </c>
      <c r="M27" t="s">
        <v>12922</v>
      </c>
      <c r="N27" t="s">
        <v>12960</v>
      </c>
      <c r="O27" t="s">
        <v>13515</v>
      </c>
      <c r="P27">
        <v>7</v>
      </c>
      <c r="Q27">
        <v>1</v>
      </c>
      <c r="R27">
        <v>0.36</v>
      </c>
      <c r="S27">
        <v>3.16</v>
      </c>
      <c r="T27">
        <v>464.52</v>
      </c>
      <c r="U27">
        <v>100</v>
      </c>
      <c r="V27">
        <v>4.51</v>
      </c>
      <c r="W27">
        <v>4.55</v>
      </c>
      <c r="X27">
        <v>2.57</v>
      </c>
      <c r="Y27">
        <v>3</v>
      </c>
      <c r="Z27" t="s">
        <v>6923</v>
      </c>
      <c r="AA27">
        <v>0</v>
      </c>
      <c r="AB27">
        <v>11</v>
      </c>
      <c r="AC27">
        <v>4.673428571428571</v>
      </c>
      <c r="AE27" t="s">
        <v>6937</v>
      </c>
      <c r="AH27">
        <v>0</v>
      </c>
      <c r="AI27">
        <v>0</v>
      </c>
    </row>
    <row r="28" spans="1:35">
      <c r="A28" t="s">
        <v>12695</v>
      </c>
      <c r="C28">
        <v>550</v>
      </c>
      <c r="I28" t="s">
        <v>12902</v>
      </c>
      <c r="J28" t="s">
        <v>12907</v>
      </c>
      <c r="K28" t="s">
        <v>12910</v>
      </c>
      <c r="M28" t="s">
        <v>12922</v>
      </c>
      <c r="N28" t="s">
        <v>12961</v>
      </c>
      <c r="O28" t="s">
        <v>13516</v>
      </c>
      <c r="P28">
        <v>4</v>
      </c>
      <c r="Q28">
        <v>1</v>
      </c>
      <c r="R28">
        <v>2.17</v>
      </c>
      <c r="S28">
        <v>4.96</v>
      </c>
      <c r="T28">
        <v>417.51</v>
      </c>
      <c r="U28">
        <v>68.65000000000001</v>
      </c>
      <c r="V28">
        <v>5.41</v>
      </c>
      <c r="W28">
        <v>4.55</v>
      </c>
      <c r="X28">
        <v>5.74</v>
      </c>
      <c r="Y28">
        <v>3</v>
      </c>
      <c r="Z28" t="s">
        <v>6923</v>
      </c>
      <c r="AA28">
        <v>1</v>
      </c>
      <c r="AB28">
        <v>9</v>
      </c>
      <c r="AC28">
        <v>4.357547619047619</v>
      </c>
      <c r="AE28" t="s">
        <v>6937</v>
      </c>
      <c r="AH28">
        <v>0</v>
      </c>
      <c r="AI28">
        <v>0</v>
      </c>
    </row>
    <row r="29" spans="1:35">
      <c r="A29" t="s">
        <v>12696</v>
      </c>
      <c r="C29">
        <v>1800</v>
      </c>
      <c r="I29" t="s">
        <v>12902</v>
      </c>
      <c r="J29" t="s">
        <v>12907</v>
      </c>
      <c r="K29" t="s">
        <v>12910</v>
      </c>
      <c r="M29" t="s">
        <v>12922</v>
      </c>
      <c r="N29" t="s">
        <v>12962</v>
      </c>
      <c r="O29" t="s">
        <v>13517</v>
      </c>
      <c r="P29">
        <v>4</v>
      </c>
      <c r="Q29">
        <v>1</v>
      </c>
      <c r="R29">
        <v>1.84</v>
      </c>
      <c r="S29">
        <v>4.64</v>
      </c>
      <c r="T29">
        <v>471.48</v>
      </c>
      <c r="U29">
        <v>68.65000000000001</v>
      </c>
      <c r="V29">
        <v>6.12</v>
      </c>
      <c r="W29">
        <v>4.55</v>
      </c>
      <c r="X29">
        <v>2.59</v>
      </c>
      <c r="Y29">
        <v>3</v>
      </c>
      <c r="Z29" t="s">
        <v>6923</v>
      </c>
      <c r="AA29">
        <v>1</v>
      </c>
      <c r="AB29">
        <v>9</v>
      </c>
      <c r="AC29">
        <v>4.217047619047619</v>
      </c>
      <c r="AE29" t="s">
        <v>6937</v>
      </c>
      <c r="AH29">
        <v>0</v>
      </c>
      <c r="AI29">
        <v>0</v>
      </c>
    </row>
    <row r="30" spans="1:35">
      <c r="A30" t="s">
        <v>12697</v>
      </c>
      <c r="C30">
        <v>48</v>
      </c>
      <c r="I30" t="s">
        <v>12902</v>
      </c>
      <c r="J30" t="s">
        <v>12907</v>
      </c>
      <c r="K30" t="s">
        <v>12910</v>
      </c>
      <c r="M30" t="s">
        <v>12922</v>
      </c>
      <c r="N30" t="s">
        <v>12963</v>
      </c>
      <c r="O30" t="s">
        <v>13518</v>
      </c>
      <c r="P30">
        <v>5</v>
      </c>
      <c r="Q30">
        <v>1</v>
      </c>
      <c r="R30">
        <v>3.56</v>
      </c>
      <c r="S30">
        <v>6.36</v>
      </c>
      <c r="T30">
        <v>451.59</v>
      </c>
      <c r="U30">
        <v>68.65000000000001</v>
      </c>
      <c r="V30">
        <v>6.12</v>
      </c>
      <c r="W30">
        <v>4.55</v>
      </c>
      <c r="X30">
        <v>2.81</v>
      </c>
      <c r="Y30">
        <v>3</v>
      </c>
      <c r="Z30" t="s">
        <v>6923</v>
      </c>
      <c r="AA30">
        <v>1</v>
      </c>
      <c r="AB30">
        <v>11</v>
      </c>
      <c r="AC30">
        <v>3.399119047619048</v>
      </c>
      <c r="AE30" t="s">
        <v>6937</v>
      </c>
      <c r="AH30">
        <v>0</v>
      </c>
      <c r="AI30">
        <v>0</v>
      </c>
    </row>
    <row r="31" spans="1:35">
      <c r="A31" t="s">
        <v>12698</v>
      </c>
      <c r="C31">
        <v>374</v>
      </c>
      <c r="I31" t="s">
        <v>12902</v>
      </c>
      <c r="J31" t="s">
        <v>12907</v>
      </c>
      <c r="K31" t="s">
        <v>12910</v>
      </c>
      <c r="M31" t="s">
        <v>12922</v>
      </c>
      <c r="N31" t="s">
        <v>12964</v>
      </c>
      <c r="O31" t="s">
        <v>13519</v>
      </c>
      <c r="P31">
        <v>6</v>
      </c>
      <c r="Q31">
        <v>1</v>
      </c>
      <c r="R31">
        <v>1.35</v>
      </c>
      <c r="S31">
        <v>4.15</v>
      </c>
      <c r="T31">
        <v>439.53</v>
      </c>
      <c r="U31">
        <v>77.88</v>
      </c>
      <c r="V31">
        <v>5.17</v>
      </c>
      <c r="W31">
        <v>4.55</v>
      </c>
      <c r="X31">
        <v>2.42</v>
      </c>
      <c r="Y31">
        <v>3</v>
      </c>
      <c r="Z31" t="s">
        <v>6923</v>
      </c>
      <c r="AA31">
        <v>1</v>
      </c>
      <c r="AB31">
        <v>10</v>
      </c>
      <c r="AC31">
        <v>4.690261904761905</v>
      </c>
      <c r="AE31" t="s">
        <v>6937</v>
      </c>
      <c r="AH31">
        <v>0</v>
      </c>
      <c r="AI31">
        <v>0</v>
      </c>
    </row>
    <row r="32" spans="1:35">
      <c r="A32" t="s">
        <v>12699</v>
      </c>
      <c r="C32">
        <v>960</v>
      </c>
      <c r="I32" t="s">
        <v>12902</v>
      </c>
      <c r="J32" t="s">
        <v>12907</v>
      </c>
      <c r="K32" t="s">
        <v>12910</v>
      </c>
      <c r="M32" t="s">
        <v>12922</v>
      </c>
      <c r="N32" t="s">
        <v>12965</v>
      </c>
      <c r="O32" t="s">
        <v>13520</v>
      </c>
      <c r="P32">
        <v>6</v>
      </c>
      <c r="Q32">
        <v>1</v>
      </c>
      <c r="R32">
        <v>1.75</v>
      </c>
      <c r="S32">
        <v>4.54</v>
      </c>
      <c r="T32">
        <v>453.56</v>
      </c>
      <c r="U32">
        <v>77.88</v>
      </c>
      <c r="V32">
        <v>5.48</v>
      </c>
      <c r="W32">
        <v>4.55</v>
      </c>
      <c r="X32">
        <v>2.8</v>
      </c>
      <c r="Y32">
        <v>3</v>
      </c>
      <c r="Z32" t="s">
        <v>6923</v>
      </c>
      <c r="AA32">
        <v>1</v>
      </c>
      <c r="AB32">
        <v>10</v>
      </c>
      <c r="AC32">
        <v>4.395047619047619</v>
      </c>
      <c r="AE32" t="s">
        <v>6937</v>
      </c>
      <c r="AH32">
        <v>0</v>
      </c>
      <c r="AI32">
        <v>0</v>
      </c>
    </row>
    <row r="33" spans="1:35">
      <c r="A33" t="s">
        <v>12700</v>
      </c>
      <c r="C33">
        <v>874</v>
      </c>
      <c r="I33" t="s">
        <v>12902</v>
      </c>
      <c r="J33" t="s">
        <v>12907</v>
      </c>
      <c r="K33" t="s">
        <v>12910</v>
      </c>
      <c r="M33" t="s">
        <v>12922</v>
      </c>
      <c r="N33" t="s">
        <v>12966</v>
      </c>
      <c r="O33" t="s">
        <v>13521</v>
      </c>
      <c r="P33">
        <v>5</v>
      </c>
      <c r="Q33">
        <v>1</v>
      </c>
      <c r="R33">
        <v>2.74</v>
      </c>
      <c r="S33">
        <v>5.54</v>
      </c>
      <c r="T33">
        <v>437.56</v>
      </c>
      <c r="U33">
        <v>68.65000000000001</v>
      </c>
      <c r="V33">
        <v>5.72</v>
      </c>
      <c r="W33">
        <v>4.55</v>
      </c>
      <c r="X33">
        <v>3.09</v>
      </c>
      <c r="Y33">
        <v>3</v>
      </c>
      <c r="Z33" t="s">
        <v>6923</v>
      </c>
      <c r="AA33">
        <v>1</v>
      </c>
      <c r="AB33">
        <v>10</v>
      </c>
      <c r="AC33">
        <v>3.909333333333333</v>
      </c>
      <c r="AE33" t="s">
        <v>6937</v>
      </c>
      <c r="AH33">
        <v>0</v>
      </c>
      <c r="AI33">
        <v>0</v>
      </c>
    </row>
    <row r="34" spans="1:35">
      <c r="A34" t="s">
        <v>12701</v>
      </c>
      <c r="C34">
        <v>45</v>
      </c>
      <c r="I34" t="s">
        <v>12902</v>
      </c>
      <c r="J34" t="s">
        <v>12907</v>
      </c>
      <c r="K34" t="s">
        <v>12910</v>
      </c>
      <c r="M34" t="s">
        <v>12922</v>
      </c>
      <c r="N34" t="s">
        <v>12967</v>
      </c>
      <c r="O34" t="s">
        <v>13522</v>
      </c>
      <c r="P34">
        <v>5</v>
      </c>
      <c r="Q34">
        <v>1</v>
      </c>
      <c r="R34">
        <v>4.46</v>
      </c>
      <c r="S34">
        <v>7.26</v>
      </c>
      <c r="T34">
        <v>479.64</v>
      </c>
      <c r="U34">
        <v>68.65000000000001</v>
      </c>
      <c r="V34">
        <v>6.68</v>
      </c>
      <c r="W34">
        <v>4.55</v>
      </c>
      <c r="X34">
        <v>3.23</v>
      </c>
      <c r="Y34">
        <v>3</v>
      </c>
      <c r="Z34" t="s">
        <v>6923</v>
      </c>
      <c r="AA34">
        <v>1</v>
      </c>
      <c r="AB34">
        <v>12</v>
      </c>
      <c r="AC34">
        <v>2.978761904761905</v>
      </c>
      <c r="AE34" t="s">
        <v>6937</v>
      </c>
      <c r="AH34">
        <v>0</v>
      </c>
      <c r="AI34">
        <v>0</v>
      </c>
    </row>
    <row r="35" spans="1:35">
      <c r="A35" t="s">
        <v>12702</v>
      </c>
      <c r="C35">
        <v>65</v>
      </c>
      <c r="I35" t="s">
        <v>12902</v>
      </c>
      <c r="J35" t="s">
        <v>12907</v>
      </c>
      <c r="K35" t="s">
        <v>12910</v>
      </c>
      <c r="M35" t="s">
        <v>12922</v>
      </c>
      <c r="N35" t="s">
        <v>12968</v>
      </c>
      <c r="O35" t="s">
        <v>13523</v>
      </c>
      <c r="P35">
        <v>6</v>
      </c>
      <c r="Q35">
        <v>1</v>
      </c>
      <c r="R35">
        <v>2.25</v>
      </c>
      <c r="S35">
        <v>5.05</v>
      </c>
      <c r="T35">
        <v>467.59</v>
      </c>
      <c r="U35">
        <v>77.88</v>
      </c>
      <c r="V35">
        <v>5.73</v>
      </c>
      <c r="W35">
        <v>4.55</v>
      </c>
      <c r="X35">
        <v>2.85</v>
      </c>
      <c r="Y35">
        <v>3</v>
      </c>
      <c r="Z35" t="s">
        <v>6923</v>
      </c>
      <c r="AA35">
        <v>1</v>
      </c>
      <c r="AB35">
        <v>11</v>
      </c>
      <c r="AC35">
        <v>3.939833333333334</v>
      </c>
      <c r="AE35" t="s">
        <v>6937</v>
      </c>
      <c r="AH35">
        <v>0</v>
      </c>
      <c r="AI35">
        <v>0</v>
      </c>
    </row>
    <row r="36" spans="1:35">
      <c r="A36" t="s">
        <v>12703</v>
      </c>
      <c r="C36">
        <v>18</v>
      </c>
      <c r="I36" t="s">
        <v>12902</v>
      </c>
      <c r="J36" t="s">
        <v>12907</v>
      </c>
      <c r="K36" t="s">
        <v>12910</v>
      </c>
      <c r="M36" t="s">
        <v>12922</v>
      </c>
      <c r="N36" t="s">
        <v>12969</v>
      </c>
      <c r="O36" t="s">
        <v>13524</v>
      </c>
      <c r="P36">
        <v>5</v>
      </c>
      <c r="Q36">
        <v>1</v>
      </c>
      <c r="R36">
        <v>5.12</v>
      </c>
      <c r="S36">
        <v>7.92</v>
      </c>
      <c r="T36">
        <v>507.7</v>
      </c>
      <c r="U36">
        <v>68.65000000000001</v>
      </c>
      <c r="V36">
        <v>7.41</v>
      </c>
      <c r="W36">
        <v>4.55</v>
      </c>
      <c r="X36">
        <v>3.34</v>
      </c>
      <c r="Y36">
        <v>3</v>
      </c>
      <c r="Z36" t="s">
        <v>6923</v>
      </c>
      <c r="AA36">
        <v>2</v>
      </c>
      <c r="AB36">
        <v>11</v>
      </c>
      <c r="AC36">
        <v>2.833333333333333</v>
      </c>
      <c r="AE36" t="s">
        <v>6937</v>
      </c>
      <c r="AH36">
        <v>0</v>
      </c>
      <c r="AI36">
        <v>0</v>
      </c>
    </row>
    <row r="37" spans="1:35">
      <c r="A37" t="s">
        <v>12704</v>
      </c>
      <c r="C37">
        <v>55</v>
      </c>
      <c r="I37" t="s">
        <v>12902</v>
      </c>
      <c r="J37" t="s">
        <v>12907</v>
      </c>
      <c r="K37" t="s">
        <v>12910</v>
      </c>
      <c r="M37" t="s">
        <v>12922</v>
      </c>
      <c r="N37" t="s">
        <v>12970</v>
      </c>
      <c r="O37" t="s">
        <v>13525</v>
      </c>
      <c r="P37">
        <v>5</v>
      </c>
      <c r="Q37">
        <v>1</v>
      </c>
      <c r="R37">
        <v>3.94</v>
      </c>
      <c r="S37">
        <v>6.74</v>
      </c>
      <c r="T37">
        <v>519.59</v>
      </c>
      <c r="U37">
        <v>68.65000000000001</v>
      </c>
      <c r="V37">
        <v>7.13</v>
      </c>
      <c r="W37">
        <v>4.55</v>
      </c>
      <c r="X37">
        <v>0</v>
      </c>
      <c r="Y37">
        <v>3</v>
      </c>
      <c r="Z37" t="s">
        <v>6923</v>
      </c>
      <c r="AA37">
        <v>2</v>
      </c>
      <c r="AB37">
        <v>11</v>
      </c>
      <c r="AC37">
        <v>2.863333333333333</v>
      </c>
      <c r="AE37" t="s">
        <v>6937</v>
      </c>
      <c r="AH37">
        <v>0</v>
      </c>
      <c r="AI37">
        <v>0</v>
      </c>
    </row>
    <row r="38" spans="1:35">
      <c r="A38" t="s">
        <v>12705</v>
      </c>
      <c r="C38">
        <v>327</v>
      </c>
      <c r="I38" t="s">
        <v>12902</v>
      </c>
      <c r="J38" t="s">
        <v>12907</v>
      </c>
      <c r="K38" t="s">
        <v>12910</v>
      </c>
      <c r="M38" t="s">
        <v>12922</v>
      </c>
      <c r="N38" t="s">
        <v>12971</v>
      </c>
      <c r="O38" t="s">
        <v>13526</v>
      </c>
      <c r="P38">
        <v>6</v>
      </c>
      <c r="Q38">
        <v>1</v>
      </c>
      <c r="R38">
        <v>1.73</v>
      </c>
      <c r="S38">
        <v>4.53</v>
      </c>
      <c r="T38">
        <v>507.53</v>
      </c>
      <c r="U38">
        <v>77.88</v>
      </c>
      <c r="V38">
        <v>6.19</v>
      </c>
      <c r="W38">
        <v>4.55</v>
      </c>
      <c r="X38">
        <v>0</v>
      </c>
      <c r="Y38">
        <v>3</v>
      </c>
      <c r="Z38" t="s">
        <v>6923</v>
      </c>
      <c r="AA38">
        <v>2</v>
      </c>
      <c r="AB38">
        <v>10</v>
      </c>
      <c r="AC38">
        <v>4.068333333333333</v>
      </c>
      <c r="AE38" t="s">
        <v>6937</v>
      </c>
      <c r="AH38">
        <v>0</v>
      </c>
      <c r="AI38">
        <v>0</v>
      </c>
    </row>
    <row r="39" spans="1:35">
      <c r="A39" t="s">
        <v>12706</v>
      </c>
      <c r="C39">
        <v>280</v>
      </c>
      <c r="I39" t="s">
        <v>12902</v>
      </c>
      <c r="J39" t="s">
        <v>12907</v>
      </c>
      <c r="K39" t="s">
        <v>12910</v>
      </c>
      <c r="M39" t="s">
        <v>12922</v>
      </c>
      <c r="N39" t="s">
        <v>12972</v>
      </c>
      <c r="O39" t="s">
        <v>13527</v>
      </c>
      <c r="P39">
        <v>5</v>
      </c>
      <c r="Q39">
        <v>1</v>
      </c>
      <c r="R39">
        <v>2.45</v>
      </c>
      <c r="S39">
        <v>5.25</v>
      </c>
      <c r="T39">
        <v>437.56</v>
      </c>
      <c r="U39">
        <v>68.65000000000001</v>
      </c>
      <c r="V39">
        <v>5.78</v>
      </c>
      <c r="W39">
        <v>4.55</v>
      </c>
      <c r="X39">
        <v>3.65</v>
      </c>
      <c r="Y39">
        <v>3</v>
      </c>
      <c r="Z39" t="s">
        <v>6923</v>
      </c>
      <c r="AA39">
        <v>1</v>
      </c>
      <c r="AB39">
        <v>9</v>
      </c>
      <c r="AC39">
        <v>4.054333333333334</v>
      </c>
      <c r="AE39" t="s">
        <v>6937</v>
      </c>
      <c r="AH39">
        <v>0</v>
      </c>
      <c r="AI39">
        <v>0</v>
      </c>
    </row>
    <row r="40" spans="1:35">
      <c r="A40" t="s">
        <v>12707</v>
      </c>
      <c r="C40">
        <v>33</v>
      </c>
      <c r="I40" t="s">
        <v>12902</v>
      </c>
      <c r="J40" t="s">
        <v>12907</v>
      </c>
      <c r="K40" t="s">
        <v>12910</v>
      </c>
      <c r="M40" t="s">
        <v>12922</v>
      </c>
      <c r="N40" t="s">
        <v>12973</v>
      </c>
      <c r="O40" t="s">
        <v>13528</v>
      </c>
      <c r="P40">
        <v>6</v>
      </c>
      <c r="Q40">
        <v>1</v>
      </c>
      <c r="R40">
        <v>1.96</v>
      </c>
      <c r="S40">
        <v>4.76</v>
      </c>
      <c r="T40">
        <v>467.59</v>
      </c>
      <c r="U40">
        <v>77.88</v>
      </c>
      <c r="V40">
        <v>5.79</v>
      </c>
      <c r="W40">
        <v>4.55</v>
      </c>
      <c r="X40">
        <v>3.4</v>
      </c>
      <c r="Y40">
        <v>3</v>
      </c>
      <c r="Z40" t="s">
        <v>6923</v>
      </c>
      <c r="AA40">
        <v>1</v>
      </c>
      <c r="AB40">
        <v>10</v>
      </c>
      <c r="AC40">
        <v>4.184833333333334</v>
      </c>
      <c r="AE40" t="s">
        <v>6937</v>
      </c>
      <c r="AH40">
        <v>0</v>
      </c>
      <c r="AI40">
        <v>0</v>
      </c>
    </row>
    <row r="41" spans="1:35">
      <c r="A41" t="s">
        <v>12708</v>
      </c>
      <c r="C41">
        <v>1200</v>
      </c>
      <c r="I41" t="s">
        <v>12902</v>
      </c>
      <c r="J41" t="s">
        <v>12907</v>
      </c>
      <c r="K41" t="s">
        <v>12910</v>
      </c>
      <c r="M41" t="s">
        <v>12922</v>
      </c>
      <c r="N41" t="s">
        <v>12974</v>
      </c>
      <c r="O41" t="s">
        <v>13529</v>
      </c>
      <c r="P41">
        <v>5</v>
      </c>
      <c r="Q41">
        <v>1</v>
      </c>
      <c r="R41">
        <v>2.48</v>
      </c>
      <c r="S41">
        <v>5.28</v>
      </c>
      <c r="T41">
        <v>449.57</v>
      </c>
      <c r="U41">
        <v>68.65000000000001</v>
      </c>
      <c r="V41">
        <v>5.65</v>
      </c>
      <c r="W41">
        <v>4.55</v>
      </c>
      <c r="X41">
        <v>3.7</v>
      </c>
      <c r="Y41">
        <v>3</v>
      </c>
      <c r="Z41" t="s">
        <v>6923</v>
      </c>
      <c r="AA41">
        <v>1</v>
      </c>
      <c r="AB41">
        <v>9</v>
      </c>
      <c r="AC41">
        <v>3.953547619047619</v>
      </c>
      <c r="AE41" t="s">
        <v>6937</v>
      </c>
      <c r="AH41">
        <v>0</v>
      </c>
      <c r="AI41">
        <v>0</v>
      </c>
    </row>
    <row r="42" spans="1:35">
      <c r="A42" t="s">
        <v>12709</v>
      </c>
      <c r="C42">
        <v>94</v>
      </c>
      <c r="I42" t="s">
        <v>12902</v>
      </c>
      <c r="J42" t="s">
        <v>12907</v>
      </c>
      <c r="K42" t="s">
        <v>12910</v>
      </c>
      <c r="M42" t="s">
        <v>12922</v>
      </c>
      <c r="N42" t="s">
        <v>12975</v>
      </c>
      <c r="O42" t="s">
        <v>13530</v>
      </c>
      <c r="P42">
        <v>5</v>
      </c>
      <c r="Q42">
        <v>1</v>
      </c>
      <c r="R42">
        <v>4.2</v>
      </c>
      <c r="S42">
        <v>7</v>
      </c>
      <c r="T42">
        <v>491.65</v>
      </c>
      <c r="U42">
        <v>68.65000000000001</v>
      </c>
      <c r="V42">
        <v>6.6</v>
      </c>
      <c r="W42">
        <v>4.55</v>
      </c>
      <c r="X42">
        <v>3.84</v>
      </c>
      <c r="Y42">
        <v>3</v>
      </c>
      <c r="Z42" t="s">
        <v>6923</v>
      </c>
      <c r="AA42">
        <v>1</v>
      </c>
      <c r="AB42">
        <v>11</v>
      </c>
      <c r="AC42">
        <v>2.892976190476191</v>
      </c>
      <c r="AE42" t="s">
        <v>6937</v>
      </c>
      <c r="AH42">
        <v>0</v>
      </c>
      <c r="AI42">
        <v>0</v>
      </c>
    </row>
    <row r="43" spans="1:35">
      <c r="A43" t="s">
        <v>12710</v>
      </c>
      <c r="C43">
        <v>116</v>
      </c>
      <c r="I43" t="s">
        <v>12902</v>
      </c>
      <c r="J43" t="s">
        <v>12907</v>
      </c>
      <c r="K43" t="s">
        <v>12910</v>
      </c>
      <c r="M43" t="s">
        <v>12922</v>
      </c>
      <c r="N43" t="s">
        <v>12976</v>
      </c>
      <c r="O43" t="s">
        <v>13531</v>
      </c>
      <c r="P43">
        <v>6</v>
      </c>
      <c r="Q43">
        <v>1</v>
      </c>
      <c r="R43">
        <v>1.99</v>
      </c>
      <c r="S43">
        <v>4.79</v>
      </c>
      <c r="T43">
        <v>479.6</v>
      </c>
      <c r="U43">
        <v>77.88</v>
      </c>
      <c r="V43">
        <v>5.66</v>
      </c>
      <c r="W43">
        <v>4.55</v>
      </c>
      <c r="X43">
        <v>3.46</v>
      </c>
      <c r="Y43">
        <v>3</v>
      </c>
      <c r="Z43" t="s">
        <v>6923</v>
      </c>
      <c r="AA43">
        <v>1</v>
      </c>
      <c r="AB43">
        <v>10</v>
      </c>
      <c r="AC43">
        <v>4.084047619047618</v>
      </c>
      <c r="AE43" t="s">
        <v>6937</v>
      </c>
      <c r="AH43">
        <v>0</v>
      </c>
      <c r="AI43">
        <v>0</v>
      </c>
    </row>
    <row r="44" spans="1:35">
      <c r="A44" t="s">
        <v>12711</v>
      </c>
      <c r="C44">
        <v>294</v>
      </c>
      <c r="I44" t="s">
        <v>12902</v>
      </c>
      <c r="J44" t="s">
        <v>12907</v>
      </c>
      <c r="K44" t="s">
        <v>12910</v>
      </c>
      <c r="M44" t="s">
        <v>12922</v>
      </c>
      <c r="N44" t="s">
        <v>12977</v>
      </c>
      <c r="O44" t="s">
        <v>13532</v>
      </c>
      <c r="P44">
        <v>5</v>
      </c>
      <c r="Q44">
        <v>1</v>
      </c>
      <c r="R44">
        <v>3</v>
      </c>
      <c r="S44">
        <v>5.8</v>
      </c>
      <c r="T44">
        <v>463.6</v>
      </c>
      <c r="U44">
        <v>68.65000000000001</v>
      </c>
      <c r="V44">
        <v>6.04</v>
      </c>
      <c r="W44">
        <v>4.55</v>
      </c>
      <c r="X44">
        <v>3.63</v>
      </c>
      <c r="Y44">
        <v>3</v>
      </c>
      <c r="Z44" t="s">
        <v>6923</v>
      </c>
      <c r="AA44">
        <v>1</v>
      </c>
      <c r="AB44">
        <v>9</v>
      </c>
      <c r="AC44">
        <v>3.593333333333333</v>
      </c>
      <c r="AE44" t="s">
        <v>6937</v>
      </c>
      <c r="AH44">
        <v>0</v>
      </c>
      <c r="AI44">
        <v>0</v>
      </c>
    </row>
    <row r="45" spans="1:35">
      <c r="A45" t="s">
        <v>12712</v>
      </c>
      <c r="C45">
        <v>12</v>
      </c>
      <c r="I45" t="s">
        <v>12902</v>
      </c>
      <c r="J45" t="s">
        <v>12907</v>
      </c>
      <c r="K45" t="s">
        <v>12910</v>
      </c>
      <c r="M45" t="s">
        <v>12922</v>
      </c>
      <c r="N45" t="s">
        <v>12978</v>
      </c>
      <c r="O45" t="s">
        <v>13533</v>
      </c>
      <c r="P45">
        <v>5</v>
      </c>
      <c r="Q45">
        <v>1</v>
      </c>
      <c r="R45">
        <v>4.72</v>
      </c>
      <c r="S45">
        <v>7.52</v>
      </c>
      <c r="T45">
        <v>505.68</v>
      </c>
      <c r="U45">
        <v>68.65000000000001</v>
      </c>
      <c r="V45">
        <v>6.99</v>
      </c>
      <c r="W45">
        <v>4.55</v>
      </c>
      <c r="X45">
        <v>3.77</v>
      </c>
      <c r="Y45">
        <v>3</v>
      </c>
      <c r="Z45" t="s">
        <v>6923</v>
      </c>
      <c r="AA45">
        <v>2</v>
      </c>
      <c r="AB45">
        <v>11</v>
      </c>
      <c r="AC45">
        <v>2.833333333333333</v>
      </c>
      <c r="AE45" t="s">
        <v>6937</v>
      </c>
      <c r="AH45">
        <v>0</v>
      </c>
      <c r="AI45">
        <v>0</v>
      </c>
    </row>
    <row r="46" spans="1:35">
      <c r="A46" t="s">
        <v>12713</v>
      </c>
      <c r="C46">
        <v>84</v>
      </c>
      <c r="I46" t="s">
        <v>12902</v>
      </c>
      <c r="J46" t="s">
        <v>12907</v>
      </c>
      <c r="K46" t="s">
        <v>12910</v>
      </c>
      <c r="M46" t="s">
        <v>12922</v>
      </c>
      <c r="N46" t="s">
        <v>12979</v>
      </c>
      <c r="O46" t="s">
        <v>13534</v>
      </c>
      <c r="P46">
        <v>6</v>
      </c>
      <c r="Q46">
        <v>1</v>
      </c>
      <c r="R46">
        <v>2.52</v>
      </c>
      <c r="S46">
        <v>5.32</v>
      </c>
      <c r="T46">
        <v>493.63</v>
      </c>
      <c r="U46">
        <v>77.88</v>
      </c>
      <c r="V46">
        <v>6.05</v>
      </c>
      <c r="W46">
        <v>4.55</v>
      </c>
      <c r="X46">
        <v>3.39</v>
      </c>
      <c r="Y46">
        <v>3</v>
      </c>
      <c r="Z46" t="s">
        <v>6923</v>
      </c>
      <c r="AA46">
        <v>1</v>
      </c>
      <c r="AB46">
        <v>10</v>
      </c>
      <c r="AC46">
        <v>3.618833333333333</v>
      </c>
      <c r="AE46" t="s">
        <v>6937</v>
      </c>
      <c r="AH46">
        <v>0</v>
      </c>
      <c r="AI46">
        <v>0</v>
      </c>
    </row>
    <row r="47" spans="1:35">
      <c r="A47" t="s">
        <v>12714</v>
      </c>
      <c r="C47">
        <v>42</v>
      </c>
      <c r="I47" t="s">
        <v>12902</v>
      </c>
      <c r="J47" t="s">
        <v>12907</v>
      </c>
      <c r="K47" t="s">
        <v>12910</v>
      </c>
      <c r="M47" t="s">
        <v>12922</v>
      </c>
      <c r="N47" t="s">
        <v>12980</v>
      </c>
      <c r="O47" t="s">
        <v>13535</v>
      </c>
      <c r="P47">
        <v>6</v>
      </c>
      <c r="Q47">
        <v>1</v>
      </c>
      <c r="R47">
        <v>3.93</v>
      </c>
      <c r="S47">
        <v>6.73</v>
      </c>
      <c r="T47">
        <v>507.65</v>
      </c>
      <c r="U47">
        <v>77.88</v>
      </c>
      <c r="V47">
        <v>6.44</v>
      </c>
      <c r="W47">
        <v>4.55</v>
      </c>
      <c r="X47">
        <v>2.48</v>
      </c>
      <c r="Y47">
        <v>3</v>
      </c>
      <c r="Z47" t="s">
        <v>6923</v>
      </c>
      <c r="AA47">
        <v>2</v>
      </c>
      <c r="AB47">
        <v>11</v>
      </c>
      <c r="AC47">
        <v>2.868333333333333</v>
      </c>
      <c r="AE47" t="s">
        <v>6937</v>
      </c>
      <c r="AH47">
        <v>0</v>
      </c>
      <c r="AI47">
        <v>0</v>
      </c>
    </row>
    <row r="48" spans="1:35">
      <c r="A48" t="s">
        <v>12715</v>
      </c>
      <c r="C48">
        <v>181</v>
      </c>
      <c r="I48" t="s">
        <v>12902</v>
      </c>
      <c r="J48" t="s">
        <v>12907</v>
      </c>
      <c r="K48" t="s">
        <v>12910</v>
      </c>
      <c r="M48" t="s">
        <v>12922</v>
      </c>
      <c r="N48" t="s">
        <v>12981</v>
      </c>
      <c r="O48" t="s">
        <v>13536</v>
      </c>
      <c r="P48">
        <v>7</v>
      </c>
      <c r="Q48">
        <v>1</v>
      </c>
      <c r="R48">
        <v>1.72</v>
      </c>
      <c r="S48">
        <v>4.52</v>
      </c>
      <c r="T48">
        <v>495.6</v>
      </c>
      <c r="U48">
        <v>87.11</v>
      </c>
      <c r="V48">
        <v>5.5</v>
      </c>
      <c r="W48">
        <v>4.55</v>
      </c>
      <c r="X48">
        <v>2.08</v>
      </c>
      <c r="Y48">
        <v>3</v>
      </c>
      <c r="Z48" t="s">
        <v>6923</v>
      </c>
      <c r="AA48">
        <v>1</v>
      </c>
      <c r="AB48">
        <v>10</v>
      </c>
      <c r="AC48">
        <v>4.104761904761904</v>
      </c>
      <c r="AE48" t="s">
        <v>6937</v>
      </c>
      <c r="AH48">
        <v>0</v>
      </c>
      <c r="AI48">
        <v>0</v>
      </c>
    </row>
    <row r="49" spans="1:35">
      <c r="A49" t="s">
        <v>12716</v>
      </c>
      <c r="C49">
        <v>214</v>
      </c>
      <c r="I49" t="s">
        <v>12902</v>
      </c>
      <c r="J49" t="s">
        <v>12907</v>
      </c>
      <c r="K49" t="s">
        <v>12910</v>
      </c>
      <c r="M49" t="s">
        <v>12922</v>
      </c>
      <c r="N49" t="s">
        <v>12982</v>
      </c>
      <c r="O49" t="s">
        <v>13537</v>
      </c>
      <c r="P49">
        <v>6</v>
      </c>
      <c r="Q49">
        <v>1</v>
      </c>
      <c r="R49">
        <v>2.88</v>
      </c>
      <c r="S49">
        <v>5.68</v>
      </c>
      <c r="T49">
        <v>489.59</v>
      </c>
      <c r="U49">
        <v>77.88</v>
      </c>
      <c r="V49">
        <v>6.32</v>
      </c>
      <c r="W49">
        <v>4.55</v>
      </c>
      <c r="X49">
        <v>0.84</v>
      </c>
      <c r="Y49">
        <v>4</v>
      </c>
      <c r="Z49" t="s">
        <v>6923</v>
      </c>
      <c r="AA49">
        <v>1</v>
      </c>
      <c r="AB49">
        <v>10</v>
      </c>
      <c r="AC49">
        <v>3.467690476190477</v>
      </c>
      <c r="AE49" t="s">
        <v>6937</v>
      </c>
      <c r="AH49">
        <v>0</v>
      </c>
      <c r="AI49">
        <v>0</v>
      </c>
    </row>
    <row r="50" spans="1:35">
      <c r="A50" t="s">
        <v>12717</v>
      </c>
      <c r="C50">
        <v>480</v>
      </c>
      <c r="I50" t="s">
        <v>12902</v>
      </c>
      <c r="J50" t="s">
        <v>12907</v>
      </c>
      <c r="K50" t="s">
        <v>12910</v>
      </c>
      <c r="M50" t="s">
        <v>12922</v>
      </c>
      <c r="N50" t="s">
        <v>12983</v>
      </c>
      <c r="O50" t="s">
        <v>13538</v>
      </c>
      <c r="P50">
        <v>6</v>
      </c>
      <c r="Q50">
        <v>1</v>
      </c>
      <c r="R50">
        <v>0.51</v>
      </c>
      <c r="S50">
        <v>3.31</v>
      </c>
      <c r="T50">
        <v>465.57</v>
      </c>
      <c r="U50">
        <v>85.72</v>
      </c>
      <c r="V50">
        <v>5.67</v>
      </c>
      <c r="W50">
        <v>4.55</v>
      </c>
      <c r="X50">
        <v>1.26</v>
      </c>
      <c r="Y50">
        <v>3</v>
      </c>
      <c r="Z50" t="s">
        <v>6923</v>
      </c>
      <c r="AA50">
        <v>1</v>
      </c>
      <c r="AB50">
        <v>10</v>
      </c>
      <c r="AC50">
        <v>4.924261904761904</v>
      </c>
      <c r="AE50" t="s">
        <v>6937</v>
      </c>
      <c r="AH50">
        <v>0</v>
      </c>
      <c r="AI50">
        <v>0</v>
      </c>
    </row>
    <row r="51" spans="1:35">
      <c r="A51" t="s">
        <v>12718</v>
      </c>
      <c r="C51">
        <v>17</v>
      </c>
      <c r="I51" t="s">
        <v>12902</v>
      </c>
      <c r="J51" t="s">
        <v>12907</v>
      </c>
      <c r="K51" t="s">
        <v>12910</v>
      </c>
      <c r="M51" t="s">
        <v>12922</v>
      </c>
      <c r="N51" t="s">
        <v>12984</v>
      </c>
      <c r="O51" t="s">
        <v>13539</v>
      </c>
      <c r="P51">
        <v>6</v>
      </c>
      <c r="Q51">
        <v>1</v>
      </c>
      <c r="R51">
        <v>2.22</v>
      </c>
      <c r="S51">
        <v>5.02</v>
      </c>
      <c r="T51">
        <v>507.65</v>
      </c>
      <c r="U51">
        <v>85.72</v>
      </c>
      <c r="V51">
        <v>6.63</v>
      </c>
      <c r="W51">
        <v>4.55</v>
      </c>
      <c r="X51">
        <v>1.4</v>
      </c>
      <c r="Y51">
        <v>3</v>
      </c>
      <c r="Z51" t="s">
        <v>6923</v>
      </c>
      <c r="AA51">
        <v>2</v>
      </c>
      <c r="AB51">
        <v>12</v>
      </c>
      <c r="AC51">
        <v>3.723333333333333</v>
      </c>
      <c r="AE51" t="s">
        <v>6937</v>
      </c>
      <c r="AH51">
        <v>0</v>
      </c>
      <c r="AI51">
        <v>0</v>
      </c>
    </row>
    <row r="52" spans="1:35">
      <c r="A52" t="s">
        <v>12719</v>
      </c>
      <c r="C52">
        <v>49</v>
      </c>
      <c r="I52" t="s">
        <v>12902</v>
      </c>
      <c r="J52" t="s">
        <v>12907</v>
      </c>
      <c r="K52" t="s">
        <v>12910</v>
      </c>
      <c r="M52" t="s">
        <v>12922</v>
      </c>
      <c r="N52" t="s">
        <v>12985</v>
      </c>
      <c r="O52" t="s">
        <v>13540</v>
      </c>
      <c r="P52">
        <v>7</v>
      </c>
      <c r="Q52">
        <v>1</v>
      </c>
      <c r="R52">
        <v>0.02</v>
      </c>
      <c r="S52">
        <v>2.82</v>
      </c>
      <c r="T52">
        <v>495.6</v>
      </c>
      <c r="U52">
        <v>94.95</v>
      </c>
      <c r="V52">
        <v>5.68</v>
      </c>
      <c r="W52">
        <v>4.55</v>
      </c>
      <c r="X52">
        <v>1.02</v>
      </c>
      <c r="Y52">
        <v>3</v>
      </c>
      <c r="Z52" t="s">
        <v>6923</v>
      </c>
      <c r="AA52">
        <v>1</v>
      </c>
      <c r="AB52">
        <v>11</v>
      </c>
      <c r="AC52">
        <v>4.699761904761905</v>
      </c>
      <c r="AE52" t="s">
        <v>6937</v>
      </c>
      <c r="AH52">
        <v>0</v>
      </c>
      <c r="AI52">
        <v>0</v>
      </c>
    </row>
    <row r="53" spans="1:35">
      <c r="A53" t="s">
        <v>12720</v>
      </c>
      <c r="C53">
        <v>20</v>
      </c>
      <c r="I53" t="s">
        <v>12902</v>
      </c>
      <c r="J53" t="s">
        <v>12907</v>
      </c>
      <c r="K53" t="s">
        <v>12910</v>
      </c>
      <c r="M53" t="s">
        <v>12922</v>
      </c>
      <c r="N53" t="s">
        <v>12986</v>
      </c>
      <c r="O53" t="s">
        <v>13541</v>
      </c>
      <c r="P53">
        <v>6</v>
      </c>
      <c r="Q53">
        <v>1</v>
      </c>
      <c r="R53">
        <v>2.56</v>
      </c>
      <c r="S53">
        <v>5.36</v>
      </c>
      <c r="T53">
        <v>536.6900000000001</v>
      </c>
      <c r="U53">
        <v>88.95999999999999</v>
      </c>
      <c r="V53">
        <v>6.13</v>
      </c>
      <c r="W53">
        <v>4.55</v>
      </c>
      <c r="X53">
        <v>2.11</v>
      </c>
      <c r="Y53">
        <v>3</v>
      </c>
      <c r="Z53" t="s">
        <v>6923</v>
      </c>
      <c r="AA53">
        <v>2</v>
      </c>
      <c r="AB53">
        <v>12</v>
      </c>
      <c r="AC53">
        <v>3.553333333333333</v>
      </c>
      <c r="AE53" t="s">
        <v>6937</v>
      </c>
      <c r="AH53">
        <v>0</v>
      </c>
      <c r="AI53">
        <v>0</v>
      </c>
    </row>
    <row r="54" spans="1:35">
      <c r="A54" t="s">
        <v>12721</v>
      </c>
      <c r="C54">
        <v>312</v>
      </c>
      <c r="I54" t="s">
        <v>12902</v>
      </c>
      <c r="J54" t="s">
        <v>12907</v>
      </c>
      <c r="K54" t="s">
        <v>12910</v>
      </c>
      <c r="M54" t="s">
        <v>12922</v>
      </c>
      <c r="N54" t="s">
        <v>12987</v>
      </c>
      <c r="O54" t="s">
        <v>13542</v>
      </c>
      <c r="P54">
        <v>7</v>
      </c>
      <c r="Q54">
        <v>1</v>
      </c>
      <c r="R54">
        <v>0.35</v>
      </c>
      <c r="S54">
        <v>3.15</v>
      </c>
      <c r="T54">
        <v>524.64</v>
      </c>
      <c r="U54">
        <v>98.19</v>
      </c>
      <c r="V54">
        <v>5.18</v>
      </c>
      <c r="W54">
        <v>4.55</v>
      </c>
      <c r="X54">
        <v>1.73</v>
      </c>
      <c r="Y54">
        <v>3</v>
      </c>
      <c r="Z54" t="s">
        <v>6923</v>
      </c>
      <c r="AA54">
        <v>2</v>
      </c>
      <c r="AB54">
        <v>11</v>
      </c>
      <c r="AC54">
        <v>4.485333333333333</v>
      </c>
      <c r="AE54" t="s">
        <v>6937</v>
      </c>
      <c r="AH54">
        <v>0</v>
      </c>
      <c r="AI54">
        <v>0</v>
      </c>
    </row>
    <row r="55" spans="1:35">
      <c r="A55" t="s">
        <v>12722</v>
      </c>
      <c r="C55">
        <v>238</v>
      </c>
      <c r="I55" t="s">
        <v>12902</v>
      </c>
      <c r="J55" t="s">
        <v>12907</v>
      </c>
      <c r="K55" t="s">
        <v>12910</v>
      </c>
      <c r="M55" t="s">
        <v>12922</v>
      </c>
      <c r="N55" t="s">
        <v>12988</v>
      </c>
      <c r="O55" t="s">
        <v>13543</v>
      </c>
      <c r="P55">
        <v>6</v>
      </c>
      <c r="Q55">
        <v>2</v>
      </c>
      <c r="R55">
        <v>1.67</v>
      </c>
      <c r="S55">
        <v>6.4</v>
      </c>
      <c r="T55">
        <v>509.62</v>
      </c>
      <c r="U55">
        <v>105.95</v>
      </c>
      <c r="V55">
        <v>6.12</v>
      </c>
      <c r="W55">
        <v>1.32</v>
      </c>
      <c r="X55">
        <v>3.18</v>
      </c>
      <c r="Y55">
        <v>3</v>
      </c>
      <c r="Z55" t="s">
        <v>6923</v>
      </c>
      <c r="AA55">
        <v>2</v>
      </c>
      <c r="AB55">
        <v>12</v>
      </c>
      <c r="AC55">
        <v>2.968333333333333</v>
      </c>
      <c r="AE55" t="s">
        <v>6937</v>
      </c>
      <c r="AH55">
        <v>0</v>
      </c>
      <c r="AI55">
        <v>0</v>
      </c>
    </row>
    <row r="56" spans="1:35">
      <c r="A56" t="s">
        <v>12723</v>
      </c>
      <c r="C56">
        <v>1000</v>
      </c>
      <c r="I56" t="s">
        <v>12902</v>
      </c>
      <c r="J56" t="s">
        <v>12907</v>
      </c>
      <c r="K56" t="s">
        <v>12910</v>
      </c>
      <c r="M56" t="s">
        <v>12922</v>
      </c>
      <c r="N56" t="s">
        <v>12989</v>
      </c>
      <c r="O56" t="s">
        <v>13544</v>
      </c>
      <c r="P56">
        <v>7</v>
      </c>
      <c r="Q56">
        <v>2</v>
      </c>
      <c r="R56">
        <v>-0.54</v>
      </c>
      <c r="S56">
        <v>4.19</v>
      </c>
      <c r="T56">
        <v>497.57</v>
      </c>
      <c r="U56">
        <v>115.18</v>
      </c>
      <c r="V56">
        <v>5.18</v>
      </c>
      <c r="W56">
        <v>1.21</v>
      </c>
      <c r="X56">
        <v>2.8</v>
      </c>
      <c r="Y56">
        <v>3</v>
      </c>
      <c r="Z56" t="s">
        <v>6923</v>
      </c>
      <c r="AA56">
        <v>1</v>
      </c>
      <c r="AB56">
        <v>11</v>
      </c>
      <c r="AC56">
        <v>3.083023809523809</v>
      </c>
      <c r="AE56" t="s">
        <v>6937</v>
      </c>
      <c r="AH56">
        <v>0</v>
      </c>
      <c r="AI56">
        <v>0</v>
      </c>
    </row>
    <row r="57" spans="1:35">
      <c r="A57" t="s">
        <v>12724</v>
      </c>
      <c r="C57">
        <v>891</v>
      </c>
      <c r="I57" t="s">
        <v>12902</v>
      </c>
      <c r="J57" t="s">
        <v>12907</v>
      </c>
      <c r="K57" t="s">
        <v>12910</v>
      </c>
      <c r="M57" t="s">
        <v>12922</v>
      </c>
      <c r="N57" t="s">
        <v>12990</v>
      </c>
      <c r="O57" t="s">
        <v>13545</v>
      </c>
      <c r="P57">
        <v>7</v>
      </c>
      <c r="Q57">
        <v>3</v>
      </c>
      <c r="R57">
        <v>0.6</v>
      </c>
      <c r="S57">
        <v>5.33</v>
      </c>
      <c r="T57">
        <v>525.62</v>
      </c>
      <c r="U57">
        <v>126.18</v>
      </c>
      <c r="V57">
        <v>5.31</v>
      </c>
      <c r="W57">
        <v>2.47</v>
      </c>
      <c r="X57">
        <v>0.4</v>
      </c>
      <c r="Y57">
        <v>3</v>
      </c>
      <c r="Z57" t="s">
        <v>6923</v>
      </c>
      <c r="AA57">
        <v>2</v>
      </c>
      <c r="AB57">
        <v>13</v>
      </c>
      <c r="AC57">
        <v>2.166666666666667</v>
      </c>
      <c r="AE57" t="s">
        <v>6937</v>
      </c>
      <c r="AH57">
        <v>0</v>
      </c>
      <c r="AI57">
        <v>0</v>
      </c>
    </row>
    <row r="58" spans="1:35">
      <c r="A58" t="s">
        <v>12725</v>
      </c>
      <c r="C58">
        <v>27</v>
      </c>
      <c r="I58" t="s">
        <v>12902</v>
      </c>
      <c r="J58" t="s">
        <v>12907</v>
      </c>
      <c r="K58" t="s">
        <v>12910</v>
      </c>
      <c r="M58" t="s">
        <v>12922</v>
      </c>
      <c r="N58" t="s">
        <v>12991</v>
      </c>
      <c r="O58" t="s">
        <v>13546</v>
      </c>
      <c r="P58">
        <v>6</v>
      </c>
      <c r="Q58">
        <v>2</v>
      </c>
      <c r="R58">
        <v>1.14</v>
      </c>
      <c r="S58">
        <v>5.85</v>
      </c>
      <c r="T58">
        <v>509.62</v>
      </c>
      <c r="U58">
        <v>105.95</v>
      </c>
      <c r="V58">
        <v>5.74</v>
      </c>
      <c r="W58">
        <v>4.55</v>
      </c>
      <c r="X58">
        <v>4.22</v>
      </c>
      <c r="Y58">
        <v>3</v>
      </c>
      <c r="Z58" t="s">
        <v>6923</v>
      </c>
      <c r="AA58">
        <v>2</v>
      </c>
      <c r="AB58">
        <v>13</v>
      </c>
      <c r="AC58">
        <v>2.968333333333333</v>
      </c>
      <c r="AE58" t="s">
        <v>6937</v>
      </c>
      <c r="AH58">
        <v>0</v>
      </c>
      <c r="AI58">
        <v>0</v>
      </c>
    </row>
    <row r="59" spans="1:35">
      <c r="A59" t="s">
        <v>12726</v>
      </c>
      <c r="C59">
        <v>300</v>
      </c>
      <c r="I59" t="s">
        <v>12902</v>
      </c>
      <c r="J59" t="s">
        <v>12907</v>
      </c>
      <c r="K59" t="s">
        <v>12910</v>
      </c>
      <c r="M59" t="s">
        <v>12922</v>
      </c>
      <c r="N59" t="s">
        <v>12992</v>
      </c>
      <c r="O59" t="s">
        <v>13547</v>
      </c>
      <c r="P59">
        <v>6</v>
      </c>
      <c r="Q59">
        <v>1</v>
      </c>
      <c r="R59">
        <v>2.35</v>
      </c>
      <c r="S59">
        <v>5.15</v>
      </c>
      <c r="T59">
        <v>439.53</v>
      </c>
      <c r="U59">
        <v>77.88</v>
      </c>
      <c r="V59">
        <v>5.17</v>
      </c>
      <c r="W59">
        <v>4.55</v>
      </c>
      <c r="X59">
        <v>1.8</v>
      </c>
      <c r="Y59">
        <v>3</v>
      </c>
      <c r="Z59" t="s">
        <v>6923</v>
      </c>
      <c r="AA59">
        <v>1</v>
      </c>
      <c r="AB59">
        <v>10</v>
      </c>
      <c r="AC59">
        <v>4.090261904761904</v>
      </c>
      <c r="AE59" t="s">
        <v>6937</v>
      </c>
      <c r="AH59">
        <v>0</v>
      </c>
      <c r="AI59">
        <v>0</v>
      </c>
    </row>
    <row r="60" spans="1:35">
      <c r="A60" t="s">
        <v>12727</v>
      </c>
      <c r="C60">
        <v>69</v>
      </c>
      <c r="I60" t="s">
        <v>12902</v>
      </c>
      <c r="J60" t="s">
        <v>12907</v>
      </c>
      <c r="K60" t="s">
        <v>12910</v>
      </c>
      <c r="M60" t="s">
        <v>12922</v>
      </c>
      <c r="N60" t="s">
        <v>12993</v>
      </c>
      <c r="O60" t="s">
        <v>13548</v>
      </c>
      <c r="P60">
        <v>7</v>
      </c>
      <c r="Q60">
        <v>1</v>
      </c>
      <c r="R60">
        <v>1.86</v>
      </c>
      <c r="S60">
        <v>4.66</v>
      </c>
      <c r="T60">
        <v>469.56</v>
      </c>
      <c r="U60">
        <v>87.11</v>
      </c>
      <c r="V60">
        <v>5.18</v>
      </c>
      <c r="W60">
        <v>4.55</v>
      </c>
      <c r="X60">
        <v>1.54</v>
      </c>
      <c r="Y60">
        <v>3</v>
      </c>
      <c r="Z60" t="s">
        <v>6923</v>
      </c>
      <c r="AA60">
        <v>1</v>
      </c>
      <c r="AB60">
        <v>11</v>
      </c>
      <c r="AC60">
        <v>4.220761904761905</v>
      </c>
      <c r="AE60" t="s">
        <v>6937</v>
      </c>
      <c r="AH60">
        <v>0</v>
      </c>
      <c r="AI60">
        <v>0</v>
      </c>
    </row>
    <row r="61" spans="1:35">
      <c r="A61" t="s">
        <v>12728</v>
      </c>
      <c r="C61">
        <v>753</v>
      </c>
      <c r="I61" t="s">
        <v>12902</v>
      </c>
      <c r="J61" t="s">
        <v>12907</v>
      </c>
      <c r="K61" t="s">
        <v>12910</v>
      </c>
      <c r="M61" t="s">
        <v>12922</v>
      </c>
      <c r="N61" t="s">
        <v>12994</v>
      </c>
      <c r="O61" t="s">
        <v>13549</v>
      </c>
      <c r="P61">
        <v>6</v>
      </c>
      <c r="Q61">
        <v>1</v>
      </c>
      <c r="R61">
        <v>2.86</v>
      </c>
      <c r="S61">
        <v>5.66</v>
      </c>
      <c r="T61">
        <v>453.56</v>
      </c>
      <c r="U61">
        <v>77.88</v>
      </c>
      <c r="V61">
        <v>5.56</v>
      </c>
      <c r="W61">
        <v>4.55</v>
      </c>
      <c r="X61">
        <v>1.92</v>
      </c>
      <c r="Y61">
        <v>3</v>
      </c>
      <c r="Z61" t="s">
        <v>6923</v>
      </c>
      <c r="AA61">
        <v>1</v>
      </c>
      <c r="AB61">
        <v>11</v>
      </c>
      <c r="AC61">
        <v>3.735047619047619</v>
      </c>
      <c r="AE61" t="s">
        <v>6937</v>
      </c>
      <c r="AH61">
        <v>0</v>
      </c>
      <c r="AI61">
        <v>0</v>
      </c>
    </row>
    <row r="62" spans="1:35">
      <c r="A62" t="s">
        <v>12729</v>
      </c>
      <c r="C62">
        <v>41</v>
      </c>
      <c r="I62" t="s">
        <v>12902</v>
      </c>
      <c r="J62" t="s">
        <v>12907</v>
      </c>
      <c r="K62" t="s">
        <v>12910</v>
      </c>
      <c r="M62" t="s">
        <v>12922</v>
      </c>
      <c r="N62" t="s">
        <v>12995</v>
      </c>
      <c r="O62" t="s">
        <v>13550</v>
      </c>
      <c r="P62">
        <v>6</v>
      </c>
      <c r="Q62">
        <v>1</v>
      </c>
      <c r="R62">
        <v>4.58</v>
      </c>
      <c r="S62">
        <v>7.38</v>
      </c>
      <c r="T62">
        <v>495.64</v>
      </c>
      <c r="U62">
        <v>77.88</v>
      </c>
      <c r="V62">
        <v>6.51</v>
      </c>
      <c r="W62">
        <v>4.55</v>
      </c>
      <c r="X62">
        <v>2.05</v>
      </c>
      <c r="Y62">
        <v>3</v>
      </c>
      <c r="Z62" t="s">
        <v>6923</v>
      </c>
      <c r="AA62">
        <v>1</v>
      </c>
      <c r="AB62">
        <v>13</v>
      </c>
      <c r="AC62">
        <v>2.864476190476191</v>
      </c>
      <c r="AE62" t="s">
        <v>6937</v>
      </c>
      <c r="AH62">
        <v>0</v>
      </c>
      <c r="AI62">
        <v>0</v>
      </c>
    </row>
    <row r="63" spans="1:35">
      <c r="A63" t="s">
        <v>12730</v>
      </c>
      <c r="C63">
        <v>920</v>
      </c>
      <c r="I63" t="s">
        <v>12902</v>
      </c>
      <c r="J63" t="s">
        <v>12907</v>
      </c>
      <c r="K63" t="s">
        <v>12910</v>
      </c>
      <c r="M63" t="s">
        <v>12922</v>
      </c>
      <c r="N63" t="s">
        <v>12996</v>
      </c>
      <c r="O63" t="s">
        <v>13551</v>
      </c>
      <c r="P63">
        <v>7</v>
      </c>
      <c r="Q63">
        <v>1</v>
      </c>
      <c r="R63">
        <v>2.37</v>
      </c>
      <c r="S63">
        <v>5.17</v>
      </c>
      <c r="T63">
        <v>483.59</v>
      </c>
      <c r="U63">
        <v>87.11</v>
      </c>
      <c r="V63">
        <v>5.57</v>
      </c>
      <c r="W63">
        <v>4.55</v>
      </c>
      <c r="X63">
        <v>1.66</v>
      </c>
      <c r="Y63">
        <v>3</v>
      </c>
      <c r="Z63" t="s">
        <v>6923</v>
      </c>
      <c r="AA63">
        <v>1</v>
      </c>
      <c r="AB63">
        <v>12</v>
      </c>
      <c r="AC63">
        <v>3.765547619047619</v>
      </c>
      <c r="AE63" t="s">
        <v>6937</v>
      </c>
      <c r="AH63">
        <v>0</v>
      </c>
      <c r="AI63">
        <v>0</v>
      </c>
    </row>
    <row r="64" spans="1:35">
      <c r="A64" t="s">
        <v>12731</v>
      </c>
      <c r="C64">
        <v>45</v>
      </c>
      <c r="I64" t="s">
        <v>12902</v>
      </c>
      <c r="J64" t="s">
        <v>12907</v>
      </c>
      <c r="K64" t="s">
        <v>12910</v>
      </c>
      <c r="M64" t="s">
        <v>12922</v>
      </c>
      <c r="N64" t="s">
        <v>12997</v>
      </c>
      <c r="O64" t="s">
        <v>13552</v>
      </c>
      <c r="P64">
        <v>6</v>
      </c>
      <c r="Q64">
        <v>1</v>
      </c>
      <c r="R64">
        <v>4.93</v>
      </c>
      <c r="S64">
        <v>7.73</v>
      </c>
      <c r="T64">
        <v>509.67</v>
      </c>
      <c r="U64">
        <v>77.88</v>
      </c>
      <c r="V64">
        <v>6.9</v>
      </c>
      <c r="W64">
        <v>4.55</v>
      </c>
      <c r="X64">
        <v>2.48</v>
      </c>
      <c r="Y64">
        <v>3</v>
      </c>
      <c r="Z64" t="s">
        <v>6923</v>
      </c>
      <c r="AA64">
        <v>2</v>
      </c>
      <c r="AB64">
        <v>13</v>
      </c>
      <c r="AC64">
        <v>2.833333333333333</v>
      </c>
      <c r="AE64" t="s">
        <v>6937</v>
      </c>
      <c r="AH64">
        <v>0</v>
      </c>
      <c r="AI64">
        <v>0</v>
      </c>
    </row>
    <row r="65" spans="1:35">
      <c r="A65" t="s">
        <v>12732</v>
      </c>
      <c r="C65">
        <v>44</v>
      </c>
      <c r="I65" t="s">
        <v>12902</v>
      </c>
      <c r="J65" t="s">
        <v>12907</v>
      </c>
      <c r="K65" t="s">
        <v>12910</v>
      </c>
      <c r="M65" t="s">
        <v>12922</v>
      </c>
      <c r="N65" t="s">
        <v>12998</v>
      </c>
      <c r="O65" t="s">
        <v>13553</v>
      </c>
      <c r="P65">
        <v>7</v>
      </c>
      <c r="Q65">
        <v>1</v>
      </c>
      <c r="R65">
        <v>2.73</v>
      </c>
      <c r="S65">
        <v>5.53</v>
      </c>
      <c r="T65">
        <v>497.61</v>
      </c>
      <c r="U65">
        <v>87.11</v>
      </c>
      <c r="V65">
        <v>5.96</v>
      </c>
      <c r="W65">
        <v>4.55</v>
      </c>
      <c r="X65">
        <v>2.09</v>
      </c>
      <c r="Y65">
        <v>3</v>
      </c>
      <c r="Z65" t="s">
        <v>6923</v>
      </c>
      <c r="AA65">
        <v>1</v>
      </c>
      <c r="AB65">
        <v>12</v>
      </c>
      <c r="AC65">
        <v>3.485404761904762</v>
      </c>
      <c r="AE65" t="s">
        <v>6937</v>
      </c>
      <c r="AH65">
        <v>0</v>
      </c>
      <c r="AI65">
        <v>0</v>
      </c>
    </row>
    <row r="66" spans="1:35">
      <c r="A66" t="s">
        <v>12733</v>
      </c>
      <c r="C66">
        <v>34</v>
      </c>
      <c r="I66" t="s">
        <v>12902</v>
      </c>
      <c r="J66" t="s">
        <v>12907</v>
      </c>
      <c r="K66" t="s">
        <v>12910</v>
      </c>
      <c r="M66" t="s">
        <v>12922</v>
      </c>
      <c r="N66" t="s">
        <v>12999</v>
      </c>
      <c r="O66" t="s">
        <v>13554</v>
      </c>
      <c r="P66">
        <v>6</v>
      </c>
      <c r="Q66">
        <v>1</v>
      </c>
      <c r="R66">
        <v>4.86</v>
      </c>
      <c r="S66">
        <v>7.66</v>
      </c>
      <c r="T66">
        <v>509.67</v>
      </c>
      <c r="U66">
        <v>77.88</v>
      </c>
      <c r="V66">
        <v>6.82</v>
      </c>
      <c r="W66">
        <v>4.55</v>
      </c>
      <c r="X66">
        <v>2.53</v>
      </c>
      <c r="Y66">
        <v>3</v>
      </c>
      <c r="Z66" t="s">
        <v>6923</v>
      </c>
      <c r="AA66">
        <v>2</v>
      </c>
      <c r="AB66">
        <v>13</v>
      </c>
      <c r="AC66">
        <v>2.833333333333333</v>
      </c>
      <c r="AE66" t="s">
        <v>6937</v>
      </c>
      <c r="AH66">
        <v>0</v>
      </c>
      <c r="AI66">
        <v>0</v>
      </c>
    </row>
    <row r="67" spans="1:35">
      <c r="A67" t="s">
        <v>12734</v>
      </c>
      <c r="C67">
        <v>177</v>
      </c>
      <c r="I67" t="s">
        <v>12902</v>
      </c>
      <c r="J67" t="s">
        <v>12907</v>
      </c>
      <c r="K67" t="s">
        <v>12910</v>
      </c>
      <c r="M67" t="s">
        <v>12922</v>
      </c>
      <c r="N67" t="s">
        <v>13000</v>
      </c>
      <c r="O67" t="s">
        <v>13555</v>
      </c>
      <c r="P67">
        <v>7</v>
      </c>
      <c r="Q67">
        <v>1</v>
      </c>
      <c r="R67">
        <v>2.65</v>
      </c>
      <c r="S67">
        <v>5.45</v>
      </c>
      <c r="T67">
        <v>497.61</v>
      </c>
      <c r="U67">
        <v>87.11</v>
      </c>
      <c r="V67">
        <v>5.88</v>
      </c>
      <c r="W67">
        <v>4.55</v>
      </c>
      <c r="X67">
        <v>2.14</v>
      </c>
      <c r="Y67">
        <v>3</v>
      </c>
      <c r="Z67" t="s">
        <v>6923</v>
      </c>
      <c r="AA67">
        <v>1</v>
      </c>
      <c r="AB67">
        <v>12</v>
      </c>
      <c r="AC67">
        <v>3.525404761904762</v>
      </c>
      <c r="AE67" t="s">
        <v>6937</v>
      </c>
      <c r="AH67">
        <v>0</v>
      </c>
      <c r="AI67">
        <v>0</v>
      </c>
    </row>
    <row r="68" spans="1:35">
      <c r="A68" t="s">
        <v>12735</v>
      </c>
      <c r="C68">
        <v>362</v>
      </c>
      <c r="I68" t="s">
        <v>12902</v>
      </c>
      <c r="J68" t="s">
        <v>12907</v>
      </c>
      <c r="K68" t="s">
        <v>12910</v>
      </c>
      <c r="M68" t="s">
        <v>12922</v>
      </c>
      <c r="N68" t="s">
        <v>13001</v>
      </c>
      <c r="O68" t="s">
        <v>13556</v>
      </c>
      <c r="P68">
        <v>7</v>
      </c>
      <c r="Q68">
        <v>1</v>
      </c>
      <c r="R68">
        <v>3.16</v>
      </c>
      <c r="S68">
        <v>5.96</v>
      </c>
      <c r="T68">
        <v>511.64</v>
      </c>
      <c r="U68">
        <v>87.11</v>
      </c>
      <c r="V68">
        <v>6.13</v>
      </c>
      <c r="W68">
        <v>4.55</v>
      </c>
      <c r="X68">
        <v>2.08</v>
      </c>
      <c r="Y68">
        <v>3</v>
      </c>
      <c r="Z68" t="s">
        <v>6923</v>
      </c>
      <c r="AA68">
        <v>2</v>
      </c>
      <c r="AB68">
        <v>13</v>
      </c>
      <c r="AC68">
        <v>3.253333333333333</v>
      </c>
      <c r="AE68" t="s">
        <v>6937</v>
      </c>
      <c r="AH68">
        <v>0</v>
      </c>
      <c r="AI68">
        <v>0</v>
      </c>
    </row>
    <row r="69" spans="1:35">
      <c r="A69" t="s">
        <v>12736</v>
      </c>
      <c r="C69">
        <v>42</v>
      </c>
      <c r="I69" t="s">
        <v>12902</v>
      </c>
      <c r="J69" t="s">
        <v>12907</v>
      </c>
      <c r="K69" t="s">
        <v>12910</v>
      </c>
      <c r="M69" t="s">
        <v>12922</v>
      </c>
      <c r="N69" t="s">
        <v>13002</v>
      </c>
      <c r="O69" t="s">
        <v>13557</v>
      </c>
      <c r="P69">
        <v>5</v>
      </c>
      <c r="Q69">
        <v>1</v>
      </c>
      <c r="R69">
        <v>3.02</v>
      </c>
      <c r="S69">
        <v>5.82</v>
      </c>
      <c r="T69">
        <v>477.48</v>
      </c>
      <c r="U69">
        <v>81.79000000000001</v>
      </c>
      <c r="V69">
        <v>6.15</v>
      </c>
      <c r="W69">
        <v>4.55</v>
      </c>
      <c r="X69">
        <v>0</v>
      </c>
      <c r="Y69">
        <v>3</v>
      </c>
      <c r="Z69" t="s">
        <v>6923</v>
      </c>
      <c r="AA69">
        <v>1</v>
      </c>
      <c r="AB69">
        <v>10</v>
      </c>
      <c r="AC69">
        <v>3.484190476190476</v>
      </c>
      <c r="AE69" t="s">
        <v>6937</v>
      </c>
      <c r="AH69">
        <v>0</v>
      </c>
      <c r="AI69">
        <v>0</v>
      </c>
    </row>
    <row r="70" spans="1:35">
      <c r="A70" t="s">
        <v>12737</v>
      </c>
      <c r="C70">
        <v>173</v>
      </c>
      <c r="I70" t="s">
        <v>12902</v>
      </c>
      <c r="J70" t="s">
        <v>12907</v>
      </c>
      <c r="K70" t="s">
        <v>12910</v>
      </c>
      <c r="M70" t="s">
        <v>12922</v>
      </c>
      <c r="N70" t="s">
        <v>13003</v>
      </c>
      <c r="O70" t="s">
        <v>13558</v>
      </c>
      <c r="P70">
        <v>5</v>
      </c>
      <c r="Q70">
        <v>1</v>
      </c>
      <c r="R70">
        <v>2.78</v>
      </c>
      <c r="S70">
        <v>5.58</v>
      </c>
      <c r="T70">
        <v>423.51</v>
      </c>
      <c r="U70">
        <v>81.79000000000001</v>
      </c>
      <c r="V70">
        <v>5.44</v>
      </c>
      <c r="W70">
        <v>4.55</v>
      </c>
      <c r="X70">
        <v>0.29</v>
      </c>
      <c r="Y70">
        <v>3</v>
      </c>
      <c r="Z70" t="s">
        <v>6923</v>
      </c>
      <c r="AA70">
        <v>1</v>
      </c>
      <c r="AB70">
        <v>10</v>
      </c>
      <c r="AC70">
        <v>3.989690476190476</v>
      </c>
      <c r="AE70" t="s">
        <v>6937</v>
      </c>
      <c r="AH70">
        <v>0</v>
      </c>
      <c r="AI70">
        <v>0</v>
      </c>
    </row>
    <row r="71" spans="1:35">
      <c r="A71" t="s">
        <v>12738</v>
      </c>
      <c r="C71">
        <v>290</v>
      </c>
      <c r="I71" t="s">
        <v>12902</v>
      </c>
      <c r="J71" t="s">
        <v>12907</v>
      </c>
      <c r="K71" t="s">
        <v>12910</v>
      </c>
      <c r="M71" t="s">
        <v>12922</v>
      </c>
      <c r="N71" t="s">
        <v>13004</v>
      </c>
      <c r="O71" t="s">
        <v>13559</v>
      </c>
      <c r="P71">
        <v>5</v>
      </c>
      <c r="Q71">
        <v>1</v>
      </c>
      <c r="R71">
        <v>1.76</v>
      </c>
      <c r="S71">
        <v>4.56</v>
      </c>
      <c r="T71">
        <v>395.46</v>
      </c>
      <c r="U71">
        <v>81.79000000000001</v>
      </c>
      <c r="V71">
        <v>4.8</v>
      </c>
      <c r="W71">
        <v>4.55</v>
      </c>
      <c r="X71">
        <v>0.34</v>
      </c>
      <c r="Y71">
        <v>3</v>
      </c>
      <c r="Z71" t="s">
        <v>6923</v>
      </c>
      <c r="AA71">
        <v>0</v>
      </c>
      <c r="AB71">
        <v>8</v>
      </c>
      <c r="AC71">
        <v>4.80004761904762</v>
      </c>
      <c r="AE71" t="s">
        <v>6937</v>
      </c>
      <c r="AH71">
        <v>0</v>
      </c>
      <c r="AI71">
        <v>0</v>
      </c>
    </row>
    <row r="72" spans="1:35">
      <c r="A72" t="s">
        <v>12739</v>
      </c>
      <c r="C72">
        <v>3660</v>
      </c>
      <c r="I72" t="s">
        <v>12902</v>
      </c>
      <c r="J72" t="s">
        <v>12907</v>
      </c>
      <c r="K72" t="s">
        <v>12910</v>
      </c>
      <c r="M72" t="s">
        <v>12922</v>
      </c>
      <c r="N72" t="s">
        <v>13005</v>
      </c>
      <c r="O72" t="s">
        <v>13560</v>
      </c>
      <c r="P72">
        <v>5</v>
      </c>
      <c r="Q72">
        <v>1</v>
      </c>
      <c r="R72">
        <v>1.38</v>
      </c>
      <c r="S72">
        <v>4.18</v>
      </c>
      <c r="T72">
        <v>381.43</v>
      </c>
      <c r="U72">
        <v>81.79000000000001</v>
      </c>
      <c r="V72">
        <v>4.49</v>
      </c>
      <c r="W72">
        <v>4.55</v>
      </c>
      <c r="X72">
        <v>0</v>
      </c>
      <c r="Y72">
        <v>3</v>
      </c>
      <c r="Z72" t="s">
        <v>6923</v>
      </c>
      <c r="AA72">
        <v>0</v>
      </c>
      <c r="AB72">
        <v>8</v>
      </c>
      <c r="AC72">
        <v>5.090261904761904</v>
      </c>
      <c r="AE72" t="s">
        <v>6937</v>
      </c>
      <c r="AH72">
        <v>0</v>
      </c>
      <c r="AI72">
        <v>0</v>
      </c>
    </row>
    <row r="73" spans="1:35">
      <c r="A73" t="s">
        <v>12740</v>
      </c>
      <c r="C73">
        <v>5000</v>
      </c>
      <c r="I73" t="s">
        <v>12902</v>
      </c>
      <c r="J73" t="s">
        <v>12907</v>
      </c>
      <c r="K73" t="s">
        <v>12910</v>
      </c>
      <c r="M73" t="s">
        <v>12922</v>
      </c>
      <c r="N73" t="s">
        <v>13006</v>
      </c>
      <c r="O73" t="s">
        <v>13561</v>
      </c>
      <c r="P73">
        <v>6</v>
      </c>
      <c r="Q73">
        <v>3</v>
      </c>
      <c r="R73">
        <v>1.19</v>
      </c>
      <c r="S73">
        <v>3.99</v>
      </c>
      <c r="T73">
        <v>453.41</v>
      </c>
      <c r="U73">
        <v>97.25</v>
      </c>
      <c r="V73">
        <v>3.64</v>
      </c>
      <c r="W73">
        <v>4.55</v>
      </c>
      <c r="X73">
        <v>0</v>
      </c>
      <c r="Y73">
        <v>2</v>
      </c>
      <c r="Z73" t="s">
        <v>6923</v>
      </c>
      <c r="AA73">
        <v>0</v>
      </c>
      <c r="AB73">
        <v>8</v>
      </c>
      <c r="AC73">
        <v>3.762785714285714</v>
      </c>
      <c r="AE73" t="s">
        <v>6937</v>
      </c>
      <c r="AH73">
        <v>0</v>
      </c>
      <c r="AI73">
        <v>0</v>
      </c>
    </row>
    <row r="74" spans="1:35">
      <c r="A74" t="s">
        <v>12741</v>
      </c>
      <c r="C74">
        <v>1950</v>
      </c>
      <c r="I74" t="s">
        <v>12902</v>
      </c>
      <c r="J74" t="s">
        <v>12907</v>
      </c>
      <c r="K74" t="s">
        <v>12910</v>
      </c>
      <c r="M74" t="s">
        <v>12922</v>
      </c>
      <c r="N74" t="s">
        <v>13007</v>
      </c>
      <c r="O74" t="s">
        <v>13562</v>
      </c>
      <c r="P74">
        <v>4</v>
      </c>
      <c r="Q74">
        <v>1</v>
      </c>
      <c r="R74">
        <v>1.87</v>
      </c>
      <c r="S74">
        <v>4.67</v>
      </c>
      <c r="T74">
        <v>380.44</v>
      </c>
      <c r="U74">
        <v>68.90000000000001</v>
      </c>
      <c r="V74">
        <v>5.09</v>
      </c>
      <c r="W74">
        <v>4.55</v>
      </c>
      <c r="X74">
        <v>0</v>
      </c>
      <c r="Y74">
        <v>3</v>
      </c>
      <c r="Z74" t="s">
        <v>6923</v>
      </c>
      <c r="AA74">
        <v>1</v>
      </c>
      <c r="AB74">
        <v>8</v>
      </c>
      <c r="AC74">
        <v>4.852333333333334</v>
      </c>
      <c r="AE74" t="s">
        <v>6937</v>
      </c>
      <c r="AH74">
        <v>0</v>
      </c>
      <c r="AI74">
        <v>0</v>
      </c>
    </row>
    <row r="75" spans="1:35">
      <c r="A75" t="s">
        <v>12742</v>
      </c>
      <c r="C75">
        <v>1800</v>
      </c>
      <c r="I75" t="s">
        <v>12902</v>
      </c>
      <c r="J75" t="s">
        <v>12907</v>
      </c>
      <c r="K75" t="s">
        <v>12910</v>
      </c>
      <c r="M75" t="s">
        <v>12922</v>
      </c>
      <c r="N75" t="s">
        <v>13008</v>
      </c>
      <c r="O75" t="s">
        <v>13563</v>
      </c>
      <c r="P75">
        <v>3</v>
      </c>
      <c r="Q75">
        <v>2</v>
      </c>
      <c r="R75">
        <v>1.17</v>
      </c>
      <c r="S75">
        <v>3.97</v>
      </c>
      <c r="T75">
        <v>365.43</v>
      </c>
      <c r="U75">
        <v>71.55</v>
      </c>
      <c r="V75">
        <v>4.52</v>
      </c>
      <c r="W75">
        <v>4.55</v>
      </c>
      <c r="X75">
        <v>0</v>
      </c>
      <c r="Y75">
        <v>3</v>
      </c>
      <c r="Z75" t="s">
        <v>6923</v>
      </c>
      <c r="AA75">
        <v>0</v>
      </c>
      <c r="AB75">
        <v>8</v>
      </c>
      <c r="AC75">
        <v>4.976214285714285</v>
      </c>
      <c r="AE75" t="s">
        <v>6937</v>
      </c>
      <c r="AH75">
        <v>0</v>
      </c>
      <c r="AI75">
        <v>0</v>
      </c>
    </row>
    <row r="76" spans="1:35">
      <c r="A76" t="s">
        <v>12743</v>
      </c>
      <c r="C76">
        <v>1030</v>
      </c>
      <c r="I76" t="s">
        <v>12902</v>
      </c>
      <c r="J76" t="s">
        <v>12907</v>
      </c>
      <c r="K76" t="s">
        <v>12910</v>
      </c>
      <c r="M76" t="s">
        <v>12922</v>
      </c>
      <c r="N76" t="s">
        <v>13009</v>
      </c>
      <c r="O76" t="s">
        <v>13564</v>
      </c>
      <c r="P76">
        <v>4</v>
      </c>
      <c r="Q76">
        <v>1</v>
      </c>
      <c r="R76">
        <v>1.55</v>
      </c>
      <c r="S76">
        <v>4.35</v>
      </c>
      <c r="T76">
        <v>379.46</v>
      </c>
      <c r="U76">
        <v>60.69</v>
      </c>
      <c r="V76">
        <v>4.53</v>
      </c>
      <c r="W76">
        <v>4.55</v>
      </c>
      <c r="X76">
        <v>0</v>
      </c>
      <c r="Y76">
        <v>3</v>
      </c>
      <c r="Z76" t="s">
        <v>6923</v>
      </c>
      <c r="AA76">
        <v>0</v>
      </c>
      <c r="AB76">
        <v>8</v>
      </c>
      <c r="AC76">
        <v>5.019333333333334</v>
      </c>
      <c r="AE76" t="s">
        <v>6937</v>
      </c>
      <c r="AH76">
        <v>0</v>
      </c>
      <c r="AI76">
        <v>0</v>
      </c>
    </row>
    <row r="77" spans="1:35">
      <c r="A77" t="s">
        <v>12744</v>
      </c>
      <c r="C77">
        <v>6850</v>
      </c>
      <c r="I77" t="s">
        <v>12902</v>
      </c>
      <c r="J77" t="s">
        <v>12907</v>
      </c>
      <c r="K77" t="s">
        <v>12910</v>
      </c>
      <c r="M77" t="s">
        <v>12922</v>
      </c>
      <c r="N77" t="s">
        <v>13010</v>
      </c>
      <c r="O77" t="s">
        <v>13565</v>
      </c>
      <c r="P77">
        <v>3</v>
      </c>
      <c r="Q77">
        <v>2</v>
      </c>
      <c r="R77">
        <v>1.1</v>
      </c>
      <c r="S77">
        <v>3.9</v>
      </c>
      <c r="T77">
        <v>379.46</v>
      </c>
      <c r="U77">
        <v>71.55</v>
      </c>
      <c r="V77">
        <v>4.83</v>
      </c>
      <c r="W77">
        <v>4.55</v>
      </c>
      <c r="X77">
        <v>0</v>
      </c>
      <c r="Y77">
        <v>3</v>
      </c>
      <c r="Z77" t="s">
        <v>6923</v>
      </c>
      <c r="AA77">
        <v>0</v>
      </c>
      <c r="AB77">
        <v>8</v>
      </c>
      <c r="AC77">
        <v>4.911</v>
      </c>
      <c r="AE77" t="s">
        <v>6937</v>
      </c>
      <c r="AH77">
        <v>0</v>
      </c>
      <c r="AI77">
        <v>0</v>
      </c>
    </row>
    <row r="78" spans="1:35">
      <c r="A78" t="s">
        <v>12745</v>
      </c>
      <c r="C78">
        <v>460</v>
      </c>
      <c r="I78" t="s">
        <v>12902</v>
      </c>
      <c r="J78" t="s">
        <v>12907</v>
      </c>
      <c r="K78" t="s">
        <v>12910</v>
      </c>
      <c r="M78" t="s">
        <v>12922</v>
      </c>
      <c r="N78" t="s">
        <v>13011</v>
      </c>
      <c r="O78" t="s">
        <v>13566</v>
      </c>
      <c r="P78">
        <v>3</v>
      </c>
      <c r="Q78">
        <v>2</v>
      </c>
      <c r="R78">
        <v>2.12</v>
      </c>
      <c r="S78">
        <v>4.92</v>
      </c>
      <c r="T78">
        <v>407.51</v>
      </c>
      <c r="U78">
        <v>71.55</v>
      </c>
      <c r="V78">
        <v>5.47</v>
      </c>
      <c r="W78">
        <v>4.55</v>
      </c>
      <c r="X78">
        <v>0</v>
      </c>
      <c r="Y78">
        <v>3</v>
      </c>
      <c r="Z78" t="s">
        <v>6923</v>
      </c>
      <c r="AA78">
        <v>1</v>
      </c>
      <c r="AB78">
        <v>10</v>
      </c>
      <c r="AC78">
        <v>4.140642857142858</v>
      </c>
      <c r="AE78" t="s">
        <v>6937</v>
      </c>
      <c r="AH78">
        <v>0</v>
      </c>
      <c r="AI78">
        <v>0</v>
      </c>
    </row>
    <row r="79" spans="1:35">
      <c r="A79" t="s">
        <v>12746</v>
      </c>
      <c r="C79">
        <v>3300</v>
      </c>
      <c r="I79" t="s">
        <v>12902</v>
      </c>
      <c r="J79" t="s">
        <v>12907</v>
      </c>
      <c r="K79" t="s">
        <v>12910</v>
      </c>
      <c r="M79" t="s">
        <v>12922</v>
      </c>
      <c r="N79" t="s">
        <v>13012</v>
      </c>
      <c r="O79" t="s">
        <v>13567</v>
      </c>
      <c r="P79">
        <v>3</v>
      </c>
      <c r="Q79">
        <v>2</v>
      </c>
      <c r="R79">
        <v>1.58</v>
      </c>
      <c r="S79">
        <v>4.38</v>
      </c>
      <c r="T79">
        <v>405.49</v>
      </c>
      <c r="U79">
        <v>71.55</v>
      </c>
      <c r="V79">
        <v>5.25</v>
      </c>
      <c r="W79">
        <v>4.55</v>
      </c>
      <c r="X79">
        <v>0</v>
      </c>
      <c r="Y79">
        <v>3</v>
      </c>
      <c r="Z79" t="s">
        <v>6923</v>
      </c>
      <c r="AA79">
        <v>1</v>
      </c>
      <c r="AB79">
        <v>10</v>
      </c>
      <c r="AC79">
        <v>4.485071428571429</v>
      </c>
      <c r="AE79" t="s">
        <v>6937</v>
      </c>
      <c r="AH79">
        <v>0</v>
      </c>
      <c r="AI79">
        <v>0</v>
      </c>
    </row>
    <row r="80" spans="1:35">
      <c r="A80" t="s">
        <v>12747</v>
      </c>
      <c r="C80">
        <v>3650</v>
      </c>
      <c r="I80" t="s">
        <v>12902</v>
      </c>
      <c r="J80" t="s">
        <v>12907</v>
      </c>
      <c r="K80" t="s">
        <v>12910</v>
      </c>
      <c r="M80" t="s">
        <v>12922</v>
      </c>
      <c r="N80" t="s">
        <v>13013</v>
      </c>
      <c r="O80" t="s">
        <v>13568</v>
      </c>
      <c r="P80">
        <v>3</v>
      </c>
      <c r="Q80">
        <v>2</v>
      </c>
      <c r="R80">
        <v>1.21</v>
      </c>
      <c r="S80">
        <v>4.01</v>
      </c>
      <c r="T80">
        <v>379.46</v>
      </c>
      <c r="U80">
        <v>71.55</v>
      </c>
      <c r="V80">
        <v>4.83</v>
      </c>
      <c r="W80">
        <v>4.55</v>
      </c>
      <c r="X80">
        <v>0</v>
      </c>
      <c r="Y80">
        <v>3</v>
      </c>
      <c r="Z80" t="s">
        <v>6923</v>
      </c>
      <c r="AA80">
        <v>0</v>
      </c>
      <c r="AB80">
        <v>8</v>
      </c>
      <c r="AC80">
        <v>4.856</v>
      </c>
      <c r="AE80" t="s">
        <v>6937</v>
      </c>
      <c r="AH80">
        <v>0</v>
      </c>
      <c r="AI80">
        <v>0</v>
      </c>
    </row>
    <row r="81" spans="1:35">
      <c r="A81" t="s">
        <v>12748</v>
      </c>
      <c r="B81">
        <v>6310</v>
      </c>
      <c r="J81" t="s">
        <v>12907</v>
      </c>
      <c r="K81" t="s">
        <v>10343</v>
      </c>
      <c r="M81" t="s">
        <v>12923</v>
      </c>
      <c r="N81" t="s">
        <v>13014</v>
      </c>
      <c r="O81" t="s">
        <v>13569</v>
      </c>
      <c r="P81">
        <v>5</v>
      </c>
      <c r="Q81">
        <v>1</v>
      </c>
      <c r="R81">
        <v>1.18</v>
      </c>
      <c r="S81">
        <v>4.81</v>
      </c>
      <c r="T81">
        <v>453.51</v>
      </c>
      <c r="U81">
        <v>59.42</v>
      </c>
      <c r="V81">
        <v>6.2</v>
      </c>
      <c r="W81">
        <v>3.17</v>
      </c>
      <c r="X81">
        <v>1.92</v>
      </c>
      <c r="Y81">
        <v>3</v>
      </c>
      <c r="Z81" t="s">
        <v>6923</v>
      </c>
      <c r="AA81">
        <v>1</v>
      </c>
      <c r="AB81">
        <v>7</v>
      </c>
      <c r="AC81">
        <v>4.260404761904763</v>
      </c>
      <c r="AD81" t="s">
        <v>10200</v>
      </c>
      <c r="AE81" t="s">
        <v>6937</v>
      </c>
      <c r="AH81">
        <v>0</v>
      </c>
      <c r="AI81">
        <v>0</v>
      </c>
    </row>
    <row r="82" spans="1:35">
      <c r="A82" t="s">
        <v>12749</v>
      </c>
      <c r="B82">
        <v>7943</v>
      </c>
      <c r="J82" t="s">
        <v>12907</v>
      </c>
      <c r="K82" t="s">
        <v>10343</v>
      </c>
      <c r="M82" t="s">
        <v>12923</v>
      </c>
      <c r="N82" t="s">
        <v>13015</v>
      </c>
      <c r="O82" t="s">
        <v>13570</v>
      </c>
      <c r="P82">
        <v>4</v>
      </c>
      <c r="Q82">
        <v>2</v>
      </c>
      <c r="R82">
        <v>1.53</v>
      </c>
      <c r="S82">
        <v>4.62</v>
      </c>
      <c r="T82">
        <v>436.49</v>
      </c>
      <c r="U82">
        <v>103.78</v>
      </c>
      <c r="V82">
        <v>3.38</v>
      </c>
      <c r="W82">
        <v>3.38</v>
      </c>
      <c r="X82">
        <v>0</v>
      </c>
      <c r="Y82">
        <v>3</v>
      </c>
      <c r="Z82" t="s">
        <v>6923</v>
      </c>
      <c r="AA82">
        <v>0</v>
      </c>
      <c r="AB82">
        <v>5</v>
      </c>
      <c r="AC82">
        <v>3.684309523809524</v>
      </c>
      <c r="AE82" t="s">
        <v>6937</v>
      </c>
      <c r="AH82">
        <v>0</v>
      </c>
      <c r="AI82">
        <v>0</v>
      </c>
    </row>
    <row r="83" spans="1:35">
      <c r="A83" t="s">
        <v>12750</v>
      </c>
      <c r="B83">
        <v>5012</v>
      </c>
      <c r="J83" t="s">
        <v>12907</v>
      </c>
      <c r="K83" t="s">
        <v>10343</v>
      </c>
      <c r="M83" t="s">
        <v>12923</v>
      </c>
      <c r="N83" t="s">
        <v>13016</v>
      </c>
      <c r="O83" t="s">
        <v>13571</v>
      </c>
      <c r="P83">
        <v>4</v>
      </c>
      <c r="Q83">
        <v>2</v>
      </c>
      <c r="R83">
        <v>2.6</v>
      </c>
      <c r="S83">
        <v>5.67</v>
      </c>
      <c r="T83">
        <v>450.52</v>
      </c>
      <c r="U83">
        <v>103.78</v>
      </c>
      <c r="V83">
        <v>3.69</v>
      </c>
      <c r="W83">
        <v>3.48</v>
      </c>
      <c r="X83">
        <v>0</v>
      </c>
      <c r="Y83">
        <v>3</v>
      </c>
      <c r="Z83" t="s">
        <v>6923</v>
      </c>
      <c r="AA83">
        <v>0</v>
      </c>
      <c r="AB83">
        <v>5</v>
      </c>
      <c r="AC83">
        <v>3.094095238095238</v>
      </c>
      <c r="AE83" t="s">
        <v>6937</v>
      </c>
      <c r="AH83">
        <v>0</v>
      </c>
      <c r="AI83">
        <v>0</v>
      </c>
    </row>
    <row r="84" spans="1:35">
      <c r="A84" t="s">
        <v>12751</v>
      </c>
      <c r="B84">
        <v>3981</v>
      </c>
      <c r="J84" t="s">
        <v>12907</v>
      </c>
      <c r="K84" t="s">
        <v>10343</v>
      </c>
      <c r="M84" t="s">
        <v>12923</v>
      </c>
      <c r="N84" t="s">
        <v>13017</v>
      </c>
      <c r="O84" t="s">
        <v>13572</v>
      </c>
      <c r="P84">
        <v>4</v>
      </c>
      <c r="Q84">
        <v>2</v>
      </c>
      <c r="R84">
        <v>1.84</v>
      </c>
      <c r="S84">
        <v>4.96</v>
      </c>
      <c r="T84">
        <v>470.93</v>
      </c>
      <c r="U84">
        <v>103.78</v>
      </c>
      <c r="V84">
        <v>4.04</v>
      </c>
      <c r="W84">
        <v>3.04</v>
      </c>
      <c r="X84">
        <v>0</v>
      </c>
      <c r="Y84">
        <v>3</v>
      </c>
      <c r="Z84" t="s">
        <v>6923</v>
      </c>
      <c r="AA84">
        <v>0</v>
      </c>
      <c r="AB84">
        <v>5</v>
      </c>
      <c r="AC84">
        <v>3.268309523809524</v>
      </c>
      <c r="AE84" t="s">
        <v>6937</v>
      </c>
      <c r="AH84">
        <v>0</v>
      </c>
      <c r="AI84">
        <v>0</v>
      </c>
    </row>
    <row r="85" spans="1:35">
      <c r="A85" t="s">
        <v>12752</v>
      </c>
      <c r="B85">
        <v>2512</v>
      </c>
      <c r="J85" t="s">
        <v>12907</v>
      </c>
      <c r="K85" t="s">
        <v>10343</v>
      </c>
      <c r="M85" t="s">
        <v>12923</v>
      </c>
      <c r="N85" t="s">
        <v>13018</v>
      </c>
      <c r="O85" t="s">
        <v>13573</v>
      </c>
      <c r="P85">
        <v>4</v>
      </c>
      <c r="Q85">
        <v>2</v>
      </c>
      <c r="R85">
        <v>2.7</v>
      </c>
      <c r="S85">
        <v>5.83</v>
      </c>
      <c r="T85">
        <v>515.39</v>
      </c>
      <c r="U85">
        <v>103.78</v>
      </c>
      <c r="V85">
        <v>4.15</v>
      </c>
      <c r="W85">
        <v>3.02</v>
      </c>
      <c r="X85">
        <v>0</v>
      </c>
      <c r="Y85">
        <v>3</v>
      </c>
      <c r="Z85" t="s">
        <v>6923</v>
      </c>
      <c r="AA85">
        <v>1</v>
      </c>
      <c r="AB85">
        <v>5</v>
      </c>
      <c r="AC85">
        <v>2.690666666666667</v>
      </c>
      <c r="AE85" t="s">
        <v>6937</v>
      </c>
      <c r="AH85">
        <v>0</v>
      </c>
      <c r="AI85">
        <v>0</v>
      </c>
    </row>
    <row r="86" spans="1:35">
      <c r="A86" t="s">
        <v>12753</v>
      </c>
      <c r="B86">
        <v>6310</v>
      </c>
      <c r="J86" t="s">
        <v>12907</v>
      </c>
      <c r="K86" t="s">
        <v>10343</v>
      </c>
      <c r="M86" t="s">
        <v>12923</v>
      </c>
      <c r="N86" t="s">
        <v>13019</v>
      </c>
      <c r="O86" t="s">
        <v>13574</v>
      </c>
      <c r="P86">
        <v>4</v>
      </c>
      <c r="Q86">
        <v>2</v>
      </c>
      <c r="R86">
        <v>1.8</v>
      </c>
      <c r="S86">
        <v>4.92</v>
      </c>
      <c r="T86">
        <v>454.48</v>
      </c>
      <c r="U86">
        <v>103.78</v>
      </c>
      <c r="V86">
        <v>3.52</v>
      </c>
      <c r="W86">
        <v>3.07</v>
      </c>
      <c r="X86">
        <v>0</v>
      </c>
      <c r="Y86">
        <v>3</v>
      </c>
      <c r="Z86" t="s">
        <v>6923</v>
      </c>
      <c r="AA86">
        <v>0</v>
      </c>
      <c r="AB86">
        <v>5</v>
      </c>
      <c r="AC86">
        <v>3.405809523809524</v>
      </c>
      <c r="AE86" t="s">
        <v>6937</v>
      </c>
      <c r="AH86">
        <v>0</v>
      </c>
      <c r="AI86">
        <v>0</v>
      </c>
    </row>
    <row r="87" spans="1:35">
      <c r="A87" t="s">
        <v>12754</v>
      </c>
      <c r="B87">
        <v>3162</v>
      </c>
      <c r="J87" t="s">
        <v>12907</v>
      </c>
      <c r="K87" t="s">
        <v>10343</v>
      </c>
      <c r="M87" t="s">
        <v>12923</v>
      </c>
      <c r="N87" t="s">
        <v>13020</v>
      </c>
      <c r="O87" t="s">
        <v>13575</v>
      </c>
      <c r="P87">
        <v>4</v>
      </c>
      <c r="Q87">
        <v>2</v>
      </c>
      <c r="R87">
        <v>2.17</v>
      </c>
      <c r="S87">
        <v>5.29</v>
      </c>
      <c r="T87">
        <v>504.49</v>
      </c>
      <c r="U87">
        <v>103.78</v>
      </c>
      <c r="V87">
        <v>4.4</v>
      </c>
      <c r="W87">
        <v>2.98</v>
      </c>
      <c r="X87">
        <v>0</v>
      </c>
      <c r="Y87">
        <v>3</v>
      </c>
      <c r="Z87" t="s">
        <v>6923</v>
      </c>
      <c r="AA87">
        <v>1</v>
      </c>
      <c r="AB87">
        <v>5</v>
      </c>
      <c r="AC87">
        <v>2.955666666666667</v>
      </c>
      <c r="AE87" t="s">
        <v>6937</v>
      </c>
      <c r="AH87">
        <v>0</v>
      </c>
      <c r="AI87">
        <v>0</v>
      </c>
    </row>
    <row r="88" spans="1:35">
      <c r="A88" t="s">
        <v>12755</v>
      </c>
      <c r="B88">
        <v>3981</v>
      </c>
      <c r="J88" t="s">
        <v>12907</v>
      </c>
      <c r="K88" t="s">
        <v>10343</v>
      </c>
      <c r="M88" t="s">
        <v>12923</v>
      </c>
      <c r="N88" t="s">
        <v>13021</v>
      </c>
      <c r="O88" t="s">
        <v>13576</v>
      </c>
      <c r="P88">
        <v>4</v>
      </c>
      <c r="Q88">
        <v>2</v>
      </c>
      <c r="R88">
        <v>2.74</v>
      </c>
      <c r="S88">
        <v>5.85</v>
      </c>
      <c r="T88">
        <v>515.39</v>
      </c>
      <c r="U88">
        <v>103.78</v>
      </c>
      <c r="V88">
        <v>4.15</v>
      </c>
      <c r="W88">
        <v>3.18</v>
      </c>
      <c r="X88">
        <v>0</v>
      </c>
      <c r="Y88">
        <v>3</v>
      </c>
      <c r="Z88" t="s">
        <v>6923</v>
      </c>
      <c r="AA88">
        <v>1</v>
      </c>
      <c r="AB88">
        <v>5</v>
      </c>
      <c r="AC88">
        <v>2.670666666666667</v>
      </c>
      <c r="AE88" t="s">
        <v>6937</v>
      </c>
      <c r="AH88">
        <v>0</v>
      </c>
      <c r="AI88">
        <v>0</v>
      </c>
    </row>
    <row r="89" spans="1:35">
      <c r="A89" t="s">
        <v>12756</v>
      </c>
      <c r="B89">
        <v>5012</v>
      </c>
      <c r="J89" t="s">
        <v>12907</v>
      </c>
      <c r="K89" t="s">
        <v>10343</v>
      </c>
      <c r="M89" t="s">
        <v>12923</v>
      </c>
      <c r="N89" t="s">
        <v>13022</v>
      </c>
      <c r="O89" t="s">
        <v>13577</v>
      </c>
      <c r="P89">
        <v>5</v>
      </c>
      <c r="Q89">
        <v>2</v>
      </c>
      <c r="R89">
        <v>2.02</v>
      </c>
      <c r="S89">
        <v>5.14</v>
      </c>
      <c r="T89">
        <v>500.96</v>
      </c>
      <c r="U89">
        <v>113.01</v>
      </c>
      <c r="V89">
        <v>4.05</v>
      </c>
      <c r="W89">
        <v>3.04</v>
      </c>
      <c r="X89">
        <v>0</v>
      </c>
      <c r="Y89">
        <v>3</v>
      </c>
      <c r="Z89" t="s">
        <v>6923</v>
      </c>
      <c r="AA89">
        <v>1</v>
      </c>
      <c r="AB89">
        <v>6</v>
      </c>
      <c r="AC89">
        <v>2.723</v>
      </c>
      <c r="AE89" t="s">
        <v>6937</v>
      </c>
      <c r="AH89">
        <v>0</v>
      </c>
      <c r="AI89">
        <v>0</v>
      </c>
    </row>
    <row r="90" spans="1:35">
      <c r="A90" t="s">
        <v>12757</v>
      </c>
      <c r="B90">
        <v>5012</v>
      </c>
      <c r="J90" t="s">
        <v>12907</v>
      </c>
      <c r="K90" t="s">
        <v>10343</v>
      </c>
      <c r="M90" t="s">
        <v>12923</v>
      </c>
      <c r="N90" t="s">
        <v>13023</v>
      </c>
      <c r="O90" t="s">
        <v>13578</v>
      </c>
      <c r="P90">
        <v>5</v>
      </c>
      <c r="Q90">
        <v>3</v>
      </c>
      <c r="R90">
        <v>1.27</v>
      </c>
      <c r="S90">
        <v>4.39</v>
      </c>
      <c r="T90">
        <v>486.93</v>
      </c>
      <c r="U90">
        <v>124.01</v>
      </c>
      <c r="V90">
        <v>3.74</v>
      </c>
      <c r="W90">
        <v>3.04</v>
      </c>
      <c r="X90">
        <v>0</v>
      </c>
      <c r="Y90">
        <v>3</v>
      </c>
      <c r="Z90" t="s">
        <v>6923</v>
      </c>
      <c r="AA90">
        <v>0</v>
      </c>
      <c r="AB90">
        <v>5</v>
      </c>
      <c r="AC90">
        <v>2.56502380952381</v>
      </c>
      <c r="AE90" t="s">
        <v>6937</v>
      </c>
      <c r="AH90">
        <v>0</v>
      </c>
      <c r="AI90">
        <v>0</v>
      </c>
    </row>
    <row r="91" spans="1:35">
      <c r="A91" t="s">
        <v>12758</v>
      </c>
      <c r="B91">
        <v>7943</v>
      </c>
      <c r="J91" t="s">
        <v>12907</v>
      </c>
      <c r="K91" t="s">
        <v>10343</v>
      </c>
      <c r="M91" t="s">
        <v>12923</v>
      </c>
      <c r="N91" t="s">
        <v>13024</v>
      </c>
      <c r="O91" t="s">
        <v>13579</v>
      </c>
      <c r="P91">
        <v>5</v>
      </c>
      <c r="Q91">
        <v>3</v>
      </c>
      <c r="R91">
        <v>0.47</v>
      </c>
      <c r="S91">
        <v>4.61</v>
      </c>
      <c r="T91">
        <v>514.9400000000001</v>
      </c>
      <c r="U91">
        <v>141.08</v>
      </c>
      <c r="V91">
        <v>3.74</v>
      </c>
      <c r="W91">
        <v>3.04</v>
      </c>
      <c r="X91">
        <v>0</v>
      </c>
      <c r="Y91">
        <v>3</v>
      </c>
      <c r="Z91" t="s">
        <v>6923</v>
      </c>
      <c r="AA91">
        <v>1</v>
      </c>
      <c r="AB91">
        <v>6</v>
      </c>
      <c r="AC91">
        <v>2.361666666666666</v>
      </c>
      <c r="AE91" t="s">
        <v>6937</v>
      </c>
      <c r="AH91">
        <v>0</v>
      </c>
      <c r="AI91">
        <v>0</v>
      </c>
    </row>
    <row r="92" spans="1:35">
      <c r="A92" t="s">
        <v>12759</v>
      </c>
      <c r="B92">
        <v>7943</v>
      </c>
      <c r="J92" t="s">
        <v>12907</v>
      </c>
      <c r="K92" t="s">
        <v>10343</v>
      </c>
      <c r="M92" t="s">
        <v>12923</v>
      </c>
      <c r="N92" t="s">
        <v>13025</v>
      </c>
      <c r="O92" t="s">
        <v>13580</v>
      </c>
      <c r="P92">
        <v>6</v>
      </c>
      <c r="Q92">
        <v>3</v>
      </c>
      <c r="R92">
        <v>-0.89</v>
      </c>
      <c r="S92">
        <v>3.86</v>
      </c>
      <c r="T92">
        <v>544.97</v>
      </c>
      <c r="U92">
        <v>150.31</v>
      </c>
      <c r="V92">
        <v>3.5</v>
      </c>
      <c r="W92">
        <v>3.04</v>
      </c>
      <c r="X92">
        <v>0</v>
      </c>
      <c r="Y92">
        <v>3</v>
      </c>
      <c r="Z92" t="s">
        <v>6923</v>
      </c>
      <c r="AA92">
        <v>1</v>
      </c>
      <c r="AB92">
        <v>8</v>
      </c>
      <c r="AC92">
        <v>2.736666666666667</v>
      </c>
      <c r="AE92" t="s">
        <v>6937</v>
      </c>
      <c r="AH92">
        <v>0</v>
      </c>
      <c r="AI92">
        <v>0</v>
      </c>
    </row>
    <row r="93" spans="1:35">
      <c r="A93" t="s">
        <v>12760</v>
      </c>
      <c r="B93">
        <v>6310</v>
      </c>
      <c r="J93" t="s">
        <v>12907</v>
      </c>
      <c r="K93" t="s">
        <v>10343</v>
      </c>
      <c r="M93" t="s">
        <v>12923</v>
      </c>
      <c r="N93" t="s">
        <v>13026</v>
      </c>
      <c r="O93" t="s">
        <v>13581</v>
      </c>
      <c r="P93">
        <v>5</v>
      </c>
      <c r="Q93">
        <v>2</v>
      </c>
      <c r="R93">
        <v>1.78</v>
      </c>
      <c r="S93">
        <v>4.9</v>
      </c>
      <c r="T93">
        <v>500.96</v>
      </c>
      <c r="U93">
        <v>113.01</v>
      </c>
      <c r="V93">
        <v>4.05</v>
      </c>
      <c r="W93">
        <v>3.04</v>
      </c>
      <c r="X93">
        <v>0</v>
      </c>
      <c r="Y93">
        <v>3</v>
      </c>
      <c r="Z93" t="s">
        <v>6923</v>
      </c>
      <c r="AA93">
        <v>1</v>
      </c>
      <c r="AB93">
        <v>6</v>
      </c>
      <c r="AC93">
        <v>2.782999999999999</v>
      </c>
      <c r="AE93" t="s">
        <v>6937</v>
      </c>
      <c r="AH93">
        <v>0</v>
      </c>
      <c r="AI93">
        <v>0</v>
      </c>
    </row>
    <row r="94" spans="1:35">
      <c r="A94" t="s">
        <v>12761</v>
      </c>
      <c r="B94">
        <v>3162</v>
      </c>
      <c r="J94" t="s">
        <v>12907</v>
      </c>
      <c r="K94" t="s">
        <v>10343</v>
      </c>
      <c r="M94" t="s">
        <v>12923</v>
      </c>
      <c r="N94" t="s">
        <v>13027</v>
      </c>
      <c r="O94" t="s">
        <v>13582</v>
      </c>
      <c r="P94">
        <v>4</v>
      </c>
      <c r="Q94">
        <v>2</v>
      </c>
      <c r="R94">
        <v>1.91</v>
      </c>
      <c r="S94">
        <v>5.03</v>
      </c>
      <c r="T94">
        <v>488.92</v>
      </c>
      <c r="U94">
        <v>103.78</v>
      </c>
      <c r="V94">
        <v>4.18</v>
      </c>
      <c r="W94">
        <v>3.04</v>
      </c>
      <c r="X94">
        <v>0</v>
      </c>
      <c r="Y94">
        <v>3</v>
      </c>
      <c r="Z94" t="s">
        <v>6923</v>
      </c>
      <c r="AA94">
        <v>0</v>
      </c>
      <c r="AB94">
        <v>5</v>
      </c>
      <c r="AC94">
        <v>3.119809523809524</v>
      </c>
      <c r="AE94" t="s">
        <v>6937</v>
      </c>
      <c r="AH94">
        <v>0</v>
      </c>
      <c r="AI94">
        <v>0</v>
      </c>
    </row>
    <row r="95" spans="1:35">
      <c r="A95" t="s">
        <v>12762</v>
      </c>
      <c r="B95">
        <v>3981</v>
      </c>
      <c r="J95" t="s">
        <v>12907</v>
      </c>
      <c r="K95" t="s">
        <v>10343</v>
      </c>
      <c r="M95" t="s">
        <v>12923</v>
      </c>
      <c r="N95" t="s">
        <v>13028</v>
      </c>
      <c r="O95" t="s">
        <v>13583</v>
      </c>
      <c r="P95">
        <v>4</v>
      </c>
      <c r="Q95">
        <v>2</v>
      </c>
      <c r="R95">
        <v>2.47</v>
      </c>
      <c r="S95">
        <v>5.59</v>
      </c>
      <c r="T95">
        <v>505.38</v>
      </c>
      <c r="U95">
        <v>103.78</v>
      </c>
      <c r="V95">
        <v>4.69</v>
      </c>
      <c r="W95">
        <v>3.04</v>
      </c>
      <c r="X95">
        <v>0</v>
      </c>
      <c r="Y95">
        <v>3</v>
      </c>
      <c r="Z95" t="s">
        <v>6923</v>
      </c>
      <c r="AA95">
        <v>1</v>
      </c>
      <c r="AB95">
        <v>5</v>
      </c>
      <c r="AC95">
        <v>2.805666666666666</v>
      </c>
      <c r="AE95" t="s">
        <v>6937</v>
      </c>
      <c r="AH95">
        <v>0</v>
      </c>
      <c r="AI95">
        <v>0</v>
      </c>
    </row>
    <row r="96" spans="1:35">
      <c r="A96" t="s">
        <v>12763</v>
      </c>
      <c r="B96">
        <v>5012</v>
      </c>
      <c r="J96" t="s">
        <v>12907</v>
      </c>
      <c r="K96" t="s">
        <v>10343</v>
      </c>
      <c r="M96" t="s">
        <v>12923</v>
      </c>
      <c r="N96" t="s">
        <v>13029</v>
      </c>
      <c r="O96" t="s">
        <v>13584</v>
      </c>
      <c r="P96">
        <v>4</v>
      </c>
      <c r="Q96">
        <v>2</v>
      </c>
      <c r="R96">
        <v>2.91</v>
      </c>
      <c r="S96">
        <v>6.03</v>
      </c>
      <c r="T96">
        <v>519.41</v>
      </c>
      <c r="U96">
        <v>103.78</v>
      </c>
      <c r="V96">
        <v>5</v>
      </c>
      <c r="W96">
        <v>3.04</v>
      </c>
      <c r="X96">
        <v>0</v>
      </c>
      <c r="Y96">
        <v>3</v>
      </c>
      <c r="Z96" t="s">
        <v>6923</v>
      </c>
      <c r="AA96">
        <v>1</v>
      </c>
      <c r="AB96">
        <v>5</v>
      </c>
      <c r="AC96">
        <v>2.585666666666667</v>
      </c>
      <c r="AE96" t="s">
        <v>6937</v>
      </c>
      <c r="AH96">
        <v>0</v>
      </c>
      <c r="AI96">
        <v>0</v>
      </c>
    </row>
    <row r="97" spans="1:35">
      <c r="A97" t="s">
        <v>12764</v>
      </c>
      <c r="B97">
        <v>1995</v>
      </c>
      <c r="J97" t="s">
        <v>12907</v>
      </c>
      <c r="K97" t="s">
        <v>10343</v>
      </c>
      <c r="M97" t="s">
        <v>12923</v>
      </c>
      <c r="N97" t="s">
        <v>13030</v>
      </c>
      <c r="O97" t="s">
        <v>13585</v>
      </c>
      <c r="P97">
        <v>5</v>
      </c>
      <c r="Q97">
        <v>2</v>
      </c>
      <c r="R97">
        <v>2.91</v>
      </c>
      <c r="S97">
        <v>5.96</v>
      </c>
      <c r="T97">
        <v>448.5</v>
      </c>
      <c r="U97">
        <v>105.47</v>
      </c>
      <c r="V97">
        <v>4.45</v>
      </c>
      <c r="W97">
        <v>3.46</v>
      </c>
      <c r="X97">
        <v>0</v>
      </c>
      <c r="Y97">
        <v>4</v>
      </c>
      <c r="Z97" t="s">
        <v>6923</v>
      </c>
      <c r="AA97">
        <v>0</v>
      </c>
      <c r="AB97">
        <v>5</v>
      </c>
      <c r="AC97">
        <v>2.897190476190476</v>
      </c>
      <c r="AE97" t="s">
        <v>6937</v>
      </c>
      <c r="AH97">
        <v>0</v>
      </c>
      <c r="AI97">
        <v>0</v>
      </c>
    </row>
    <row r="98" spans="1:35">
      <c r="A98" t="s">
        <v>12765</v>
      </c>
      <c r="B98">
        <v>1259</v>
      </c>
      <c r="J98" t="s">
        <v>12907</v>
      </c>
      <c r="K98" t="s">
        <v>10343</v>
      </c>
      <c r="M98" t="s">
        <v>12923</v>
      </c>
      <c r="N98" t="s">
        <v>13031</v>
      </c>
      <c r="O98" t="s">
        <v>13586</v>
      </c>
      <c r="P98">
        <v>5</v>
      </c>
      <c r="Q98">
        <v>2</v>
      </c>
      <c r="R98">
        <v>3.12</v>
      </c>
      <c r="S98">
        <v>6.18</v>
      </c>
      <c r="T98">
        <v>513.37</v>
      </c>
      <c r="U98">
        <v>105.47</v>
      </c>
      <c r="V98">
        <v>4.9</v>
      </c>
      <c r="W98">
        <v>3.45</v>
      </c>
      <c r="X98">
        <v>0</v>
      </c>
      <c r="Y98">
        <v>4</v>
      </c>
      <c r="Z98" t="s">
        <v>6923</v>
      </c>
      <c r="AA98">
        <v>1</v>
      </c>
      <c r="AB98">
        <v>5</v>
      </c>
      <c r="AC98">
        <v>2.424333333333333</v>
      </c>
      <c r="AE98" t="s">
        <v>6937</v>
      </c>
      <c r="AH98">
        <v>0</v>
      </c>
      <c r="AI98">
        <v>0</v>
      </c>
    </row>
    <row r="99" spans="1:35">
      <c r="A99" t="s">
        <v>12766</v>
      </c>
      <c r="B99">
        <v>1585</v>
      </c>
      <c r="J99" t="s">
        <v>12907</v>
      </c>
      <c r="K99" t="s">
        <v>10343</v>
      </c>
      <c r="M99" t="s">
        <v>12923</v>
      </c>
      <c r="N99" t="s">
        <v>13032</v>
      </c>
      <c r="O99" t="s">
        <v>13587</v>
      </c>
      <c r="P99">
        <v>6</v>
      </c>
      <c r="Q99">
        <v>2</v>
      </c>
      <c r="R99">
        <v>2.36</v>
      </c>
      <c r="S99">
        <v>5.41</v>
      </c>
      <c r="T99">
        <v>464.5</v>
      </c>
      <c r="U99">
        <v>114.7</v>
      </c>
      <c r="V99">
        <v>4.15</v>
      </c>
      <c r="W99">
        <v>3.45</v>
      </c>
      <c r="X99">
        <v>0</v>
      </c>
      <c r="Y99">
        <v>4</v>
      </c>
      <c r="Z99" t="s">
        <v>6923</v>
      </c>
      <c r="AA99">
        <v>0</v>
      </c>
      <c r="AB99">
        <v>6</v>
      </c>
      <c r="AC99">
        <v>2.750238095238095</v>
      </c>
      <c r="AE99" t="s">
        <v>6937</v>
      </c>
      <c r="AH99">
        <v>0</v>
      </c>
      <c r="AI99">
        <v>0</v>
      </c>
    </row>
    <row r="100" spans="1:35">
      <c r="A100" t="s">
        <v>12767</v>
      </c>
      <c r="B100">
        <v>2512</v>
      </c>
      <c r="J100" t="s">
        <v>12907</v>
      </c>
      <c r="K100" t="s">
        <v>10343</v>
      </c>
      <c r="M100" t="s">
        <v>12923</v>
      </c>
      <c r="N100" t="s">
        <v>13033</v>
      </c>
      <c r="O100" t="s">
        <v>13588</v>
      </c>
      <c r="P100">
        <v>5</v>
      </c>
      <c r="Q100">
        <v>2</v>
      </c>
      <c r="R100">
        <v>2.91</v>
      </c>
      <c r="S100">
        <v>5.96</v>
      </c>
      <c r="T100">
        <v>448.5</v>
      </c>
      <c r="U100">
        <v>105.47</v>
      </c>
      <c r="V100">
        <v>4.45</v>
      </c>
      <c r="W100">
        <v>3.46</v>
      </c>
      <c r="X100">
        <v>0</v>
      </c>
      <c r="Y100">
        <v>4</v>
      </c>
      <c r="Z100" t="s">
        <v>6923</v>
      </c>
      <c r="AA100">
        <v>0</v>
      </c>
      <c r="AB100">
        <v>5</v>
      </c>
      <c r="AC100">
        <v>2.897190476190476</v>
      </c>
      <c r="AE100" t="s">
        <v>6937</v>
      </c>
      <c r="AH100">
        <v>0</v>
      </c>
      <c r="AI100">
        <v>0</v>
      </c>
    </row>
    <row r="101" spans="1:35">
      <c r="A101" t="s">
        <v>12768</v>
      </c>
      <c r="B101">
        <v>1585</v>
      </c>
      <c r="J101" t="s">
        <v>12907</v>
      </c>
      <c r="K101" t="s">
        <v>10343</v>
      </c>
      <c r="M101" t="s">
        <v>12923</v>
      </c>
      <c r="N101" t="s">
        <v>13034</v>
      </c>
      <c r="O101" t="s">
        <v>13589</v>
      </c>
      <c r="P101">
        <v>5</v>
      </c>
      <c r="Q101">
        <v>2</v>
      </c>
      <c r="R101">
        <v>3.03</v>
      </c>
      <c r="S101">
        <v>6.08</v>
      </c>
      <c r="T101">
        <v>468.92</v>
      </c>
      <c r="U101">
        <v>105.47</v>
      </c>
      <c r="V101">
        <v>4.79</v>
      </c>
      <c r="W101">
        <v>3.45</v>
      </c>
      <c r="X101">
        <v>0</v>
      </c>
      <c r="Y101">
        <v>4</v>
      </c>
      <c r="Z101" t="s">
        <v>6923</v>
      </c>
      <c r="AA101">
        <v>0</v>
      </c>
      <c r="AB101">
        <v>5</v>
      </c>
      <c r="AC101">
        <v>2.691333333333333</v>
      </c>
      <c r="AE101" t="s">
        <v>6937</v>
      </c>
      <c r="AH101">
        <v>0</v>
      </c>
      <c r="AI101">
        <v>0</v>
      </c>
    </row>
    <row r="102" spans="1:35">
      <c r="A102" t="s">
        <v>12769</v>
      </c>
      <c r="B102">
        <v>10000</v>
      </c>
      <c r="J102" t="s">
        <v>12907</v>
      </c>
      <c r="K102" t="s">
        <v>10343</v>
      </c>
      <c r="M102" t="s">
        <v>12923</v>
      </c>
      <c r="N102" t="s">
        <v>13035</v>
      </c>
      <c r="O102" t="s">
        <v>13590</v>
      </c>
      <c r="P102">
        <v>6</v>
      </c>
      <c r="Q102">
        <v>2</v>
      </c>
      <c r="R102">
        <v>2.36</v>
      </c>
      <c r="S102">
        <v>5.41</v>
      </c>
      <c r="T102">
        <v>464.5</v>
      </c>
      <c r="U102">
        <v>114.7</v>
      </c>
      <c r="V102">
        <v>4.15</v>
      </c>
      <c r="W102">
        <v>3.45</v>
      </c>
      <c r="X102">
        <v>0</v>
      </c>
      <c r="Y102">
        <v>4</v>
      </c>
      <c r="Z102" t="s">
        <v>6923</v>
      </c>
      <c r="AA102">
        <v>0</v>
      </c>
      <c r="AB102">
        <v>6</v>
      </c>
      <c r="AC102">
        <v>2.750238095238095</v>
      </c>
      <c r="AE102" t="s">
        <v>6937</v>
      </c>
      <c r="AH102">
        <v>0</v>
      </c>
      <c r="AI102">
        <v>0</v>
      </c>
    </row>
    <row r="103" spans="1:35">
      <c r="A103" t="s">
        <v>12770</v>
      </c>
      <c r="B103">
        <v>2512</v>
      </c>
      <c r="J103" t="s">
        <v>12907</v>
      </c>
      <c r="K103" t="s">
        <v>10343</v>
      </c>
      <c r="M103" t="s">
        <v>12923</v>
      </c>
      <c r="N103" t="s">
        <v>13036</v>
      </c>
      <c r="O103" t="s">
        <v>13591</v>
      </c>
      <c r="P103">
        <v>5</v>
      </c>
      <c r="Q103">
        <v>2</v>
      </c>
      <c r="R103">
        <v>2.91</v>
      </c>
      <c r="S103">
        <v>5.96</v>
      </c>
      <c r="T103">
        <v>448.5</v>
      </c>
      <c r="U103">
        <v>105.47</v>
      </c>
      <c r="V103">
        <v>4.45</v>
      </c>
      <c r="W103">
        <v>3.46</v>
      </c>
      <c r="X103">
        <v>0</v>
      </c>
      <c r="Y103">
        <v>4</v>
      </c>
      <c r="Z103" t="s">
        <v>6923</v>
      </c>
      <c r="AA103">
        <v>0</v>
      </c>
      <c r="AB103">
        <v>5</v>
      </c>
      <c r="AC103">
        <v>2.897190476190476</v>
      </c>
      <c r="AE103" t="s">
        <v>6937</v>
      </c>
      <c r="AH103">
        <v>0</v>
      </c>
      <c r="AI103">
        <v>0</v>
      </c>
    </row>
    <row r="104" spans="1:35">
      <c r="A104" t="s">
        <v>12771</v>
      </c>
      <c r="B104">
        <v>1995</v>
      </c>
      <c r="J104" t="s">
        <v>12907</v>
      </c>
      <c r="K104" t="s">
        <v>10343</v>
      </c>
      <c r="M104" t="s">
        <v>12923</v>
      </c>
      <c r="N104" t="s">
        <v>13037</v>
      </c>
      <c r="O104" t="s">
        <v>13592</v>
      </c>
      <c r="P104">
        <v>5</v>
      </c>
      <c r="Q104">
        <v>2</v>
      </c>
      <c r="R104">
        <v>2.97</v>
      </c>
      <c r="S104">
        <v>6.02</v>
      </c>
      <c r="T104">
        <v>468.92</v>
      </c>
      <c r="U104">
        <v>105.47</v>
      </c>
      <c r="V104">
        <v>4.79</v>
      </c>
      <c r="W104">
        <v>3.45</v>
      </c>
      <c r="X104">
        <v>0</v>
      </c>
      <c r="Y104">
        <v>4</v>
      </c>
      <c r="Z104" t="s">
        <v>6923</v>
      </c>
      <c r="AA104">
        <v>0</v>
      </c>
      <c r="AB104">
        <v>5</v>
      </c>
      <c r="AC104">
        <v>2.721333333333333</v>
      </c>
      <c r="AE104" t="s">
        <v>6937</v>
      </c>
      <c r="AH104">
        <v>0</v>
      </c>
      <c r="AI104">
        <v>0</v>
      </c>
    </row>
    <row r="105" spans="1:35">
      <c r="A105" t="s">
        <v>12772</v>
      </c>
      <c r="B105">
        <v>7943</v>
      </c>
      <c r="J105" t="s">
        <v>12907</v>
      </c>
      <c r="K105" t="s">
        <v>10343</v>
      </c>
      <c r="M105" t="s">
        <v>12923</v>
      </c>
      <c r="N105" t="s">
        <v>13038</v>
      </c>
      <c r="O105" t="s">
        <v>13593</v>
      </c>
      <c r="P105">
        <v>6</v>
      </c>
      <c r="Q105">
        <v>2</v>
      </c>
      <c r="R105">
        <v>2.36</v>
      </c>
      <c r="S105">
        <v>5.41</v>
      </c>
      <c r="T105">
        <v>464.5</v>
      </c>
      <c r="U105">
        <v>114.7</v>
      </c>
      <c r="V105">
        <v>4.15</v>
      </c>
      <c r="W105">
        <v>3.45</v>
      </c>
      <c r="X105">
        <v>0</v>
      </c>
      <c r="Y105">
        <v>4</v>
      </c>
      <c r="Z105" t="s">
        <v>6923</v>
      </c>
      <c r="AA105">
        <v>0</v>
      </c>
      <c r="AB105">
        <v>6</v>
      </c>
      <c r="AC105">
        <v>2.750238095238095</v>
      </c>
      <c r="AE105" t="s">
        <v>6937</v>
      </c>
      <c r="AH105">
        <v>0</v>
      </c>
      <c r="AI105">
        <v>0</v>
      </c>
    </row>
    <row r="106" spans="1:35">
      <c r="A106" t="s">
        <v>12773</v>
      </c>
      <c r="B106">
        <v>1000</v>
      </c>
      <c r="J106" t="s">
        <v>12907</v>
      </c>
      <c r="K106" t="s">
        <v>10343</v>
      </c>
      <c r="M106" t="s">
        <v>12923</v>
      </c>
      <c r="N106" t="s">
        <v>13039</v>
      </c>
      <c r="O106" t="s">
        <v>13594</v>
      </c>
      <c r="P106">
        <v>5</v>
      </c>
      <c r="Q106">
        <v>2</v>
      </c>
      <c r="R106">
        <v>2.91</v>
      </c>
      <c r="S106">
        <v>5.96</v>
      </c>
      <c r="T106">
        <v>448.5</v>
      </c>
      <c r="U106">
        <v>105.47</v>
      </c>
      <c r="V106">
        <v>4.45</v>
      </c>
      <c r="W106">
        <v>3.46</v>
      </c>
      <c r="X106">
        <v>0</v>
      </c>
      <c r="Y106">
        <v>4</v>
      </c>
      <c r="Z106" t="s">
        <v>6923</v>
      </c>
      <c r="AA106">
        <v>0</v>
      </c>
      <c r="AB106">
        <v>5</v>
      </c>
      <c r="AC106">
        <v>2.897190476190476</v>
      </c>
      <c r="AE106" t="s">
        <v>6937</v>
      </c>
      <c r="AH106">
        <v>0</v>
      </c>
      <c r="AI106">
        <v>0</v>
      </c>
    </row>
    <row r="107" spans="1:35">
      <c r="A107" t="s">
        <v>12774</v>
      </c>
      <c r="B107">
        <v>794</v>
      </c>
      <c r="J107" t="s">
        <v>12907</v>
      </c>
      <c r="K107" t="s">
        <v>10343</v>
      </c>
      <c r="M107" t="s">
        <v>12923</v>
      </c>
      <c r="N107" t="s">
        <v>13040</v>
      </c>
      <c r="O107" t="s">
        <v>13595</v>
      </c>
      <c r="P107">
        <v>5</v>
      </c>
      <c r="Q107">
        <v>2</v>
      </c>
      <c r="R107">
        <v>3.03</v>
      </c>
      <c r="S107">
        <v>6.08</v>
      </c>
      <c r="T107">
        <v>468.92</v>
      </c>
      <c r="U107">
        <v>105.47</v>
      </c>
      <c r="V107">
        <v>4.79</v>
      </c>
      <c r="W107">
        <v>3.45</v>
      </c>
      <c r="X107">
        <v>0</v>
      </c>
      <c r="Y107">
        <v>4</v>
      </c>
      <c r="Z107" t="s">
        <v>6923</v>
      </c>
      <c r="AA107">
        <v>0</v>
      </c>
      <c r="AB107">
        <v>5</v>
      </c>
      <c r="AC107">
        <v>2.691333333333333</v>
      </c>
      <c r="AE107" t="s">
        <v>6937</v>
      </c>
      <c r="AH107">
        <v>0</v>
      </c>
      <c r="AI107">
        <v>0</v>
      </c>
    </row>
    <row r="108" spans="1:35">
      <c r="A108" t="s">
        <v>12775</v>
      </c>
      <c r="B108">
        <v>5012</v>
      </c>
      <c r="J108" t="s">
        <v>12907</v>
      </c>
      <c r="K108" t="s">
        <v>10343</v>
      </c>
      <c r="M108" t="s">
        <v>12923</v>
      </c>
      <c r="N108" t="s">
        <v>13041</v>
      </c>
      <c r="O108" t="s">
        <v>13596</v>
      </c>
      <c r="P108">
        <v>6</v>
      </c>
      <c r="Q108">
        <v>2</v>
      </c>
      <c r="R108">
        <v>2.36</v>
      </c>
      <c r="S108">
        <v>5.41</v>
      </c>
      <c r="T108">
        <v>464.5</v>
      </c>
      <c r="U108">
        <v>114.7</v>
      </c>
      <c r="V108">
        <v>4.15</v>
      </c>
      <c r="W108">
        <v>3.45</v>
      </c>
      <c r="X108">
        <v>0</v>
      </c>
      <c r="Y108">
        <v>4</v>
      </c>
      <c r="Z108" t="s">
        <v>6923</v>
      </c>
      <c r="AA108">
        <v>0</v>
      </c>
      <c r="AB108">
        <v>6</v>
      </c>
      <c r="AC108">
        <v>2.750238095238095</v>
      </c>
      <c r="AE108" t="s">
        <v>6937</v>
      </c>
      <c r="AH108">
        <v>0</v>
      </c>
      <c r="AI108">
        <v>0</v>
      </c>
    </row>
    <row r="109" spans="1:35">
      <c r="A109" t="s">
        <v>12776</v>
      </c>
      <c r="B109">
        <v>3162</v>
      </c>
      <c r="J109" t="s">
        <v>12907</v>
      </c>
      <c r="K109" t="s">
        <v>10343</v>
      </c>
      <c r="M109" t="s">
        <v>12923</v>
      </c>
      <c r="N109" t="s">
        <v>13042</v>
      </c>
      <c r="O109" t="s">
        <v>13597</v>
      </c>
      <c r="P109">
        <v>6</v>
      </c>
      <c r="Q109">
        <v>2</v>
      </c>
      <c r="R109">
        <v>2.88</v>
      </c>
      <c r="S109">
        <v>5.94</v>
      </c>
      <c r="T109">
        <v>478.53</v>
      </c>
      <c r="U109">
        <v>114.7</v>
      </c>
      <c r="V109">
        <v>4.45</v>
      </c>
      <c r="W109">
        <v>3.45</v>
      </c>
      <c r="X109">
        <v>0</v>
      </c>
      <c r="Y109">
        <v>4</v>
      </c>
      <c r="Z109" t="s">
        <v>6923</v>
      </c>
      <c r="AA109">
        <v>0</v>
      </c>
      <c r="AB109">
        <v>6</v>
      </c>
      <c r="AC109">
        <v>2.39002380952381</v>
      </c>
      <c r="AE109" t="s">
        <v>6937</v>
      </c>
      <c r="AH109">
        <v>0</v>
      </c>
      <c r="AI109">
        <v>0</v>
      </c>
    </row>
    <row r="110" spans="1:35">
      <c r="A110" t="s">
        <v>12777</v>
      </c>
      <c r="B110">
        <v>1995</v>
      </c>
      <c r="J110" t="s">
        <v>12907</v>
      </c>
      <c r="K110" t="s">
        <v>10343</v>
      </c>
      <c r="M110" t="s">
        <v>12923</v>
      </c>
      <c r="N110" t="s">
        <v>13043</v>
      </c>
      <c r="O110" t="s">
        <v>13598</v>
      </c>
      <c r="P110">
        <v>6</v>
      </c>
      <c r="Q110">
        <v>2</v>
      </c>
      <c r="R110">
        <v>1.59</v>
      </c>
      <c r="S110">
        <v>4.7</v>
      </c>
      <c r="T110">
        <v>484.92</v>
      </c>
      <c r="U110">
        <v>114.7</v>
      </c>
      <c r="V110">
        <v>4.49</v>
      </c>
      <c r="W110">
        <v>3.01</v>
      </c>
      <c r="X110">
        <v>0</v>
      </c>
      <c r="Y110">
        <v>4</v>
      </c>
      <c r="Z110" t="s">
        <v>6923</v>
      </c>
      <c r="AA110">
        <v>0</v>
      </c>
      <c r="AB110">
        <v>6</v>
      </c>
      <c r="AC110">
        <v>2.934380952380952</v>
      </c>
      <c r="AE110" t="s">
        <v>6937</v>
      </c>
      <c r="AH110">
        <v>0</v>
      </c>
      <c r="AI110">
        <v>0</v>
      </c>
    </row>
    <row r="111" spans="1:35">
      <c r="A111" t="s">
        <v>12778</v>
      </c>
      <c r="B111">
        <v>3981</v>
      </c>
      <c r="J111" t="s">
        <v>12907</v>
      </c>
      <c r="K111" t="s">
        <v>10343</v>
      </c>
      <c r="M111" t="s">
        <v>12923</v>
      </c>
      <c r="N111" t="s">
        <v>13044</v>
      </c>
      <c r="O111" t="s">
        <v>13599</v>
      </c>
      <c r="P111">
        <v>6</v>
      </c>
      <c r="Q111">
        <v>2</v>
      </c>
      <c r="R111">
        <v>1.59</v>
      </c>
      <c r="S111">
        <v>4.7</v>
      </c>
      <c r="T111">
        <v>484.92</v>
      </c>
      <c r="U111">
        <v>114.7</v>
      </c>
      <c r="V111">
        <v>4.49</v>
      </c>
      <c r="W111">
        <v>3.01</v>
      </c>
      <c r="X111">
        <v>0</v>
      </c>
      <c r="Y111">
        <v>4</v>
      </c>
      <c r="Z111" t="s">
        <v>6923</v>
      </c>
      <c r="AA111">
        <v>0</v>
      </c>
      <c r="AB111">
        <v>6</v>
      </c>
      <c r="AC111">
        <v>2.934380952380952</v>
      </c>
      <c r="AE111" t="s">
        <v>6937</v>
      </c>
      <c r="AH111">
        <v>0</v>
      </c>
      <c r="AI111">
        <v>0</v>
      </c>
    </row>
    <row r="112" spans="1:35">
      <c r="A112" t="s">
        <v>12779</v>
      </c>
      <c r="B112">
        <v>2512</v>
      </c>
      <c r="J112" t="s">
        <v>12907</v>
      </c>
      <c r="K112" t="s">
        <v>10343</v>
      </c>
      <c r="M112" t="s">
        <v>12923</v>
      </c>
      <c r="N112" t="s">
        <v>13045</v>
      </c>
      <c r="O112" t="s">
        <v>13600</v>
      </c>
      <c r="P112">
        <v>6</v>
      </c>
      <c r="Q112">
        <v>2</v>
      </c>
      <c r="R112">
        <v>1.59</v>
      </c>
      <c r="S112">
        <v>4.7</v>
      </c>
      <c r="T112">
        <v>484.92</v>
      </c>
      <c r="U112">
        <v>114.7</v>
      </c>
      <c r="V112">
        <v>4.49</v>
      </c>
      <c r="W112">
        <v>3.01</v>
      </c>
      <c r="X112">
        <v>0</v>
      </c>
      <c r="Y112">
        <v>4</v>
      </c>
      <c r="Z112" t="s">
        <v>6923</v>
      </c>
      <c r="AA112">
        <v>0</v>
      </c>
      <c r="AB112">
        <v>6</v>
      </c>
      <c r="AC112">
        <v>2.934380952380952</v>
      </c>
      <c r="AE112" t="s">
        <v>6937</v>
      </c>
      <c r="AH112">
        <v>0</v>
      </c>
      <c r="AI112">
        <v>0</v>
      </c>
    </row>
    <row r="113" spans="1:35">
      <c r="A113" t="s">
        <v>12780</v>
      </c>
      <c r="B113">
        <v>3162</v>
      </c>
      <c r="J113" t="s">
        <v>12907</v>
      </c>
      <c r="K113" t="s">
        <v>10343</v>
      </c>
      <c r="M113" t="s">
        <v>12923</v>
      </c>
      <c r="N113" t="s">
        <v>13046</v>
      </c>
      <c r="O113" t="s">
        <v>13601</v>
      </c>
      <c r="P113">
        <v>6</v>
      </c>
      <c r="Q113">
        <v>2</v>
      </c>
      <c r="R113">
        <v>2.11</v>
      </c>
      <c r="S113">
        <v>5.22</v>
      </c>
      <c r="T113">
        <v>498.94</v>
      </c>
      <c r="U113">
        <v>114.7</v>
      </c>
      <c r="V113">
        <v>4.8</v>
      </c>
      <c r="W113">
        <v>3.01</v>
      </c>
      <c r="X113">
        <v>0</v>
      </c>
      <c r="Y113">
        <v>4</v>
      </c>
      <c r="Z113" t="s">
        <v>6923</v>
      </c>
      <c r="AA113">
        <v>0</v>
      </c>
      <c r="AB113">
        <v>6</v>
      </c>
      <c r="AC113">
        <v>2.629238095238096</v>
      </c>
      <c r="AE113" t="s">
        <v>6937</v>
      </c>
      <c r="AH113">
        <v>0</v>
      </c>
      <c r="AI113">
        <v>0</v>
      </c>
    </row>
    <row r="114" spans="1:35">
      <c r="A114" t="s">
        <v>12748</v>
      </c>
      <c r="C114">
        <v>8900</v>
      </c>
      <c r="J114" t="s">
        <v>12907</v>
      </c>
      <c r="K114" t="s">
        <v>12911</v>
      </c>
      <c r="M114" t="s">
        <v>12923</v>
      </c>
      <c r="N114" t="s">
        <v>13014</v>
      </c>
      <c r="O114" t="s">
        <v>13569</v>
      </c>
      <c r="P114">
        <v>5</v>
      </c>
      <c r="Q114">
        <v>1</v>
      </c>
      <c r="R114">
        <v>1.18</v>
      </c>
      <c r="S114">
        <v>4.81</v>
      </c>
      <c r="T114">
        <v>453.51</v>
      </c>
      <c r="U114">
        <v>59.42</v>
      </c>
      <c r="V114">
        <v>6.2</v>
      </c>
      <c r="W114">
        <v>3.17</v>
      </c>
      <c r="X114">
        <v>1.92</v>
      </c>
      <c r="Y114">
        <v>3</v>
      </c>
      <c r="Z114" t="s">
        <v>6923</v>
      </c>
      <c r="AA114">
        <v>1</v>
      </c>
      <c r="AB114">
        <v>7</v>
      </c>
      <c r="AC114">
        <v>4.260404761904763</v>
      </c>
      <c r="AD114" t="s">
        <v>10200</v>
      </c>
      <c r="AE114" t="s">
        <v>6937</v>
      </c>
      <c r="AH114">
        <v>0</v>
      </c>
      <c r="AI114">
        <v>0</v>
      </c>
    </row>
    <row r="115" spans="1:35">
      <c r="A115" t="s">
        <v>12781</v>
      </c>
      <c r="C115">
        <v>10000</v>
      </c>
      <c r="J115" t="s">
        <v>12907</v>
      </c>
      <c r="K115" t="s">
        <v>12911</v>
      </c>
      <c r="M115" t="s">
        <v>12923</v>
      </c>
      <c r="N115" t="s">
        <v>13047</v>
      </c>
      <c r="O115" t="s">
        <v>13602</v>
      </c>
      <c r="P115">
        <v>4</v>
      </c>
      <c r="Q115">
        <v>1</v>
      </c>
      <c r="R115">
        <v>1.12</v>
      </c>
      <c r="S115">
        <v>4.72</v>
      </c>
      <c r="T115">
        <v>435.47</v>
      </c>
      <c r="U115">
        <v>59.42</v>
      </c>
      <c r="V115">
        <v>5.69</v>
      </c>
      <c r="W115">
        <v>3.25</v>
      </c>
      <c r="X115">
        <v>2.37</v>
      </c>
      <c r="Y115">
        <v>3</v>
      </c>
      <c r="Z115" t="s">
        <v>6923</v>
      </c>
      <c r="AA115">
        <v>1</v>
      </c>
      <c r="AB115">
        <v>7</v>
      </c>
      <c r="AC115">
        <v>4.434261904761905</v>
      </c>
      <c r="AE115" t="s">
        <v>6937</v>
      </c>
      <c r="AH115">
        <v>0</v>
      </c>
      <c r="AI115">
        <v>0</v>
      </c>
    </row>
    <row r="116" spans="1:35">
      <c r="A116" t="s">
        <v>12782</v>
      </c>
      <c r="C116">
        <v>1870</v>
      </c>
      <c r="J116" t="s">
        <v>12907</v>
      </c>
      <c r="K116" t="s">
        <v>12911</v>
      </c>
      <c r="M116" t="s">
        <v>12923</v>
      </c>
      <c r="N116" t="s">
        <v>13048</v>
      </c>
      <c r="O116" t="s">
        <v>13603</v>
      </c>
      <c r="P116">
        <v>4</v>
      </c>
      <c r="Q116">
        <v>1</v>
      </c>
      <c r="R116">
        <v>1.36</v>
      </c>
      <c r="S116">
        <v>4.95</v>
      </c>
      <c r="T116">
        <v>449.49</v>
      </c>
      <c r="U116">
        <v>59.42</v>
      </c>
      <c r="V116">
        <v>6.16</v>
      </c>
      <c r="W116">
        <v>3.29</v>
      </c>
      <c r="X116">
        <v>2.38</v>
      </c>
      <c r="Y116">
        <v>3</v>
      </c>
      <c r="Z116" t="s">
        <v>6923</v>
      </c>
      <c r="AA116">
        <v>1</v>
      </c>
      <c r="AB116">
        <v>7</v>
      </c>
      <c r="AC116">
        <v>4.219119047619047</v>
      </c>
      <c r="AE116" t="s">
        <v>6937</v>
      </c>
      <c r="AH116">
        <v>0</v>
      </c>
      <c r="AI116">
        <v>0</v>
      </c>
    </row>
    <row r="117" spans="1:35">
      <c r="A117" t="s">
        <v>12783</v>
      </c>
      <c r="C117">
        <v>860</v>
      </c>
      <c r="J117" t="s">
        <v>12907</v>
      </c>
      <c r="K117" t="s">
        <v>12911</v>
      </c>
      <c r="M117" t="s">
        <v>12923</v>
      </c>
      <c r="N117" t="s">
        <v>13049</v>
      </c>
      <c r="O117" t="s">
        <v>13604</v>
      </c>
      <c r="P117">
        <v>5</v>
      </c>
      <c r="Q117">
        <v>2</v>
      </c>
      <c r="R117">
        <v>0.77</v>
      </c>
      <c r="S117">
        <v>4.38</v>
      </c>
      <c r="T117">
        <v>466.6</v>
      </c>
      <c r="U117">
        <v>88.52</v>
      </c>
      <c r="V117">
        <v>5.59</v>
      </c>
      <c r="W117">
        <v>3.25</v>
      </c>
      <c r="X117">
        <v>1.7</v>
      </c>
      <c r="Y117">
        <v>3</v>
      </c>
      <c r="Z117" t="s">
        <v>6923</v>
      </c>
      <c r="AA117">
        <v>1</v>
      </c>
      <c r="AB117">
        <v>7</v>
      </c>
      <c r="AC117">
        <v>4.048571428571428</v>
      </c>
      <c r="AE117" t="s">
        <v>6937</v>
      </c>
      <c r="AH117">
        <v>0</v>
      </c>
      <c r="AI117">
        <v>0</v>
      </c>
    </row>
    <row r="118" spans="1:35">
      <c r="A118" t="s">
        <v>12784</v>
      </c>
      <c r="C118">
        <v>730</v>
      </c>
      <c r="J118" t="s">
        <v>12907</v>
      </c>
      <c r="K118" t="s">
        <v>12911</v>
      </c>
      <c r="M118" t="s">
        <v>12923</v>
      </c>
      <c r="N118" t="s">
        <v>13050</v>
      </c>
      <c r="O118" t="s">
        <v>13605</v>
      </c>
      <c r="P118">
        <v>5</v>
      </c>
      <c r="Q118">
        <v>2</v>
      </c>
      <c r="R118">
        <v>-1.2</v>
      </c>
      <c r="S118">
        <v>2.41</v>
      </c>
      <c r="T118">
        <v>532.46</v>
      </c>
      <c r="U118">
        <v>88.52</v>
      </c>
      <c r="V118">
        <v>6.02</v>
      </c>
      <c r="W118">
        <v>3.23</v>
      </c>
      <c r="X118">
        <v>0</v>
      </c>
      <c r="Y118">
        <v>3</v>
      </c>
      <c r="Z118" t="s">
        <v>6923</v>
      </c>
      <c r="AA118">
        <v>2</v>
      </c>
      <c r="AB118">
        <v>7</v>
      </c>
      <c r="AC118">
        <v>4.5</v>
      </c>
      <c r="AE118" t="s">
        <v>6937</v>
      </c>
      <c r="AH118">
        <v>0</v>
      </c>
      <c r="AI118">
        <v>0</v>
      </c>
    </row>
    <row r="119" spans="1:35">
      <c r="A119" t="s">
        <v>12785</v>
      </c>
      <c r="C119">
        <v>407</v>
      </c>
      <c r="J119" t="s">
        <v>12907</v>
      </c>
      <c r="K119" t="s">
        <v>12912</v>
      </c>
      <c r="M119" t="s">
        <v>12924</v>
      </c>
      <c r="N119" t="s">
        <v>13051</v>
      </c>
      <c r="O119" t="s">
        <v>13606</v>
      </c>
      <c r="P119">
        <v>6</v>
      </c>
      <c r="Q119">
        <v>1</v>
      </c>
      <c r="R119">
        <v>1.74</v>
      </c>
      <c r="S119">
        <v>5.34</v>
      </c>
      <c r="T119">
        <v>468.52</v>
      </c>
      <c r="U119">
        <v>72.31</v>
      </c>
      <c r="V119">
        <v>6.07</v>
      </c>
      <c r="W119">
        <v>3.25</v>
      </c>
      <c r="X119">
        <v>0</v>
      </c>
      <c r="Y119">
        <v>3</v>
      </c>
      <c r="Z119" t="s">
        <v>6923</v>
      </c>
      <c r="AA119">
        <v>1</v>
      </c>
      <c r="AB119">
        <v>7</v>
      </c>
      <c r="AC119">
        <v>4.058190476190477</v>
      </c>
      <c r="AE119" t="s">
        <v>6937</v>
      </c>
      <c r="AH119">
        <v>0</v>
      </c>
      <c r="AI119">
        <v>0</v>
      </c>
    </row>
    <row r="120" spans="1:35">
      <c r="A120" t="s">
        <v>12748</v>
      </c>
      <c r="C120">
        <v>850</v>
      </c>
      <c r="J120" t="s">
        <v>12907</v>
      </c>
      <c r="K120" t="s">
        <v>12912</v>
      </c>
      <c r="M120" t="s">
        <v>12924</v>
      </c>
      <c r="N120" t="s">
        <v>13014</v>
      </c>
      <c r="O120" t="s">
        <v>13569</v>
      </c>
      <c r="P120">
        <v>5</v>
      </c>
      <c r="Q120">
        <v>1</v>
      </c>
      <c r="R120">
        <v>1.18</v>
      </c>
      <c r="S120">
        <v>4.81</v>
      </c>
      <c r="T120">
        <v>453.51</v>
      </c>
      <c r="U120">
        <v>59.42</v>
      </c>
      <c r="V120">
        <v>6.2</v>
      </c>
      <c r="W120">
        <v>3.17</v>
      </c>
      <c r="X120">
        <v>1.92</v>
      </c>
      <c r="Y120">
        <v>3</v>
      </c>
      <c r="Z120" t="s">
        <v>6923</v>
      </c>
      <c r="AA120">
        <v>1</v>
      </c>
      <c r="AB120">
        <v>7</v>
      </c>
      <c r="AC120">
        <v>4.260404761904763</v>
      </c>
      <c r="AD120" t="s">
        <v>10200</v>
      </c>
      <c r="AE120" t="s">
        <v>6937</v>
      </c>
      <c r="AH120">
        <v>0</v>
      </c>
      <c r="AI120">
        <v>0</v>
      </c>
    </row>
    <row r="121" spans="1:35">
      <c r="A121" t="s">
        <v>12786</v>
      </c>
      <c r="C121">
        <v>480</v>
      </c>
      <c r="J121" t="s">
        <v>12907</v>
      </c>
      <c r="K121" t="s">
        <v>10248</v>
      </c>
      <c r="M121" t="s">
        <v>12925</v>
      </c>
      <c r="N121" t="s">
        <v>13052</v>
      </c>
      <c r="O121" t="s">
        <v>13607</v>
      </c>
      <c r="P121">
        <v>2</v>
      </c>
      <c r="Q121">
        <v>1</v>
      </c>
      <c r="R121">
        <v>0.14</v>
      </c>
      <c r="S121">
        <v>3.77</v>
      </c>
      <c r="T121">
        <v>318.37</v>
      </c>
      <c r="U121">
        <v>46.53</v>
      </c>
      <c r="V121">
        <v>4.43</v>
      </c>
      <c r="W121">
        <v>3.17</v>
      </c>
      <c r="X121">
        <v>0</v>
      </c>
      <c r="Y121">
        <v>3</v>
      </c>
      <c r="Z121" t="s">
        <v>6923</v>
      </c>
      <c r="AA121">
        <v>0</v>
      </c>
      <c r="AB121">
        <v>6</v>
      </c>
      <c r="AC121">
        <v>5.448333333333333</v>
      </c>
      <c r="AE121" t="s">
        <v>6937</v>
      </c>
      <c r="AH121">
        <v>0</v>
      </c>
      <c r="AI121">
        <v>0</v>
      </c>
    </row>
    <row r="122" spans="1:35">
      <c r="A122" t="s">
        <v>12787</v>
      </c>
      <c r="C122">
        <v>5930</v>
      </c>
      <c r="J122" t="s">
        <v>12907</v>
      </c>
      <c r="K122" t="s">
        <v>10248</v>
      </c>
      <c r="M122" t="s">
        <v>12925</v>
      </c>
      <c r="N122" t="s">
        <v>13053</v>
      </c>
      <c r="O122" t="s">
        <v>13608</v>
      </c>
      <c r="P122">
        <v>2</v>
      </c>
      <c r="Q122">
        <v>1</v>
      </c>
      <c r="R122">
        <v>0.14</v>
      </c>
      <c r="S122">
        <v>3.77</v>
      </c>
      <c r="T122">
        <v>318.37</v>
      </c>
      <c r="U122">
        <v>46.53</v>
      </c>
      <c r="V122">
        <v>4.43</v>
      </c>
      <c r="W122">
        <v>3.17</v>
      </c>
      <c r="X122">
        <v>0</v>
      </c>
      <c r="Y122">
        <v>3</v>
      </c>
      <c r="Z122" t="s">
        <v>6923</v>
      </c>
      <c r="AA122">
        <v>0</v>
      </c>
      <c r="AB122">
        <v>6</v>
      </c>
      <c r="AC122">
        <v>5.448333333333333</v>
      </c>
      <c r="AE122" t="s">
        <v>6937</v>
      </c>
      <c r="AH122">
        <v>0</v>
      </c>
      <c r="AI122">
        <v>0</v>
      </c>
    </row>
    <row r="123" spans="1:35">
      <c r="A123" t="s">
        <v>12788</v>
      </c>
      <c r="C123">
        <v>40</v>
      </c>
      <c r="J123" t="s">
        <v>12907</v>
      </c>
      <c r="K123" t="s">
        <v>10248</v>
      </c>
      <c r="M123" t="s">
        <v>12925</v>
      </c>
      <c r="N123" t="s">
        <v>13054</v>
      </c>
      <c r="O123" t="s">
        <v>13609</v>
      </c>
    </row>
    <row r="124" spans="1:35">
      <c r="A124" t="s">
        <v>12788</v>
      </c>
      <c r="E124">
        <v>74</v>
      </c>
      <c r="H124">
        <v>7.5</v>
      </c>
      <c r="I124" t="s">
        <v>12903</v>
      </c>
      <c r="J124" t="s">
        <v>12907</v>
      </c>
      <c r="K124" t="s">
        <v>12913</v>
      </c>
      <c r="M124" t="s">
        <v>12925</v>
      </c>
      <c r="N124" t="s">
        <v>13054</v>
      </c>
      <c r="O124" t="s">
        <v>13609</v>
      </c>
    </row>
    <row r="125" spans="1:35">
      <c r="A125" t="s">
        <v>12789</v>
      </c>
      <c r="E125">
        <v>88</v>
      </c>
      <c r="H125">
        <v>7.5</v>
      </c>
      <c r="I125" t="s">
        <v>12903</v>
      </c>
      <c r="J125" t="s">
        <v>12907</v>
      </c>
      <c r="K125" t="s">
        <v>12913</v>
      </c>
      <c r="M125" t="s">
        <v>12925</v>
      </c>
      <c r="N125" t="s">
        <v>13055</v>
      </c>
      <c r="O125" t="s">
        <v>13610</v>
      </c>
      <c r="P125">
        <v>5</v>
      </c>
      <c r="Q125">
        <v>1</v>
      </c>
      <c r="R125">
        <v>3.54</v>
      </c>
      <c r="S125">
        <v>7.13</v>
      </c>
      <c r="T125">
        <v>452.6</v>
      </c>
      <c r="U125">
        <v>75.8</v>
      </c>
      <c r="V125">
        <v>6.48</v>
      </c>
      <c r="W125">
        <v>3.3</v>
      </c>
      <c r="X125">
        <v>3.41</v>
      </c>
      <c r="Y125">
        <v>3</v>
      </c>
      <c r="Z125" t="s">
        <v>6923</v>
      </c>
      <c r="AA125">
        <v>1</v>
      </c>
      <c r="AB125">
        <v>14</v>
      </c>
      <c r="AC125">
        <v>3.401904761904762</v>
      </c>
      <c r="AE125" t="s">
        <v>6937</v>
      </c>
      <c r="AH125">
        <v>0</v>
      </c>
      <c r="AI125">
        <v>0</v>
      </c>
    </row>
    <row r="126" spans="1:35">
      <c r="A126" t="s">
        <v>12790</v>
      </c>
      <c r="E126">
        <v>971</v>
      </c>
      <c r="H126">
        <v>7.5</v>
      </c>
      <c r="I126" t="s">
        <v>12903</v>
      </c>
      <c r="J126" t="s">
        <v>12907</v>
      </c>
      <c r="K126" t="s">
        <v>12913</v>
      </c>
      <c r="M126" t="s">
        <v>12925</v>
      </c>
      <c r="N126" t="s">
        <v>13056</v>
      </c>
      <c r="O126" t="s">
        <v>13611</v>
      </c>
      <c r="P126">
        <v>5</v>
      </c>
      <c r="Q126">
        <v>1</v>
      </c>
      <c r="R126">
        <v>3.54</v>
      </c>
      <c r="S126">
        <v>7.13</v>
      </c>
      <c r="T126">
        <v>452.6</v>
      </c>
      <c r="U126">
        <v>75.8</v>
      </c>
      <c r="V126">
        <v>6.48</v>
      </c>
      <c r="W126">
        <v>3.3</v>
      </c>
      <c r="X126">
        <v>3.41</v>
      </c>
      <c r="Y126">
        <v>3</v>
      </c>
      <c r="Z126" t="s">
        <v>6923</v>
      </c>
      <c r="AA126">
        <v>1</v>
      </c>
      <c r="AB126">
        <v>14</v>
      </c>
      <c r="AC126">
        <v>3.401904761904762</v>
      </c>
      <c r="AE126" t="s">
        <v>6937</v>
      </c>
      <c r="AH126">
        <v>0</v>
      </c>
      <c r="AI126">
        <v>0</v>
      </c>
    </row>
    <row r="127" spans="1:35">
      <c r="A127" t="s">
        <v>12788</v>
      </c>
      <c r="C127">
        <v>3.8</v>
      </c>
      <c r="D127">
        <v>14.8</v>
      </c>
      <c r="H127">
        <v>7.5</v>
      </c>
      <c r="I127" t="s">
        <v>12904</v>
      </c>
      <c r="J127" t="s">
        <v>12907</v>
      </c>
      <c r="K127" t="s">
        <v>12913</v>
      </c>
      <c r="M127" t="s">
        <v>12925</v>
      </c>
      <c r="N127" t="s">
        <v>13054</v>
      </c>
      <c r="O127" t="s">
        <v>13609</v>
      </c>
    </row>
    <row r="128" spans="1:35">
      <c r="A128" t="s">
        <v>12789</v>
      </c>
      <c r="C128">
        <v>73.3</v>
      </c>
      <c r="D128">
        <v>684.8</v>
      </c>
      <c r="H128">
        <v>7.5</v>
      </c>
      <c r="I128" t="s">
        <v>12904</v>
      </c>
      <c r="J128" t="s">
        <v>12907</v>
      </c>
      <c r="K128" t="s">
        <v>12913</v>
      </c>
      <c r="M128" t="s">
        <v>12925</v>
      </c>
      <c r="N128" t="s">
        <v>13055</v>
      </c>
      <c r="O128" t="s">
        <v>13610</v>
      </c>
      <c r="P128">
        <v>5</v>
      </c>
      <c r="Q128">
        <v>1</v>
      </c>
      <c r="R128">
        <v>3.54</v>
      </c>
      <c r="S128">
        <v>7.13</v>
      </c>
      <c r="T128">
        <v>452.6</v>
      </c>
      <c r="U128">
        <v>75.8</v>
      </c>
      <c r="V128">
        <v>6.48</v>
      </c>
      <c r="W128">
        <v>3.3</v>
      </c>
      <c r="X128">
        <v>3.41</v>
      </c>
      <c r="Y128">
        <v>3</v>
      </c>
      <c r="Z128" t="s">
        <v>6923</v>
      </c>
      <c r="AA128">
        <v>1</v>
      </c>
      <c r="AB128">
        <v>14</v>
      </c>
      <c r="AC128">
        <v>3.401904761904762</v>
      </c>
      <c r="AE128" t="s">
        <v>6937</v>
      </c>
      <c r="AH128">
        <v>0</v>
      </c>
      <c r="AI128">
        <v>0</v>
      </c>
    </row>
    <row r="129" spans="1:35">
      <c r="A129" t="s">
        <v>12790</v>
      </c>
      <c r="C129">
        <v>593</v>
      </c>
      <c r="D129">
        <v>1978</v>
      </c>
      <c r="H129">
        <v>7.5</v>
      </c>
      <c r="I129" t="s">
        <v>12904</v>
      </c>
      <c r="J129" t="s">
        <v>12907</v>
      </c>
      <c r="K129" t="s">
        <v>12913</v>
      </c>
      <c r="M129" t="s">
        <v>12925</v>
      </c>
      <c r="N129" t="s">
        <v>13056</v>
      </c>
      <c r="O129" t="s">
        <v>13611</v>
      </c>
      <c r="P129">
        <v>5</v>
      </c>
      <c r="Q129">
        <v>1</v>
      </c>
      <c r="R129">
        <v>3.54</v>
      </c>
      <c r="S129">
        <v>7.13</v>
      </c>
      <c r="T129">
        <v>452.6</v>
      </c>
      <c r="U129">
        <v>75.8</v>
      </c>
      <c r="V129">
        <v>6.48</v>
      </c>
      <c r="W129">
        <v>3.3</v>
      </c>
      <c r="X129">
        <v>3.41</v>
      </c>
      <c r="Y129">
        <v>3</v>
      </c>
      <c r="Z129" t="s">
        <v>6923</v>
      </c>
      <c r="AA129">
        <v>1</v>
      </c>
      <c r="AB129">
        <v>14</v>
      </c>
      <c r="AC129">
        <v>3.401904761904762</v>
      </c>
      <c r="AE129" t="s">
        <v>6937</v>
      </c>
      <c r="AH129">
        <v>0</v>
      </c>
      <c r="AI129">
        <v>0</v>
      </c>
    </row>
    <row r="130" spans="1:35">
      <c r="A130" t="s">
        <v>12791</v>
      </c>
      <c r="C130">
        <v>2.1</v>
      </c>
      <c r="J130" t="s">
        <v>12907</v>
      </c>
      <c r="K130" t="s">
        <v>12914</v>
      </c>
      <c r="M130" t="s">
        <v>12926</v>
      </c>
      <c r="N130" t="s">
        <v>13057</v>
      </c>
      <c r="O130" t="s">
        <v>13612</v>
      </c>
      <c r="P130">
        <v>6</v>
      </c>
      <c r="Q130">
        <v>1</v>
      </c>
      <c r="R130">
        <v>0.16</v>
      </c>
      <c r="S130">
        <v>3.75</v>
      </c>
      <c r="T130">
        <v>422.48</v>
      </c>
      <c r="U130">
        <v>94.15000000000001</v>
      </c>
      <c r="V130">
        <v>4.54</v>
      </c>
      <c r="W130">
        <v>3.29</v>
      </c>
      <c r="X130">
        <v>1.34</v>
      </c>
      <c r="Y130">
        <v>3</v>
      </c>
      <c r="Z130" t="s">
        <v>6923</v>
      </c>
      <c r="AA130">
        <v>0</v>
      </c>
      <c r="AB130">
        <v>10</v>
      </c>
      <c r="AC130">
        <v>4.873714285714285</v>
      </c>
      <c r="AE130" t="s">
        <v>6937</v>
      </c>
      <c r="AH130">
        <v>0</v>
      </c>
      <c r="AI130">
        <v>0</v>
      </c>
    </row>
    <row r="131" spans="1:35">
      <c r="A131" t="s">
        <v>12792</v>
      </c>
      <c r="C131">
        <v>1</v>
      </c>
      <c r="J131" t="s">
        <v>12907</v>
      </c>
      <c r="K131" t="s">
        <v>12914</v>
      </c>
      <c r="M131" t="s">
        <v>12926</v>
      </c>
      <c r="N131" t="s">
        <v>13058</v>
      </c>
      <c r="O131" t="s">
        <v>13613</v>
      </c>
      <c r="P131">
        <v>6</v>
      </c>
      <c r="Q131">
        <v>1</v>
      </c>
      <c r="R131">
        <v>0.68</v>
      </c>
      <c r="S131">
        <v>4.26</v>
      </c>
      <c r="T131">
        <v>436.51</v>
      </c>
      <c r="U131">
        <v>94.15000000000001</v>
      </c>
      <c r="V131">
        <v>4.93</v>
      </c>
      <c r="W131">
        <v>3.34</v>
      </c>
      <c r="X131">
        <v>1.34</v>
      </c>
      <c r="Y131">
        <v>3</v>
      </c>
      <c r="Z131" t="s">
        <v>6923</v>
      </c>
      <c r="AA131">
        <v>0</v>
      </c>
      <c r="AB131">
        <v>11</v>
      </c>
      <c r="AC131">
        <v>4.5185</v>
      </c>
      <c r="AE131" t="s">
        <v>6937</v>
      </c>
      <c r="AH131">
        <v>0</v>
      </c>
      <c r="AI131">
        <v>0</v>
      </c>
    </row>
    <row r="132" spans="1:35">
      <c r="A132" t="s">
        <v>12793</v>
      </c>
      <c r="C132">
        <v>0.55</v>
      </c>
      <c r="J132" t="s">
        <v>12907</v>
      </c>
      <c r="K132" t="s">
        <v>12914</v>
      </c>
      <c r="M132" t="s">
        <v>12926</v>
      </c>
      <c r="N132" t="s">
        <v>13059</v>
      </c>
      <c r="O132" t="s">
        <v>13614</v>
      </c>
      <c r="P132">
        <v>6</v>
      </c>
      <c r="Q132">
        <v>1</v>
      </c>
      <c r="R132">
        <v>1.19</v>
      </c>
      <c r="S132">
        <v>4.77</v>
      </c>
      <c r="T132">
        <v>450.54</v>
      </c>
      <c r="U132">
        <v>94.15000000000001</v>
      </c>
      <c r="V132">
        <v>5.32</v>
      </c>
      <c r="W132">
        <v>3.33</v>
      </c>
      <c r="X132">
        <v>1.34</v>
      </c>
      <c r="Y132">
        <v>3</v>
      </c>
      <c r="Z132" t="s">
        <v>6923</v>
      </c>
      <c r="AA132">
        <v>1</v>
      </c>
      <c r="AB132">
        <v>12</v>
      </c>
      <c r="AC132">
        <v>4.163285714285714</v>
      </c>
      <c r="AE132" t="s">
        <v>6937</v>
      </c>
      <c r="AH132">
        <v>0</v>
      </c>
      <c r="AI132">
        <v>0</v>
      </c>
    </row>
    <row r="133" spans="1:35">
      <c r="A133" t="s">
        <v>12794</v>
      </c>
      <c r="C133">
        <v>0.3</v>
      </c>
      <c r="J133" t="s">
        <v>12907</v>
      </c>
      <c r="K133" t="s">
        <v>12914</v>
      </c>
      <c r="M133" t="s">
        <v>12926</v>
      </c>
      <c r="N133" t="s">
        <v>13060</v>
      </c>
      <c r="O133" t="s">
        <v>13615</v>
      </c>
      <c r="P133">
        <v>6</v>
      </c>
      <c r="Q133">
        <v>1</v>
      </c>
      <c r="R133">
        <v>1.53</v>
      </c>
      <c r="S133">
        <v>5.12</v>
      </c>
      <c r="T133">
        <v>464.56</v>
      </c>
      <c r="U133">
        <v>94.15000000000001</v>
      </c>
      <c r="V133">
        <v>5.56</v>
      </c>
      <c r="W133">
        <v>3.3</v>
      </c>
      <c r="X133">
        <v>1.34</v>
      </c>
      <c r="Y133">
        <v>3</v>
      </c>
      <c r="Z133" t="s">
        <v>6923</v>
      </c>
      <c r="AA133">
        <v>1</v>
      </c>
      <c r="AB133">
        <v>12</v>
      </c>
      <c r="AC133">
        <v>3.948142857142857</v>
      </c>
      <c r="AE133" t="s">
        <v>6937</v>
      </c>
      <c r="AH133">
        <v>0</v>
      </c>
      <c r="AI133">
        <v>0</v>
      </c>
    </row>
    <row r="134" spans="1:35">
      <c r="A134" t="s">
        <v>12795</v>
      </c>
      <c r="C134">
        <v>0.19</v>
      </c>
      <c r="J134" t="s">
        <v>12907</v>
      </c>
      <c r="K134" t="s">
        <v>12914</v>
      </c>
      <c r="M134" t="s">
        <v>12926</v>
      </c>
      <c r="N134" t="s">
        <v>13061</v>
      </c>
      <c r="O134" t="s">
        <v>13616</v>
      </c>
      <c r="P134">
        <v>6</v>
      </c>
      <c r="Q134">
        <v>1</v>
      </c>
      <c r="R134">
        <v>1.7</v>
      </c>
      <c r="S134">
        <v>5.28</v>
      </c>
      <c r="T134">
        <v>464.56</v>
      </c>
      <c r="U134">
        <v>94.15000000000001</v>
      </c>
      <c r="V134">
        <v>5.71</v>
      </c>
      <c r="W134">
        <v>3.32</v>
      </c>
      <c r="X134">
        <v>1.34</v>
      </c>
      <c r="Y134">
        <v>3</v>
      </c>
      <c r="Z134" t="s">
        <v>6923</v>
      </c>
      <c r="AA134">
        <v>1</v>
      </c>
      <c r="AB134">
        <v>13</v>
      </c>
      <c r="AC134">
        <v>3.948142857142857</v>
      </c>
      <c r="AE134" t="s">
        <v>6937</v>
      </c>
      <c r="AH134">
        <v>0</v>
      </c>
      <c r="AI134">
        <v>0</v>
      </c>
    </row>
    <row r="135" spans="1:35">
      <c r="A135" t="s">
        <v>12796</v>
      </c>
      <c r="C135">
        <v>0.36</v>
      </c>
      <c r="J135" t="s">
        <v>12907</v>
      </c>
      <c r="K135" t="s">
        <v>12914</v>
      </c>
      <c r="M135" t="s">
        <v>12926</v>
      </c>
      <c r="N135" t="s">
        <v>13062</v>
      </c>
      <c r="O135" t="s">
        <v>13617</v>
      </c>
      <c r="P135">
        <v>6</v>
      </c>
      <c r="Q135">
        <v>1</v>
      </c>
      <c r="R135">
        <v>1.07</v>
      </c>
      <c r="S135">
        <v>4.65</v>
      </c>
      <c r="T135">
        <v>462.55</v>
      </c>
      <c r="U135">
        <v>94.15000000000001</v>
      </c>
      <c r="V135">
        <v>5.32</v>
      </c>
      <c r="W135">
        <v>3.32</v>
      </c>
      <c r="X135">
        <v>1.34</v>
      </c>
      <c r="Y135">
        <v>3</v>
      </c>
      <c r="Z135" t="s">
        <v>6923</v>
      </c>
      <c r="AA135">
        <v>1</v>
      </c>
      <c r="AB135">
        <v>12</v>
      </c>
      <c r="AC135">
        <v>4.1375</v>
      </c>
      <c r="AE135" t="s">
        <v>6937</v>
      </c>
      <c r="AH135">
        <v>0</v>
      </c>
      <c r="AI135">
        <v>0</v>
      </c>
    </row>
    <row r="136" spans="1:35">
      <c r="A136" t="s">
        <v>12797</v>
      </c>
      <c r="C136">
        <v>0.31</v>
      </c>
      <c r="J136" t="s">
        <v>12907</v>
      </c>
      <c r="K136" t="s">
        <v>12914</v>
      </c>
      <c r="M136" t="s">
        <v>12926</v>
      </c>
      <c r="N136" t="s">
        <v>13063</v>
      </c>
      <c r="O136" t="s">
        <v>13618</v>
      </c>
      <c r="P136">
        <v>6</v>
      </c>
      <c r="Q136">
        <v>1</v>
      </c>
      <c r="R136">
        <v>0.67</v>
      </c>
      <c r="S136">
        <v>4.26</v>
      </c>
      <c r="T136">
        <v>436.51</v>
      </c>
      <c r="U136">
        <v>94.15000000000001</v>
      </c>
      <c r="V136">
        <v>4.93</v>
      </c>
      <c r="W136">
        <v>3.29</v>
      </c>
      <c r="X136">
        <v>1.34</v>
      </c>
      <c r="Y136">
        <v>3</v>
      </c>
      <c r="Z136" t="s">
        <v>6923</v>
      </c>
      <c r="AA136">
        <v>0</v>
      </c>
      <c r="AB136">
        <v>11</v>
      </c>
      <c r="AC136">
        <v>4.5185</v>
      </c>
      <c r="AE136" t="s">
        <v>6937</v>
      </c>
      <c r="AH136">
        <v>0</v>
      </c>
      <c r="AI136">
        <v>0</v>
      </c>
    </row>
    <row r="137" spans="1:35">
      <c r="A137" t="s">
        <v>12798</v>
      </c>
      <c r="C137">
        <v>0.1</v>
      </c>
      <c r="J137" t="s">
        <v>12907</v>
      </c>
      <c r="K137" t="s">
        <v>12914</v>
      </c>
      <c r="M137" t="s">
        <v>12926</v>
      </c>
      <c r="N137" t="s">
        <v>13064</v>
      </c>
      <c r="O137" t="s">
        <v>13619</v>
      </c>
      <c r="P137">
        <v>6</v>
      </c>
      <c r="Q137">
        <v>1</v>
      </c>
      <c r="R137">
        <v>1.19</v>
      </c>
      <c r="S137">
        <v>4.77</v>
      </c>
      <c r="T137">
        <v>450.54</v>
      </c>
      <c r="U137">
        <v>94.15000000000001</v>
      </c>
      <c r="V137">
        <v>5.32</v>
      </c>
      <c r="W137">
        <v>3.34</v>
      </c>
      <c r="X137">
        <v>1.34</v>
      </c>
      <c r="Y137">
        <v>3</v>
      </c>
      <c r="Z137" t="s">
        <v>6923</v>
      </c>
      <c r="AA137">
        <v>1</v>
      </c>
      <c r="AB137">
        <v>12</v>
      </c>
      <c r="AC137">
        <v>4.163285714285714</v>
      </c>
      <c r="AE137" t="s">
        <v>6937</v>
      </c>
      <c r="AH137">
        <v>0</v>
      </c>
      <c r="AI137">
        <v>0</v>
      </c>
    </row>
    <row r="138" spans="1:35">
      <c r="A138" t="s">
        <v>12799</v>
      </c>
      <c r="C138">
        <v>0.54</v>
      </c>
      <c r="J138" t="s">
        <v>12907</v>
      </c>
      <c r="K138" t="s">
        <v>12914</v>
      </c>
      <c r="M138" t="s">
        <v>12926</v>
      </c>
      <c r="N138" t="s">
        <v>13065</v>
      </c>
      <c r="O138" t="s">
        <v>13620</v>
      </c>
      <c r="P138">
        <v>6</v>
      </c>
      <c r="Q138">
        <v>1</v>
      </c>
      <c r="R138">
        <v>1.44</v>
      </c>
      <c r="S138">
        <v>5.04</v>
      </c>
      <c r="T138">
        <v>516.5700000000001</v>
      </c>
      <c r="U138">
        <v>94.15000000000001</v>
      </c>
      <c r="V138">
        <v>6.25</v>
      </c>
      <c r="W138">
        <v>3.27</v>
      </c>
      <c r="X138">
        <v>1.34</v>
      </c>
      <c r="Y138">
        <v>4</v>
      </c>
      <c r="Z138" t="s">
        <v>6923</v>
      </c>
      <c r="AA138">
        <v>2</v>
      </c>
      <c r="AB138">
        <v>12</v>
      </c>
      <c r="AC138">
        <v>3.695</v>
      </c>
      <c r="AE138" t="s">
        <v>6937</v>
      </c>
      <c r="AH138">
        <v>0</v>
      </c>
      <c r="AI138">
        <v>0</v>
      </c>
    </row>
    <row r="139" spans="1:35">
      <c r="A139" t="s">
        <v>12800</v>
      </c>
      <c r="C139">
        <v>5</v>
      </c>
      <c r="J139" t="s">
        <v>12907</v>
      </c>
      <c r="K139" t="s">
        <v>12914</v>
      </c>
      <c r="M139" t="s">
        <v>12926</v>
      </c>
      <c r="N139" t="s">
        <v>13066</v>
      </c>
      <c r="O139" t="s">
        <v>13621</v>
      </c>
      <c r="P139">
        <v>6</v>
      </c>
      <c r="Q139">
        <v>1</v>
      </c>
      <c r="R139">
        <v>1.44</v>
      </c>
      <c r="S139">
        <v>5.04</v>
      </c>
      <c r="T139">
        <v>516.5700000000001</v>
      </c>
      <c r="U139">
        <v>94.15000000000001</v>
      </c>
      <c r="V139">
        <v>6.25</v>
      </c>
      <c r="W139">
        <v>3.27</v>
      </c>
      <c r="X139">
        <v>1.34</v>
      </c>
      <c r="Y139">
        <v>4</v>
      </c>
      <c r="Z139" t="s">
        <v>6923</v>
      </c>
      <c r="AA139">
        <v>2</v>
      </c>
      <c r="AB139">
        <v>12</v>
      </c>
      <c r="AC139">
        <v>3.695</v>
      </c>
      <c r="AE139" t="s">
        <v>6937</v>
      </c>
      <c r="AH139">
        <v>0</v>
      </c>
      <c r="AI139">
        <v>0</v>
      </c>
    </row>
    <row r="140" spans="1:35">
      <c r="A140" t="s">
        <v>12801</v>
      </c>
      <c r="C140">
        <v>4</v>
      </c>
      <c r="J140" t="s">
        <v>12907</v>
      </c>
      <c r="K140" t="s">
        <v>12914</v>
      </c>
      <c r="M140" t="s">
        <v>12926</v>
      </c>
      <c r="N140" t="s">
        <v>13067</v>
      </c>
      <c r="O140" t="s">
        <v>13622</v>
      </c>
      <c r="P140">
        <v>6</v>
      </c>
      <c r="Q140">
        <v>1</v>
      </c>
      <c r="R140">
        <v>0.2</v>
      </c>
      <c r="S140">
        <v>3.79</v>
      </c>
      <c r="T140">
        <v>422.48</v>
      </c>
      <c r="U140">
        <v>94.15000000000001</v>
      </c>
      <c r="V140">
        <v>4.88</v>
      </c>
      <c r="W140">
        <v>3.32</v>
      </c>
      <c r="X140">
        <v>0.65</v>
      </c>
      <c r="Y140">
        <v>3</v>
      </c>
      <c r="Z140" t="s">
        <v>6923</v>
      </c>
      <c r="AA140">
        <v>0</v>
      </c>
      <c r="AB140">
        <v>10</v>
      </c>
      <c r="AC140">
        <v>4.853714285714286</v>
      </c>
      <c r="AE140" t="s">
        <v>6937</v>
      </c>
      <c r="AH140">
        <v>0</v>
      </c>
      <c r="AI140">
        <v>0</v>
      </c>
    </row>
    <row r="141" spans="1:35">
      <c r="A141" t="s">
        <v>12802</v>
      </c>
      <c r="C141">
        <v>13</v>
      </c>
      <c r="J141" t="s">
        <v>12907</v>
      </c>
      <c r="K141" t="s">
        <v>12914</v>
      </c>
      <c r="M141" t="s">
        <v>12926</v>
      </c>
      <c r="N141" t="s">
        <v>13068</v>
      </c>
      <c r="O141" t="s">
        <v>13623</v>
      </c>
      <c r="P141">
        <v>6</v>
      </c>
      <c r="Q141">
        <v>1</v>
      </c>
      <c r="R141">
        <v>0.71</v>
      </c>
      <c r="S141">
        <v>4.29</v>
      </c>
      <c r="T141">
        <v>436.51</v>
      </c>
      <c r="U141">
        <v>94.15000000000001</v>
      </c>
      <c r="V141">
        <v>5.27</v>
      </c>
      <c r="W141">
        <v>3.31</v>
      </c>
      <c r="X141">
        <v>0.65</v>
      </c>
      <c r="Y141">
        <v>3</v>
      </c>
      <c r="Z141" t="s">
        <v>6923</v>
      </c>
      <c r="AA141">
        <v>1</v>
      </c>
      <c r="AB141">
        <v>11</v>
      </c>
      <c r="AC141">
        <v>4.5035</v>
      </c>
      <c r="AE141" t="s">
        <v>6937</v>
      </c>
      <c r="AH141">
        <v>0</v>
      </c>
      <c r="AI141">
        <v>0</v>
      </c>
    </row>
    <row r="142" spans="1:35">
      <c r="A142" t="s">
        <v>12803</v>
      </c>
      <c r="C142">
        <v>6.8</v>
      </c>
      <c r="J142" t="s">
        <v>12907</v>
      </c>
      <c r="K142" t="s">
        <v>12914</v>
      </c>
      <c r="M142" t="s">
        <v>12926</v>
      </c>
      <c r="N142" t="s">
        <v>13069</v>
      </c>
      <c r="O142" t="s">
        <v>13624</v>
      </c>
      <c r="P142">
        <v>6</v>
      </c>
      <c r="Q142">
        <v>1</v>
      </c>
      <c r="R142">
        <v>0.51</v>
      </c>
      <c r="S142">
        <v>4.09</v>
      </c>
      <c r="T142">
        <v>440.47</v>
      </c>
      <c r="U142">
        <v>94.15000000000001</v>
      </c>
      <c r="V142">
        <v>5.02</v>
      </c>
      <c r="W142">
        <v>3.32</v>
      </c>
      <c r="X142">
        <v>0.31</v>
      </c>
      <c r="Y142">
        <v>3</v>
      </c>
      <c r="Z142" t="s">
        <v>6923</v>
      </c>
      <c r="AA142">
        <v>1</v>
      </c>
      <c r="AB142">
        <v>10</v>
      </c>
      <c r="AC142">
        <v>4.575214285714286</v>
      </c>
      <c r="AE142" t="s">
        <v>6937</v>
      </c>
      <c r="AH142">
        <v>0</v>
      </c>
      <c r="AI142">
        <v>0</v>
      </c>
    </row>
    <row r="143" spans="1:35">
      <c r="A143" t="s">
        <v>12804</v>
      </c>
      <c r="C143">
        <v>28</v>
      </c>
      <c r="J143" t="s">
        <v>12907</v>
      </c>
      <c r="K143" t="s">
        <v>12914</v>
      </c>
      <c r="M143" t="s">
        <v>12926</v>
      </c>
      <c r="N143" t="s">
        <v>13070</v>
      </c>
      <c r="O143" t="s">
        <v>13625</v>
      </c>
      <c r="P143">
        <v>6</v>
      </c>
      <c r="Q143">
        <v>1</v>
      </c>
      <c r="R143">
        <v>1.01</v>
      </c>
      <c r="S143">
        <v>4.6</v>
      </c>
      <c r="T143">
        <v>454.5</v>
      </c>
      <c r="U143">
        <v>94.15000000000001</v>
      </c>
      <c r="V143">
        <v>5.41</v>
      </c>
      <c r="W143">
        <v>3.31</v>
      </c>
      <c r="X143">
        <v>0.31</v>
      </c>
      <c r="Y143">
        <v>3</v>
      </c>
      <c r="Z143" t="s">
        <v>6923</v>
      </c>
      <c r="AA143">
        <v>1</v>
      </c>
      <c r="AB143">
        <v>11</v>
      </c>
      <c r="AC143">
        <v>4.220000000000001</v>
      </c>
      <c r="AE143" t="s">
        <v>6937</v>
      </c>
      <c r="AH143">
        <v>0</v>
      </c>
      <c r="AI143">
        <v>0</v>
      </c>
    </row>
    <row r="144" spans="1:35">
      <c r="A144" t="s">
        <v>12805</v>
      </c>
      <c r="C144">
        <v>7.7</v>
      </c>
      <c r="J144" t="s">
        <v>12907</v>
      </c>
      <c r="K144" t="s">
        <v>12914</v>
      </c>
      <c r="M144" t="s">
        <v>12926</v>
      </c>
      <c r="N144" t="s">
        <v>13071</v>
      </c>
      <c r="O144" t="s">
        <v>13626</v>
      </c>
      <c r="P144">
        <v>6</v>
      </c>
      <c r="Q144">
        <v>1</v>
      </c>
      <c r="R144">
        <v>0.09</v>
      </c>
      <c r="S144">
        <v>3.7</v>
      </c>
      <c r="T144">
        <v>458.46</v>
      </c>
      <c r="U144">
        <v>94.15000000000001</v>
      </c>
      <c r="V144">
        <v>4.97</v>
      </c>
      <c r="W144">
        <v>3.22</v>
      </c>
      <c r="X144">
        <v>0.31</v>
      </c>
      <c r="Y144">
        <v>3</v>
      </c>
      <c r="Z144" t="s">
        <v>6923</v>
      </c>
      <c r="AA144">
        <v>0</v>
      </c>
      <c r="AB144">
        <v>11</v>
      </c>
      <c r="AC144">
        <v>4.641714285714286</v>
      </c>
      <c r="AE144" t="s">
        <v>6937</v>
      </c>
      <c r="AH144">
        <v>0</v>
      </c>
      <c r="AI144">
        <v>0</v>
      </c>
    </row>
    <row r="145" spans="1:35">
      <c r="A145" t="s">
        <v>12806</v>
      </c>
      <c r="C145">
        <v>3</v>
      </c>
      <c r="J145" t="s">
        <v>12907</v>
      </c>
      <c r="K145" t="s">
        <v>12914</v>
      </c>
      <c r="M145" t="s">
        <v>12926</v>
      </c>
      <c r="N145" t="s">
        <v>13072</v>
      </c>
      <c r="O145" t="s">
        <v>13627</v>
      </c>
      <c r="P145">
        <v>6</v>
      </c>
      <c r="Q145">
        <v>1</v>
      </c>
      <c r="R145">
        <v>0.99</v>
      </c>
      <c r="S145">
        <v>4.56</v>
      </c>
      <c r="T145">
        <v>454.5</v>
      </c>
      <c r="U145">
        <v>94.15000000000001</v>
      </c>
      <c r="V145">
        <v>5.07</v>
      </c>
      <c r="W145">
        <v>3.34</v>
      </c>
      <c r="X145">
        <v>1</v>
      </c>
      <c r="Y145">
        <v>3</v>
      </c>
      <c r="Z145" t="s">
        <v>6923</v>
      </c>
      <c r="AA145">
        <v>1</v>
      </c>
      <c r="AB145">
        <v>11</v>
      </c>
      <c r="AC145">
        <v>4.24</v>
      </c>
      <c r="AE145" t="s">
        <v>6937</v>
      </c>
      <c r="AH145">
        <v>0</v>
      </c>
      <c r="AI145">
        <v>0</v>
      </c>
    </row>
    <row r="146" spans="1:35">
      <c r="A146" t="s">
        <v>12807</v>
      </c>
      <c r="C146">
        <v>2.1</v>
      </c>
      <c r="J146" t="s">
        <v>12907</v>
      </c>
      <c r="K146" t="s">
        <v>12914</v>
      </c>
      <c r="M146" t="s">
        <v>12926</v>
      </c>
      <c r="N146" t="s">
        <v>13073</v>
      </c>
      <c r="O146" t="s">
        <v>13628</v>
      </c>
      <c r="P146">
        <v>6</v>
      </c>
      <c r="Q146">
        <v>1</v>
      </c>
      <c r="R146">
        <v>1.49</v>
      </c>
      <c r="S146">
        <v>5.07</v>
      </c>
      <c r="T146">
        <v>468.53</v>
      </c>
      <c r="U146">
        <v>94.15000000000001</v>
      </c>
      <c r="V146">
        <v>5.46</v>
      </c>
      <c r="W146">
        <v>3.33</v>
      </c>
      <c r="X146">
        <v>1</v>
      </c>
      <c r="Y146">
        <v>3</v>
      </c>
      <c r="Z146" t="s">
        <v>6923</v>
      </c>
      <c r="AA146">
        <v>1</v>
      </c>
      <c r="AB146">
        <v>12</v>
      </c>
      <c r="AC146">
        <v>3.919785714285714</v>
      </c>
      <c r="AE146" t="s">
        <v>6937</v>
      </c>
      <c r="AH146">
        <v>0</v>
      </c>
      <c r="AI146">
        <v>0</v>
      </c>
    </row>
    <row r="147" spans="1:35">
      <c r="A147" t="s">
        <v>12808</v>
      </c>
      <c r="C147">
        <v>2.9</v>
      </c>
      <c r="J147" t="s">
        <v>12907</v>
      </c>
      <c r="K147" t="s">
        <v>12914</v>
      </c>
      <c r="M147" t="s">
        <v>12926</v>
      </c>
      <c r="N147" t="s">
        <v>13074</v>
      </c>
      <c r="O147" t="s">
        <v>13629</v>
      </c>
      <c r="P147">
        <v>6</v>
      </c>
      <c r="Q147">
        <v>1</v>
      </c>
      <c r="R147">
        <v>0.57</v>
      </c>
      <c r="S147">
        <v>4.18</v>
      </c>
      <c r="T147">
        <v>472.49</v>
      </c>
      <c r="U147">
        <v>94.15000000000001</v>
      </c>
      <c r="V147">
        <v>5.02</v>
      </c>
      <c r="W147">
        <v>3.24</v>
      </c>
      <c r="X147">
        <v>1</v>
      </c>
      <c r="Y147">
        <v>3</v>
      </c>
      <c r="Z147" t="s">
        <v>6923</v>
      </c>
      <c r="AA147">
        <v>1</v>
      </c>
      <c r="AB147">
        <v>12</v>
      </c>
      <c r="AC147">
        <v>4.3015</v>
      </c>
      <c r="AE147" t="s">
        <v>6937</v>
      </c>
      <c r="AH147">
        <v>0</v>
      </c>
      <c r="AI147">
        <v>0</v>
      </c>
    </row>
    <row r="148" spans="1:35">
      <c r="A148" t="s">
        <v>12809</v>
      </c>
      <c r="C148">
        <v>48</v>
      </c>
      <c r="J148" t="s">
        <v>12907</v>
      </c>
      <c r="K148" t="s">
        <v>12914</v>
      </c>
      <c r="M148" t="s">
        <v>12926</v>
      </c>
      <c r="N148" t="s">
        <v>13075</v>
      </c>
      <c r="O148" t="s">
        <v>13630</v>
      </c>
      <c r="P148">
        <v>6</v>
      </c>
      <c r="Q148">
        <v>1</v>
      </c>
      <c r="R148">
        <v>-0.03</v>
      </c>
      <c r="S148">
        <v>3.56</v>
      </c>
      <c r="T148">
        <v>388.46</v>
      </c>
      <c r="U148">
        <v>94.15000000000001</v>
      </c>
      <c r="V148">
        <v>4.34</v>
      </c>
      <c r="W148">
        <v>3.32</v>
      </c>
      <c r="X148">
        <v>2.58</v>
      </c>
      <c r="Y148">
        <v>2</v>
      </c>
      <c r="Z148" t="s">
        <v>6923</v>
      </c>
      <c r="AA148">
        <v>0</v>
      </c>
      <c r="AB148">
        <v>10</v>
      </c>
      <c r="AC148">
        <v>5.211714285714285</v>
      </c>
      <c r="AE148" t="s">
        <v>6937</v>
      </c>
      <c r="AH148">
        <v>0</v>
      </c>
      <c r="AI148">
        <v>0</v>
      </c>
    </row>
    <row r="149" spans="1:35">
      <c r="A149" t="s">
        <v>12810</v>
      </c>
      <c r="C149">
        <v>5</v>
      </c>
      <c r="J149" t="s">
        <v>12907</v>
      </c>
      <c r="K149" t="s">
        <v>12914</v>
      </c>
      <c r="M149" t="s">
        <v>12926</v>
      </c>
      <c r="N149" t="s">
        <v>13076</v>
      </c>
      <c r="O149" t="s">
        <v>13631</v>
      </c>
      <c r="P149">
        <v>6</v>
      </c>
      <c r="Q149">
        <v>1</v>
      </c>
      <c r="R149">
        <v>0.48</v>
      </c>
      <c r="S149">
        <v>4.07</v>
      </c>
      <c r="T149">
        <v>402.49</v>
      </c>
      <c r="U149">
        <v>94.15000000000001</v>
      </c>
      <c r="V149">
        <v>4.73</v>
      </c>
      <c r="W149">
        <v>3.31</v>
      </c>
      <c r="X149">
        <v>2.58</v>
      </c>
      <c r="Y149">
        <v>2</v>
      </c>
      <c r="Z149" t="s">
        <v>6923</v>
      </c>
      <c r="AA149">
        <v>0</v>
      </c>
      <c r="AB149">
        <v>11</v>
      </c>
      <c r="AC149">
        <v>4.8565</v>
      </c>
      <c r="AE149" t="s">
        <v>6937</v>
      </c>
      <c r="AH149">
        <v>0</v>
      </c>
      <c r="AI149">
        <v>0</v>
      </c>
    </row>
    <row r="150" spans="1:35">
      <c r="A150" t="s">
        <v>12811</v>
      </c>
      <c r="C150">
        <v>20</v>
      </c>
      <c r="J150" t="s">
        <v>12907</v>
      </c>
      <c r="K150" t="s">
        <v>12914</v>
      </c>
      <c r="M150" t="s">
        <v>12926</v>
      </c>
      <c r="N150" t="s">
        <v>13077</v>
      </c>
      <c r="O150" t="s">
        <v>13632</v>
      </c>
      <c r="P150">
        <v>6</v>
      </c>
      <c r="Q150">
        <v>1</v>
      </c>
      <c r="R150">
        <v>0.46</v>
      </c>
      <c r="S150">
        <v>4.03</v>
      </c>
      <c r="T150">
        <v>402.49</v>
      </c>
      <c r="U150">
        <v>94.15000000000001</v>
      </c>
      <c r="V150">
        <v>4.38</v>
      </c>
      <c r="W150">
        <v>3.33</v>
      </c>
      <c r="X150">
        <v>3.43</v>
      </c>
      <c r="Y150">
        <v>2</v>
      </c>
      <c r="Z150" t="s">
        <v>6923</v>
      </c>
      <c r="AA150">
        <v>0</v>
      </c>
      <c r="AB150">
        <v>11</v>
      </c>
      <c r="AC150">
        <v>4.876499999999999</v>
      </c>
      <c r="AE150" t="s">
        <v>6937</v>
      </c>
      <c r="AH150">
        <v>0</v>
      </c>
      <c r="AI150">
        <v>0</v>
      </c>
    </row>
    <row r="151" spans="1:35">
      <c r="A151" t="s">
        <v>12812</v>
      </c>
      <c r="C151">
        <v>5.2</v>
      </c>
      <c r="J151" t="s">
        <v>12907</v>
      </c>
      <c r="K151" t="s">
        <v>12914</v>
      </c>
      <c r="M151" t="s">
        <v>12926</v>
      </c>
      <c r="N151" t="s">
        <v>13078</v>
      </c>
      <c r="O151" t="s">
        <v>13633</v>
      </c>
      <c r="P151">
        <v>6</v>
      </c>
      <c r="Q151">
        <v>1</v>
      </c>
      <c r="R151">
        <v>0.96</v>
      </c>
      <c r="S151">
        <v>4.54</v>
      </c>
      <c r="T151">
        <v>416.52</v>
      </c>
      <c r="U151">
        <v>94.15000000000001</v>
      </c>
      <c r="V151">
        <v>4.77</v>
      </c>
      <c r="W151">
        <v>3.32</v>
      </c>
      <c r="X151">
        <v>3.43</v>
      </c>
      <c r="Y151">
        <v>2</v>
      </c>
      <c r="Z151" t="s">
        <v>6923</v>
      </c>
      <c r="AA151">
        <v>0</v>
      </c>
      <c r="AB151">
        <v>12</v>
      </c>
      <c r="AC151">
        <v>4.521285714285715</v>
      </c>
      <c r="AE151" t="s">
        <v>6937</v>
      </c>
      <c r="AH151">
        <v>0</v>
      </c>
      <c r="AI151">
        <v>0</v>
      </c>
    </row>
    <row r="152" spans="1:35">
      <c r="A152" t="s">
        <v>12788</v>
      </c>
      <c r="C152">
        <v>82</v>
      </c>
      <c r="J152" t="s">
        <v>12907</v>
      </c>
      <c r="K152" t="s">
        <v>12914</v>
      </c>
      <c r="M152" t="s">
        <v>12926</v>
      </c>
      <c r="N152" t="s">
        <v>13054</v>
      </c>
      <c r="O152" t="s">
        <v>13609</v>
      </c>
    </row>
    <row r="153" spans="1:35">
      <c r="A153" t="s">
        <v>12813</v>
      </c>
      <c r="C153">
        <v>3528</v>
      </c>
      <c r="J153" t="s">
        <v>12907</v>
      </c>
      <c r="K153" t="s">
        <v>12914</v>
      </c>
      <c r="M153" t="s">
        <v>12926</v>
      </c>
      <c r="N153" t="s">
        <v>13079</v>
      </c>
      <c r="O153" t="s">
        <v>13634</v>
      </c>
      <c r="P153">
        <v>6</v>
      </c>
      <c r="Q153">
        <v>1</v>
      </c>
      <c r="R153">
        <v>-1.92</v>
      </c>
      <c r="S153">
        <v>1.55</v>
      </c>
      <c r="T153">
        <v>408.47</v>
      </c>
      <c r="U153">
        <v>99.13</v>
      </c>
      <c r="V153">
        <v>2.68</v>
      </c>
      <c r="W153">
        <v>3.62</v>
      </c>
      <c r="X153">
        <v>0</v>
      </c>
      <c r="Y153">
        <v>2</v>
      </c>
      <c r="Z153" t="s">
        <v>6923</v>
      </c>
      <c r="AA153">
        <v>0</v>
      </c>
      <c r="AB153">
        <v>11</v>
      </c>
      <c r="AC153">
        <v>5.182785714285714</v>
      </c>
      <c r="AD153" t="s">
        <v>6930</v>
      </c>
      <c r="AE153" t="s">
        <v>6937</v>
      </c>
      <c r="AG153" t="s">
        <v>6943</v>
      </c>
      <c r="AH153">
        <v>3</v>
      </c>
      <c r="AI153">
        <v>0</v>
      </c>
    </row>
    <row r="154" spans="1:35">
      <c r="A154" t="s">
        <v>12814</v>
      </c>
      <c r="C154">
        <v>4096</v>
      </c>
      <c r="H154">
        <v>8</v>
      </c>
      <c r="I154" t="s">
        <v>12903</v>
      </c>
      <c r="J154" t="s">
        <v>12907</v>
      </c>
      <c r="K154" t="s">
        <v>12915</v>
      </c>
      <c r="M154" t="s">
        <v>12927</v>
      </c>
      <c r="N154" t="s">
        <v>13080</v>
      </c>
      <c r="O154" t="s">
        <v>13635</v>
      </c>
      <c r="P154">
        <v>6</v>
      </c>
      <c r="Q154">
        <v>1</v>
      </c>
      <c r="R154">
        <v>-0.13</v>
      </c>
      <c r="S154">
        <v>3.17</v>
      </c>
      <c r="T154">
        <v>444.87</v>
      </c>
      <c r="U154">
        <v>102.1</v>
      </c>
      <c r="V154">
        <v>4.54</v>
      </c>
      <c r="W154">
        <v>3.92</v>
      </c>
      <c r="X154">
        <v>0</v>
      </c>
      <c r="Y154">
        <v>3</v>
      </c>
      <c r="Z154" t="s">
        <v>6923</v>
      </c>
      <c r="AA154">
        <v>0</v>
      </c>
      <c r="AB154">
        <v>8</v>
      </c>
      <c r="AC154">
        <v>4.738785714285714</v>
      </c>
      <c r="AE154" t="s">
        <v>6937</v>
      </c>
      <c r="AH154">
        <v>0</v>
      </c>
      <c r="AI154">
        <v>0</v>
      </c>
    </row>
    <row r="155" spans="1:35">
      <c r="A155" t="s">
        <v>12815</v>
      </c>
      <c r="C155">
        <v>4511</v>
      </c>
      <c r="H155">
        <v>8</v>
      </c>
      <c r="I155" t="s">
        <v>12903</v>
      </c>
      <c r="J155" t="s">
        <v>12907</v>
      </c>
      <c r="K155" t="s">
        <v>12915</v>
      </c>
      <c r="M155" t="s">
        <v>12927</v>
      </c>
      <c r="N155" t="s">
        <v>13081</v>
      </c>
      <c r="O155" t="s">
        <v>13636</v>
      </c>
      <c r="P155">
        <v>6</v>
      </c>
      <c r="Q155">
        <v>1</v>
      </c>
      <c r="R155">
        <v>0.1</v>
      </c>
      <c r="S155">
        <v>3.41</v>
      </c>
      <c r="T155">
        <v>462.86</v>
      </c>
      <c r="U155">
        <v>102.1</v>
      </c>
      <c r="V155">
        <v>4.67</v>
      </c>
      <c r="W155">
        <v>3.9</v>
      </c>
      <c r="X155">
        <v>0</v>
      </c>
      <c r="Y155">
        <v>3</v>
      </c>
      <c r="Z155" t="s">
        <v>6923</v>
      </c>
      <c r="AA155">
        <v>0</v>
      </c>
      <c r="AB155">
        <v>8</v>
      </c>
      <c r="AC155">
        <v>4.490285714285714</v>
      </c>
      <c r="AE155" t="s">
        <v>6937</v>
      </c>
      <c r="AH155">
        <v>0</v>
      </c>
      <c r="AI155">
        <v>0</v>
      </c>
    </row>
    <row r="156" spans="1:35">
      <c r="A156" t="s">
        <v>12816</v>
      </c>
      <c r="E156">
        <v>2700</v>
      </c>
      <c r="J156" t="s">
        <v>12907</v>
      </c>
      <c r="K156" t="s">
        <v>6970</v>
      </c>
      <c r="M156" t="s">
        <v>12928</v>
      </c>
      <c r="N156" t="s">
        <v>13082</v>
      </c>
      <c r="O156" t="s">
        <v>13637</v>
      </c>
      <c r="P156">
        <v>6</v>
      </c>
      <c r="Q156">
        <v>1</v>
      </c>
      <c r="R156">
        <v>2.09</v>
      </c>
      <c r="S156">
        <v>5.71</v>
      </c>
      <c r="T156">
        <v>550.6</v>
      </c>
      <c r="U156">
        <v>74.22</v>
      </c>
      <c r="V156">
        <v>6.93</v>
      </c>
      <c r="W156">
        <v>3.17</v>
      </c>
      <c r="X156">
        <v>0</v>
      </c>
      <c r="Y156">
        <v>3</v>
      </c>
      <c r="Z156" t="s">
        <v>6923</v>
      </c>
      <c r="AA156">
        <v>2</v>
      </c>
      <c r="AB156">
        <v>13</v>
      </c>
      <c r="AC156">
        <v>3.788333333333334</v>
      </c>
      <c r="AE156" t="s">
        <v>6937</v>
      </c>
      <c r="AH156">
        <v>0</v>
      </c>
      <c r="AI156">
        <v>0</v>
      </c>
    </row>
    <row r="157" spans="1:35">
      <c r="A157" t="s">
        <v>12817</v>
      </c>
      <c r="C157">
        <v>3000</v>
      </c>
      <c r="E157">
        <v>300</v>
      </c>
      <c r="J157" t="s">
        <v>12907</v>
      </c>
      <c r="K157" t="s">
        <v>6970</v>
      </c>
      <c r="M157" t="s">
        <v>12928</v>
      </c>
      <c r="N157" t="s">
        <v>13083</v>
      </c>
      <c r="O157" t="s">
        <v>13638</v>
      </c>
      <c r="P157">
        <v>5</v>
      </c>
      <c r="Q157">
        <v>1</v>
      </c>
      <c r="R157">
        <v>2.05</v>
      </c>
      <c r="S157">
        <v>5.68</v>
      </c>
      <c r="T157">
        <v>516.54</v>
      </c>
      <c r="U157">
        <v>64.98999999999999</v>
      </c>
      <c r="V157">
        <v>6.53</v>
      </c>
      <c r="W157">
        <v>3.17</v>
      </c>
      <c r="X157">
        <v>0</v>
      </c>
      <c r="Y157">
        <v>3</v>
      </c>
      <c r="Z157" t="s">
        <v>6923</v>
      </c>
      <c r="AA157">
        <v>2</v>
      </c>
      <c r="AB157">
        <v>10</v>
      </c>
      <c r="AC157">
        <v>3.808333333333334</v>
      </c>
      <c r="AE157" t="s">
        <v>6937</v>
      </c>
      <c r="AH157">
        <v>0</v>
      </c>
      <c r="AI157">
        <v>0</v>
      </c>
    </row>
    <row r="158" spans="1:35">
      <c r="A158" t="s">
        <v>12818</v>
      </c>
      <c r="E158">
        <v>5900</v>
      </c>
      <c r="J158" t="s">
        <v>12907</v>
      </c>
      <c r="K158" t="s">
        <v>6970</v>
      </c>
      <c r="M158" t="s">
        <v>12928</v>
      </c>
      <c r="N158" t="s">
        <v>13084</v>
      </c>
      <c r="O158" t="s">
        <v>13639</v>
      </c>
      <c r="P158">
        <v>6</v>
      </c>
      <c r="Q158">
        <v>1</v>
      </c>
      <c r="R158">
        <v>1.67</v>
      </c>
      <c r="S158">
        <v>5.29</v>
      </c>
      <c r="T158">
        <v>536.5700000000001</v>
      </c>
      <c r="U158">
        <v>74.22</v>
      </c>
      <c r="V158">
        <v>6.54</v>
      </c>
      <c r="W158">
        <v>3.17</v>
      </c>
      <c r="X158">
        <v>0</v>
      </c>
      <c r="Y158">
        <v>3</v>
      </c>
      <c r="Z158" t="s">
        <v>6923</v>
      </c>
      <c r="AA158">
        <v>2</v>
      </c>
      <c r="AB158">
        <v>12</v>
      </c>
      <c r="AC158">
        <v>3.833333333333333</v>
      </c>
      <c r="AE158" t="s">
        <v>6937</v>
      </c>
      <c r="AH158">
        <v>0</v>
      </c>
      <c r="AI158">
        <v>0</v>
      </c>
    </row>
    <row r="159" spans="1:35">
      <c r="A159" t="s">
        <v>12819</v>
      </c>
      <c r="E159">
        <v>2200</v>
      </c>
      <c r="J159" t="s">
        <v>12907</v>
      </c>
      <c r="K159" t="s">
        <v>6970</v>
      </c>
      <c r="M159" t="s">
        <v>12928</v>
      </c>
      <c r="N159" t="s">
        <v>13085</v>
      </c>
      <c r="O159" t="s">
        <v>13640</v>
      </c>
      <c r="P159">
        <v>6</v>
      </c>
      <c r="Q159">
        <v>1</v>
      </c>
      <c r="R159">
        <v>0.92</v>
      </c>
      <c r="S159">
        <v>4.54</v>
      </c>
      <c r="T159">
        <v>517.53</v>
      </c>
      <c r="U159">
        <v>88.78</v>
      </c>
      <c r="V159">
        <v>6.42</v>
      </c>
      <c r="W159">
        <v>3.17</v>
      </c>
      <c r="X159">
        <v>0</v>
      </c>
      <c r="Y159">
        <v>3</v>
      </c>
      <c r="Z159" t="s">
        <v>6923</v>
      </c>
      <c r="AA159">
        <v>2</v>
      </c>
      <c r="AB159">
        <v>10</v>
      </c>
      <c r="AC159">
        <v>4.063333333333333</v>
      </c>
      <c r="AE159" t="s">
        <v>6937</v>
      </c>
      <c r="AH159">
        <v>0</v>
      </c>
      <c r="AI159">
        <v>0</v>
      </c>
    </row>
    <row r="160" spans="1:35">
      <c r="A160" t="s">
        <v>12820</v>
      </c>
      <c r="E160">
        <v>660</v>
      </c>
      <c r="J160" t="s">
        <v>12907</v>
      </c>
      <c r="K160" t="s">
        <v>6970</v>
      </c>
      <c r="M160" t="s">
        <v>12928</v>
      </c>
      <c r="N160" t="s">
        <v>13086</v>
      </c>
      <c r="O160" t="s">
        <v>13641</v>
      </c>
      <c r="P160">
        <v>7</v>
      </c>
      <c r="Q160">
        <v>1</v>
      </c>
      <c r="R160">
        <v>2.49</v>
      </c>
      <c r="S160">
        <v>6.12</v>
      </c>
      <c r="T160">
        <v>573.59</v>
      </c>
      <c r="U160">
        <v>91.02</v>
      </c>
      <c r="V160">
        <v>7.39</v>
      </c>
      <c r="W160">
        <v>3.17</v>
      </c>
      <c r="X160">
        <v>0</v>
      </c>
      <c r="Y160">
        <v>4</v>
      </c>
      <c r="Z160" t="s">
        <v>6923</v>
      </c>
      <c r="AA160">
        <v>2</v>
      </c>
      <c r="AB160">
        <v>11</v>
      </c>
      <c r="AC160">
        <v>3.554333333333334</v>
      </c>
      <c r="AE160" t="s">
        <v>6937</v>
      </c>
      <c r="AH160">
        <v>0</v>
      </c>
      <c r="AI160">
        <v>0</v>
      </c>
    </row>
    <row r="161" spans="1:35">
      <c r="A161" t="s">
        <v>12821</v>
      </c>
      <c r="E161">
        <v>4100</v>
      </c>
      <c r="J161" t="s">
        <v>12907</v>
      </c>
      <c r="K161" t="s">
        <v>6970</v>
      </c>
      <c r="M161" t="s">
        <v>12928</v>
      </c>
      <c r="N161" t="s">
        <v>13087</v>
      </c>
      <c r="O161" t="s">
        <v>13642</v>
      </c>
      <c r="P161">
        <v>6</v>
      </c>
      <c r="Q161">
        <v>1</v>
      </c>
      <c r="R161">
        <v>2.2</v>
      </c>
      <c r="S161">
        <v>5.82</v>
      </c>
      <c r="T161">
        <v>569.6</v>
      </c>
      <c r="U161">
        <v>77.88</v>
      </c>
      <c r="V161">
        <v>7.49</v>
      </c>
      <c r="W161">
        <v>3.17</v>
      </c>
      <c r="X161">
        <v>4.57</v>
      </c>
      <c r="Y161">
        <v>4</v>
      </c>
      <c r="Z161" t="s">
        <v>6923</v>
      </c>
      <c r="AA161">
        <v>2</v>
      </c>
      <c r="AB161">
        <v>11</v>
      </c>
      <c r="AC161">
        <v>3.733333333333333</v>
      </c>
      <c r="AE161" t="s">
        <v>6937</v>
      </c>
      <c r="AH161">
        <v>0</v>
      </c>
      <c r="AI161">
        <v>0</v>
      </c>
    </row>
    <row r="162" spans="1:35">
      <c r="A162" t="s">
        <v>12822</v>
      </c>
      <c r="E162">
        <v>5000</v>
      </c>
      <c r="J162" t="s">
        <v>12907</v>
      </c>
      <c r="K162" t="s">
        <v>6970</v>
      </c>
      <c r="M162" t="s">
        <v>12928</v>
      </c>
      <c r="N162" t="s">
        <v>13088</v>
      </c>
      <c r="O162" t="s">
        <v>13643</v>
      </c>
      <c r="P162">
        <v>6</v>
      </c>
      <c r="Q162">
        <v>1</v>
      </c>
      <c r="R162">
        <v>2.38</v>
      </c>
      <c r="S162">
        <v>5.99</v>
      </c>
      <c r="T162">
        <v>569.6</v>
      </c>
      <c r="U162">
        <v>77.88</v>
      </c>
      <c r="V162">
        <v>7.49</v>
      </c>
      <c r="W162">
        <v>3.17</v>
      </c>
      <c r="X162">
        <v>4.93</v>
      </c>
      <c r="Y162">
        <v>4</v>
      </c>
      <c r="Z162" t="s">
        <v>6923</v>
      </c>
      <c r="AA162">
        <v>2</v>
      </c>
      <c r="AB162">
        <v>11</v>
      </c>
      <c r="AC162">
        <v>3.643333333333334</v>
      </c>
      <c r="AE162" t="s">
        <v>6937</v>
      </c>
      <c r="AH162">
        <v>0</v>
      </c>
      <c r="AI162">
        <v>0</v>
      </c>
    </row>
    <row r="163" spans="1:35">
      <c r="A163" t="s">
        <v>12823</v>
      </c>
      <c r="E163">
        <v>7600</v>
      </c>
      <c r="J163" t="s">
        <v>12907</v>
      </c>
      <c r="K163" t="s">
        <v>6970</v>
      </c>
      <c r="M163" t="s">
        <v>12928</v>
      </c>
      <c r="N163" t="s">
        <v>13089</v>
      </c>
      <c r="O163" t="s">
        <v>13644</v>
      </c>
      <c r="P163">
        <v>6</v>
      </c>
      <c r="Q163">
        <v>1</v>
      </c>
      <c r="R163">
        <v>2.05</v>
      </c>
      <c r="S163">
        <v>5.67</v>
      </c>
      <c r="T163">
        <v>562.61</v>
      </c>
      <c r="U163">
        <v>74.22</v>
      </c>
      <c r="V163">
        <v>7.07</v>
      </c>
      <c r="W163">
        <v>3.17</v>
      </c>
      <c r="X163">
        <v>0</v>
      </c>
      <c r="Y163">
        <v>3</v>
      </c>
      <c r="Z163" t="s">
        <v>6923</v>
      </c>
      <c r="AA163">
        <v>2</v>
      </c>
      <c r="AB163">
        <v>11</v>
      </c>
      <c r="AC163">
        <v>3.808333333333334</v>
      </c>
      <c r="AE163" t="s">
        <v>6937</v>
      </c>
      <c r="AH163">
        <v>0</v>
      </c>
      <c r="AI163">
        <v>0</v>
      </c>
    </row>
    <row r="164" spans="1:35">
      <c r="A164" t="s">
        <v>12824</v>
      </c>
      <c r="E164">
        <v>4000</v>
      </c>
      <c r="J164" t="s">
        <v>12907</v>
      </c>
      <c r="K164" t="s">
        <v>6970</v>
      </c>
      <c r="M164" t="s">
        <v>12928</v>
      </c>
      <c r="N164" t="s">
        <v>13090</v>
      </c>
      <c r="O164" t="s">
        <v>13645</v>
      </c>
      <c r="P164">
        <v>7</v>
      </c>
      <c r="Q164">
        <v>1</v>
      </c>
      <c r="R164">
        <v>1.48</v>
      </c>
      <c r="S164">
        <v>4.76</v>
      </c>
      <c r="T164">
        <v>591.65</v>
      </c>
      <c r="U164">
        <v>77.45999999999999</v>
      </c>
      <c r="V164">
        <v>6.23</v>
      </c>
      <c r="W164">
        <v>3.17</v>
      </c>
      <c r="X164">
        <v>6.42</v>
      </c>
      <c r="Y164">
        <v>3</v>
      </c>
      <c r="Z164" t="s">
        <v>6923</v>
      </c>
      <c r="AA164">
        <v>2</v>
      </c>
      <c r="AB164">
        <v>12</v>
      </c>
      <c r="AC164">
        <v>3.953333333333334</v>
      </c>
      <c r="AE164" t="s">
        <v>6937</v>
      </c>
      <c r="AH164">
        <v>0</v>
      </c>
      <c r="AI164">
        <v>0</v>
      </c>
    </row>
    <row r="165" spans="1:35">
      <c r="A165" t="s">
        <v>12825</v>
      </c>
      <c r="C165">
        <v>4900</v>
      </c>
      <c r="E165">
        <v>1200</v>
      </c>
      <c r="J165" t="s">
        <v>12907</v>
      </c>
      <c r="K165" t="s">
        <v>6970</v>
      </c>
      <c r="M165" t="s">
        <v>12928</v>
      </c>
      <c r="N165" t="s">
        <v>13091</v>
      </c>
      <c r="O165" t="s">
        <v>13646</v>
      </c>
      <c r="P165">
        <v>5</v>
      </c>
      <c r="Q165">
        <v>1</v>
      </c>
      <c r="R165">
        <v>2.6</v>
      </c>
      <c r="S165">
        <v>6.23</v>
      </c>
      <c r="T165">
        <v>542.58</v>
      </c>
      <c r="U165">
        <v>64.98999999999999</v>
      </c>
      <c r="V165">
        <v>6.79</v>
      </c>
      <c r="W165">
        <v>3.14</v>
      </c>
      <c r="X165">
        <v>0</v>
      </c>
      <c r="Y165">
        <v>3</v>
      </c>
      <c r="Z165" t="s">
        <v>6923</v>
      </c>
      <c r="AA165">
        <v>2</v>
      </c>
      <c r="AB165">
        <v>10</v>
      </c>
      <c r="AC165">
        <v>3.533333333333333</v>
      </c>
      <c r="AE165" t="s">
        <v>6937</v>
      </c>
      <c r="AH165">
        <v>0</v>
      </c>
      <c r="AI165">
        <v>0</v>
      </c>
    </row>
    <row r="166" spans="1:35">
      <c r="A166" t="s">
        <v>12826</v>
      </c>
      <c r="C166">
        <v>700</v>
      </c>
      <c r="E166">
        <v>77</v>
      </c>
      <c r="J166" t="s">
        <v>12907</v>
      </c>
      <c r="K166" t="s">
        <v>6970</v>
      </c>
      <c r="M166" t="s">
        <v>12928</v>
      </c>
      <c r="N166" t="s">
        <v>13092</v>
      </c>
      <c r="O166" t="s">
        <v>13647</v>
      </c>
      <c r="P166">
        <v>5</v>
      </c>
      <c r="Q166">
        <v>1</v>
      </c>
      <c r="R166">
        <v>3.12</v>
      </c>
      <c r="S166">
        <v>6.75</v>
      </c>
      <c r="T166">
        <v>556.6</v>
      </c>
      <c r="U166">
        <v>64.98999999999999</v>
      </c>
      <c r="V166">
        <v>7.18</v>
      </c>
      <c r="W166">
        <v>3.14</v>
      </c>
      <c r="X166">
        <v>0</v>
      </c>
      <c r="Y166">
        <v>3</v>
      </c>
      <c r="Z166" t="s">
        <v>6923</v>
      </c>
      <c r="AA166">
        <v>2</v>
      </c>
      <c r="AB166">
        <v>10</v>
      </c>
      <c r="AC166">
        <v>3.273333333333333</v>
      </c>
      <c r="AE166" t="s">
        <v>6937</v>
      </c>
      <c r="AH166">
        <v>0</v>
      </c>
      <c r="AI166">
        <v>0</v>
      </c>
    </row>
    <row r="167" spans="1:35">
      <c r="A167" t="s">
        <v>12827</v>
      </c>
      <c r="C167">
        <v>160</v>
      </c>
      <c r="E167">
        <v>33</v>
      </c>
      <c r="J167" t="s">
        <v>12907</v>
      </c>
      <c r="K167" t="s">
        <v>6970</v>
      </c>
      <c r="M167" t="s">
        <v>12928</v>
      </c>
      <c r="N167" t="s">
        <v>13093</v>
      </c>
      <c r="O167" t="s">
        <v>13648</v>
      </c>
      <c r="P167">
        <v>5</v>
      </c>
      <c r="Q167">
        <v>1</v>
      </c>
      <c r="R167">
        <v>3.62</v>
      </c>
      <c r="S167">
        <v>7.26</v>
      </c>
      <c r="T167">
        <v>570.63</v>
      </c>
      <c r="U167">
        <v>64.98999999999999</v>
      </c>
      <c r="V167">
        <v>7.57</v>
      </c>
      <c r="W167">
        <v>3.14</v>
      </c>
      <c r="X167">
        <v>0</v>
      </c>
      <c r="Y167">
        <v>3</v>
      </c>
      <c r="Z167" t="s">
        <v>6923</v>
      </c>
      <c r="AA167">
        <v>2</v>
      </c>
      <c r="AB167">
        <v>10</v>
      </c>
      <c r="AC167">
        <v>3.023333333333333</v>
      </c>
      <c r="AE167" t="s">
        <v>6937</v>
      </c>
      <c r="AH167">
        <v>0</v>
      </c>
      <c r="AI167">
        <v>0</v>
      </c>
    </row>
    <row r="168" spans="1:35">
      <c r="A168" t="s">
        <v>12828</v>
      </c>
      <c r="C168">
        <v>2200</v>
      </c>
      <c r="E168">
        <v>84</v>
      </c>
      <c r="J168" t="s">
        <v>12907</v>
      </c>
      <c r="K168" t="s">
        <v>6970</v>
      </c>
      <c r="M168" t="s">
        <v>12928</v>
      </c>
      <c r="N168" t="s">
        <v>13094</v>
      </c>
      <c r="O168" t="s">
        <v>13649</v>
      </c>
      <c r="P168">
        <v>6</v>
      </c>
      <c r="Q168">
        <v>2</v>
      </c>
      <c r="R168">
        <v>3.19</v>
      </c>
      <c r="S168">
        <v>6.83</v>
      </c>
      <c r="T168">
        <v>600.66</v>
      </c>
      <c r="U168">
        <v>85.22</v>
      </c>
      <c r="V168">
        <v>6.93</v>
      </c>
      <c r="W168">
        <v>3.14</v>
      </c>
      <c r="X168">
        <v>0</v>
      </c>
      <c r="Y168">
        <v>3</v>
      </c>
      <c r="Z168" t="s">
        <v>6923</v>
      </c>
      <c r="AA168">
        <v>2</v>
      </c>
      <c r="AB168">
        <v>10</v>
      </c>
      <c r="AC168">
        <v>2.905</v>
      </c>
      <c r="AE168" t="s">
        <v>6937</v>
      </c>
      <c r="AH168">
        <v>0</v>
      </c>
      <c r="AI168">
        <v>0</v>
      </c>
    </row>
    <row r="169" spans="1:35">
      <c r="A169" t="s">
        <v>12829</v>
      </c>
      <c r="C169">
        <v>5900</v>
      </c>
      <c r="E169">
        <v>210</v>
      </c>
      <c r="J169" t="s">
        <v>12907</v>
      </c>
      <c r="K169" t="s">
        <v>6970</v>
      </c>
      <c r="M169" t="s">
        <v>12928</v>
      </c>
      <c r="N169" t="s">
        <v>13095</v>
      </c>
      <c r="O169" t="s">
        <v>13650</v>
      </c>
      <c r="P169">
        <v>6</v>
      </c>
      <c r="Q169">
        <v>2</v>
      </c>
      <c r="R169">
        <v>2.43</v>
      </c>
      <c r="S169">
        <v>6.06</v>
      </c>
      <c r="T169">
        <v>572.6</v>
      </c>
      <c r="U169">
        <v>85.22</v>
      </c>
      <c r="V169">
        <v>6.15</v>
      </c>
      <c r="W169">
        <v>3.14</v>
      </c>
      <c r="X169">
        <v>0</v>
      </c>
      <c r="Y169">
        <v>3</v>
      </c>
      <c r="Z169" t="s">
        <v>6923</v>
      </c>
      <c r="AA169">
        <v>2</v>
      </c>
      <c r="AB169">
        <v>10</v>
      </c>
      <c r="AC169">
        <v>3.285</v>
      </c>
      <c r="AE169" t="s">
        <v>6937</v>
      </c>
      <c r="AH169">
        <v>0</v>
      </c>
      <c r="AI169">
        <v>0</v>
      </c>
    </row>
    <row r="170" spans="1:35">
      <c r="A170" t="s">
        <v>12830</v>
      </c>
      <c r="E170">
        <v>43</v>
      </c>
      <c r="J170" t="s">
        <v>12907</v>
      </c>
      <c r="K170" t="s">
        <v>6970</v>
      </c>
      <c r="M170" t="s">
        <v>12928</v>
      </c>
      <c r="N170" t="s">
        <v>13096</v>
      </c>
      <c r="O170" t="s">
        <v>13651</v>
      </c>
      <c r="P170">
        <v>6</v>
      </c>
      <c r="Q170">
        <v>2</v>
      </c>
      <c r="R170">
        <v>2.33</v>
      </c>
      <c r="S170">
        <v>5.96</v>
      </c>
      <c r="T170">
        <v>586.63</v>
      </c>
      <c r="U170">
        <v>85.22</v>
      </c>
      <c r="V170">
        <v>6.54</v>
      </c>
      <c r="W170">
        <v>3.14</v>
      </c>
      <c r="X170">
        <v>0</v>
      </c>
      <c r="Y170">
        <v>3</v>
      </c>
      <c r="Z170" t="s">
        <v>6923</v>
      </c>
      <c r="AA170">
        <v>2</v>
      </c>
      <c r="AB170">
        <v>11</v>
      </c>
      <c r="AC170">
        <v>3.335</v>
      </c>
      <c r="AE170" t="s">
        <v>6937</v>
      </c>
      <c r="AH170">
        <v>0</v>
      </c>
      <c r="AI170">
        <v>0</v>
      </c>
    </row>
    <row r="171" spans="1:35">
      <c r="A171" t="s">
        <v>12831</v>
      </c>
      <c r="C171">
        <v>3300</v>
      </c>
      <c r="E171">
        <v>79</v>
      </c>
      <c r="J171" t="s">
        <v>12907</v>
      </c>
      <c r="K171" t="s">
        <v>6970</v>
      </c>
      <c r="M171" t="s">
        <v>12928</v>
      </c>
      <c r="N171" t="s">
        <v>13097</v>
      </c>
      <c r="O171" t="s">
        <v>13652</v>
      </c>
      <c r="P171">
        <v>6</v>
      </c>
      <c r="Q171">
        <v>2</v>
      </c>
      <c r="R171">
        <v>2.78</v>
      </c>
      <c r="S171">
        <v>6.42</v>
      </c>
      <c r="T171">
        <v>586.63</v>
      </c>
      <c r="U171">
        <v>85.22</v>
      </c>
      <c r="V171">
        <v>6.54</v>
      </c>
      <c r="W171">
        <v>3.14</v>
      </c>
      <c r="X171">
        <v>0</v>
      </c>
      <c r="Y171">
        <v>3</v>
      </c>
      <c r="Z171" t="s">
        <v>6923</v>
      </c>
      <c r="AA171">
        <v>2</v>
      </c>
      <c r="AB171">
        <v>10</v>
      </c>
      <c r="AC171">
        <v>3.11</v>
      </c>
      <c r="AE171" t="s">
        <v>6937</v>
      </c>
      <c r="AH171">
        <v>0</v>
      </c>
      <c r="AI171">
        <v>0</v>
      </c>
    </row>
    <row r="172" spans="1:35">
      <c r="A172" t="s">
        <v>12832</v>
      </c>
      <c r="C172">
        <v>610</v>
      </c>
      <c r="E172">
        <v>20</v>
      </c>
      <c r="J172" t="s">
        <v>12907</v>
      </c>
      <c r="K172" t="s">
        <v>6970</v>
      </c>
      <c r="M172" t="s">
        <v>12928</v>
      </c>
      <c r="N172" t="s">
        <v>13098</v>
      </c>
      <c r="O172" t="s">
        <v>13653</v>
      </c>
      <c r="P172">
        <v>6</v>
      </c>
      <c r="Q172">
        <v>1</v>
      </c>
      <c r="R172">
        <v>2.46</v>
      </c>
      <c r="S172">
        <v>6.09</v>
      </c>
      <c r="T172">
        <v>586.63</v>
      </c>
      <c r="U172">
        <v>74.22</v>
      </c>
      <c r="V172">
        <v>6.81</v>
      </c>
      <c r="W172">
        <v>3.14</v>
      </c>
      <c r="X172">
        <v>0</v>
      </c>
      <c r="Y172">
        <v>3</v>
      </c>
      <c r="Z172" t="s">
        <v>6923</v>
      </c>
      <c r="AA172">
        <v>2</v>
      </c>
      <c r="AB172">
        <v>11</v>
      </c>
      <c r="AC172">
        <v>3.603333333333333</v>
      </c>
      <c r="AE172" t="s">
        <v>6937</v>
      </c>
      <c r="AH172">
        <v>0</v>
      </c>
      <c r="AI172">
        <v>0</v>
      </c>
    </row>
    <row r="173" spans="1:35">
      <c r="A173" t="s">
        <v>12833</v>
      </c>
      <c r="C173">
        <v>1400</v>
      </c>
      <c r="E173">
        <v>44</v>
      </c>
      <c r="J173" t="s">
        <v>12907</v>
      </c>
      <c r="K173" t="s">
        <v>6970</v>
      </c>
      <c r="M173" t="s">
        <v>12928</v>
      </c>
      <c r="N173" t="s">
        <v>13099</v>
      </c>
      <c r="O173" t="s">
        <v>13654</v>
      </c>
      <c r="P173">
        <v>6</v>
      </c>
      <c r="Q173">
        <v>1</v>
      </c>
      <c r="R173">
        <v>2.93</v>
      </c>
      <c r="S173">
        <v>6.57</v>
      </c>
      <c r="T173">
        <v>600.66</v>
      </c>
      <c r="U173">
        <v>74.22</v>
      </c>
      <c r="V173">
        <v>7.2</v>
      </c>
      <c r="W173">
        <v>3.14</v>
      </c>
      <c r="X173">
        <v>0</v>
      </c>
      <c r="Y173">
        <v>3</v>
      </c>
      <c r="Z173" t="s">
        <v>6923</v>
      </c>
      <c r="AA173">
        <v>2</v>
      </c>
      <c r="AB173">
        <v>12</v>
      </c>
      <c r="AC173">
        <v>3.368333333333333</v>
      </c>
      <c r="AE173" t="s">
        <v>6937</v>
      </c>
      <c r="AH173">
        <v>0</v>
      </c>
      <c r="AI173">
        <v>0</v>
      </c>
    </row>
    <row r="174" spans="1:35">
      <c r="A174" t="s">
        <v>12834</v>
      </c>
      <c r="C174">
        <v>1600</v>
      </c>
      <c r="E174">
        <v>25</v>
      </c>
      <c r="J174" t="s">
        <v>12907</v>
      </c>
      <c r="K174" t="s">
        <v>6970</v>
      </c>
      <c r="M174" t="s">
        <v>12928</v>
      </c>
      <c r="N174" t="s">
        <v>13100</v>
      </c>
      <c r="O174" t="s">
        <v>13655</v>
      </c>
      <c r="P174">
        <v>6</v>
      </c>
      <c r="Q174">
        <v>1</v>
      </c>
      <c r="R174">
        <v>3.46</v>
      </c>
      <c r="S174">
        <v>7.1</v>
      </c>
      <c r="T174">
        <v>619.66</v>
      </c>
      <c r="U174">
        <v>77.88</v>
      </c>
      <c r="V174">
        <v>7.6</v>
      </c>
      <c r="W174">
        <v>3.14</v>
      </c>
      <c r="X174">
        <v>3.53</v>
      </c>
      <c r="Y174">
        <v>4</v>
      </c>
      <c r="Z174" t="s">
        <v>6923</v>
      </c>
      <c r="AA174">
        <v>2</v>
      </c>
      <c r="AB174">
        <v>10</v>
      </c>
      <c r="AC174">
        <v>3.103333333333333</v>
      </c>
      <c r="AE174" t="s">
        <v>6937</v>
      </c>
      <c r="AH174">
        <v>0</v>
      </c>
      <c r="AI174">
        <v>0</v>
      </c>
    </row>
    <row r="175" spans="1:35">
      <c r="A175" t="s">
        <v>12835</v>
      </c>
      <c r="C175">
        <v>300</v>
      </c>
      <c r="E175">
        <v>30</v>
      </c>
      <c r="J175" t="s">
        <v>12907</v>
      </c>
      <c r="K175" t="s">
        <v>6970</v>
      </c>
      <c r="M175" t="s">
        <v>12928</v>
      </c>
      <c r="N175" t="s">
        <v>13101</v>
      </c>
      <c r="O175" t="s">
        <v>13656</v>
      </c>
      <c r="P175">
        <v>5</v>
      </c>
      <c r="Q175">
        <v>1</v>
      </c>
      <c r="R175">
        <v>3.33</v>
      </c>
      <c r="S175">
        <v>6.97</v>
      </c>
      <c r="T175">
        <v>570.63</v>
      </c>
      <c r="U175">
        <v>64.98999999999999</v>
      </c>
      <c r="V175">
        <v>7.57</v>
      </c>
      <c r="W175">
        <v>3.14</v>
      </c>
      <c r="X175">
        <v>0</v>
      </c>
      <c r="Y175">
        <v>3</v>
      </c>
      <c r="Z175" t="s">
        <v>6923</v>
      </c>
      <c r="AA175">
        <v>2</v>
      </c>
      <c r="AB175">
        <v>10</v>
      </c>
      <c r="AC175">
        <v>3.168333333333333</v>
      </c>
      <c r="AE175" t="s">
        <v>6937</v>
      </c>
      <c r="AH175">
        <v>0</v>
      </c>
      <c r="AI175">
        <v>0</v>
      </c>
    </row>
    <row r="176" spans="1:35">
      <c r="A176" t="s">
        <v>12836</v>
      </c>
      <c r="C176">
        <v>4500</v>
      </c>
      <c r="E176">
        <v>170</v>
      </c>
      <c r="J176" t="s">
        <v>12907</v>
      </c>
      <c r="K176" t="s">
        <v>6970</v>
      </c>
      <c r="M176" t="s">
        <v>12928</v>
      </c>
      <c r="N176" t="s">
        <v>13102</v>
      </c>
      <c r="O176" t="s">
        <v>13657</v>
      </c>
      <c r="P176">
        <v>5</v>
      </c>
      <c r="Q176">
        <v>1</v>
      </c>
      <c r="R176">
        <v>3.12</v>
      </c>
      <c r="S176">
        <v>6.75</v>
      </c>
      <c r="T176">
        <v>570.63</v>
      </c>
      <c r="U176">
        <v>64.98999999999999</v>
      </c>
      <c r="V176">
        <v>7.57</v>
      </c>
      <c r="W176">
        <v>3.14</v>
      </c>
      <c r="X176">
        <v>0</v>
      </c>
      <c r="Y176">
        <v>3</v>
      </c>
      <c r="Z176" t="s">
        <v>6923</v>
      </c>
      <c r="AA176">
        <v>2</v>
      </c>
      <c r="AB176">
        <v>10</v>
      </c>
      <c r="AC176">
        <v>3.273333333333333</v>
      </c>
      <c r="AE176" t="s">
        <v>6937</v>
      </c>
      <c r="AH176">
        <v>0</v>
      </c>
      <c r="AI176">
        <v>0</v>
      </c>
    </row>
    <row r="177" spans="1:35">
      <c r="A177" t="s">
        <v>12837</v>
      </c>
      <c r="C177">
        <v>560</v>
      </c>
      <c r="E177">
        <v>39</v>
      </c>
      <c r="J177" t="s">
        <v>12907</v>
      </c>
      <c r="K177" t="s">
        <v>6970</v>
      </c>
      <c r="M177" t="s">
        <v>12928</v>
      </c>
      <c r="N177" t="s">
        <v>13103</v>
      </c>
      <c r="O177" t="s">
        <v>13658</v>
      </c>
      <c r="P177">
        <v>5</v>
      </c>
      <c r="Q177">
        <v>1</v>
      </c>
      <c r="R177">
        <v>3.3</v>
      </c>
      <c r="S177">
        <v>6.93</v>
      </c>
      <c r="T177">
        <v>537.08</v>
      </c>
      <c r="U177">
        <v>64.98999999999999</v>
      </c>
      <c r="V177">
        <v>7.2</v>
      </c>
      <c r="W177">
        <v>3.14</v>
      </c>
      <c r="X177">
        <v>0</v>
      </c>
      <c r="Y177">
        <v>3</v>
      </c>
      <c r="Z177" t="s">
        <v>6923</v>
      </c>
      <c r="AA177">
        <v>2</v>
      </c>
      <c r="AB177">
        <v>10</v>
      </c>
      <c r="AC177">
        <v>3.183333333333334</v>
      </c>
      <c r="AE177" t="s">
        <v>6937</v>
      </c>
      <c r="AH177">
        <v>0</v>
      </c>
      <c r="AI177">
        <v>0</v>
      </c>
    </row>
    <row r="178" spans="1:35">
      <c r="A178" t="s">
        <v>12838</v>
      </c>
      <c r="C178">
        <v>610</v>
      </c>
      <c r="E178">
        <v>150</v>
      </c>
      <c r="J178" t="s">
        <v>12907</v>
      </c>
      <c r="K178" t="s">
        <v>6970</v>
      </c>
      <c r="M178" t="s">
        <v>12928</v>
      </c>
      <c r="N178" t="s">
        <v>13104</v>
      </c>
      <c r="O178" t="s">
        <v>13659</v>
      </c>
      <c r="P178">
        <v>5</v>
      </c>
      <c r="Q178">
        <v>1</v>
      </c>
      <c r="R178">
        <v>3.84</v>
      </c>
      <c r="S178">
        <v>7.47</v>
      </c>
      <c r="T178">
        <v>551.1</v>
      </c>
      <c r="U178">
        <v>64.98999999999999</v>
      </c>
      <c r="V178">
        <v>7.51</v>
      </c>
      <c r="W178">
        <v>3.14</v>
      </c>
      <c r="X178">
        <v>0</v>
      </c>
      <c r="Y178">
        <v>3</v>
      </c>
      <c r="Z178" t="s">
        <v>6923</v>
      </c>
      <c r="AA178">
        <v>2</v>
      </c>
      <c r="AB178">
        <v>10</v>
      </c>
      <c r="AC178">
        <v>2.913333333333334</v>
      </c>
      <c r="AE178" t="s">
        <v>6937</v>
      </c>
      <c r="AH178">
        <v>0</v>
      </c>
      <c r="AI178">
        <v>0</v>
      </c>
    </row>
    <row r="179" spans="1:35">
      <c r="A179" t="s">
        <v>12839</v>
      </c>
      <c r="C179">
        <v>490</v>
      </c>
      <c r="E179">
        <v>84</v>
      </c>
      <c r="J179" t="s">
        <v>12907</v>
      </c>
      <c r="K179" t="s">
        <v>6970</v>
      </c>
      <c r="M179" t="s">
        <v>12928</v>
      </c>
      <c r="N179" t="s">
        <v>13105</v>
      </c>
      <c r="O179" t="s">
        <v>13660</v>
      </c>
      <c r="P179">
        <v>6</v>
      </c>
      <c r="Q179">
        <v>1</v>
      </c>
      <c r="R179">
        <v>3.17</v>
      </c>
      <c r="S179">
        <v>6.8</v>
      </c>
      <c r="T179">
        <v>571.62</v>
      </c>
      <c r="U179">
        <v>77.88</v>
      </c>
      <c r="V179">
        <v>6.97</v>
      </c>
      <c r="W179">
        <v>3.14</v>
      </c>
      <c r="X179">
        <v>1.14</v>
      </c>
      <c r="Y179">
        <v>3</v>
      </c>
      <c r="Z179" t="s">
        <v>6923</v>
      </c>
      <c r="AA179">
        <v>2</v>
      </c>
      <c r="AB179">
        <v>10</v>
      </c>
      <c r="AC179">
        <v>3.248333333333334</v>
      </c>
      <c r="AE179" t="s">
        <v>6937</v>
      </c>
      <c r="AH179">
        <v>0</v>
      </c>
      <c r="AI179">
        <v>0</v>
      </c>
    </row>
    <row r="180" spans="1:35">
      <c r="A180" t="s">
        <v>12840</v>
      </c>
      <c r="C180">
        <v>1500</v>
      </c>
      <c r="E180">
        <v>200</v>
      </c>
      <c r="J180" t="s">
        <v>12907</v>
      </c>
      <c r="K180" t="s">
        <v>6970</v>
      </c>
      <c r="M180" t="s">
        <v>12928</v>
      </c>
      <c r="N180" t="s">
        <v>13106</v>
      </c>
      <c r="O180" t="s">
        <v>13661</v>
      </c>
      <c r="P180">
        <v>6</v>
      </c>
      <c r="Q180">
        <v>1</v>
      </c>
      <c r="R180">
        <v>0.55</v>
      </c>
      <c r="S180">
        <v>4.18</v>
      </c>
      <c r="T180">
        <v>510.65</v>
      </c>
      <c r="U180">
        <v>74.22</v>
      </c>
      <c r="V180">
        <v>5.67</v>
      </c>
      <c r="W180">
        <v>3.14</v>
      </c>
      <c r="X180">
        <v>0</v>
      </c>
      <c r="Y180">
        <v>2</v>
      </c>
      <c r="Z180" t="s">
        <v>6923</v>
      </c>
      <c r="AA180">
        <v>2</v>
      </c>
      <c r="AB180">
        <v>10</v>
      </c>
      <c r="AC180">
        <v>4.243333333333334</v>
      </c>
      <c r="AE180" t="s">
        <v>6937</v>
      </c>
      <c r="AH180">
        <v>0</v>
      </c>
      <c r="AI180">
        <v>0</v>
      </c>
    </row>
    <row r="181" spans="1:35">
      <c r="A181" t="s">
        <v>12841</v>
      </c>
      <c r="C181">
        <v>500</v>
      </c>
      <c r="E181">
        <v>76</v>
      </c>
      <c r="J181" t="s">
        <v>12907</v>
      </c>
      <c r="K181" t="s">
        <v>6970</v>
      </c>
      <c r="M181" t="s">
        <v>12928</v>
      </c>
      <c r="N181" t="s">
        <v>13107</v>
      </c>
      <c r="O181" t="s">
        <v>13662</v>
      </c>
      <c r="P181">
        <v>5</v>
      </c>
      <c r="Q181">
        <v>1</v>
      </c>
      <c r="R181">
        <v>2.16</v>
      </c>
      <c r="S181">
        <v>5.8</v>
      </c>
      <c r="T181">
        <v>494.65</v>
      </c>
      <c r="U181">
        <v>64.98999999999999</v>
      </c>
      <c r="V181">
        <v>6.43</v>
      </c>
      <c r="W181">
        <v>3.14</v>
      </c>
      <c r="X181">
        <v>0</v>
      </c>
      <c r="Y181">
        <v>2</v>
      </c>
      <c r="Z181" t="s">
        <v>6923</v>
      </c>
      <c r="AA181">
        <v>1</v>
      </c>
      <c r="AB181">
        <v>10</v>
      </c>
      <c r="AC181">
        <v>3.791547619047619</v>
      </c>
      <c r="AE181" t="s">
        <v>6937</v>
      </c>
      <c r="AH181">
        <v>0</v>
      </c>
      <c r="AI181">
        <v>0</v>
      </c>
    </row>
    <row r="182" spans="1:35">
      <c r="A182" t="s">
        <v>12842</v>
      </c>
      <c r="C182">
        <v>390</v>
      </c>
      <c r="E182">
        <v>110</v>
      </c>
      <c r="J182" t="s">
        <v>12907</v>
      </c>
      <c r="K182" t="s">
        <v>6970</v>
      </c>
      <c r="M182" t="s">
        <v>12928</v>
      </c>
      <c r="N182" t="s">
        <v>13108</v>
      </c>
      <c r="O182" t="s">
        <v>13663</v>
      </c>
      <c r="P182">
        <v>5</v>
      </c>
      <c r="Q182">
        <v>1</v>
      </c>
      <c r="R182">
        <v>1.62</v>
      </c>
      <c r="S182">
        <v>5.25</v>
      </c>
      <c r="T182">
        <v>480.63</v>
      </c>
      <c r="U182">
        <v>64.98999999999999</v>
      </c>
      <c r="V182">
        <v>5.9</v>
      </c>
      <c r="W182">
        <v>3.14</v>
      </c>
      <c r="X182">
        <v>0</v>
      </c>
      <c r="Y182">
        <v>2</v>
      </c>
      <c r="Z182" t="s">
        <v>6923</v>
      </c>
      <c r="AA182">
        <v>1</v>
      </c>
      <c r="AB182">
        <v>11</v>
      </c>
      <c r="AC182">
        <v>3.971690476190477</v>
      </c>
      <c r="AE182" t="s">
        <v>6937</v>
      </c>
      <c r="AH182">
        <v>0</v>
      </c>
      <c r="AI182">
        <v>0</v>
      </c>
    </row>
    <row r="183" spans="1:35">
      <c r="A183" t="s">
        <v>12788</v>
      </c>
      <c r="B183">
        <v>274</v>
      </c>
      <c r="C183">
        <v>223</v>
      </c>
      <c r="H183">
        <v>7.4</v>
      </c>
      <c r="I183" t="s">
        <v>12905</v>
      </c>
      <c r="J183" t="s">
        <v>12907</v>
      </c>
      <c r="K183" t="s">
        <v>10307</v>
      </c>
      <c r="M183" t="s">
        <v>12929</v>
      </c>
      <c r="N183" t="s">
        <v>13054</v>
      </c>
      <c r="O183" t="s">
        <v>13609</v>
      </c>
    </row>
    <row r="184" spans="1:35">
      <c r="A184" t="s">
        <v>12843</v>
      </c>
      <c r="B184">
        <v>185</v>
      </c>
      <c r="C184">
        <v>140</v>
      </c>
      <c r="H184">
        <v>7.4</v>
      </c>
      <c r="I184" t="s">
        <v>12905</v>
      </c>
      <c r="J184" t="s">
        <v>12907</v>
      </c>
      <c r="K184" t="s">
        <v>10307</v>
      </c>
      <c r="M184" t="s">
        <v>12929</v>
      </c>
      <c r="N184" t="s">
        <v>13109</v>
      </c>
      <c r="O184" t="s">
        <v>13664</v>
      </c>
      <c r="P184">
        <v>4</v>
      </c>
      <c r="Q184">
        <v>1</v>
      </c>
      <c r="R184">
        <v>0.64</v>
      </c>
      <c r="S184">
        <v>4.34</v>
      </c>
      <c r="T184">
        <v>414.51</v>
      </c>
      <c r="U184">
        <v>68.26000000000001</v>
      </c>
      <c r="V184">
        <v>5.5</v>
      </c>
      <c r="W184">
        <v>2.71</v>
      </c>
      <c r="X184">
        <v>1.95</v>
      </c>
      <c r="Y184">
        <v>4</v>
      </c>
      <c r="Z184" t="s">
        <v>6923</v>
      </c>
      <c r="AA184">
        <v>1</v>
      </c>
      <c r="AB184">
        <v>9</v>
      </c>
      <c r="AC184">
        <v>4.773976190476191</v>
      </c>
      <c r="AE184" t="s">
        <v>6937</v>
      </c>
      <c r="AH184">
        <v>0</v>
      </c>
      <c r="AI184">
        <v>0</v>
      </c>
    </row>
    <row r="185" spans="1:35">
      <c r="A185" t="s">
        <v>12844</v>
      </c>
      <c r="B185">
        <v>1600</v>
      </c>
      <c r="C185">
        <v>399</v>
      </c>
      <c r="H185">
        <v>7.4</v>
      </c>
      <c r="I185" t="s">
        <v>12905</v>
      </c>
      <c r="J185" t="s">
        <v>12907</v>
      </c>
      <c r="K185" t="s">
        <v>10307</v>
      </c>
      <c r="M185" t="s">
        <v>12929</v>
      </c>
      <c r="N185" t="s">
        <v>13110</v>
      </c>
      <c r="O185" t="s">
        <v>13665</v>
      </c>
      <c r="P185">
        <v>4</v>
      </c>
      <c r="Q185">
        <v>1</v>
      </c>
      <c r="R185">
        <v>1.82</v>
      </c>
      <c r="S185">
        <v>4.84</v>
      </c>
      <c r="T185">
        <v>431.56</v>
      </c>
      <c r="U185">
        <v>63.33</v>
      </c>
      <c r="V185">
        <v>6.3</v>
      </c>
      <c r="W185">
        <v>4.29</v>
      </c>
      <c r="X185">
        <v>1.96</v>
      </c>
      <c r="Y185">
        <v>4</v>
      </c>
      <c r="Z185" t="s">
        <v>6923</v>
      </c>
      <c r="AA185">
        <v>1</v>
      </c>
      <c r="AB185">
        <v>9</v>
      </c>
      <c r="AC185">
        <v>4.402190476190476</v>
      </c>
      <c r="AE185" t="s">
        <v>6937</v>
      </c>
      <c r="AH185">
        <v>0</v>
      </c>
      <c r="AI185">
        <v>0</v>
      </c>
    </row>
    <row r="186" spans="1:35">
      <c r="A186" t="s">
        <v>12845</v>
      </c>
      <c r="B186">
        <v>14000</v>
      </c>
      <c r="C186">
        <v>1900</v>
      </c>
      <c r="H186">
        <v>7.4</v>
      </c>
      <c r="I186" t="s">
        <v>12905</v>
      </c>
      <c r="J186" t="s">
        <v>12907</v>
      </c>
      <c r="K186" t="s">
        <v>10307</v>
      </c>
      <c r="M186" t="s">
        <v>12929</v>
      </c>
      <c r="N186" t="s">
        <v>13111</v>
      </c>
      <c r="O186" t="s">
        <v>13666</v>
      </c>
      <c r="P186">
        <v>5</v>
      </c>
      <c r="Q186">
        <v>1</v>
      </c>
      <c r="R186">
        <v>-0.37</v>
      </c>
      <c r="S186">
        <v>3.15</v>
      </c>
      <c r="T186">
        <v>430.5</v>
      </c>
      <c r="U186">
        <v>89.36</v>
      </c>
      <c r="V186">
        <v>5.53</v>
      </c>
      <c r="W186">
        <v>3.5</v>
      </c>
      <c r="X186">
        <v>1.95</v>
      </c>
      <c r="Y186">
        <v>4</v>
      </c>
      <c r="Z186" t="s">
        <v>6923</v>
      </c>
      <c r="AA186">
        <v>1</v>
      </c>
      <c r="AB186">
        <v>9</v>
      </c>
      <c r="AC186">
        <v>5.254761904761905</v>
      </c>
      <c r="AE186" t="s">
        <v>6937</v>
      </c>
      <c r="AH186">
        <v>0</v>
      </c>
      <c r="AI186">
        <v>0</v>
      </c>
    </row>
    <row r="187" spans="1:35">
      <c r="A187" t="s">
        <v>12846</v>
      </c>
      <c r="B187">
        <v>1600</v>
      </c>
      <c r="C187">
        <v>3800</v>
      </c>
      <c r="H187">
        <v>7.4</v>
      </c>
      <c r="I187" t="s">
        <v>12905</v>
      </c>
      <c r="J187" t="s">
        <v>12907</v>
      </c>
      <c r="K187" t="s">
        <v>10307</v>
      </c>
      <c r="M187" t="s">
        <v>12929</v>
      </c>
      <c r="N187" t="s">
        <v>13112</v>
      </c>
      <c r="O187" t="s">
        <v>13667</v>
      </c>
      <c r="P187">
        <v>5</v>
      </c>
      <c r="Q187">
        <v>1</v>
      </c>
      <c r="R187">
        <v>0.5</v>
      </c>
      <c r="S187">
        <v>3.89</v>
      </c>
      <c r="T187">
        <v>430.5</v>
      </c>
      <c r="U187">
        <v>89.36</v>
      </c>
      <c r="V187">
        <v>5.53</v>
      </c>
      <c r="W187">
        <v>3.68</v>
      </c>
      <c r="X187">
        <v>1.96</v>
      </c>
      <c r="Y187">
        <v>4</v>
      </c>
      <c r="Z187" t="s">
        <v>6923</v>
      </c>
      <c r="AA187">
        <v>1</v>
      </c>
      <c r="AB187">
        <v>9</v>
      </c>
      <c r="AC187">
        <v>4.884761904761905</v>
      </c>
      <c r="AE187" t="s">
        <v>6937</v>
      </c>
      <c r="AH187">
        <v>0</v>
      </c>
      <c r="AI187">
        <v>0</v>
      </c>
    </row>
    <row r="188" spans="1:35">
      <c r="A188" t="s">
        <v>12847</v>
      </c>
      <c r="B188">
        <v>327</v>
      </c>
      <c r="C188">
        <v>228</v>
      </c>
      <c r="H188">
        <v>7.4</v>
      </c>
      <c r="I188" t="s">
        <v>12905</v>
      </c>
      <c r="J188" t="s">
        <v>12907</v>
      </c>
      <c r="K188" t="s">
        <v>10307</v>
      </c>
      <c r="M188" t="s">
        <v>12929</v>
      </c>
      <c r="N188" t="s">
        <v>13113</v>
      </c>
      <c r="O188" t="s">
        <v>13668</v>
      </c>
      <c r="P188">
        <v>5</v>
      </c>
      <c r="Q188">
        <v>1</v>
      </c>
      <c r="R188">
        <v>-1.09</v>
      </c>
      <c r="S188">
        <v>2.42</v>
      </c>
      <c r="T188">
        <v>415.49</v>
      </c>
      <c r="U188">
        <v>81.15000000000001</v>
      </c>
      <c r="V188">
        <v>4.89</v>
      </c>
      <c r="W188">
        <v>3.51</v>
      </c>
      <c r="X188">
        <v>1.95</v>
      </c>
      <c r="Y188">
        <v>4</v>
      </c>
      <c r="Z188" t="s">
        <v>6923</v>
      </c>
      <c r="AA188">
        <v>0</v>
      </c>
      <c r="AB188">
        <v>9</v>
      </c>
      <c r="AC188">
        <v>5.43697619047619</v>
      </c>
      <c r="AE188" t="s">
        <v>6937</v>
      </c>
      <c r="AH188">
        <v>0</v>
      </c>
      <c r="AI188">
        <v>0</v>
      </c>
    </row>
    <row r="189" spans="1:35">
      <c r="B189">
        <v>145</v>
      </c>
      <c r="C189">
        <v>65</v>
      </c>
      <c r="H189">
        <v>7.4</v>
      </c>
      <c r="I189" t="s">
        <v>12905</v>
      </c>
      <c r="J189" t="s">
        <v>12907</v>
      </c>
      <c r="K189" t="s">
        <v>10307</v>
      </c>
      <c r="M189" t="s">
        <v>12929</v>
      </c>
      <c r="N189" t="s">
        <v>13114</v>
      </c>
      <c r="O189" t="s">
        <v>13669</v>
      </c>
      <c r="P189">
        <v>5</v>
      </c>
      <c r="Q189">
        <v>1</v>
      </c>
      <c r="R189">
        <v>-1.09</v>
      </c>
      <c r="S189">
        <v>2.42</v>
      </c>
      <c r="T189">
        <v>415.49</v>
      </c>
      <c r="U189">
        <v>81.15000000000001</v>
      </c>
      <c r="V189">
        <v>4.89</v>
      </c>
      <c r="W189">
        <v>3.51</v>
      </c>
      <c r="X189">
        <v>1.95</v>
      </c>
      <c r="Y189">
        <v>4</v>
      </c>
      <c r="Z189" t="s">
        <v>6923</v>
      </c>
      <c r="AA189">
        <v>0</v>
      </c>
      <c r="AB189">
        <v>9</v>
      </c>
      <c r="AC189">
        <v>5.43697619047619</v>
      </c>
      <c r="AE189" t="s">
        <v>6937</v>
      </c>
      <c r="AH189">
        <v>0</v>
      </c>
      <c r="AI189">
        <v>0</v>
      </c>
    </row>
    <row r="190" spans="1:35">
      <c r="B190">
        <v>33000</v>
      </c>
      <c r="H190">
        <v>7.4</v>
      </c>
      <c r="I190" t="s">
        <v>12905</v>
      </c>
      <c r="J190" t="s">
        <v>12907</v>
      </c>
      <c r="K190" t="s">
        <v>10307</v>
      </c>
      <c r="M190" t="s">
        <v>12929</v>
      </c>
      <c r="N190" t="s">
        <v>13115</v>
      </c>
      <c r="O190" t="s">
        <v>13670</v>
      </c>
      <c r="P190">
        <v>5</v>
      </c>
      <c r="Q190">
        <v>1</v>
      </c>
      <c r="R190">
        <v>-1.09</v>
      </c>
      <c r="S190">
        <v>2.42</v>
      </c>
      <c r="T190">
        <v>415.49</v>
      </c>
      <c r="U190">
        <v>81.15000000000001</v>
      </c>
      <c r="V190">
        <v>4.89</v>
      </c>
      <c r="W190">
        <v>3.51</v>
      </c>
      <c r="X190">
        <v>1.95</v>
      </c>
      <c r="Y190">
        <v>4</v>
      </c>
      <c r="Z190" t="s">
        <v>6923</v>
      </c>
      <c r="AA190">
        <v>0</v>
      </c>
      <c r="AB190">
        <v>9</v>
      </c>
      <c r="AC190">
        <v>5.43697619047619</v>
      </c>
      <c r="AE190" t="s">
        <v>6937</v>
      </c>
      <c r="AH190">
        <v>0</v>
      </c>
      <c r="AI190">
        <v>0</v>
      </c>
    </row>
    <row r="191" spans="1:35">
      <c r="A191" t="s">
        <v>12848</v>
      </c>
      <c r="B191">
        <v>18000</v>
      </c>
      <c r="H191">
        <v>7.4</v>
      </c>
      <c r="I191" t="s">
        <v>12905</v>
      </c>
      <c r="J191" t="s">
        <v>12907</v>
      </c>
      <c r="K191" t="s">
        <v>10307</v>
      </c>
      <c r="M191" t="s">
        <v>12929</v>
      </c>
      <c r="N191" t="s">
        <v>13116</v>
      </c>
      <c r="O191" t="s">
        <v>13671</v>
      </c>
    </row>
    <row r="192" spans="1:35">
      <c r="A192" t="s">
        <v>12849</v>
      </c>
      <c r="B192">
        <v>14000</v>
      </c>
      <c r="H192">
        <v>7.4</v>
      </c>
      <c r="I192" t="s">
        <v>12905</v>
      </c>
      <c r="J192" t="s">
        <v>12907</v>
      </c>
      <c r="K192" t="s">
        <v>10307</v>
      </c>
      <c r="M192" t="s">
        <v>12929</v>
      </c>
      <c r="N192" t="s">
        <v>13117</v>
      </c>
      <c r="O192" t="s">
        <v>13672</v>
      </c>
    </row>
    <row r="193" spans="1:35">
      <c r="A193" t="s">
        <v>12850</v>
      </c>
      <c r="B193">
        <v>5</v>
      </c>
      <c r="C193">
        <v>15</v>
      </c>
      <c r="H193">
        <v>7.4</v>
      </c>
      <c r="I193" t="s">
        <v>12905</v>
      </c>
      <c r="J193" t="s">
        <v>12907</v>
      </c>
      <c r="K193" t="s">
        <v>10307</v>
      </c>
      <c r="M193" t="s">
        <v>12929</v>
      </c>
      <c r="N193" t="s">
        <v>13118</v>
      </c>
      <c r="O193" t="s">
        <v>13673</v>
      </c>
      <c r="P193">
        <v>6</v>
      </c>
      <c r="Q193">
        <v>1</v>
      </c>
      <c r="R193">
        <v>0.07000000000000001</v>
      </c>
      <c r="S193">
        <v>3.65</v>
      </c>
      <c r="T193">
        <v>416.48</v>
      </c>
      <c r="U193">
        <v>94.04000000000001</v>
      </c>
      <c r="V193">
        <v>4.29</v>
      </c>
      <c r="W193">
        <v>2.61</v>
      </c>
      <c r="X193">
        <v>1.96</v>
      </c>
      <c r="Y193">
        <v>4</v>
      </c>
      <c r="Z193" t="s">
        <v>6923</v>
      </c>
      <c r="AA193">
        <v>0</v>
      </c>
      <c r="AB193">
        <v>9</v>
      </c>
      <c r="AC193">
        <v>4.970238095238095</v>
      </c>
      <c r="AE193" t="s">
        <v>6937</v>
      </c>
      <c r="AH193">
        <v>0</v>
      </c>
      <c r="AI193">
        <v>0</v>
      </c>
    </row>
    <row r="194" spans="1:35">
      <c r="B194">
        <v>3</v>
      </c>
      <c r="C194">
        <v>13</v>
      </c>
      <c r="H194">
        <v>7.4</v>
      </c>
      <c r="I194" t="s">
        <v>12905</v>
      </c>
      <c r="J194" t="s">
        <v>12907</v>
      </c>
      <c r="K194" t="s">
        <v>10307</v>
      </c>
      <c r="M194" t="s">
        <v>12929</v>
      </c>
      <c r="N194" t="s">
        <v>13119</v>
      </c>
      <c r="O194" t="s">
        <v>13674</v>
      </c>
      <c r="P194">
        <v>6</v>
      </c>
      <c r="Q194">
        <v>1</v>
      </c>
      <c r="R194">
        <v>0.07000000000000001</v>
      </c>
      <c r="S194">
        <v>3.65</v>
      </c>
      <c r="T194">
        <v>416.48</v>
      </c>
      <c r="U194">
        <v>94.04000000000001</v>
      </c>
      <c r="V194">
        <v>4.29</v>
      </c>
      <c r="W194">
        <v>2.61</v>
      </c>
      <c r="X194">
        <v>1.96</v>
      </c>
      <c r="Y194">
        <v>4</v>
      </c>
      <c r="Z194" t="s">
        <v>6923</v>
      </c>
      <c r="AA194">
        <v>0</v>
      </c>
      <c r="AB194">
        <v>9</v>
      </c>
      <c r="AC194">
        <v>4.970238095238095</v>
      </c>
      <c r="AE194" t="s">
        <v>6937</v>
      </c>
      <c r="AH194">
        <v>0</v>
      </c>
      <c r="AI194">
        <v>0</v>
      </c>
    </row>
    <row r="195" spans="1:35">
      <c r="A195" t="s">
        <v>12851</v>
      </c>
      <c r="B195">
        <v>4000</v>
      </c>
      <c r="C195">
        <v>3900</v>
      </c>
      <c r="H195">
        <v>7.4</v>
      </c>
      <c r="I195" t="s">
        <v>12905</v>
      </c>
      <c r="J195" t="s">
        <v>12907</v>
      </c>
      <c r="K195" t="s">
        <v>10307</v>
      </c>
      <c r="M195" t="s">
        <v>12929</v>
      </c>
      <c r="N195" t="s">
        <v>13120</v>
      </c>
      <c r="O195" t="s">
        <v>13675</v>
      </c>
      <c r="P195">
        <v>3</v>
      </c>
      <c r="Q195">
        <v>1</v>
      </c>
      <c r="R195">
        <v>1.84</v>
      </c>
      <c r="S195">
        <v>4.92</v>
      </c>
      <c r="T195">
        <v>425.53</v>
      </c>
      <c r="U195">
        <v>63.33</v>
      </c>
      <c r="V195">
        <v>6.24</v>
      </c>
      <c r="W195">
        <v>4.21</v>
      </c>
      <c r="X195">
        <v>1.96</v>
      </c>
      <c r="Y195">
        <v>4</v>
      </c>
      <c r="Z195" t="s">
        <v>6923</v>
      </c>
      <c r="AA195">
        <v>1</v>
      </c>
      <c r="AB195">
        <v>9</v>
      </c>
      <c r="AC195">
        <v>4.405261904761906</v>
      </c>
      <c r="AE195" t="s">
        <v>6937</v>
      </c>
      <c r="AH195">
        <v>0</v>
      </c>
      <c r="AI195">
        <v>0</v>
      </c>
    </row>
    <row r="196" spans="1:35">
      <c r="A196" t="s">
        <v>12852</v>
      </c>
      <c r="B196">
        <v>29</v>
      </c>
      <c r="C196">
        <v>26</v>
      </c>
      <c r="H196">
        <v>7.4</v>
      </c>
      <c r="I196" t="s">
        <v>12905</v>
      </c>
      <c r="J196" t="s">
        <v>12907</v>
      </c>
      <c r="K196" t="s">
        <v>6967</v>
      </c>
      <c r="M196" t="s">
        <v>12929</v>
      </c>
      <c r="N196" t="s">
        <v>13121</v>
      </c>
      <c r="O196" t="s">
        <v>13676</v>
      </c>
      <c r="P196">
        <v>5</v>
      </c>
      <c r="Q196">
        <v>1</v>
      </c>
      <c r="R196">
        <v>-0.29</v>
      </c>
      <c r="S196">
        <v>3.41</v>
      </c>
      <c r="T196">
        <v>416.48</v>
      </c>
      <c r="U196">
        <v>77.48999999999999</v>
      </c>
      <c r="V196">
        <v>4.94</v>
      </c>
      <c r="W196">
        <v>2.73</v>
      </c>
      <c r="X196">
        <v>1.34</v>
      </c>
      <c r="Y196">
        <v>4</v>
      </c>
      <c r="Z196" t="s">
        <v>6923</v>
      </c>
      <c r="AA196">
        <v>0</v>
      </c>
      <c r="AB196">
        <v>9</v>
      </c>
      <c r="AC196">
        <v>5.224904761904762</v>
      </c>
      <c r="AE196" t="s">
        <v>6937</v>
      </c>
      <c r="AH196">
        <v>0</v>
      </c>
      <c r="AI196">
        <v>0</v>
      </c>
    </row>
    <row r="197" spans="1:35">
      <c r="A197" t="s">
        <v>12853</v>
      </c>
      <c r="B197">
        <v>293</v>
      </c>
      <c r="C197">
        <v>173</v>
      </c>
      <c r="H197">
        <v>7.4</v>
      </c>
      <c r="I197" t="s">
        <v>12905</v>
      </c>
      <c r="J197" t="s">
        <v>12907</v>
      </c>
      <c r="K197" t="s">
        <v>6967</v>
      </c>
      <c r="M197" t="s">
        <v>12929</v>
      </c>
      <c r="N197" t="s">
        <v>13122</v>
      </c>
      <c r="O197" t="s">
        <v>13677</v>
      </c>
      <c r="P197">
        <v>4</v>
      </c>
      <c r="Q197">
        <v>1</v>
      </c>
      <c r="R197">
        <v>0.27</v>
      </c>
      <c r="S197">
        <v>3.98</v>
      </c>
      <c r="T197">
        <v>410.47</v>
      </c>
      <c r="U197">
        <v>68.26000000000001</v>
      </c>
      <c r="V197">
        <v>4.91</v>
      </c>
      <c r="W197">
        <v>2.65</v>
      </c>
      <c r="X197">
        <v>0.46</v>
      </c>
      <c r="Y197">
        <v>4</v>
      </c>
      <c r="Z197" t="s">
        <v>6923</v>
      </c>
      <c r="AA197">
        <v>0</v>
      </c>
      <c r="AB197">
        <v>6</v>
      </c>
      <c r="AC197">
        <v>4.982833333333334</v>
      </c>
      <c r="AE197" t="s">
        <v>6937</v>
      </c>
      <c r="AH197">
        <v>0</v>
      </c>
      <c r="AI197">
        <v>0</v>
      </c>
    </row>
    <row r="198" spans="1:35">
      <c r="A198" t="s">
        <v>12854</v>
      </c>
      <c r="B198">
        <v>26000</v>
      </c>
      <c r="C198">
        <v>4500</v>
      </c>
      <c r="H198">
        <v>7.4</v>
      </c>
      <c r="I198" t="s">
        <v>12905</v>
      </c>
      <c r="J198" t="s">
        <v>12907</v>
      </c>
      <c r="K198" t="s">
        <v>6967</v>
      </c>
      <c r="M198" t="s">
        <v>12929</v>
      </c>
      <c r="N198" t="s">
        <v>13123</v>
      </c>
      <c r="O198" t="s">
        <v>13678</v>
      </c>
      <c r="P198">
        <v>4</v>
      </c>
      <c r="Q198">
        <v>1</v>
      </c>
      <c r="R198">
        <v>0.05</v>
      </c>
      <c r="S198">
        <v>3.34</v>
      </c>
      <c r="T198">
        <v>422.48</v>
      </c>
      <c r="U198">
        <v>76.22</v>
      </c>
      <c r="V198">
        <v>5.05</v>
      </c>
      <c r="W198">
        <v>3.26</v>
      </c>
      <c r="X198">
        <v>5.3</v>
      </c>
      <c r="Y198">
        <v>4</v>
      </c>
      <c r="Z198" t="s">
        <v>6923</v>
      </c>
      <c r="AA198">
        <v>1</v>
      </c>
      <c r="AB198">
        <v>6</v>
      </c>
      <c r="AC198">
        <v>5.217047619047618</v>
      </c>
      <c r="AE198" t="s">
        <v>6937</v>
      </c>
      <c r="AH198">
        <v>0</v>
      </c>
      <c r="AI198">
        <v>0</v>
      </c>
    </row>
    <row r="199" spans="1:35">
      <c r="A199" t="s">
        <v>12855</v>
      </c>
      <c r="B199">
        <v>2200</v>
      </c>
      <c r="C199">
        <v>2500</v>
      </c>
      <c r="H199">
        <v>7.4</v>
      </c>
      <c r="I199" t="s">
        <v>12905</v>
      </c>
      <c r="J199" t="s">
        <v>12907</v>
      </c>
      <c r="K199" t="s">
        <v>6967</v>
      </c>
      <c r="M199" t="s">
        <v>12929</v>
      </c>
      <c r="N199" t="s">
        <v>13124</v>
      </c>
      <c r="O199" t="s">
        <v>13679</v>
      </c>
      <c r="P199">
        <v>3</v>
      </c>
      <c r="Q199">
        <v>1</v>
      </c>
      <c r="R199">
        <v>3.3</v>
      </c>
      <c r="S199">
        <v>6.47</v>
      </c>
      <c r="T199">
        <v>497.59</v>
      </c>
      <c r="U199">
        <v>63.33</v>
      </c>
      <c r="V199">
        <v>7.32</v>
      </c>
      <c r="W199">
        <v>4.1</v>
      </c>
      <c r="X199">
        <v>0.46</v>
      </c>
      <c r="Y199">
        <v>5</v>
      </c>
      <c r="Z199" t="s">
        <v>6923</v>
      </c>
      <c r="AA199">
        <v>1</v>
      </c>
      <c r="AB199">
        <v>7</v>
      </c>
      <c r="AC199">
        <v>3.20054761904762</v>
      </c>
      <c r="AE199" t="s">
        <v>6937</v>
      </c>
      <c r="AH199">
        <v>0</v>
      </c>
      <c r="AI199">
        <v>0</v>
      </c>
    </row>
    <row r="200" spans="1:35">
      <c r="A200" t="s">
        <v>12856</v>
      </c>
      <c r="B200">
        <v>2800</v>
      </c>
      <c r="C200">
        <v>13000</v>
      </c>
      <c r="H200">
        <v>7.4</v>
      </c>
      <c r="I200" t="s">
        <v>12905</v>
      </c>
      <c r="J200" t="s">
        <v>12907</v>
      </c>
      <c r="K200" t="s">
        <v>6967</v>
      </c>
      <c r="M200" t="s">
        <v>12929</v>
      </c>
      <c r="N200" t="s">
        <v>13125</v>
      </c>
      <c r="O200" t="s">
        <v>13680</v>
      </c>
      <c r="P200">
        <v>3</v>
      </c>
      <c r="Q200">
        <v>1</v>
      </c>
      <c r="R200">
        <v>3.3</v>
      </c>
      <c r="S200">
        <v>6.47</v>
      </c>
      <c r="T200">
        <v>497.59</v>
      </c>
      <c r="U200">
        <v>63.33</v>
      </c>
      <c r="V200">
        <v>7.32</v>
      </c>
      <c r="W200">
        <v>4.11</v>
      </c>
      <c r="X200">
        <v>0.46</v>
      </c>
      <c r="Y200">
        <v>5</v>
      </c>
      <c r="Z200" t="s">
        <v>6923</v>
      </c>
      <c r="AA200">
        <v>1</v>
      </c>
      <c r="AB200">
        <v>7</v>
      </c>
      <c r="AC200">
        <v>3.20054761904762</v>
      </c>
      <c r="AE200" t="s">
        <v>6937</v>
      </c>
      <c r="AH200">
        <v>0</v>
      </c>
      <c r="AI200">
        <v>0</v>
      </c>
    </row>
    <row r="201" spans="1:35">
      <c r="A201" t="s">
        <v>12857</v>
      </c>
      <c r="B201">
        <v>53000</v>
      </c>
      <c r="C201">
        <v>9000</v>
      </c>
      <c r="H201">
        <v>7.4</v>
      </c>
      <c r="I201" t="s">
        <v>12905</v>
      </c>
      <c r="J201" t="s">
        <v>12907</v>
      </c>
      <c r="K201" t="s">
        <v>6967</v>
      </c>
      <c r="M201" t="s">
        <v>12929</v>
      </c>
      <c r="N201" t="s">
        <v>13126</v>
      </c>
      <c r="O201" t="s">
        <v>13681</v>
      </c>
      <c r="P201">
        <v>4</v>
      </c>
      <c r="Q201">
        <v>1</v>
      </c>
      <c r="R201">
        <v>0.83</v>
      </c>
      <c r="S201">
        <v>4.39</v>
      </c>
      <c r="T201">
        <v>359.43</v>
      </c>
      <c r="U201">
        <v>58.36</v>
      </c>
      <c r="V201">
        <v>3.24</v>
      </c>
      <c r="W201">
        <v>2.64</v>
      </c>
      <c r="X201">
        <v>5.82</v>
      </c>
      <c r="Y201">
        <v>3</v>
      </c>
      <c r="Z201" t="s">
        <v>6923</v>
      </c>
      <c r="AA201">
        <v>0</v>
      </c>
      <c r="AB201">
        <v>6</v>
      </c>
      <c r="AC201">
        <v>5.138333333333334</v>
      </c>
      <c r="AE201" t="s">
        <v>6937</v>
      </c>
      <c r="AH201">
        <v>0</v>
      </c>
      <c r="AI201">
        <v>0</v>
      </c>
    </row>
    <row r="202" spans="1:35">
      <c r="A202" t="s">
        <v>12858</v>
      </c>
      <c r="B202">
        <v>12000</v>
      </c>
      <c r="C202">
        <v>2000</v>
      </c>
      <c r="H202">
        <v>7.4</v>
      </c>
      <c r="I202" t="s">
        <v>12905</v>
      </c>
      <c r="J202" t="s">
        <v>12907</v>
      </c>
      <c r="K202" t="s">
        <v>6967</v>
      </c>
      <c r="M202" t="s">
        <v>12929</v>
      </c>
      <c r="N202" t="s">
        <v>13127</v>
      </c>
      <c r="O202" t="s">
        <v>13682</v>
      </c>
      <c r="P202">
        <v>3</v>
      </c>
      <c r="Q202">
        <v>1</v>
      </c>
      <c r="R202">
        <v>1.17</v>
      </c>
      <c r="S202">
        <v>4.87</v>
      </c>
      <c r="T202">
        <v>358.44</v>
      </c>
      <c r="U202">
        <v>45.47</v>
      </c>
      <c r="V202">
        <v>3.84</v>
      </c>
      <c r="W202">
        <v>2.61</v>
      </c>
      <c r="X202">
        <v>3.14</v>
      </c>
      <c r="Y202">
        <v>3</v>
      </c>
      <c r="Z202" t="s">
        <v>6923</v>
      </c>
      <c r="AA202">
        <v>0</v>
      </c>
      <c r="AB202">
        <v>6</v>
      </c>
      <c r="AC202">
        <v>4.898333333333333</v>
      </c>
      <c r="AE202" t="s">
        <v>6937</v>
      </c>
      <c r="AH202">
        <v>0</v>
      </c>
      <c r="AI202">
        <v>0</v>
      </c>
    </row>
    <row r="203" spans="1:35">
      <c r="A203" t="s">
        <v>12859</v>
      </c>
      <c r="B203">
        <v>12000</v>
      </c>
      <c r="C203">
        <v>492</v>
      </c>
      <c r="H203">
        <v>7.4</v>
      </c>
      <c r="I203" t="s">
        <v>12905</v>
      </c>
      <c r="J203" t="s">
        <v>12907</v>
      </c>
      <c r="K203" t="s">
        <v>6967</v>
      </c>
      <c r="M203" t="s">
        <v>12929</v>
      </c>
      <c r="N203" t="s">
        <v>13128</v>
      </c>
      <c r="O203" t="s">
        <v>13683</v>
      </c>
      <c r="P203">
        <v>4</v>
      </c>
      <c r="Q203">
        <v>1</v>
      </c>
      <c r="R203">
        <v>0.52</v>
      </c>
      <c r="S203">
        <v>3.82</v>
      </c>
      <c r="T203">
        <v>361.45</v>
      </c>
      <c r="U203">
        <v>58.36</v>
      </c>
      <c r="V203">
        <v>3.9</v>
      </c>
      <c r="W203">
        <v>2.69</v>
      </c>
      <c r="X203">
        <v>6.46</v>
      </c>
      <c r="Y203">
        <v>3</v>
      </c>
      <c r="Z203" t="s">
        <v>6923</v>
      </c>
      <c r="AA203">
        <v>0</v>
      </c>
      <c r="AB203">
        <v>8</v>
      </c>
      <c r="AC203">
        <v>5.41297619047619</v>
      </c>
      <c r="AE203" t="s">
        <v>6937</v>
      </c>
      <c r="AH203">
        <v>0</v>
      </c>
      <c r="AI203">
        <v>0</v>
      </c>
    </row>
    <row r="204" spans="1:35">
      <c r="A204" t="s">
        <v>12860</v>
      </c>
      <c r="B204">
        <v>255</v>
      </c>
      <c r="C204">
        <v>102</v>
      </c>
      <c r="H204">
        <v>7.4</v>
      </c>
      <c r="I204" t="s">
        <v>12905</v>
      </c>
      <c r="J204" t="s">
        <v>12907</v>
      </c>
      <c r="K204" t="s">
        <v>6967</v>
      </c>
      <c r="M204" t="s">
        <v>12929</v>
      </c>
      <c r="N204" t="s">
        <v>13129</v>
      </c>
      <c r="O204" t="s">
        <v>13684</v>
      </c>
      <c r="P204">
        <v>4</v>
      </c>
      <c r="Q204">
        <v>1</v>
      </c>
      <c r="R204">
        <v>0.11</v>
      </c>
      <c r="S204">
        <v>3.82</v>
      </c>
      <c r="T204">
        <v>412.49</v>
      </c>
      <c r="U204">
        <v>68.26000000000001</v>
      </c>
      <c r="V204">
        <v>5.58</v>
      </c>
      <c r="W204">
        <v>2.69</v>
      </c>
      <c r="X204">
        <v>1.32</v>
      </c>
      <c r="Y204">
        <v>4</v>
      </c>
      <c r="Z204" t="s">
        <v>6923</v>
      </c>
      <c r="AA204">
        <v>1</v>
      </c>
      <c r="AB204">
        <v>8</v>
      </c>
      <c r="AC204">
        <v>5.048404761904761</v>
      </c>
      <c r="AE204" t="s">
        <v>6937</v>
      </c>
      <c r="AH204">
        <v>0</v>
      </c>
      <c r="AI204">
        <v>0</v>
      </c>
    </row>
    <row r="205" spans="1:35">
      <c r="A205" t="s">
        <v>12861</v>
      </c>
      <c r="B205">
        <v>2600</v>
      </c>
      <c r="C205">
        <v>2600</v>
      </c>
      <c r="H205">
        <v>7.4</v>
      </c>
      <c r="I205" t="s">
        <v>12905</v>
      </c>
      <c r="J205" t="s">
        <v>12907</v>
      </c>
      <c r="K205" t="s">
        <v>6967</v>
      </c>
      <c r="M205" t="s">
        <v>12929</v>
      </c>
      <c r="N205" t="s">
        <v>13130</v>
      </c>
      <c r="O205" t="s">
        <v>13685</v>
      </c>
      <c r="P205">
        <v>4</v>
      </c>
      <c r="Q205">
        <v>1</v>
      </c>
      <c r="R205">
        <v>0.11</v>
      </c>
      <c r="S205">
        <v>3.82</v>
      </c>
      <c r="T205">
        <v>412.49</v>
      </c>
      <c r="U205">
        <v>68.26000000000001</v>
      </c>
      <c r="V205">
        <v>5.58</v>
      </c>
      <c r="W205">
        <v>2.69</v>
      </c>
      <c r="X205">
        <v>1.32</v>
      </c>
      <c r="Y205">
        <v>4</v>
      </c>
      <c r="Z205" t="s">
        <v>6923</v>
      </c>
      <c r="AA205">
        <v>1</v>
      </c>
      <c r="AB205">
        <v>8</v>
      </c>
      <c r="AC205">
        <v>5.048404761904761</v>
      </c>
      <c r="AE205" t="s">
        <v>6937</v>
      </c>
      <c r="AH205">
        <v>0</v>
      </c>
      <c r="AI205">
        <v>0</v>
      </c>
    </row>
    <row r="206" spans="1:35">
      <c r="A206" t="s">
        <v>12862</v>
      </c>
      <c r="B206">
        <v>2000</v>
      </c>
      <c r="C206">
        <v>3700</v>
      </c>
      <c r="H206">
        <v>7.4</v>
      </c>
      <c r="I206" t="s">
        <v>12905</v>
      </c>
      <c r="J206" t="s">
        <v>12907</v>
      </c>
      <c r="K206" t="s">
        <v>6967</v>
      </c>
      <c r="M206" t="s">
        <v>12929</v>
      </c>
      <c r="N206" t="s">
        <v>13131</v>
      </c>
      <c r="O206" t="s">
        <v>13686</v>
      </c>
      <c r="P206">
        <v>3</v>
      </c>
      <c r="Q206">
        <v>1</v>
      </c>
      <c r="R206">
        <v>0.74</v>
      </c>
      <c r="S206">
        <v>4.44</v>
      </c>
      <c r="T206">
        <v>360.46</v>
      </c>
      <c r="U206">
        <v>45.47</v>
      </c>
      <c r="V206">
        <v>4.51</v>
      </c>
      <c r="W206">
        <v>2.68</v>
      </c>
      <c r="X206">
        <v>4.22</v>
      </c>
      <c r="Y206">
        <v>3</v>
      </c>
      <c r="Z206" t="s">
        <v>6923</v>
      </c>
      <c r="AA206">
        <v>0</v>
      </c>
      <c r="AB206">
        <v>8</v>
      </c>
      <c r="AC206">
        <v>5.110047619047619</v>
      </c>
      <c r="AE206" t="s">
        <v>6937</v>
      </c>
      <c r="AH206">
        <v>0</v>
      </c>
      <c r="AI206">
        <v>0</v>
      </c>
    </row>
    <row r="207" spans="1:35">
      <c r="A207" t="s">
        <v>12843</v>
      </c>
      <c r="B207">
        <v>185</v>
      </c>
      <c r="C207">
        <v>140</v>
      </c>
      <c r="H207">
        <v>7.4</v>
      </c>
      <c r="I207" t="s">
        <v>12905</v>
      </c>
      <c r="J207" t="s">
        <v>12907</v>
      </c>
      <c r="K207" t="s">
        <v>6967</v>
      </c>
      <c r="M207" t="s">
        <v>12929</v>
      </c>
      <c r="N207" t="s">
        <v>13109</v>
      </c>
      <c r="O207" t="s">
        <v>13664</v>
      </c>
      <c r="P207">
        <v>4</v>
      </c>
      <c r="Q207">
        <v>1</v>
      </c>
      <c r="R207">
        <v>0.64</v>
      </c>
      <c r="S207">
        <v>4.34</v>
      </c>
      <c r="T207">
        <v>414.51</v>
      </c>
      <c r="U207">
        <v>68.26000000000001</v>
      </c>
      <c r="V207">
        <v>5.5</v>
      </c>
      <c r="W207">
        <v>2.71</v>
      </c>
      <c r="X207">
        <v>1.95</v>
      </c>
      <c r="Y207">
        <v>4</v>
      </c>
      <c r="Z207" t="s">
        <v>6923</v>
      </c>
      <c r="AA207">
        <v>1</v>
      </c>
      <c r="AB207">
        <v>9</v>
      </c>
      <c r="AC207">
        <v>4.773976190476191</v>
      </c>
      <c r="AE207" t="s">
        <v>6937</v>
      </c>
      <c r="AH207">
        <v>0</v>
      </c>
      <c r="AI207">
        <v>0</v>
      </c>
    </row>
    <row r="208" spans="1:35">
      <c r="A208" t="s">
        <v>12863</v>
      </c>
      <c r="B208">
        <v>3100</v>
      </c>
      <c r="C208">
        <v>2300</v>
      </c>
      <c r="H208">
        <v>7.4</v>
      </c>
      <c r="I208" t="s">
        <v>12905</v>
      </c>
      <c r="J208" t="s">
        <v>12907</v>
      </c>
      <c r="K208" t="s">
        <v>6967</v>
      </c>
      <c r="M208" t="s">
        <v>12929</v>
      </c>
      <c r="N208" t="s">
        <v>13132</v>
      </c>
      <c r="O208" t="s">
        <v>13687</v>
      </c>
      <c r="P208">
        <v>4</v>
      </c>
      <c r="Q208">
        <v>1</v>
      </c>
      <c r="R208">
        <v>0.64</v>
      </c>
      <c r="S208">
        <v>4.34</v>
      </c>
      <c r="T208">
        <v>414.51</v>
      </c>
      <c r="U208">
        <v>68.26000000000001</v>
      </c>
      <c r="V208">
        <v>5.5</v>
      </c>
      <c r="W208">
        <v>2.71</v>
      </c>
      <c r="X208">
        <v>1.95</v>
      </c>
      <c r="Y208">
        <v>4</v>
      </c>
      <c r="Z208" t="s">
        <v>6923</v>
      </c>
      <c r="AA208">
        <v>1</v>
      </c>
      <c r="AB208">
        <v>9</v>
      </c>
      <c r="AC208">
        <v>4.773976190476191</v>
      </c>
      <c r="AE208" t="s">
        <v>6937</v>
      </c>
      <c r="AH208">
        <v>0</v>
      </c>
      <c r="AI208">
        <v>0</v>
      </c>
    </row>
    <row r="209" spans="1:35">
      <c r="A209" t="s">
        <v>12864</v>
      </c>
      <c r="B209">
        <v>22000</v>
      </c>
      <c r="C209">
        <v>3900</v>
      </c>
      <c r="H209">
        <v>7.4</v>
      </c>
      <c r="I209" t="s">
        <v>12905</v>
      </c>
      <c r="J209" t="s">
        <v>12907</v>
      </c>
      <c r="K209" t="s">
        <v>6967</v>
      </c>
      <c r="M209" t="s">
        <v>12929</v>
      </c>
      <c r="N209" t="s">
        <v>13133</v>
      </c>
      <c r="O209" t="s">
        <v>13688</v>
      </c>
      <c r="P209">
        <v>4</v>
      </c>
      <c r="Q209">
        <v>1</v>
      </c>
      <c r="R209">
        <v>0.45</v>
      </c>
      <c r="S209">
        <v>3.7</v>
      </c>
      <c r="T209">
        <v>426.52</v>
      </c>
      <c r="U209">
        <v>76.22</v>
      </c>
      <c r="V209">
        <v>5.63</v>
      </c>
      <c r="W209">
        <v>3.32</v>
      </c>
      <c r="X209">
        <v>5.35</v>
      </c>
      <c r="Y209">
        <v>4</v>
      </c>
      <c r="Z209" t="s">
        <v>6923</v>
      </c>
      <c r="AA209">
        <v>1</v>
      </c>
      <c r="AB209">
        <v>9</v>
      </c>
      <c r="AC209">
        <v>5.008190476190476</v>
      </c>
      <c r="AE209" t="s">
        <v>6937</v>
      </c>
      <c r="AH209">
        <v>0</v>
      </c>
      <c r="AI209">
        <v>0</v>
      </c>
    </row>
    <row r="210" spans="1:35">
      <c r="A210" t="s">
        <v>12865</v>
      </c>
      <c r="B210">
        <v>587</v>
      </c>
      <c r="C210">
        <v>1800</v>
      </c>
      <c r="H210">
        <v>7.4</v>
      </c>
      <c r="I210" t="s">
        <v>12905</v>
      </c>
      <c r="J210" t="s">
        <v>12907</v>
      </c>
      <c r="K210" t="s">
        <v>6967</v>
      </c>
      <c r="M210" t="s">
        <v>12929</v>
      </c>
      <c r="N210" t="s">
        <v>13134</v>
      </c>
      <c r="O210" t="s">
        <v>13689</v>
      </c>
      <c r="P210">
        <v>3</v>
      </c>
      <c r="Q210">
        <v>1</v>
      </c>
      <c r="R210">
        <v>3.71</v>
      </c>
      <c r="S210">
        <v>6.83</v>
      </c>
      <c r="T210">
        <v>501.63</v>
      </c>
      <c r="U210">
        <v>63.33</v>
      </c>
      <c r="V210">
        <v>7.9</v>
      </c>
      <c r="W210">
        <v>4.16</v>
      </c>
      <c r="X210">
        <v>1.96</v>
      </c>
      <c r="Y210">
        <v>5</v>
      </c>
      <c r="Z210" t="s">
        <v>6923</v>
      </c>
      <c r="AA210">
        <v>2</v>
      </c>
      <c r="AB210">
        <v>10</v>
      </c>
      <c r="AC210">
        <v>2.978333333333333</v>
      </c>
      <c r="AE210" t="s">
        <v>6937</v>
      </c>
      <c r="AH210">
        <v>0</v>
      </c>
      <c r="AI210">
        <v>0</v>
      </c>
    </row>
    <row r="211" spans="1:35">
      <c r="A211" t="s">
        <v>12866</v>
      </c>
      <c r="B211">
        <v>2800</v>
      </c>
      <c r="C211">
        <v>4000</v>
      </c>
      <c r="H211">
        <v>7.4</v>
      </c>
      <c r="I211" t="s">
        <v>12905</v>
      </c>
      <c r="J211" t="s">
        <v>12907</v>
      </c>
      <c r="K211" t="s">
        <v>6967</v>
      </c>
      <c r="M211" t="s">
        <v>12929</v>
      </c>
      <c r="N211" t="s">
        <v>13135</v>
      </c>
      <c r="O211" t="s">
        <v>13690</v>
      </c>
      <c r="P211">
        <v>3</v>
      </c>
      <c r="Q211">
        <v>1</v>
      </c>
      <c r="R211">
        <v>3.71</v>
      </c>
      <c r="S211">
        <v>6.83</v>
      </c>
      <c r="T211">
        <v>501.63</v>
      </c>
      <c r="U211">
        <v>63.33</v>
      </c>
      <c r="V211">
        <v>7.9</v>
      </c>
      <c r="W211">
        <v>4.16</v>
      </c>
      <c r="X211">
        <v>1.96</v>
      </c>
      <c r="Y211">
        <v>5</v>
      </c>
      <c r="Z211" t="s">
        <v>6923</v>
      </c>
      <c r="AA211">
        <v>2</v>
      </c>
      <c r="AB211">
        <v>10</v>
      </c>
      <c r="AC211">
        <v>2.978333333333333</v>
      </c>
      <c r="AE211" t="s">
        <v>6937</v>
      </c>
      <c r="AH211">
        <v>0</v>
      </c>
      <c r="AI211">
        <v>0</v>
      </c>
    </row>
    <row r="212" spans="1:35">
      <c r="A212" t="s">
        <v>12851</v>
      </c>
      <c r="B212">
        <v>4000</v>
      </c>
      <c r="C212">
        <v>3900</v>
      </c>
      <c r="H212">
        <v>7.4</v>
      </c>
      <c r="I212" t="s">
        <v>12905</v>
      </c>
      <c r="J212" t="s">
        <v>12907</v>
      </c>
      <c r="K212" t="s">
        <v>6967</v>
      </c>
      <c r="M212" t="s">
        <v>12929</v>
      </c>
      <c r="N212" t="s">
        <v>13120</v>
      </c>
      <c r="O212" t="s">
        <v>13675</v>
      </c>
      <c r="P212">
        <v>3</v>
      </c>
      <c r="Q212">
        <v>1</v>
      </c>
      <c r="R212">
        <v>1.84</v>
      </c>
      <c r="S212">
        <v>4.92</v>
      </c>
      <c r="T212">
        <v>425.53</v>
      </c>
      <c r="U212">
        <v>63.33</v>
      </c>
      <c r="V212">
        <v>6.24</v>
      </c>
      <c r="W212">
        <v>4.21</v>
      </c>
      <c r="X212">
        <v>1.96</v>
      </c>
      <c r="Y212">
        <v>4</v>
      </c>
      <c r="Z212" t="s">
        <v>6923</v>
      </c>
      <c r="AA212">
        <v>1</v>
      </c>
      <c r="AB212">
        <v>9</v>
      </c>
      <c r="AC212">
        <v>4.405261904761906</v>
      </c>
      <c r="AE212" t="s">
        <v>6937</v>
      </c>
      <c r="AH212">
        <v>0</v>
      </c>
      <c r="AI212">
        <v>0</v>
      </c>
    </row>
    <row r="213" spans="1:35">
      <c r="A213" t="s">
        <v>12867</v>
      </c>
      <c r="B213">
        <v>28000</v>
      </c>
      <c r="C213">
        <v>1200</v>
      </c>
      <c r="H213">
        <v>7.4</v>
      </c>
      <c r="I213" t="s">
        <v>12905</v>
      </c>
      <c r="J213" t="s">
        <v>12907</v>
      </c>
      <c r="K213" t="s">
        <v>6967</v>
      </c>
      <c r="M213" t="s">
        <v>12929</v>
      </c>
      <c r="N213" t="s">
        <v>13136</v>
      </c>
      <c r="O213" t="s">
        <v>13691</v>
      </c>
      <c r="P213">
        <v>4</v>
      </c>
      <c r="Q213">
        <v>1</v>
      </c>
      <c r="R213">
        <v>0.31</v>
      </c>
      <c r="S213">
        <v>3.84</v>
      </c>
      <c r="T213">
        <v>363.46</v>
      </c>
      <c r="U213">
        <v>58.36</v>
      </c>
      <c r="V213">
        <v>3.82</v>
      </c>
      <c r="W213">
        <v>2.7</v>
      </c>
      <c r="X213">
        <v>6.92</v>
      </c>
      <c r="Y213">
        <v>3</v>
      </c>
      <c r="Z213" t="s">
        <v>6923</v>
      </c>
      <c r="AA213">
        <v>0</v>
      </c>
      <c r="AB213">
        <v>9</v>
      </c>
      <c r="AC213">
        <v>5.388619047619048</v>
      </c>
      <c r="AE213" t="s">
        <v>6937</v>
      </c>
      <c r="AH213">
        <v>0</v>
      </c>
      <c r="AI213">
        <v>0</v>
      </c>
    </row>
    <row r="214" spans="1:35">
      <c r="A214" t="s">
        <v>12868</v>
      </c>
      <c r="B214">
        <v>11000</v>
      </c>
      <c r="C214">
        <v>3600</v>
      </c>
      <c r="H214">
        <v>7.4</v>
      </c>
      <c r="I214" t="s">
        <v>12905</v>
      </c>
      <c r="J214" t="s">
        <v>12907</v>
      </c>
      <c r="K214" t="s">
        <v>6967</v>
      </c>
      <c r="M214" t="s">
        <v>12929</v>
      </c>
      <c r="N214" t="s">
        <v>13137</v>
      </c>
      <c r="O214" t="s">
        <v>13692</v>
      </c>
      <c r="P214">
        <v>3</v>
      </c>
      <c r="Q214">
        <v>1</v>
      </c>
      <c r="R214">
        <v>0.84</v>
      </c>
      <c r="S214">
        <v>4.46</v>
      </c>
      <c r="T214">
        <v>362.47</v>
      </c>
      <c r="U214">
        <v>45.47</v>
      </c>
      <c r="V214">
        <v>4.43</v>
      </c>
      <c r="W214">
        <v>2.7</v>
      </c>
      <c r="X214">
        <v>5.55</v>
      </c>
      <c r="Y214">
        <v>3</v>
      </c>
      <c r="Z214" t="s">
        <v>6923</v>
      </c>
      <c r="AA214">
        <v>0</v>
      </c>
      <c r="AB214">
        <v>9</v>
      </c>
      <c r="AC214">
        <v>5.085690476190476</v>
      </c>
      <c r="AE214" t="s">
        <v>6937</v>
      </c>
      <c r="AH214">
        <v>0</v>
      </c>
      <c r="AI214">
        <v>0</v>
      </c>
    </row>
    <row r="215" spans="1:35">
      <c r="A215" t="s">
        <v>12869</v>
      </c>
      <c r="B215">
        <v>1600</v>
      </c>
      <c r="C215">
        <v>480</v>
      </c>
      <c r="H215">
        <v>7.4</v>
      </c>
      <c r="I215" t="s">
        <v>12905</v>
      </c>
      <c r="J215" t="s">
        <v>12907</v>
      </c>
      <c r="K215" t="s">
        <v>6967</v>
      </c>
      <c r="M215" t="s">
        <v>12929</v>
      </c>
      <c r="N215" t="s">
        <v>13138</v>
      </c>
      <c r="O215" t="s">
        <v>13693</v>
      </c>
      <c r="P215">
        <v>5</v>
      </c>
      <c r="Q215">
        <v>2</v>
      </c>
      <c r="R215">
        <v>-0.62</v>
      </c>
      <c r="S215">
        <v>3.07</v>
      </c>
      <c r="T215">
        <v>415.49</v>
      </c>
      <c r="U215">
        <v>80.29000000000001</v>
      </c>
      <c r="V215">
        <v>4.97</v>
      </c>
      <c r="W215">
        <v>2.53</v>
      </c>
      <c r="X215">
        <v>4.29</v>
      </c>
      <c r="Y215">
        <v>4</v>
      </c>
      <c r="Z215" t="s">
        <v>6923</v>
      </c>
      <c r="AA215">
        <v>0</v>
      </c>
      <c r="AB215">
        <v>9</v>
      </c>
      <c r="AC215">
        <v>5.068642857142857</v>
      </c>
      <c r="AE215" t="s">
        <v>6937</v>
      </c>
      <c r="AH215">
        <v>0</v>
      </c>
      <c r="AI215">
        <v>0</v>
      </c>
    </row>
    <row r="216" spans="1:35">
      <c r="A216" t="s">
        <v>12870</v>
      </c>
      <c r="C216">
        <v>9000</v>
      </c>
      <c r="H216">
        <v>7.4</v>
      </c>
      <c r="I216" t="s">
        <v>12905</v>
      </c>
      <c r="J216" t="s">
        <v>12907</v>
      </c>
      <c r="K216" t="s">
        <v>6967</v>
      </c>
      <c r="M216" t="s">
        <v>12929</v>
      </c>
      <c r="N216" t="s">
        <v>13139</v>
      </c>
      <c r="O216" t="s">
        <v>13694</v>
      </c>
      <c r="P216">
        <v>5</v>
      </c>
      <c r="Q216">
        <v>2</v>
      </c>
      <c r="R216">
        <v>-0.22</v>
      </c>
      <c r="S216">
        <v>2.9</v>
      </c>
      <c r="T216">
        <v>415.49</v>
      </c>
      <c r="U216">
        <v>80.29000000000001</v>
      </c>
      <c r="V216">
        <v>4.61</v>
      </c>
      <c r="W216">
        <v>2.63</v>
      </c>
      <c r="X216">
        <v>6.8</v>
      </c>
      <c r="Y216">
        <v>4</v>
      </c>
      <c r="Z216" t="s">
        <v>6923</v>
      </c>
      <c r="AA216">
        <v>0</v>
      </c>
      <c r="AB216">
        <v>9</v>
      </c>
      <c r="AC216">
        <v>5.103642857142857</v>
      </c>
      <c r="AE216" t="s">
        <v>6937</v>
      </c>
      <c r="AH216">
        <v>0</v>
      </c>
      <c r="AI216">
        <v>0</v>
      </c>
    </row>
    <row r="217" spans="1:35">
      <c r="A217" t="s">
        <v>12871</v>
      </c>
      <c r="C217">
        <v>7000</v>
      </c>
      <c r="H217">
        <v>7.4</v>
      </c>
      <c r="I217" t="s">
        <v>12905</v>
      </c>
      <c r="J217" t="s">
        <v>12907</v>
      </c>
      <c r="K217" t="s">
        <v>6967</v>
      </c>
      <c r="M217" t="s">
        <v>12929</v>
      </c>
      <c r="N217" t="s">
        <v>13140</v>
      </c>
      <c r="O217" t="s">
        <v>13695</v>
      </c>
      <c r="P217">
        <v>5</v>
      </c>
      <c r="Q217">
        <v>1</v>
      </c>
      <c r="R217">
        <v>-0.37</v>
      </c>
      <c r="S217">
        <v>2.87</v>
      </c>
      <c r="T217">
        <v>429.52</v>
      </c>
      <c r="U217">
        <v>71.5</v>
      </c>
      <c r="V217">
        <v>4.95</v>
      </c>
      <c r="W217">
        <v>2.63</v>
      </c>
      <c r="X217">
        <v>6.42</v>
      </c>
      <c r="Y217">
        <v>4</v>
      </c>
      <c r="Z217" t="s">
        <v>6923</v>
      </c>
      <c r="AA217">
        <v>0</v>
      </c>
      <c r="AB217">
        <v>9</v>
      </c>
      <c r="AC217">
        <v>5.336761904761905</v>
      </c>
      <c r="AE217" t="s">
        <v>6937</v>
      </c>
      <c r="AH217">
        <v>0</v>
      </c>
      <c r="AI217">
        <v>0</v>
      </c>
    </row>
    <row r="218" spans="1:35">
      <c r="E218">
        <v>8</v>
      </c>
      <c r="H218">
        <v>8.199999999999999</v>
      </c>
      <c r="I218" t="s">
        <v>12906</v>
      </c>
      <c r="J218" t="s">
        <v>12907</v>
      </c>
      <c r="K218" t="s">
        <v>12916</v>
      </c>
      <c r="M218" t="s">
        <v>12930</v>
      </c>
      <c r="N218" t="s">
        <v>13141</v>
      </c>
      <c r="O218" t="s">
        <v>13696</v>
      </c>
      <c r="P218">
        <v>6</v>
      </c>
      <c r="Q218">
        <v>1</v>
      </c>
      <c r="R218">
        <v>1.93</v>
      </c>
      <c r="S218">
        <v>3.02</v>
      </c>
      <c r="T218">
        <v>357.44</v>
      </c>
      <c r="U218">
        <v>71.53</v>
      </c>
      <c r="V218">
        <v>2.49</v>
      </c>
      <c r="W218">
        <v>6.34</v>
      </c>
      <c r="X218">
        <v>6.5</v>
      </c>
      <c r="Y218">
        <v>2</v>
      </c>
      <c r="Z218" t="s">
        <v>6923</v>
      </c>
      <c r="AA218">
        <v>0</v>
      </c>
      <c r="AB218">
        <v>7</v>
      </c>
      <c r="AC218">
        <v>5.823333333333333</v>
      </c>
      <c r="AD218" t="s">
        <v>6924</v>
      </c>
      <c r="AE218" t="s">
        <v>6937</v>
      </c>
      <c r="AF218" t="s">
        <v>6941</v>
      </c>
      <c r="AG218" t="s">
        <v>6942</v>
      </c>
      <c r="AH218">
        <v>4</v>
      </c>
      <c r="AI218">
        <v>1</v>
      </c>
    </row>
    <row r="219" spans="1:35">
      <c r="A219" t="s">
        <v>12872</v>
      </c>
      <c r="E219">
        <v>947</v>
      </c>
      <c r="H219">
        <v>8.199999999999999</v>
      </c>
      <c r="I219" t="s">
        <v>12906</v>
      </c>
      <c r="J219" t="s">
        <v>12907</v>
      </c>
      <c r="K219" t="s">
        <v>12916</v>
      </c>
      <c r="M219" t="s">
        <v>12930</v>
      </c>
      <c r="N219" t="s">
        <v>13142</v>
      </c>
      <c r="O219" t="s">
        <v>13697</v>
      </c>
    </row>
    <row r="220" spans="1:35">
      <c r="E220">
        <v>378</v>
      </c>
      <c r="H220">
        <v>8.199999999999999</v>
      </c>
      <c r="I220" t="s">
        <v>12906</v>
      </c>
      <c r="J220" t="s">
        <v>12907</v>
      </c>
      <c r="K220" t="s">
        <v>12916</v>
      </c>
      <c r="M220" t="s">
        <v>12930</v>
      </c>
      <c r="N220" t="s">
        <v>13143</v>
      </c>
      <c r="O220" t="s">
        <v>13698</v>
      </c>
    </row>
    <row r="221" spans="1:35">
      <c r="E221">
        <v>1930</v>
      </c>
      <c r="H221">
        <v>8.199999999999999</v>
      </c>
      <c r="I221" t="s">
        <v>12906</v>
      </c>
      <c r="J221" t="s">
        <v>12907</v>
      </c>
      <c r="K221" t="s">
        <v>12916</v>
      </c>
      <c r="M221" t="s">
        <v>12930</v>
      </c>
      <c r="N221" t="s">
        <v>13144</v>
      </c>
      <c r="O221" t="s">
        <v>13699</v>
      </c>
    </row>
    <row r="222" spans="1:35">
      <c r="E222">
        <v>3810</v>
      </c>
      <c r="H222">
        <v>8.199999999999999</v>
      </c>
      <c r="I222" t="s">
        <v>12906</v>
      </c>
      <c r="J222" t="s">
        <v>12907</v>
      </c>
      <c r="K222" t="s">
        <v>12916</v>
      </c>
      <c r="M222" t="s">
        <v>12930</v>
      </c>
      <c r="N222" t="s">
        <v>13145</v>
      </c>
      <c r="O222" t="s">
        <v>13700</v>
      </c>
    </row>
    <row r="223" spans="1:35">
      <c r="E223">
        <v>583</v>
      </c>
      <c r="H223">
        <v>8.199999999999999</v>
      </c>
      <c r="I223" t="s">
        <v>12906</v>
      </c>
      <c r="J223" t="s">
        <v>12907</v>
      </c>
      <c r="K223" t="s">
        <v>12916</v>
      </c>
      <c r="M223" t="s">
        <v>12930</v>
      </c>
      <c r="N223" t="s">
        <v>13146</v>
      </c>
      <c r="O223" t="s">
        <v>13701</v>
      </c>
    </row>
    <row r="224" spans="1:35">
      <c r="A224" t="s">
        <v>12873</v>
      </c>
      <c r="B224">
        <v>276</v>
      </c>
      <c r="J224" t="s">
        <v>12908</v>
      </c>
      <c r="M224" t="s">
        <v>12931</v>
      </c>
      <c r="N224" t="s">
        <v>13147</v>
      </c>
      <c r="O224" t="s">
        <v>13702</v>
      </c>
      <c r="P224">
        <v>5</v>
      </c>
      <c r="Q224">
        <v>1</v>
      </c>
      <c r="R224">
        <v>0.11</v>
      </c>
      <c r="S224">
        <v>3.12</v>
      </c>
      <c r="T224">
        <v>399.49</v>
      </c>
      <c r="U224">
        <v>66.84</v>
      </c>
      <c r="V224">
        <v>3.94</v>
      </c>
      <c r="W224">
        <v>4.3</v>
      </c>
      <c r="X224">
        <v>0</v>
      </c>
      <c r="Y224">
        <v>2</v>
      </c>
      <c r="Z224" t="s">
        <v>6923</v>
      </c>
      <c r="AA224">
        <v>0</v>
      </c>
      <c r="AB224">
        <v>7</v>
      </c>
      <c r="AC224">
        <v>5.491261904761904</v>
      </c>
      <c r="AE224" t="s">
        <v>6937</v>
      </c>
      <c r="AH224">
        <v>0</v>
      </c>
      <c r="AI224">
        <v>0</v>
      </c>
    </row>
    <row r="225" spans="1:35">
      <c r="A225" t="s">
        <v>12874</v>
      </c>
      <c r="B225">
        <v>600</v>
      </c>
      <c r="J225" t="s">
        <v>12908</v>
      </c>
      <c r="M225" t="s">
        <v>12931</v>
      </c>
      <c r="N225" t="s">
        <v>13148</v>
      </c>
      <c r="O225" t="s">
        <v>13703</v>
      </c>
      <c r="P225">
        <v>8</v>
      </c>
      <c r="Q225">
        <v>0</v>
      </c>
      <c r="R225">
        <v>3.12</v>
      </c>
      <c r="S225">
        <v>3.12</v>
      </c>
      <c r="T225">
        <v>405.41</v>
      </c>
      <c r="U225">
        <v>104.96</v>
      </c>
      <c r="V225">
        <v>2.38</v>
      </c>
      <c r="X225">
        <v>0.33</v>
      </c>
      <c r="Y225">
        <v>4</v>
      </c>
      <c r="Z225" t="s">
        <v>6923</v>
      </c>
      <c r="AA225">
        <v>0</v>
      </c>
      <c r="AB225">
        <v>6</v>
      </c>
      <c r="AC225">
        <v>4.55697619047619</v>
      </c>
      <c r="AE225" t="s">
        <v>6939</v>
      </c>
      <c r="AH225">
        <v>0</v>
      </c>
      <c r="AI225">
        <v>0</v>
      </c>
    </row>
    <row r="226" spans="1:35">
      <c r="A226" t="s">
        <v>12875</v>
      </c>
      <c r="B226">
        <v>8200</v>
      </c>
      <c r="J226" t="s">
        <v>12908</v>
      </c>
      <c r="M226" t="s">
        <v>12931</v>
      </c>
      <c r="N226" t="s">
        <v>13149</v>
      </c>
      <c r="O226" t="s">
        <v>13704</v>
      </c>
    </row>
    <row r="227" spans="1:35">
      <c r="A227" t="s">
        <v>12876</v>
      </c>
      <c r="B227">
        <v>2600</v>
      </c>
      <c r="J227" t="s">
        <v>12908</v>
      </c>
      <c r="M227" t="s">
        <v>12931</v>
      </c>
      <c r="N227" t="s">
        <v>13150</v>
      </c>
      <c r="O227" t="s">
        <v>13705</v>
      </c>
    </row>
    <row r="228" spans="1:35">
      <c r="A228" t="s">
        <v>12877</v>
      </c>
      <c r="B228">
        <v>1200</v>
      </c>
      <c r="J228" t="s">
        <v>12908</v>
      </c>
      <c r="M228" t="s">
        <v>12931</v>
      </c>
      <c r="N228" t="s">
        <v>13151</v>
      </c>
      <c r="O228" t="s">
        <v>13706</v>
      </c>
    </row>
    <row r="229" spans="1:35">
      <c r="A229" t="s">
        <v>12878</v>
      </c>
      <c r="B229">
        <v>14000</v>
      </c>
      <c r="J229" t="s">
        <v>12908</v>
      </c>
      <c r="M229" t="s">
        <v>12931</v>
      </c>
      <c r="N229" t="s">
        <v>13152</v>
      </c>
      <c r="O229" t="s">
        <v>13707</v>
      </c>
    </row>
    <row r="230" spans="1:35">
      <c r="A230" t="s">
        <v>12879</v>
      </c>
      <c r="B230">
        <v>748</v>
      </c>
      <c r="J230" t="s">
        <v>12908</v>
      </c>
      <c r="M230" t="s">
        <v>12931</v>
      </c>
      <c r="N230" t="s">
        <v>13153</v>
      </c>
      <c r="O230" t="s">
        <v>13708</v>
      </c>
      <c r="P230">
        <v>3</v>
      </c>
      <c r="Q230">
        <v>0</v>
      </c>
      <c r="R230">
        <v>4.85</v>
      </c>
      <c r="S230">
        <v>4.85</v>
      </c>
      <c r="T230">
        <v>393.49</v>
      </c>
      <c r="U230">
        <v>37.6</v>
      </c>
      <c r="V230">
        <v>5.39</v>
      </c>
      <c r="X230">
        <v>0</v>
      </c>
      <c r="Y230">
        <v>4</v>
      </c>
      <c r="Z230" t="s">
        <v>6923</v>
      </c>
      <c r="AA230">
        <v>1</v>
      </c>
      <c r="AB230">
        <v>4</v>
      </c>
      <c r="AC230">
        <v>3.715785714285714</v>
      </c>
      <c r="AE230" t="s">
        <v>6939</v>
      </c>
      <c r="AH230">
        <v>0</v>
      </c>
      <c r="AI230">
        <v>0</v>
      </c>
    </row>
    <row r="231" spans="1:35">
      <c r="A231" t="s">
        <v>12880</v>
      </c>
      <c r="B231">
        <v>194</v>
      </c>
      <c r="J231" t="s">
        <v>12908</v>
      </c>
      <c r="M231" t="s">
        <v>12931</v>
      </c>
      <c r="N231" t="s">
        <v>13154</v>
      </c>
      <c r="O231" t="s">
        <v>13709</v>
      </c>
      <c r="P231">
        <v>7</v>
      </c>
      <c r="Q231">
        <v>1</v>
      </c>
      <c r="R231">
        <v>-0.31</v>
      </c>
      <c r="S231">
        <v>2.71</v>
      </c>
      <c r="T231">
        <v>479.58</v>
      </c>
      <c r="U231">
        <v>84.66</v>
      </c>
      <c r="V231">
        <v>4.53</v>
      </c>
      <c r="W231">
        <v>4.3</v>
      </c>
      <c r="X231">
        <v>0</v>
      </c>
      <c r="Y231">
        <v>3</v>
      </c>
      <c r="Z231" t="s">
        <v>6923</v>
      </c>
      <c r="AA231">
        <v>0</v>
      </c>
      <c r="AB231">
        <v>7</v>
      </c>
      <c r="AC231">
        <v>4.979190476190476</v>
      </c>
      <c r="AE231" t="s">
        <v>6937</v>
      </c>
      <c r="AH231">
        <v>0</v>
      </c>
      <c r="AI231">
        <v>0</v>
      </c>
    </row>
    <row r="232" spans="1:35">
      <c r="A232" t="s">
        <v>12881</v>
      </c>
      <c r="B232">
        <v>2000</v>
      </c>
      <c r="J232" t="s">
        <v>12908</v>
      </c>
      <c r="M232" t="s">
        <v>12931</v>
      </c>
      <c r="N232" t="s">
        <v>13155</v>
      </c>
      <c r="O232" t="s">
        <v>13710</v>
      </c>
      <c r="P232">
        <v>4</v>
      </c>
      <c r="Q232">
        <v>1</v>
      </c>
      <c r="R232">
        <v>-0.73</v>
      </c>
      <c r="S232">
        <v>2.29</v>
      </c>
      <c r="T232">
        <v>327.81</v>
      </c>
      <c r="U232">
        <v>57.61</v>
      </c>
      <c r="V232">
        <v>3.02</v>
      </c>
      <c r="W232">
        <v>4.3</v>
      </c>
      <c r="X232">
        <v>0</v>
      </c>
      <c r="Y232">
        <v>1</v>
      </c>
      <c r="Z232" t="s">
        <v>6923</v>
      </c>
      <c r="AA232">
        <v>0</v>
      </c>
      <c r="AB232">
        <v>4</v>
      </c>
      <c r="AC232">
        <v>5.833333333333333</v>
      </c>
      <c r="AE232" t="s">
        <v>6937</v>
      </c>
      <c r="AH232">
        <v>0</v>
      </c>
      <c r="AI232">
        <v>0</v>
      </c>
    </row>
    <row r="233" spans="1:35">
      <c r="A233" t="s">
        <v>12882</v>
      </c>
      <c r="B233">
        <v>2000</v>
      </c>
      <c r="J233" t="s">
        <v>12908</v>
      </c>
      <c r="M233" t="s">
        <v>12931</v>
      </c>
      <c r="N233" t="s">
        <v>13156</v>
      </c>
      <c r="O233" t="s">
        <v>13711</v>
      </c>
      <c r="P233">
        <v>4</v>
      </c>
      <c r="Q233">
        <v>1</v>
      </c>
      <c r="R233">
        <v>0.33</v>
      </c>
      <c r="S233">
        <v>3.34</v>
      </c>
      <c r="T233">
        <v>429.36</v>
      </c>
      <c r="U233">
        <v>57.61</v>
      </c>
      <c r="V233">
        <v>4.4</v>
      </c>
      <c r="W233">
        <v>4.3</v>
      </c>
      <c r="X233">
        <v>0</v>
      </c>
      <c r="Y233">
        <v>1</v>
      </c>
      <c r="Z233" t="s">
        <v>6923</v>
      </c>
      <c r="AA233">
        <v>0</v>
      </c>
      <c r="AB233">
        <v>4</v>
      </c>
      <c r="AC233">
        <v>5.167904761904762</v>
      </c>
      <c r="AE233" t="s">
        <v>6937</v>
      </c>
      <c r="AH233">
        <v>0</v>
      </c>
      <c r="AI233">
        <v>0</v>
      </c>
    </row>
    <row r="234" spans="1:35">
      <c r="A234" t="s">
        <v>12883</v>
      </c>
      <c r="B234">
        <v>1900</v>
      </c>
      <c r="J234" t="s">
        <v>12908</v>
      </c>
      <c r="M234" t="s">
        <v>12931</v>
      </c>
      <c r="N234" t="s">
        <v>13157</v>
      </c>
      <c r="O234" t="s">
        <v>13712</v>
      </c>
      <c r="P234">
        <v>5</v>
      </c>
      <c r="Q234">
        <v>1</v>
      </c>
      <c r="R234">
        <v>0.2</v>
      </c>
      <c r="S234">
        <v>3.21</v>
      </c>
      <c r="T234">
        <v>417.48</v>
      </c>
      <c r="U234">
        <v>66.84</v>
      </c>
      <c r="V234">
        <v>4.08</v>
      </c>
      <c r="W234">
        <v>4.3</v>
      </c>
      <c r="X234">
        <v>0</v>
      </c>
      <c r="Y234">
        <v>2</v>
      </c>
      <c r="Z234" t="s">
        <v>6923</v>
      </c>
      <c r="AA234">
        <v>0</v>
      </c>
      <c r="AB234">
        <v>7</v>
      </c>
      <c r="AC234">
        <v>5.317761904761904</v>
      </c>
      <c r="AE234" t="s">
        <v>6937</v>
      </c>
      <c r="AH234">
        <v>0</v>
      </c>
      <c r="AI234">
        <v>0</v>
      </c>
    </row>
    <row r="235" spans="1:35">
      <c r="A235" t="s">
        <v>12884</v>
      </c>
      <c r="B235">
        <v>2500</v>
      </c>
      <c r="J235" t="s">
        <v>12908</v>
      </c>
      <c r="M235" t="s">
        <v>12931</v>
      </c>
      <c r="N235" t="s">
        <v>13158</v>
      </c>
      <c r="O235" t="s">
        <v>13713</v>
      </c>
      <c r="P235">
        <v>4</v>
      </c>
      <c r="Q235">
        <v>1</v>
      </c>
      <c r="R235">
        <v>-1.02</v>
      </c>
      <c r="S235">
        <v>1.99</v>
      </c>
      <c r="T235">
        <v>329.35</v>
      </c>
      <c r="U235">
        <v>57.61</v>
      </c>
      <c r="V235">
        <v>2.64</v>
      </c>
      <c r="W235">
        <v>4.3</v>
      </c>
      <c r="X235">
        <v>0</v>
      </c>
      <c r="Y235">
        <v>1</v>
      </c>
      <c r="Z235" t="s">
        <v>6923</v>
      </c>
      <c r="AA235">
        <v>0</v>
      </c>
      <c r="AB235">
        <v>4</v>
      </c>
      <c r="AC235">
        <v>5.833333333333333</v>
      </c>
      <c r="AE235" t="s">
        <v>6937</v>
      </c>
      <c r="AH235">
        <v>0</v>
      </c>
      <c r="AI235">
        <v>0</v>
      </c>
    </row>
    <row r="236" spans="1:35">
      <c r="A236" t="s">
        <v>12885</v>
      </c>
      <c r="B236">
        <v>3200</v>
      </c>
      <c r="J236" t="s">
        <v>12908</v>
      </c>
      <c r="M236" t="s">
        <v>12931</v>
      </c>
      <c r="N236" t="s">
        <v>13159</v>
      </c>
      <c r="O236" t="s">
        <v>13714</v>
      </c>
      <c r="P236">
        <v>5</v>
      </c>
      <c r="Q236">
        <v>0</v>
      </c>
      <c r="R236">
        <v>3.76</v>
      </c>
      <c r="S236">
        <v>3.76</v>
      </c>
      <c r="T236">
        <v>349.48</v>
      </c>
      <c r="U236">
        <v>46.61</v>
      </c>
      <c r="V236">
        <v>3.62</v>
      </c>
      <c r="X236">
        <v>0</v>
      </c>
      <c r="Y236">
        <v>1</v>
      </c>
      <c r="Z236" t="s">
        <v>6923</v>
      </c>
      <c r="AA236">
        <v>0</v>
      </c>
      <c r="AB236">
        <v>7</v>
      </c>
      <c r="AC236">
        <v>4.74</v>
      </c>
      <c r="AE236" t="s">
        <v>6939</v>
      </c>
      <c r="AH236">
        <v>0</v>
      </c>
      <c r="AI236">
        <v>0</v>
      </c>
    </row>
    <row r="237" spans="1:35">
      <c r="A237" t="s">
        <v>12873</v>
      </c>
      <c r="C237">
        <v>1500</v>
      </c>
      <c r="J237" t="s">
        <v>12908</v>
      </c>
      <c r="M237" t="s">
        <v>12931</v>
      </c>
      <c r="N237" t="s">
        <v>13147</v>
      </c>
      <c r="O237" t="s">
        <v>13702</v>
      </c>
      <c r="P237">
        <v>5</v>
      </c>
      <c r="Q237">
        <v>1</v>
      </c>
      <c r="R237">
        <v>0.11</v>
      </c>
      <c r="S237">
        <v>3.12</v>
      </c>
      <c r="T237">
        <v>399.49</v>
      </c>
      <c r="U237">
        <v>66.84</v>
      </c>
      <c r="V237">
        <v>3.94</v>
      </c>
      <c r="W237">
        <v>4.3</v>
      </c>
      <c r="X237">
        <v>0</v>
      </c>
      <c r="Y237">
        <v>2</v>
      </c>
      <c r="Z237" t="s">
        <v>6923</v>
      </c>
      <c r="AA237">
        <v>0</v>
      </c>
      <c r="AB237">
        <v>7</v>
      </c>
      <c r="AC237">
        <v>5.491261904761904</v>
      </c>
      <c r="AE237" t="s">
        <v>6937</v>
      </c>
      <c r="AH237">
        <v>0</v>
      </c>
      <c r="AI237">
        <v>0</v>
      </c>
    </row>
    <row r="238" spans="1:35">
      <c r="A238" t="s">
        <v>12874</v>
      </c>
      <c r="C238">
        <v>181</v>
      </c>
      <c r="J238" t="s">
        <v>12908</v>
      </c>
      <c r="M238" t="s">
        <v>12931</v>
      </c>
      <c r="N238" t="s">
        <v>13148</v>
      </c>
      <c r="O238" t="s">
        <v>13703</v>
      </c>
      <c r="P238">
        <v>8</v>
      </c>
      <c r="Q238">
        <v>0</v>
      </c>
      <c r="R238">
        <v>3.12</v>
      </c>
      <c r="S238">
        <v>3.12</v>
      </c>
      <c r="T238">
        <v>405.41</v>
      </c>
      <c r="U238">
        <v>104.96</v>
      </c>
      <c r="V238">
        <v>2.38</v>
      </c>
      <c r="X238">
        <v>0.33</v>
      </c>
      <c r="Y238">
        <v>4</v>
      </c>
      <c r="Z238" t="s">
        <v>6923</v>
      </c>
      <c r="AA238">
        <v>0</v>
      </c>
      <c r="AB238">
        <v>6</v>
      </c>
      <c r="AC238">
        <v>4.55697619047619</v>
      </c>
      <c r="AE238" t="s">
        <v>6939</v>
      </c>
      <c r="AH238">
        <v>0</v>
      </c>
      <c r="AI238">
        <v>0</v>
      </c>
    </row>
    <row r="239" spans="1:35">
      <c r="A239" t="s">
        <v>12886</v>
      </c>
      <c r="C239">
        <v>50000</v>
      </c>
      <c r="J239" t="s">
        <v>12908</v>
      </c>
      <c r="M239" t="s">
        <v>12931</v>
      </c>
      <c r="N239" t="s">
        <v>13160</v>
      </c>
      <c r="O239" t="s">
        <v>13715</v>
      </c>
      <c r="P239">
        <v>6</v>
      </c>
      <c r="Q239">
        <v>1</v>
      </c>
      <c r="R239">
        <v>0.82</v>
      </c>
      <c r="S239">
        <v>2.47</v>
      </c>
      <c r="T239">
        <v>425.58</v>
      </c>
      <c r="U239">
        <v>64.31999999999999</v>
      </c>
      <c r="V239">
        <v>2.38</v>
      </c>
      <c r="X239">
        <v>8.58</v>
      </c>
      <c r="Y239">
        <v>2</v>
      </c>
      <c r="Z239" t="s">
        <v>6923</v>
      </c>
      <c r="AA239">
        <v>0</v>
      </c>
      <c r="AB239">
        <v>4</v>
      </c>
      <c r="AC239">
        <v>5.074904761904762</v>
      </c>
      <c r="AE239" t="s">
        <v>6940</v>
      </c>
      <c r="AH239">
        <v>0</v>
      </c>
      <c r="AI239">
        <v>0</v>
      </c>
    </row>
    <row r="240" spans="1:35">
      <c r="A240" t="s">
        <v>12887</v>
      </c>
      <c r="C240">
        <v>7600</v>
      </c>
      <c r="J240" t="s">
        <v>12908</v>
      </c>
      <c r="M240" t="s">
        <v>12931</v>
      </c>
      <c r="N240" t="s">
        <v>13161</v>
      </c>
      <c r="O240" t="s">
        <v>13716</v>
      </c>
      <c r="P240">
        <v>8</v>
      </c>
      <c r="Q240">
        <v>1</v>
      </c>
      <c r="R240">
        <v>3.24</v>
      </c>
      <c r="S240">
        <v>3.24</v>
      </c>
      <c r="T240">
        <v>446.58</v>
      </c>
      <c r="U240">
        <v>95.08</v>
      </c>
      <c r="V240">
        <v>2.65</v>
      </c>
      <c r="W240">
        <v>10.04</v>
      </c>
      <c r="X240">
        <v>5.45</v>
      </c>
      <c r="Y240">
        <v>4</v>
      </c>
      <c r="Z240" t="s">
        <v>6923</v>
      </c>
      <c r="AA240">
        <v>0</v>
      </c>
      <c r="AB240">
        <v>4</v>
      </c>
      <c r="AC240">
        <v>4.305571428571429</v>
      </c>
      <c r="AE240" t="s">
        <v>6939</v>
      </c>
      <c r="AH240">
        <v>0</v>
      </c>
      <c r="AI240">
        <v>0</v>
      </c>
    </row>
    <row r="241" spans="1:35">
      <c r="A241" t="s">
        <v>12875</v>
      </c>
      <c r="C241">
        <v>1200</v>
      </c>
      <c r="J241" t="s">
        <v>12908</v>
      </c>
      <c r="M241" t="s">
        <v>12931</v>
      </c>
      <c r="N241" t="s">
        <v>13149</v>
      </c>
      <c r="O241" t="s">
        <v>13704</v>
      </c>
    </row>
    <row r="242" spans="1:35">
      <c r="A242" t="s">
        <v>12888</v>
      </c>
      <c r="C242">
        <v>700</v>
      </c>
      <c r="J242" t="s">
        <v>12908</v>
      </c>
      <c r="M242" t="s">
        <v>12931</v>
      </c>
      <c r="N242" t="s">
        <v>13162</v>
      </c>
      <c r="O242" t="s">
        <v>13717</v>
      </c>
    </row>
    <row r="243" spans="1:35">
      <c r="A243" t="s">
        <v>12876</v>
      </c>
      <c r="C243">
        <v>18000</v>
      </c>
      <c r="J243" t="s">
        <v>12908</v>
      </c>
      <c r="M243" t="s">
        <v>12931</v>
      </c>
      <c r="N243" t="s">
        <v>13150</v>
      </c>
      <c r="O243" t="s">
        <v>13705</v>
      </c>
    </row>
    <row r="244" spans="1:35">
      <c r="A244" t="s">
        <v>12877</v>
      </c>
      <c r="C244">
        <v>5000</v>
      </c>
      <c r="J244" t="s">
        <v>12908</v>
      </c>
      <c r="M244" t="s">
        <v>12931</v>
      </c>
      <c r="N244" t="s">
        <v>13151</v>
      </c>
      <c r="O244" t="s">
        <v>13706</v>
      </c>
    </row>
    <row r="245" spans="1:35">
      <c r="A245" t="s">
        <v>12878</v>
      </c>
      <c r="C245">
        <v>26000</v>
      </c>
      <c r="J245" t="s">
        <v>12908</v>
      </c>
      <c r="M245" t="s">
        <v>12931</v>
      </c>
      <c r="N245" t="s">
        <v>13152</v>
      </c>
      <c r="O245" t="s">
        <v>13707</v>
      </c>
    </row>
    <row r="246" spans="1:35">
      <c r="A246" t="s">
        <v>12879</v>
      </c>
      <c r="C246">
        <v>1200</v>
      </c>
      <c r="J246" t="s">
        <v>12908</v>
      </c>
      <c r="M246" t="s">
        <v>12931</v>
      </c>
      <c r="N246" t="s">
        <v>13153</v>
      </c>
      <c r="O246" t="s">
        <v>13708</v>
      </c>
      <c r="P246">
        <v>3</v>
      </c>
      <c r="Q246">
        <v>0</v>
      </c>
      <c r="R246">
        <v>4.85</v>
      </c>
      <c r="S246">
        <v>4.85</v>
      </c>
      <c r="T246">
        <v>393.49</v>
      </c>
      <c r="U246">
        <v>37.6</v>
      </c>
      <c r="V246">
        <v>5.39</v>
      </c>
      <c r="X246">
        <v>0</v>
      </c>
      <c r="Y246">
        <v>4</v>
      </c>
      <c r="Z246" t="s">
        <v>6923</v>
      </c>
      <c r="AA246">
        <v>1</v>
      </c>
      <c r="AB246">
        <v>4</v>
      </c>
      <c r="AC246">
        <v>3.715785714285714</v>
      </c>
      <c r="AE246" t="s">
        <v>6939</v>
      </c>
      <c r="AH246">
        <v>0</v>
      </c>
      <c r="AI246">
        <v>0</v>
      </c>
    </row>
    <row r="247" spans="1:35">
      <c r="A247" t="s">
        <v>12889</v>
      </c>
      <c r="C247">
        <v>14000</v>
      </c>
      <c r="J247" t="s">
        <v>12908</v>
      </c>
      <c r="M247" t="s">
        <v>12931</v>
      </c>
      <c r="N247" t="s">
        <v>13163</v>
      </c>
      <c r="O247" t="s">
        <v>13718</v>
      </c>
      <c r="P247">
        <v>5</v>
      </c>
      <c r="Q247">
        <v>1</v>
      </c>
      <c r="R247">
        <v>3.47</v>
      </c>
      <c r="S247">
        <v>3.47</v>
      </c>
      <c r="T247">
        <v>444.46</v>
      </c>
      <c r="U247">
        <v>77.40000000000001</v>
      </c>
      <c r="V247">
        <v>4.33</v>
      </c>
      <c r="W247">
        <v>12.73</v>
      </c>
      <c r="X247">
        <v>0.5</v>
      </c>
      <c r="Y247">
        <v>4</v>
      </c>
      <c r="Z247" t="s">
        <v>6923</v>
      </c>
      <c r="AA247">
        <v>0</v>
      </c>
      <c r="AB247">
        <v>6</v>
      </c>
      <c r="AC247">
        <v>4.260047619047619</v>
      </c>
      <c r="AE247" t="s">
        <v>6939</v>
      </c>
      <c r="AH247">
        <v>0</v>
      </c>
      <c r="AI247">
        <v>0</v>
      </c>
    </row>
    <row r="248" spans="1:35">
      <c r="A248" t="s">
        <v>12890</v>
      </c>
      <c r="C248">
        <v>1800</v>
      </c>
      <c r="J248" t="s">
        <v>12908</v>
      </c>
      <c r="M248" t="s">
        <v>12931</v>
      </c>
      <c r="N248" t="s">
        <v>13164</v>
      </c>
      <c r="O248" t="s">
        <v>13719</v>
      </c>
      <c r="P248">
        <v>5</v>
      </c>
      <c r="Q248">
        <v>1</v>
      </c>
      <c r="R248">
        <v>3.19</v>
      </c>
      <c r="S248">
        <v>3.19</v>
      </c>
      <c r="T248">
        <v>448.43</v>
      </c>
      <c r="U248">
        <v>77.40000000000001</v>
      </c>
      <c r="V248">
        <v>4.16</v>
      </c>
      <c r="W248">
        <v>12.73</v>
      </c>
      <c r="X248">
        <v>0.5</v>
      </c>
      <c r="Y248">
        <v>4</v>
      </c>
      <c r="Z248" t="s">
        <v>6923</v>
      </c>
      <c r="AA248">
        <v>0</v>
      </c>
      <c r="AB248">
        <v>6</v>
      </c>
      <c r="AC248">
        <v>4.511690476190477</v>
      </c>
      <c r="AE248" t="s">
        <v>6939</v>
      </c>
      <c r="AH248">
        <v>0</v>
      </c>
      <c r="AI248">
        <v>0</v>
      </c>
    </row>
    <row r="249" spans="1:35">
      <c r="A249" t="s">
        <v>12891</v>
      </c>
      <c r="C249">
        <v>15000</v>
      </c>
      <c r="J249" t="s">
        <v>12908</v>
      </c>
      <c r="M249" t="s">
        <v>12931</v>
      </c>
      <c r="N249" t="s">
        <v>13165</v>
      </c>
      <c r="O249" t="s">
        <v>13720</v>
      </c>
      <c r="P249">
        <v>7</v>
      </c>
      <c r="Q249">
        <v>0</v>
      </c>
      <c r="R249">
        <v>1.65</v>
      </c>
      <c r="S249">
        <v>1.65</v>
      </c>
      <c r="T249">
        <v>473.49</v>
      </c>
      <c r="U249">
        <v>98.15000000000001</v>
      </c>
      <c r="V249">
        <v>3.04</v>
      </c>
      <c r="X249">
        <v>0</v>
      </c>
      <c r="Y249">
        <v>3</v>
      </c>
      <c r="Z249" t="s">
        <v>6923</v>
      </c>
      <c r="AA249">
        <v>0</v>
      </c>
      <c r="AB249">
        <v>6</v>
      </c>
      <c r="AC249">
        <v>4.917690476190476</v>
      </c>
      <c r="AE249" t="s">
        <v>6939</v>
      </c>
      <c r="AH249">
        <v>0</v>
      </c>
      <c r="AI249">
        <v>0</v>
      </c>
    </row>
    <row r="250" spans="1:35">
      <c r="A250" t="s">
        <v>12892</v>
      </c>
      <c r="C250">
        <v>2400</v>
      </c>
      <c r="J250" t="s">
        <v>12908</v>
      </c>
      <c r="M250" t="s">
        <v>12931</v>
      </c>
      <c r="N250" t="s">
        <v>13166</v>
      </c>
      <c r="O250" t="s">
        <v>13721</v>
      </c>
      <c r="P250">
        <v>6</v>
      </c>
      <c r="Q250">
        <v>1</v>
      </c>
      <c r="R250">
        <v>3.69</v>
      </c>
      <c r="S250">
        <v>4.02</v>
      </c>
      <c r="T250">
        <v>380.79</v>
      </c>
      <c r="U250">
        <v>92.31999999999999</v>
      </c>
      <c r="V250">
        <v>3.31</v>
      </c>
      <c r="W250">
        <v>7.34</v>
      </c>
      <c r="X250">
        <v>0</v>
      </c>
      <c r="Y250">
        <v>3</v>
      </c>
      <c r="Z250" t="s">
        <v>6923</v>
      </c>
      <c r="AA250">
        <v>0</v>
      </c>
      <c r="AB250">
        <v>4</v>
      </c>
      <c r="AC250">
        <v>4.2525</v>
      </c>
      <c r="AE250" t="s">
        <v>6939</v>
      </c>
      <c r="AH250">
        <v>0</v>
      </c>
      <c r="AI250">
        <v>0</v>
      </c>
    </row>
    <row r="251" spans="1:35">
      <c r="A251" t="s">
        <v>12893</v>
      </c>
      <c r="C251">
        <v>1700</v>
      </c>
      <c r="J251" t="s">
        <v>12908</v>
      </c>
      <c r="M251" t="s">
        <v>12931</v>
      </c>
      <c r="N251" t="s">
        <v>13167</v>
      </c>
      <c r="O251" t="s">
        <v>13722</v>
      </c>
    </row>
    <row r="252" spans="1:35">
      <c r="A252" t="s">
        <v>12894</v>
      </c>
      <c r="C252">
        <v>1600</v>
      </c>
      <c r="J252" t="s">
        <v>12908</v>
      </c>
      <c r="M252" t="s">
        <v>12931</v>
      </c>
      <c r="N252" t="s">
        <v>13168</v>
      </c>
      <c r="O252" t="s">
        <v>13723</v>
      </c>
      <c r="P252">
        <v>5</v>
      </c>
      <c r="Q252">
        <v>1</v>
      </c>
      <c r="R252">
        <v>4.12</v>
      </c>
      <c r="S252">
        <v>5.07</v>
      </c>
      <c r="T252">
        <v>449.56</v>
      </c>
      <c r="U252">
        <v>58.97</v>
      </c>
      <c r="V252">
        <v>5.3</v>
      </c>
      <c r="X252">
        <v>8.300000000000001</v>
      </c>
      <c r="Y252">
        <v>5</v>
      </c>
      <c r="Z252" t="s">
        <v>6923</v>
      </c>
      <c r="AA252">
        <v>1</v>
      </c>
      <c r="AB252">
        <v>6</v>
      </c>
      <c r="AC252">
        <v>3.043619047619047</v>
      </c>
      <c r="AE252" t="s">
        <v>6939</v>
      </c>
      <c r="AH252">
        <v>0</v>
      </c>
      <c r="AI252">
        <v>0</v>
      </c>
    </row>
    <row r="253" spans="1:35">
      <c r="A253" t="s">
        <v>12880</v>
      </c>
      <c r="C253">
        <v>283</v>
      </c>
      <c r="J253" t="s">
        <v>12908</v>
      </c>
      <c r="M253" t="s">
        <v>12931</v>
      </c>
      <c r="N253" t="s">
        <v>13154</v>
      </c>
      <c r="O253" t="s">
        <v>13709</v>
      </c>
      <c r="P253">
        <v>7</v>
      </c>
      <c r="Q253">
        <v>1</v>
      </c>
      <c r="R253">
        <v>-0.31</v>
      </c>
      <c r="S253">
        <v>2.71</v>
      </c>
      <c r="T253">
        <v>479.58</v>
      </c>
      <c r="U253">
        <v>84.66</v>
      </c>
      <c r="V253">
        <v>4.53</v>
      </c>
      <c r="W253">
        <v>4.3</v>
      </c>
      <c r="X253">
        <v>0</v>
      </c>
      <c r="Y253">
        <v>3</v>
      </c>
      <c r="Z253" t="s">
        <v>6923</v>
      </c>
      <c r="AA253">
        <v>0</v>
      </c>
      <c r="AB253">
        <v>7</v>
      </c>
      <c r="AC253">
        <v>4.979190476190476</v>
      </c>
      <c r="AE253" t="s">
        <v>6937</v>
      </c>
      <c r="AH253">
        <v>0</v>
      </c>
      <c r="AI253">
        <v>0</v>
      </c>
    </row>
    <row r="254" spans="1:35">
      <c r="A254" t="s">
        <v>12895</v>
      </c>
      <c r="C254">
        <v>502</v>
      </c>
      <c r="J254" t="s">
        <v>12908</v>
      </c>
      <c r="M254" t="s">
        <v>12931</v>
      </c>
      <c r="N254" t="s">
        <v>13169</v>
      </c>
      <c r="O254" t="s">
        <v>13724</v>
      </c>
      <c r="P254">
        <v>5</v>
      </c>
      <c r="Q254">
        <v>0</v>
      </c>
      <c r="R254">
        <v>4.08</v>
      </c>
      <c r="S254">
        <v>4.3</v>
      </c>
      <c r="T254">
        <v>431.44</v>
      </c>
      <c r="U254">
        <v>49.05</v>
      </c>
      <c r="V254">
        <v>4.69</v>
      </c>
      <c r="X254">
        <v>7.24</v>
      </c>
      <c r="Y254">
        <v>3</v>
      </c>
      <c r="Z254" t="s">
        <v>6923</v>
      </c>
      <c r="AA254">
        <v>0</v>
      </c>
      <c r="AB254">
        <v>5</v>
      </c>
      <c r="AC254">
        <v>3.839714285714286</v>
      </c>
      <c r="AE254" t="s">
        <v>6939</v>
      </c>
      <c r="AH254">
        <v>0</v>
      </c>
      <c r="AI254">
        <v>0</v>
      </c>
    </row>
    <row r="255" spans="1:35">
      <c r="A255" t="s">
        <v>12896</v>
      </c>
      <c r="C255">
        <v>2000</v>
      </c>
      <c r="J255" t="s">
        <v>12908</v>
      </c>
      <c r="M255" t="s">
        <v>12931</v>
      </c>
      <c r="N255" t="s">
        <v>13170</v>
      </c>
      <c r="O255" t="s">
        <v>13725</v>
      </c>
      <c r="P255">
        <v>5</v>
      </c>
      <c r="Q255">
        <v>1</v>
      </c>
      <c r="R255">
        <v>3.04</v>
      </c>
      <c r="S255">
        <v>3.04</v>
      </c>
      <c r="T255">
        <v>425.87</v>
      </c>
      <c r="U255">
        <v>80.64</v>
      </c>
      <c r="V255">
        <v>2.97</v>
      </c>
      <c r="W255">
        <v>9.91</v>
      </c>
      <c r="X255">
        <v>0</v>
      </c>
      <c r="Y255">
        <v>3</v>
      </c>
      <c r="Z255" t="s">
        <v>6923</v>
      </c>
      <c r="AA255">
        <v>0</v>
      </c>
      <c r="AB255">
        <v>5</v>
      </c>
      <c r="AC255">
        <v>4.822833333333334</v>
      </c>
      <c r="AE255" t="s">
        <v>6939</v>
      </c>
      <c r="AH255">
        <v>0</v>
      </c>
      <c r="AI255">
        <v>0</v>
      </c>
    </row>
    <row r="256" spans="1:35">
      <c r="A256" t="s">
        <v>12897</v>
      </c>
      <c r="C256">
        <v>631</v>
      </c>
      <c r="J256" t="s">
        <v>12908</v>
      </c>
      <c r="M256" t="s">
        <v>12931</v>
      </c>
      <c r="N256" t="s">
        <v>13171</v>
      </c>
      <c r="O256" t="s">
        <v>13726</v>
      </c>
      <c r="P256">
        <v>9</v>
      </c>
      <c r="Q256">
        <v>1</v>
      </c>
      <c r="R256">
        <v>2.3</v>
      </c>
      <c r="S256">
        <v>2.37</v>
      </c>
      <c r="T256">
        <v>473.56</v>
      </c>
      <c r="U256">
        <v>119.6</v>
      </c>
      <c r="V256">
        <v>2.09</v>
      </c>
      <c r="W256">
        <v>12.01</v>
      </c>
      <c r="X256">
        <v>7.11</v>
      </c>
      <c r="Y256">
        <v>2</v>
      </c>
      <c r="Z256" t="s">
        <v>6923</v>
      </c>
      <c r="AA256">
        <v>0</v>
      </c>
      <c r="AB256">
        <v>8</v>
      </c>
      <c r="AC256">
        <v>3.88552380952381</v>
      </c>
      <c r="AE256" t="s">
        <v>6939</v>
      </c>
      <c r="AH256">
        <v>0</v>
      </c>
      <c r="AI256">
        <v>0</v>
      </c>
    </row>
    <row r="257" spans="1:35">
      <c r="A257" t="s">
        <v>12898</v>
      </c>
      <c r="C257">
        <v>495</v>
      </c>
      <c r="J257" t="s">
        <v>12908</v>
      </c>
      <c r="M257" t="s">
        <v>12931</v>
      </c>
      <c r="N257" t="s">
        <v>13172</v>
      </c>
      <c r="O257" t="s">
        <v>13727</v>
      </c>
      <c r="P257">
        <v>8</v>
      </c>
      <c r="Q257">
        <v>2</v>
      </c>
      <c r="R257">
        <v>1.25</v>
      </c>
      <c r="S257">
        <v>1.25</v>
      </c>
      <c r="T257">
        <v>432.5</v>
      </c>
      <c r="U257">
        <v>111.55</v>
      </c>
      <c r="V257">
        <v>1.43</v>
      </c>
      <c r="W257">
        <v>11.75</v>
      </c>
      <c r="X257">
        <v>0</v>
      </c>
      <c r="Y257">
        <v>2</v>
      </c>
      <c r="Z257" t="s">
        <v>6923</v>
      </c>
      <c r="AA257">
        <v>0</v>
      </c>
      <c r="AB257">
        <v>8</v>
      </c>
      <c r="AC257">
        <v>4.263809523809524</v>
      </c>
      <c r="AE257" t="s">
        <v>6939</v>
      </c>
      <c r="AH257">
        <v>0</v>
      </c>
      <c r="AI257">
        <v>0</v>
      </c>
    </row>
    <row r="258" spans="1:35">
      <c r="A258" t="s">
        <v>12883</v>
      </c>
      <c r="C258">
        <v>3000</v>
      </c>
      <c r="J258" t="s">
        <v>12908</v>
      </c>
      <c r="M258" t="s">
        <v>12931</v>
      </c>
      <c r="N258" t="s">
        <v>13157</v>
      </c>
      <c r="O258" t="s">
        <v>13712</v>
      </c>
      <c r="P258">
        <v>5</v>
      </c>
      <c r="Q258">
        <v>1</v>
      </c>
      <c r="R258">
        <v>0.2</v>
      </c>
      <c r="S258">
        <v>3.21</v>
      </c>
      <c r="T258">
        <v>417.48</v>
      </c>
      <c r="U258">
        <v>66.84</v>
      </c>
      <c r="V258">
        <v>4.08</v>
      </c>
      <c r="W258">
        <v>4.3</v>
      </c>
      <c r="X258">
        <v>0</v>
      </c>
      <c r="Y258">
        <v>2</v>
      </c>
      <c r="Z258" t="s">
        <v>6923</v>
      </c>
      <c r="AA258">
        <v>0</v>
      </c>
      <c r="AB258">
        <v>7</v>
      </c>
      <c r="AC258">
        <v>5.317761904761904</v>
      </c>
      <c r="AE258" t="s">
        <v>6937</v>
      </c>
      <c r="AH258">
        <v>0</v>
      </c>
      <c r="AI258">
        <v>0</v>
      </c>
    </row>
    <row r="259" spans="1:35">
      <c r="A259" t="s">
        <v>12884</v>
      </c>
      <c r="C259">
        <v>1500</v>
      </c>
      <c r="J259" t="s">
        <v>12908</v>
      </c>
      <c r="M259" t="s">
        <v>12931</v>
      </c>
      <c r="N259" t="s">
        <v>13158</v>
      </c>
      <c r="O259" t="s">
        <v>13713</v>
      </c>
      <c r="P259">
        <v>4</v>
      </c>
      <c r="Q259">
        <v>1</v>
      </c>
      <c r="R259">
        <v>-1.02</v>
      </c>
      <c r="S259">
        <v>1.99</v>
      </c>
      <c r="T259">
        <v>329.35</v>
      </c>
      <c r="U259">
        <v>57.61</v>
      </c>
      <c r="V259">
        <v>2.64</v>
      </c>
      <c r="W259">
        <v>4.3</v>
      </c>
      <c r="X259">
        <v>0</v>
      </c>
      <c r="Y259">
        <v>1</v>
      </c>
      <c r="Z259" t="s">
        <v>6923</v>
      </c>
      <c r="AA259">
        <v>0</v>
      </c>
      <c r="AB259">
        <v>4</v>
      </c>
      <c r="AC259">
        <v>5.833333333333333</v>
      </c>
      <c r="AE259" t="s">
        <v>6937</v>
      </c>
      <c r="AH259">
        <v>0</v>
      </c>
      <c r="AI259">
        <v>0</v>
      </c>
    </row>
    <row r="260" spans="1:35">
      <c r="A260" t="s">
        <v>12885</v>
      </c>
      <c r="C260">
        <v>3200</v>
      </c>
      <c r="J260" t="s">
        <v>12908</v>
      </c>
      <c r="M260" t="s">
        <v>12931</v>
      </c>
      <c r="N260" t="s">
        <v>13159</v>
      </c>
      <c r="O260" t="s">
        <v>13714</v>
      </c>
      <c r="P260">
        <v>5</v>
      </c>
      <c r="Q260">
        <v>0</v>
      </c>
      <c r="R260">
        <v>3.76</v>
      </c>
      <c r="S260">
        <v>3.76</v>
      </c>
      <c r="T260">
        <v>349.48</v>
      </c>
      <c r="U260">
        <v>46.61</v>
      </c>
      <c r="V260">
        <v>3.62</v>
      </c>
      <c r="X260">
        <v>0</v>
      </c>
      <c r="Y260">
        <v>1</v>
      </c>
      <c r="Z260" t="s">
        <v>6923</v>
      </c>
      <c r="AA260">
        <v>0</v>
      </c>
      <c r="AB260">
        <v>7</v>
      </c>
      <c r="AC260">
        <v>4.74</v>
      </c>
      <c r="AE260" t="s">
        <v>6939</v>
      </c>
      <c r="AH260">
        <v>0</v>
      </c>
      <c r="AI260">
        <v>0</v>
      </c>
    </row>
    <row r="261" spans="1:35">
      <c r="A261" t="s">
        <v>12899</v>
      </c>
      <c r="C261">
        <v>2600</v>
      </c>
      <c r="J261" t="s">
        <v>12908</v>
      </c>
      <c r="M261" t="s">
        <v>12931</v>
      </c>
      <c r="N261" t="s">
        <v>13173</v>
      </c>
      <c r="O261" t="s">
        <v>13728</v>
      </c>
      <c r="P261">
        <v>5</v>
      </c>
      <c r="Q261">
        <v>1</v>
      </c>
      <c r="R261">
        <v>-0.68</v>
      </c>
      <c r="S261">
        <v>2.33</v>
      </c>
      <c r="T261">
        <v>337.42</v>
      </c>
      <c r="U261">
        <v>66.84</v>
      </c>
      <c r="V261">
        <v>2.76</v>
      </c>
      <c r="W261">
        <v>4.3</v>
      </c>
      <c r="X261">
        <v>0</v>
      </c>
      <c r="Y261">
        <v>1</v>
      </c>
      <c r="Z261" t="s">
        <v>6923</v>
      </c>
      <c r="AA261">
        <v>0</v>
      </c>
      <c r="AB261">
        <v>6</v>
      </c>
      <c r="AC261">
        <v>5.833333333333333</v>
      </c>
      <c r="AE261" t="s">
        <v>6937</v>
      </c>
      <c r="AH261">
        <v>0</v>
      </c>
      <c r="AI261">
        <v>0</v>
      </c>
    </row>
    <row r="262" spans="1:35">
      <c r="A262" t="s">
        <v>12874</v>
      </c>
      <c r="B262">
        <v>173</v>
      </c>
      <c r="J262" t="s">
        <v>12908</v>
      </c>
      <c r="M262" t="s">
        <v>12931</v>
      </c>
      <c r="N262" t="s">
        <v>13148</v>
      </c>
      <c r="O262" t="s">
        <v>13703</v>
      </c>
      <c r="P262">
        <v>8</v>
      </c>
      <c r="Q262">
        <v>0</v>
      </c>
      <c r="R262">
        <v>3.12</v>
      </c>
      <c r="S262">
        <v>3.12</v>
      </c>
      <c r="T262">
        <v>405.41</v>
      </c>
      <c r="U262">
        <v>104.96</v>
      </c>
      <c r="V262">
        <v>2.38</v>
      </c>
      <c r="X262">
        <v>0.33</v>
      </c>
      <c r="Y262">
        <v>4</v>
      </c>
      <c r="Z262" t="s">
        <v>6923</v>
      </c>
      <c r="AA262">
        <v>0</v>
      </c>
      <c r="AB262">
        <v>6</v>
      </c>
      <c r="AC262">
        <v>4.55697619047619</v>
      </c>
      <c r="AE262" t="s">
        <v>6939</v>
      </c>
      <c r="AH262">
        <v>0</v>
      </c>
      <c r="AI262">
        <v>0</v>
      </c>
    </row>
    <row r="263" spans="1:35">
      <c r="A263" t="s">
        <v>12875</v>
      </c>
      <c r="B263">
        <v>3000</v>
      </c>
      <c r="J263" t="s">
        <v>12908</v>
      </c>
      <c r="M263" t="s">
        <v>12931</v>
      </c>
      <c r="N263" t="s">
        <v>13149</v>
      </c>
      <c r="O263" t="s">
        <v>13704</v>
      </c>
    </row>
    <row r="264" spans="1:35">
      <c r="A264" t="s">
        <v>12876</v>
      </c>
      <c r="B264">
        <v>22000</v>
      </c>
      <c r="J264" t="s">
        <v>12908</v>
      </c>
      <c r="M264" t="s">
        <v>12931</v>
      </c>
      <c r="N264" t="s">
        <v>13150</v>
      </c>
      <c r="O264" t="s">
        <v>13705</v>
      </c>
    </row>
    <row r="265" spans="1:35">
      <c r="A265" t="s">
        <v>12877</v>
      </c>
      <c r="B265">
        <v>5000</v>
      </c>
      <c r="J265" t="s">
        <v>12908</v>
      </c>
      <c r="M265" t="s">
        <v>12931</v>
      </c>
      <c r="N265" t="s">
        <v>13151</v>
      </c>
      <c r="O265" t="s">
        <v>13706</v>
      </c>
    </row>
    <row r="266" spans="1:35">
      <c r="A266" t="s">
        <v>12878</v>
      </c>
      <c r="B266">
        <v>30000</v>
      </c>
      <c r="J266" t="s">
        <v>12908</v>
      </c>
      <c r="M266" t="s">
        <v>12931</v>
      </c>
      <c r="N266" t="s">
        <v>13152</v>
      </c>
      <c r="O266" t="s">
        <v>13707</v>
      </c>
    </row>
    <row r="267" spans="1:35">
      <c r="A267" t="s">
        <v>12879</v>
      </c>
      <c r="B267">
        <v>2000</v>
      </c>
      <c r="J267" t="s">
        <v>12908</v>
      </c>
      <c r="M267" t="s">
        <v>12931</v>
      </c>
      <c r="N267" t="s">
        <v>13153</v>
      </c>
      <c r="O267" t="s">
        <v>13708</v>
      </c>
      <c r="P267">
        <v>3</v>
      </c>
      <c r="Q267">
        <v>0</v>
      </c>
      <c r="R267">
        <v>4.85</v>
      </c>
      <c r="S267">
        <v>4.85</v>
      </c>
      <c r="T267">
        <v>393.49</v>
      </c>
      <c r="U267">
        <v>37.6</v>
      </c>
      <c r="V267">
        <v>5.39</v>
      </c>
      <c r="X267">
        <v>0</v>
      </c>
      <c r="Y267">
        <v>4</v>
      </c>
      <c r="Z267" t="s">
        <v>6923</v>
      </c>
      <c r="AA267">
        <v>1</v>
      </c>
      <c r="AB267">
        <v>4</v>
      </c>
      <c r="AC267">
        <v>3.715785714285714</v>
      </c>
      <c r="AE267" t="s">
        <v>6939</v>
      </c>
      <c r="AH267">
        <v>0</v>
      </c>
      <c r="AI267">
        <v>0</v>
      </c>
    </row>
    <row r="268" spans="1:35">
      <c r="A268" t="s">
        <v>12880</v>
      </c>
      <c r="B268">
        <v>152</v>
      </c>
      <c r="J268" t="s">
        <v>12908</v>
      </c>
      <c r="M268" t="s">
        <v>12931</v>
      </c>
      <c r="N268" t="s">
        <v>13154</v>
      </c>
      <c r="O268" t="s">
        <v>13709</v>
      </c>
      <c r="P268">
        <v>7</v>
      </c>
      <c r="Q268">
        <v>1</v>
      </c>
      <c r="R268">
        <v>-0.31</v>
      </c>
      <c r="S268">
        <v>2.71</v>
      </c>
      <c r="T268">
        <v>479.58</v>
      </c>
      <c r="U268">
        <v>84.66</v>
      </c>
      <c r="V268">
        <v>4.53</v>
      </c>
      <c r="W268">
        <v>4.3</v>
      </c>
      <c r="X268">
        <v>0</v>
      </c>
      <c r="Y268">
        <v>3</v>
      </c>
      <c r="Z268" t="s">
        <v>6923</v>
      </c>
      <c r="AA268">
        <v>0</v>
      </c>
      <c r="AB268">
        <v>7</v>
      </c>
      <c r="AC268">
        <v>4.979190476190476</v>
      </c>
      <c r="AE268" t="s">
        <v>6937</v>
      </c>
      <c r="AH268">
        <v>0</v>
      </c>
      <c r="AI268">
        <v>0</v>
      </c>
    </row>
    <row r="269" spans="1:35">
      <c r="C269">
        <v>3470</v>
      </c>
      <c r="J269" t="s">
        <v>12909</v>
      </c>
      <c r="K269" t="s">
        <v>12917</v>
      </c>
      <c r="L269" t="s">
        <v>12918</v>
      </c>
      <c r="M269" t="s">
        <v>12932</v>
      </c>
      <c r="N269" t="s">
        <v>13174</v>
      </c>
      <c r="O269" t="s">
        <v>13729</v>
      </c>
    </row>
    <row r="270" spans="1:35">
      <c r="C270">
        <v>4630</v>
      </c>
      <c r="J270" t="s">
        <v>12909</v>
      </c>
      <c r="K270" t="s">
        <v>12917</v>
      </c>
      <c r="L270" t="s">
        <v>12918</v>
      </c>
      <c r="M270" t="s">
        <v>12932</v>
      </c>
      <c r="N270" t="s">
        <v>13175</v>
      </c>
      <c r="O270" t="s">
        <v>6896</v>
      </c>
      <c r="P270">
        <v>5</v>
      </c>
      <c r="Q270">
        <v>1</v>
      </c>
      <c r="R270">
        <v>2.45</v>
      </c>
      <c r="S270">
        <v>3.5</v>
      </c>
      <c r="T270">
        <v>356.45</v>
      </c>
      <c r="U270">
        <v>68.29000000000001</v>
      </c>
      <c r="V270">
        <v>3.16</v>
      </c>
      <c r="W270">
        <v>6.35</v>
      </c>
      <c r="X270">
        <v>5.53</v>
      </c>
      <c r="Y270">
        <v>2</v>
      </c>
      <c r="Z270" t="s">
        <v>6923</v>
      </c>
      <c r="AA270">
        <v>0</v>
      </c>
      <c r="AB270">
        <v>7</v>
      </c>
      <c r="AC270">
        <v>5.358333333333333</v>
      </c>
      <c r="AD270" t="s">
        <v>6936</v>
      </c>
      <c r="AE270" t="s">
        <v>6937</v>
      </c>
      <c r="AF270" t="s">
        <v>6941</v>
      </c>
      <c r="AG270" t="s">
        <v>6942</v>
      </c>
      <c r="AH270">
        <v>4</v>
      </c>
      <c r="AI270">
        <v>1</v>
      </c>
    </row>
    <row r="271" spans="1:35">
      <c r="B271">
        <v>28</v>
      </c>
      <c r="J271" t="s">
        <v>12909</v>
      </c>
      <c r="L271" t="s">
        <v>12919</v>
      </c>
      <c r="M271" t="s">
        <v>12933</v>
      </c>
      <c r="N271" t="s">
        <v>13176</v>
      </c>
      <c r="O271" t="s">
        <v>13730</v>
      </c>
      <c r="P271">
        <v>3</v>
      </c>
      <c r="Q271">
        <v>2</v>
      </c>
      <c r="R271">
        <v>3.89</v>
      </c>
      <c r="S271">
        <v>6.89</v>
      </c>
      <c r="T271">
        <v>581.51</v>
      </c>
      <c r="U271">
        <v>71.33</v>
      </c>
      <c r="V271">
        <v>7.93</v>
      </c>
      <c r="W271">
        <v>3.87</v>
      </c>
      <c r="X271">
        <v>0</v>
      </c>
      <c r="Y271">
        <v>5</v>
      </c>
      <c r="Z271" t="s">
        <v>6923</v>
      </c>
      <c r="AA271">
        <v>2</v>
      </c>
      <c r="AB271">
        <v>7</v>
      </c>
      <c r="AC271">
        <v>2.555</v>
      </c>
      <c r="AE271" t="s">
        <v>6937</v>
      </c>
      <c r="AH271">
        <v>0</v>
      </c>
      <c r="AI271">
        <v>0</v>
      </c>
    </row>
    <row r="272" spans="1:35">
      <c r="B272">
        <v>5</v>
      </c>
      <c r="J272" t="s">
        <v>12909</v>
      </c>
      <c r="L272" t="s">
        <v>12919</v>
      </c>
      <c r="M272" t="s">
        <v>12933</v>
      </c>
      <c r="N272" t="s">
        <v>13177</v>
      </c>
      <c r="O272" t="s">
        <v>13731</v>
      </c>
      <c r="P272">
        <v>2</v>
      </c>
      <c r="Q272">
        <v>1</v>
      </c>
      <c r="R272">
        <v>9.109999999999999</v>
      </c>
      <c r="S272">
        <v>9.109999999999999</v>
      </c>
      <c r="T272">
        <v>514.71</v>
      </c>
      <c r="U272">
        <v>34.03</v>
      </c>
      <c r="V272">
        <v>8.76</v>
      </c>
      <c r="X272">
        <v>0</v>
      </c>
      <c r="Y272">
        <v>5</v>
      </c>
      <c r="Z272" t="s">
        <v>6923</v>
      </c>
      <c r="AA272">
        <v>2</v>
      </c>
      <c r="AB272">
        <v>6</v>
      </c>
      <c r="AC272">
        <v>2.534833333333334</v>
      </c>
      <c r="AE272" t="s">
        <v>6939</v>
      </c>
      <c r="AH272">
        <v>0</v>
      </c>
      <c r="AI272">
        <v>0</v>
      </c>
    </row>
    <row r="273" spans="2:35">
      <c r="B273">
        <v>206</v>
      </c>
      <c r="J273" t="s">
        <v>12909</v>
      </c>
      <c r="L273" t="s">
        <v>12919</v>
      </c>
      <c r="M273" t="s">
        <v>12933</v>
      </c>
      <c r="N273" t="s">
        <v>13178</v>
      </c>
      <c r="O273" t="s">
        <v>13732</v>
      </c>
      <c r="P273">
        <v>3</v>
      </c>
      <c r="Q273">
        <v>1</v>
      </c>
      <c r="R273">
        <v>2.73</v>
      </c>
      <c r="S273">
        <v>5.72</v>
      </c>
      <c r="T273">
        <v>502.61</v>
      </c>
      <c r="U273">
        <v>62.54</v>
      </c>
      <c r="V273">
        <v>6.94</v>
      </c>
      <c r="W273">
        <v>3.88</v>
      </c>
      <c r="X273">
        <v>0</v>
      </c>
      <c r="Y273">
        <v>5</v>
      </c>
      <c r="Z273" t="s">
        <v>6923</v>
      </c>
      <c r="AA273">
        <v>2</v>
      </c>
      <c r="AB273">
        <v>7</v>
      </c>
      <c r="AC273">
        <v>3.468333333333333</v>
      </c>
      <c r="AE273" t="s">
        <v>6937</v>
      </c>
      <c r="AH273">
        <v>0</v>
      </c>
      <c r="AI273">
        <v>0</v>
      </c>
    </row>
    <row r="274" spans="2:35">
      <c r="B274">
        <v>230</v>
      </c>
      <c r="J274" t="s">
        <v>12909</v>
      </c>
      <c r="L274" t="s">
        <v>12919</v>
      </c>
      <c r="M274" t="s">
        <v>12933</v>
      </c>
      <c r="N274" t="s">
        <v>13179</v>
      </c>
      <c r="O274" t="s">
        <v>13733</v>
      </c>
      <c r="P274">
        <v>5</v>
      </c>
      <c r="Q274">
        <v>2</v>
      </c>
      <c r="R274">
        <v>1.01</v>
      </c>
      <c r="S274">
        <v>4.01</v>
      </c>
      <c r="T274">
        <v>566.6799999999999</v>
      </c>
      <c r="U274">
        <v>105.47</v>
      </c>
      <c r="V274">
        <v>6.01</v>
      </c>
      <c r="W274">
        <v>3.87</v>
      </c>
      <c r="X274">
        <v>0</v>
      </c>
      <c r="Y274">
        <v>5</v>
      </c>
      <c r="Z274" t="s">
        <v>6923</v>
      </c>
      <c r="AA274">
        <v>2</v>
      </c>
      <c r="AB274">
        <v>8</v>
      </c>
      <c r="AC274">
        <v>3.479333333333333</v>
      </c>
      <c r="AE274" t="s">
        <v>6937</v>
      </c>
      <c r="AH274">
        <v>0</v>
      </c>
      <c r="AI274">
        <v>0</v>
      </c>
    </row>
    <row r="275" spans="2:35">
      <c r="B275">
        <v>157</v>
      </c>
      <c r="J275" t="s">
        <v>12909</v>
      </c>
      <c r="L275" t="s">
        <v>12919</v>
      </c>
      <c r="M275" t="s">
        <v>12933</v>
      </c>
      <c r="N275" t="s">
        <v>13180</v>
      </c>
      <c r="O275" t="s">
        <v>13734</v>
      </c>
      <c r="P275">
        <v>4</v>
      </c>
      <c r="Q275">
        <v>2</v>
      </c>
      <c r="R275">
        <v>3.71</v>
      </c>
      <c r="S275">
        <v>6.71</v>
      </c>
      <c r="T275">
        <v>572.58</v>
      </c>
      <c r="U275">
        <v>80.56</v>
      </c>
      <c r="V275">
        <v>7.5</v>
      </c>
      <c r="W275">
        <v>3.87</v>
      </c>
      <c r="X275">
        <v>0</v>
      </c>
      <c r="Y275">
        <v>5</v>
      </c>
      <c r="Z275" t="s">
        <v>6923</v>
      </c>
      <c r="AA275">
        <v>2</v>
      </c>
      <c r="AB275">
        <v>8</v>
      </c>
      <c r="AC275">
        <v>2.645</v>
      </c>
      <c r="AE275" t="s">
        <v>6937</v>
      </c>
      <c r="AH275">
        <v>0</v>
      </c>
      <c r="AI275">
        <v>0</v>
      </c>
    </row>
    <row r="276" spans="2:35">
      <c r="B276">
        <v>0.7</v>
      </c>
      <c r="J276" t="s">
        <v>12909</v>
      </c>
      <c r="L276" t="s">
        <v>12919</v>
      </c>
      <c r="M276" t="s">
        <v>12933</v>
      </c>
      <c r="N276" t="s">
        <v>13181</v>
      </c>
      <c r="O276" t="s">
        <v>13735</v>
      </c>
      <c r="P276">
        <v>3</v>
      </c>
      <c r="Q276">
        <v>2</v>
      </c>
      <c r="R276">
        <v>3.89</v>
      </c>
      <c r="S276">
        <v>6.89</v>
      </c>
      <c r="T276">
        <v>581.51</v>
      </c>
      <c r="U276">
        <v>71.33</v>
      </c>
      <c r="V276">
        <v>7.93</v>
      </c>
      <c r="W276">
        <v>3.87</v>
      </c>
      <c r="X276">
        <v>0</v>
      </c>
      <c r="Y276">
        <v>5</v>
      </c>
      <c r="Z276" t="s">
        <v>6923</v>
      </c>
      <c r="AA276">
        <v>2</v>
      </c>
      <c r="AB276">
        <v>7</v>
      </c>
      <c r="AC276">
        <v>2.555</v>
      </c>
      <c r="AE276" t="s">
        <v>6937</v>
      </c>
      <c r="AH276">
        <v>0</v>
      </c>
      <c r="AI276">
        <v>0</v>
      </c>
    </row>
    <row r="277" spans="2:35">
      <c r="B277">
        <v>4</v>
      </c>
      <c r="J277" t="s">
        <v>12909</v>
      </c>
      <c r="L277" t="s">
        <v>12919</v>
      </c>
      <c r="M277" t="s">
        <v>12933</v>
      </c>
      <c r="N277" t="s">
        <v>13182</v>
      </c>
      <c r="O277" t="s">
        <v>13736</v>
      </c>
      <c r="P277">
        <v>3</v>
      </c>
      <c r="Q277">
        <v>2</v>
      </c>
      <c r="R277">
        <v>3.71</v>
      </c>
      <c r="S277">
        <v>6.71</v>
      </c>
      <c r="T277">
        <v>614.48</v>
      </c>
      <c r="U277">
        <v>71.33</v>
      </c>
      <c r="V277">
        <v>7.21</v>
      </c>
      <c r="W277">
        <v>3.87</v>
      </c>
      <c r="X277">
        <v>0</v>
      </c>
      <c r="Y277">
        <v>5</v>
      </c>
      <c r="Z277" t="s">
        <v>6923</v>
      </c>
      <c r="AA277">
        <v>2</v>
      </c>
      <c r="AB277">
        <v>7</v>
      </c>
      <c r="AC277">
        <v>2.645</v>
      </c>
      <c r="AE277" t="s">
        <v>6937</v>
      </c>
      <c r="AH277">
        <v>0</v>
      </c>
      <c r="AI277">
        <v>0</v>
      </c>
    </row>
    <row r="278" spans="2:35">
      <c r="B278">
        <v>34</v>
      </c>
      <c r="J278" t="s">
        <v>12909</v>
      </c>
      <c r="L278" t="s">
        <v>12919</v>
      </c>
      <c r="M278" t="s">
        <v>12933</v>
      </c>
      <c r="N278" t="s">
        <v>13183</v>
      </c>
      <c r="O278" t="s">
        <v>13737</v>
      </c>
      <c r="P278">
        <v>3</v>
      </c>
      <c r="Q278">
        <v>2</v>
      </c>
      <c r="T278">
        <v>513.6</v>
      </c>
      <c r="U278">
        <v>75.69</v>
      </c>
      <c r="V278">
        <v>7.15</v>
      </c>
      <c r="W278">
        <v>3.87</v>
      </c>
      <c r="Y278">
        <v>5</v>
      </c>
      <c r="Z278" t="s">
        <v>6923</v>
      </c>
      <c r="AA278">
        <v>2</v>
      </c>
      <c r="AB278">
        <v>7</v>
      </c>
      <c r="AE278" t="s">
        <v>6937</v>
      </c>
      <c r="AH278">
        <v>0</v>
      </c>
      <c r="AI278">
        <v>0</v>
      </c>
    </row>
    <row r="279" spans="2:35">
      <c r="B279">
        <v>23</v>
      </c>
      <c r="J279" t="s">
        <v>12909</v>
      </c>
      <c r="L279" t="s">
        <v>12919</v>
      </c>
      <c r="M279" t="s">
        <v>12933</v>
      </c>
      <c r="N279" t="s">
        <v>13184</v>
      </c>
      <c r="O279" t="s">
        <v>13738</v>
      </c>
      <c r="P279">
        <v>3</v>
      </c>
      <c r="Q279">
        <v>2</v>
      </c>
      <c r="R279">
        <v>3.8</v>
      </c>
      <c r="S279">
        <v>6.79</v>
      </c>
      <c r="T279">
        <v>530.67</v>
      </c>
      <c r="U279">
        <v>71.33</v>
      </c>
      <c r="V279">
        <v>7.73</v>
      </c>
      <c r="W279">
        <v>3.87</v>
      </c>
      <c r="X279">
        <v>0</v>
      </c>
      <c r="Y279">
        <v>5</v>
      </c>
      <c r="Z279" t="s">
        <v>6923</v>
      </c>
      <c r="AA279">
        <v>2</v>
      </c>
      <c r="AB279">
        <v>8</v>
      </c>
      <c r="AC279">
        <v>2.6</v>
      </c>
      <c r="AE279" t="s">
        <v>6937</v>
      </c>
      <c r="AH279">
        <v>0</v>
      </c>
      <c r="AI279">
        <v>0</v>
      </c>
    </row>
    <row r="280" spans="2:35">
      <c r="B280">
        <v>553</v>
      </c>
      <c r="J280" t="s">
        <v>12909</v>
      </c>
      <c r="L280" t="s">
        <v>12919</v>
      </c>
      <c r="M280" t="s">
        <v>12933</v>
      </c>
      <c r="N280" t="s">
        <v>13185</v>
      </c>
      <c r="O280" t="s">
        <v>13739</v>
      </c>
      <c r="P280">
        <v>5</v>
      </c>
      <c r="Q280">
        <v>2</v>
      </c>
      <c r="R280">
        <v>1.33</v>
      </c>
      <c r="S280">
        <v>4.33</v>
      </c>
      <c r="T280">
        <v>566.6799999999999</v>
      </c>
      <c r="U280">
        <v>105.47</v>
      </c>
      <c r="V280">
        <v>6.01</v>
      </c>
      <c r="W280">
        <v>3.87</v>
      </c>
      <c r="X280">
        <v>0</v>
      </c>
      <c r="Y280">
        <v>5</v>
      </c>
      <c r="Z280" t="s">
        <v>6923</v>
      </c>
      <c r="AA280">
        <v>2</v>
      </c>
      <c r="AB280">
        <v>8</v>
      </c>
      <c r="AC280">
        <v>3.319333333333333</v>
      </c>
      <c r="AE280" t="s">
        <v>6937</v>
      </c>
      <c r="AH280">
        <v>0</v>
      </c>
      <c r="AI280">
        <v>0</v>
      </c>
    </row>
    <row r="281" spans="2:35">
      <c r="B281">
        <v>13</v>
      </c>
      <c r="J281" t="s">
        <v>12909</v>
      </c>
      <c r="L281" t="s">
        <v>12919</v>
      </c>
      <c r="M281" t="s">
        <v>12933</v>
      </c>
      <c r="N281" t="s">
        <v>13186</v>
      </c>
      <c r="O281" t="s">
        <v>13740</v>
      </c>
      <c r="P281">
        <v>4</v>
      </c>
      <c r="Q281">
        <v>2</v>
      </c>
      <c r="R281">
        <v>2.07</v>
      </c>
      <c r="S281">
        <v>5.06</v>
      </c>
      <c r="T281">
        <v>531.66</v>
      </c>
      <c r="U281">
        <v>74.56999999999999</v>
      </c>
      <c r="V281">
        <v>6.67</v>
      </c>
      <c r="W281">
        <v>3.87</v>
      </c>
      <c r="X281">
        <v>4.84</v>
      </c>
      <c r="Y281">
        <v>5</v>
      </c>
      <c r="Z281" t="s">
        <v>6923</v>
      </c>
      <c r="AA281">
        <v>2</v>
      </c>
      <c r="AB281">
        <v>8</v>
      </c>
      <c r="AC281">
        <v>3.465</v>
      </c>
      <c r="AE281" t="s">
        <v>6937</v>
      </c>
      <c r="AH281">
        <v>0</v>
      </c>
      <c r="AI281">
        <v>0</v>
      </c>
    </row>
    <row r="282" spans="2:35">
      <c r="B282">
        <v>14</v>
      </c>
      <c r="J282" t="s">
        <v>12909</v>
      </c>
      <c r="L282" t="s">
        <v>12919</v>
      </c>
      <c r="M282" t="s">
        <v>12933</v>
      </c>
      <c r="N282" t="s">
        <v>13187</v>
      </c>
      <c r="O282" t="s">
        <v>13741</v>
      </c>
      <c r="P282">
        <v>3</v>
      </c>
      <c r="Q282">
        <v>2</v>
      </c>
      <c r="R282">
        <v>3.37</v>
      </c>
      <c r="S282">
        <v>6.37</v>
      </c>
      <c r="T282">
        <v>567.48</v>
      </c>
      <c r="U282">
        <v>71.33</v>
      </c>
      <c r="V282">
        <v>7.36</v>
      </c>
      <c r="W282">
        <v>3.87</v>
      </c>
      <c r="X282">
        <v>0</v>
      </c>
      <c r="Y282">
        <v>5</v>
      </c>
      <c r="Z282" t="s">
        <v>6923</v>
      </c>
      <c r="AA282">
        <v>2</v>
      </c>
      <c r="AB282">
        <v>7</v>
      </c>
      <c r="AC282">
        <v>2.815</v>
      </c>
      <c r="AE282" t="s">
        <v>6937</v>
      </c>
      <c r="AH282">
        <v>0</v>
      </c>
      <c r="AI282">
        <v>0</v>
      </c>
    </row>
    <row r="283" spans="2:35">
      <c r="B283">
        <v>667</v>
      </c>
      <c r="J283" t="s">
        <v>12909</v>
      </c>
      <c r="L283" t="s">
        <v>12919</v>
      </c>
      <c r="M283" t="s">
        <v>12933</v>
      </c>
      <c r="N283" t="s">
        <v>13188</v>
      </c>
      <c r="O283" t="s">
        <v>13742</v>
      </c>
      <c r="P283">
        <v>3</v>
      </c>
      <c r="Q283">
        <v>2</v>
      </c>
      <c r="R283">
        <v>4.21</v>
      </c>
      <c r="S283">
        <v>7.2</v>
      </c>
      <c r="T283">
        <v>544.7</v>
      </c>
      <c r="U283">
        <v>71.33</v>
      </c>
      <c r="V283">
        <v>7.9</v>
      </c>
      <c r="W283">
        <v>3.87</v>
      </c>
      <c r="X283">
        <v>0</v>
      </c>
      <c r="Y283">
        <v>5</v>
      </c>
      <c r="Z283" t="s">
        <v>6923</v>
      </c>
      <c r="AA283">
        <v>2</v>
      </c>
      <c r="AB283">
        <v>7</v>
      </c>
      <c r="AC283">
        <v>2.5</v>
      </c>
      <c r="AE283" t="s">
        <v>6937</v>
      </c>
      <c r="AH283">
        <v>0</v>
      </c>
      <c r="AI283">
        <v>0</v>
      </c>
    </row>
    <row r="284" spans="2:35">
      <c r="B284">
        <v>4</v>
      </c>
      <c r="J284" t="s">
        <v>12909</v>
      </c>
      <c r="L284" t="s">
        <v>12919</v>
      </c>
      <c r="M284" t="s">
        <v>12933</v>
      </c>
      <c r="N284" t="s">
        <v>13189</v>
      </c>
      <c r="O284" t="s">
        <v>13743</v>
      </c>
      <c r="P284">
        <v>3</v>
      </c>
      <c r="Q284">
        <v>2</v>
      </c>
      <c r="R284">
        <v>3.08</v>
      </c>
      <c r="S284">
        <v>6.08</v>
      </c>
      <c r="T284">
        <v>523.03</v>
      </c>
      <c r="U284">
        <v>71.33</v>
      </c>
      <c r="V284">
        <v>7.26</v>
      </c>
      <c r="W284">
        <v>3.87</v>
      </c>
      <c r="X284">
        <v>0</v>
      </c>
      <c r="Y284">
        <v>5</v>
      </c>
      <c r="Z284" t="s">
        <v>6923</v>
      </c>
      <c r="AA284">
        <v>2</v>
      </c>
      <c r="AB284">
        <v>7</v>
      </c>
      <c r="AC284">
        <v>2.96</v>
      </c>
      <c r="AE284" t="s">
        <v>6937</v>
      </c>
      <c r="AH284">
        <v>0</v>
      </c>
      <c r="AI284">
        <v>0</v>
      </c>
    </row>
    <row r="285" spans="2:35">
      <c r="B285">
        <v>2</v>
      </c>
      <c r="J285" t="s">
        <v>12909</v>
      </c>
      <c r="L285" t="s">
        <v>12919</v>
      </c>
      <c r="M285" t="s">
        <v>12933</v>
      </c>
      <c r="N285" t="s">
        <v>13190</v>
      </c>
      <c r="O285" t="s">
        <v>13744</v>
      </c>
      <c r="P285">
        <v>5</v>
      </c>
      <c r="Q285">
        <v>2</v>
      </c>
      <c r="R285">
        <v>2.42</v>
      </c>
      <c r="S285">
        <v>5.42</v>
      </c>
      <c r="T285">
        <v>546.62</v>
      </c>
      <c r="U285">
        <v>97.63</v>
      </c>
      <c r="V285">
        <v>6.39</v>
      </c>
      <c r="W285">
        <v>3.87</v>
      </c>
      <c r="X285">
        <v>0</v>
      </c>
      <c r="Y285">
        <v>5</v>
      </c>
      <c r="Z285" t="s">
        <v>6923</v>
      </c>
      <c r="AA285">
        <v>2</v>
      </c>
      <c r="AB285">
        <v>8</v>
      </c>
      <c r="AC285">
        <v>3.035666666666667</v>
      </c>
      <c r="AE285" t="s">
        <v>6937</v>
      </c>
      <c r="AH285">
        <v>0</v>
      </c>
      <c r="AI285">
        <v>0</v>
      </c>
    </row>
    <row r="286" spans="2:35">
      <c r="B286">
        <v>300</v>
      </c>
      <c r="J286" t="s">
        <v>12909</v>
      </c>
      <c r="L286" t="s">
        <v>12919</v>
      </c>
      <c r="M286" t="s">
        <v>12933</v>
      </c>
      <c r="N286" t="s">
        <v>13191</v>
      </c>
      <c r="O286" t="s">
        <v>13745</v>
      </c>
      <c r="P286">
        <v>5</v>
      </c>
      <c r="Q286">
        <v>3</v>
      </c>
      <c r="R286">
        <v>0.75</v>
      </c>
      <c r="S286">
        <v>3.75</v>
      </c>
      <c r="T286">
        <v>567.67</v>
      </c>
      <c r="U286">
        <v>131.49</v>
      </c>
      <c r="V286">
        <v>5.25</v>
      </c>
      <c r="W286">
        <v>3.87</v>
      </c>
      <c r="X286">
        <v>0</v>
      </c>
      <c r="Y286">
        <v>5</v>
      </c>
      <c r="Z286" t="s">
        <v>6923</v>
      </c>
      <c r="AA286">
        <v>2</v>
      </c>
      <c r="AB286">
        <v>8</v>
      </c>
      <c r="AC286">
        <v>2.791666666666667</v>
      </c>
      <c r="AE286" t="s">
        <v>6937</v>
      </c>
      <c r="AH286">
        <v>0</v>
      </c>
      <c r="AI286">
        <v>0</v>
      </c>
    </row>
    <row r="287" spans="2:35">
      <c r="B287">
        <v>0.9</v>
      </c>
      <c r="J287" t="s">
        <v>12909</v>
      </c>
      <c r="L287" t="s">
        <v>12919</v>
      </c>
      <c r="M287" t="s">
        <v>12933</v>
      </c>
      <c r="N287" t="s">
        <v>13192</v>
      </c>
      <c r="O287" t="s">
        <v>13746</v>
      </c>
      <c r="P287">
        <v>4</v>
      </c>
      <c r="Q287">
        <v>2</v>
      </c>
      <c r="R287">
        <v>2.99</v>
      </c>
      <c r="S287">
        <v>5.99</v>
      </c>
      <c r="T287">
        <v>532.64</v>
      </c>
      <c r="U287">
        <v>80.56</v>
      </c>
      <c r="V287">
        <v>7.17</v>
      </c>
      <c r="W287">
        <v>3.87</v>
      </c>
      <c r="X287">
        <v>0</v>
      </c>
      <c r="Y287">
        <v>5</v>
      </c>
      <c r="Z287" t="s">
        <v>6923</v>
      </c>
      <c r="AA287">
        <v>2</v>
      </c>
      <c r="AB287">
        <v>8</v>
      </c>
      <c r="AC287">
        <v>3.005</v>
      </c>
      <c r="AE287" t="s">
        <v>6937</v>
      </c>
      <c r="AH287">
        <v>0</v>
      </c>
      <c r="AI287">
        <v>0</v>
      </c>
    </row>
    <row r="288" spans="2:35">
      <c r="B288">
        <v>16</v>
      </c>
      <c r="J288" t="s">
        <v>12909</v>
      </c>
      <c r="L288" t="s">
        <v>12919</v>
      </c>
      <c r="M288" t="s">
        <v>12933</v>
      </c>
      <c r="N288" t="s">
        <v>13193</v>
      </c>
      <c r="O288" t="s">
        <v>13747</v>
      </c>
      <c r="P288">
        <v>5</v>
      </c>
      <c r="Q288">
        <v>2</v>
      </c>
      <c r="R288">
        <v>2.97</v>
      </c>
      <c r="S288">
        <v>5.97</v>
      </c>
      <c r="T288">
        <v>548.64</v>
      </c>
      <c r="U288">
        <v>89.79000000000001</v>
      </c>
      <c r="V288">
        <v>6.62</v>
      </c>
      <c r="W288">
        <v>3.87</v>
      </c>
      <c r="X288">
        <v>0</v>
      </c>
      <c r="Y288">
        <v>5</v>
      </c>
      <c r="Z288" t="s">
        <v>6923</v>
      </c>
      <c r="AA288">
        <v>2</v>
      </c>
      <c r="AB288">
        <v>9</v>
      </c>
      <c r="AC288">
        <v>3.015</v>
      </c>
      <c r="AE288" t="s">
        <v>6937</v>
      </c>
      <c r="AH288">
        <v>0</v>
      </c>
      <c r="AI288">
        <v>0</v>
      </c>
    </row>
    <row r="289" spans="2:35">
      <c r="B289">
        <v>13</v>
      </c>
      <c r="J289" t="s">
        <v>12909</v>
      </c>
      <c r="L289" t="s">
        <v>12919</v>
      </c>
      <c r="M289" t="s">
        <v>12933</v>
      </c>
      <c r="N289" t="s">
        <v>13194</v>
      </c>
      <c r="O289" t="s">
        <v>13748</v>
      </c>
      <c r="P289">
        <v>4</v>
      </c>
      <c r="Q289">
        <v>2</v>
      </c>
      <c r="R289">
        <v>2.96</v>
      </c>
      <c r="S289">
        <v>5.96</v>
      </c>
      <c r="T289">
        <v>532.64</v>
      </c>
      <c r="U289">
        <v>80.56</v>
      </c>
      <c r="V289">
        <v>7.17</v>
      </c>
      <c r="W289">
        <v>3.87</v>
      </c>
      <c r="X289">
        <v>0</v>
      </c>
      <c r="Y289">
        <v>5</v>
      </c>
      <c r="Z289" t="s">
        <v>6923</v>
      </c>
      <c r="AA289">
        <v>2</v>
      </c>
      <c r="AB289">
        <v>8</v>
      </c>
      <c r="AC289">
        <v>3.02</v>
      </c>
      <c r="AE289" t="s">
        <v>6937</v>
      </c>
      <c r="AH289">
        <v>0</v>
      </c>
      <c r="AI289">
        <v>0</v>
      </c>
    </row>
    <row r="290" spans="2:35">
      <c r="B290">
        <v>10</v>
      </c>
      <c r="J290" t="s">
        <v>12909</v>
      </c>
      <c r="L290" t="s">
        <v>12919</v>
      </c>
      <c r="M290" t="s">
        <v>12933</v>
      </c>
      <c r="N290" t="s">
        <v>13195</v>
      </c>
      <c r="O290" t="s">
        <v>13749</v>
      </c>
      <c r="P290">
        <v>5</v>
      </c>
      <c r="Q290">
        <v>2</v>
      </c>
      <c r="R290">
        <v>2.91</v>
      </c>
      <c r="S290">
        <v>5.91</v>
      </c>
      <c r="T290">
        <v>548.64</v>
      </c>
      <c r="U290">
        <v>89.79000000000001</v>
      </c>
      <c r="V290">
        <v>6.62</v>
      </c>
      <c r="W290">
        <v>3.87</v>
      </c>
      <c r="X290">
        <v>0</v>
      </c>
      <c r="Y290">
        <v>5</v>
      </c>
      <c r="Z290" t="s">
        <v>6923</v>
      </c>
      <c r="AA290">
        <v>2</v>
      </c>
      <c r="AB290">
        <v>9</v>
      </c>
      <c r="AC290">
        <v>3.045</v>
      </c>
      <c r="AE290" t="s">
        <v>6937</v>
      </c>
      <c r="AH290">
        <v>0</v>
      </c>
      <c r="AI290">
        <v>0</v>
      </c>
    </row>
    <row r="291" spans="2:35">
      <c r="B291">
        <v>0.5</v>
      </c>
      <c r="J291" t="s">
        <v>12909</v>
      </c>
      <c r="L291" t="s">
        <v>12919</v>
      </c>
      <c r="M291" t="s">
        <v>12933</v>
      </c>
      <c r="N291" t="s">
        <v>13196</v>
      </c>
      <c r="O291" t="s">
        <v>13750</v>
      </c>
      <c r="P291">
        <v>4</v>
      </c>
      <c r="Q291">
        <v>2</v>
      </c>
      <c r="R291">
        <v>2.99</v>
      </c>
      <c r="S291">
        <v>5.99</v>
      </c>
      <c r="T291">
        <v>532.64</v>
      </c>
      <c r="U291">
        <v>80.56</v>
      </c>
      <c r="V291">
        <v>7.17</v>
      </c>
      <c r="W291">
        <v>3.87</v>
      </c>
      <c r="X291">
        <v>0</v>
      </c>
      <c r="Y291">
        <v>5</v>
      </c>
      <c r="Z291" t="s">
        <v>6923</v>
      </c>
      <c r="AA291">
        <v>2</v>
      </c>
      <c r="AB291">
        <v>8</v>
      </c>
      <c r="AC291">
        <v>3.005</v>
      </c>
      <c r="AE291" t="s">
        <v>6937</v>
      </c>
      <c r="AH291">
        <v>0</v>
      </c>
      <c r="AI291">
        <v>0</v>
      </c>
    </row>
    <row r="292" spans="2:35">
      <c r="B292">
        <v>125</v>
      </c>
      <c r="J292" t="s">
        <v>12909</v>
      </c>
      <c r="L292" t="s">
        <v>12919</v>
      </c>
      <c r="M292" t="s">
        <v>12933</v>
      </c>
      <c r="N292" t="s">
        <v>13197</v>
      </c>
      <c r="O292" t="s">
        <v>13751</v>
      </c>
      <c r="P292">
        <v>5</v>
      </c>
      <c r="Q292">
        <v>2</v>
      </c>
      <c r="R292">
        <v>2.07</v>
      </c>
      <c r="S292">
        <v>5.07</v>
      </c>
      <c r="T292">
        <v>548.64</v>
      </c>
      <c r="U292">
        <v>89.79000000000001</v>
      </c>
      <c r="V292">
        <v>6.62</v>
      </c>
      <c r="W292">
        <v>3.87</v>
      </c>
      <c r="X292">
        <v>0</v>
      </c>
      <c r="Y292">
        <v>5</v>
      </c>
      <c r="Z292" t="s">
        <v>6923</v>
      </c>
      <c r="AA292">
        <v>2</v>
      </c>
      <c r="AB292">
        <v>9</v>
      </c>
      <c r="AC292">
        <v>3.465</v>
      </c>
      <c r="AE292" t="s">
        <v>6937</v>
      </c>
      <c r="AH292">
        <v>0</v>
      </c>
      <c r="AI292">
        <v>0</v>
      </c>
    </row>
    <row r="293" spans="2:35">
      <c r="B293">
        <v>0.5</v>
      </c>
      <c r="J293" t="s">
        <v>12909</v>
      </c>
      <c r="L293" t="s">
        <v>12919</v>
      </c>
      <c r="M293" t="s">
        <v>12933</v>
      </c>
      <c r="N293" t="s">
        <v>13198</v>
      </c>
      <c r="O293" t="s">
        <v>13752</v>
      </c>
      <c r="P293">
        <v>3</v>
      </c>
      <c r="Q293">
        <v>2</v>
      </c>
      <c r="R293">
        <v>3.27</v>
      </c>
      <c r="S293">
        <v>6.26</v>
      </c>
      <c r="T293">
        <v>516.64</v>
      </c>
      <c r="U293">
        <v>71.33</v>
      </c>
      <c r="V293">
        <v>7.34</v>
      </c>
      <c r="W293">
        <v>3.87</v>
      </c>
      <c r="X293">
        <v>0</v>
      </c>
      <c r="Y293">
        <v>5</v>
      </c>
      <c r="Z293" t="s">
        <v>6923</v>
      </c>
      <c r="AA293">
        <v>2</v>
      </c>
      <c r="AB293">
        <v>7</v>
      </c>
      <c r="AC293">
        <v>2.865</v>
      </c>
      <c r="AE293" t="s">
        <v>6937</v>
      </c>
      <c r="AH293">
        <v>0</v>
      </c>
      <c r="AI293">
        <v>0</v>
      </c>
    </row>
    <row r="294" spans="2:35">
      <c r="B294">
        <v>53</v>
      </c>
      <c r="J294" t="s">
        <v>12909</v>
      </c>
      <c r="L294" t="s">
        <v>12919</v>
      </c>
      <c r="M294" t="s">
        <v>12933</v>
      </c>
      <c r="N294" t="s">
        <v>13199</v>
      </c>
      <c r="O294" t="s">
        <v>13753</v>
      </c>
      <c r="P294">
        <v>3</v>
      </c>
      <c r="Q294">
        <v>2</v>
      </c>
      <c r="R294">
        <v>3.62</v>
      </c>
      <c r="S294">
        <v>6.62</v>
      </c>
      <c r="T294">
        <v>537.0599999999999</v>
      </c>
      <c r="U294">
        <v>71.33</v>
      </c>
      <c r="V294">
        <v>7.82</v>
      </c>
      <c r="W294">
        <v>3.87</v>
      </c>
      <c r="X294">
        <v>0</v>
      </c>
      <c r="Y294">
        <v>5</v>
      </c>
      <c r="Z294" t="s">
        <v>6923</v>
      </c>
      <c r="AA294">
        <v>2</v>
      </c>
      <c r="AB294">
        <v>7</v>
      </c>
      <c r="AC294">
        <v>2.69</v>
      </c>
      <c r="AE294" t="s">
        <v>6937</v>
      </c>
      <c r="AH294">
        <v>0</v>
      </c>
      <c r="AI294">
        <v>0</v>
      </c>
    </row>
    <row r="295" spans="2:35">
      <c r="B295">
        <v>58</v>
      </c>
      <c r="J295" t="s">
        <v>12909</v>
      </c>
      <c r="L295" t="s">
        <v>12919</v>
      </c>
      <c r="M295" t="s">
        <v>12933</v>
      </c>
      <c r="N295" t="s">
        <v>13200</v>
      </c>
      <c r="O295" t="s">
        <v>13754</v>
      </c>
      <c r="P295">
        <v>3</v>
      </c>
      <c r="Q295">
        <v>2</v>
      </c>
      <c r="R295">
        <v>4.34</v>
      </c>
      <c r="S295">
        <v>7.33</v>
      </c>
      <c r="T295">
        <v>581.51</v>
      </c>
      <c r="U295">
        <v>71.33</v>
      </c>
      <c r="V295">
        <v>7.93</v>
      </c>
      <c r="W295">
        <v>3.87</v>
      </c>
      <c r="X295">
        <v>0</v>
      </c>
      <c r="Y295">
        <v>5</v>
      </c>
      <c r="Z295" t="s">
        <v>6923</v>
      </c>
      <c r="AA295">
        <v>2</v>
      </c>
      <c r="AB295">
        <v>7</v>
      </c>
      <c r="AC295">
        <v>2.5</v>
      </c>
      <c r="AE295" t="s">
        <v>6937</v>
      </c>
      <c r="AH295">
        <v>0</v>
      </c>
      <c r="AI295">
        <v>0</v>
      </c>
    </row>
    <row r="296" spans="2:35">
      <c r="B296">
        <v>244</v>
      </c>
      <c r="J296" t="s">
        <v>12909</v>
      </c>
      <c r="L296" t="s">
        <v>12919</v>
      </c>
      <c r="M296" t="s">
        <v>12933</v>
      </c>
      <c r="N296" t="s">
        <v>13201</v>
      </c>
      <c r="O296" t="s">
        <v>13755</v>
      </c>
      <c r="P296">
        <v>4</v>
      </c>
      <c r="Q296">
        <v>2</v>
      </c>
      <c r="R296">
        <v>2.39</v>
      </c>
      <c r="S296">
        <v>5.39</v>
      </c>
      <c r="T296">
        <v>516.6</v>
      </c>
      <c r="U296">
        <v>88.40000000000001</v>
      </c>
      <c r="V296">
        <v>6.28</v>
      </c>
      <c r="W296">
        <v>3.87</v>
      </c>
      <c r="X296">
        <v>0</v>
      </c>
      <c r="Y296">
        <v>5</v>
      </c>
      <c r="Z296" t="s">
        <v>6923</v>
      </c>
      <c r="AA296">
        <v>2</v>
      </c>
      <c r="AB296">
        <v>8</v>
      </c>
      <c r="AC296">
        <v>3.305</v>
      </c>
      <c r="AE296" t="s">
        <v>6937</v>
      </c>
      <c r="AH296">
        <v>0</v>
      </c>
      <c r="AI296">
        <v>0</v>
      </c>
    </row>
    <row r="297" spans="2:35">
      <c r="B297">
        <v>0.54</v>
      </c>
      <c r="J297" t="s">
        <v>12909</v>
      </c>
      <c r="L297" t="s">
        <v>12919</v>
      </c>
      <c r="M297" t="s">
        <v>12933</v>
      </c>
      <c r="N297" t="s">
        <v>13202</v>
      </c>
      <c r="O297" t="s">
        <v>13756</v>
      </c>
      <c r="P297">
        <v>3</v>
      </c>
      <c r="Q297">
        <v>1</v>
      </c>
      <c r="R297">
        <v>6.94</v>
      </c>
      <c r="S297">
        <v>6.94</v>
      </c>
      <c r="T297">
        <v>497.64</v>
      </c>
      <c r="U297">
        <v>57.82</v>
      </c>
      <c r="V297">
        <v>7.73</v>
      </c>
      <c r="X297">
        <v>0</v>
      </c>
      <c r="Y297">
        <v>5</v>
      </c>
      <c r="Z297" t="s">
        <v>6923</v>
      </c>
      <c r="AA297">
        <v>1</v>
      </c>
      <c r="AB297">
        <v>7</v>
      </c>
      <c r="AC297">
        <v>2.850190476190476</v>
      </c>
      <c r="AE297" t="s">
        <v>6939</v>
      </c>
      <c r="AH297">
        <v>0</v>
      </c>
      <c r="AI297">
        <v>0</v>
      </c>
    </row>
    <row r="298" spans="2:35">
      <c r="B298">
        <v>40</v>
      </c>
      <c r="J298" t="s">
        <v>12909</v>
      </c>
      <c r="L298" t="s">
        <v>12919</v>
      </c>
      <c r="M298" t="s">
        <v>12933</v>
      </c>
      <c r="N298" t="s">
        <v>13203</v>
      </c>
      <c r="O298" t="s">
        <v>13757</v>
      </c>
      <c r="P298">
        <v>3</v>
      </c>
      <c r="Q298">
        <v>1</v>
      </c>
      <c r="R298">
        <v>7.47</v>
      </c>
      <c r="S298">
        <v>7.47</v>
      </c>
      <c r="T298">
        <v>562.51</v>
      </c>
      <c r="U298">
        <v>57.82</v>
      </c>
      <c r="V298">
        <v>8.1</v>
      </c>
      <c r="W298">
        <v>13.93</v>
      </c>
      <c r="X298">
        <v>0</v>
      </c>
      <c r="Y298">
        <v>5</v>
      </c>
      <c r="Z298" t="s">
        <v>6923</v>
      </c>
      <c r="AA298">
        <v>2</v>
      </c>
      <c r="AB298">
        <v>6</v>
      </c>
      <c r="AC298">
        <v>2.833333333333333</v>
      </c>
      <c r="AE298" t="s">
        <v>6939</v>
      </c>
      <c r="AH298">
        <v>0</v>
      </c>
      <c r="AI298">
        <v>0</v>
      </c>
    </row>
    <row r="299" spans="2:35">
      <c r="B299">
        <v>6</v>
      </c>
      <c r="J299" t="s">
        <v>12909</v>
      </c>
      <c r="L299" t="s">
        <v>12919</v>
      </c>
      <c r="M299" t="s">
        <v>12933</v>
      </c>
      <c r="N299" t="s">
        <v>13204</v>
      </c>
      <c r="O299" t="s">
        <v>13758</v>
      </c>
      <c r="P299">
        <v>5</v>
      </c>
      <c r="Q299">
        <v>2</v>
      </c>
      <c r="R299">
        <v>4.42</v>
      </c>
      <c r="S299">
        <v>6.4</v>
      </c>
      <c r="T299">
        <v>540.67</v>
      </c>
      <c r="U299">
        <v>88.48999999999999</v>
      </c>
      <c r="V299">
        <v>7.03</v>
      </c>
      <c r="W299">
        <v>4.17</v>
      </c>
      <c r="X299">
        <v>0.6</v>
      </c>
      <c r="Y299">
        <v>6</v>
      </c>
      <c r="Z299" t="s">
        <v>6923</v>
      </c>
      <c r="AA299">
        <v>2</v>
      </c>
      <c r="AB299">
        <v>8</v>
      </c>
      <c r="AC299">
        <v>2.5</v>
      </c>
      <c r="AE299" t="s">
        <v>6937</v>
      </c>
      <c r="AH299">
        <v>0</v>
      </c>
      <c r="AI299">
        <v>0</v>
      </c>
    </row>
    <row r="300" spans="2:35">
      <c r="B300">
        <v>300</v>
      </c>
      <c r="J300" t="s">
        <v>12909</v>
      </c>
      <c r="L300" t="s">
        <v>12919</v>
      </c>
      <c r="M300" t="s">
        <v>12933</v>
      </c>
      <c r="N300" t="s">
        <v>13205</v>
      </c>
      <c r="O300" t="s">
        <v>13759</v>
      </c>
      <c r="P300">
        <v>5</v>
      </c>
      <c r="Q300">
        <v>2</v>
      </c>
      <c r="R300">
        <v>5.74</v>
      </c>
      <c r="S300">
        <v>5.74</v>
      </c>
      <c r="T300">
        <v>491.55</v>
      </c>
      <c r="U300">
        <v>97.40000000000001</v>
      </c>
      <c r="V300">
        <v>6.46</v>
      </c>
      <c r="W300">
        <v>9.859999999999999</v>
      </c>
      <c r="X300">
        <v>0</v>
      </c>
      <c r="Y300">
        <v>5</v>
      </c>
      <c r="Z300" t="s">
        <v>6923</v>
      </c>
      <c r="AA300">
        <v>1</v>
      </c>
      <c r="AB300">
        <v>7</v>
      </c>
      <c r="AC300">
        <v>2.313690476190476</v>
      </c>
      <c r="AE300" t="s">
        <v>6939</v>
      </c>
      <c r="AH300">
        <v>0</v>
      </c>
      <c r="AI300">
        <v>0</v>
      </c>
    </row>
    <row r="301" spans="2:35">
      <c r="B301">
        <v>646</v>
      </c>
      <c r="J301" t="s">
        <v>12909</v>
      </c>
      <c r="L301" t="s">
        <v>12919</v>
      </c>
      <c r="M301" t="s">
        <v>12933</v>
      </c>
      <c r="N301" t="s">
        <v>13206</v>
      </c>
      <c r="O301" t="s">
        <v>13760</v>
      </c>
      <c r="P301">
        <v>5</v>
      </c>
      <c r="Q301">
        <v>2</v>
      </c>
      <c r="R301">
        <v>2.21</v>
      </c>
      <c r="S301">
        <v>5.2</v>
      </c>
      <c r="T301">
        <v>519.5599999999999</v>
      </c>
      <c r="U301">
        <v>114.47</v>
      </c>
      <c r="V301">
        <v>6.45</v>
      </c>
      <c r="W301">
        <v>3.87</v>
      </c>
      <c r="X301">
        <v>0</v>
      </c>
      <c r="Y301">
        <v>5</v>
      </c>
      <c r="Z301" t="s">
        <v>6923</v>
      </c>
      <c r="AA301">
        <v>2</v>
      </c>
      <c r="AB301">
        <v>8</v>
      </c>
      <c r="AC301">
        <v>2.579333333333333</v>
      </c>
      <c r="AE301" t="s">
        <v>6937</v>
      </c>
      <c r="AH301">
        <v>0</v>
      </c>
      <c r="AI301">
        <v>0</v>
      </c>
    </row>
    <row r="302" spans="2:35">
      <c r="B302">
        <v>150</v>
      </c>
      <c r="J302" t="s">
        <v>12909</v>
      </c>
      <c r="L302" t="s">
        <v>12919</v>
      </c>
      <c r="M302" t="s">
        <v>12933</v>
      </c>
      <c r="N302" t="s">
        <v>13207</v>
      </c>
      <c r="O302" t="s">
        <v>13761</v>
      </c>
      <c r="P302">
        <v>5</v>
      </c>
      <c r="Q302">
        <v>1</v>
      </c>
      <c r="R302">
        <v>5.58</v>
      </c>
      <c r="S302">
        <v>5.58</v>
      </c>
      <c r="T302">
        <v>504.59</v>
      </c>
      <c r="U302">
        <v>90.06</v>
      </c>
      <c r="V302">
        <v>6.77</v>
      </c>
      <c r="W302">
        <v>13.58</v>
      </c>
      <c r="X302">
        <v>4.98</v>
      </c>
      <c r="Y302">
        <v>5</v>
      </c>
      <c r="Z302" t="s">
        <v>6923</v>
      </c>
      <c r="AA302">
        <v>2</v>
      </c>
      <c r="AB302">
        <v>7</v>
      </c>
      <c r="AC302">
        <v>2.831333333333333</v>
      </c>
      <c r="AE302" t="s">
        <v>6939</v>
      </c>
      <c r="AH302">
        <v>0</v>
      </c>
      <c r="AI302">
        <v>0</v>
      </c>
    </row>
    <row r="303" spans="2:35">
      <c r="B303">
        <v>6</v>
      </c>
      <c r="J303" t="s">
        <v>12909</v>
      </c>
      <c r="L303" t="s">
        <v>12919</v>
      </c>
      <c r="M303" t="s">
        <v>12933</v>
      </c>
      <c r="N303" t="s">
        <v>13208</v>
      </c>
      <c r="O303" t="s">
        <v>13762</v>
      </c>
      <c r="P303">
        <v>3</v>
      </c>
      <c r="Q303">
        <v>2</v>
      </c>
      <c r="R303">
        <v>2.86</v>
      </c>
      <c r="S303">
        <v>5.87</v>
      </c>
      <c r="T303">
        <v>488.59</v>
      </c>
      <c r="U303">
        <v>71.33</v>
      </c>
      <c r="V303">
        <v>6.94</v>
      </c>
      <c r="W303">
        <v>3.85</v>
      </c>
      <c r="X303">
        <v>0</v>
      </c>
      <c r="Y303">
        <v>5</v>
      </c>
      <c r="Z303" t="s">
        <v>6923</v>
      </c>
      <c r="AA303">
        <v>1</v>
      </c>
      <c r="AB303">
        <v>8</v>
      </c>
      <c r="AC303">
        <v>3.1515</v>
      </c>
      <c r="AE303" t="s">
        <v>6937</v>
      </c>
      <c r="AH303">
        <v>0</v>
      </c>
      <c r="AI303">
        <v>0</v>
      </c>
    </row>
    <row r="304" spans="2:35">
      <c r="B304">
        <v>2</v>
      </c>
      <c r="J304" t="s">
        <v>12909</v>
      </c>
      <c r="L304" t="s">
        <v>12919</v>
      </c>
      <c r="M304" t="s">
        <v>12933</v>
      </c>
      <c r="N304" t="s">
        <v>13209</v>
      </c>
      <c r="O304" t="s">
        <v>13763</v>
      </c>
      <c r="P304">
        <v>3</v>
      </c>
      <c r="Q304">
        <v>2</v>
      </c>
      <c r="R304">
        <v>3.32</v>
      </c>
      <c r="S304">
        <v>6.19</v>
      </c>
      <c r="T304">
        <v>488.59</v>
      </c>
      <c r="U304">
        <v>71.33</v>
      </c>
      <c r="V304">
        <v>6.94</v>
      </c>
      <c r="W304">
        <v>4.2</v>
      </c>
      <c r="X304">
        <v>0</v>
      </c>
      <c r="Y304">
        <v>5</v>
      </c>
      <c r="Z304" t="s">
        <v>6923</v>
      </c>
      <c r="AA304">
        <v>1</v>
      </c>
      <c r="AB304">
        <v>8</v>
      </c>
      <c r="AC304">
        <v>2.9215</v>
      </c>
      <c r="AE304" t="s">
        <v>6937</v>
      </c>
      <c r="AH304">
        <v>0</v>
      </c>
      <c r="AI304">
        <v>0</v>
      </c>
    </row>
    <row r="305" spans="2:35">
      <c r="B305">
        <v>4</v>
      </c>
      <c r="J305" t="s">
        <v>12909</v>
      </c>
      <c r="L305" t="s">
        <v>12919</v>
      </c>
      <c r="M305" t="s">
        <v>12933</v>
      </c>
      <c r="N305" t="s">
        <v>13210</v>
      </c>
      <c r="O305" t="s">
        <v>13764</v>
      </c>
      <c r="P305">
        <v>3</v>
      </c>
      <c r="Q305">
        <v>2</v>
      </c>
      <c r="R305">
        <v>3.31</v>
      </c>
      <c r="S305">
        <v>6.22</v>
      </c>
      <c r="T305">
        <v>488.59</v>
      </c>
      <c r="U305">
        <v>71.33</v>
      </c>
      <c r="V305">
        <v>6.94</v>
      </c>
      <c r="W305">
        <v>4.11</v>
      </c>
      <c r="X305">
        <v>0</v>
      </c>
      <c r="Y305">
        <v>5</v>
      </c>
      <c r="Z305" t="s">
        <v>6923</v>
      </c>
      <c r="AA305">
        <v>1</v>
      </c>
      <c r="AB305">
        <v>8</v>
      </c>
      <c r="AC305">
        <v>2.9265</v>
      </c>
      <c r="AE305" t="s">
        <v>6937</v>
      </c>
      <c r="AH305">
        <v>0</v>
      </c>
      <c r="AI305">
        <v>0</v>
      </c>
    </row>
    <row r="306" spans="2:35">
      <c r="B306">
        <v>10</v>
      </c>
      <c r="J306" t="s">
        <v>12909</v>
      </c>
      <c r="L306" t="s">
        <v>12919</v>
      </c>
      <c r="M306" t="s">
        <v>12933</v>
      </c>
      <c r="N306" t="s">
        <v>13211</v>
      </c>
      <c r="O306" t="s">
        <v>13765</v>
      </c>
      <c r="P306">
        <v>3</v>
      </c>
      <c r="Q306">
        <v>2</v>
      </c>
      <c r="R306">
        <v>3.31</v>
      </c>
      <c r="S306">
        <v>6.19</v>
      </c>
      <c r="T306">
        <v>488.59</v>
      </c>
      <c r="U306">
        <v>71.33</v>
      </c>
      <c r="V306">
        <v>6.94</v>
      </c>
      <c r="W306">
        <v>4.18</v>
      </c>
      <c r="X306">
        <v>0</v>
      </c>
      <c r="Y306">
        <v>5</v>
      </c>
      <c r="Z306" t="s">
        <v>6923</v>
      </c>
      <c r="AA306">
        <v>1</v>
      </c>
      <c r="AB306">
        <v>8</v>
      </c>
      <c r="AC306">
        <v>2.9265</v>
      </c>
      <c r="AE306" t="s">
        <v>6937</v>
      </c>
      <c r="AH306">
        <v>0</v>
      </c>
      <c r="AI306">
        <v>0</v>
      </c>
    </row>
    <row r="307" spans="2:35">
      <c r="B307">
        <v>2</v>
      </c>
      <c r="J307" t="s">
        <v>12909</v>
      </c>
      <c r="L307" t="s">
        <v>12919</v>
      </c>
      <c r="M307" t="s">
        <v>12933</v>
      </c>
      <c r="N307" t="s">
        <v>13212</v>
      </c>
      <c r="O307" t="s">
        <v>13766</v>
      </c>
      <c r="P307">
        <v>5</v>
      </c>
      <c r="Q307">
        <v>2</v>
      </c>
      <c r="R307">
        <v>2.7</v>
      </c>
      <c r="S307">
        <v>5.7</v>
      </c>
      <c r="T307">
        <v>547.61</v>
      </c>
      <c r="U307">
        <v>114.47</v>
      </c>
      <c r="V307">
        <v>7.07</v>
      </c>
      <c r="W307">
        <v>3.87</v>
      </c>
      <c r="X307">
        <v>0</v>
      </c>
      <c r="Y307">
        <v>5</v>
      </c>
      <c r="Z307" t="s">
        <v>6923</v>
      </c>
      <c r="AA307">
        <v>2</v>
      </c>
      <c r="AB307">
        <v>8</v>
      </c>
      <c r="AC307">
        <v>2.334333333333333</v>
      </c>
      <c r="AE307" t="s">
        <v>6937</v>
      </c>
      <c r="AH307">
        <v>0</v>
      </c>
      <c r="AI307">
        <v>0</v>
      </c>
    </row>
    <row r="308" spans="2:35">
      <c r="B308">
        <v>80</v>
      </c>
      <c r="J308" t="s">
        <v>12909</v>
      </c>
      <c r="L308" t="s">
        <v>12919</v>
      </c>
      <c r="M308" t="s">
        <v>12933</v>
      </c>
      <c r="N308" t="s">
        <v>13213</v>
      </c>
      <c r="O308" t="s">
        <v>13767</v>
      </c>
      <c r="P308">
        <v>5</v>
      </c>
      <c r="Q308">
        <v>2</v>
      </c>
      <c r="R308">
        <v>2.7</v>
      </c>
      <c r="S308">
        <v>5.7</v>
      </c>
      <c r="T308">
        <v>547.61</v>
      </c>
      <c r="U308">
        <v>114.47</v>
      </c>
      <c r="V308">
        <v>7.07</v>
      </c>
      <c r="W308">
        <v>3.87</v>
      </c>
      <c r="X308">
        <v>0</v>
      </c>
      <c r="Y308">
        <v>5</v>
      </c>
      <c r="Z308" t="s">
        <v>6923</v>
      </c>
      <c r="AA308">
        <v>2</v>
      </c>
      <c r="AB308">
        <v>8</v>
      </c>
      <c r="AC308">
        <v>2.334333333333333</v>
      </c>
      <c r="AE308" t="s">
        <v>6937</v>
      </c>
      <c r="AH308">
        <v>0</v>
      </c>
      <c r="AI308">
        <v>0</v>
      </c>
    </row>
    <row r="309" spans="2:35">
      <c r="B309">
        <v>76</v>
      </c>
      <c r="J309" t="s">
        <v>12909</v>
      </c>
      <c r="L309" t="s">
        <v>12919</v>
      </c>
      <c r="M309" t="s">
        <v>12933</v>
      </c>
      <c r="N309" t="s">
        <v>13214</v>
      </c>
      <c r="O309" t="s">
        <v>13768</v>
      </c>
      <c r="P309">
        <v>3</v>
      </c>
      <c r="Q309">
        <v>2</v>
      </c>
      <c r="R309">
        <v>3.06</v>
      </c>
      <c r="S309">
        <v>6.06</v>
      </c>
      <c r="T309">
        <v>516.64</v>
      </c>
      <c r="U309">
        <v>71.33</v>
      </c>
      <c r="V309">
        <v>7.21</v>
      </c>
      <c r="W309">
        <v>3.88</v>
      </c>
      <c r="X309">
        <v>0</v>
      </c>
      <c r="Y309">
        <v>5</v>
      </c>
      <c r="Z309" t="s">
        <v>6923</v>
      </c>
      <c r="AA309">
        <v>2</v>
      </c>
      <c r="AB309">
        <v>8</v>
      </c>
      <c r="AC309">
        <v>2.97</v>
      </c>
      <c r="AE309" t="s">
        <v>6937</v>
      </c>
      <c r="AH309">
        <v>0</v>
      </c>
      <c r="AI309">
        <v>0</v>
      </c>
    </row>
    <row r="310" spans="2:35">
      <c r="B310">
        <v>26</v>
      </c>
      <c r="J310" t="s">
        <v>12909</v>
      </c>
      <c r="L310" t="s">
        <v>12919</v>
      </c>
      <c r="M310" t="s">
        <v>12933</v>
      </c>
      <c r="N310" t="s">
        <v>13215</v>
      </c>
      <c r="O310" t="s">
        <v>13769</v>
      </c>
      <c r="P310">
        <v>3</v>
      </c>
      <c r="Q310">
        <v>2</v>
      </c>
      <c r="R310">
        <v>3.67</v>
      </c>
      <c r="S310">
        <v>6.67</v>
      </c>
      <c r="T310">
        <v>564.6900000000001</v>
      </c>
      <c r="U310">
        <v>71.33</v>
      </c>
      <c r="V310">
        <v>8.19</v>
      </c>
      <c r="W310">
        <v>3.87</v>
      </c>
      <c r="X310">
        <v>0</v>
      </c>
      <c r="Y310">
        <v>6</v>
      </c>
      <c r="Z310" t="s">
        <v>6923</v>
      </c>
      <c r="AA310">
        <v>2</v>
      </c>
      <c r="AB310">
        <v>8</v>
      </c>
      <c r="AC310">
        <v>2.665</v>
      </c>
      <c r="AE310" t="s">
        <v>6937</v>
      </c>
      <c r="AH310">
        <v>0</v>
      </c>
      <c r="AI310">
        <v>0</v>
      </c>
    </row>
    <row r="311" spans="2:35">
      <c r="B311">
        <v>5</v>
      </c>
      <c r="J311" t="s">
        <v>12909</v>
      </c>
      <c r="L311" t="s">
        <v>12919</v>
      </c>
      <c r="M311" t="s">
        <v>12933</v>
      </c>
      <c r="N311" t="s">
        <v>13216</v>
      </c>
      <c r="O311" t="s">
        <v>13770</v>
      </c>
      <c r="P311">
        <v>3</v>
      </c>
      <c r="Q311">
        <v>2</v>
      </c>
      <c r="R311">
        <v>2.59</v>
      </c>
      <c r="S311">
        <v>5.59</v>
      </c>
      <c r="T311">
        <v>506.58</v>
      </c>
      <c r="U311">
        <v>71.33</v>
      </c>
      <c r="V311">
        <v>6.74</v>
      </c>
      <c r="W311">
        <v>3.87</v>
      </c>
      <c r="X311">
        <v>0</v>
      </c>
      <c r="Y311">
        <v>5</v>
      </c>
      <c r="Z311" t="s">
        <v>6923</v>
      </c>
      <c r="AA311">
        <v>2</v>
      </c>
      <c r="AB311">
        <v>7</v>
      </c>
      <c r="AC311">
        <v>3.205</v>
      </c>
      <c r="AE311" t="s">
        <v>6937</v>
      </c>
      <c r="AH311">
        <v>0</v>
      </c>
      <c r="AI311">
        <v>0</v>
      </c>
    </row>
    <row r="312" spans="2:35">
      <c r="B312">
        <v>31</v>
      </c>
      <c r="J312" t="s">
        <v>12909</v>
      </c>
      <c r="L312" t="s">
        <v>12919</v>
      </c>
      <c r="M312" t="s">
        <v>12933</v>
      </c>
      <c r="N312" t="s">
        <v>13217</v>
      </c>
      <c r="O312" t="s">
        <v>13771</v>
      </c>
      <c r="P312">
        <v>3</v>
      </c>
      <c r="Q312">
        <v>2</v>
      </c>
      <c r="R312">
        <v>2.78</v>
      </c>
      <c r="S312">
        <v>5.77</v>
      </c>
      <c r="T312">
        <v>524.5700000000001</v>
      </c>
      <c r="U312">
        <v>71.33</v>
      </c>
      <c r="V312">
        <v>6.88</v>
      </c>
      <c r="W312">
        <v>3.87</v>
      </c>
      <c r="X312">
        <v>0</v>
      </c>
      <c r="Y312">
        <v>5</v>
      </c>
      <c r="Z312" t="s">
        <v>6923</v>
      </c>
      <c r="AA312">
        <v>2</v>
      </c>
      <c r="AB312">
        <v>7</v>
      </c>
      <c r="AC312">
        <v>3.11</v>
      </c>
      <c r="AE312" t="s">
        <v>6937</v>
      </c>
      <c r="AH312">
        <v>0</v>
      </c>
      <c r="AI312">
        <v>0</v>
      </c>
    </row>
    <row r="313" spans="2:35">
      <c r="B313">
        <v>33</v>
      </c>
      <c r="J313" t="s">
        <v>12909</v>
      </c>
      <c r="L313" t="s">
        <v>12919</v>
      </c>
      <c r="M313" t="s">
        <v>12933</v>
      </c>
      <c r="N313" t="s">
        <v>13218</v>
      </c>
      <c r="O313" t="s">
        <v>13772</v>
      </c>
      <c r="P313">
        <v>5</v>
      </c>
      <c r="Q313">
        <v>2</v>
      </c>
      <c r="R313">
        <v>2.51</v>
      </c>
      <c r="S313">
        <v>5.5</v>
      </c>
      <c r="T313">
        <v>532.6</v>
      </c>
      <c r="U313">
        <v>89.79000000000001</v>
      </c>
      <c r="V313">
        <v>6.33</v>
      </c>
      <c r="W313">
        <v>3.87</v>
      </c>
      <c r="X313">
        <v>0</v>
      </c>
      <c r="Y313">
        <v>5</v>
      </c>
      <c r="Z313" t="s">
        <v>6923</v>
      </c>
      <c r="AA313">
        <v>2</v>
      </c>
      <c r="AB313">
        <v>7</v>
      </c>
      <c r="AC313">
        <v>3.245</v>
      </c>
      <c r="AE313" t="s">
        <v>6937</v>
      </c>
      <c r="AH313">
        <v>0</v>
      </c>
      <c r="AI313">
        <v>0</v>
      </c>
    </row>
    <row r="314" spans="2:35">
      <c r="B314">
        <v>37</v>
      </c>
      <c r="J314" t="s">
        <v>12909</v>
      </c>
      <c r="L314" t="s">
        <v>12919</v>
      </c>
      <c r="M314" t="s">
        <v>12933</v>
      </c>
      <c r="N314" t="s">
        <v>13219</v>
      </c>
      <c r="O314" t="s">
        <v>13773</v>
      </c>
      <c r="P314">
        <v>4</v>
      </c>
      <c r="Q314">
        <v>3</v>
      </c>
      <c r="R314">
        <v>2.25</v>
      </c>
      <c r="S314">
        <v>5.24</v>
      </c>
      <c r="T314">
        <v>518.61</v>
      </c>
      <c r="U314">
        <v>91.56</v>
      </c>
      <c r="V314">
        <v>6.14</v>
      </c>
      <c r="W314">
        <v>3.87</v>
      </c>
      <c r="X314">
        <v>0</v>
      </c>
      <c r="Y314">
        <v>5</v>
      </c>
      <c r="Z314" t="s">
        <v>6923</v>
      </c>
      <c r="AA314">
        <v>2</v>
      </c>
      <c r="AB314">
        <v>8</v>
      </c>
      <c r="AC314">
        <v>2.989666666666667</v>
      </c>
      <c r="AE314" t="s">
        <v>6937</v>
      </c>
      <c r="AH314">
        <v>0</v>
      </c>
      <c r="AI314">
        <v>0</v>
      </c>
    </row>
    <row r="315" spans="2:35">
      <c r="B315">
        <v>13</v>
      </c>
      <c r="J315" t="s">
        <v>12909</v>
      </c>
      <c r="L315" t="s">
        <v>12919</v>
      </c>
      <c r="M315" t="s">
        <v>12933</v>
      </c>
      <c r="N315" t="s">
        <v>13220</v>
      </c>
      <c r="O315" t="s">
        <v>13774</v>
      </c>
      <c r="P315">
        <v>4</v>
      </c>
      <c r="Q315">
        <v>3</v>
      </c>
      <c r="R315">
        <v>1.35</v>
      </c>
      <c r="S315">
        <v>4.35</v>
      </c>
      <c r="T315">
        <v>503.6</v>
      </c>
      <c r="U315">
        <v>97.34999999999999</v>
      </c>
      <c r="V315">
        <v>6.18</v>
      </c>
      <c r="W315">
        <v>3.87</v>
      </c>
      <c r="X315">
        <v>4.32</v>
      </c>
      <c r="Y315">
        <v>5</v>
      </c>
      <c r="Z315" t="s">
        <v>6923</v>
      </c>
      <c r="AA315">
        <v>2</v>
      </c>
      <c r="AB315">
        <v>7</v>
      </c>
      <c r="AC315">
        <v>3.246666666666667</v>
      </c>
      <c r="AE315" t="s">
        <v>6937</v>
      </c>
      <c r="AH315">
        <v>0</v>
      </c>
      <c r="AI315">
        <v>0</v>
      </c>
    </row>
    <row r="316" spans="2:35">
      <c r="B316">
        <v>78</v>
      </c>
      <c r="J316" t="s">
        <v>12909</v>
      </c>
      <c r="L316" t="s">
        <v>12919</v>
      </c>
      <c r="M316" t="s">
        <v>12933</v>
      </c>
      <c r="N316" t="s">
        <v>13221</v>
      </c>
      <c r="O316" t="s">
        <v>13775</v>
      </c>
      <c r="P316">
        <v>3</v>
      </c>
      <c r="Q316">
        <v>2</v>
      </c>
      <c r="R316">
        <v>3.51</v>
      </c>
      <c r="S316">
        <v>6.5</v>
      </c>
      <c r="T316">
        <v>494.64</v>
      </c>
      <c r="U316">
        <v>71.33</v>
      </c>
      <c r="V316">
        <v>6.98</v>
      </c>
      <c r="W316">
        <v>3.88</v>
      </c>
      <c r="X316">
        <v>0</v>
      </c>
      <c r="Y316">
        <v>4</v>
      </c>
      <c r="Z316" t="s">
        <v>6923</v>
      </c>
      <c r="AA316">
        <v>1</v>
      </c>
      <c r="AB316">
        <v>7</v>
      </c>
      <c r="AC316">
        <v>2.783285714285714</v>
      </c>
      <c r="AE316" t="s">
        <v>6937</v>
      </c>
      <c r="AH316">
        <v>0</v>
      </c>
      <c r="AI316">
        <v>0</v>
      </c>
    </row>
    <row r="317" spans="2:35">
      <c r="B317">
        <v>1</v>
      </c>
      <c r="J317" t="s">
        <v>12909</v>
      </c>
      <c r="L317" t="s">
        <v>12919</v>
      </c>
      <c r="M317" t="s">
        <v>12933</v>
      </c>
      <c r="N317" t="s">
        <v>13222</v>
      </c>
      <c r="O317" t="s">
        <v>13776</v>
      </c>
      <c r="P317">
        <v>4</v>
      </c>
      <c r="Q317">
        <v>2</v>
      </c>
      <c r="R317">
        <v>2.31</v>
      </c>
      <c r="S317">
        <v>5.31</v>
      </c>
      <c r="T317">
        <v>494.62</v>
      </c>
      <c r="U317">
        <v>71.33</v>
      </c>
      <c r="V317">
        <v>6.66</v>
      </c>
      <c r="W317">
        <v>3.87</v>
      </c>
      <c r="X317">
        <v>0</v>
      </c>
      <c r="Y317">
        <v>5</v>
      </c>
      <c r="Z317" t="s">
        <v>6923</v>
      </c>
      <c r="AA317">
        <v>1</v>
      </c>
      <c r="AB317">
        <v>7</v>
      </c>
      <c r="AC317">
        <v>3.383428571428571</v>
      </c>
      <c r="AE317" t="s">
        <v>6937</v>
      </c>
      <c r="AH317">
        <v>0</v>
      </c>
      <c r="AI317">
        <v>0</v>
      </c>
    </row>
    <row r="318" spans="2:35">
      <c r="B318">
        <v>12</v>
      </c>
      <c r="J318" t="s">
        <v>12909</v>
      </c>
      <c r="L318" t="s">
        <v>12919</v>
      </c>
      <c r="M318" t="s">
        <v>12933</v>
      </c>
      <c r="N318" t="s">
        <v>13223</v>
      </c>
      <c r="O318" t="s">
        <v>13777</v>
      </c>
      <c r="P318">
        <v>4</v>
      </c>
      <c r="Q318">
        <v>2</v>
      </c>
      <c r="R318">
        <v>2.23</v>
      </c>
      <c r="S318">
        <v>5.23</v>
      </c>
      <c r="T318">
        <v>492.58</v>
      </c>
      <c r="U318">
        <v>84.47</v>
      </c>
      <c r="V318">
        <v>6.5</v>
      </c>
      <c r="W318">
        <v>3.87</v>
      </c>
      <c r="X318">
        <v>0</v>
      </c>
      <c r="Y318">
        <v>5</v>
      </c>
      <c r="Z318" t="s">
        <v>6923</v>
      </c>
      <c r="AA318">
        <v>1</v>
      </c>
      <c r="AB318">
        <v>7</v>
      </c>
      <c r="AC318">
        <v>3.438</v>
      </c>
      <c r="AE318" t="s">
        <v>6937</v>
      </c>
      <c r="AH318">
        <v>0</v>
      </c>
      <c r="AI318">
        <v>0</v>
      </c>
    </row>
    <row r="319" spans="2:35">
      <c r="B319">
        <v>10</v>
      </c>
      <c r="J319" t="s">
        <v>12909</v>
      </c>
      <c r="L319" t="s">
        <v>12919</v>
      </c>
      <c r="M319" t="s">
        <v>12933</v>
      </c>
      <c r="N319" t="s">
        <v>13224</v>
      </c>
      <c r="O319" t="s">
        <v>13778</v>
      </c>
      <c r="P319">
        <v>4</v>
      </c>
      <c r="Q319">
        <v>2</v>
      </c>
      <c r="R319">
        <v>3.16</v>
      </c>
      <c r="S319">
        <v>6.16</v>
      </c>
      <c r="T319">
        <v>530.62</v>
      </c>
      <c r="U319">
        <v>80.56</v>
      </c>
      <c r="V319">
        <v>6.41</v>
      </c>
      <c r="W319">
        <v>3.87</v>
      </c>
      <c r="X319">
        <v>0</v>
      </c>
      <c r="Y319">
        <v>5</v>
      </c>
      <c r="Z319" t="s">
        <v>6923</v>
      </c>
      <c r="AA319">
        <v>2</v>
      </c>
      <c r="AB319">
        <v>6</v>
      </c>
      <c r="AC319">
        <v>2.92</v>
      </c>
      <c r="AE319" t="s">
        <v>6937</v>
      </c>
      <c r="AH319">
        <v>0</v>
      </c>
      <c r="AI319">
        <v>0</v>
      </c>
    </row>
    <row r="320" spans="2:35">
      <c r="B320">
        <v>17</v>
      </c>
      <c r="J320" t="s">
        <v>12909</v>
      </c>
      <c r="L320" t="s">
        <v>12919</v>
      </c>
      <c r="M320" t="s">
        <v>12933</v>
      </c>
      <c r="N320" t="s">
        <v>13225</v>
      </c>
      <c r="O320" t="s">
        <v>13779</v>
      </c>
      <c r="P320">
        <v>4</v>
      </c>
      <c r="Q320">
        <v>2</v>
      </c>
      <c r="R320">
        <v>3.4</v>
      </c>
      <c r="S320">
        <v>6.4</v>
      </c>
      <c r="T320">
        <v>544.65</v>
      </c>
      <c r="U320">
        <v>80.56</v>
      </c>
      <c r="V320">
        <v>6.65</v>
      </c>
      <c r="W320">
        <v>3.88</v>
      </c>
      <c r="X320">
        <v>0</v>
      </c>
      <c r="Y320">
        <v>5</v>
      </c>
      <c r="Z320" t="s">
        <v>6923</v>
      </c>
      <c r="AA320">
        <v>2</v>
      </c>
      <c r="AB320">
        <v>7</v>
      </c>
      <c r="AC320">
        <v>2.8</v>
      </c>
      <c r="AE320" t="s">
        <v>6937</v>
      </c>
      <c r="AH320">
        <v>0</v>
      </c>
      <c r="AI320">
        <v>0</v>
      </c>
    </row>
    <row r="321" spans="1:35">
      <c r="B321">
        <v>11</v>
      </c>
      <c r="J321" t="s">
        <v>12909</v>
      </c>
      <c r="L321" t="s">
        <v>12919</v>
      </c>
      <c r="M321" t="s">
        <v>12933</v>
      </c>
      <c r="N321" t="s">
        <v>13226</v>
      </c>
      <c r="O321" t="s">
        <v>13780</v>
      </c>
      <c r="P321">
        <v>5</v>
      </c>
      <c r="Q321">
        <v>2</v>
      </c>
      <c r="R321">
        <v>3.24</v>
      </c>
      <c r="S321">
        <v>6.24</v>
      </c>
      <c r="T321">
        <v>546.62</v>
      </c>
      <c r="U321">
        <v>89.79000000000001</v>
      </c>
      <c r="V321">
        <v>6.24</v>
      </c>
      <c r="W321">
        <v>3.87</v>
      </c>
      <c r="X321">
        <v>0</v>
      </c>
      <c r="Y321">
        <v>5</v>
      </c>
      <c r="Z321" t="s">
        <v>6923</v>
      </c>
      <c r="AA321">
        <v>2</v>
      </c>
      <c r="AB321">
        <v>7</v>
      </c>
      <c r="AC321">
        <v>2.88</v>
      </c>
      <c r="AE321" t="s">
        <v>6937</v>
      </c>
      <c r="AH321">
        <v>0</v>
      </c>
      <c r="AI321">
        <v>0</v>
      </c>
    </row>
    <row r="322" spans="1:35">
      <c r="B322">
        <v>32</v>
      </c>
      <c r="J322" t="s">
        <v>12909</v>
      </c>
      <c r="L322" t="s">
        <v>12919</v>
      </c>
      <c r="M322" t="s">
        <v>12933</v>
      </c>
      <c r="N322" t="s">
        <v>13227</v>
      </c>
      <c r="O322" t="s">
        <v>13781</v>
      </c>
      <c r="P322">
        <v>3</v>
      </c>
      <c r="Q322">
        <v>2</v>
      </c>
      <c r="R322">
        <v>1.94</v>
      </c>
      <c r="S322">
        <v>4.94</v>
      </c>
      <c r="T322">
        <v>452.55</v>
      </c>
      <c r="U322">
        <v>71.33</v>
      </c>
      <c r="V322">
        <v>5.95</v>
      </c>
      <c r="W322">
        <v>3.88</v>
      </c>
      <c r="X322">
        <v>0</v>
      </c>
      <c r="Y322">
        <v>4</v>
      </c>
      <c r="Z322" t="s">
        <v>6923</v>
      </c>
      <c r="AA322">
        <v>1</v>
      </c>
      <c r="AB322">
        <v>6</v>
      </c>
      <c r="AC322">
        <v>3.868928571428571</v>
      </c>
      <c r="AE322" t="s">
        <v>6937</v>
      </c>
      <c r="AH322">
        <v>0</v>
      </c>
      <c r="AI322">
        <v>0</v>
      </c>
    </row>
    <row r="323" spans="1:35">
      <c r="B323">
        <v>25</v>
      </c>
      <c r="J323" t="s">
        <v>12909</v>
      </c>
      <c r="L323" t="s">
        <v>12919</v>
      </c>
      <c r="M323" t="s">
        <v>12933</v>
      </c>
      <c r="N323" t="s">
        <v>13228</v>
      </c>
      <c r="O323" t="s">
        <v>13782</v>
      </c>
      <c r="P323">
        <v>3</v>
      </c>
      <c r="Q323">
        <v>2</v>
      </c>
      <c r="R323">
        <v>2.47</v>
      </c>
      <c r="S323">
        <v>5.47</v>
      </c>
      <c r="T323">
        <v>466.58</v>
      </c>
      <c r="U323">
        <v>71.33</v>
      </c>
      <c r="V323">
        <v>6.34</v>
      </c>
      <c r="W323">
        <v>3.88</v>
      </c>
      <c r="X323">
        <v>0</v>
      </c>
      <c r="Y323">
        <v>4</v>
      </c>
      <c r="Z323" t="s">
        <v>6923</v>
      </c>
      <c r="AA323">
        <v>1</v>
      </c>
      <c r="AB323">
        <v>6</v>
      </c>
      <c r="AC323">
        <v>3.503714285714286</v>
      </c>
      <c r="AE323" t="s">
        <v>6937</v>
      </c>
      <c r="AH323">
        <v>0</v>
      </c>
      <c r="AI323">
        <v>0</v>
      </c>
    </row>
    <row r="324" spans="1:35">
      <c r="B324">
        <v>17</v>
      </c>
      <c r="J324" t="s">
        <v>12909</v>
      </c>
      <c r="L324" t="s">
        <v>12919</v>
      </c>
      <c r="M324" t="s">
        <v>12933</v>
      </c>
      <c r="N324" t="s">
        <v>13229</v>
      </c>
      <c r="O324" t="s">
        <v>13783</v>
      </c>
      <c r="P324">
        <v>4</v>
      </c>
      <c r="Q324">
        <v>2</v>
      </c>
      <c r="R324">
        <v>1.55</v>
      </c>
      <c r="S324">
        <v>4.55</v>
      </c>
      <c r="T324">
        <v>456.54</v>
      </c>
      <c r="U324">
        <v>80.56</v>
      </c>
      <c r="V324">
        <v>5.05</v>
      </c>
      <c r="W324">
        <v>3.87</v>
      </c>
      <c r="X324">
        <v>0</v>
      </c>
      <c r="Y324">
        <v>4</v>
      </c>
      <c r="Z324" t="s">
        <v>6923</v>
      </c>
      <c r="AA324">
        <v>1</v>
      </c>
      <c r="AB324">
        <v>8</v>
      </c>
      <c r="AC324">
        <v>4.035428571428572</v>
      </c>
      <c r="AE324" t="s">
        <v>6937</v>
      </c>
      <c r="AH324">
        <v>0</v>
      </c>
      <c r="AI324">
        <v>0</v>
      </c>
    </row>
    <row r="325" spans="1:35">
      <c r="A325" t="s">
        <v>12900</v>
      </c>
      <c r="B325">
        <v>1</v>
      </c>
      <c r="J325" t="s">
        <v>12909</v>
      </c>
      <c r="L325" t="s">
        <v>12919</v>
      </c>
      <c r="M325" t="s">
        <v>12933</v>
      </c>
      <c r="N325" t="s">
        <v>13230</v>
      </c>
      <c r="O325" t="s">
        <v>13784</v>
      </c>
      <c r="P325">
        <v>3</v>
      </c>
      <c r="Q325">
        <v>2</v>
      </c>
      <c r="R325">
        <v>2.5</v>
      </c>
      <c r="S325">
        <v>5.5</v>
      </c>
      <c r="T325">
        <v>488.59</v>
      </c>
      <c r="U325">
        <v>71.33</v>
      </c>
      <c r="V325">
        <v>6.6</v>
      </c>
      <c r="W325">
        <v>3.88</v>
      </c>
      <c r="X325">
        <v>0</v>
      </c>
      <c r="Y325">
        <v>5</v>
      </c>
      <c r="Z325" t="s">
        <v>6923</v>
      </c>
      <c r="AA325">
        <v>1</v>
      </c>
      <c r="AB325">
        <v>7</v>
      </c>
      <c r="AC325">
        <v>3.3315</v>
      </c>
      <c r="AE325" t="s">
        <v>6937</v>
      </c>
      <c r="AH325">
        <v>0</v>
      </c>
      <c r="AI325">
        <v>0</v>
      </c>
    </row>
    <row r="326" spans="1:35">
      <c r="B326">
        <v>32</v>
      </c>
      <c r="J326" t="s">
        <v>12909</v>
      </c>
      <c r="L326" t="s">
        <v>12919</v>
      </c>
      <c r="M326" t="s">
        <v>12933</v>
      </c>
      <c r="N326" t="s">
        <v>13231</v>
      </c>
      <c r="O326" t="s">
        <v>13785</v>
      </c>
      <c r="P326">
        <v>4</v>
      </c>
      <c r="Q326">
        <v>3</v>
      </c>
      <c r="R326">
        <v>1.2</v>
      </c>
      <c r="S326">
        <v>4.2</v>
      </c>
      <c r="T326">
        <v>503.6</v>
      </c>
      <c r="U326">
        <v>97.34999999999999</v>
      </c>
      <c r="V326">
        <v>6.18</v>
      </c>
      <c r="W326">
        <v>3.87</v>
      </c>
      <c r="X326">
        <v>3.48</v>
      </c>
      <c r="Y326">
        <v>5</v>
      </c>
      <c r="Z326" t="s">
        <v>6923</v>
      </c>
      <c r="AA326">
        <v>2</v>
      </c>
      <c r="AB326">
        <v>7</v>
      </c>
      <c r="AC326">
        <v>3.321666666666667</v>
      </c>
      <c r="AE326" t="s">
        <v>6937</v>
      </c>
      <c r="AH326">
        <v>0</v>
      </c>
      <c r="AI326">
        <v>0</v>
      </c>
    </row>
    <row r="327" spans="1:35">
      <c r="B327">
        <v>4</v>
      </c>
      <c r="J327" t="s">
        <v>12909</v>
      </c>
      <c r="L327" t="s">
        <v>12919</v>
      </c>
      <c r="M327" t="s">
        <v>12933</v>
      </c>
      <c r="N327" t="s">
        <v>13232</v>
      </c>
      <c r="O327" t="s">
        <v>13786</v>
      </c>
      <c r="P327">
        <v>4</v>
      </c>
      <c r="Q327">
        <v>3</v>
      </c>
      <c r="R327">
        <v>1.31</v>
      </c>
      <c r="S327">
        <v>4.31</v>
      </c>
      <c r="T327">
        <v>503.6</v>
      </c>
      <c r="U327">
        <v>97.34999999999999</v>
      </c>
      <c r="V327">
        <v>6.18</v>
      </c>
      <c r="W327">
        <v>3.87</v>
      </c>
      <c r="X327">
        <v>4.38</v>
      </c>
      <c r="Y327">
        <v>5</v>
      </c>
      <c r="Z327" t="s">
        <v>6923</v>
      </c>
      <c r="AA327">
        <v>2</v>
      </c>
      <c r="AB327">
        <v>7</v>
      </c>
      <c r="AC327">
        <v>3.266666666666667</v>
      </c>
      <c r="AE327" t="s">
        <v>6937</v>
      </c>
      <c r="AH327">
        <v>0</v>
      </c>
      <c r="AI327">
        <v>0</v>
      </c>
    </row>
    <row r="328" spans="1:35">
      <c r="B328">
        <v>38</v>
      </c>
      <c r="J328" t="s">
        <v>12909</v>
      </c>
      <c r="L328" t="s">
        <v>12919</v>
      </c>
      <c r="M328" t="s">
        <v>12933</v>
      </c>
      <c r="N328" t="s">
        <v>13233</v>
      </c>
      <c r="O328" t="s">
        <v>13787</v>
      </c>
      <c r="P328">
        <v>5</v>
      </c>
      <c r="Q328">
        <v>2</v>
      </c>
      <c r="R328">
        <v>2.28</v>
      </c>
      <c r="S328">
        <v>5.28</v>
      </c>
      <c r="T328">
        <v>533.58</v>
      </c>
      <c r="U328">
        <v>114.47</v>
      </c>
      <c r="V328">
        <v>6.51</v>
      </c>
      <c r="W328">
        <v>3.87</v>
      </c>
      <c r="X328">
        <v>0</v>
      </c>
      <c r="Y328">
        <v>5</v>
      </c>
      <c r="Z328" t="s">
        <v>6923</v>
      </c>
      <c r="AA328">
        <v>2</v>
      </c>
      <c r="AB328">
        <v>8</v>
      </c>
      <c r="AC328">
        <v>2.544333333333334</v>
      </c>
      <c r="AE328" t="s">
        <v>6937</v>
      </c>
      <c r="AH328">
        <v>0</v>
      </c>
      <c r="AI328">
        <v>0</v>
      </c>
    </row>
    <row r="329" spans="1:35">
      <c r="B329">
        <v>0.1</v>
      </c>
      <c r="J329" t="s">
        <v>12909</v>
      </c>
      <c r="L329" t="s">
        <v>12919</v>
      </c>
      <c r="M329" t="s">
        <v>12933</v>
      </c>
      <c r="N329" t="s">
        <v>13234</v>
      </c>
      <c r="O329" t="s">
        <v>13788</v>
      </c>
      <c r="P329">
        <v>3</v>
      </c>
      <c r="Q329">
        <v>2</v>
      </c>
      <c r="R329">
        <v>3.37</v>
      </c>
      <c r="S329">
        <v>6.36</v>
      </c>
      <c r="T329">
        <v>516.64</v>
      </c>
      <c r="U329">
        <v>71.33</v>
      </c>
      <c r="V329">
        <v>7.55</v>
      </c>
      <c r="W329">
        <v>3.87</v>
      </c>
      <c r="X329">
        <v>0</v>
      </c>
      <c r="Y329">
        <v>5</v>
      </c>
      <c r="Z329" t="s">
        <v>6923</v>
      </c>
      <c r="AA329">
        <v>2</v>
      </c>
      <c r="AB329">
        <v>8</v>
      </c>
      <c r="AC329">
        <v>2.815</v>
      </c>
      <c r="AE329" t="s">
        <v>6937</v>
      </c>
      <c r="AH329">
        <v>0</v>
      </c>
      <c r="AI329">
        <v>0</v>
      </c>
    </row>
    <row r="330" spans="1:35">
      <c r="B330">
        <v>3</v>
      </c>
      <c r="J330" t="s">
        <v>12909</v>
      </c>
      <c r="L330" t="s">
        <v>12919</v>
      </c>
      <c r="M330" t="s">
        <v>12933</v>
      </c>
      <c r="N330" t="s">
        <v>13235</v>
      </c>
      <c r="O330" t="s">
        <v>13789</v>
      </c>
      <c r="P330">
        <v>3</v>
      </c>
      <c r="Q330">
        <v>2</v>
      </c>
      <c r="R330">
        <v>3.37</v>
      </c>
      <c r="S330">
        <v>6.36</v>
      </c>
      <c r="T330">
        <v>516.64</v>
      </c>
      <c r="U330">
        <v>71.33</v>
      </c>
      <c r="V330">
        <v>7.55</v>
      </c>
      <c r="W330">
        <v>3.87</v>
      </c>
      <c r="X330">
        <v>0</v>
      </c>
      <c r="Y330">
        <v>5</v>
      </c>
      <c r="Z330" t="s">
        <v>6923</v>
      </c>
      <c r="AA330">
        <v>2</v>
      </c>
      <c r="AB330">
        <v>8</v>
      </c>
      <c r="AC330">
        <v>2.815</v>
      </c>
      <c r="AE330" t="s">
        <v>6937</v>
      </c>
      <c r="AH330">
        <v>0</v>
      </c>
      <c r="AI330">
        <v>0</v>
      </c>
    </row>
    <row r="331" spans="1:35">
      <c r="B331">
        <v>240</v>
      </c>
      <c r="J331" t="s">
        <v>12909</v>
      </c>
      <c r="L331" t="s">
        <v>12919</v>
      </c>
      <c r="M331" t="s">
        <v>12933</v>
      </c>
      <c r="N331" t="s">
        <v>13236</v>
      </c>
      <c r="O331" t="s">
        <v>13790</v>
      </c>
      <c r="P331">
        <v>4</v>
      </c>
      <c r="Q331">
        <v>3</v>
      </c>
      <c r="R331">
        <v>1.65</v>
      </c>
      <c r="S331">
        <v>4.65</v>
      </c>
      <c r="T331">
        <v>517.63</v>
      </c>
      <c r="U331">
        <v>97.34999999999999</v>
      </c>
      <c r="V331">
        <v>6.74</v>
      </c>
      <c r="W331">
        <v>3.87</v>
      </c>
      <c r="X331">
        <v>4.62</v>
      </c>
      <c r="Y331">
        <v>5</v>
      </c>
      <c r="Z331" t="s">
        <v>6923</v>
      </c>
      <c r="AA331">
        <v>2</v>
      </c>
      <c r="AB331">
        <v>7</v>
      </c>
      <c r="AC331">
        <v>3.096666666666667</v>
      </c>
      <c r="AE331" t="s">
        <v>6937</v>
      </c>
      <c r="AH331">
        <v>0</v>
      </c>
      <c r="AI331">
        <v>0</v>
      </c>
    </row>
    <row r="332" spans="1:35">
      <c r="B332">
        <v>191</v>
      </c>
      <c r="J332" t="s">
        <v>12909</v>
      </c>
      <c r="L332" t="s">
        <v>12919</v>
      </c>
      <c r="M332" t="s">
        <v>12933</v>
      </c>
      <c r="N332" t="s">
        <v>13237</v>
      </c>
      <c r="O332" t="s">
        <v>13791</v>
      </c>
      <c r="P332">
        <v>3</v>
      </c>
      <c r="Q332">
        <v>2</v>
      </c>
      <c r="R332">
        <v>3.39</v>
      </c>
      <c r="S332">
        <v>6.39</v>
      </c>
      <c r="T332">
        <v>556.58</v>
      </c>
      <c r="U332">
        <v>71.33</v>
      </c>
      <c r="V332">
        <v>7.62</v>
      </c>
      <c r="W332">
        <v>3.87</v>
      </c>
      <c r="X332">
        <v>0</v>
      </c>
      <c r="Y332">
        <v>5</v>
      </c>
      <c r="Z332" t="s">
        <v>6923</v>
      </c>
      <c r="AA332">
        <v>2</v>
      </c>
      <c r="AB332">
        <v>7</v>
      </c>
      <c r="AC332">
        <v>2.805</v>
      </c>
      <c r="AE332" t="s">
        <v>6937</v>
      </c>
      <c r="AH332">
        <v>0</v>
      </c>
      <c r="AI332">
        <v>0</v>
      </c>
    </row>
    <row r="333" spans="1:35">
      <c r="B333">
        <v>208</v>
      </c>
      <c r="J333" t="s">
        <v>12909</v>
      </c>
      <c r="L333" t="s">
        <v>12919</v>
      </c>
      <c r="M333" t="s">
        <v>12933</v>
      </c>
      <c r="N333" t="s">
        <v>13238</v>
      </c>
      <c r="O333" t="s">
        <v>13792</v>
      </c>
      <c r="P333">
        <v>3</v>
      </c>
      <c r="Q333">
        <v>2</v>
      </c>
      <c r="R333">
        <v>3.36</v>
      </c>
      <c r="S333">
        <v>6.35</v>
      </c>
      <c r="T333">
        <v>556.58</v>
      </c>
      <c r="U333">
        <v>71.33</v>
      </c>
      <c r="V333">
        <v>7.62</v>
      </c>
      <c r="W333">
        <v>3.87</v>
      </c>
      <c r="X333">
        <v>0</v>
      </c>
      <c r="Y333">
        <v>5</v>
      </c>
      <c r="Z333" t="s">
        <v>6923</v>
      </c>
      <c r="AA333">
        <v>2</v>
      </c>
      <c r="AB333">
        <v>7</v>
      </c>
      <c r="AC333">
        <v>2.82</v>
      </c>
      <c r="AE333" t="s">
        <v>6937</v>
      </c>
      <c r="AH333">
        <v>0</v>
      </c>
      <c r="AI333">
        <v>0</v>
      </c>
    </row>
    <row r="334" spans="1:35">
      <c r="B334">
        <v>247</v>
      </c>
      <c r="J334" t="s">
        <v>12909</v>
      </c>
      <c r="L334" t="s">
        <v>12919</v>
      </c>
      <c r="M334" t="s">
        <v>12933</v>
      </c>
      <c r="N334" t="s">
        <v>13239</v>
      </c>
      <c r="O334" t="s">
        <v>13793</v>
      </c>
      <c r="P334">
        <v>3</v>
      </c>
      <c r="Q334">
        <v>2</v>
      </c>
      <c r="R334">
        <v>4.42</v>
      </c>
      <c r="S334">
        <v>7.41</v>
      </c>
      <c r="T334">
        <v>564.6900000000001</v>
      </c>
      <c r="U334">
        <v>71.33</v>
      </c>
      <c r="V334">
        <v>8.27</v>
      </c>
      <c r="W334">
        <v>3.87</v>
      </c>
      <c r="X334">
        <v>0</v>
      </c>
      <c r="Y334">
        <v>6</v>
      </c>
      <c r="Z334" t="s">
        <v>6923</v>
      </c>
      <c r="AA334">
        <v>2</v>
      </c>
      <c r="AB334">
        <v>8</v>
      </c>
      <c r="AC334">
        <v>2.5</v>
      </c>
      <c r="AE334" t="s">
        <v>6937</v>
      </c>
      <c r="AH334">
        <v>0</v>
      </c>
      <c r="AI334">
        <v>0</v>
      </c>
    </row>
    <row r="335" spans="1:35">
      <c r="B335">
        <v>4</v>
      </c>
      <c r="J335" t="s">
        <v>12909</v>
      </c>
      <c r="L335" t="s">
        <v>12919</v>
      </c>
      <c r="M335" t="s">
        <v>12933</v>
      </c>
      <c r="N335" t="s">
        <v>13240</v>
      </c>
      <c r="O335" t="s">
        <v>13794</v>
      </c>
      <c r="P335">
        <v>4</v>
      </c>
      <c r="Q335">
        <v>2</v>
      </c>
      <c r="R335">
        <v>2.67</v>
      </c>
      <c r="S335">
        <v>5.67</v>
      </c>
      <c r="T335">
        <v>518.61</v>
      </c>
      <c r="U335">
        <v>80.56</v>
      </c>
      <c r="V335">
        <v>6.61</v>
      </c>
      <c r="W335">
        <v>3.87</v>
      </c>
      <c r="X335">
        <v>0</v>
      </c>
      <c r="Y335">
        <v>5</v>
      </c>
      <c r="Z335" t="s">
        <v>6923</v>
      </c>
      <c r="AA335">
        <v>2</v>
      </c>
      <c r="AB335">
        <v>8</v>
      </c>
      <c r="AC335">
        <v>3.165</v>
      </c>
      <c r="AE335" t="s">
        <v>6937</v>
      </c>
      <c r="AH335">
        <v>0</v>
      </c>
      <c r="AI335">
        <v>0</v>
      </c>
    </row>
    <row r="336" spans="1:35">
      <c r="B336">
        <v>7</v>
      </c>
      <c r="J336" t="s">
        <v>12909</v>
      </c>
      <c r="L336" t="s">
        <v>12919</v>
      </c>
      <c r="M336" t="s">
        <v>12933</v>
      </c>
      <c r="N336" t="s">
        <v>13241</v>
      </c>
      <c r="O336" t="s">
        <v>13795</v>
      </c>
      <c r="P336">
        <v>4</v>
      </c>
      <c r="Q336">
        <v>2</v>
      </c>
      <c r="R336">
        <v>2.39</v>
      </c>
      <c r="S336">
        <v>5.39</v>
      </c>
      <c r="T336">
        <v>518.61</v>
      </c>
      <c r="U336">
        <v>80.56</v>
      </c>
      <c r="V336">
        <v>6.61</v>
      </c>
      <c r="W336">
        <v>3.87</v>
      </c>
      <c r="X336">
        <v>0</v>
      </c>
      <c r="Y336">
        <v>5</v>
      </c>
      <c r="Z336" t="s">
        <v>6923</v>
      </c>
      <c r="AA336">
        <v>2</v>
      </c>
      <c r="AB336">
        <v>8</v>
      </c>
      <c r="AC336">
        <v>3.305</v>
      </c>
      <c r="AE336" t="s">
        <v>6937</v>
      </c>
      <c r="AH336">
        <v>0</v>
      </c>
      <c r="AI336">
        <v>0</v>
      </c>
    </row>
    <row r="337" spans="2:35">
      <c r="B337">
        <v>5</v>
      </c>
      <c r="J337" t="s">
        <v>12909</v>
      </c>
      <c r="L337" t="s">
        <v>12919</v>
      </c>
      <c r="M337" t="s">
        <v>12933</v>
      </c>
      <c r="N337" t="s">
        <v>13242</v>
      </c>
      <c r="O337" t="s">
        <v>13796</v>
      </c>
      <c r="P337">
        <v>3</v>
      </c>
      <c r="Q337">
        <v>2</v>
      </c>
      <c r="R337">
        <v>3.05</v>
      </c>
      <c r="S337">
        <v>6.05</v>
      </c>
      <c r="T337">
        <v>502.61</v>
      </c>
      <c r="U337">
        <v>71.33</v>
      </c>
      <c r="V337">
        <v>6.91</v>
      </c>
      <c r="W337">
        <v>3.87</v>
      </c>
      <c r="X337">
        <v>0</v>
      </c>
      <c r="Y337">
        <v>5</v>
      </c>
      <c r="Z337" t="s">
        <v>6923</v>
      </c>
      <c r="AA337">
        <v>2</v>
      </c>
      <c r="AB337">
        <v>7</v>
      </c>
      <c r="AC337">
        <v>2.975</v>
      </c>
      <c r="AE337" t="s">
        <v>6937</v>
      </c>
      <c r="AH337">
        <v>0</v>
      </c>
      <c r="AI337">
        <v>0</v>
      </c>
    </row>
    <row r="338" spans="2:35">
      <c r="B338">
        <v>4</v>
      </c>
      <c r="J338" t="s">
        <v>12909</v>
      </c>
      <c r="L338" t="s">
        <v>12919</v>
      </c>
      <c r="M338" t="s">
        <v>12933</v>
      </c>
      <c r="N338" t="s">
        <v>13243</v>
      </c>
      <c r="O338" t="s">
        <v>13797</v>
      </c>
      <c r="P338">
        <v>3</v>
      </c>
      <c r="Q338">
        <v>2</v>
      </c>
      <c r="R338">
        <v>3.03</v>
      </c>
      <c r="S338">
        <v>6.03</v>
      </c>
      <c r="T338">
        <v>502.61</v>
      </c>
      <c r="U338">
        <v>71.33</v>
      </c>
      <c r="V338">
        <v>6.91</v>
      </c>
      <c r="W338">
        <v>3.87</v>
      </c>
      <c r="X338">
        <v>0</v>
      </c>
      <c r="Y338">
        <v>5</v>
      </c>
      <c r="Z338" t="s">
        <v>6923</v>
      </c>
      <c r="AA338">
        <v>2</v>
      </c>
      <c r="AB338">
        <v>7</v>
      </c>
      <c r="AC338">
        <v>2.985</v>
      </c>
      <c r="AE338" t="s">
        <v>6937</v>
      </c>
      <c r="AH338">
        <v>0</v>
      </c>
      <c r="AI338">
        <v>0</v>
      </c>
    </row>
    <row r="339" spans="2:35">
      <c r="B339">
        <v>6</v>
      </c>
      <c r="J339" t="s">
        <v>12909</v>
      </c>
      <c r="L339" t="s">
        <v>12919</v>
      </c>
      <c r="M339" t="s">
        <v>12933</v>
      </c>
      <c r="N339" t="s">
        <v>13244</v>
      </c>
      <c r="O339" t="s">
        <v>13798</v>
      </c>
      <c r="P339">
        <v>3</v>
      </c>
      <c r="Q339">
        <v>2</v>
      </c>
      <c r="R339">
        <v>2.96</v>
      </c>
      <c r="S339">
        <v>5.96</v>
      </c>
      <c r="T339">
        <v>502.61</v>
      </c>
      <c r="U339">
        <v>71.33</v>
      </c>
      <c r="V339">
        <v>6.91</v>
      </c>
      <c r="W339">
        <v>3.87</v>
      </c>
      <c r="X339">
        <v>0</v>
      </c>
      <c r="Y339">
        <v>5</v>
      </c>
      <c r="Z339" t="s">
        <v>6923</v>
      </c>
      <c r="AA339">
        <v>2</v>
      </c>
      <c r="AB339">
        <v>7</v>
      </c>
      <c r="AC339">
        <v>3.02</v>
      </c>
      <c r="AE339" t="s">
        <v>6937</v>
      </c>
      <c r="AH339">
        <v>0</v>
      </c>
      <c r="AI339">
        <v>0</v>
      </c>
    </row>
    <row r="340" spans="2:35">
      <c r="B340">
        <v>6</v>
      </c>
      <c r="J340" t="s">
        <v>12909</v>
      </c>
      <c r="L340" t="s">
        <v>12919</v>
      </c>
      <c r="M340" t="s">
        <v>12933</v>
      </c>
      <c r="N340" t="s">
        <v>13245</v>
      </c>
      <c r="O340" t="s">
        <v>13799</v>
      </c>
      <c r="P340">
        <v>3</v>
      </c>
      <c r="Q340">
        <v>2</v>
      </c>
      <c r="R340">
        <v>3.14</v>
      </c>
      <c r="S340">
        <v>6.14</v>
      </c>
      <c r="T340">
        <v>523.03</v>
      </c>
      <c r="U340">
        <v>71.33</v>
      </c>
      <c r="V340">
        <v>7.26</v>
      </c>
      <c r="W340">
        <v>3.87</v>
      </c>
      <c r="X340">
        <v>0</v>
      </c>
      <c r="Y340">
        <v>5</v>
      </c>
      <c r="Z340" t="s">
        <v>6923</v>
      </c>
      <c r="AA340">
        <v>2</v>
      </c>
      <c r="AB340">
        <v>7</v>
      </c>
      <c r="AC340">
        <v>2.93</v>
      </c>
      <c r="AE340" t="s">
        <v>6937</v>
      </c>
      <c r="AH340">
        <v>0</v>
      </c>
      <c r="AI340">
        <v>0</v>
      </c>
    </row>
    <row r="341" spans="2:35">
      <c r="B341">
        <v>2</v>
      </c>
      <c r="J341" t="s">
        <v>12909</v>
      </c>
      <c r="L341" t="s">
        <v>12919</v>
      </c>
      <c r="M341" t="s">
        <v>12933</v>
      </c>
      <c r="N341" t="s">
        <v>13246</v>
      </c>
      <c r="O341" t="s">
        <v>13800</v>
      </c>
      <c r="P341">
        <v>3</v>
      </c>
      <c r="Q341">
        <v>2</v>
      </c>
      <c r="R341">
        <v>3.06</v>
      </c>
      <c r="S341">
        <v>6.06</v>
      </c>
      <c r="T341">
        <v>523.03</v>
      </c>
      <c r="U341">
        <v>71.33</v>
      </c>
      <c r="V341">
        <v>7.26</v>
      </c>
      <c r="W341">
        <v>3.87</v>
      </c>
      <c r="X341">
        <v>0</v>
      </c>
      <c r="Y341">
        <v>5</v>
      </c>
      <c r="Z341" t="s">
        <v>6923</v>
      </c>
      <c r="AA341">
        <v>2</v>
      </c>
      <c r="AB341">
        <v>7</v>
      </c>
      <c r="AC341">
        <v>2.97</v>
      </c>
      <c r="AE341" t="s">
        <v>6937</v>
      </c>
      <c r="AH341">
        <v>0</v>
      </c>
      <c r="AI341">
        <v>0</v>
      </c>
    </row>
    <row r="342" spans="2:35">
      <c r="B342">
        <v>20</v>
      </c>
      <c r="J342" t="s">
        <v>12909</v>
      </c>
      <c r="L342" t="s">
        <v>12919</v>
      </c>
      <c r="M342" t="s">
        <v>12933</v>
      </c>
      <c r="N342" t="s">
        <v>13247</v>
      </c>
      <c r="O342" t="s">
        <v>13801</v>
      </c>
      <c r="P342">
        <v>5</v>
      </c>
      <c r="Q342">
        <v>2</v>
      </c>
      <c r="R342">
        <v>2.45</v>
      </c>
      <c r="S342">
        <v>5.45</v>
      </c>
      <c r="T342">
        <v>533.58</v>
      </c>
      <c r="U342">
        <v>114.47</v>
      </c>
      <c r="V342">
        <v>6.51</v>
      </c>
      <c r="W342">
        <v>3.87</v>
      </c>
      <c r="X342">
        <v>0</v>
      </c>
      <c r="Y342">
        <v>5</v>
      </c>
      <c r="Z342" t="s">
        <v>6923</v>
      </c>
      <c r="AA342">
        <v>2</v>
      </c>
      <c r="AB342">
        <v>8</v>
      </c>
      <c r="AC342">
        <v>2.459333333333333</v>
      </c>
      <c r="AE342" t="s">
        <v>6937</v>
      </c>
      <c r="AH342">
        <v>0</v>
      </c>
      <c r="AI342">
        <v>0</v>
      </c>
    </row>
    <row r="343" spans="2:35">
      <c r="B343">
        <v>13</v>
      </c>
      <c r="J343" t="s">
        <v>12909</v>
      </c>
      <c r="L343" t="s">
        <v>12919</v>
      </c>
      <c r="M343" t="s">
        <v>12933</v>
      </c>
      <c r="N343" t="s">
        <v>13248</v>
      </c>
      <c r="O343" t="s">
        <v>13802</v>
      </c>
      <c r="P343">
        <v>4</v>
      </c>
      <c r="Q343">
        <v>2</v>
      </c>
      <c r="R343">
        <v>2.75</v>
      </c>
      <c r="S343">
        <v>5.75</v>
      </c>
      <c r="T343">
        <v>536.6</v>
      </c>
      <c r="U343">
        <v>80.56</v>
      </c>
      <c r="V343">
        <v>6.75</v>
      </c>
      <c r="W343">
        <v>3.87</v>
      </c>
      <c r="X343">
        <v>0</v>
      </c>
      <c r="Y343">
        <v>5</v>
      </c>
      <c r="Z343" t="s">
        <v>6923</v>
      </c>
      <c r="AA343">
        <v>2</v>
      </c>
      <c r="AB343">
        <v>8</v>
      </c>
      <c r="AC343">
        <v>3.125</v>
      </c>
      <c r="AE343" t="s">
        <v>6937</v>
      </c>
      <c r="AH343">
        <v>0</v>
      </c>
      <c r="AI343">
        <v>0</v>
      </c>
    </row>
    <row r="344" spans="2:35">
      <c r="B344">
        <v>21</v>
      </c>
      <c r="J344" t="s">
        <v>12909</v>
      </c>
      <c r="L344" t="s">
        <v>12919</v>
      </c>
      <c r="M344" t="s">
        <v>12933</v>
      </c>
      <c r="N344" t="s">
        <v>13249</v>
      </c>
      <c r="O344" t="s">
        <v>13803</v>
      </c>
      <c r="P344">
        <v>3</v>
      </c>
      <c r="Q344">
        <v>2</v>
      </c>
      <c r="R344">
        <v>3.14</v>
      </c>
      <c r="S344">
        <v>6.14</v>
      </c>
      <c r="T344">
        <v>520.6</v>
      </c>
      <c r="U344">
        <v>71.33</v>
      </c>
      <c r="V344">
        <v>7.3</v>
      </c>
      <c r="W344">
        <v>3.87</v>
      </c>
      <c r="X344">
        <v>0</v>
      </c>
      <c r="Y344">
        <v>5</v>
      </c>
      <c r="Z344" t="s">
        <v>6923</v>
      </c>
      <c r="AA344">
        <v>2</v>
      </c>
      <c r="AB344">
        <v>7</v>
      </c>
      <c r="AC344">
        <v>2.93</v>
      </c>
      <c r="AE344" t="s">
        <v>6937</v>
      </c>
      <c r="AH344">
        <v>0</v>
      </c>
      <c r="AI344">
        <v>0</v>
      </c>
    </row>
    <row r="345" spans="2:35">
      <c r="B345">
        <v>0.8</v>
      </c>
      <c r="J345" t="s">
        <v>12909</v>
      </c>
      <c r="L345" t="s">
        <v>12919</v>
      </c>
      <c r="M345" t="s">
        <v>12933</v>
      </c>
      <c r="N345" t="s">
        <v>13250</v>
      </c>
      <c r="O345" t="s">
        <v>13804</v>
      </c>
      <c r="P345">
        <v>3</v>
      </c>
      <c r="Q345">
        <v>2</v>
      </c>
      <c r="R345">
        <v>3.14</v>
      </c>
      <c r="S345">
        <v>6.14</v>
      </c>
      <c r="T345">
        <v>520.6</v>
      </c>
      <c r="U345">
        <v>71.33</v>
      </c>
      <c r="V345">
        <v>7.3</v>
      </c>
      <c r="W345">
        <v>3.87</v>
      </c>
      <c r="X345">
        <v>0</v>
      </c>
      <c r="Y345">
        <v>5</v>
      </c>
      <c r="Z345" t="s">
        <v>6923</v>
      </c>
      <c r="AA345">
        <v>2</v>
      </c>
      <c r="AB345">
        <v>7</v>
      </c>
      <c r="AC345">
        <v>2.93</v>
      </c>
      <c r="AE345" t="s">
        <v>6937</v>
      </c>
      <c r="AH345">
        <v>0</v>
      </c>
      <c r="AI345">
        <v>0</v>
      </c>
    </row>
    <row r="346" spans="2:35">
      <c r="B346">
        <v>0.8</v>
      </c>
      <c r="J346" t="s">
        <v>12909</v>
      </c>
      <c r="L346" t="s">
        <v>12919</v>
      </c>
      <c r="M346" t="s">
        <v>12933</v>
      </c>
      <c r="N346" t="s">
        <v>13251</v>
      </c>
      <c r="O346" t="s">
        <v>13805</v>
      </c>
      <c r="P346">
        <v>3</v>
      </c>
      <c r="Q346">
        <v>2</v>
      </c>
      <c r="R346">
        <v>3.87</v>
      </c>
      <c r="S346">
        <v>6.87</v>
      </c>
      <c r="T346">
        <v>530.67</v>
      </c>
      <c r="U346">
        <v>71.33</v>
      </c>
      <c r="V346">
        <v>7.94</v>
      </c>
      <c r="W346">
        <v>3.87</v>
      </c>
      <c r="X346">
        <v>0</v>
      </c>
      <c r="Y346">
        <v>5</v>
      </c>
      <c r="Z346" t="s">
        <v>6923</v>
      </c>
      <c r="AA346">
        <v>2</v>
      </c>
      <c r="AB346">
        <v>9</v>
      </c>
      <c r="AC346">
        <v>2.565</v>
      </c>
      <c r="AE346" t="s">
        <v>6937</v>
      </c>
      <c r="AH346">
        <v>0</v>
      </c>
      <c r="AI346">
        <v>0</v>
      </c>
    </row>
    <row r="347" spans="2:35">
      <c r="B347">
        <v>64</v>
      </c>
      <c r="J347" t="s">
        <v>12909</v>
      </c>
      <c r="L347" t="s">
        <v>12919</v>
      </c>
      <c r="M347" t="s">
        <v>12933</v>
      </c>
      <c r="N347" t="s">
        <v>13252</v>
      </c>
      <c r="O347" t="s">
        <v>13806</v>
      </c>
      <c r="P347">
        <v>3</v>
      </c>
      <c r="Q347">
        <v>2</v>
      </c>
      <c r="R347">
        <v>3.69</v>
      </c>
      <c r="S347">
        <v>6.68</v>
      </c>
      <c r="T347">
        <v>538.65</v>
      </c>
      <c r="U347">
        <v>71.33</v>
      </c>
      <c r="V347">
        <v>7.75</v>
      </c>
      <c r="W347">
        <v>3.87</v>
      </c>
      <c r="X347">
        <v>0</v>
      </c>
      <c r="Y347">
        <v>6</v>
      </c>
      <c r="Z347" t="s">
        <v>6923</v>
      </c>
      <c r="AA347">
        <v>2</v>
      </c>
      <c r="AB347">
        <v>7</v>
      </c>
      <c r="AC347">
        <v>2.655</v>
      </c>
      <c r="AE347" t="s">
        <v>6937</v>
      </c>
      <c r="AH347">
        <v>0</v>
      </c>
      <c r="AI347">
        <v>0</v>
      </c>
    </row>
    <row r="348" spans="2:35">
      <c r="B348">
        <v>2</v>
      </c>
      <c r="J348" t="s">
        <v>12909</v>
      </c>
      <c r="L348" t="s">
        <v>12919</v>
      </c>
      <c r="M348" t="s">
        <v>12933</v>
      </c>
      <c r="N348" t="s">
        <v>13253</v>
      </c>
      <c r="O348" t="s">
        <v>13807</v>
      </c>
      <c r="P348">
        <v>3</v>
      </c>
      <c r="Q348">
        <v>2</v>
      </c>
      <c r="R348">
        <v>4.04</v>
      </c>
      <c r="S348">
        <v>7.04</v>
      </c>
      <c r="T348">
        <v>552.67</v>
      </c>
      <c r="U348">
        <v>71.33</v>
      </c>
      <c r="V348">
        <v>8.32</v>
      </c>
      <c r="W348">
        <v>3.87</v>
      </c>
      <c r="X348">
        <v>0</v>
      </c>
      <c r="Y348">
        <v>6</v>
      </c>
      <c r="Z348" t="s">
        <v>6923</v>
      </c>
      <c r="AA348">
        <v>2</v>
      </c>
      <c r="AB348">
        <v>7</v>
      </c>
      <c r="AC348">
        <v>2.5</v>
      </c>
      <c r="AE348" t="s">
        <v>6937</v>
      </c>
      <c r="AH348">
        <v>0</v>
      </c>
      <c r="AI348">
        <v>0</v>
      </c>
    </row>
    <row r="349" spans="2:35">
      <c r="B349">
        <v>3</v>
      </c>
      <c r="J349" t="s">
        <v>12909</v>
      </c>
      <c r="L349" t="s">
        <v>12919</v>
      </c>
      <c r="M349" t="s">
        <v>12933</v>
      </c>
      <c r="N349" t="s">
        <v>13254</v>
      </c>
      <c r="O349" t="s">
        <v>13808</v>
      </c>
      <c r="P349">
        <v>3</v>
      </c>
      <c r="Q349">
        <v>2</v>
      </c>
      <c r="R349">
        <v>3.41</v>
      </c>
      <c r="S349">
        <v>6.41</v>
      </c>
      <c r="T349">
        <v>530.67</v>
      </c>
      <c r="U349">
        <v>71.33</v>
      </c>
      <c r="V349">
        <v>7.42</v>
      </c>
      <c r="W349">
        <v>3.87</v>
      </c>
      <c r="X349">
        <v>0</v>
      </c>
      <c r="Y349">
        <v>5</v>
      </c>
      <c r="Z349" t="s">
        <v>6923</v>
      </c>
      <c r="AA349">
        <v>2</v>
      </c>
      <c r="AB349">
        <v>9</v>
      </c>
      <c r="AC349">
        <v>2.795</v>
      </c>
      <c r="AE349" t="s">
        <v>6937</v>
      </c>
      <c r="AH349">
        <v>0</v>
      </c>
      <c r="AI349">
        <v>0</v>
      </c>
    </row>
    <row r="350" spans="2:35">
      <c r="B350">
        <v>17</v>
      </c>
      <c r="J350" t="s">
        <v>12909</v>
      </c>
      <c r="L350" t="s">
        <v>12919</v>
      </c>
      <c r="M350" t="s">
        <v>12933</v>
      </c>
      <c r="N350" t="s">
        <v>13255</v>
      </c>
      <c r="O350" t="s">
        <v>13809</v>
      </c>
      <c r="P350">
        <v>3</v>
      </c>
      <c r="Q350">
        <v>2</v>
      </c>
      <c r="R350">
        <v>3.4</v>
      </c>
      <c r="S350">
        <v>6.4</v>
      </c>
      <c r="T350">
        <v>567.48</v>
      </c>
      <c r="U350">
        <v>71.33</v>
      </c>
      <c r="V350">
        <v>7.36</v>
      </c>
      <c r="W350">
        <v>3.87</v>
      </c>
      <c r="X350">
        <v>0</v>
      </c>
      <c r="Y350">
        <v>5</v>
      </c>
      <c r="Z350" t="s">
        <v>6923</v>
      </c>
      <c r="AA350">
        <v>2</v>
      </c>
      <c r="AB350">
        <v>7</v>
      </c>
      <c r="AC350">
        <v>2.8</v>
      </c>
      <c r="AE350" t="s">
        <v>6937</v>
      </c>
      <c r="AH350">
        <v>0</v>
      </c>
      <c r="AI350">
        <v>0</v>
      </c>
    </row>
    <row r="351" spans="2:35">
      <c r="B351">
        <v>24</v>
      </c>
      <c r="J351" t="s">
        <v>12909</v>
      </c>
      <c r="L351" t="s">
        <v>12919</v>
      </c>
      <c r="M351" t="s">
        <v>12933</v>
      </c>
      <c r="N351" t="s">
        <v>13256</v>
      </c>
      <c r="O351" t="s">
        <v>13810</v>
      </c>
      <c r="P351">
        <v>5</v>
      </c>
      <c r="Q351">
        <v>2</v>
      </c>
      <c r="R351">
        <v>2.68</v>
      </c>
      <c r="S351">
        <v>5.67</v>
      </c>
      <c r="T351">
        <v>533.58</v>
      </c>
      <c r="U351">
        <v>114.47</v>
      </c>
      <c r="V351">
        <v>6.51</v>
      </c>
      <c r="W351">
        <v>3.87</v>
      </c>
      <c r="X351">
        <v>0</v>
      </c>
      <c r="Y351">
        <v>5</v>
      </c>
      <c r="Z351" t="s">
        <v>6923</v>
      </c>
      <c r="AA351">
        <v>2</v>
      </c>
      <c r="AB351">
        <v>8</v>
      </c>
      <c r="AC351">
        <v>2.344333333333334</v>
      </c>
      <c r="AE351" t="s">
        <v>6937</v>
      </c>
      <c r="AH351">
        <v>0</v>
      </c>
      <c r="AI351">
        <v>0</v>
      </c>
    </row>
    <row r="352" spans="2:35">
      <c r="B352">
        <v>99</v>
      </c>
      <c r="J352" t="s">
        <v>12909</v>
      </c>
      <c r="L352" t="s">
        <v>12919</v>
      </c>
      <c r="M352" t="s">
        <v>12933</v>
      </c>
      <c r="N352" t="s">
        <v>13257</v>
      </c>
      <c r="O352" t="s">
        <v>13811</v>
      </c>
      <c r="P352">
        <v>3</v>
      </c>
      <c r="Q352">
        <v>2</v>
      </c>
      <c r="R352">
        <v>3.81</v>
      </c>
      <c r="S352">
        <v>6.72</v>
      </c>
      <c r="T352">
        <v>516.64</v>
      </c>
      <c r="U352">
        <v>71.33</v>
      </c>
      <c r="V352">
        <v>7.55</v>
      </c>
      <c r="W352">
        <v>4.11</v>
      </c>
      <c r="X352">
        <v>0</v>
      </c>
      <c r="Y352">
        <v>5</v>
      </c>
      <c r="Z352" t="s">
        <v>6923</v>
      </c>
      <c r="AA352">
        <v>2</v>
      </c>
      <c r="AB352">
        <v>8</v>
      </c>
      <c r="AC352">
        <v>2.595</v>
      </c>
      <c r="AE352" t="s">
        <v>6937</v>
      </c>
      <c r="AH352">
        <v>0</v>
      </c>
      <c r="AI352">
        <v>0</v>
      </c>
    </row>
    <row r="353" spans="1:35">
      <c r="B353">
        <v>163</v>
      </c>
      <c r="J353" t="s">
        <v>12909</v>
      </c>
      <c r="L353" t="s">
        <v>12919</v>
      </c>
      <c r="M353" t="s">
        <v>12933</v>
      </c>
      <c r="N353" t="s">
        <v>13258</v>
      </c>
      <c r="O353" t="s">
        <v>13812</v>
      </c>
      <c r="P353">
        <v>3</v>
      </c>
      <c r="Q353">
        <v>2</v>
      </c>
      <c r="R353">
        <v>3.4</v>
      </c>
      <c r="S353">
        <v>6.39</v>
      </c>
      <c r="T353">
        <v>553.46</v>
      </c>
      <c r="U353">
        <v>71.33</v>
      </c>
      <c r="V353">
        <v>7.31</v>
      </c>
      <c r="W353">
        <v>3.87</v>
      </c>
      <c r="X353">
        <v>0</v>
      </c>
      <c r="Y353">
        <v>5</v>
      </c>
      <c r="Z353" t="s">
        <v>6923</v>
      </c>
      <c r="AA353">
        <v>2</v>
      </c>
      <c r="AB353">
        <v>7</v>
      </c>
      <c r="AC353">
        <v>2.8</v>
      </c>
      <c r="AE353" t="s">
        <v>6937</v>
      </c>
      <c r="AH353">
        <v>0</v>
      </c>
      <c r="AI353">
        <v>0</v>
      </c>
    </row>
    <row r="354" spans="1:35">
      <c r="B354">
        <v>6</v>
      </c>
      <c r="J354" t="s">
        <v>12909</v>
      </c>
      <c r="L354" t="s">
        <v>12919</v>
      </c>
      <c r="M354" t="s">
        <v>12933</v>
      </c>
      <c r="N354" t="s">
        <v>13259</v>
      </c>
      <c r="O354" t="s">
        <v>13813</v>
      </c>
      <c r="P354">
        <v>3</v>
      </c>
      <c r="Q354">
        <v>2</v>
      </c>
      <c r="R354">
        <v>2.87</v>
      </c>
      <c r="S354">
        <v>5.87</v>
      </c>
      <c r="T354">
        <v>488.59</v>
      </c>
      <c r="U354">
        <v>71.33</v>
      </c>
      <c r="V354">
        <v>6.94</v>
      </c>
      <c r="W354">
        <v>3.87</v>
      </c>
      <c r="X354">
        <v>0</v>
      </c>
      <c r="Y354">
        <v>5</v>
      </c>
      <c r="Z354" t="s">
        <v>6923</v>
      </c>
      <c r="AA354">
        <v>1</v>
      </c>
      <c r="AB354">
        <v>8</v>
      </c>
      <c r="AC354">
        <v>3.1465</v>
      </c>
      <c r="AE354" t="s">
        <v>6937</v>
      </c>
      <c r="AH354">
        <v>0</v>
      </c>
      <c r="AI354">
        <v>0</v>
      </c>
    </row>
    <row r="355" spans="1:35">
      <c r="B355">
        <v>24</v>
      </c>
      <c r="J355" t="s">
        <v>12909</v>
      </c>
      <c r="L355" t="s">
        <v>12919</v>
      </c>
      <c r="M355" t="s">
        <v>12933</v>
      </c>
      <c r="N355" t="s">
        <v>13260</v>
      </c>
      <c r="O355" t="s">
        <v>13814</v>
      </c>
      <c r="P355">
        <v>3</v>
      </c>
      <c r="Q355">
        <v>2</v>
      </c>
      <c r="R355">
        <v>3.46</v>
      </c>
      <c r="S355">
        <v>6.46</v>
      </c>
      <c r="T355">
        <v>567.48</v>
      </c>
      <c r="U355">
        <v>71.33</v>
      </c>
      <c r="V355">
        <v>7.62</v>
      </c>
      <c r="W355">
        <v>3.87</v>
      </c>
      <c r="X355">
        <v>0</v>
      </c>
      <c r="Y355">
        <v>5</v>
      </c>
      <c r="Z355" t="s">
        <v>6923</v>
      </c>
      <c r="AA355">
        <v>2</v>
      </c>
      <c r="AB355">
        <v>7</v>
      </c>
      <c r="AC355">
        <v>2.77</v>
      </c>
      <c r="AE355" t="s">
        <v>6937</v>
      </c>
      <c r="AH355">
        <v>0</v>
      </c>
      <c r="AI355">
        <v>0</v>
      </c>
    </row>
    <row r="356" spans="1:35">
      <c r="B356">
        <v>2</v>
      </c>
      <c r="J356" t="s">
        <v>12909</v>
      </c>
      <c r="L356" t="s">
        <v>12919</v>
      </c>
      <c r="M356" t="s">
        <v>12933</v>
      </c>
      <c r="N356" t="s">
        <v>13261</v>
      </c>
      <c r="O356" t="s">
        <v>13815</v>
      </c>
      <c r="P356">
        <v>3</v>
      </c>
      <c r="Q356">
        <v>2</v>
      </c>
      <c r="R356">
        <v>2.94</v>
      </c>
      <c r="S356">
        <v>5.93</v>
      </c>
      <c r="T356">
        <v>502.61</v>
      </c>
      <c r="U356">
        <v>71.33</v>
      </c>
      <c r="V356">
        <v>7.24</v>
      </c>
      <c r="W356">
        <v>3.87</v>
      </c>
      <c r="X356">
        <v>0</v>
      </c>
      <c r="Y356">
        <v>5</v>
      </c>
      <c r="Z356" t="s">
        <v>6923</v>
      </c>
      <c r="AA356">
        <v>2</v>
      </c>
      <c r="AB356">
        <v>8</v>
      </c>
      <c r="AC356">
        <v>3.03</v>
      </c>
      <c r="AE356" t="s">
        <v>6937</v>
      </c>
      <c r="AH356">
        <v>0</v>
      </c>
      <c r="AI356">
        <v>0</v>
      </c>
    </row>
    <row r="357" spans="1:35">
      <c r="B357">
        <v>126</v>
      </c>
      <c r="J357" t="s">
        <v>12909</v>
      </c>
      <c r="L357" t="s">
        <v>12919</v>
      </c>
      <c r="M357" t="s">
        <v>12933</v>
      </c>
      <c r="N357" t="s">
        <v>13262</v>
      </c>
      <c r="O357" t="s">
        <v>13816</v>
      </c>
      <c r="P357">
        <v>5</v>
      </c>
      <c r="Q357">
        <v>2</v>
      </c>
      <c r="R357">
        <v>2.27</v>
      </c>
      <c r="S357">
        <v>5.27</v>
      </c>
      <c r="T357">
        <v>533.58</v>
      </c>
      <c r="U357">
        <v>114.47</v>
      </c>
      <c r="V357">
        <v>6.76</v>
      </c>
      <c r="W357">
        <v>3.87</v>
      </c>
      <c r="X357">
        <v>0</v>
      </c>
      <c r="Y357">
        <v>5</v>
      </c>
      <c r="Z357" t="s">
        <v>6923</v>
      </c>
      <c r="AA357">
        <v>2</v>
      </c>
      <c r="AB357">
        <v>8</v>
      </c>
      <c r="AC357">
        <v>2.549333333333334</v>
      </c>
      <c r="AE357" t="s">
        <v>6937</v>
      </c>
      <c r="AH357">
        <v>0</v>
      </c>
      <c r="AI357">
        <v>0</v>
      </c>
    </row>
    <row r="358" spans="1:35">
      <c r="B358">
        <v>80</v>
      </c>
      <c r="J358" t="s">
        <v>12909</v>
      </c>
      <c r="L358" t="s">
        <v>12919</v>
      </c>
      <c r="M358" t="s">
        <v>12933</v>
      </c>
      <c r="N358" t="s">
        <v>13263</v>
      </c>
      <c r="O358" t="s">
        <v>13817</v>
      </c>
      <c r="P358">
        <v>3</v>
      </c>
      <c r="Q358">
        <v>2</v>
      </c>
      <c r="R358">
        <v>3.91</v>
      </c>
      <c r="S358">
        <v>6.91</v>
      </c>
      <c r="T358">
        <v>567.48</v>
      </c>
      <c r="U358">
        <v>71.33</v>
      </c>
      <c r="V358">
        <v>7.62</v>
      </c>
      <c r="W358">
        <v>3.87</v>
      </c>
      <c r="X358">
        <v>0</v>
      </c>
      <c r="Y358">
        <v>5</v>
      </c>
      <c r="Z358" t="s">
        <v>6923</v>
      </c>
      <c r="AA358">
        <v>2</v>
      </c>
      <c r="AB358">
        <v>7</v>
      </c>
      <c r="AC358">
        <v>2.545</v>
      </c>
      <c r="AE358" t="s">
        <v>6937</v>
      </c>
      <c r="AH358">
        <v>0</v>
      </c>
      <c r="AI358">
        <v>0</v>
      </c>
    </row>
    <row r="359" spans="1:35">
      <c r="A359" t="s">
        <v>12901</v>
      </c>
      <c r="B359">
        <v>2</v>
      </c>
      <c r="J359" t="s">
        <v>12909</v>
      </c>
      <c r="L359" t="s">
        <v>12919</v>
      </c>
      <c r="M359" t="s">
        <v>12933</v>
      </c>
      <c r="N359" t="s">
        <v>13264</v>
      </c>
      <c r="O359" t="s">
        <v>13818</v>
      </c>
      <c r="P359">
        <v>3</v>
      </c>
      <c r="Q359">
        <v>2</v>
      </c>
      <c r="R359">
        <v>3.38</v>
      </c>
      <c r="S359">
        <v>6.38</v>
      </c>
      <c r="T359">
        <v>502.61</v>
      </c>
      <c r="U359">
        <v>71.33</v>
      </c>
      <c r="V359">
        <v>7.24</v>
      </c>
      <c r="W359">
        <v>3.87</v>
      </c>
      <c r="X359">
        <v>0</v>
      </c>
      <c r="Y359">
        <v>5</v>
      </c>
      <c r="Z359" t="s">
        <v>6923</v>
      </c>
      <c r="AA359">
        <v>2</v>
      </c>
      <c r="AB359">
        <v>8</v>
      </c>
      <c r="AC359">
        <v>2.81</v>
      </c>
      <c r="AE359" t="s">
        <v>6937</v>
      </c>
      <c r="AH359">
        <v>0</v>
      </c>
      <c r="AI359">
        <v>0</v>
      </c>
    </row>
    <row r="360" spans="1:35">
      <c r="B360">
        <v>30</v>
      </c>
      <c r="J360" t="s">
        <v>12909</v>
      </c>
      <c r="L360" t="s">
        <v>12919</v>
      </c>
      <c r="M360" t="s">
        <v>12933</v>
      </c>
      <c r="N360" t="s">
        <v>13265</v>
      </c>
      <c r="O360" t="s">
        <v>13819</v>
      </c>
      <c r="P360">
        <v>2</v>
      </c>
      <c r="Q360">
        <v>1</v>
      </c>
      <c r="R360">
        <v>7.92</v>
      </c>
      <c r="S360">
        <v>7.92</v>
      </c>
      <c r="T360">
        <v>500.69</v>
      </c>
      <c r="U360">
        <v>34.03</v>
      </c>
      <c r="V360">
        <v>8.59</v>
      </c>
      <c r="X360">
        <v>0</v>
      </c>
      <c r="Y360">
        <v>5</v>
      </c>
      <c r="Z360" t="s">
        <v>6923</v>
      </c>
      <c r="AA360">
        <v>2</v>
      </c>
      <c r="AB360">
        <v>7</v>
      </c>
      <c r="AC360">
        <v>2.534833333333334</v>
      </c>
      <c r="AE360" t="s">
        <v>6939</v>
      </c>
      <c r="AH360">
        <v>0</v>
      </c>
      <c r="AI360">
        <v>0</v>
      </c>
    </row>
    <row r="361" spans="1:35">
      <c r="B361">
        <v>65</v>
      </c>
      <c r="J361" t="s">
        <v>12909</v>
      </c>
      <c r="L361" t="s">
        <v>12919</v>
      </c>
      <c r="M361" t="s">
        <v>12933</v>
      </c>
      <c r="N361" t="s">
        <v>13266</v>
      </c>
      <c r="O361" t="s">
        <v>13820</v>
      </c>
      <c r="P361">
        <v>2</v>
      </c>
      <c r="Q361">
        <v>1</v>
      </c>
      <c r="R361">
        <v>8.33</v>
      </c>
      <c r="S361">
        <v>8.33</v>
      </c>
      <c r="T361">
        <v>514.71</v>
      </c>
      <c r="U361">
        <v>34.03</v>
      </c>
      <c r="V361">
        <v>8.76</v>
      </c>
      <c r="X361">
        <v>0</v>
      </c>
      <c r="Y361">
        <v>5</v>
      </c>
      <c r="Z361" t="s">
        <v>6923</v>
      </c>
      <c r="AA361">
        <v>2</v>
      </c>
      <c r="AB361">
        <v>6</v>
      </c>
      <c r="AC361">
        <v>2.534833333333334</v>
      </c>
      <c r="AE361" t="s">
        <v>6939</v>
      </c>
      <c r="AH361">
        <v>0</v>
      </c>
      <c r="AI361">
        <v>0</v>
      </c>
    </row>
    <row r="362" spans="1:35">
      <c r="B362">
        <v>17</v>
      </c>
      <c r="J362" t="s">
        <v>12909</v>
      </c>
      <c r="L362" t="s">
        <v>12919</v>
      </c>
      <c r="M362" t="s">
        <v>12933</v>
      </c>
      <c r="N362" t="s">
        <v>13267</v>
      </c>
      <c r="O362" t="s">
        <v>13821</v>
      </c>
    </row>
    <row r="363" spans="1:35">
      <c r="B363">
        <v>8</v>
      </c>
      <c r="J363" t="s">
        <v>12909</v>
      </c>
      <c r="L363" t="s">
        <v>12919</v>
      </c>
      <c r="M363" t="s">
        <v>12933</v>
      </c>
      <c r="N363" t="s">
        <v>13268</v>
      </c>
      <c r="O363" t="s">
        <v>13822</v>
      </c>
      <c r="P363">
        <v>2</v>
      </c>
      <c r="Q363">
        <v>1</v>
      </c>
      <c r="R363">
        <v>8.31</v>
      </c>
      <c r="S363">
        <v>8.31</v>
      </c>
      <c r="T363">
        <v>526.72</v>
      </c>
      <c r="U363">
        <v>34.03</v>
      </c>
      <c r="V363">
        <v>8.98</v>
      </c>
      <c r="X363">
        <v>0</v>
      </c>
      <c r="Y363">
        <v>5</v>
      </c>
      <c r="Z363" t="s">
        <v>6923</v>
      </c>
      <c r="AA363">
        <v>2</v>
      </c>
      <c r="AB363">
        <v>8</v>
      </c>
      <c r="AC363">
        <v>2.534833333333334</v>
      </c>
      <c r="AE363" t="s">
        <v>6939</v>
      </c>
      <c r="AH363">
        <v>0</v>
      </c>
      <c r="AI363">
        <v>0</v>
      </c>
    </row>
    <row r="364" spans="1:35">
      <c r="B364">
        <v>30</v>
      </c>
      <c r="J364" t="s">
        <v>12909</v>
      </c>
      <c r="L364" t="s">
        <v>12919</v>
      </c>
      <c r="M364" t="s">
        <v>12933</v>
      </c>
      <c r="N364" t="s">
        <v>13269</v>
      </c>
      <c r="O364" t="s">
        <v>13823</v>
      </c>
    </row>
    <row r="365" spans="1:35">
      <c r="B365">
        <v>51</v>
      </c>
      <c r="J365" t="s">
        <v>12909</v>
      </c>
      <c r="L365" t="s">
        <v>12919</v>
      </c>
      <c r="M365" t="s">
        <v>12933</v>
      </c>
      <c r="N365" t="s">
        <v>13270</v>
      </c>
      <c r="O365" t="s">
        <v>13824</v>
      </c>
      <c r="P365">
        <v>2</v>
      </c>
      <c r="Q365">
        <v>1</v>
      </c>
      <c r="R365">
        <v>8.15</v>
      </c>
      <c r="S365">
        <v>8.15</v>
      </c>
      <c r="T365">
        <v>527.5</v>
      </c>
      <c r="U365">
        <v>34.03</v>
      </c>
      <c r="V365">
        <v>8.77</v>
      </c>
      <c r="W365">
        <v>13.57</v>
      </c>
      <c r="X365">
        <v>0</v>
      </c>
      <c r="Y365">
        <v>5</v>
      </c>
      <c r="Z365" t="s">
        <v>6923</v>
      </c>
      <c r="AA365">
        <v>2</v>
      </c>
      <c r="AB365">
        <v>6</v>
      </c>
      <c r="AC365">
        <v>2.534833333333334</v>
      </c>
      <c r="AE365" t="s">
        <v>6939</v>
      </c>
      <c r="AH365">
        <v>0</v>
      </c>
      <c r="AI365">
        <v>0</v>
      </c>
    </row>
    <row r="366" spans="1:35">
      <c r="B366">
        <v>10</v>
      </c>
      <c r="J366" t="s">
        <v>12909</v>
      </c>
      <c r="L366" t="s">
        <v>12919</v>
      </c>
      <c r="M366" t="s">
        <v>12933</v>
      </c>
      <c r="N366" t="s">
        <v>13271</v>
      </c>
      <c r="O366" t="s">
        <v>13825</v>
      </c>
      <c r="P366">
        <v>4</v>
      </c>
      <c r="Q366">
        <v>1</v>
      </c>
      <c r="R366">
        <v>6.49</v>
      </c>
      <c r="S366">
        <v>6.49</v>
      </c>
      <c r="T366">
        <v>502.61</v>
      </c>
      <c r="U366">
        <v>52.49</v>
      </c>
      <c r="V366">
        <v>7.19</v>
      </c>
      <c r="W366">
        <v>13.99</v>
      </c>
      <c r="X366">
        <v>0</v>
      </c>
      <c r="Y366">
        <v>5</v>
      </c>
      <c r="Z366" t="s">
        <v>6923</v>
      </c>
      <c r="AA366">
        <v>2</v>
      </c>
      <c r="AB366">
        <v>6</v>
      </c>
      <c r="AC366">
        <v>2.833333333333333</v>
      </c>
      <c r="AE366" t="s">
        <v>6939</v>
      </c>
      <c r="AH366">
        <v>0</v>
      </c>
      <c r="AI366">
        <v>0</v>
      </c>
    </row>
    <row r="367" spans="1:35">
      <c r="B367">
        <v>2</v>
      </c>
      <c r="J367" t="s">
        <v>12909</v>
      </c>
      <c r="L367" t="s">
        <v>12919</v>
      </c>
      <c r="M367" t="s">
        <v>12933</v>
      </c>
      <c r="N367" t="s">
        <v>13272</v>
      </c>
      <c r="O367" t="s">
        <v>13826</v>
      </c>
      <c r="P367">
        <v>3</v>
      </c>
      <c r="Q367">
        <v>1</v>
      </c>
      <c r="R367">
        <v>6.17</v>
      </c>
      <c r="S367">
        <v>6.17</v>
      </c>
      <c r="T367">
        <v>459.59</v>
      </c>
      <c r="U367">
        <v>46.92</v>
      </c>
      <c r="V367">
        <v>6.86</v>
      </c>
      <c r="W367">
        <v>13.51</v>
      </c>
      <c r="X367">
        <v>4.49</v>
      </c>
      <c r="Y367">
        <v>5</v>
      </c>
      <c r="Z367" t="s">
        <v>6923</v>
      </c>
      <c r="AA367">
        <v>1</v>
      </c>
      <c r="AB367">
        <v>6</v>
      </c>
      <c r="AC367">
        <v>3.121976190476191</v>
      </c>
      <c r="AE367" t="s">
        <v>6939</v>
      </c>
      <c r="AH367">
        <v>0</v>
      </c>
      <c r="AI367">
        <v>0</v>
      </c>
    </row>
    <row r="368" spans="1:35">
      <c r="B368">
        <v>12</v>
      </c>
      <c r="J368" t="s">
        <v>12909</v>
      </c>
      <c r="L368" t="s">
        <v>12919</v>
      </c>
      <c r="M368" t="s">
        <v>12933</v>
      </c>
      <c r="N368" t="s">
        <v>13273</v>
      </c>
      <c r="O368" t="s">
        <v>13827</v>
      </c>
      <c r="P368">
        <v>3</v>
      </c>
      <c r="Q368">
        <v>1</v>
      </c>
      <c r="R368">
        <v>6.88</v>
      </c>
      <c r="S368">
        <v>6.88</v>
      </c>
      <c r="T368">
        <v>506.62</v>
      </c>
      <c r="U368">
        <v>43.26</v>
      </c>
      <c r="V368">
        <v>7.61</v>
      </c>
      <c r="W368">
        <v>13.9</v>
      </c>
      <c r="X368">
        <v>0</v>
      </c>
      <c r="Y368">
        <v>5</v>
      </c>
      <c r="Z368" t="s">
        <v>6923</v>
      </c>
      <c r="AA368">
        <v>2</v>
      </c>
      <c r="AB368">
        <v>7</v>
      </c>
      <c r="AC368">
        <v>2.833333333333333</v>
      </c>
      <c r="AE368" t="s">
        <v>6939</v>
      </c>
      <c r="AH368">
        <v>0</v>
      </c>
      <c r="AI368">
        <v>0</v>
      </c>
    </row>
    <row r="369" spans="2:35">
      <c r="B369">
        <v>20</v>
      </c>
      <c r="J369" t="s">
        <v>12909</v>
      </c>
      <c r="L369" t="s">
        <v>12919</v>
      </c>
      <c r="M369" t="s">
        <v>12933</v>
      </c>
      <c r="N369" t="s">
        <v>13274</v>
      </c>
      <c r="O369" t="s">
        <v>13828</v>
      </c>
      <c r="P369">
        <v>4</v>
      </c>
      <c r="Q369">
        <v>1</v>
      </c>
      <c r="R369">
        <v>7.32</v>
      </c>
      <c r="S369">
        <v>7.32</v>
      </c>
      <c r="T369">
        <v>518.66</v>
      </c>
      <c r="U369">
        <v>52.49</v>
      </c>
      <c r="V369">
        <v>7.48</v>
      </c>
      <c r="W369">
        <v>13.99</v>
      </c>
      <c r="X369">
        <v>0</v>
      </c>
      <c r="Y369">
        <v>5</v>
      </c>
      <c r="Z369" t="s">
        <v>6923</v>
      </c>
      <c r="AA369">
        <v>2</v>
      </c>
      <c r="AB369">
        <v>8</v>
      </c>
      <c r="AC369">
        <v>2.833333333333333</v>
      </c>
      <c r="AE369" t="s">
        <v>6939</v>
      </c>
      <c r="AH369">
        <v>0</v>
      </c>
      <c r="AI369">
        <v>0</v>
      </c>
    </row>
    <row r="370" spans="2:35">
      <c r="B370">
        <v>41</v>
      </c>
      <c r="J370" t="s">
        <v>12909</v>
      </c>
      <c r="L370" t="s">
        <v>12919</v>
      </c>
      <c r="M370" t="s">
        <v>12933</v>
      </c>
      <c r="N370" t="s">
        <v>13275</v>
      </c>
      <c r="O370" t="s">
        <v>13829</v>
      </c>
      <c r="P370">
        <v>3</v>
      </c>
      <c r="Q370">
        <v>1</v>
      </c>
      <c r="R370">
        <v>6.72</v>
      </c>
      <c r="S370">
        <v>6.72</v>
      </c>
      <c r="T370">
        <v>494.04</v>
      </c>
      <c r="U370">
        <v>46.92</v>
      </c>
      <c r="V370">
        <v>7.51</v>
      </c>
      <c r="W370">
        <v>13.07</v>
      </c>
      <c r="X370">
        <v>3.17</v>
      </c>
      <c r="Y370">
        <v>5</v>
      </c>
      <c r="Z370" t="s">
        <v>6923</v>
      </c>
      <c r="AA370">
        <v>1</v>
      </c>
      <c r="AB370">
        <v>6</v>
      </c>
      <c r="AC370">
        <v>2.875904761904762</v>
      </c>
      <c r="AE370" t="s">
        <v>6939</v>
      </c>
      <c r="AH370">
        <v>0</v>
      </c>
      <c r="AI370">
        <v>0</v>
      </c>
    </row>
    <row r="371" spans="2:35">
      <c r="B371">
        <v>6</v>
      </c>
      <c r="J371" t="s">
        <v>12909</v>
      </c>
      <c r="L371" t="s">
        <v>12919</v>
      </c>
      <c r="M371" t="s">
        <v>12933</v>
      </c>
      <c r="N371" t="s">
        <v>13276</v>
      </c>
      <c r="O371" t="s">
        <v>13830</v>
      </c>
      <c r="P371">
        <v>3</v>
      </c>
      <c r="Q371">
        <v>1</v>
      </c>
      <c r="R371">
        <v>6.86</v>
      </c>
      <c r="S371">
        <v>6.86</v>
      </c>
      <c r="T371">
        <v>509.65</v>
      </c>
      <c r="U371">
        <v>46.92</v>
      </c>
      <c r="V371">
        <v>8.01</v>
      </c>
      <c r="W371">
        <v>13.49</v>
      </c>
      <c r="X371">
        <v>5.02</v>
      </c>
      <c r="Y371">
        <v>6</v>
      </c>
      <c r="Z371" t="s">
        <v>6923</v>
      </c>
      <c r="AA371">
        <v>2</v>
      </c>
      <c r="AB371">
        <v>6</v>
      </c>
      <c r="AC371">
        <v>2.833333333333333</v>
      </c>
      <c r="AE371" t="s">
        <v>6939</v>
      </c>
      <c r="AH371">
        <v>0</v>
      </c>
      <c r="AI371">
        <v>0</v>
      </c>
    </row>
    <row r="372" spans="2:35">
      <c r="B372">
        <v>5</v>
      </c>
      <c r="J372" t="s">
        <v>12909</v>
      </c>
      <c r="L372" t="s">
        <v>12919</v>
      </c>
      <c r="M372" t="s">
        <v>12933</v>
      </c>
      <c r="N372" t="s">
        <v>13277</v>
      </c>
      <c r="O372" t="s">
        <v>13831</v>
      </c>
      <c r="P372">
        <v>2</v>
      </c>
      <c r="Q372">
        <v>1</v>
      </c>
      <c r="R372">
        <v>7.45</v>
      </c>
      <c r="S372">
        <v>7.45</v>
      </c>
      <c r="T372">
        <v>494.59</v>
      </c>
      <c r="U372">
        <v>34.03</v>
      </c>
      <c r="V372">
        <v>7.74</v>
      </c>
      <c r="W372">
        <v>13.73</v>
      </c>
      <c r="X372">
        <v>0</v>
      </c>
      <c r="Y372">
        <v>5</v>
      </c>
      <c r="Z372" t="s">
        <v>6923</v>
      </c>
      <c r="AA372">
        <v>1</v>
      </c>
      <c r="AB372">
        <v>6</v>
      </c>
      <c r="AC372">
        <v>2.573476190476191</v>
      </c>
      <c r="AE372" t="s">
        <v>6939</v>
      </c>
      <c r="AH372">
        <v>0</v>
      </c>
      <c r="AI372">
        <v>0</v>
      </c>
    </row>
    <row r="373" spans="2:35">
      <c r="B373">
        <v>21</v>
      </c>
      <c r="J373" t="s">
        <v>12909</v>
      </c>
      <c r="L373" t="s">
        <v>12919</v>
      </c>
      <c r="M373" t="s">
        <v>12933</v>
      </c>
      <c r="N373" t="s">
        <v>13278</v>
      </c>
      <c r="O373" t="s">
        <v>13832</v>
      </c>
      <c r="P373">
        <v>3</v>
      </c>
      <c r="Q373">
        <v>1</v>
      </c>
      <c r="R373">
        <v>7.65</v>
      </c>
      <c r="S373">
        <v>7.65</v>
      </c>
      <c r="T373">
        <v>502.66</v>
      </c>
      <c r="U373">
        <v>43.26</v>
      </c>
      <c r="V373">
        <v>7.86</v>
      </c>
      <c r="X373">
        <v>0</v>
      </c>
      <c r="Y373">
        <v>5</v>
      </c>
      <c r="Z373" t="s">
        <v>6923</v>
      </c>
      <c r="AA373">
        <v>2</v>
      </c>
      <c r="AB373">
        <v>8</v>
      </c>
      <c r="AC373">
        <v>2.833333333333333</v>
      </c>
      <c r="AE373" t="s">
        <v>6939</v>
      </c>
      <c r="AH373">
        <v>0</v>
      </c>
      <c r="AI373">
        <v>0</v>
      </c>
    </row>
    <row r="374" spans="2:35">
      <c r="B374">
        <v>256</v>
      </c>
      <c r="J374" t="s">
        <v>12909</v>
      </c>
      <c r="L374" t="s">
        <v>12919</v>
      </c>
      <c r="M374" t="s">
        <v>12933</v>
      </c>
      <c r="N374" t="s">
        <v>13279</v>
      </c>
      <c r="O374" t="s">
        <v>13833</v>
      </c>
      <c r="P374">
        <v>2</v>
      </c>
      <c r="Q374">
        <v>1</v>
      </c>
      <c r="R374">
        <v>8.210000000000001</v>
      </c>
      <c r="S374">
        <v>8.210000000000001</v>
      </c>
      <c r="T374">
        <v>508.67</v>
      </c>
      <c r="U374">
        <v>34.03</v>
      </c>
      <c r="V374">
        <v>8.619999999999999</v>
      </c>
      <c r="W374">
        <v>13.98</v>
      </c>
      <c r="X374">
        <v>0</v>
      </c>
      <c r="Y374">
        <v>6</v>
      </c>
      <c r="Z374" t="s">
        <v>6923</v>
      </c>
      <c r="AA374">
        <v>2</v>
      </c>
      <c r="AB374">
        <v>6</v>
      </c>
      <c r="AC374">
        <v>2.534833333333334</v>
      </c>
      <c r="AE374" t="s">
        <v>6939</v>
      </c>
      <c r="AH374">
        <v>0</v>
      </c>
      <c r="AI374">
        <v>0</v>
      </c>
    </row>
    <row r="375" spans="2:35">
      <c r="B375">
        <v>28</v>
      </c>
      <c r="J375" t="s">
        <v>12909</v>
      </c>
      <c r="L375" t="s">
        <v>12919</v>
      </c>
      <c r="M375" t="s">
        <v>12933</v>
      </c>
      <c r="N375" t="s">
        <v>13280</v>
      </c>
      <c r="O375" t="s">
        <v>13834</v>
      </c>
      <c r="P375">
        <v>3</v>
      </c>
      <c r="Q375">
        <v>1</v>
      </c>
      <c r="R375">
        <v>8.210000000000001</v>
      </c>
      <c r="S375">
        <v>8.210000000000001</v>
      </c>
      <c r="T375">
        <v>542.6</v>
      </c>
      <c r="U375">
        <v>43.26</v>
      </c>
      <c r="V375">
        <v>8.359999999999999</v>
      </c>
      <c r="W375">
        <v>13.86</v>
      </c>
      <c r="X375">
        <v>0</v>
      </c>
      <c r="Y375">
        <v>5</v>
      </c>
      <c r="Z375" t="s">
        <v>6923</v>
      </c>
      <c r="AA375">
        <v>2</v>
      </c>
      <c r="AB375">
        <v>7</v>
      </c>
      <c r="AC375">
        <v>2.833333333333333</v>
      </c>
      <c r="AE375" t="s">
        <v>6939</v>
      </c>
      <c r="AH375">
        <v>0</v>
      </c>
      <c r="AI375">
        <v>0</v>
      </c>
    </row>
    <row r="376" spans="2:35">
      <c r="B376">
        <v>61</v>
      </c>
      <c r="J376" t="s">
        <v>12909</v>
      </c>
      <c r="L376" t="s">
        <v>12919</v>
      </c>
      <c r="M376" t="s">
        <v>12933</v>
      </c>
      <c r="N376" t="s">
        <v>13281</v>
      </c>
      <c r="O376" t="s">
        <v>13835</v>
      </c>
      <c r="P376">
        <v>2</v>
      </c>
      <c r="Q376">
        <v>1</v>
      </c>
      <c r="R376">
        <v>7.9</v>
      </c>
      <c r="S376">
        <v>7.9</v>
      </c>
      <c r="T376">
        <v>526.6</v>
      </c>
      <c r="U376">
        <v>34.03</v>
      </c>
      <c r="V376">
        <v>8.48</v>
      </c>
      <c r="W376">
        <v>13.79</v>
      </c>
      <c r="X376">
        <v>0</v>
      </c>
      <c r="Y376">
        <v>5</v>
      </c>
      <c r="Z376" t="s">
        <v>6923</v>
      </c>
      <c r="AA376">
        <v>2</v>
      </c>
      <c r="AB376">
        <v>6</v>
      </c>
      <c r="AC376">
        <v>2.534833333333334</v>
      </c>
      <c r="AE376" t="s">
        <v>6939</v>
      </c>
      <c r="AH376">
        <v>0</v>
      </c>
      <c r="AI376">
        <v>0</v>
      </c>
    </row>
    <row r="377" spans="2:35">
      <c r="B377">
        <v>1222</v>
      </c>
      <c r="J377" t="s">
        <v>12909</v>
      </c>
      <c r="L377" t="s">
        <v>12919</v>
      </c>
      <c r="M377" t="s">
        <v>12933</v>
      </c>
      <c r="N377" t="s">
        <v>13282</v>
      </c>
      <c r="O377" t="s">
        <v>13836</v>
      </c>
      <c r="P377">
        <v>2</v>
      </c>
      <c r="Q377">
        <v>1</v>
      </c>
      <c r="R377">
        <v>9.289999999999999</v>
      </c>
      <c r="S377">
        <v>9.289999999999999</v>
      </c>
      <c r="T377">
        <v>542.77</v>
      </c>
      <c r="U377">
        <v>34.03</v>
      </c>
      <c r="V377">
        <v>9.609999999999999</v>
      </c>
      <c r="X377">
        <v>0</v>
      </c>
      <c r="Y377">
        <v>5</v>
      </c>
      <c r="Z377" t="s">
        <v>6923</v>
      </c>
      <c r="AA377">
        <v>2</v>
      </c>
      <c r="AB377">
        <v>9</v>
      </c>
      <c r="AC377">
        <v>2.534833333333334</v>
      </c>
      <c r="AE377" t="s">
        <v>6939</v>
      </c>
      <c r="AH377">
        <v>0</v>
      </c>
      <c r="AI377">
        <v>0</v>
      </c>
    </row>
    <row r="378" spans="2:35">
      <c r="B378">
        <v>80</v>
      </c>
      <c r="J378" t="s">
        <v>12909</v>
      </c>
      <c r="L378" t="s">
        <v>12919</v>
      </c>
      <c r="M378" t="s">
        <v>12933</v>
      </c>
      <c r="N378" t="s">
        <v>13283</v>
      </c>
      <c r="O378" t="s">
        <v>13837</v>
      </c>
      <c r="P378">
        <v>2</v>
      </c>
      <c r="Q378">
        <v>1</v>
      </c>
      <c r="R378">
        <v>8.779999999999999</v>
      </c>
      <c r="S378">
        <v>8.779999999999999</v>
      </c>
      <c r="T378">
        <v>528.74</v>
      </c>
      <c r="U378">
        <v>34.03</v>
      </c>
      <c r="V378">
        <v>9.220000000000001</v>
      </c>
      <c r="X378">
        <v>0</v>
      </c>
      <c r="Y378">
        <v>5</v>
      </c>
      <c r="Z378" t="s">
        <v>6923</v>
      </c>
      <c r="AA378">
        <v>2</v>
      </c>
      <c r="AB378">
        <v>8</v>
      </c>
      <c r="AC378">
        <v>2.534833333333334</v>
      </c>
      <c r="AE378" t="s">
        <v>6939</v>
      </c>
      <c r="AH378">
        <v>0</v>
      </c>
      <c r="AI378">
        <v>0</v>
      </c>
    </row>
    <row r="379" spans="2:35">
      <c r="B379">
        <v>8</v>
      </c>
      <c r="J379" t="s">
        <v>12909</v>
      </c>
      <c r="L379" t="s">
        <v>12919</v>
      </c>
      <c r="M379" t="s">
        <v>12933</v>
      </c>
      <c r="N379" t="s">
        <v>13284</v>
      </c>
      <c r="O379" t="s">
        <v>13838</v>
      </c>
      <c r="P379">
        <v>2</v>
      </c>
      <c r="Q379">
        <v>1</v>
      </c>
      <c r="R379">
        <v>7.01</v>
      </c>
      <c r="S379">
        <v>7.01</v>
      </c>
      <c r="T379">
        <v>476.6</v>
      </c>
      <c r="U379">
        <v>34.03</v>
      </c>
      <c r="V379">
        <v>7.6</v>
      </c>
      <c r="W379">
        <v>13.9</v>
      </c>
      <c r="X379">
        <v>0</v>
      </c>
      <c r="Y379">
        <v>5</v>
      </c>
      <c r="Z379" t="s">
        <v>6923</v>
      </c>
      <c r="AA379">
        <v>1</v>
      </c>
      <c r="AB379">
        <v>6</v>
      </c>
      <c r="AC379">
        <v>2.701976190476191</v>
      </c>
      <c r="AE379" t="s">
        <v>6939</v>
      </c>
      <c r="AH379">
        <v>0</v>
      </c>
      <c r="AI379">
        <v>0</v>
      </c>
    </row>
    <row r="380" spans="2:35">
      <c r="B380">
        <v>7</v>
      </c>
      <c r="J380" t="s">
        <v>12909</v>
      </c>
      <c r="L380" t="s">
        <v>12919</v>
      </c>
      <c r="M380" t="s">
        <v>12933</v>
      </c>
      <c r="N380" t="s">
        <v>13285</v>
      </c>
      <c r="O380" t="s">
        <v>13839</v>
      </c>
      <c r="P380">
        <v>2</v>
      </c>
      <c r="Q380">
        <v>1</v>
      </c>
      <c r="R380">
        <v>7.22</v>
      </c>
      <c r="S380">
        <v>7.22</v>
      </c>
      <c r="T380">
        <v>476.6</v>
      </c>
      <c r="U380">
        <v>34.03</v>
      </c>
      <c r="V380">
        <v>7.6</v>
      </c>
      <c r="W380">
        <v>13.77</v>
      </c>
      <c r="X380">
        <v>0</v>
      </c>
      <c r="Y380">
        <v>5</v>
      </c>
      <c r="Z380" t="s">
        <v>6923</v>
      </c>
      <c r="AA380">
        <v>1</v>
      </c>
      <c r="AB380">
        <v>6</v>
      </c>
      <c r="AC380">
        <v>2.701976190476191</v>
      </c>
      <c r="AE380" t="s">
        <v>6939</v>
      </c>
      <c r="AH380">
        <v>0</v>
      </c>
      <c r="AI380">
        <v>0</v>
      </c>
    </row>
    <row r="381" spans="2:35">
      <c r="B381">
        <v>2</v>
      </c>
      <c r="J381" t="s">
        <v>12909</v>
      </c>
      <c r="L381" t="s">
        <v>12919</v>
      </c>
      <c r="M381" t="s">
        <v>12933</v>
      </c>
      <c r="N381" t="s">
        <v>13286</v>
      </c>
      <c r="O381" t="s">
        <v>13840</v>
      </c>
    </row>
    <row r="382" spans="2:35">
      <c r="B382">
        <v>8</v>
      </c>
      <c r="J382" t="s">
        <v>12909</v>
      </c>
      <c r="L382" t="s">
        <v>12919</v>
      </c>
      <c r="M382" t="s">
        <v>12933</v>
      </c>
      <c r="N382" t="s">
        <v>13287</v>
      </c>
      <c r="O382" t="s">
        <v>13841</v>
      </c>
      <c r="P382">
        <v>2</v>
      </c>
      <c r="Q382">
        <v>1</v>
      </c>
      <c r="R382">
        <v>8.699999999999999</v>
      </c>
      <c r="S382">
        <v>8.699999999999999</v>
      </c>
      <c r="T382">
        <v>500.69</v>
      </c>
      <c r="U382">
        <v>34.03</v>
      </c>
      <c r="V382">
        <v>8.59</v>
      </c>
      <c r="X382">
        <v>0</v>
      </c>
      <c r="Y382">
        <v>5</v>
      </c>
      <c r="Z382" t="s">
        <v>6923</v>
      </c>
      <c r="AA382">
        <v>2</v>
      </c>
      <c r="AB382">
        <v>7</v>
      </c>
      <c r="AC382">
        <v>2.534833333333334</v>
      </c>
      <c r="AE382" t="s">
        <v>6939</v>
      </c>
      <c r="AH382">
        <v>0</v>
      </c>
      <c r="AI382">
        <v>0</v>
      </c>
    </row>
    <row r="383" spans="2:35">
      <c r="B383">
        <v>19</v>
      </c>
      <c r="J383" t="s">
        <v>12909</v>
      </c>
      <c r="L383" t="s">
        <v>12919</v>
      </c>
      <c r="M383" t="s">
        <v>12933</v>
      </c>
      <c r="N383" t="s">
        <v>13288</v>
      </c>
      <c r="O383" t="s">
        <v>13842</v>
      </c>
      <c r="P383">
        <v>2</v>
      </c>
      <c r="Q383">
        <v>1</v>
      </c>
      <c r="R383">
        <v>6.86</v>
      </c>
      <c r="S383">
        <v>6.86</v>
      </c>
      <c r="T383">
        <v>480.56</v>
      </c>
      <c r="U383">
        <v>34.03</v>
      </c>
      <c r="V383">
        <v>7.18</v>
      </c>
      <c r="W383">
        <v>13.76</v>
      </c>
      <c r="X383">
        <v>0</v>
      </c>
      <c r="Y383">
        <v>5</v>
      </c>
      <c r="Z383" t="s">
        <v>6923</v>
      </c>
      <c r="AA383">
        <v>1</v>
      </c>
      <c r="AB383">
        <v>6</v>
      </c>
      <c r="AC383">
        <v>2.673690476190477</v>
      </c>
      <c r="AE383" t="s">
        <v>6939</v>
      </c>
      <c r="AH383">
        <v>0</v>
      </c>
      <c r="AI383">
        <v>0</v>
      </c>
    </row>
    <row r="384" spans="2:35">
      <c r="B384">
        <v>2</v>
      </c>
      <c r="J384" t="s">
        <v>12909</v>
      </c>
      <c r="L384" t="s">
        <v>12919</v>
      </c>
      <c r="M384" t="s">
        <v>12933</v>
      </c>
      <c r="N384" t="s">
        <v>13289</v>
      </c>
      <c r="O384" t="s">
        <v>13843</v>
      </c>
      <c r="P384">
        <v>2</v>
      </c>
      <c r="Q384">
        <v>1</v>
      </c>
      <c r="R384">
        <v>7.82</v>
      </c>
      <c r="S384">
        <v>7.82</v>
      </c>
      <c r="T384">
        <v>547.02</v>
      </c>
      <c r="U384">
        <v>34.03</v>
      </c>
      <c r="V384">
        <v>8.58</v>
      </c>
      <c r="W384">
        <v>13.75</v>
      </c>
      <c r="X384">
        <v>0</v>
      </c>
      <c r="Y384">
        <v>5</v>
      </c>
      <c r="Z384" t="s">
        <v>6923</v>
      </c>
      <c r="AA384">
        <v>2</v>
      </c>
      <c r="AB384">
        <v>6</v>
      </c>
      <c r="AC384">
        <v>2.534833333333334</v>
      </c>
      <c r="AE384" t="s">
        <v>6939</v>
      </c>
      <c r="AH384">
        <v>0</v>
      </c>
      <c r="AI384">
        <v>0</v>
      </c>
    </row>
    <row r="385" spans="2:35">
      <c r="B385">
        <v>11</v>
      </c>
      <c r="J385" t="s">
        <v>12909</v>
      </c>
      <c r="L385" t="s">
        <v>12919</v>
      </c>
      <c r="M385" t="s">
        <v>12933</v>
      </c>
      <c r="N385" t="s">
        <v>13290</v>
      </c>
      <c r="O385" t="s">
        <v>13844</v>
      </c>
    </row>
    <row r="386" spans="2:35">
      <c r="B386">
        <v>4</v>
      </c>
      <c r="J386" t="s">
        <v>12909</v>
      </c>
      <c r="L386" t="s">
        <v>12919</v>
      </c>
      <c r="M386" t="s">
        <v>12933</v>
      </c>
      <c r="N386" t="s">
        <v>13291</v>
      </c>
      <c r="O386" t="s">
        <v>13845</v>
      </c>
      <c r="P386">
        <v>2</v>
      </c>
      <c r="Q386">
        <v>1</v>
      </c>
      <c r="R386">
        <v>7.67</v>
      </c>
      <c r="S386">
        <v>7.67</v>
      </c>
      <c r="T386">
        <v>511.04</v>
      </c>
      <c r="U386">
        <v>34.03</v>
      </c>
      <c r="V386">
        <v>8.26</v>
      </c>
      <c r="W386">
        <v>13.62</v>
      </c>
      <c r="X386">
        <v>0</v>
      </c>
      <c r="Y386">
        <v>5</v>
      </c>
      <c r="Z386" t="s">
        <v>6923</v>
      </c>
      <c r="AA386">
        <v>2</v>
      </c>
      <c r="AB386">
        <v>6</v>
      </c>
      <c r="AC386">
        <v>2.534833333333334</v>
      </c>
      <c r="AE386" t="s">
        <v>6939</v>
      </c>
      <c r="AH386">
        <v>0</v>
      </c>
      <c r="AI386">
        <v>0</v>
      </c>
    </row>
    <row r="387" spans="2:35">
      <c r="B387">
        <v>5</v>
      </c>
      <c r="J387" t="s">
        <v>12909</v>
      </c>
      <c r="L387" t="s">
        <v>12919</v>
      </c>
      <c r="M387" t="s">
        <v>12933</v>
      </c>
      <c r="N387" t="s">
        <v>13292</v>
      </c>
      <c r="O387" t="s">
        <v>13846</v>
      </c>
    </row>
    <row r="388" spans="2:35">
      <c r="B388">
        <v>9</v>
      </c>
      <c r="J388" t="s">
        <v>12909</v>
      </c>
      <c r="L388" t="s">
        <v>12919</v>
      </c>
      <c r="M388" t="s">
        <v>12933</v>
      </c>
      <c r="N388" t="s">
        <v>13293</v>
      </c>
      <c r="O388" t="s">
        <v>13847</v>
      </c>
      <c r="P388">
        <v>2</v>
      </c>
      <c r="Q388">
        <v>1</v>
      </c>
      <c r="R388">
        <v>8.539999999999999</v>
      </c>
      <c r="S388">
        <v>8.539999999999999</v>
      </c>
      <c r="T388">
        <v>594.6</v>
      </c>
      <c r="U388">
        <v>34.03</v>
      </c>
      <c r="V388">
        <v>9.5</v>
      </c>
      <c r="W388">
        <v>13.73</v>
      </c>
      <c r="X388">
        <v>0</v>
      </c>
      <c r="Y388">
        <v>5</v>
      </c>
      <c r="Z388" t="s">
        <v>6923</v>
      </c>
      <c r="AA388">
        <v>2</v>
      </c>
      <c r="AB388">
        <v>6</v>
      </c>
      <c r="AC388">
        <v>2.534833333333334</v>
      </c>
      <c r="AE388" t="s">
        <v>6939</v>
      </c>
      <c r="AH388">
        <v>0</v>
      </c>
      <c r="AI388">
        <v>0</v>
      </c>
    </row>
    <row r="389" spans="2:35">
      <c r="B389">
        <v>4</v>
      </c>
      <c r="J389" t="s">
        <v>12909</v>
      </c>
      <c r="L389" t="s">
        <v>12919</v>
      </c>
      <c r="M389" t="s">
        <v>12933</v>
      </c>
      <c r="N389" t="s">
        <v>13294</v>
      </c>
      <c r="O389" t="s">
        <v>13848</v>
      </c>
    </row>
    <row r="390" spans="2:35">
      <c r="B390">
        <v>3</v>
      </c>
      <c r="J390" t="s">
        <v>12909</v>
      </c>
      <c r="L390" t="s">
        <v>12919</v>
      </c>
      <c r="M390" t="s">
        <v>12933</v>
      </c>
      <c r="N390" t="s">
        <v>13295</v>
      </c>
      <c r="O390" t="s">
        <v>13849</v>
      </c>
      <c r="P390">
        <v>2</v>
      </c>
      <c r="Q390">
        <v>1</v>
      </c>
      <c r="R390">
        <v>7.58</v>
      </c>
      <c r="S390">
        <v>7.58</v>
      </c>
      <c r="T390">
        <v>493.05</v>
      </c>
      <c r="U390">
        <v>34.03</v>
      </c>
      <c r="V390">
        <v>8.119999999999999</v>
      </c>
      <c r="W390">
        <v>13.9</v>
      </c>
      <c r="X390">
        <v>0</v>
      </c>
      <c r="Y390">
        <v>5</v>
      </c>
      <c r="Z390" t="s">
        <v>6923</v>
      </c>
      <c r="AA390">
        <v>1</v>
      </c>
      <c r="AB390">
        <v>6</v>
      </c>
      <c r="AC390">
        <v>2.584476190476191</v>
      </c>
      <c r="AE390" t="s">
        <v>6939</v>
      </c>
      <c r="AH390">
        <v>0</v>
      </c>
      <c r="AI390">
        <v>0</v>
      </c>
    </row>
    <row r="391" spans="2:35">
      <c r="B391">
        <v>16</v>
      </c>
      <c r="J391" t="s">
        <v>12909</v>
      </c>
      <c r="L391" t="s">
        <v>12919</v>
      </c>
      <c r="M391" t="s">
        <v>12933</v>
      </c>
      <c r="N391" t="s">
        <v>13296</v>
      </c>
      <c r="O391" t="s">
        <v>13850</v>
      </c>
      <c r="P391">
        <v>3</v>
      </c>
      <c r="Q391">
        <v>1</v>
      </c>
      <c r="R391">
        <v>7.83</v>
      </c>
      <c r="S391">
        <v>7.83</v>
      </c>
      <c r="T391">
        <v>488.63</v>
      </c>
      <c r="U391">
        <v>43.26</v>
      </c>
      <c r="V391">
        <v>7.47</v>
      </c>
      <c r="X391">
        <v>0</v>
      </c>
      <c r="Y391">
        <v>5</v>
      </c>
      <c r="Z391" t="s">
        <v>6923</v>
      </c>
      <c r="AA391">
        <v>1</v>
      </c>
      <c r="AB391">
        <v>7</v>
      </c>
      <c r="AC391">
        <v>2.914547619047619</v>
      </c>
      <c r="AE391" t="s">
        <v>6939</v>
      </c>
      <c r="AH391">
        <v>0</v>
      </c>
      <c r="AI391">
        <v>0</v>
      </c>
    </row>
    <row r="392" spans="2:35">
      <c r="B392">
        <v>39</v>
      </c>
      <c r="J392" t="s">
        <v>12909</v>
      </c>
      <c r="L392" t="s">
        <v>12919</v>
      </c>
      <c r="M392" t="s">
        <v>12933</v>
      </c>
      <c r="N392" t="s">
        <v>13297</v>
      </c>
      <c r="O392" t="s">
        <v>13851</v>
      </c>
      <c r="P392">
        <v>2</v>
      </c>
      <c r="Q392">
        <v>1</v>
      </c>
      <c r="R392">
        <v>7.7</v>
      </c>
      <c r="S392">
        <v>7.7</v>
      </c>
      <c r="T392">
        <v>526.6</v>
      </c>
      <c r="U392">
        <v>34.03</v>
      </c>
      <c r="V392">
        <v>8.48</v>
      </c>
      <c r="W392">
        <v>13.95</v>
      </c>
      <c r="X392">
        <v>0</v>
      </c>
      <c r="Y392">
        <v>5</v>
      </c>
      <c r="Z392" t="s">
        <v>6923</v>
      </c>
      <c r="AA392">
        <v>2</v>
      </c>
      <c r="AB392">
        <v>6</v>
      </c>
      <c r="AC392">
        <v>2.534833333333334</v>
      </c>
      <c r="AE392" t="s">
        <v>6939</v>
      </c>
      <c r="AH392">
        <v>0</v>
      </c>
      <c r="AI392">
        <v>0</v>
      </c>
    </row>
    <row r="393" spans="2:35">
      <c r="B393">
        <v>21</v>
      </c>
      <c r="J393" t="s">
        <v>12909</v>
      </c>
      <c r="L393" t="s">
        <v>12919</v>
      </c>
      <c r="M393" t="s">
        <v>12933</v>
      </c>
      <c r="N393" t="s">
        <v>13298</v>
      </c>
      <c r="O393" t="s">
        <v>13852</v>
      </c>
      <c r="P393">
        <v>3</v>
      </c>
      <c r="Q393">
        <v>1</v>
      </c>
      <c r="R393">
        <v>8</v>
      </c>
      <c r="S393">
        <v>8</v>
      </c>
      <c r="T393">
        <v>506.62</v>
      </c>
      <c r="U393">
        <v>43.26</v>
      </c>
      <c r="V393">
        <v>7.61</v>
      </c>
      <c r="W393">
        <v>13.9</v>
      </c>
      <c r="X393">
        <v>0</v>
      </c>
      <c r="Y393">
        <v>5</v>
      </c>
      <c r="Z393" t="s">
        <v>6923</v>
      </c>
      <c r="AA393">
        <v>2</v>
      </c>
      <c r="AB393">
        <v>7</v>
      </c>
      <c r="AC393">
        <v>2.833333333333333</v>
      </c>
      <c r="AE393" t="s">
        <v>6939</v>
      </c>
      <c r="AH393">
        <v>0</v>
      </c>
      <c r="AI393">
        <v>0</v>
      </c>
    </row>
    <row r="394" spans="2:35">
      <c r="B394">
        <v>81</v>
      </c>
      <c r="J394" t="s">
        <v>12909</v>
      </c>
      <c r="L394" t="s">
        <v>12919</v>
      </c>
      <c r="M394" t="s">
        <v>12933</v>
      </c>
      <c r="N394" t="s">
        <v>13299</v>
      </c>
      <c r="O394" t="s">
        <v>13853</v>
      </c>
      <c r="P394">
        <v>2</v>
      </c>
      <c r="Q394">
        <v>1</v>
      </c>
      <c r="R394">
        <v>9.44</v>
      </c>
      <c r="S394">
        <v>9.44</v>
      </c>
      <c r="T394">
        <v>542.77</v>
      </c>
      <c r="U394">
        <v>34.03</v>
      </c>
      <c r="V394">
        <v>9.76</v>
      </c>
      <c r="X394">
        <v>0</v>
      </c>
      <c r="Y394">
        <v>5</v>
      </c>
      <c r="Z394" t="s">
        <v>6923</v>
      </c>
      <c r="AA394">
        <v>2</v>
      </c>
      <c r="AB394">
        <v>10</v>
      </c>
      <c r="AC394">
        <v>2.534833333333334</v>
      </c>
      <c r="AE394" t="s">
        <v>6939</v>
      </c>
      <c r="AH394">
        <v>0</v>
      </c>
      <c r="AI394">
        <v>0</v>
      </c>
    </row>
    <row r="395" spans="2:35">
      <c r="B395">
        <v>13</v>
      </c>
      <c r="J395" t="s">
        <v>12909</v>
      </c>
      <c r="L395" t="s">
        <v>12919</v>
      </c>
      <c r="M395" t="s">
        <v>12933</v>
      </c>
      <c r="N395" t="s">
        <v>13300</v>
      </c>
      <c r="O395" t="s">
        <v>13854</v>
      </c>
      <c r="P395">
        <v>2</v>
      </c>
      <c r="Q395">
        <v>1</v>
      </c>
      <c r="R395">
        <v>7.46</v>
      </c>
      <c r="S395">
        <v>7.46</v>
      </c>
      <c r="T395">
        <v>472.63</v>
      </c>
      <c r="U395">
        <v>34.03</v>
      </c>
      <c r="V395">
        <v>7.77</v>
      </c>
      <c r="X395">
        <v>0</v>
      </c>
      <c r="Y395">
        <v>5</v>
      </c>
      <c r="Z395" t="s">
        <v>6923</v>
      </c>
      <c r="AA395">
        <v>1</v>
      </c>
      <c r="AB395">
        <v>6</v>
      </c>
      <c r="AC395">
        <v>2.730333333333334</v>
      </c>
      <c r="AE395" t="s">
        <v>6939</v>
      </c>
      <c r="AH395">
        <v>0</v>
      </c>
      <c r="AI395">
        <v>0</v>
      </c>
    </row>
    <row r="396" spans="2:35">
      <c r="B396">
        <v>1</v>
      </c>
      <c r="J396" t="s">
        <v>12909</v>
      </c>
      <c r="L396" t="s">
        <v>12919</v>
      </c>
      <c r="M396" t="s">
        <v>12933</v>
      </c>
      <c r="N396" t="s">
        <v>13301</v>
      </c>
      <c r="O396" t="s">
        <v>13855</v>
      </c>
      <c r="P396">
        <v>2</v>
      </c>
      <c r="Q396">
        <v>1</v>
      </c>
      <c r="R396">
        <v>8.470000000000001</v>
      </c>
      <c r="S396">
        <v>8.470000000000001</v>
      </c>
      <c r="T396">
        <v>551.53</v>
      </c>
      <c r="U396">
        <v>34.03</v>
      </c>
      <c r="V396">
        <v>8.4</v>
      </c>
      <c r="W396">
        <v>13.95</v>
      </c>
      <c r="X396">
        <v>0</v>
      </c>
      <c r="Y396">
        <v>5</v>
      </c>
      <c r="Z396" t="s">
        <v>6923</v>
      </c>
      <c r="AA396">
        <v>2</v>
      </c>
      <c r="AB396">
        <v>6</v>
      </c>
      <c r="AC396">
        <v>2.534833333333334</v>
      </c>
      <c r="AE396" t="s">
        <v>6939</v>
      </c>
      <c r="AH396">
        <v>0</v>
      </c>
      <c r="AI396">
        <v>0</v>
      </c>
    </row>
    <row r="397" spans="2:35">
      <c r="B397">
        <v>512</v>
      </c>
      <c r="J397" t="s">
        <v>12909</v>
      </c>
      <c r="L397" t="s">
        <v>12919</v>
      </c>
      <c r="M397" t="s">
        <v>12933</v>
      </c>
      <c r="N397" t="s">
        <v>13302</v>
      </c>
      <c r="O397" t="s">
        <v>13856</v>
      </c>
    </row>
    <row r="398" spans="2:35">
      <c r="B398">
        <v>5</v>
      </c>
      <c r="J398" t="s">
        <v>12909</v>
      </c>
      <c r="L398" t="s">
        <v>12919</v>
      </c>
      <c r="M398" t="s">
        <v>12933</v>
      </c>
      <c r="N398" t="s">
        <v>13303</v>
      </c>
      <c r="O398" t="s">
        <v>13857</v>
      </c>
      <c r="P398">
        <v>2</v>
      </c>
      <c r="Q398">
        <v>1</v>
      </c>
      <c r="R398">
        <v>8.16</v>
      </c>
      <c r="S398">
        <v>8.16</v>
      </c>
      <c r="T398">
        <v>486.66</v>
      </c>
      <c r="U398">
        <v>34.03</v>
      </c>
      <c r="V398">
        <v>8.029999999999999</v>
      </c>
      <c r="X398">
        <v>0</v>
      </c>
      <c r="Y398">
        <v>5</v>
      </c>
      <c r="Z398" t="s">
        <v>6923</v>
      </c>
      <c r="AA398">
        <v>1</v>
      </c>
      <c r="AB398">
        <v>7</v>
      </c>
      <c r="AC398">
        <v>2.630119047619048</v>
      </c>
      <c r="AE398" t="s">
        <v>6939</v>
      </c>
      <c r="AH398">
        <v>0</v>
      </c>
      <c r="AI398">
        <v>0</v>
      </c>
    </row>
    <row r="399" spans="2:35">
      <c r="B399">
        <v>97</v>
      </c>
      <c r="J399" t="s">
        <v>12909</v>
      </c>
      <c r="L399" t="s">
        <v>12919</v>
      </c>
      <c r="M399" t="s">
        <v>12933</v>
      </c>
      <c r="N399" t="s">
        <v>13304</v>
      </c>
      <c r="O399" t="s">
        <v>13858</v>
      </c>
      <c r="P399">
        <v>2</v>
      </c>
      <c r="Q399">
        <v>1</v>
      </c>
      <c r="R399">
        <v>8.960000000000001</v>
      </c>
      <c r="S399">
        <v>8.960000000000001</v>
      </c>
      <c r="T399">
        <v>576.78</v>
      </c>
      <c r="U399">
        <v>34.03</v>
      </c>
      <c r="V399">
        <v>9.81</v>
      </c>
      <c r="X399">
        <v>0</v>
      </c>
      <c r="Y399">
        <v>6</v>
      </c>
      <c r="Z399" t="s">
        <v>6923</v>
      </c>
      <c r="AA399">
        <v>2</v>
      </c>
      <c r="AB399">
        <v>9</v>
      </c>
      <c r="AC399">
        <v>2.534833333333334</v>
      </c>
      <c r="AE399" t="s">
        <v>6939</v>
      </c>
      <c r="AH399">
        <v>0</v>
      </c>
      <c r="AI399">
        <v>0</v>
      </c>
    </row>
    <row r="400" spans="2:35">
      <c r="B400">
        <v>10</v>
      </c>
      <c r="J400" t="s">
        <v>12909</v>
      </c>
      <c r="L400" t="s">
        <v>12919</v>
      </c>
      <c r="M400" t="s">
        <v>12933</v>
      </c>
      <c r="N400" t="s">
        <v>13305</v>
      </c>
      <c r="O400" t="s">
        <v>13859</v>
      </c>
      <c r="P400">
        <v>5</v>
      </c>
      <c r="Q400">
        <v>2</v>
      </c>
      <c r="R400">
        <v>5.02</v>
      </c>
      <c r="S400">
        <v>7</v>
      </c>
      <c r="T400">
        <v>566.71</v>
      </c>
      <c r="U400">
        <v>88.48999999999999</v>
      </c>
      <c r="V400">
        <v>7.52</v>
      </c>
      <c r="W400">
        <v>4.17</v>
      </c>
      <c r="X400">
        <v>0.6</v>
      </c>
      <c r="Y400">
        <v>6</v>
      </c>
      <c r="Z400" t="s">
        <v>6923</v>
      </c>
      <c r="AA400">
        <v>2</v>
      </c>
      <c r="AB400">
        <v>8</v>
      </c>
      <c r="AC400">
        <v>2.5</v>
      </c>
      <c r="AE400" t="s">
        <v>6937</v>
      </c>
      <c r="AH400">
        <v>0</v>
      </c>
      <c r="AI400">
        <v>0</v>
      </c>
    </row>
    <row r="401" spans="2:35">
      <c r="B401">
        <v>100</v>
      </c>
      <c r="J401" t="s">
        <v>12909</v>
      </c>
      <c r="L401" t="s">
        <v>12919</v>
      </c>
      <c r="M401" t="s">
        <v>12933</v>
      </c>
      <c r="N401" t="s">
        <v>13306</v>
      </c>
      <c r="O401" t="s">
        <v>13860</v>
      </c>
      <c r="P401">
        <v>3</v>
      </c>
      <c r="Q401">
        <v>2</v>
      </c>
      <c r="R401">
        <v>3.31</v>
      </c>
      <c r="S401">
        <v>6.19</v>
      </c>
      <c r="T401">
        <v>488.59</v>
      </c>
      <c r="U401">
        <v>71.33</v>
      </c>
      <c r="V401">
        <v>6.94</v>
      </c>
      <c r="W401">
        <v>4.18</v>
      </c>
      <c r="X401">
        <v>0</v>
      </c>
      <c r="Y401">
        <v>5</v>
      </c>
      <c r="Z401" t="s">
        <v>6923</v>
      </c>
      <c r="AA401">
        <v>1</v>
      </c>
      <c r="AB401">
        <v>8</v>
      </c>
      <c r="AC401">
        <v>2.9265</v>
      </c>
      <c r="AE401" t="s">
        <v>6937</v>
      </c>
      <c r="AH401">
        <v>0</v>
      </c>
      <c r="AI401">
        <v>0</v>
      </c>
    </row>
    <row r="402" spans="2:35">
      <c r="B402">
        <v>5</v>
      </c>
      <c r="J402" t="s">
        <v>12909</v>
      </c>
      <c r="L402" t="s">
        <v>12919</v>
      </c>
      <c r="M402" t="s">
        <v>12933</v>
      </c>
      <c r="N402" t="s">
        <v>13307</v>
      </c>
      <c r="O402" t="s">
        <v>13861</v>
      </c>
    </row>
    <row r="403" spans="2:35">
      <c r="B403">
        <v>80</v>
      </c>
      <c r="J403" t="s">
        <v>12909</v>
      </c>
      <c r="L403" t="s">
        <v>12919</v>
      </c>
      <c r="M403" t="s">
        <v>12933</v>
      </c>
      <c r="N403" t="s">
        <v>13308</v>
      </c>
      <c r="O403" t="s">
        <v>13862</v>
      </c>
      <c r="P403">
        <v>3</v>
      </c>
      <c r="Q403">
        <v>2</v>
      </c>
      <c r="R403">
        <v>3.31</v>
      </c>
      <c r="S403">
        <v>6.22</v>
      </c>
      <c r="T403">
        <v>488.59</v>
      </c>
      <c r="U403">
        <v>71.33</v>
      </c>
      <c r="V403">
        <v>6.94</v>
      </c>
      <c r="W403">
        <v>4.11</v>
      </c>
      <c r="X403">
        <v>0</v>
      </c>
      <c r="Y403">
        <v>5</v>
      </c>
      <c r="Z403" t="s">
        <v>6923</v>
      </c>
      <c r="AA403">
        <v>1</v>
      </c>
      <c r="AB403">
        <v>8</v>
      </c>
      <c r="AC403">
        <v>2.9265</v>
      </c>
      <c r="AE403" t="s">
        <v>6937</v>
      </c>
      <c r="AH403">
        <v>0</v>
      </c>
      <c r="AI403">
        <v>0</v>
      </c>
    </row>
    <row r="404" spans="2:35">
      <c r="B404">
        <v>4</v>
      </c>
      <c r="J404" t="s">
        <v>12909</v>
      </c>
      <c r="L404" t="s">
        <v>12919</v>
      </c>
      <c r="M404" t="s">
        <v>12933</v>
      </c>
      <c r="N404" t="s">
        <v>13309</v>
      </c>
      <c r="O404" t="s">
        <v>13863</v>
      </c>
    </row>
    <row r="405" spans="2:35">
      <c r="B405">
        <v>20</v>
      </c>
      <c r="J405" t="s">
        <v>12909</v>
      </c>
      <c r="L405" t="s">
        <v>12919</v>
      </c>
      <c r="M405" t="s">
        <v>12933</v>
      </c>
      <c r="N405" t="s">
        <v>13310</v>
      </c>
      <c r="O405" t="s">
        <v>13864</v>
      </c>
    </row>
    <row r="406" spans="2:35">
      <c r="B406">
        <v>80</v>
      </c>
      <c r="J406" t="s">
        <v>12909</v>
      </c>
      <c r="L406" t="s">
        <v>12919</v>
      </c>
      <c r="M406" t="s">
        <v>12933</v>
      </c>
      <c r="N406" t="s">
        <v>13311</v>
      </c>
      <c r="O406" t="s">
        <v>13865</v>
      </c>
      <c r="P406">
        <v>3</v>
      </c>
      <c r="Q406">
        <v>2</v>
      </c>
      <c r="R406">
        <v>3.81</v>
      </c>
      <c r="S406">
        <v>6.72</v>
      </c>
      <c r="T406">
        <v>516.64</v>
      </c>
      <c r="U406">
        <v>71.33</v>
      </c>
      <c r="V406">
        <v>7.55</v>
      </c>
      <c r="W406">
        <v>4.11</v>
      </c>
      <c r="X406">
        <v>0</v>
      </c>
      <c r="Y406">
        <v>5</v>
      </c>
      <c r="Z406" t="s">
        <v>6923</v>
      </c>
      <c r="AA406">
        <v>2</v>
      </c>
      <c r="AB406">
        <v>8</v>
      </c>
      <c r="AC406">
        <v>2.595</v>
      </c>
      <c r="AE406" t="s">
        <v>6937</v>
      </c>
      <c r="AH406">
        <v>0</v>
      </c>
      <c r="AI406">
        <v>0</v>
      </c>
    </row>
    <row r="407" spans="2:35">
      <c r="B407">
        <v>80</v>
      </c>
      <c r="J407" t="s">
        <v>12909</v>
      </c>
      <c r="L407" t="s">
        <v>12919</v>
      </c>
      <c r="M407" t="s">
        <v>12933</v>
      </c>
      <c r="N407" t="s">
        <v>13312</v>
      </c>
      <c r="O407" t="s">
        <v>13866</v>
      </c>
    </row>
    <row r="408" spans="2:35">
      <c r="B408">
        <v>17</v>
      </c>
      <c r="J408" t="s">
        <v>12909</v>
      </c>
      <c r="L408" t="s">
        <v>12919</v>
      </c>
      <c r="M408" t="s">
        <v>12933</v>
      </c>
      <c r="N408" t="s">
        <v>13313</v>
      </c>
      <c r="O408" t="s">
        <v>13867</v>
      </c>
      <c r="P408">
        <v>4</v>
      </c>
      <c r="Q408">
        <v>2</v>
      </c>
      <c r="R408">
        <v>3.46</v>
      </c>
      <c r="S408">
        <v>6.46</v>
      </c>
      <c r="T408">
        <v>567.09</v>
      </c>
      <c r="U408">
        <v>80.56</v>
      </c>
      <c r="V408">
        <v>7.82</v>
      </c>
      <c r="W408">
        <v>3.87</v>
      </c>
      <c r="X408">
        <v>0</v>
      </c>
      <c r="Y408">
        <v>5</v>
      </c>
      <c r="Z408" t="s">
        <v>6923</v>
      </c>
      <c r="AA408">
        <v>2</v>
      </c>
      <c r="AB408">
        <v>8</v>
      </c>
      <c r="AC408">
        <v>2.77</v>
      </c>
      <c r="AE408" t="s">
        <v>6937</v>
      </c>
      <c r="AH408">
        <v>0</v>
      </c>
      <c r="AI408">
        <v>0</v>
      </c>
    </row>
    <row r="409" spans="2:35">
      <c r="B409">
        <v>9</v>
      </c>
      <c r="J409" t="s">
        <v>12909</v>
      </c>
      <c r="L409" t="s">
        <v>12919</v>
      </c>
      <c r="M409" t="s">
        <v>12933</v>
      </c>
      <c r="N409" t="s">
        <v>13314</v>
      </c>
      <c r="O409" t="s">
        <v>13868</v>
      </c>
      <c r="P409">
        <v>3</v>
      </c>
      <c r="Q409">
        <v>2</v>
      </c>
      <c r="R409">
        <v>4.25</v>
      </c>
      <c r="S409">
        <v>7.25</v>
      </c>
      <c r="T409">
        <v>558.72</v>
      </c>
      <c r="U409">
        <v>71.33</v>
      </c>
      <c r="V409">
        <v>8.68</v>
      </c>
      <c r="W409">
        <v>3.87</v>
      </c>
      <c r="X409">
        <v>0</v>
      </c>
      <c r="Y409">
        <v>5</v>
      </c>
      <c r="Z409" t="s">
        <v>6923</v>
      </c>
      <c r="AA409">
        <v>2</v>
      </c>
      <c r="AB409">
        <v>9</v>
      </c>
      <c r="AC409">
        <v>2.5</v>
      </c>
      <c r="AE409" t="s">
        <v>6937</v>
      </c>
      <c r="AH409">
        <v>0</v>
      </c>
      <c r="AI409">
        <v>0</v>
      </c>
    </row>
    <row r="410" spans="2:35">
      <c r="B410">
        <v>19</v>
      </c>
      <c r="J410" t="s">
        <v>12909</v>
      </c>
      <c r="L410" t="s">
        <v>12919</v>
      </c>
      <c r="M410" t="s">
        <v>12933</v>
      </c>
      <c r="N410" t="s">
        <v>13315</v>
      </c>
      <c r="O410" t="s">
        <v>13869</v>
      </c>
      <c r="P410">
        <v>4</v>
      </c>
      <c r="Q410">
        <v>2</v>
      </c>
      <c r="R410">
        <v>3.83</v>
      </c>
      <c r="S410">
        <v>6.83</v>
      </c>
      <c r="T410">
        <v>560.6900000000001</v>
      </c>
      <c r="U410">
        <v>80.56</v>
      </c>
      <c r="V410">
        <v>7.95</v>
      </c>
      <c r="W410">
        <v>3.87</v>
      </c>
      <c r="X410">
        <v>0</v>
      </c>
      <c r="Y410">
        <v>5</v>
      </c>
      <c r="Z410" t="s">
        <v>6923</v>
      </c>
      <c r="AA410">
        <v>2</v>
      </c>
      <c r="AB410">
        <v>9</v>
      </c>
      <c r="AC410">
        <v>2.585</v>
      </c>
      <c r="AE410" t="s">
        <v>6937</v>
      </c>
      <c r="AH410">
        <v>0</v>
      </c>
      <c r="AI410">
        <v>0</v>
      </c>
    </row>
    <row r="411" spans="2:35">
      <c r="B411">
        <v>449</v>
      </c>
      <c r="J411" t="s">
        <v>12909</v>
      </c>
      <c r="L411" t="s">
        <v>12919</v>
      </c>
      <c r="M411" t="s">
        <v>12933</v>
      </c>
      <c r="N411" t="s">
        <v>13316</v>
      </c>
      <c r="O411" t="s">
        <v>13870</v>
      </c>
      <c r="P411">
        <v>4</v>
      </c>
      <c r="Q411">
        <v>2</v>
      </c>
      <c r="R411">
        <v>4.27</v>
      </c>
      <c r="S411">
        <v>7.26</v>
      </c>
      <c r="T411">
        <v>574.72</v>
      </c>
      <c r="U411">
        <v>80.56</v>
      </c>
      <c r="V411">
        <v>8.34</v>
      </c>
      <c r="W411">
        <v>3.87</v>
      </c>
      <c r="X411">
        <v>0</v>
      </c>
      <c r="Y411">
        <v>5</v>
      </c>
      <c r="Z411" t="s">
        <v>6923</v>
      </c>
      <c r="AA411">
        <v>2</v>
      </c>
      <c r="AB411">
        <v>8</v>
      </c>
      <c r="AC411">
        <v>2.5</v>
      </c>
      <c r="AE411" t="s">
        <v>6937</v>
      </c>
      <c r="AH411">
        <v>0</v>
      </c>
      <c r="AI411">
        <v>0</v>
      </c>
    </row>
    <row r="412" spans="2:35">
      <c r="B412">
        <v>34</v>
      </c>
      <c r="J412" t="s">
        <v>12909</v>
      </c>
      <c r="L412" t="s">
        <v>12919</v>
      </c>
      <c r="M412" t="s">
        <v>12933</v>
      </c>
      <c r="N412" t="s">
        <v>13317</v>
      </c>
      <c r="O412" t="s">
        <v>13871</v>
      </c>
      <c r="P412">
        <v>4</v>
      </c>
      <c r="Q412">
        <v>2</v>
      </c>
      <c r="R412">
        <v>3.85</v>
      </c>
      <c r="S412">
        <v>6.85</v>
      </c>
      <c r="T412">
        <v>560.6900000000001</v>
      </c>
      <c r="U412">
        <v>80.56</v>
      </c>
      <c r="V412">
        <v>7.95</v>
      </c>
      <c r="W412">
        <v>3.87</v>
      </c>
      <c r="X412">
        <v>0</v>
      </c>
      <c r="Y412">
        <v>5</v>
      </c>
      <c r="Z412" t="s">
        <v>6923</v>
      </c>
      <c r="AA412">
        <v>2</v>
      </c>
      <c r="AB412">
        <v>9</v>
      </c>
      <c r="AC412">
        <v>2.575</v>
      </c>
      <c r="AE412" t="s">
        <v>6937</v>
      </c>
      <c r="AH412">
        <v>0</v>
      </c>
      <c r="AI412">
        <v>0</v>
      </c>
    </row>
    <row r="413" spans="2:35">
      <c r="B413">
        <v>35</v>
      </c>
      <c r="J413" t="s">
        <v>12909</v>
      </c>
      <c r="L413" t="s">
        <v>12919</v>
      </c>
      <c r="M413" t="s">
        <v>12933</v>
      </c>
      <c r="N413" t="s">
        <v>13318</v>
      </c>
      <c r="O413" t="s">
        <v>13872</v>
      </c>
      <c r="P413">
        <v>5</v>
      </c>
      <c r="Q413">
        <v>2</v>
      </c>
      <c r="R413">
        <v>3.96</v>
      </c>
      <c r="S413">
        <v>6.95</v>
      </c>
      <c r="T413">
        <v>643.78</v>
      </c>
      <c r="U413">
        <v>100.87</v>
      </c>
      <c r="V413">
        <v>7.84</v>
      </c>
      <c r="W413">
        <v>3.87</v>
      </c>
      <c r="X413">
        <v>0</v>
      </c>
      <c r="Y413">
        <v>5</v>
      </c>
      <c r="Z413" t="s">
        <v>6923</v>
      </c>
      <c r="AA413">
        <v>2</v>
      </c>
      <c r="AB413">
        <v>9</v>
      </c>
      <c r="AC413">
        <v>2.157666666666667</v>
      </c>
      <c r="AE413" t="s">
        <v>6937</v>
      </c>
      <c r="AH413">
        <v>0</v>
      </c>
      <c r="AI413">
        <v>0</v>
      </c>
    </row>
    <row r="414" spans="2:35">
      <c r="B414">
        <v>805</v>
      </c>
      <c r="J414" t="s">
        <v>12909</v>
      </c>
      <c r="L414" t="s">
        <v>12919</v>
      </c>
      <c r="M414" t="s">
        <v>12933</v>
      </c>
      <c r="N414" t="s">
        <v>13319</v>
      </c>
      <c r="O414" t="s">
        <v>13873</v>
      </c>
      <c r="P414">
        <v>4</v>
      </c>
      <c r="Q414">
        <v>3</v>
      </c>
      <c r="R414">
        <v>3.19</v>
      </c>
      <c r="S414">
        <v>6.19</v>
      </c>
      <c r="T414">
        <v>642.8</v>
      </c>
      <c r="U414">
        <v>103.67</v>
      </c>
      <c r="V414">
        <v>7.41</v>
      </c>
      <c r="W414">
        <v>3.87</v>
      </c>
      <c r="X414">
        <v>0</v>
      </c>
      <c r="Y414">
        <v>5</v>
      </c>
      <c r="Z414" t="s">
        <v>6923</v>
      </c>
      <c r="AA414">
        <v>2</v>
      </c>
      <c r="AB414">
        <v>9</v>
      </c>
      <c r="AC414">
        <v>2.116</v>
      </c>
      <c r="AE414" t="s">
        <v>6937</v>
      </c>
      <c r="AH414">
        <v>0</v>
      </c>
      <c r="AI414">
        <v>0</v>
      </c>
    </row>
    <row r="415" spans="2:35">
      <c r="B415">
        <v>536</v>
      </c>
      <c r="J415" t="s">
        <v>12909</v>
      </c>
      <c r="L415" t="s">
        <v>12919</v>
      </c>
      <c r="M415" t="s">
        <v>12933</v>
      </c>
      <c r="N415" t="s">
        <v>13320</v>
      </c>
      <c r="O415" t="s">
        <v>13874</v>
      </c>
      <c r="P415">
        <v>5</v>
      </c>
      <c r="Q415">
        <v>2</v>
      </c>
      <c r="R415">
        <v>3.11</v>
      </c>
      <c r="S415">
        <v>6.11</v>
      </c>
      <c r="T415">
        <v>601.7</v>
      </c>
      <c r="U415">
        <v>100.87</v>
      </c>
      <c r="V415">
        <v>6.81</v>
      </c>
      <c r="W415">
        <v>3.87</v>
      </c>
      <c r="X415">
        <v>0</v>
      </c>
      <c r="Y415">
        <v>5</v>
      </c>
      <c r="Z415" t="s">
        <v>6923</v>
      </c>
      <c r="AA415">
        <v>2</v>
      </c>
      <c r="AB415">
        <v>8</v>
      </c>
      <c r="AC415">
        <v>2.582666666666666</v>
      </c>
      <c r="AE415" t="s">
        <v>6937</v>
      </c>
      <c r="AH415">
        <v>0</v>
      </c>
      <c r="AI415">
        <v>0</v>
      </c>
    </row>
    <row r="416" spans="2:35">
      <c r="B416">
        <v>5</v>
      </c>
      <c r="J416" t="s">
        <v>12909</v>
      </c>
      <c r="L416" t="s">
        <v>12919</v>
      </c>
      <c r="M416" t="s">
        <v>12933</v>
      </c>
      <c r="N416" t="s">
        <v>13321</v>
      </c>
      <c r="O416" t="s">
        <v>13875</v>
      </c>
    </row>
    <row r="417" spans="2:35">
      <c r="B417">
        <v>26</v>
      </c>
      <c r="J417" t="s">
        <v>12909</v>
      </c>
      <c r="L417" t="s">
        <v>12919</v>
      </c>
      <c r="M417" t="s">
        <v>12933</v>
      </c>
      <c r="N417" t="s">
        <v>13322</v>
      </c>
      <c r="O417" t="s">
        <v>13876</v>
      </c>
      <c r="P417">
        <v>4</v>
      </c>
      <c r="Q417">
        <v>2</v>
      </c>
      <c r="R417">
        <v>3.81</v>
      </c>
      <c r="S417">
        <v>6.81</v>
      </c>
      <c r="T417">
        <v>550.63</v>
      </c>
      <c r="U417">
        <v>80.56</v>
      </c>
      <c r="V417">
        <v>7.31</v>
      </c>
      <c r="W417">
        <v>3.87</v>
      </c>
      <c r="X417">
        <v>0</v>
      </c>
      <c r="Y417">
        <v>5</v>
      </c>
      <c r="Z417" t="s">
        <v>6923</v>
      </c>
      <c r="AA417">
        <v>2</v>
      </c>
      <c r="AB417">
        <v>8</v>
      </c>
      <c r="AC417">
        <v>2.595</v>
      </c>
      <c r="AE417" t="s">
        <v>6937</v>
      </c>
      <c r="AH417">
        <v>0</v>
      </c>
      <c r="AI417">
        <v>0</v>
      </c>
    </row>
    <row r="418" spans="2:35">
      <c r="B418">
        <v>1</v>
      </c>
      <c r="J418" t="s">
        <v>12909</v>
      </c>
      <c r="L418" t="s">
        <v>12919</v>
      </c>
      <c r="M418" t="s">
        <v>12933</v>
      </c>
      <c r="N418" t="s">
        <v>13323</v>
      </c>
      <c r="O418" t="s">
        <v>13877</v>
      </c>
    </row>
    <row r="419" spans="2:35">
      <c r="B419">
        <v>22</v>
      </c>
      <c r="J419" t="s">
        <v>12909</v>
      </c>
      <c r="L419" t="s">
        <v>12919</v>
      </c>
      <c r="M419" t="s">
        <v>12933</v>
      </c>
      <c r="N419" t="s">
        <v>13324</v>
      </c>
      <c r="O419" t="s">
        <v>13878</v>
      </c>
      <c r="P419">
        <v>3</v>
      </c>
      <c r="Q419">
        <v>2</v>
      </c>
      <c r="R419">
        <v>3.46</v>
      </c>
      <c r="S419">
        <v>6.46</v>
      </c>
      <c r="T419">
        <v>570.61</v>
      </c>
      <c r="U419">
        <v>71.33</v>
      </c>
      <c r="V419">
        <v>8.18</v>
      </c>
      <c r="W419">
        <v>3.87</v>
      </c>
      <c r="X419">
        <v>0</v>
      </c>
      <c r="Y419">
        <v>5</v>
      </c>
      <c r="Z419" t="s">
        <v>6923</v>
      </c>
      <c r="AA419">
        <v>2</v>
      </c>
      <c r="AB419">
        <v>7</v>
      </c>
      <c r="AC419">
        <v>2.77</v>
      </c>
      <c r="AE419" t="s">
        <v>6937</v>
      </c>
      <c r="AH419">
        <v>0</v>
      </c>
      <c r="AI419">
        <v>0</v>
      </c>
    </row>
    <row r="420" spans="2:35">
      <c r="B420">
        <v>11</v>
      </c>
      <c r="J420" t="s">
        <v>12909</v>
      </c>
      <c r="L420" t="s">
        <v>12919</v>
      </c>
      <c r="M420" t="s">
        <v>12933</v>
      </c>
      <c r="N420" t="s">
        <v>13325</v>
      </c>
      <c r="O420" t="s">
        <v>13879</v>
      </c>
    </row>
    <row r="421" spans="2:35">
      <c r="B421">
        <v>241</v>
      </c>
      <c r="J421" t="s">
        <v>12909</v>
      </c>
      <c r="L421" t="s">
        <v>12919</v>
      </c>
      <c r="M421" t="s">
        <v>12933</v>
      </c>
      <c r="N421" t="s">
        <v>13326</v>
      </c>
      <c r="O421" t="s">
        <v>13880</v>
      </c>
      <c r="P421">
        <v>3</v>
      </c>
      <c r="Q421">
        <v>2</v>
      </c>
      <c r="R421">
        <v>3.98</v>
      </c>
      <c r="S421">
        <v>6.98</v>
      </c>
      <c r="T421">
        <v>638.61</v>
      </c>
      <c r="U421">
        <v>71.33</v>
      </c>
      <c r="V421">
        <v>9.199999999999999</v>
      </c>
      <c r="W421">
        <v>3.87</v>
      </c>
      <c r="X421">
        <v>0</v>
      </c>
      <c r="Y421">
        <v>5</v>
      </c>
      <c r="Z421" t="s">
        <v>6923</v>
      </c>
      <c r="AA421">
        <v>2</v>
      </c>
      <c r="AB421">
        <v>7</v>
      </c>
      <c r="AC421">
        <v>2.51</v>
      </c>
      <c r="AE421" t="s">
        <v>6937</v>
      </c>
      <c r="AH421">
        <v>0</v>
      </c>
      <c r="AI421">
        <v>0</v>
      </c>
    </row>
    <row r="422" spans="2:35">
      <c r="B422">
        <v>6</v>
      </c>
      <c r="J422" t="s">
        <v>12909</v>
      </c>
      <c r="L422" t="s">
        <v>12919</v>
      </c>
      <c r="M422" t="s">
        <v>12933</v>
      </c>
      <c r="N422" t="s">
        <v>13327</v>
      </c>
      <c r="O422" t="s">
        <v>13881</v>
      </c>
      <c r="P422">
        <v>3</v>
      </c>
      <c r="Q422">
        <v>2</v>
      </c>
      <c r="R422">
        <v>3.63</v>
      </c>
      <c r="S422">
        <v>6.63</v>
      </c>
      <c r="T422">
        <v>534.63</v>
      </c>
      <c r="U422">
        <v>71.33</v>
      </c>
      <c r="V422">
        <v>7.61</v>
      </c>
      <c r="W422">
        <v>3.87</v>
      </c>
      <c r="X422">
        <v>0</v>
      </c>
      <c r="Y422">
        <v>5</v>
      </c>
      <c r="Z422" t="s">
        <v>6923</v>
      </c>
      <c r="AA422">
        <v>2</v>
      </c>
      <c r="AB422">
        <v>7</v>
      </c>
      <c r="AC422">
        <v>2.685</v>
      </c>
      <c r="AE422" t="s">
        <v>6937</v>
      </c>
      <c r="AH422">
        <v>0</v>
      </c>
      <c r="AI422">
        <v>0</v>
      </c>
    </row>
    <row r="423" spans="2:35">
      <c r="B423">
        <v>4</v>
      </c>
      <c r="J423" t="s">
        <v>12909</v>
      </c>
      <c r="L423" t="s">
        <v>12919</v>
      </c>
      <c r="M423" t="s">
        <v>12933</v>
      </c>
      <c r="N423" t="s">
        <v>13328</v>
      </c>
      <c r="O423" t="s">
        <v>13882</v>
      </c>
      <c r="P423">
        <v>3</v>
      </c>
      <c r="Q423">
        <v>2</v>
      </c>
      <c r="R423">
        <v>3.86</v>
      </c>
      <c r="S423">
        <v>6.86</v>
      </c>
      <c r="T423">
        <v>508.66</v>
      </c>
      <c r="U423">
        <v>71.33</v>
      </c>
      <c r="V423">
        <v>7.37</v>
      </c>
      <c r="W423">
        <v>3.87</v>
      </c>
      <c r="X423">
        <v>0</v>
      </c>
      <c r="Y423">
        <v>4</v>
      </c>
      <c r="Z423" t="s">
        <v>6923</v>
      </c>
      <c r="AA423">
        <v>2</v>
      </c>
      <c r="AB423">
        <v>7</v>
      </c>
      <c r="AC423">
        <v>2.57</v>
      </c>
      <c r="AE423" t="s">
        <v>6937</v>
      </c>
      <c r="AH423">
        <v>0</v>
      </c>
      <c r="AI423">
        <v>0</v>
      </c>
    </row>
    <row r="424" spans="2:35">
      <c r="B424">
        <v>3</v>
      </c>
      <c r="J424" t="s">
        <v>12909</v>
      </c>
      <c r="L424" t="s">
        <v>12919</v>
      </c>
      <c r="M424" t="s">
        <v>12933</v>
      </c>
      <c r="N424" t="s">
        <v>13329</v>
      </c>
      <c r="O424" t="s">
        <v>13883</v>
      </c>
    </row>
    <row r="425" spans="2:35">
      <c r="B425">
        <v>25</v>
      </c>
      <c r="J425" t="s">
        <v>12909</v>
      </c>
      <c r="L425" t="s">
        <v>12919</v>
      </c>
      <c r="M425" t="s">
        <v>12933</v>
      </c>
      <c r="N425" t="s">
        <v>13330</v>
      </c>
      <c r="O425" t="s">
        <v>13884</v>
      </c>
      <c r="P425">
        <v>5</v>
      </c>
      <c r="Q425">
        <v>2</v>
      </c>
      <c r="R425">
        <v>3.6</v>
      </c>
      <c r="S425">
        <v>6.59</v>
      </c>
      <c r="T425">
        <v>560.65</v>
      </c>
      <c r="U425">
        <v>89.79000000000001</v>
      </c>
      <c r="V425">
        <v>6.63</v>
      </c>
      <c r="W425">
        <v>3.87</v>
      </c>
      <c r="X425">
        <v>0</v>
      </c>
      <c r="Y425">
        <v>5</v>
      </c>
      <c r="Z425" t="s">
        <v>6923</v>
      </c>
      <c r="AA425">
        <v>2</v>
      </c>
      <c r="AB425">
        <v>7</v>
      </c>
      <c r="AC425">
        <v>2.7</v>
      </c>
      <c r="AE425" t="s">
        <v>6937</v>
      </c>
      <c r="AH425">
        <v>0</v>
      </c>
      <c r="AI425">
        <v>0</v>
      </c>
    </row>
    <row r="426" spans="2:35">
      <c r="B426">
        <v>309</v>
      </c>
      <c r="J426" t="s">
        <v>12909</v>
      </c>
      <c r="L426" t="s">
        <v>12919</v>
      </c>
      <c r="M426" t="s">
        <v>12933</v>
      </c>
      <c r="N426" t="s">
        <v>13331</v>
      </c>
      <c r="O426" t="s">
        <v>13885</v>
      </c>
    </row>
    <row r="427" spans="2:35">
      <c r="B427">
        <v>33</v>
      </c>
      <c r="J427" t="s">
        <v>12909</v>
      </c>
      <c r="L427" t="s">
        <v>12919</v>
      </c>
      <c r="M427" t="s">
        <v>12933</v>
      </c>
      <c r="N427" t="s">
        <v>13332</v>
      </c>
      <c r="O427" t="s">
        <v>13886</v>
      </c>
      <c r="P427">
        <v>4</v>
      </c>
      <c r="Q427">
        <v>2</v>
      </c>
      <c r="R427">
        <v>2.49</v>
      </c>
      <c r="S427">
        <v>5.49</v>
      </c>
      <c r="T427">
        <v>539.58</v>
      </c>
      <c r="U427">
        <v>84.22</v>
      </c>
      <c r="V427">
        <v>6.84</v>
      </c>
      <c r="W427">
        <v>3.87</v>
      </c>
      <c r="X427">
        <v>0.59</v>
      </c>
      <c r="Y427">
        <v>5</v>
      </c>
      <c r="Z427" t="s">
        <v>6923</v>
      </c>
      <c r="AA427">
        <v>2</v>
      </c>
      <c r="AB427">
        <v>7</v>
      </c>
      <c r="AC427">
        <v>3.255</v>
      </c>
      <c r="AE427" t="s">
        <v>6937</v>
      </c>
      <c r="AH427">
        <v>0</v>
      </c>
      <c r="AI427">
        <v>0</v>
      </c>
    </row>
    <row r="428" spans="2:35">
      <c r="B428">
        <v>230</v>
      </c>
      <c r="J428" t="s">
        <v>12909</v>
      </c>
      <c r="L428" t="s">
        <v>12919</v>
      </c>
      <c r="M428" t="s">
        <v>12933</v>
      </c>
      <c r="N428" t="s">
        <v>13333</v>
      </c>
      <c r="O428" t="s">
        <v>13887</v>
      </c>
      <c r="P428">
        <v>4</v>
      </c>
      <c r="Q428">
        <v>2</v>
      </c>
      <c r="R428">
        <v>2.38</v>
      </c>
      <c r="S428">
        <v>5.38</v>
      </c>
      <c r="T428">
        <v>571.6</v>
      </c>
      <c r="U428">
        <v>84.22</v>
      </c>
      <c r="V428">
        <v>7.58</v>
      </c>
      <c r="W428">
        <v>3.87</v>
      </c>
      <c r="X428">
        <v>0.44</v>
      </c>
      <c r="Y428">
        <v>5</v>
      </c>
      <c r="Z428" t="s">
        <v>6923</v>
      </c>
      <c r="AA428">
        <v>2</v>
      </c>
      <c r="AB428">
        <v>7</v>
      </c>
      <c r="AC428">
        <v>3.31</v>
      </c>
      <c r="AE428" t="s">
        <v>6937</v>
      </c>
      <c r="AH428">
        <v>0</v>
      </c>
      <c r="AI428">
        <v>0</v>
      </c>
    </row>
    <row r="429" spans="2:35">
      <c r="B429">
        <v>223</v>
      </c>
      <c r="J429" t="s">
        <v>12909</v>
      </c>
      <c r="L429" t="s">
        <v>12919</v>
      </c>
      <c r="M429" t="s">
        <v>12933</v>
      </c>
      <c r="N429" t="s">
        <v>13334</v>
      </c>
      <c r="O429" t="s">
        <v>13888</v>
      </c>
      <c r="P429">
        <v>4</v>
      </c>
      <c r="Q429">
        <v>2</v>
      </c>
      <c r="R429">
        <v>2.83</v>
      </c>
      <c r="S429">
        <v>5.83</v>
      </c>
      <c r="T429">
        <v>544.65</v>
      </c>
      <c r="U429">
        <v>80.56</v>
      </c>
      <c r="V429">
        <v>7.1</v>
      </c>
      <c r="W429">
        <v>3.87</v>
      </c>
      <c r="X429">
        <v>0</v>
      </c>
      <c r="Y429">
        <v>5</v>
      </c>
      <c r="Z429" t="s">
        <v>6923</v>
      </c>
      <c r="AA429">
        <v>2</v>
      </c>
      <c r="AB429">
        <v>7</v>
      </c>
      <c r="AC429">
        <v>3.085</v>
      </c>
      <c r="AE429" t="s">
        <v>6937</v>
      </c>
      <c r="AH429">
        <v>0</v>
      </c>
      <c r="AI429">
        <v>0</v>
      </c>
    </row>
    <row r="430" spans="2:35">
      <c r="B430">
        <v>15</v>
      </c>
      <c r="J430" t="s">
        <v>12909</v>
      </c>
      <c r="L430" t="s">
        <v>12919</v>
      </c>
      <c r="M430" t="s">
        <v>12933</v>
      </c>
      <c r="N430" t="s">
        <v>13335</v>
      </c>
      <c r="O430" t="s">
        <v>13889</v>
      </c>
      <c r="P430">
        <v>3</v>
      </c>
      <c r="Q430">
        <v>2</v>
      </c>
      <c r="R430">
        <v>3.96</v>
      </c>
      <c r="S430">
        <v>6.95</v>
      </c>
      <c r="T430">
        <v>571.5</v>
      </c>
      <c r="U430">
        <v>71.33</v>
      </c>
      <c r="V430">
        <v>8.470000000000001</v>
      </c>
      <c r="W430">
        <v>3.87</v>
      </c>
      <c r="X430">
        <v>0</v>
      </c>
      <c r="Y430">
        <v>5</v>
      </c>
      <c r="Z430" t="s">
        <v>6923</v>
      </c>
      <c r="AA430">
        <v>2</v>
      </c>
      <c r="AB430">
        <v>7</v>
      </c>
      <c r="AC430">
        <v>2.52</v>
      </c>
      <c r="AE430" t="s">
        <v>6937</v>
      </c>
      <c r="AH430">
        <v>0</v>
      </c>
      <c r="AI430">
        <v>0</v>
      </c>
    </row>
    <row r="431" spans="2:35">
      <c r="B431">
        <v>10</v>
      </c>
      <c r="J431" t="s">
        <v>12909</v>
      </c>
      <c r="L431" t="s">
        <v>12919</v>
      </c>
      <c r="M431" t="s">
        <v>12933</v>
      </c>
      <c r="N431" t="s">
        <v>13336</v>
      </c>
      <c r="O431" t="s">
        <v>13890</v>
      </c>
      <c r="P431">
        <v>3</v>
      </c>
      <c r="Q431">
        <v>2</v>
      </c>
      <c r="R431">
        <v>4.11</v>
      </c>
      <c r="S431">
        <v>7.1</v>
      </c>
      <c r="T431">
        <v>571.5</v>
      </c>
      <c r="U431">
        <v>71.33</v>
      </c>
      <c r="V431">
        <v>8.470000000000001</v>
      </c>
      <c r="W431">
        <v>3.87</v>
      </c>
      <c r="X431">
        <v>0</v>
      </c>
      <c r="Y431">
        <v>5</v>
      </c>
      <c r="Z431" t="s">
        <v>6923</v>
      </c>
      <c r="AA431">
        <v>2</v>
      </c>
      <c r="AB431">
        <v>7</v>
      </c>
      <c r="AC431">
        <v>2.5</v>
      </c>
      <c r="AE431" t="s">
        <v>6937</v>
      </c>
      <c r="AH431">
        <v>0</v>
      </c>
      <c r="AI431">
        <v>0</v>
      </c>
    </row>
    <row r="432" spans="2:35">
      <c r="B432">
        <v>11</v>
      </c>
      <c r="J432" t="s">
        <v>12909</v>
      </c>
      <c r="L432" t="s">
        <v>12919</v>
      </c>
      <c r="M432" t="s">
        <v>12933</v>
      </c>
      <c r="N432" t="s">
        <v>13337</v>
      </c>
      <c r="O432" t="s">
        <v>13891</v>
      </c>
      <c r="P432">
        <v>3</v>
      </c>
      <c r="Q432">
        <v>2</v>
      </c>
      <c r="R432">
        <v>3.6</v>
      </c>
      <c r="S432">
        <v>6.6</v>
      </c>
      <c r="T432">
        <v>588.6</v>
      </c>
      <c r="U432">
        <v>71.33</v>
      </c>
      <c r="V432">
        <v>8.32</v>
      </c>
      <c r="W432">
        <v>3.87</v>
      </c>
      <c r="X432">
        <v>0</v>
      </c>
      <c r="Y432">
        <v>5</v>
      </c>
      <c r="Z432" t="s">
        <v>6923</v>
      </c>
      <c r="AA432">
        <v>2</v>
      </c>
      <c r="AB432">
        <v>7</v>
      </c>
      <c r="AC432">
        <v>2.7</v>
      </c>
      <c r="AE432" t="s">
        <v>6937</v>
      </c>
      <c r="AH432">
        <v>0</v>
      </c>
      <c r="AI432">
        <v>0</v>
      </c>
    </row>
    <row r="433" spans="2:35">
      <c r="B433">
        <v>15</v>
      </c>
      <c r="J433" t="s">
        <v>12909</v>
      </c>
      <c r="L433" t="s">
        <v>12919</v>
      </c>
      <c r="M433" t="s">
        <v>12933</v>
      </c>
      <c r="N433" t="s">
        <v>13338</v>
      </c>
      <c r="O433" t="s">
        <v>13892</v>
      </c>
      <c r="P433">
        <v>3</v>
      </c>
      <c r="Q433">
        <v>2</v>
      </c>
      <c r="R433">
        <v>4.43</v>
      </c>
      <c r="S433">
        <v>7.43</v>
      </c>
      <c r="T433">
        <v>605.0599999999999</v>
      </c>
      <c r="U433">
        <v>71.33</v>
      </c>
      <c r="V433">
        <v>8.83</v>
      </c>
      <c r="W433">
        <v>3.87</v>
      </c>
      <c r="X433">
        <v>0</v>
      </c>
      <c r="Y433">
        <v>5</v>
      </c>
      <c r="Z433" t="s">
        <v>6923</v>
      </c>
      <c r="AA433">
        <v>2</v>
      </c>
      <c r="AB433">
        <v>7</v>
      </c>
      <c r="AC433">
        <v>2.5</v>
      </c>
      <c r="AE433" t="s">
        <v>6937</v>
      </c>
      <c r="AH433">
        <v>0</v>
      </c>
      <c r="AI433">
        <v>0</v>
      </c>
    </row>
    <row r="434" spans="2:35">
      <c r="B434">
        <v>73</v>
      </c>
      <c r="J434" t="s">
        <v>12909</v>
      </c>
      <c r="L434" t="s">
        <v>12919</v>
      </c>
      <c r="M434" t="s">
        <v>12933</v>
      </c>
      <c r="N434" t="s">
        <v>13339</v>
      </c>
      <c r="O434" t="s">
        <v>13893</v>
      </c>
      <c r="P434">
        <v>4</v>
      </c>
      <c r="Q434">
        <v>2</v>
      </c>
      <c r="R434">
        <v>4.62</v>
      </c>
      <c r="S434">
        <v>7.62</v>
      </c>
      <c r="T434">
        <v>600.64</v>
      </c>
      <c r="U434">
        <v>80.56</v>
      </c>
      <c r="V434">
        <v>8.19</v>
      </c>
      <c r="W434">
        <v>3.87</v>
      </c>
      <c r="X434">
        <v>0</v>
      </c>
      <c r="Y434">
        <v>5</v>
      </c>
      <c r="Z434" t="s">
        <v>6923</v>
      </c>
      <c r="AA434">
        <v>2</v>
      </c>
      <c r="AB434">
        <v>8</v>
      </c>
      <c r="AC434">
        <v>2.5</v>
      </c>
      <c r="AE434" t="s">
        <v>6937</v>
      </c>
      <c r="AH434">
        <v>0</v>
      </c>
      <c r="AI434">
        <v>0</v>
      </c>
    </row>
    <row r="435" spans="2:35">
      <c r="B435">
        <v>2</v>
      </c>
      <c r="J435" t="s">
        <v>12909</v>
      </c>
      <c r="L435" t="s">
        <v>12919</v>
      </c>
      <c r="M435" t="s">
        <v>12933</v>
      </c>
      <c r="N435" t="s">
        <v>13340</v>
      </c>
      <c r="O435" t="s">
        <v>13894</v>
      </c>
    </row>
    <row r="436" spans="2:35">
      <c r="B436">
        <v>43</v>
      </c>
      <c r="J436" t="s">
        <v>12909</v>
      </c>
      <c r="L436" t="s">
        <v>12919</v>
      </c>
      <c r="M436" t="s">
        <v>12933</v>
      </c>
      <c r="N436" t="s">
        <v>13341</v>
      </c>
      <c r="O436" t="s">
        <v>13895</v>
      </c>
      <c r="P436">
        <v>3</v>
      </c>
      <c r="Q436">
        <v>2</v>
      </c>
      <c r="R436">
        <v>3.8</v>
      </c>
      <c r="S436">
        <v>6.79</v>
      </c>
      <c r="T436">
        <v>530.67</v>
      </c>
      <c r="U436">
        <v>71.33</v>
      </c>
      <c r="V436">
        <v>7.73</v>
      </c>
      <c r="W436">
        <v>3.87</v>
      </c>
      <c r="X436">
        <v>0</v>
      </c>
      <c r="Y436">
        <v>5</v>
      </c>
      <c r="Z436" t="s">
        <v>6923</v>
      </c>
      <c r="AA436">
        <v>2</v>
      </c>
      <c r="AB436">
        <v>8</v>
      </c>
      <c r="AC436">
        <v>2.6</v>
      </c>
      <c r="AE436" t="s">
        <v>6937</v>
      </c>
      <c r="AH436">
        <v>0</v>
      </c>
      <c r="AI436">
        <v>0</v>
      </c>
    </row>
    <row r="437" spans="2:35">
      <c r="B437">
        <v>11</v>
      </c>
      <c r="J437" t="s">
        <v>12909</v>
      </c>
      <c r="L437" t="s">
        <v>12919</v>
      </c>
      <c r="M437" t="s">
        <v>12933</v>
      </c>
      <c r="N437" t="s">
        <v>13342</v>
      </c>
      <c r="O437" t="s">
        <v>13896</v>
      </c>
      <c r="P437">
        <v>2</v>
      </c>
      <c r="Q437">
        <v>1</v>
      </c>
      <c r="R437">
        <v>8.140000000000001</v>
      </c>
      <c r="S437">
        <v>8.140000000000001</v>
      </c>
      <c r="T437">
        <v>507.08</v>
      </c>
      <c r="U437">
        <v>34.03</v>
      </c>
      <c r="V437">
        <v>8.43</v>
      </c>
      <c r="W437">
        <v>13.95</v>
      </c>
      <c r="X437">
        <v>0</v>
      </c>
      <c r="Y437">
        <v>5</v>
      </c>
      <c r="Z437" t="s">
        <v>6923</v>
      </c>
      <c r="AA437">
        <v>2</v>
      </c>
      <c r="AB437">
        <v>6</v>
      </c>
      <c r="AC437">
        <v>2.534833333333334</v>
      </c>
      <c r="AE437" t="s">
        <v>6939</v>
      </c>
      <c r="AH437">
        <v>0</v>
      </c>
      <c r="AI437">
        <v>0</v>
      </c>
    </row>
    <row r="438" spans="2:35">
      <c r="B438">
        <v>36</v>
      </c>
      <c r="J438" t="s">
        <v>12909</v>
      </c>
      <c r="L438" t="s">
        <v>12919</v>
      </c>
      <c r="M438" t="s">
        <v>12933</v>
      </c>
      <c r="N438" t="s">
        <v>13343</v>
      </c>
      <c r="O438" t="s">
        <v>13897</v>
      </c>
      <c r="P438">
        <v>2</v>
      </c>
      <c r="Q438">
        <v>1</v>
      </c>
      <c r="R438">
        <v>7.94</v>
      </c>
      <c r="S438">
        <v>7.94</v>
      </c>
      <c r="T438">
        <v>544.59</v>
      </c>
      <c r="U438">
        <v>34.03</v>
      </c>
      <c r="V438">
        <v>8.619999999999999</v>
      </c>
      <c r="W438">
        <v>13.8</v>
      </c>
      <c r="X438">
        <v>0</v>
      </c>
      <c r="Y438">
        <v>5</v>
      </c>
      <c r="Z438" t="s">
        <v>6923</v>
      </c>
      <c r="AA438">
        <v>2</v>
      </c>
      <c r="AB438">
        <v>6</v>
      </c>
      <c r="AC438">
        <v>2.534833333333334</v>
      </c>
      <c r="AE438" t="s">
        <v>6939</v>
      </c>
      <c r="AH438">
        <v>0</v>
      </c>
      <c r="AI438">
        <v>0</v>
      </c>
    </row>
    <row r="439" spans="2:35">
      <c r="B439">
        <v>53</v>
      </c>
      <c r="J439" t="s">
        <v>12909</v>
      </c>
      <c r="L439" t="s">
        <v>12919</v>
      </c>
      <c r="M439" t="s">
        <v>12933</v>
      </c>
      <c r="N439" t="s">
        <v>13344</v>
      </c>
      <c r="O439" t="s">
        <v>13898</v>
      </c>
      <c r="P439">
        <v>2</v>
      </c>
      <c r="Q439">
        <v>1</v>
      </c>
      <c r="R439">
        <v>8.109999999999999</v>
      </c>
      <c r="S439">
        <v>8.109999999999999</v>
      </c>
      <c r="T439">
        <v>544.59</v>
      </c>
      <c r="U439">
        <v>34.03</v>
      </c>
      <c r="V439">
        <v>8.619999999999999</v>
      </c>
      <c r="W439">
        <v>13.69</v>
      </c>
      <c r="X439">
        <v>0</v>
      </c>
      <c r="Y439">
        <v>5</v>
      </c>
      <c r="Z439" t="s">
        <v>6923</v>
      </c>
      <c r="AA439">
        <v>2</v>
      </c>
      <c r="AB439">
        <v>6</v>
      </c>
      <c r="AC439">
        <v>2.534833333333334</v>
      </c>
      <c r="AE439" t="s">
        <v>6939</v>
      </c>
      <c r="AH439">
        <v>0</v>
      </c>
      <c r="AI439">
        <v>0</v>
      </c>
    </row>
    <row r="440" spans="2:35">
      <c r="B440">
        <v>9</v>
      </c>
      <c r="J440" t="s">
        <v>12909</v>
      </c>
      <c r="L440" t="s">
        <v>12919</v>
      </c>
      <c r="M440" t="s">
        <v>12933</v>
      </c>
      <c r="N440" t="s">
        <v>13345</v>
      </c>
      <c r="O440" t="s">
        <v>13899</v>
      </c>
      <c r="P440">
        <v>2</v>
      </c>
      <c r="Q440">
        <v>1</v>
      </c>
      <c r="R440">
        <v>7.2</v>
      </c>
      <c r="S440">
        <v>7.2</v>
      </c>
      <c r="T440">
        <v>494.59</v>
      </c>
      <c r="U440">
        <v>34.03</v>
      </c>
      <c r="V440">
        <v>7.74</v>
      </c>
      <c r="W440">
        <v>13.6</v>
      </c>
      <c r="X440">
        <v>0</v>
      </c>
      <c r="Y440">
        <v>5</v>
      </c>
      <c r="Z440" t="s">
        <v>6923</v>
      </c>
      <c r="AA440">
        <v>1</v>
      </c>
      <c r="AB440">
        <v>6</v>
      </c>
      <c r="AC440">
        <v>2.573476190476191</v>
      </c>
      <c r="AE440" t="s">
        <v>6939</v>
      </c>
      <c r="AH440">
        <v>0</v>
      </c>
      <c r="AI440">
        <v>0</v>
      </c>
    </row>
    <row r="441" spans="2:35">
      <c r="B441">
        <v>103</v>
      </c>
      <c r="J441" t="s">
        <v>12909</v>
      </c>
      <c r="L441" t="s">
        <v>12919</v>
      </c>
      <c r="M441" t="s">
        <v>12933</v>
      </c>
      <c r="N441" t="s">
        <v>13346</v>
      </c>
      <c r="O441" t="s">
        <v>13900</v>
      </c>
      <c r="P441">
        <v>2</v>
      </c>
      <c r="Q441">
        <v>1</v>
      </c>
      <c r="R441">
        <v>8.4</v>
      </c>
      <c r="S441">
        <v>8.4</v>
      </c>
      <c r="T441">
        <v>561.05</v>
      </c>
      <c r="U441">
        <v>34.03</v>
      </c>
      <c r="V441">
        <v>9.140000000000001</v>
      </c>
      <c r="W441">
        <v>13.69</v>
      </c>
      <c r="X441">
        <v>0</v>
      </c>
      <c r="Y441">
        <v>5</v>
      </c>
      <c r="Z441" t="s">
        <v>6923</v>
      </c>
      <c r="AA441">
        <v>2</v>
      </c>
      <c r="AB441">
        <v>6</v>
      </c>
      <c r="AC441">
        <v>2.534833333333334</v>
      </c>
      <c r="AE441" t="s">
        <v>6939</v>
      </c>
      <c r="AH441">
        <v>0</v>
      </c>
      <c r="AI441">
        <v>0</v>
      </c>
    </row>
    <row r="442" spans="2:35">
      <c r="B442">
        <v>2</v>
      </c>
      <c r="J442" t="s">
        <v>12909</v>
      </c>
      <c r="L442" t="s">
        <v>12919</v>
      </c>
      <c r="M442" t="s">
        <v>12933</v>
      </c>
      <c r="N442" t="s">
        <v>13347</v>
      </c>
      <c r="O442" t="s">
        <v>13901</v>
      </c>
    </row>
    <row r="443" spans="2:35">
      <c r="B443">
        <v>18</v>
      </c>
      <c r="J443" t="s">
        <v>12909</v>
      </c>
      <c r="L443" t="s">
        <v>12919</v>
      </c>
      <c r="M443" t="s">
        <v>12933</v>
      </c>
      <c r="N443" t="s">
        <v>13348</v>
      </c>
      <c r="O443" t="s">
        <v>13902</v>
      </c>
      <c r="P443">
        <v>2</v>
      </c>
      <c r="Q443">
        <v>1</v>
      </c>
      <c r="R443">
        <v>7.86</v>
      </c>
      <c r="S443">
        <v>7.86</v>
      </c>
      <c r="T443">
        <v>511.04</v>
      </c>
      <c r="U443">
        <v>34.03</v>
      </c>
      <c r="V443">
        <v>8.26</v>
      </c>
      <c r="W443">
        <v>13.6</v>
      </c>
      <c r="X443">
        <v>0</v>
      </c>
      <c r="Y443">
        <v>5</v>
      </c>
      <c r="Z443" t="s">
        <v>6923</v>
      </c>
      <c r="AA443">
        <v>2</v>
      </c>
      <c r="AB443">
        <v>6</v>
      </c>
      <c r="AC443">
        <v>2.534833333333334</v>
      </c>
      <c r="AE443" t="s">
        <v>6939</v>
      </c>
      <c r="AH443">
        <v>0</v>
      </c>
      <c r="AI443">
        <v>0</v>
      </c>
    </row>
    <row r="444" spans="2:35">
      <c r="B444">
        <v>9</v>
      </c>
      <c r="J444" t="s">
        <v>12909</v>
      </c>
      <c r="L444" t="s">
        <v>12919</v>
      </c>
      <c r="M444" t="s">
        <v>12933</v>
      </c>
      <c r="N444" t="s">
        <v>13349</v>
      </c>
      <c r="O444" t="s">
        <v>13903</v>
      </c>
      <c r="P444">
        <v>2</v>
      </c>
      <c r="Q444">
        <v>1</v>
      </c>
      <c r="R444">
        <v>7.3</v>
      </c>
      <c r="S444">
        <v>7.3</v>
      </c>
      <c r="T444">
        <v>494.59</v>
      </c>
      <c r="U444">
        <v>34.03</v>
      </c>
      <c r="V444">
        <v>7.74</v>
      </c>
      <c r="W444">
        <v>13.62</v>
      </c>
      <c r="X444">
        <v>0</v>
      </c>
      <c r="Y444">
        <v>5</v>
      </c>
      <c r="Z444" t="s">
        <v>6923</v>
      </c>
      <c r="AA444">
        <v>1</v>
      </c>
      <c r="AB444">
        <v>6</v>
      </c>
      <c r="AC444">
        <v>2.573476190476191</v>
      </c>
      <c r="AE444" t="s">
        <v>6939</v>
      </c>
      <c r="AH444">
        <v>0</v>
      </c>
      <c r="AI444">
        <v>0</v>
      </c>
    </row>
    <row r="445" spans="2:35">
      <c r="B445">
        <v>3</v>
      </c>
      <c r="J445" t="s">
        <v>12909</v>
      </c>
      <c r="L445" t="s">
        <v>12919</v>
      </c>
      <c r="M445" t="s">
        <v>12933</v>
      </c>
      <c r="N445" t="s">
        <v>13350</v>
      </c>
      <c r="O445" t="s">
        <v>13904</v>
      </c>
    </row>
    <row r="446" spans="2:35">
      <c r="B446">
        <v>17</v>
      </c>
      <c r="J446" t="s">
        <v>12909</v>
      </c>
      <c r="L446" t="s">
        <v>12919</v>
      </c>
      <c r="M446" t="s">
        <v>12933</v>
      </c>
      <c r="N446" t="s">
        <v>13351</v>
      </c>
      <c r="O446" t="s">
        <v>13905</v>
      </c>
      <c r="P446">
        <v>2</v>
      </c>
      <c r="Q446">
        <v>1</v>
      </c>
      <c r="R446">
        <v>7.27</v>
      </c>
      <c r="S446">
        <v>7.27</v>
      </c>
      <c r="T446">
        <v>512.58</v>
      </c>
      <c r="U446">
        <v>34.03</v>
      </c>
      <c r="V446">
        <v>7.88</v>
      </c>
      <c r="W446">
        <v>13.3</v>
      </c>
      <c r="X446">
        <v>0</v>
      </c>
      <c r="Y446">
        <v>5</v>
      </c>
      <c r="Z446" t="s">
        <v>6923</v>
      </c>
      <c r="AA446">
        <v>2</v>
      </c>
      <c r="AB446">
        <v>6</v>
      </c>
      <c r="AC446">
        <v>2.534833333333334</v>
      </c>
      <c r="AE446" t="s">
        <v>6939</v>
      </c>
      <c r="AH446">
        <v>0</v>
      </c>
      <c r="AI446">
        <v>0</v>
      </c>
    </row>
    <row r="447" spans="2:35">
      <c r="B447">
        <v>118</v>
      </c>
      <c r="J447" t="s">
        <v>12909</v>
      </c>
      <c r="L447" t="s">
        <v>12919</v>
      </c>
      <c r="M447" t="s">
        <v>12933</v>
      </c>
      <c r="N447" t="s">
        <v>13352</v>
      </c>
      <c r="O447" t="s">
        <v>13906</v>
      </c>
      <c r="P447">
        <v>4</v>
      </c>
      <c r="Q447">
        <v>1</v>
      </c>
      <c r="R447">
        <v>7.82</v>
      </c>
      <c r="S447">
        <v>7.82</v>
      </c>
      <c r="T447">
        <v>585.75</v>
      </c>
      <c r="U447">
        <v>63.57</v>
      </c>
      <c r="V447">
        <v>7.89</v>
      </c>
      <c r="X447">
        <v>0</v>
      </c>
      <c r="Y447">
        <v>5</v>
      </c>
      <c r="Z447" t="s">
        <v>6923</v>
      </c>
      <c r="AA447">
        <v>2</v>
      </c>
      <c r="AB447">
        <v>8</v>
      </c>
      <c r="AC447">
        <v>2.833333333333333</v>
      </c>
      <c r="AE447" t="s">
        <v>6939</v>
      </c>
      <c r="AH447">
        <v>0</v>
      </c>
      <c r="AI447">
        <v>0</v>
      </c>
    </row>
    <row r="448" spans="2:35">
      <c r="B448">
        <v>20</v>
      </c>
      <c r="J448" t="s">
        <v>12909</v>
      </c>
      <c r="L448" t="s">
        <v>12919</v>
      </c>
      <c r="M448" t="s">
        <v>12933</v>
      </c>
      <c r="N448" t="s">
        <v>13353</v>
      </c>
      <c r="O448" t="s">
        <v>13907</v>
      </c>
      <c r="P448">
        <v>4</v>
      </c>
      <c r="Q448">
        <v>1</v>
      </c>
      <c r="R448">
        <v>7.82</v>
      </c>
      <c r="S448">
        <v>7.82</v>
      </c>
      <c r="T448">
        <v>585.75</v>
      </c>
      <c r="U448">
        <v>63.57</v>
      </c>
      <c r="V448">
        <v>7.89</v>
      </c>
      <c r="X448">
        <v>0</v>
      </c>
      <c r="Y448">
        <v>5</v>
      </c>
      <c r="Z448" t="s">
        <v>6923</v>
      </c>
      <c r="AA448">
        <v>2</v>
      </c>
      <c r="AB448">
        <v>8</v>
      </c>
      <c r="AC448">
        <v>2.833333333333333</v>
      </c>
      <c r="AE448" t="s">
        <v>6939</v>
      </c>
      <c r="AH448">
        <v>0</v>
      </c>
      <c r="AI448">
        <v>0</v>
      </c>
    </row>
    <row r="449" spans="2:35">
      <c r="B449">
        <v>17</v>
      </c>
      <c r="J449" t="s">
        <v>12909</v>
      </c>
      <c r="L449" t="s">
        <v>12919</v>
      </c>
      <c r="M449" t="s">
        <v>12933</v>
      </c>
      <c r="N449" t="s">
        <v>13354</v>
      </c>
      <c r="O449" t="s">
        <v>13908</v>
      </c>
    </row>
    <row r="450" spans="2:35">
      <c r="B450">
        <v>58</v>
      </c>
      <c r="J450" t="s">
        <v>12909</v>
      </c>
      <c r="L450" t="s">
        <v>12919</v>
      </c>
      <c r="M450" t="s">
        <v>12933</v>
      </c>
      <c r="N450" t="s">
        <v>13355</v>
      </c>
      <c r="O450" t="s">
        <v>13909</v>
      </c>
      <c r="P450">
        <v>4</v>
      </c>
      <c r="Q450">
        <v>1</v>
      </c>
      <c r="R450">
        <v>7.74</v>
      </c>
      <c r="S450">
        <v>7.74</v>
      </c>
      <c r="T450">
        <v>585.75</v>
      </c>
      <c r="U450">
        <v>63.57</v>
      </c>
      <c r="V450">
        <v>7.75</v>
      </c>
      <c r="X450">
        <v>0</v>
      </c>
      <c r="Y450">
        <v>5</v>
      </c>
      <c r="Z450" t="s">
        <v>6923</v>
      </c>
      <c r="AA450">
        <v>2</v>
      </c>
      <c r="AB450">
        <v>8</v>
      </c>
      <c r="AC450">
        <v>2.833333333333333</v>
      </c>
      <c r="AE450" t="s">
        <v>6939</v>
      </c>
      <c r="AH450">
        <v>0</v>
      </c>
      <c r="AI450">
        <v>0</v>
      </c>
    </row>
    <row r="451" spans="2:35">
      <c r="B451">
        <v>57</v>
      </c>
      <c r="J451" t="s">
        <v>12909</v>
      </c>
      <c r="L451" t="s">
        <v>12919</v>
      </c>
      <c r="M451" t="s">
        <v>12933</v>
      </c>
      <c r="N451" t="s">
        <v>13356</v>
      </c>
      <c r="O451" t="s">
        <v>13910</v>
      </c>
      <c r="P451">
        <v>2</v>
      </c>
      <c r="Q451">
        <v>1</v>
      </c>
      <c r="R451">
        <v>7.5</v>
      </c>
      <c r="S451">
        <v>7.5</v>
      </c>
      <c r="T451">
        <v>544.59</v>
      </c>
      <c r="U451">
        <v>34.03</v>
      </c>
      <c r="V451">
        <v>8.619999999999999</v>
      </c>
      <c r="W451">
        <v>13.68</v>
      </c>
      <c r="X451">
        <v>0</v>
      </c>
      <c r="Y451">
        <v>5</v>
      </c>
      <c r="Z451" t="s">
        <v>6923</v>
      </c>
      <c r="AA451">
        <v>2</v>
      </c>
      <c r="AB451">
        <v>6</v>
      </c>
      <c r="AC451">
        <v>2.534833333333334</v>
      </c>
      <c r="AE451" t="s">
        <v>6939</v>
      </c>
      <c r="AH451">
        <v>0</v>
      </c>
      <c r="AI451">
        <v>0</v>
      </c>
    </row>
    <row r="452" spans="2:35">
      <c r="B452">
        <v>22</v>
      </c>
      <c r="J452" t="s">
        <v>12909</v>
      </c>
      <c r="L452" t="s">
        <v>12919</v>
      </c>
      <c r="M452" t="s">
        <v>12933</v>
      </c>
      <c r="N452" t="s">
        <v>13357</v>
      </c>
      <c r="O452" t="s">
        <v>13911</v>
      </c>
      <c r="P452">
        <v>5</v>
      </c>
      <c r="Q452">
        <v>2</v>
      </c>
      <c r="R452">
        <v>5.72</v>
      </c>
      <c r="S452">
        <v>7.69</v>
      </c>
      <c r="T452">
        <v>568.73</v>
      </c>
      <c r="U452">
        <v>88.48999999999999</v>
      </c>
      <c r="V452">
        <v>7.77</v>
      </c>
      <c r="W452">
        <v>4.25</v>
      </c>
      <c r="X452">
        <v>0.6</v>
      </c>
      <c r="Y452">
        <v>6</v>
      </c>
      <c r="Z452" t="s">
        <v>6923</v>
      </c>
      <c r="AA452">
        <v>2</v>
      </c>
      <c r="AB452">
        <v>8</v>
      </c>
      <c r="AC452">
        <v>2.5</v>
      </c>
      <c r="AE452" t="s">
        <v>6937</v>
      </c>
      <c r="AH452">
        <v>0</v>
      </c>
      <c r="AI452">
        <v>0</v>
      </c>
    </row>
    <row r="453" spans="2:35">
      <c r="B453">
        <v>40</v>
      </c>
      <c r="J453" t="s">
        <v>12909</v>
      </c>
      <c r="L453" t="s">
        <v>12919</v>
      </c>
      <c r="M453" t="s">
        <v>12933</v>
      </c>
      <c r="N453" t="s">
        <v>13358</v>
      </c>
      <c r="O453" t="s">
        <v>13912</v>
      </c>
      <c r="P453">
        <v>5</v>
      </c>
      <c r="Q453">
        <v>2</v>
      </c>
      <c r="R453">
        <v>7.22</v>
      </c>
      <c r="S453">
        <v>7.75</v>
      </c>
      <c r="T453">
        <v>584.72</v>
      </c>
      <c r="U453">
        <v>92.92</v>
      </c>
      <c r="V453">
        <v>7.93</v>
      </c>
      <c r="W453">
        <v>7</v>
      </c>
      <c r="X453">
        <v>0</v>
      </c>
      <c r="Y453">
        <v>6</v>
      </c>
      <c r="Z453" t="s">
        <v>6923</v>
      </c>
      <c r="AA453">
        <v>2</v>
      </c>
      <c r="AB453">
        <v>8</v>
      </c>
      <c r="AC453">
        <v>2.402666666666667</v>
      </c>
      <c r="AE453" t="s">
        <v>6939</v>
      </c>
      <c r="AH453">
        <v>0</v>
      </c>
      <c r="AI453">
        <v>0</v>
      </c>
    </row>
    <row r="454" spans="2:35">
      <c r="B454">
        <v>7</v>
      </c>
      <c r="J454" t="s">
        <v>12909</v>
      </c>
      <c r="L454" t="s">
        <v>12919</v>
      </c>
      <c r="M454" t="s">
        <v>12933</v>
      </c>
      <c r="N454" t="s">
        <v>13359</v>
      </c>
      <c r="O454" t="s">
        <v>13913</v>
      </c>
      <c r="P454">
        <v>5</v>
      </c>
      <c r="Q454">
        <v>2</v>
      </c>
      <c r="R454">
        <v>5.37</v>
      </c>
      <c r="S454">
        <v>6.87</v>
      </c>
      <c r="T454">
        <v>584.72</v>
      </c>
      <c r="U454">
        <v>92.92</v>
      </c>
      <c r="V454">
        <v>7.93</v>
      </c>
      <c r="W454">
        <v>5.75</v>
      </c>
      <c r="X454">
        <v>0</v>
      </c>
      <c r="Y454">
        <v>6</v>
      </c>
      <c r="Z454" t="s">
        <v>6923</v>
      </c>
      <c r="AA454">
        <v>2</v>
      </c>
      <c r="AB454">
        <v>8</v>
      </c>
      <c r="AC454">
        <v>2.402666666666667</v>
      </c>
      <c r="AE454" t="s">
        <v>6937</v>
      </c>
      <c r="AH454">
        <v>0</v>
      </c>
      <c r="AI454">
        <v>0</v>
      </c>
    </row>
    <row r="455" spans="2:35">
      <c r="B455">
        <v>22</v>
      </c>
      <c r="J455" t="s">
        <v>12909</v>
      </c>
      <c r="L455" t="s">
        <v>12919</v>
      </c>
      <c r="M455" t="s">
        <v>12933</v>
      </c>
      <c r="N455" t="s">
        <v>13224</v>
      </c>
      <c r="O455" t="s">
        <v>13778</v>
      </c>
      <c r="P455">
        <v>4</v>
      </c>
      <c r="Q455">
        <v>2</v>
      </c>
      <c r="R455">
        <v>3.16</v>
      </c>
      <c r="S455">
        <v>6.16</v>
      </c>
      <c r="T455">
        <v>530.62</v>
      </c>
      <c r="U455">
        <v>80.56</v>
      </c>
      <c r="V455">
        <v>6.41</v>
      </c>
      <c r="W455">
        <v>3.87</v>
      </c>
      <c r="X455">
        <v>0</v>
      </c>
      <c r="Y455">
        <v>5</v>
      </c>
      <c r="Z455" t="s">
        <v>6923</v>
      </c>
      <c r="AA455">
        <v>2</v>
      </c>
      <c r="AB455">
        <v>6</v>
      </c>
      <c r="AC455">
        <v>2.92</v>
      </c>
      <c r="AE455" t="s">
        <v>6937</v>
      </c>
      <c r="AH455">
        <v>0</v>
      </c>
      <c r="AI455">
        <v>0</v>
      </c>
    </row>
    <row r="456" spans="2:35">
      <c r="B456">
        <v>88</v>
      </c>
      <c r="J456" t="s">
        <v>12909</v>
      </c>
      <c r="L456" t="s">
        <v>12919</v>
      </c>
      <c r="M456" t="s">
        <v>12933</v>
      </c>
      <c r="N456" t="s">
        <v>13360</v>
      </c>
      <c r="O456" t="s">
        <v>13914</v>
      </c>
      <c r="P456">
        <v>4</v>
      </c>
      <c r="Q456">
        <v>2</v>
      </c>
      <c r="R456">
        <v>3.16</v>
      </c>
      <c r="S456">
        <v>6.16</v>
      </c>
      <c r="T456">
        <v>530.62</v>
      </c>
      <c r="U456">
        <v>80.56</v>
      </c>
      <c r="V456">
        <v>6.41</v>
      </c>
      <c r="W456">
        <v>3.87</v>
      </c>
      <c r="X456">
        <v>0</v>
      </c>
      <c r="Y456">
        <v>5</v>
      </c>
      <c r="Z456" t="s">
        <v>6923</v>
      </c>
      <c r="AA456">
        <v>2</v>
      </c>
      <c r="AB456">
        <v>6</v>
      </c>
      <c r="AC456">
        <v>2.92</v>
      </c>
      <c r="AE456" t="s">
        <v>6937</v>
      </c>
      <c r="AH456">
        <v>0</v>
      </c>
      <c r="AI456">
        <v>0</v>
      </c>
    </row>
    <row r="457" spans="2:35">
      <c r="B457">
        <v>40</v>
      </c>
      <c r="J457" t="s">
        <v>12909</v>
      </c>
      <c r="L457" t="s">
        <v>12919</v>
      </c>
      <c r="M457" t="s">
        <v>12933</v>
      </c>
      <c r="N457" t="s">
        <v>13361</v>
      </c>
      <c r="O457" t="s">
        <v>13915</v>
      </c>
      <c r="P457">
        <v>3</v>
      </c>
      <c r="Q457">
        <v>2</v>
      </c>
      <c r="R457">
        <v>4.3</v>
      </c>
      <c r="S457">
        <v>7.3</v>
      </c>
      <c r="T457">
        <v>544.7</v>
      </c>
      <c r="U457">
        <v>71.33</v>
      </c>
      <c r="V457">
        <v>8.119999999999999</v>
      </c>
      <c r="W457">
        <v>3.87</v>
      </c>
      <c r="X457">
        <v>0</v>
      </c>
      <c r="Y457">
        <v>5</v>
      </c>
      <c r="Z457" t="s">
        <v>6923</v>
      </c>
      <c r="AA457">
        <v>2</v>
      </c>
      <c r="AB457">
        <v>9</v>
      </c>
      <c r="AC457">
        <v>2.5</v>
      </c>
      <c r="AE457" t="s">
        <v>6937</v>
      </c>
      <c r="AH457">
        <v>0</v>
      </c>
      <c r="AI457">
        <v>0</v>
      </c>
    </row>
    <row r="458" spans="2:35">
      <c r="B458">
        <v>3</v>
      </c>
      <c r="J458" t="s">
        <v>12909</v>
      </c>
      <c r="L458" t="s">
        <v>12919</v>
      </c>
      <c r="M458" t="s">
        <v>12933</v>
      </c>
      <c r="N458" t="s">
        <v>13362</v>
      </c>
      <c r="O458" t="s">
        <v>13916</v>
      </c>
      <c r="P458">
        <v>3</v>
      </c>
      <c r="Q458">
        <v>2</v>
      </c>
      <c r="R458">
        <v>3.19</v>
      </c>
      <c r="S458">
        <v>6.18</v>
      </c>
      <c r="T458">
        <v>516.64</v>
      </c>
      <c r="U458">
        <v>71.33</v>
      </c>
      <c r="V458">
        <v>7.47</v>
      </c>
      <c r="W458">
        <v>3.87</v>
      </c>
      <c r="X458">
        <v>0</v>
      </c>
      <c r="Y458">
        <v>5</v>
      </c>
      <c r="Z458" t="s">
        <v>6923</v>
      </c>
      <c r="AA458">
        <v>2</v>
      </c>
      <c r="AB458">
        <v>7</v>
      </c>
      <c r="AC458">
        <v>2.905</v>
      </c>
      <c r="AE458" t="s">
        <v>6937</v>
      </c>
      <c r="AH458">
        <v>0</v>
      </c>
      <c r="AI458">
        <v>0</v>
      </c>
    </row>
    <row r="459" spans="2:35">
      <c r="B459">
        <v>5</v>
      </c>
      <c r="J459" t="s">
        <v>12909</v>
      </c>
      <c r="L459" t="s">
        <v>12919</v>
      </c>
      <c r="M459" t="s">
        <v>12933</v>
      </c>
      <c r="N459" t="s">
        <v>13363</v>
      </c>
      <c r="O459" t="s">
        <v>13917</v>
      </c>
      <c r="P459">
        <v>4</v>
      </c>
      <c r="Q459">
        <v>2</v>
      </c>
      <c r="R459">
        <v>3.5</v>
      </c>
      <c r="S459">
        <v>6.5</v>
      </c>
      <c r="T459">
        <v>546.67</v>
      </c>
      <c r="U459">
        <v>80.56</v>
      </c>
      <c r="V459">
        <v>7.56</v>
      </c>
      <c r="W459">
        <v>3.87</v>
      </c>
      <c r="X459">
        <v>0</v>
      </c>
      <c r="Y459">
        <v>5</v>
      </c>
      <c r="Z459" t="s">
        <v>6923</v>
      </c>
      <c r="AA459">
        <v>2</v>
      </c>
      <c r="AB459">
        <v>9</v>
      </c>
      <c r="AC459">
        <v>2.75</v>
      </c>
      <c r="AE459" t="s">
        <v>6937</v>
      </c>
      <c r="AH459">
        <v>0</v>
      </c>
      <c r="AI459">
        <v>0</v>
      </c>
    </row>
    <row r="460" spans="2:35">
      <c r="B460">
        <v>1</v>
      </c>
      <c r="J460" t="s">
        <v>12909</v>
      </c>
      <c r="L460" t="s">
        <v>12919</v>
      </c>
      <c r="M460" t="s">
        <v>12933</v>
      </c>
      <c r="N460" t="s">
        <v>13364</v>
      </c>
      <c r="O460" t="s">
        <v>13918</v>
      </c>
      <c r="P460">
        <v>3</v>
      </c>
      <c r="Q460">
        <v>2</v>
      </c>
      <c r="R460">
        <v>3.52</v>
      </c>
      <c r="S460">
        <v>6.52</v>
      </c>
      <c r="T460">
        <v>581.51</v>
      </c>
      <c r="U460">
        <v>71.33</v>
      </c>
      <c r="V460">
        <v>7.93</v>
      </c>
      <c r="W460">
        <v>3.87</v>
      </c>
      <c r="X460">
        <v>0</v>
      </c>
      <c r="Y460">
        <v>5</v>
      </c>
      <c r="Z460" t="s">
        <v>6923</v>
      </c>
      <c r="AA460">
        <v>2</v>
      </c>
      <c r="AB460">
        <v>7</v>
      </c>
      <c r="AC460">
        <v>2.74</v>
      </c>
      <c r="AE460" t="s">
        <v>6937</v>
      </c>
      <c r="AH460">
        <v>0</v>
      </c>
      <c r="AI460">
        <v>0</v>
      </c>
    </row>
    <row r="461" spans="2:35">
      <c r="B461">
        <v>6</v>
      </c>
      <c r="J461" t="s">
        <v>12909</v>
      </c>
      <c r="L461" t="s">
        <v>12919</v>
      </c>
      <c r="M461" t="s">
        <v>12933</v>
      </c>
      <c r="N461" t="s">
        <v>13365</v>
      </c>
      <c r="O461" t="s">
        <v>13919</v>
      </c>
      <c r="P461">
        <v>3</v>
      </c>
      <c r="Q461">
        <v>2</v>
      </c>
      <c r="R461">
        <v>3.69</v>
      </c>
      <c r="S461">
        <v>6.69</v>
      </c>
      <c r="T461">
        <v>530.67</v>
      </c>
      <c r="U461">
        <v>71.33</v>
      </c>
      <c r="V461">
        <v>7.73</v>
      </c>
      <c r="W461">
        <v>3.87</v>
      </c>
      <c r="X461">
        <v>0</v>
      </c>
      <c r="Y461">
        <v>5</v>
      </c>
      <c r="Z461" t="s">
        <v>6923</v>
      </c>
      <c r="AA461">
        <v>2</v>
      </c>
      <c r="AB461">
        <v>8</v>
      </c>
      <c r="AC461">
        <v>2.655</v>
      </c>
      <c r="AE461" t="s">
        <v>6937</v>
      </c>
      <c r="AH461">
        <v>0</v>
      </c>
      <c r="AI461">
        <v>0</v>
      </c>
    </row>
    <row r="462" spans="2:35">
      <c r="B462">
        <v>38</v>
      </c>
      <c r="J462" t="s">
        <v>12909</v>
      </c>
      <c r="L462" t="s">
        <v>12919</v>
      </c>
      <c r="M462" t="s">
        <v>12933</v>
      </c>
      <c r="N462" t="s">
        <v>13366</v>
      </c>
      <c r="O462" t="s">
        <v>13920</v>
      </c>
      <c r="P462">
        <v>4</v>
      </c>
      <c r="Q462">
        <v>2</v>
      </c>
      <c r="R462">
        <v>4.7</v>
      </c>
      <c r="S462">
        <v>7.7</v>
      </c>
      <c r="T462">
        <v>586.61</v>
      </c>
      <c r="U462">
        <v>80.56</v>
      </c>
      <c r="V462">
        <v>8.06</v>
      </c>
      <c r="W462">
        <v>3.87</v>
      </c>
      <c r="X462">
        <v>0</v>
      </c>
      <c r="Y462">
        <v>5</v>
      </c>
      <c r="Z462" t="s">
        <v>6923</v>
      </c>
      <c r="AA462">
        <v>2</v>
      </c>
      <c r="AB462">
        <v>8</v>
      </c>
      <c r="AC462">
        <v>2.5</v>
      </c>
      <c r="AE462" t="s">
        <v>6937</v>
      </c>
      <c r="AH462">
        <v>0</v>
      </c>
      <c r="AI462">
        <v>0</v>
      </c>
    </row>
    <row r="463" spans="2:35">
      <c r="B463">
        <v>1046</v>
      </c>
      <c r="J463" t="s">
        <v>12909</v>
      </c>
      <c r="L463" t="s">
        <v>12919</v>
      </c>
      <c r="M463" t="s">
        <v>12933</v>
      </c>
      <c r="N463" t="s">
        <v>13367</v>
      </c>
      <c r="O463" t="s">
        <v>13921</v>
      </c>
      <c r="P463">
        <v>4</v>
      </c>
      <c r="Q463">
        <v>2</v>
      </c>
      <c r="R463">
        <v>4.52</v>
      </c>
      <c r="S463">
        <v>7.52</v>
      </c>
      <c r="T463">
        <v>560.6900000000001</v>
      </c>
      <c r="U463">
        <v>80.56</v>
      </c>
      <c r="V463">
        <v>7.95</v>
      </c>
      <c r="W463">
        <v>3.87</v>
      </c>
      <c r="X463">
        <v>0</v>
      </c>
      <c r="Y463">
        <v>5</v>
      </c>
      <c r="Z463" t="s">
        <v>6923</v>
      </c>
      <c r="AA463">
        <v>2</v>
      </c>
      <c r="AB463">
        <v>9</v>
      </c>
      <c r="AC463">
        <v>2.5</v>
      </c>
      <c r="AE463" t="s">
        <v>6937</v>
      </c>
      <c r="AH463">
        <v>0</v>
      </c>
      <c r="AI463">
        <v>0</v>
      </c>
    </row>
    <row r="464" spans="2:35">
      <c r="B464">
        <v>636</v>
      </c>
      <c r="J464" t="s">
        <v>12909</v>
      </c>
      <c r="L464" t="s">
        <v>12919</v>
      </c>
      <c r="M464" t="s">
        <v>12933</v>
      </c>
      <c r="N464" t="s">
        <v>13368</v>
      </c>
      <c r="O464" t="s">
        <v>13922</v>
      </c>
      <c r="P464">
        <v>5</v>
      </c>
      <c r="Q464">
        <v>2</v>
      </c>
      <c r="R464">
        <v>2.21</v>
      </c>
      <c r="S464">
        <v>5.21</v>
      </c>
      <c r="T464">
        <v>580.71</v>
      </c>
      <c r="U464">
        <v>105.47</v>
      </c>
      <c r="V464">
        <v>6.57</v>
      </c>
      <c r="W464">
        <v>3.87</v>
      </c>
      <c r="X464">
        <v>0</v>
      </c>
      <c r="Y464">
        <v>5</v>
      </c>
      <c r="Z464" t="s">
        <v>6923</v>
      </c>
      <c r="AA464">
        <v>2</v>
      </c>
      <c r="AB464">
        <v>8</v>
      </c>
      <c r="AC464">
        <v>2.879333333333333</v>
      </c>
      <c r="AE464" t="s">
        <v>6937</v>
      </c>
      <c r="AH464">
        <v>0</v>
      </c>
      <c r="AI464">
        <v>0</v>
      </c>
    </row>
    <row r="465" spans="2:35">
      <c r="B465">
        <v>19</v>
      </c>
      <c r="J465" t="s">
        <v>12909</v>
      </c>
      <c r="L465" t="s">
        <v>12919</v>
      </c>
      <c r="M465" t="s">
        <v>12933</v>
      </c>
      <c r="N465" t="s">
        <v>13369</v>
      </c>
      <c r="O465" t="s">
        <v>13923</v>
      </c>
      <c r="P465">
        <v>4</v>
      </c>
      <c r="Q465">
        <v>2</v>
      </c>
      <c r="R465">
        <v>2.98</v>
      </c>
      <c r="S465">
        <v>5.97</v>
      </c>
      <c r="T465">
        <v>543.67</v>
      </c>
      <c r="U465">
        <v>84.22</v>
      </c>
      <c r="V465">
        <v>7.44</v>
      </c>
      <c r="W465">
        <v>3.87</v>
      </c>
      <c r="X465">
        <v>5.5</v>
      </c>
      <c r="Y465">
        <v>5</v>
      </c>
      <c r="Z465" t="s">
        <v>6923</v>
      </c>
      <c r="AA465">
        <v>2</v>
      </c>
      <c r="AB465">
        <v>8</v>
      </c>
      <c r="AC465">
        <v>3.01</v>
      </c>
      <c r="AE465" t="s">
        <v>6937</v>
      </c>
      <c r="AH465">
        <v>0</v>
      </c>
      <c r="AI465">
        <v>0</v>
      </c>
    </row>
    <row r="466" spans="2:35">
      <c r="B466">
        <v>2</v>
      </c>
      <c r="J466" t="s">
        <v>12909</v>
      </c>
      <c r="L466" t="s">
        <v>12919</v>
      </c>
      <c r="M466" t="s">
        <v>12933</v>
      </c>
      <c r="N466" t="s">
        <v>13370</v>
      </c>
      <c r="O466" t="s">
        <v>13924</v>
      </c>
      <c r="P466">
        <v>4</v>
      </c>
      <c r="Q466">
        <v>2</v>
      </c>
      <c r="R466">
        <v>3.1</v>
      </c>
      <c r="S466">
        <v>6.1</v>
      </c>
      <c r="T466">
        <v>582.5</v>
      </c>
      <c r="U466">
        <v>84.22</v>
      </c>
      <c r="V466">
        <v>7.32</v>
      </c>
      <c r="W466">
        <v>3.87</v>
      </c>
      <c r="X466">
        <v>2.12</v>
      </c>
      <c r="Y466">
        <v>5</v>
      </c>
      <c r="Z466" t="s">
        <v>6923</v>
      </c>
      <c r="AA466">
        <v>2</v>
      </c>
      <c r="AB466">
        <v>7</v>
      </c>
      <c r="AC466">
        <v>2.95</v>
      </c>
      <c r="AE466" t="s">
        <v>6937</v>
      </c>
      <c r="AH466">
        <v>0</v>
      </c>
      <c r="AI466">
        <v>0</v>
      </c>
    </row>
    <row r="467" spans="2:35">
      <c r="B467">
        <v>4</v>
      </c>
      <c r="J467" t="s">
        <v>12909</v>
      </c>
      <c r="L467" t="s">
        <v>12919</v>
      </c>
      <c r="M467" t="s">
        <v>12933</v>
      </c>
      <c r="N467" t="s">
        <v>13371</v>
      </c>
      <c r="O467" t="s">
        <v>13925</v>
      </c>
      <c r="P467">
        <v>4</v>
      </c>
      <c r="Q467">
        <v>2</v>
      </c>
      <c r="R467">
        <v>2.98</v>
      </c>
      <c r="S467">
        <v>5.97</v>
      </c>
      <c r="T467">
        <v>543.67</v>
      </c>
      <c r="U467">
        <v>84.22</v>
      </c>
      <c r="V467">
        <v>7.44</v>
      </c>
      <c r="W467">
        <v>3.87</v>
      </c>
      <c r="X467">
        <v>4.86</v>
      </c>
      <c r="Y467">
        <v>5</v>
      </c>
      <c r="Z467" t="s">
        <v>6923</v>
      </c>
      <c r="AA467">
        <v>2</v>
      </c>
      <c r="AB467">
        <v>8</v>
      </c>
      <c r="AC467">
        <v>3.01</v>
      </c>
      <c r="AE467" t="s">
        <v>6937</v>
      </c>
      <c r="AH467">
        <v>0</v>
      </c>
      <c r="AI467">
        <v>0</v>
      </c>
    </row>
    <row r="468" spans="2:35">
      <c r="B468">
        <v>144</v>
      </c>
      <c r="J468" t="s">
        <v>12909</v>
      </c>
      <c r="L468" t="s">
        <v>12919</v>
      </c>
      <c r="M468" t="s">
        <v>12933</v>
      </c>
      <c r="N468" t="s">
        <v>13372</v>
      </c>
      <c r="O468" t="s">
        <v>13926</v>
      </c>
      <c r="P468">
        <v>4</v>
      </c>
      <c r="Q468">
        <v>2</v>
      </c>
      <c r="R468">
        <v>2.83</v>
      </c>
      <c r="S468">
        <v>5.82</v>
      </c>
      <c r="T468">
        <v>538.05</v>
      </c>
      <c r="U468">
        <v>84.22</v>
      </c>
      <c r="V468">
        <v>7.21</v>
      </c>
      <c r="W468">
        <v>3.87</v>
      </c>
      <c r="X468">
        <v>0</v>
      </c>
      <c r="Y468">
        <v>5</v>
      </c>
      <c r="Z468" t="s">
        <v>6923</v>
      </c>
      <c r="AA468">
        <v>2</v>
      </c>
      <c r="AB468">
        <v>7</v>
      </c>
      <c r="AC468">
        <v>3.085</v>
      </c>
      <c r="AE468" t="s">
        <v>6937</v>
      </c>
      <c r="AH468">
        <v>0</v>
      </c>
      <c r="AI468">
        <v>0</v>
      </c>
    </row>
    <row r="469" spans="2:35">
      <c r="B469">
        <v>59</v>
      </c>
      <c r="J469" t="s">
        <v>12909</v>
      </c>
      <c r="L469" t="s">
        <v>12919</v>
      </c>
      <c r="M469" t="s">
        <v>12933</v>
      </c>
      <c r="N469" t="s">
        <v>13373</v>
      </c>
      <c r="O469" t="s">
        <v>13927</v>
      </c>
      <c r="P469">
        <v>4</v>
      </c>
      <c r="Q469">
        <v>2</v>
      </c>
      <c r="R469">
        <v>2.84</v>
      </c>
      <c r="S469">
        <v>5.82</v>
      </c>
      <c r="T469">
        <v>543.67</v>
      </c>
      <c r="U469">
        <v>84.22</v>
      </c>
      <c r="V469">
        <v>7.44</v>
      </c>
      <c r="W469">
        <v>3.87</v>
      </c>
      <c r="X469">
        <v>5.8</v>
      </c>
      <c r="Y469">
        <v>5</v>
      </c>
      <c r="Z469" t="s">
        <v>6923</v>
      </c>
      <c r="AA469">
        <v>2</v>
      </c>
      <c r="AB469">
        <v>8</v>
      </c>
      <c r="AC469">
        <v>3.08</v>
      </c>
      <c r="AE469" t="s">
        <v>6937</v>
      </c>
      <c r="AH469">
        <v>0</v>
      </c>
      <c r="AI469">
        <v>0</v>
      </c>
    </row>
    <row r="470" spans="2:35">
      <c r="B470">
        <v>32</v>
      </c>
      <c r="J470" t="s">
        <v>12909</v>
      </c>
      <c r="L470" t="s">
        <v>12919</v>
      </c>
      <c r="M470" t="s">
        <v>12933</v>
      </c>
      <c r="N470" t="s">
        <v>13374</v>
      </c>
      <c r="O470" t="s">
        <v>13928</v>
      </c>
    </row>
    <row r="471" spans="2:35">
      <c r="B471">
        <v>4</v>
      </c>
      <c r="J471" t="s">
        <v>12909</v>
      </c>
      <c r="L471" t="s">
        <v>12919</v>
      </c>
      <c r="M471" t="s">
        <v>12933</v>
      </c>
      <c r="N471" t="s">
        <v>13375</v>
      </c>
      <c r="O471" t="s">
        <v>13929</v>
      </c>
      <c r="P471">
        <v>4</v>
      </c>
      <c r="Q471">
        <v>2</v>
      </c>
      <c r="R471">
        <v>2.48</v>
      </c>
      <c r="S471">
        <v>5.48</v>
      </c>
      <c r="T471">
        <v>538.05</v>
      </c>
      <c r="U471">
        <v>84.22</v>
      </c>
      <c r="V471">
        <v>7.21</v>
      </c>
      <c r="W471">
        <v>3.87</v>
      </c>
      <c r="X471">
        <v>2.82</v>
      </c>
      <c r="Y471">
        <v>5</v>
      </c>
      <c r="Z471" t="s">
        <v>6923</v>
      </c>
      <c r="AA471">
        <v>2</v>
      </c>
      <c r="AB471">
        <v>7</v>
      </c>
      <c r="AC471">
        <v>3.26</v>
      </c>
      <c r="AE471" t="s">
        <v>6937</v>
      </c>
      <c r="AH471">
        <v>0</v>
      </c>
      <c r="AI471">
        <v>0</v>
      </c>
    </row>
    <row r="472" spans="2:35">
      <c r="B472">
        <v>8</v>
      </c>
      <c r="J472" t="s">
        <v>12909</v>
      </c>
      <c r="L472" t="s">
        <v>12919</v>
      </c>
      <c r="M472" t="s">
        <v>12933</v>
      </c>
      <c r="N472" t="s">
        <v>13376</v>
      </c>
      <c r="O472" t="s">
        <v>13930</v>
      </c>
      <c r="P472">
        <v>4</v>
      </c>
      <c r="Q472">
        <v>2</v>
      </c>
      <c r="R472">
        <v>3.01</v>
      </c>
      <c r="S472">
        <v>5.99</v>
      </c>
      <c r="T472">
        <v>543.67</v>
      </c>
      <c r="U472">
        <v>84.22</v>
      </c>
      <c r="V472">
        <v>7.44</v>
      </c>
      <c r="W472">
        <v>3.87</v>
      </c>
      <c r="X472">
        <v>5.53</v>
      </c>
      <c r="Y472">
        <v>5</v>
      </c>
      <c r="Z472" t="s">
        <v>6923</v>
      </c>
      <c r="AA472">
        <v>2</v>
      </c>
      <c r="AB472">
        <v>8</v>
      </c>
      <c r="AC472">
        <v>2.995</v>
      </c>
      <c r="AE472" t="s">
        <v>6937</v>
      </c>
      <c r="AH472">
        <v>0</v>
      </c>
      <c r="AI472">
        <v>0</v>
      </c>
    </row>
    <row r="473" spans="2:35">
      <c r="B473">
        <v>98</v>
      </c>
      <c r="J473" t="s">
        <v>12909</v>
      </c>
      <c r="L473" t="s">
        <v>12919</v>
      </c>
      <c r="M473" t="s">
        <v>12933</v>
      </c>
      <c r="N473" t="s">
        <v>13377</v>
      </c>
      <c r="O473" t="s">
        <v>13931</v>
      </c>
      <c r="P473">
        <v>4</v>
      </c>
      <c r="Q473">
        <v>2</v>
      </c>
      <c r="R473">
        <v>3.46</v>
      </c>
      <c r="S473">
        <v>6.46</v>
      </c>
      <c r="T473">
        <v>582.5</v>
      </c>
      <c r="U473">
        <v>84.22</v>
      </c>
      <c r="V473">
        <v>7.32</v>
      </c>
      <c r="W473">
        <v>3.87</v>
      </c>
      <c r="X473">
        <v>1.01</v>
      </c>
      <c r="Y473">
        <v>5</v>
      </c>
      <c r="Z473" t="s">
        <v>6923</v>
      </c>
      <c r="AA473">
        <v>2</v>
      </c>
      <c r="AB473">
        <v>7</v>
      </c>
      <c r="AC473">
        <v>2.77</v>
      </c>
      <c r="AE473" t="s">
        <v>6937</v>
      </c>
      <c r="AH473">
        <v>0</v>
      </c>
      <c r="AI473">
        <v>0</v>
      </c>
    </row>
    <row r="474" spans="2:35">
      <c r="B474">
        <v>352</v>
      </c>
      <c r="J474" t="s">
        <v>12909</v>
      </c>
      <c r="L474" t="s">
        <v>12919</v>
      </c>
      <c r="M474" t="s">
        <v>12933</v>
      </c>
      <c r="N474" t="s">
        <v>13378</v>
      </c>
      <c r="O474" t="s">
        <v>13932</v>
      </c>
      <c r="P474">
        <v>4</v>
      </c>
      <c r="Q474">
        <v>2</v>
      </c>
      <c r="R474">
        <v>2.86</v>
      </c>
      <c r="S474">
        <v>5.82</v>
      </c>
      <c r="T474">
        <v>543.67</v>
      </c>
      <c r="U474">
        <v>84.22</v>
      </c>
      <c r="V474">
        <v>7.44</v>
      </c>
      <c r="W474">
        <v>3.87</v>
      </c>
      <c r="X474">
        <v>6.13</v>
      </c>
      <c r="Y474">
        <v>5</v>
      </c>
      <c r="Z474" t="s">
        <v>6923</v>
      </c>
      <c r="AA474">
        <v>2</v>
      </c>
      <c r="AB474">
        <v>8</v>
      </c>
      <c r="AC474">
        <v>3.07</v>
      </c>
      <c r="AE474" t="s">
        <v>6937</v>
      </c>
      <c r="AH474">
        <v>0</v>
      </c>
      <c r="AI474">
        <v>0</v>
      </c>
    </row>
    <row r="475" spans="2:35">
      <c r="B475">
        <v>8</v>
      </c>
      <c r="J475" t="s">
        <v>12909</v>
      </c>
      <c r="L475" t="s">
        <v>12919</v>
      </c>
      <c r="M475" t="s">
        <v>12933</v>
      </c>
      <c r="N475" t="s">
        <v>13379</v>
      </c>
      <c r="O475" t="s">
        <v>13933</v>
      </c>
    </row>
    <row r="476" spans="2:35">
      <c r="B476">
        <v>15</v>
      </c>
      <c r="J476" t="s">
        <v>12909</v>
      </c>
      <c r="L476" t="s">
        <v>12919</v>
      </c>
      <c r="M476" t="s">
        <v>12933</v>
      </c>
      <c r="N476" t="s">
        <v>13380</v>
      </c>
      <c r="O476" t="s">
        <v>13934</v>
      </c>
    </row>
    <row r="477" spans="2:35">
      <c r="B477">
        <v>2</v>
      </c>
      <c r="J477" t="s">
        <v>12909</v>
      </c>
      <c r="L477" t="s">
        <v>12919</v>
      </c>
      <c r="M477" t="s">
        <v>12933</v>
      </c>
      <c r="N477" t="s">
        <v>13381</v>
      </c>
      <c r="O477" t="s">
        <v>13935</v>
      </c>
    </row>
    <row r="478" spans="2:35">
      <c r="B478">
        <v>15</v>
      </c>
      <c r="J478" t="s">
        <v>12909</v>
      </c>
      <c r="L478" t="s">
        <v>12919</v>
      </c>
      <c r="M478" t="s">
        <v>12933</v>
      </c>
      <c r="N478" t="s">
        <v>13382</v>
      </c>
      <c r="O478" t="s">
        <v>13936</v>
      </c>
      <c r="P478">
        <v>4</v>
      </c>
      <c r="Q478">
        <v>2</v>
      </c>
      <c r="R478">
        <v>2.83</v>
      </c>
      <c r="S478">
        <v>5.82</v>
      </c>
      <c r="T478">
        <v>582.5</v>
      </c>
      <c r="U478">
        <v>84.22</v>
      </c>
      <c r="V478">
        <v>7.32</v>
      </c>
      <c r="W478">
        <v>3.87</v>
      </c>
      <c r="X478">
        <v>0.04</v>
      </c>
      <c r="Y478">
        <v>5</v>
      </c>
      <c r="Z478" t="s">
        <v>6923</v>
      </c>
      <c r="AA478">
        <v>2</v>
      </c>
      <c r="AB478">
        <v>7</v>
      </c>
      <c r="AC478">
        <v>3.085</v>
      </c>
      <c r="AE478" t="s">
        <v>6937</v>
      </c>
      <c r="AH478">
        <v>0</v>
      </c>
      <c r="AI478">
        <v>0</v>
      </c>
    </row>
    <row r="479" spans="2:35">
      <c r="B479">
        <v>19</v>
      </c>
      <c r="J479" t="s">
        <v>12909</v>
      </c>
      <c r="L479" t="s">
        <v>12919</v>
      </c>
      <c r="M479" t="s">
        <v>12933</v>
      </c>
      <c r="N479" t="s">
        <v>13383</v>
      </c>
      <c r="O479" t="s">
        <v>13937</v>
      </c>
      <c r="P479">
        <v>4</v>
      </c>
      <c r="Q479">
        <v>2</v>
      </c>
      <c r="R479">
        <v>2.93</v>
      </c>
      <c r="S479">
        <v>5.92</v>
      </c>
      <c r="T479">
        <v>543.67</v>
      </c>
      <c r="U479">
        <v>84.22</v>
      </c>
      <c r="V479">
        <v>7.44</v>
      </c>
      <c r="W479">
        <v>3.87</v>
      </c>
      <c r="X479">
        <v>5.16</v>
      </c>
      <c r="Y479">
        <v>5</v>
      </c>
      <c r="Z479" t="s">
        <v>6923</v>
      </c>
      <c r="AA479">
        <v>2</v>
      </c>
      <c r="AB479">
        <v>8</v>
      </c>
      <c r="AC479">
        <v>3.035</v>
      </c>
      <c r="AE479" t="s">
        <v>6937</v>
      </c>
      <c r="AH479">
        <v>0</v>
      </c>
      <c r="AI479">
        <v>0</v>
      </c>
    </row>
    <row r="480" spans="2:35">
      <c r="B480">
        <v>8</v>
      </c>
      <c r="J480" t="s">
        <v>12909</v>
      </c>
      <c r="L480" t="s">
        <v>12919</v>
      </c>
      <c r="M480" t="s">
        <v>12933</v>
      </c>
      <c r="N480" t="s">
        <v>13384</v>
      </c>
      <c r="O480" t="s">
        <v>13938</v>
      </c>
      <c r="P480">
        <v>4</v>
      </c>
      <c r="Q480">
        <v>2</v>
      </c>
      <c r="R480">
        <v>3.54</v>
      </c>
      <c r="S480">
        <v>6.54</v>
      </c>
      <c r="T480">
        <v>582.5</v>
      </c>
      <c r="U480">
        <v>84.22</v>
      </c>
      <c r="V480">
        <v>7.32</v>
      </c>
      <c r="W480">
        <v>3.87</v>
      </c>
      <c r="X480">
        <v>2.76</v>
      </c>
      <c r="Y480">
        <v>5</v>
      </c>
      <c r="Z480" t="s">
        <v>6923</v>
      </c>
      <c r="AA480">
        <v>2</v>
      </c>
      <c r="AB480">
        <v>7</v>
      </c>
      <c r="AC480">
        <v>2.73</v>
      </c>
      <c r="AE480" t="s">
        <v>6937</v>
      </c>
      <c r="AH480">
        <v>0</v>
      </c>
      <c r="AI480">
        <v>0</v>
      </c>
    </row>
    <row r="481" spans="2:35">
      <c r="B481">
        <v>11</v>
      </c>
      <c r="J481" t="s">
        <v>12909</v>
      </c>
      <c r="L481" t="s">
        <v>12919</v>
      </c>
      <c r="M481" t="s">
        <v>12933</v>
      </c>
      <c r="N481" t="s">
        <v>13385</v>
      </c>
      <c r="O481" t="s">
        <v>13939</v>
      </c>
    </row>
    <row r="482" spans="2:35">
      <c r="B482">
        <v>808</v>
      </c>
      <c r="J482" t="s">
        <v>12909</v>
      </c>
      <c r="L482" t="s">
        <v>12919</v>
      </c>
      <c r="M482" t="s">
        <v>12933</v>
      </c>
      <c r="N482" t="s">
        <v>13386</v>
      </c>
      <c r="O482" t="s">
        <v>13940</v>
      </c>
      <c r="P482">
        <v>4</v>
      </c>
      <c r="Q482">
        <v>1</v>
      </c>
      <c r="R482">
        <v>7.43</v>
      </c>
      <c r="S482">
        <v>7.43</v>
      </c>
      <c r="T482">
        <v>541.7</v>
      </c>
      <c r="U482">
        <v>67.05</v>
      </c>
      <c r="V482">
        <v>8.119999999999999</v>
      </c>
      <c r="X482">
        <v>0</v>
      </c>
      <c r="Y482">
        <v>5</v>
      </c>
      <c r="Z482" t="s">
        <v>6923</v>
      </c>
      <c r="AA482">
        <v>2</v>
      </c>
      <c r="AB482">
        <v>8</v>
      </c>
      <c r="AC482">
        <v>2.833333333333333</v>
      </c>
      <c r="AE482" t="s">
        <v>6939</v>
      </c>
      <c r="AH482">
        <v>0</v>
      </c>
      <c r="AI482">
        <v>0</v>
      </c>
    </row>
    <row r="483" spans="2:35">
      <c r="B483">
        <v>22</v>
      </c>
      <c r="J483" t="s">
        <v>12909</v>
      </c>
      <c r="L483" t="s">
        <v>12919</v>
      </c>
      <c r="M483" t="s">
        <v>12933</v>
      </c>
      <c r="N483" t="s">
        <v>13387</v>
      </c>
      <c r="O483" t="s">
        <v>13941</v>
      </c>
      <c r="P483">
        <v>3</v>
      </c>
      <c r="Q483">
        <v>2</v>
      </c>
      <c r="R483">
        <v>2.76</v>
      </c>
      <c r="S483">
        <v>5.76</v>
      </c>
      <c r="T483">
        <v>514.63</v>
      </c>
      <c r="U483">
        <v>71.33</v>
      </c>
      <c r="V483">
        <v>6.96</v>
      </c>
      <c r="W483">
        <v>3.88</v>
      </c>
      <c r="X483">
        <v>0</v>
      </c>
      <c r="Y483">
        <v>5</v>
      </c>
      <c r="Z483" t="s">
        <v>6923</v>
      </c>
      <c r="AA483">
        <v>2</v>
      </c>
      <c r="AB483">
        <v>7</v>
      </c>
      <c r="AC483">
        <v>3.12</v>
      </c>
      <c r="AE483" t="s">
        <v>6937</v>
      </c>
      <c r="AH483">
        <v>0</v>
      </c>
      <c r="AI483">
        <v>0</v>
      </c>
    </row>
    <row r="484" spans="2:35">
      <c r="B484">
        <v>11</v>
      </c>
      <c r="J484" t="s">
        <v>12909</v>
      </c>
      <c r="L484" t="s">
        <v>12919</v>
      </c>
      <c r="M484" t="s">
        <v>12933</v>
      </c>
      <c r="N484" t="s">
        <v>13388</v>
      </c>
      <c r="O484" t="s">
        <v>13942</v>
      </c>
      <c r="P484">
        <v>3</v>
      </c>
      <c r="Q484">
        <v>2</v>
      </c>
      <c r="R484">
        <v>3.48</v>
      </c>
      <c r="S484">
        <v>6.47</v>
      </c>
      <c r="T484">
        <v>516.64</v>
      </c>
      <c r="U484">
        <v>71.33</v>
      </c>
      <c r="V484">
        <v>7.47</v>
      </c>
      <c r="W484">
        <v>3.87</v>
      </c>
      <c r="X484">
        <v>0</v>
      </c>
      <c r="Y484">
        <v>5</v>
      </c>
      <c r="Z484" t="s">
        <v>6923</v>
      </c>
      <c r="AA484">
        <v>2</v>
      </c>
      <c r="AB484">
        <v>7</v>
      </c>
      <c r="AC484">
        <v>2.76</v>
      </c>
      <c r="AE484" t="s">
        <v>6937</v>
      </c>
      <c r="AH484">
        <v>0</v>
      </c>
      <c r="AI484">
        <v>0</v>
      </c>
    </row>
    <row r="485" spans="2:35">
      <c r="B485">
        <v>10</v>
      </c>
      <c r="J485" t="s">
        <v>12909</v>
      </c>
      <c r="L485" t="s">
        <v>12919</v>
      </c>
      <c r="M485" t="s">
        <v>12933</v>
      </c>
      <c r="N485" t="s">
        <v>13389</v>
      </c>
      <c r="O485" t="s">
        <v>13943</v>
      </c>
      <c r="P485">
        <v>3</v>
      </c>
      <c r="Q485">
        <v>2</v>
      </c>
      <c r="R485">
        <v>3.96</v>
      </c>
      <c r="S485">
        <v>6.96</v>
      </c>
      <c r="T485">
        <v>542.6799999999999</v>
      </c>
      <c r="U485">
        <v>71.33</v>
      </c>
      <c r="V485">
        <v>8.039999999999999</v>
      </c>
      <c r="W485">
        <v>3.87</v>
      </c>
      <c r="X485">
        <v>0</v>
      </c>
      <c r="Y485">
        <v>5</v>
      </c>
      <c r="Z485" t="s">
        <v>6923</v>
      </c>
      <c r="AA485">
        <v>2</v>
      </c>
      <c r="AB485">
        <v>8</v>
      </c>
      <c r="AC485">
        <v>2.52</v>
      </c>
      <c r="AE485" t="s">
        <v>6937</v>
      </c>
      <c r="AH485">
        <v>0</v>
      </c>
      <c r="AI485">
        <v>0</v>
      </c>
    </row>
    <row r="486" spans="2:35">
      <c r="B486">
        <v>11</v>
      </c>
      <c r="J486" t="s">
        <v>12909</v>
      </c>
      <c r="L486" t="s">
        <v>12919</v>
      </c>
      <c r="M486" t="s">
        <v>12933</v>
      </c>
      <c r="N486" t="s">
        <v>13390</v>
      </c>
      <c r="O486" t="s">
        <v>13944</v>
      </c>
      <c r="P486">
        <v>3</v>
      </c>
      <c r="Q486">
        <v>2</v>
      </c>
      <c r="R486">
        <v>3.93</v>
      </c>
      <c r="S486">
        <v>6.93</v>
      </c>
      <c r="T486">
        <v>588.6</v>
      </c>
      <c r="U486">
        <v>71.33</v>
      </c>
      <c r="V486">
        <v>8.32</v>
      </c>
      <c r="W486">
        <v>3.87</v>
      </c>
      <c r="X486">
        <v>0</v>
      </c>
      <c r="Y486">
        <v>5</v>
      </c>
      <c r="Z486" t="s">
        <v>6923</v>
      </c>
      <c r="AA486">
        <v>2</v>
      </c>
      <c r="AB486">
        <v>7</v>
      </c>
      <c r="AC486">
        <v>2.535</v>
      </c>
      <c r="AE486" t="s">
        <v>6937</v>
      </c>
      <c r="AH486">
        <v>0</v>
      </c>
      <c r="AI486">
        <v>0</v>
      </c>
    </row>
    <row r="487" spans="2:35">
      <c r="B487">
        <v>27</v>
      </c>
      <c r="J487" t="s">
        <v>12909</v>
      </c>
      <c r="L487" t="s">
        <v>12919</v>
      </c>
      <c r="M487" t="s">
        <v>12933</v>
      </c>
      <c r="N487" t="s">
        <v>13391</v>
      </c>
      <c r="O487" t="s">
        <v>13945</v>
      </c>
      <c r="P487">
        <v>3</v>
      </c>
      <c r="Q487">
        <v>2</v>
      </c>
      <c r="R487">
        <v>3.94</v>
      </c>
      <c r="S487">
        <v>6.94</v>
      </c>
      <c r="T487">
        <v>588.6</v>
      </c>
      <c r="U487">
        <v>71.33</v>
      </c>
      <c r="V487">
        <v>8.32</v>
      </c>
      <c r="W487">
        <v>3.87</v>
      </c>
      <c r="X487">
        <v>0</v>
      </c>
      <c r="Y487">
        <v>5</v>
      </c>
      <c r="Z487" t="s">
        <v>6923</v>
      </c>
      <c r="AA487">
        <v>2</v>
      </c>
      <c r="AB487">
        <v>7</v>
      </c>
      <c r="AC487">
        <v>2.53</v>
      </c>
      <c r="AE487" t="s">
        <v>6937</v>
      </c>
      <c r="AH487">
        <v>0</v>
      </c>
      <c r="AI487">
        <v>0</v>
      </c>
    </row>
    <row r="488" spans="2:35">
      <c r="B488">
        <v>9</v>
      </c>
      <c r="J488" t="s">
        <v>12909</v>
      </c>
      <c r="L488" t="s">
        <v>12919</v>
      </c>
      <c r="M488" t="s">
        <v>12933</v>
      </c>
      <c r="N488" t="s">
        <v>13392</v>
      </c>
      <c r="O488" t="s">
        <v>13946</v>
      </c>
      <c r="P488">
        <v>3</v>
      </c>
      <c r="Q488">
        <v>2</v>
      </c>
      <c r="R488">
        <v>3.67</v>
      </c>
      <c r="S488">
        <v>6.67</v>
      </c>
      <c r="T488">
        <v>588.6</v>
      </c>
      <c r="U488">
        <v>71.33</v>
      </c>
      <c r="V488">
        <v>8.32</v>
      </c>
      <c r="W488">
        <v>3.87</v>
      </c>
      <c r="X488">
        <v>0</v>
      </c>
      <c r="Y488">
        <v>5</v>
      </c>
      <c r="Z488" t="s">
        <v>6923</v>
      </c>
      <c r="AA488">
        <v>2</v>
      </c>
      <c r="AB488">
        <v>7</v>
      </c>
      <c r="AC488">
        <v>2.665</v>
      </c>
      <c r="AE488" t="s">
        <v>6937</v>
      </c>
      <c r="AH488">
        <v>0</v>
      </c>
      <c r="AI488">
        <v>0</v>
      </c>
    </row>
    <row r="489" spans="2:35">
      <c r="B489">
        <v>8</v>
      </c>
      <c r="J489" t="s">
        <v>12909</v>
      </c>
      <c r="L489" t="s">
        <v>12919</v>
      </c>
      <c r="M489" t="s">
        <v>12933</v>
      </c>
      <c r="N489" t="s">
        <v>13393</v>
      </c>
      <c r="O489" t="s">
        <v>13947</v>
      </c>
      <c r="P489">
        <v>3</v>
      </c>
      <c r="Q489">
        <v>2</v>
      </c>
      <c r="R489">
        <v>3.19</v>
      </c>
      <c r="S489">
        <v>6.19</v>
      </c>
      <c r="T489">
        <v>556.58</v>
      </c>
      <c r="U489">
        <v>71.33</v>
      </c>
      <c r="V489">
        <v>7.58</v>
      </c>
      <c r="W489">
        <v>3.87</v>
      </c>
      <c r="X489">
        <v>0</v>
      </c>
      <c r="Y489">
        <v>5</v>
      </c>
      <c r="Z489" t="s">
        <v>6923</v>
      </c>
      <c r="AA489">
        <v>2</v>
      </c>
      <c r="AB489">
        <v>7</v>
      </c>
      <c r="AC489">
        <v>2.905</v>
      </c>
      <c r="AE489" t="s">
        <v>6937</v>
      </c>
      <c r="AH489">
        <v>0</v>
      </c>
      <c r="AI489">
        <v>0</v>
      </c>
    </row>
    <row r="490" spans="2:35">
      <c r="B490">
        <v>3</v>
      </c>
      <c r="J490" t="s">
        <v>12909</v>
      </c>
      <c r="L490" t="s">
        <v>12919</v>
      </c>
      <c r="M490" t="s">
        <v>12933</v>
      </c>
      <c r="N490" t="s">
        <v>13394</v>
      </c>
      <c r="O490" t="s">
        <v>13948</v>
      </c>
      <c r="P490">
        <v>3</v>
      </c>
      <c r="Q490">
        <v>2</v>
      </c>
      <c r="R490">
        <v>3.96</v>
      </c>
      <c r="S490">
        <v>6.96</v>
      </c>
      <c r="T490">
        <v>605.0599999999999</v>
      </c>
      <c r="U490">
        <v>71.33</v>
      </c>
      <c r="V490">
        <v>8.83</v>
      </c>
      <c r="W490">
        <v>3.87</v>
      </c>
      <c r="X490">
        <v>0</v>
      </c>
      <c r="Y490">
        <v>5</v>
      </c>
      <c r="Z490" t="s">
        <v>6923</v>
      </c>
      <c r="AA490">
        <v>2</v>
      </c>
      <c r="AB490">
        <v>7</v>
      </c>
      <c r="AC490">
        <v>2.52</v>
      </c>
      <c r="AE490" t="s">
        <v>6937</v>
      </c>
      <c r="AH490">
        <v>0</v>
      </c>
      <c r="AI490">
        <v>0</v>
      </c>
    </row>
    <row r="491" spans="2:35">
      <c r="B491">
        <v>4</v>
      </c>
      <c r="J491" t="s">
        <v>12909</v>
      </c>
      <c r="L491" t="s">
        <v>12919</v>
      </c>
      <c r="M491" t="s">
        <v>12933</v>
      </c>
      <c r="N491" t="s">
        <v>13395</v>
      </c>
      <c r="O491" t="s">
        <v>13949</v>
      </c>
      <c r="P491">
        <v>3</v>
      </c>
      <c r="Q491">
        <v>2</v>
      </c>
      <c r="R491">
        <v>4.18</v>
      </c>
      <c r="S491">
        <v>7.18</v>
      </c>
      <c r="T491">
        <v>571.5</v>
      </c>
      <c r="U491">
        <v>71.33</v>
      </c>
      <c r="V491">
        <v>8.470000000000001</v>
      </c>
      <c r="W491">
        <v>3.87</v>
      </c>
      <c r="X491">
        <v>0</v>
      </c>
      <c r="Y491">
        <v>5</v>
      </c>
      <c r="Z491" t="s">
        <v>6923</v>
      </c>
      <c r="AA491">
        <v>2</v>
      </c>
      <c r="AB491">
        <v>7</v>
      </c>
      <c r="AC491">
        <v>2.5</v>
      </c>
      <c r="AE491" t="s">
        <v>6937</v>
      </c>
      <c r="AH491">
        <v>0</v>
      </c>
      <c r="AI491">
        <v>0</v>
      </c>
    </row>
    <row r="492" spans="2:35">
      <c r="B492">
        <v>50</v>
      </c>
      <c r="J492" t="s">
        <v>12909</v>
      </c>
      <c r="L492" t="s">
        <v>12919</v>
      </c>
      <c r="M492" t="s">
        <v>12933</v>
      </c>
      <c r="N492" t="s">
        <v>13396</v>
      </c>
      <c r="O492" t="s">
        <v>13950</v>
      </c>
      <c r="P492">
        <v>3</v>
      </c>
      <c r="Q492">
        <v>2</v>
      </c>
      <c r="R492">
        <v>3.96</v>
      </c>
      <c r="S492">
        <v>6.95</v>
      </c>
      <c r="T492">
        <v>542.6799999999999</v>
      </c>
      <c r="U492">
        <v>71.33</v>
      </c>
      <c r="V492">
        <v>8.039999999999999</v>
      </c>
      <c r="W492">
        <v>3.87</v>
      </c>
      <c r="X492">
        <v>0</v>
      </c>
      <c r="Y492">
        <v>5</v>
      </c>
      <c r="Z492" t="s">
        <v>6923</v>
      </c>
      <c r="AA492">
        <v>2</v>
      </c>
      <c r="AB492">
        <v>8</v>
      </c>
      <c r="AC492">
        <v>2.52</v>
      </c>
      <c r="AE492" t="s">
        <v>6937</v>
      </c>
      <c r="AH492">
        <v>0</v>
      </c>
      <c r="AI492">
        <v>0</v>
      </c>
    </row>
    <row r="493" spans="2:35">
      <c r="B493">
        <v>94</v>
      </c>
      <c r="J493" t="s">
        <v>12909</v>
      </c>
      <c r="L493" t="s">
        <v>12919</v>
      </c>
      <c r="M493" t="s">
        <v>12933</v>
      </c>
      <c r="N493" t="s">
        <v>13397</v>
      </c>
      <c r="O493" t="s">
        <v>13951</v>
      </c>
      <c r="P493">
        <v>3</v>
      </c>
      <c r="Q493">
        <v>2</v>
      </c>
      <c r="R493">
        <v>5.93</v>
      </c>
      <c r="S493">
        <v>5.93</v>
      </c>
      <c r="T493">
        <v>583.78</v>
      </c>
      <c r="U493">
        <v>63.13</v>
      </c>
      <c r="V493">
        <v>8.48</v>
      </c>
      <c r="X493">
        <v>0</v>
      </c>
      <c r="Y493">
        <v>5</v>
      </c>
      <c r="Z493" t="s">
        <v>6923</v>
      </c>
      <c r="AA493">
        <v>2</v>
      </c>
      <c r="AB493">
        <v>9</v>
      </c>
      <c r="AC493">
        <v>2.5</v>
      </c>
      <c r="AE493" t="s">
        <v>6939</v>
      </c>
      <c r="AH493">
        <v>0</v>
      </c>
      <c r="AI493">
        <v>0</v>
      </c>
    </row>
    <row r="494" spans="2:35">
      <c r="B494">
        <v>600</v>
      </c>
      <c r="J494" t="s">
        <v>12909</v>
      </c>
      <c r="L494" t="s">
        <v>12919</v>
      </c>
      <c r="M494" t="s">
        <v>12933</v>
      </c>
      <c r="N494" t="s">
        <v>13398</v>
      </c>
      <c r="O494" t="s">
        <v>13952</v>
      </c>
      <c r="P494">
        <v>4</v>
      </c>
      <c r="Q494">
        <v>3</v>
      </c>
      <c r="R494">
        <v>5.26</v>
      </c>
      <c r="S494">
        <v>5.26</v>
      </c>
      <c r="T494">
        <v>587.76</v>
      </c>
      <c r="U494">
        <v>83.36</v>
      </c>
      <c r="V494">
        <v>7.31</v>
      </c>
      <c r="W494">
        <v>13.8</v>
      </c>
      <c r="X494">
        <v>0</v>
      </c>
      <c r="Y494">
        <v>5</v>
      </c>
      <c r="Z494" t="s">
        <v>6923</v>
      </c>
      <c r="AA494">
        <v>2</v>
      </c>
      <c r="AB494">
        <v>10</v>
      </c>
      <c r="AC494">
        <v>2.166666666666667</v>
      </c>
      <c r="AE494" t="s">
        <v>6939</v>
      </c>
      <c r="AH494">
        <v>0</v>
      </c>
      <c r="AI494">
        <v>0</v>
      </c>
    </row>
    <row r="495" spans="2:35">
      <c r="B495">
        <v>76</v>
      </c>
      <c r="J495" t="s">
        <v>12909</v>
      </c>
      <c r="L495" t="s">
        <v>12919</v>
      </c>
      <c r="M495" t="s">
        <v>12933</v>
      </c>
      <c r="N495" t="s">
        <v>13399</v>
      </c>
      <c r="O495" t="s">
        <v>13953</v>
      </c>
      <c r="P495">
        <v>3</v>
      </c>
      <c r="Q495">
        <v>2</v>
      </c>
      <c r="R495">
        <v>5.54</v>
      </c>
      <c r="S495">
        <v>5.54</v>
      </c>
      <c r="T495">
        <v>557.74</v>
      </c>
      <c r="U495">
        <v>63.13</v>
      </c>
      <c r="V495">
        <v>7.95</v>
      </c>
      <c r="X495">
        <v>0</v>
      </c>
      <c r="Y495">
        <v>5</v>
      </c>
      <c r="Z495" t="s">
        <v>6923</v>
      </c>
      <c r="AA495">
        <v>2</v>
      </c>
      <c r="AB495">
        <v>8</v>
      </c>
      <c r="AC495">
        <v>2.5</v>
      </c>
      <c r="AE495" t="s">
        <v>6939</v>
      </c>
      <c r="AH495">
        <v>0</v>
      </c>
      <c r="AI495">
        <v>0</v>
      </c>
    </row>
    <row r="496" spans="2:35">
      <c r="B496">
        <v>148</v>
      </c>
      <c r="J496" t="s">
        <v>12909</v>
      </c>
      <c r="L496" t="s">
        <v>12919</v>
      </c>
      <c r="M496" t="s">
        <v>12933</v>
      </c>
      <c r="N496" t="s">
        <v>13400</v>
      </c>
      <c r="O496" t="s">
        <v>13954</v>
      </c>
      <c r="P496">
        <v>3</v>
      </c>
      <c r="Q496">
        <v>1</v>
      </c>
      <c r="R496">
        <v>5.75</v>
      </c>
      <c r="S496">
        <v>5.75</v>
      </c>
      <c r="T496">
        <v>571.77</v>
      </c>
      <c r="U496">
        <v>54.34</v>
      </c>
      <c r="V496">
        <v>8.289999999999999</v>
      </c>
      <c r="X496">
        <v>0</v>
      </c>
      <c r="Y496">
        <v>5</v>
      </c>
      <c r="Z496" t="s">
        <v>6923</v>
      </c>
      <c r="AA496">
        <v>2</v>
      </c>
      <c r="AB496">
        <v>8</v>
      </c>
      <c r="AC496">
        <v>2.833333333333333</v>
      </c>
      <c r="AE496" t="s">
        <v>6939</v>
      </c>
      <c r="AH496">
        <v>0</v>
      </c>
      <c r="AI496">
        <v>0</v>
      </c>
    </row>
    <row r="497" spans="2:35">
      <c r="B497">
        <v>77</v>
      </c>
      <c r="J497" t="s">
        <v>12909</v>
      </c>
      <c r="L497" t="s">
        <v>12919</v>
      </c>
      <c r="M497" t="s">
        <v>12933</v>
      </c>
      <c r="N497" t="s">
        <v>13401</v>
      </c>
      <c r="O497" t="s">
        <v>13955</v>
      </c>
      <c r="P497">
        <v>4</v>
      </c>
      <c r="Q497">
        <v>3</v>
      </c>
      <c r="R497">
        <v>5.41</v>
      </c>
      <c r="S497">
        <v>5.42</v>
      </c>
      <c r="T497">
        <v>559.71</v>
      </c>
      <c r="U497">
        <v>83.36</v>
      </c>
      <c r="V497">
        <v>7.71</v>
      </c>
      <c r="W497">
        <v>8.9</v>
      </c>
      <c r="X497">
        <v>0</v>
      </c>
      <c r="Y497">
        <v>5</v>
      </c>
      <c r="Z497" t="s">
        <v>6923</v>
      </c>
      <c r="AA497">
        <v>2</v>
      </c>
      <c r="AB497">
        <v>8</v>
      </c>
      <c r="AC497">
        <v>2.166666666666667</v>
      </c>
      <c r="AE497" t="s">
        <v>6939</v>
      </c>
      <c r="AH497">
        <v>0</v>
      </c>
      <c r="AI497">
        <v>0</v>
      </c>
    </row>
    <row r="498" spans="2:35">
      <c r="B498">
        <v>285</v>
      </c>
      <c r="J498" t="s">
        <v>12909</v>
      </c>
      <c r="L498" t="s">
        <v>12919</v>
      </c>
      <c r="M498" t="s">
        <v>12933</v>
      </c>
      <c r="N498" t="s">
        <v>13402</v>
      </c>
      <c r="O498" t="s">
        <v>13956</v>
      </c>
      <c r="P498">
        <v>5</v>
      </c>
      <c r="Q498">
        <v>2</v>
      </c>
      <c r="R498">
        <v>3.3</v>
      </c>
      <c r="S498">
        <v>5.29</v>
      </c>
      <c r="T498">
        <v>621.8</v>
      </c>
      <c r="U498">
        <v>97.27</v>
      </c>
      <c r="V498">
        <v>7.28</v>
      </c>
      <c r="W498">
        <v>3.68</v>
      </c>
      <c r="X498">
        <v>0</v>
      </c>
      <c r="Y498">
        <v>5</v>
      </c>
      <c r="Z498" t="s">
        <v>6923</v>
      </c>
      <c r="AA498">
        <v>2</v>
      </c>
      <c r="AB498">
        <v>9</v>
      </c>
      <c r="AC498">
        <v>2.607666666666667</v>
      </c>
      <c r="AE498" t="s">
        <v>6937</v>
      </c>
      <c r="AH498">
        <v>0</v>
      </c>
      <c r="AI498">
        <v>0</v>
      </c>
    </row>
    <row r="499" spans="2:35">
      <c r="B499">
        <v>62</v>
      </c>
      <c r="J499" t="s">
        <v>12909</v>
      </c>
      <c r="L499" t="s">
        <v>12919</v>
      </c>
      <c r="M499" t="s">
        <v>12933</v>
      </c>
      <c r="N499" t="s">
        <v>13403</v>
      </c>
      <c r="O499" t="s">
        <v>13957</v>
      </c>
      <c r="P499">
        <v>3</v>
      </c>
      <c r="Q499">
        <v>2</v>
      </c>
      <c r="R499">
        <v>7.18</v>
      </c>
      <c r="S499">
        <v>7.18</v>
      </c>
      <c r="T499">
        <v>543.71</v>
      </c>
      <c r="U499">
        <v>77.12</v>
      </c>
      <c r="V499">
        <v>7.69</v>
      </c>
      <c r="X499">
        <v>0</v>
      </c>
      <c r="Y499">
        <v>5</v>
      </c>
      <c r="Z499" t="s">
        <v>6923</v>
      </c>
      <c r="AA499">
        <v>2</v>
      </c>
      <c r="AB499">
        <v>8</v>
      </c>
      <c r="AC499">
        <v>2.5</v>
      </c>
      <c r="AE499" t="s">
        <v>6939</v>
      </c>
      <c r="AH499">
        <v>0</v>
      </c>
      <c r="AI499">
        <v>0</v>
      </c>
    </row>
    <row r="500" spans="2:35">
      <c r="B500">
        <v>317</v>
      </c>
      <c r="J500" t="s">
        <v>12909</v>
      </c>
      <c r="L500" t="s">
        <v>12920</v>
      </c>
      <c r="M500" t="s">
        <v>12933</v>
      </c>
      <c r="N500" t="s">
        <v>13404</v>
      </c>
      <c r="O500" t="s">
        <v>13958</v>
      </c>
      <c r="P500">
        <v>4</v>
      </c>
      <c r="Q500">
        <v>1</v>
      </c>
      <c r="R500">
        <v>4.94</v>
      </c>
      <c r="S500">
        <v>4.94</v>
      </c>
      <c r="T500">
        <v>436.46</v>
      </c>
      <c r="U500">
        <v>52.49</v>
      </c>
      <c r="V500">
        <v>4.92</v>
      </c>
      <c r="W500">
        <v>13.99</v>
      </c>
      <c r="X500">
        <v>0</v>
      </c>
      <c r="Y500">
        <v>4</v>
      </c>
      <c r="Z500" t="s">
        <v>6923</v>
      </c>
      <c r="AA500">
        <v>0</v>
      </c>
      <c r="AB500">
        <v>7</v>
      </c>
      <c r="AC500">
        <v>3.317190476190476</v>
      </c>
      <c r="AE500" t="s">
        <v>6939</v>
      </c>
      <c r="AH500">
        <v>0</v>
      </c>
      <c r="AI500">
        <v>0</v>
      </c>
    </row>
    <row r="501" spans="2:35">
      <c r="B501">
        <v>300</v>
      </c>
      <c r="J501" t="s">
        <v>12909</v>
      </c>
      <c r="L501" t="s">
        <v>12920</v>
      </c>
      <c r="M501" t="s">
        <v>12933</v>
      </c>
      <c r="N501" t="s">
        <v>13405</v>
      </c>
      <c r="O501" t="s">
        <v>13959</v>
      </c>
      <c r="P501">
        <v>4</v>
      </c>
      <c r="Q501">
        <v>1</v>
      </c>
      <c r="R501">
        <v>4.04</v>
      </c>
      <c r="S501">
        <v>4.04</v>
      </c>
      <c r="T501">
        <v>436.46</v>
      </c>
      <c r="U501">
        <v>52.49</v>
      </c>
      <c r="V501">
        <v>4.92</v>
      </c>
      <c r="W501">
        <v>14</v>
      </c>
      <c r="X501">
        <v>0</v>
      </c>
      <c r="Y501">
        <v>4</v>
      </c>
      <c r="Z501" t="s">
        <v>6923</v>
      </c>
      <c r="AA501">
        <v>0</v>
      </c>
      <c r="AB501">
        <v>7</v>
      </c>
      <c r="AC501">
        <v>3.767190476190477</v>
      </c>
      <c r="AE501" t="s">
        <v>6939</v>
      </c>
      <c r="AH501">
        <v>0</v>
      </c>
      <c r="AI501">
        <v>0</v>
      </c>
    </row>
    <row r="502" spans="2:35">
      <c r="B502">
        <v>292</v>
      </c>
      <c r="J502" t="s">
        <v>12909</v>
      </c>
      <c r="L502" t="s">
        <v>12920</v>
      </c>
      <c r="M502" t="s">
        <v>12933</v>
      </c>
      <c r="N502" t="s">
        <v>13406</v>
      </c>
      <c r="O502" t="s">
        <v>13960</v>
      </c>
      <c r="P502">
        <v>4</v>
      </c>
      <c r="Q502">
        <v>1</v>
      </c>
      <c r="R502">
        <v>4.67</v>
      </c>
      <c r="S502">
        <v>4.67</v>
      </c>
      <c r="T502">
        <v>435.43</v>
      </c>
      <c r="U502">
        <v>77.17</v>
      </c>
      <c r="V502">
        <v>5.37</v>
      </c>
      <c r="W502">
        <v>13.52</v>
      </c>
      <c r="X502">
        <v>0</v>
      </c>
      <c r="Y502">
        <v>4</v>
      </c>
      <c r="Z502" t="s">
        <v>6923</v>
      </c>
      <c r="AA502">
        <v>1</v>
      </c>
      <c r="AB502">
        <v>6</v>
      </c>
      <c r="AC502">
        <v>3.459547619047619</v>
      </c>
      <c r="AE502" t="s">
        <v>6939</v>
      </c>
      <c r="AH502">
        <v>0</v>
      </c>
      <c r="AI502">
        <v>0</v>
      </c>
    </row>
    <row r="503" spans="2:35">
      <c r="B503">
        <v>154</v>
      </c>
      <c r="J503" t="s">
        <v>12909</v>
      </c>
      <c r="L503" t="s">
        <v>12920</v>
      </c>
      <c r="M503" t="s">
        <v>12933</v>
      </c>
      <c r="N503" t="s">
        <v>13407</v>
      </c>
      <c r="O503" t="s">
        <v>13961</v>
      </c>
      <c r="P503">
        <v>2</v>
      </c>
      <c r="Q503">
        <v>1</v>
      </c>
      <c r="R503">
        <v>5.86</v>
      </c>
      <c r="S503">
        <v>5.86</v>
      </c>
      <c r="T503">
        <v>469.33</v>
      </c>
      <c r="U503">
        <v>34.03</v>
      </c>
      <c r="V503">
        <v>6.22</v>
      </c>
      <c r="W503">
        <v>13.86</v>
      </c>
      <c r="X503">
        <v>0</v>
      </c>
      <c r="Y503">
        <v>4</v>
      </c>
      <c r="Z503" t="s">
        <v>6923</v>
      </c>
      <c r="AA503">
        <v>1</v>
      </c>
      <c r="AB503">
        <v>5</v>
      </c>
      <c r="AC503">
        <v>2.753904761904762</v>
      </c>
      <c r="AE503" t="s">
        <v>6939</v>
      </c>
      <c r="AH503">
        <v>0</v>
      </c>
      <c r="AI503">
        <v>0</v>
      </c>
    </row>
    <row r="504" spans="2:35">
      <c r="B504">
        <v>9</v>
      </c>
      <c r="J504" t="s">
        <v>12909</v>
      </c>
      <c r="L504" t="s">
        <v>12920</v>
      </c>
      <c r="M504" t="s">
        <v>12933</v>
      </c>
      <c r="N504" t="s">
        <v>13408</v>
      </c>
      <c r="O504" t="s">
        <v>13962</v>
      </c>
    </row>
    <row r="505" spans="2:35">
      <c r="B505">
        <v>1</v>
      </c>
      <c r="J505" t="s">
        <v>12909</v>
      </c>
      <c r="L505" t="s">
        <v>12920</v>
      </c>
      <c r="M505" t="s">
        <v>12933</v>
      </c>
      <c r="N505" t="s">
        <v>13409</v>
      </c>
      <c r="O505" t="s">
        <v>13963</v>
      </c>
      <c r="P505">
        <v>2</v>
      </c>
      <c r="Q505">
        <v>1</v>
      </c>
      <c r="R505">
        <v>5.33</v>
      </c>
      <c r="S505">
        <v>5.33</v>
      </c>
      <c r="T505">
        <v>404.46</v>
      </c>
      <c r="U505">
        <v>34.03</v>
      </c>
      <c r="V505">
        <v>5.85</v>
      </c>
      <c r="W505">
        <v>13.99</v>
      </c>
      <c r="X505">
        <v>0</v>
      </c>
      <c r="Y505">
        <v>4</v>
      </c>
      <c r="Z505" t="s">
        <v>6923</v>
      </c>
      <c r="AA505">
        <v>1</v>
      </c>
      <c r="AB505">
        <v>6</v>
      </c>
      <c r="AC505">
        <v>3.217261904761905</v>
      </c>
      <c r="AE505" t="s">
        <v>6939</v>
      </c>
      <c r="AH505">
        <v>0</v>
      </c>
      <c r="AI505">
        <v>0</v>
      </c>
    </row>
    <row r="506" spans="2:35">
      <c r="B506">
        <v>5</v>
      </c>
      <c r="J506" t="s">
        <v>12909</v>
      </c>
      <c r="L506" t="s">
        <v>12920</v>
      </c>
      <c r="M506" t="s">
        <v>12933</v>
      </c>
      <c r="N506" t="s">
        <v>13410</v>
      </c>
      <c r="O506" t="s">
        <v>13964</v>
      </c>
      <c r="P506">
        <v>2</v>
      </c>
      <c r="Q506">
        <v>1</v>
      </c>
      <c r="R506">
        <v>4.47</v>
      </c>
      <c r="S506">
        <v>4.47</v>
      </c>
      <c r="T506">
        <v>376.41</v>
      </c>
      <c r="U506">
        <v>34.03</v>
      </c>
      <c r="V506">
        <v>4.9</v>
      </c>
      <c r="X506">
        <v>0</v>
      </c>
      <c r="Y506">
        <v>4</v>
      </c>
      <c r="Z506" t="s">
        <v>6923</v>
      </c>
      <c r="AA506">
        <v>0</v>
      </c>
      <c r="AB506">
        <v>5</v>
      </c>
      <c r="AC506">
        <v>3.682619047619048</v>
      </c>
      <c r="AE506" t="s">
        <v>6939</v>
      </c>
      <c r="AH506">
        <v>0</v>
      </c>
      <c r="AI506">
        <v>0</v>
      </c>
    </row>
    <row r="507" spans="2:35">
      <c r="B507">
        <v>31</v>
      </c>
      <c r="J507" t="s">
        <v>12909</v>
      </c>
      <c r="L507" t="s">
        <v>12920</v>
      </c>
      <c r="M507" t="s">
        <v>12933</v>
      </c>
      <c r="N507" t="s">
        <v>13411</v>
      </c>
      <c r="O507" t="s">
        <v>13965</v>
      </c>
    </row>
    <row r="508" spans="2:35">
      <c r="B508">
        <v>4</v>
      </c>
      <c r="J508" t="s">
        <v>12909</v>
      </c>
      <c r="L508" t="s">
        <v>12920</v>
      </c>
      <c r="M508" t="s">
        <v>12933</v>
      </c>
      <c r="N508" t="s">
        <v>13412</v>
      </c>
      <c r="O508" t="s">
        <v>13966</v>
      </c>
      <c r="P508">
        <v>2</v>
      </c>
      <c r="Q508">
        <v>1</v>
      </c>
      <c r="R508">
        <v>5.24</v>
      </c>
      <c r="S508">
        <v>5.24</v>
      </c>
      <c r="T508">
        <v>404.46</v>
      </c>
      <c r="U508">
        <v>34.03</v>
      </c>
      <c r="V508">
        <v>5.63</v>
      </c>
      <c r="X508">
        <v>0</v>
      </c>
      <c r="Y508">
        <v>4</v>
      </c>
      <c r="Z508" t="s">
        <v>6923</v>
      </c>
      <c r="AA508">
        <v>1</v>
      </c>
      <c r="AB508">
        <v>5</v>
      </c>
      <c r="AC508">
        <v>3.217261904761905</v>
      </c>
      <c r="AE508" t="s">
        <v>6939</v>
      </c>
      <c r="AH508">
        <v>0</v>
      </c>
      <c r="AI508">
        <v>0</v>
      </c>
    </row>
    <row r="509" spans="2:35">
      <c r="B509">
        <v>7</v>
      </c>
      <c r="J509" t="s">
        <v>12909</v>
      </c>
      <c r="L509" t="s">
        <v>12920</v>
      </c>
      <c r="M509" t="s">
        <v>12933</v>
      </c>
      <c r="N509" t="s">
        <v>13413</v>
      </c>
      <c r="O509" t="s">
        <v>13967</v>
      </c>
      <c r="P509">
        <v>3</v>
      </c>
      <c r="Q509">
        <v>1</v>
      </c>
      <c r="R509">
        <v>4.28</v>
      </c>
      <c r="S509">
        <v>4.28</v>
      </c>
      <c r="T509">
        <v>382.44</v>
      </c>
      <c r="U509">
        <v>34.03</v>
      </c>
      <c r="V509">
        <v>4.96</v>
      </c>
      <c r="W509">
        <v>13.74</v>
      </c>
      <c r="X509">
        <v>0</v>
      </c>
      <c r="Y509">
        <v>4</v>
      </c>
      <c r="Z509" t="s">
        <v>6923</v>
      </c>
      <c r="AA509">
        <v>0</v>
      </c>
      <c r="AB509">
        <v>5</v>
      </c>
      <c r="AC509">
        <v>3.734547619047619</v>
      </c>
      <c r="AE509" t="s">
        <v>6939</v>
      </c>
      <c r="AH509">
        <v>0</v>
      </c>
      <c r="AI509">
        <v>0</v>
      </c>
    </row>
    <row r="510" spans="2:35">
      <c r="B510">
        <v>49</v>
      </c>
      <c r="J510" t="s">
        <v>12909</v>
      </c>
      <c r="L510" t="s">
        <v>12920</v>
      </c>
      <c r="M510" t="s">
        <v>12933</v>
      </c>
      <c r="N510" t="s">
        <v>13414</v>
      </c>
      <c r="O510" t="s">
        <v>13968</v>
      </c>
      <c r="P510">
        <v>2</v>
      </c>
      <c r="Q510">
        <v>1</v>
      </c>
      <c r="R510">
        <v>6.01</v>
      </c>
      <c r="S510">
        <v>6.01</v>
      </c>
      <c r="T510">
        <v>440.49</v>
      </c>
      <c r="U510">
        <v>34.03</v>
      </c>
      <c r="V510">
        <v>6.61</v>
      </c>
      <c r="W510">
        <v>13.91</v>
      </c>
      <c r="X510">
        <v>0</v>
      </c>
      <c r="Y510">
        <v>5</v>
      </c>
      <c r="Z510" t="s">
        <v>6923</v>
      </c>
      <c r="AA510">
        <v>1</v>
      </c>
      <c r="AB510">
        <v>5</v>
      </c>
      <c r="AC510">
        <v>2.959904761904762</v>
      </c>
      <c r="AE510" t="s">
        <v>6939</v>
      </c>
      <c r="AH510">
        <v>0</v>
      </c>
      <c r="AI510">
        <v>0</v>
      </c>
    </row>
    <row r="511" spans="2:35">
      <c r="B511">
        <v>14</v>
      </c>
      <c r="J511" t="s">
        <v>12909</v>
      </c>
      <c r="L511" t="s">
        <v>12920</v>
      </c>
      <c r="M511" t="s">
        <v>12933</v>
      </c>
      <c r="N511" t="s">
        <v>13415</v>
      </c>
      <c r="O511" t="s">
        <v>13969</v>
      </c>
      <c r="P511">
        <v>2</v>
      </c>
      <c r="Q511">
        <v>1</v>
      </c>
      <c r="R511">
        <v>5.11</v>
      </c>
      <c r="S511">
        <v>5.11</v>
      </c>
      <c r="T511">
        <v>408.42</v>
      </c>
      <c r="U511">
        <v>34.03</v>
      </c>
      <c r="V511">
        <v>5.6</v>
      </c>
      <c r="W511">
        <v>13.95</v>
      </c>
      <c r="X511">
        <v>0</v>
      </c>
      <c r="Y511">
        <v>4</v>
      </c>
      <c r="Z511" t="s">
        <v>6923</v>
      </c>
      <c r="AA511">
        <v>1</v>
      </c>
      <c r="AB511">
        <v>5</v>
      </c>
      <c r="AC511">
        <v>3.188976190476191</v>
      </c>
      <c r="AE511" t="s">
        <v>6939</v>
      </c>
      <c r="AH511">
        <v>0</v>
      </c>
      <c r="AI511">
        <v>0</v>
      </c>
    </row>
    <row r="512" spans="2:35">
      <c r="B512">
        <v>6700</v>
      </c>
      <c r="J512" t="s">
        <v>12909</v>
      </c>
      <c r="L512" t="s">
        <v>12920</v>
      </c>
      <c r="M512" t="s">
        <v>12933</v>
      </c>
      <c r="N512" t="s">
        <v>13416</v>
      </c>
      <c r="O512" t="s">
        <v>13970</v>
      </c>
      <c r="P512">
        <v>2</v>
      </c>
      <c r="Q512">
        <v>1</v>
      </c>
      <c r="R512">
        <v>4.73</v>
      </c>
      <c r="S512">
        <v>4.73</v>
      </c>
      <c r="T512">
        <v>402.44</v>
      </c>
      <c r="U512">
        <v>34.03</v>
      </c>
      <c r="V512">
        <v>5.25</v>
      </c>
      <c r="X512">
        <v>0</v>
      </c>
      <c r="Y512">
        <v>4</v>
      </c>
      <c r="Z512" t="s">
        <v>6923</v>
      </c>
      <c r="AA512">
        <v>1</v>
      </c>
      <c r="AB512">
        <v>5</v>
      </c>
      <c r="AC512">
        <v>3.366690476190476</v>
      </c>
      <c r="AE512" t="s">
        <v>6939</v>
      </c>
      <c r="AH512">
        <v>0</v>
      </c>
      <c r="AI512">
        <v>0</v>
      </c>
    </row>
    <row r="513" spans="2:35">
      <c r="B513">
        <v>147</v>
      </c>
      <c r="J513" t="s">
        <v>12909</v>
      </c>
      <c r="L513" t="s">
        <v>12920</v>
      </c>
      <c r="M513" t="s">
        <v>12933</v>
      </c>
      <c r="N513" t="s">
        <v>13417</v>
      </c>
      <c r="O513" t="s">
        <v>13971</v>
      </c>
      <c r="P513">
        <v>3</v>
      </c>
      <c r="Q513">
        <v>2</v>
      </c>
      <c r="R513">
        <v>3.29</v>
      </c>
      <c r="S513">
        <v>3.29</v>
      </c>
      <c r="T513">
        <v>391.42</v>
      </c>
      <c r="U513">
        <v>60.05</v>
      </c>
      <c r="V513">
        <v>4.48</v>
      </c>
      <c r="X513">
        <v>4.38</v>
      </c>
      <c r="Y513">
        <v>4</v>
      </c>
      <c r="Z513" t="s">
        <v>6923</v>
      </c>
      <c r="AA513">
        <v>0</v>
      </c>
      <c r="AB513">
        <v>5</v>
      </c>
      <c r="AC513">
        <v>4.485571428571428</v>
      </c>
      <c r="AE513" t="s">
        <v>6939</v>
      </c>
      <c r="AH513">
        <v>0</v>
      </c>
      <c r="AI513">
        <v>0</v>
      </c>
    </row>
    <row r="514" spans="2:35">
      <c r="B514">
        <v>29</v>
      </c>
      <c r="J514" t="s">
        <v>12909</v>
      </c>
      <c r="L514" t="s">
        <v>12920</v>
      </c>
      <c r="M514" t="s">
        <v>12933</v>
      </c>
      <c r="N514" t="s">
        <v>13418</v>
      </c>
      <c r="O514" t="s">
        <v>13972</v>
      </c>
      <c r="P514">
        <v>2</v>
      </c>
      <c r="Q514">
        <v>1</v>
      </c>
      <c r="R514">
        <v>6.21</v>
      </c>
      <c r="S514">
        <v>6.21</v>
      </c>
      <c r="T514">
        <v>430.98</v>
      </c>
      <c r="U514">
        <v>34.03</v>
      </c>
      <c r="V514">
        <v>6.84</v>
      </c>
      <c r="X514">
        <v>0</v>
      </c>
      <c r="Y514">
        <v>4</v>
      </c>
      <c r="Z514" t="s">
        <v>6923</v>
      </c>
      <c r="AA514">
        <v>1</v>
      </c>
      <c r="AB514">
        <v>6</v>
      </c>
      <c r="AC514">
        <v>3.027833333333334</v>
      </c>
      <c r="AE514" t="s">
        <v>6939</v>
      </c>
      <c r="AH514">
        <v>0</v>
      </c>
      <c r="AI514">
        <v>0</v>
      </c>
    </row>
    <row r="515" spans="2:35">
      <c r="B515">
        <v>1000</v>
      </c>
      <c r="J515" t="s">
        <v>12909</v>
      </c>
      <c r="L515" t="s">
        <v>12920</v>
      </c>
      <c r="M515" t="s">
        <v>12933</v>
      </c>
      <c r="N515" t="s">
        <v>13419</v>
      </c>
      <c r="O515" t="s">
        <v>13973</v>
      </c>
      <c r="P515">
        <v>3</v>
      </c>
      <c r="Q515">
        <v>1</v>
      </c>
      <c r="R515">
        <v>4.85</v>
      </c>
      <c r="S515">
        <v>4.85</v>
      </c>
      <c r="T515">
        <v>382.46</v>
      </c>
      <c r="U515">
        <v>51.1</v>
      </c>
      <c r="V515">
        <v>5.21</v>
      </c>
      <c r="W515">
        <v>13.76</v>
      </c>
      <c r="X515">
        <v>0</v>
      </c>
      <c r="Y515">
        <v>4</v>
      </c>
      <c r="Z515" t="s">
        <v>6923</v>
      </c>
      <c r="AA515">
        <v>1</v>
      </c>
      <c r="AB515">
        <v>5</v>
      </c>
      <c r="AC515">
        <v>3.747904761904763</v>
      </c>
      <c r="AE515" t="s">
        <v>6939</v>
      </c>
      <c r="AH515">
        <v>0</v>
      </c>
      <c r="AI515">
        <v>0</v>
      </c>
    </row>
    <row r="516" spans="2:35">
      <c r="B516">
        <v>563</v>
      </c>
      <c r="J516" t="s">
        <v>12909</v>
      </c>
      <c r="L516" t="s">
        <v>12920</v>
      </c>
      <c r="M516" t="s">
        <v>12933</v>
      </c>
      <c r="N516" t="s">
        <v>13420</v>
      </c>
      <c r="O516" t="s">
        <v>13974</v>
      </c>
      <c r="P516">
        <v>3</v>
      </c>
      <c r="Q516">
        <v>1</v>
      </c>
      <c r="R516">
        <v>4.86</v>
      </c>
      <c r="S516">
        <v>4.86</v>
      </c>
      <c r="T516">
        <v>418.44</v>
      </c>
      <c r="U516">
        <v>51.1</v>
      </c>
      <c r="V516">
        <v>5.49</v>
      </c>
      <c r="W516">
        <v>13.61</v>
      </c>
      <c r="X516">
        <v>0</v>
      </c>
      <c r="Y516">
        <v>4</v>
      </c>
      <c r="Z516" t="s">
        <v>6923</v>
      </c>
      <c r="AA516">
        <v>1</v>
      </c>
      <c r="AB516">
        <v>5</v>
      </c>
      <c r="AC516">
        <v>3.485904761904762</v>
      </c>
      <c r="AE516" t="s">
        <v>6939</v>
      </c>
      <c r="AH516">
        <v>0</v>
      </c>
      <c r="AI516">
        <v>0</v>
      </c>
    </row>
    <row r="517" spans="2:35">
      <c r="B517">
        <v>98</v>
      </c>
      <c r="J517" t="s">
        <v>12909</v>
      </c>
      <c r="L517" t="s">
        <v>12920</v>
      </c>
      <c r="M517" t="s">
        <v>12933</v>
      </c>
      <c r="N517" t="s">
        <v>13421</v>
      </c>
      <c r="O517" t="s">
        <v>13975</v>
      </c>
      <c r="P517">
        <v>4</v>
      </c>
      <c r="Q517">
        <v>1</v>
      </c>
      <c r="R517">
        <v>4.94</v>
      </c>
      <c r="S517">
        <v>4.94</v>
      </c>
      <c r="T517">
        <v>432.55</v>
      </c>
      <c r="U517">
        <v>68.17</v>
      </c>
      <c r="V517">
        <v>5.07</v>
      </c>
      <c r="W517">
        <v>13.5</v>
      </c>
      <c r="X517">
        <v>0</v>
      </c>
      <c r="Y517">
        <v>4</v>
      </c>
      <c r="Z517" t="s">
        <v>6923</v>
      </c>
      <c r="AA517">
        <v>1</v>
      </c>
      <c r="AB517">
        <v>6</v>
      </c>
      <c r="AC517">
        <v>3.345119047619047</v>
      </c>
      <c r="AE517" t="s">
        <v>6939</v>
      </c>
      <c r="AH517">
        <v>0</v>
      </c>
      <c r="AI517">
        <v>0</v>
      </c>
    </row>
    <row r="518" spans="2:35">
      <c r="B518">
        <v>7</v>
      </c>
      <c r="J518" t="s">
        <v>12909</v>
      </c>
      <c r="L518" t="s">
        <v>12920</v>
      </c>
      <c r="M518" t="s">
        <v>12933</v>
      </c>
      <c r="N518" t="s">
        <v>13422</v>
      </c>
      <c r="O518" t="s">
        <v>13976</v>
      </c>
      <c r="P518">
        <v>4</v>
      </c>
      <c r="Q518">
        <v>1</v>
      </c>
      <c r="R518">
        <v>5.58</v>
      </c>
      <c r="S518">
        <v>5.58</v>
      </c>
      <c r="T518">
        <v>468.58</v>
      </c>
      <c r="U518">
        <v>68.17</v>
      </c>
      <c r="V518">
        <v>5.91</v>
      </c>
      <c r="W518">
        <v>13.49</v>
      </c>
      <c r="X518">
        <v>0</v>
      </c>
      <c r="Y518">
        <v>5</v>
      </c>
      <c r="Z518" t="s">
        <v>6923</v>
      </c>
      <c r="AA518">
        <v>1</v>
      </c>
      <c r="AB518">
        <v>6</v>
      </c>
      <c r="AC518">
        <v>3.057761904761905</v>
      </c>
      <c r="AE518" t="s">
        <v>6939</v>
      </c>
      <c r="AH518">
        <v>0</v>
      </c>
      <c r="AI518">
        <v>0</v>
      </c>
    </row>
    <row r="519" spans="2:35">
      <c r="B519">
        <v>3</v>
      </c>
      <c r="J519" t="s">
        <v>12909</v>
      </c>
      <c r="L519" t="s">
        <v>12920</v>
      </c>
      <c r="M519" t="s">
        <v>12933</v>
      </c>
      <c r="N519" t="s">
        <v>13423</v>
      </c>
      <c r="O519" t="s">
        <v>13977</v>
      </c>
      <c r="P519">
        <v>3</v>
      </c>
      <c r="Q519">
        <v>1</v>
      </c>
      <c r="R519">
        <v>4.69</v>
      </c>
      <c r="S519">
        <v>4.69</v>
      </c>
      <c r="T519">
        <v>403.91</v>
      </c>
      <c r="U519">
        <v>46.92</v>
      </c>
      <c r="V519">
        <v>5.62</v>
      </c>
      <c r="W519">
        <v>13.96</v>
      </c>
      <c r="X519">
        <v>0.11</v>
      </c>
      <c r="Y519">
        <v>4</v>
      </c>
      <c r="Z519" t="s">
        <v>6923</v>
      </c>
      <c r="AA519">
        <v>1</v>
      </c>
      <c r="AB519">
        <v>6</v>
      </c>
      <c r="AC519">
        <v>3.674690476190476</v>
      </c>
      <c r="AE519" t="s">
        <v>6939</v>
      </c>
      <c r="AH519">
        <v>0</v>
      </c>
      <c r="AI519">
        <v>0</v>
      </c>
    </row>
    <row r="520" spans="2:35">
      <c r="B520">
        <v>44</v>
      </c>
      <c r="J520" t="s">
        <v>12909</v>
      </c>
      <c r="L520" t="s">
        <v>12920</v>
      </c>
      <c r="M520" t="s">
        <v>12933</v>
      </c>
      <c r="N520" t="s">
        <v>13424</v>
      </c>
      <c r="O520" t="s">
        <v>13978</v>
      </c>
      <c r="P520">
        <v>3</v>
      </c>
      <c r="Q520">
        <v>2</v>
      </c>
      <c r="R520">
        <v>2.15</v>
      </c>
      <c r="S520">
        <v>5.13</v>
      </c>
      <c r="T520">
        <v>508.66</v>
      </c>
      <c r="U520">
        <v>71.33</v>
      </c>
      <c r="V520">
        <v>7.04</v>
      </c>
      <c r="W520">
        <v>4.34</v>
      </c>
      <c r="X520">
        <v>0</v>
      </c>
      <c r="Y520">
        <v>4</v>
      </c>
      <c r="Z520" t="s">
        <v>6923</v>
      </c>
      <c r="AA520">
        <v>2</v>
      </c>
      <c r="AB520">
        <v>8</v>
      </c>
      <c r="AC520">
        <v>3.425</v>
      </c>
      <c r="AE520" t="s">
        <v>6937</v>
      </c>
      <c r="AH520">
        <v>0</v>
      </c>
      <c r="AI520">
        <v>0</v>
      </c>
    </row>
    <row r="521" spans="2:35">
      <c r="B521">
        <v>126</v>
      </c>
      <c r="J521" t="s">
        <v>12909</v>
      </c>
      <c r="L521" t="s">
        <v>12920</v>
      </c>
      <c r="M521" t="s">
        <v>12933</v>
      </c>
      <c r="N521" t="s">
        <v>13425</v>
      </c>
      <c r="O521" t="s">
        <v>13979</v>
      </c>
      <c r="P521">
        <v>4</v>
      </c>
      <c r="Q521">
        <v>2</v>
      </c>
      <c r="R521">
        <v>1.21</v>
      </c>
      <c r="S521">
        <v>4.83</v>
      </c>
      <c r="T521">
        <v>496.61</v>
      </c>
      <c r="U521">
        <v>80.56</v>
      </c>
      <c r="V521">
        <v>6.14</v>
      </c>
      <c r="W521">
        <v>3.19</v>
      </c>
      <c r="X521">
        <v>0</v>
      </c>
      <c r="Y521">
        <v>4</v>
      </c>
      <c r="Z521" t="s">
        <v>6923</v>
      </c>
      <c r="AA521">
        <v>1</v>
      </c>
      <c r="AB521">
        <v>9</v>
      </c>
      <c r="AC521">
        <v>3.609214285714286</v>
      </c>
      <c r="AE521" t="s">
        <v>6937</v>
      </c>
      <c r="AH521">
        <v>0</v>
      </c>
      <c r="AI521">
        <v>0</v>
      </c>
    </row>
    <row r="522" spans="2:35">
      <c r="B522">
        <v>124</v>
      </c>
      <c r="J522" t="s">
        <v>12909</v>
      </c>
      <c r="L522" t="s">
        <v>12920</v>
      </c>
      <c r="M522" t="s">
        <v>12933</v>
      </c>
      <c r="N522" t="s">
        <v>13426</v>
      </c>
      <c r="O522" t="s">
        <v>13980</v>
      </c>
      <c r="P522">
        <v>4</v>
      </c>
      <c r="Q522">
        <v>2</v>
      </c>
      <c r="R522">
        <v>0.99</v>
      </c>
      <c r="S522">
        <v>4.61</v>
      </c>
      <c r="T522">
        <v>498.62</v>
      </c>
      <c r="U522">
        <v>80.56</v>
      </c>
      <c r="V522">
        <v>6.38</v>
      </c>
      <c r="W522">
        <v>3.19</v>
      </c>
      <c r="X522">
        <v>0</v>
      </c>
      <c r="Y522">
        <v>4</v>
      </c>
      <c r="Z522" t="s">
        <v>6923</v>
      </c>
      <c r="AA522">
        <v>1</v>
      </c>
      <c r="AB522">
        <v>9</v>
      </c>
      <c r="AC522">
        <v>3.704857142857143</v>
      </c>
      <c r="AE522" t="s">
        <v>6937</v>
      </c>
      <c r="AH522">
        <v>0</v>
      </c>
      <c r="AI522">
        <v>0</v>
      </c>
    </row>
    <row r="523" spans="2:35">
      <c r="B523">
        <v>370</v>
      </c>
      <c r="J523" t="s">
        <v>12909</v>
      </c>
      <c r="L523" t="s">
        <v>12920</v>
      </c>
      <c r="M523" t="s">
        <v>12933</v>
      </c>
      <c r="N523" t="s">
        <v>13427</v>
      </c>
      <c r="O523" t="s">
        <v>13981</v>
      </c>
      <c r="P523">
        <v>4</v>
      </c>
      <c r="Q523">
        <v>2</v>
      </c>
      <c r="R523">
        <v>2.19</v>
      </c>
      <c r="S523">
        <v>5.81</v>
      </c>
      <c r="T523">
        <v>512.65</v>
      </c>
      <c r="U523">
        <v>80.56</v>
      </c>
      <c r="V523">
        <v>6.56</v>
      </c>
      <c r="W523">
        <v>3.19</v>
      </c>
      <c r="X523">
        <v>0</v>
      </c>
      <c r="Y523">
        <v>4</v>
      </c>
      <c r="Z523" t="s">
        <v>6923</v>
      </c>
      <c r="AA523">
        <v>2</v>
      </c>
      <c r="AB523">
        <v>8</v>
      </c>
      <c r="AC523">
        <v>3.405</v>
      </c>
      <c r="AE523" t="s">
        <v>6937</v>
      </c>
      <c r="AH523">
        <v>0</v>
      </c>
      <c r="AI523">
        <v>0</v>
      </c>
    </row>
    <row r="524" spans="2:35">
      <c r="B524">
        <v>56</v>
      </c>
      <c r="J524" t="s">
        <v>12909</v>
      </c>
      <c r="L524" t="s">
        <v>12920</v>
      </c>
      <c r="M524" t="s">
        <v>12933</v>
      </c>
      <c r="N524" t="s">
        <v>13428</v>
      </c>
      <c r="O524" t="s">
        <v>13982</v>
      </c>
      <c r="P524">
        <v>4</v>
      </c>
      <c r="Q524">
        <v>2</v>
      </c>
      <c r="R524">
        <v>1.5</v>
      </c>
      <c r="S524">
        <v>5.12</v>
      </c>
      <c r="T524">
        <v>496.61</v>
      </c>
      <c r="U524">
        <v>80.56</v>
      </c>
      <c r="V524">
        <v>6.14</v>
      </c>
      <c r="W524">
        <v>3.18</v>
      </c>
      <c r="X524">
        <v>0</v>
      </c>
      <c r="Y524">
        <v>4</v>
      </c>
      <c r="Z524" t="s">
        <v>6923</v>
      </c>
      <c r="AA524">
        <v>1</v>
      </c>
      <c r="AB524">
        <v>9</v>
      </c>
      <c r="AC524">
        <v>3.524214285714286</v>
      </c>
      <c r="AE524" t="s">
        <v>6937</v>
      </c>
      <c r="AH524">
        <v>0</v>
      </c>
      <c r="AI524">
        <v>0</v>
      </c>
    </row>
    <row r="525" spans="2:35">
      <c r="B525">
        <v>69</v>
      </c>
      <c r="J525" t="s">
        <v>12909</v>
      </c>
      <c r="L525" t="s">
        <v>12920</v>
      </c>
      <c r="M525" t="s">
        <v>12933</v>
      </c>
      <c r="N525" t="s">
        <v>13429</v>
      </c>
      <c r="O525" t="s">
        <v>13983</v>
      </c>
      <c r="P525">
        <v>4</v>
      </c>
      <c r="Q525">
        <v>2</v>
      </c>
      <c r="R525">
        <v>1.28</v>
      </c>
      <c r="S525">
        <v>4.9</v>
      </c>
      <c r="T525">
        <v>498.62</v>
      </c>
      <c r="U525">
        <v>80.56</v>
      </c>
      <c r="V525">
        <v>6.38</v>
      </c>
      <c r="W525">
        <v>3.18</v>
      </c>
      <c r="X525">
        <v>0</v>
      </c>
      <c r="Y525">
        <v>4</v>
      </c>
      <c r="Z525" t="s">
        <v>6923</v>
      </c>
      <c r="AA525">
        <v>1</v>
      </c>
      <c r="AB525">
        <v>9</v>
      </c>
      <c r="AC525">
        <v>3.559857142857143</v>
      </c>
      <c r="AE525" t="s">
        <v>6937</v>
      </c>
      <c r="AH525">
        <v>0</v>
      </c>
      <c r="AI525">
        <v>0</v>
      </c>
    </row>
    <row r="526" spans="2:35">
      <c r="B526">
        <v>131</v>
      </c>
      <c r="J526" t="s">
        <v>12909</v>
      </c>
      <c r="L526" t="s">
        <v>12920</v>
      </c>
      <c r="M526" t="s">
        <v>12933</v>
      </c>
      <c r="N526" t="s">
        <v>13430</v>
      </c>
      <c r="O526" t="s">
        <v>13984</v>
      </c>
      <c r="P526">
        <v>4</v>
      </c>
      <c r="Q526">
        <v>2</v>
      </c>
      <c r="R526">
        <v>2.47</v>
      </c>
      <c r="S526">
        <v>6.1</v>
      </c>
      <c r="T526">
        <v>512.65</v>
      </c>
      <c r="U526">
        <v>80.56</v>
      </c>
      <c r="V526">
        <v>6.56</v>
      </c>
      <c r="W526">
        <v>3.18</v>
      </c>
      <c r="X526">
        <v>0</v>
      </c>
      <c r="Y526">
        <v>4</v>
      </c>
      <c r="Z526" t="s">
        <v>6923</v>
      </c>
      <c r="AA526">
        <v>2</v>
      </c>
      <c r="AB526">
        <v>8</v>
      </c>
      <c r="AC526">
        <v>3.265</v>
      </c>
      <c r="AE526" t="s">
        <v>6937</v>
      </c>
      <c r="AH526">
        <v>0</v>
      </c>
      <c r="AI526">
        <v>0</v>
      </c>
    </row>
    <row r="527" spans="2:35">
      <c r="B527">
        <v>550</v>
      </c>
      <c r="J527" t="s">
        <v>12909</v>
      </c>
      <c r="L527" t="s">
        <v>12920</v>
      </c>
      <c r="M527" t="s">
        <v>12933</v>
      </c>
      <c r="N527" t="s">
        <v>13431</v>
      </c>
      <c r="O527" t="s">
        <v>13985</v>
      </c>
      <c r="P527">
        <v>4</v>
      </c>
      <c r="Q527">
        <v>2</v>
      </c>
      <c r="R527">
        <v>1.64</v>
      </c>
      <c r="S527">
        <v>5.25</v>
      </c>
      <c r="T527">
        <v>512.65</v>
      </c>
      <c r="U527">
        <v>80.56</v>
      </c>
      <c r="V527">
        <v>6.77</v>
      </c>
      <c r="W527">
        <v>3.22</v>
      </c>
      <c r="X527">
        <v>0</v>
      </c>
      <c r="Y527">
        <v>4</v>
      </c>
      <c r="Z527" t="s">
        <v>6923</v>
      </c>
      <c r="AA527">
        <v>2</v>
      </c>
      <c r="AB527">
        <v>9</v>
      </c>
      <c r="AC527">
        <v>3.5</v>
      </c>
      <c r="AE527" t="s">
        <v>6937</v>
      </c>
      <c r="AH527">
        <v>0</v>
      </c>
      <c r="AI527">
        <v>0</v>
      </c>
    </row>
    <row r="528" spans="2:35">
      <c r="B528">
        <v>76</v>
      </c>
      <c r="J528" t="s">
        <v>12909</v>
      </c>
      <c r="L528" t="s">
        <v>12920</v>
      </c>
      <c r="M528" t="s">
        <v>12933</v>
      </c>
      <c r="N528" t="s">
        <v>13432</v>
      </c>
      <c r="O528" t="s">
        <v>13986</v>
      </c>
      <c r="P528">
        <v>4</v>
      </c>
      <c r="Q528">
        <v>2</v>
      </c>
      <c r="R528">
        <v>1.64</v>
      </c>
      <c r="S528">
        <v>5.25</v>
      </c>
      <c r="T528">
        <v>512.65</v>
      </c>
      <c r="U528">
        <v>80.56</v>
      </c>
      <c r="V528">
        <v>6.77</v>
      </c>
      <c r="W528">
        <v>3.22</v>
      </c>
      <c r="X528">
        <v>0</v>
      </c>
      <c r="Y528">
        <v>4</v>
      </c>
      <c r="Z528" t="s">
        <v>6923</v>
      </c>
      <c r="AA528">
        <v>2</v>
      </c>
      <c r="AB528">
        <v>9</v>
      </c>
      <c r="AC528">
        <v>3.5</v>
      </c>
      <c r="AE528" t="s">
        <v>6937</v>
      </c>
      <c r="AH528">
        <v>0</v>
      </c>
      <c r="AI528">
        <v>0</v>
      </c>
    </row>
    <row r="529" spans="2:35">
      <c r="B529">
        <v>60</v>
      </c>
      <c r="J529" t="s">
        <v>12909</v>
      </c>
      <c r="L529" t="s">
        <v>12920</v>
      </c>
      <c r="M529" t="s">
        <v>12933</v>
      </c>
      <c r="N529" t="s">
        <v>13433</v>
      </c>
      <c r="O529" t="s">
        <v>13987</v>
      </c>
      <c r="P529">
        <v>4</v>
      </c>
      <c r="Q529">
        <v>2</v>
      </c>
      <c r="R529">
        <v>2.84</v>
      </c>
      <c r="S529">
        <v>6.45</v>
      </c>
      <c r="T529">
        <v>526.6799999999999</v>
      </c>
      <c r="U529">
        <v>80.56</v>
      </c>
      <c r="V529">
        <v>6.95</v>
      </c>
      <c r="W529">
        <v>3.22</v>
      </c>
      <c r="X529">
        <v>0</v>
      </c>
      <c r="Y529">
        <v>4</v>
      </c>
      <c r="Z529" t="s">
        <v>6923</v>
      </c>
      <c r="AA529">
        <v>2</v>
      </c>
      <c r="AB529">
        <v>8</v>
      </c>
      <c r="AC529">
        <v>3.08</v>
      </c>
      <c r="AE529" t="s">
        <v>6937</v>
      </c>
      <c r="AH529">
        <v>0</v>
      </c>
      <c r="AI529">
        <v>0</v>
      </c>
    </row>
    <row r="530" spans="2:35">
      <c r="B530">
        <v>59</v>
      </c>
      <c r="J530" t="s">
        <v>12909</v>
      </c>
      <c r="L530" t="s">
        <v>12920</v>
      </c>
      <c r="M530" t="s">
        <v>12933</v>
      </c>
      <c r="N530" t="s">
        <v>13434</v>
      </c>
      <c r="O530" t="s">
        <v>13988</v>
      </c>
      <c r="P530">
        <v>4</v>
      </c>
      <c r="Q530">
        <v>2</v>
      </c>
      <c r="R530">
        <v>1.86</v>
      </c>
      <c r="S530">
        <v>5.47</v>
      </c>
      <c r="T530">
        <v>510.63</v>
      </c>
      <c r="U530">
        <v>80.56</v>
      </c>
      <c r="V530">
        <v>6.53</v>
      </c>
      <c r="W530">
        <v>3.22</v>
      </c>
      <c r="X530">
        <v>0</v>
      </c>
      <c r="Y530">
        <v>4</v>
      </c>
      <c r="Z530" t="s">
        <v>6923</v>
      </c>
      <c r="AA530">
        <v>2</v>
      </c>
      <c r="AB530">
        <v>9</v>
      </c>
      <c r="AC530">
        <v>3.5</v>
      </c>
      <c r="AE530" t="s">
        <v>6937</v>
      </c>
      <c r="AH530">
        <v>0</v>
      </c>
      <c r="AI530">
        <v>0</v>
      </c>
    </row>
    <row r="531" spans="2:35">
      <c r="B531">
        <v>107</v>
      </c>
      <c r="J531" t="s">
        <v>12909</v>
      </c>
      <c r="L531" t="s">
        <v>12920</v>
      </c>
      <c r="M531" t="s">
        <v>12933</v>
      </c>
      <c r="N531" t="s">
        <v>13435</v>
      </c>
      <c r="O531" t="s">
        <v>13989</v>
      </c>
      <c r="P531">
        <v>4</v>
      </c>
      <c r="Q531">
        <v>2</v>
      </c>
      <c r="R531">
        <v>2.07</v>
      </c>
      <c r="S531">
        <v>5.67</v>
      </c>
      <c r="T531">
        <v>526.6799999999999</v>
      </c>
      <c r="U531">
        <v>80.56</v>
      </c>
      <c r="V531">
        <v>7.16</v>
      </c>
      <c r="W531">
        <v>3.27</v>
      </c>
      <c r="X531">
        <v>0</v>
      </c>
      <c r="Y531">
        <v>4</v>
      </c>
      <c r="Z531" t="s">
        <v>6923</v>
      </c>
      <c r="AA531">
        <v>2</v>
      </c>
      <c r="AB531">
        <v>9</v>
      </c>
      <c r="AC531">
        <v>3.465</v>
      </c>
      <c r="AE531" t="s">
        <v>6937</v>
      </c>
      <c r="AH531">
        <v>0</v>
      </c>
      <c r="AI531">
        <v>0</v>
      </c>
    </row>
    <row r="532" spans="2:35">
      <c r="B532">
        <v>321</v>
      </c>
      <c r="J532" t="s">
        <v>12909</v>
      </c>
      <c r="L532" t="s">
        <v>12920</v>
      </c>
      <c r="M532" t="s">
        <v>12933</v>
      </c>
      <c r="N532" t="s">
        <v>13436</v>
      </c>
      <c r="O532" t="s">
        <v>13990</v>
      </c>
      <c r="P532">
        <v>4</v>
      </c>
      <c r="Q532">
        <v>2</v>
      </c>
      <c r="R532">
        <v>3.26</v>
      </c>
      <c r="S532">
        <v>6.86</v>
      </c>
      <c r="T532">
        <v>540.7</v>
      </c>
      <c r="U532">
        <v>80.56</v>
      </c>
      <c r="V532">
        <v>7.34</v>
      </c>
      <c r="W532">
        <v>3.27</v>
      </c>
      <c r="X532">
        <v>0</v>
      </c>
      <c r="Y532">
        <v>4</v>
      </c>
      <c r="Z532" t="s">
        <v>6923</v>
      </c>
      <c r="AA532">
        <v>2</v>
      </c>
      <c r="AB532">
        <v>8</v>
      </c>
      <c r="AC532">
        <v>2.87</v>
      </c>
      <c r="AE532" t="s">
        <v>6937</v>
      </c>
      <c r="AH532">
        <v>0</v>
      </c>
      <c r="AI532">
        <v>0</v>
      </c>
    </row>
    <row r="533" spans="2:35">
      <c r="B533">
        <v>74</v>
      </c>
      <c r="J533" t="s">
        <v>12909</v>
      </c>
      <c r="L533" t="s">
        <v>12920</v>
      </c>
      <c r="M533" t="s">
        <v>12933</v>
      </c>
      <c r="N533" t="s">
        <v>13437</v>
      </c>
      <c r="O533" t="s">
        <v>13991</v>
      </c>
      <c r="P533">
        <v>4</v>
      </c>
      <c r="Q533">
        <v>1</v>
      </c>
      <c r="R533">
        <v>5</v>
      </c>
      <c r="S533">
        <v>5</v>
      </c>
      <c r="T533">
        <v>479.62</v>
      </c>
      <c r="U533">
        <v>67.05</v>
      </c>
      <c r="V533">
        <v>6.82</v>
      </c>
      <c r="X533">
        <v>0</v>
      </c>
      <c r="Y533">
        <v>4</v>
      </c>
      <c r="Z533" t="s">
        <v>6923</v>
      </c>
      <c r="AA533">
        <v>1</v>
      </c>
      <c r="AB533">
        <v>8</v>
      </c>
      <c r="AC533">
        <v>2.978904761904762</v>
      </c>
      <c r="AE533" t="s">
        <v>6939</v>
      </c>
      <c r="AH533">
        <v>0</v>
      </c>
      <c r="AI533">
        <v>0</v>
      </c>
    </row>
    <row r="534" spans="2:35">
      <c r="B534">
        <v>107</v>
      </c>
      <c r="J534" t="s">
        <v>12909</v>
      </c>
      <c r="L534" t="s">
        <v>12920</v>
      </c>
      <c r="M534" t="s">
        <v>12933</v>
      </c>
      <c r="N534" t="s">
        <v>13438</v>
      </c>
      <c r="O534" t="s">
        <v>13992</v>
      </c>
      <c r="P534">
        <v>4</v>
      </c>
      <c r="Q534">
        <v>1</v>
      </c>
      <c r="R534">
        <v>6.19</v>
      </c>
      <c r="S534">
        <v>6.19</v>
      </c>
      <c r="T534">
        <v>493.65</v>
      </c>
      <c r="U534">
        <v>67.05</v>
      </c>
      <c r="V534">
        <v>7</v>
      </c>
      <c r="X534">
        <v>0</v>
      </c>
      <c r="Y534">
        <v>4</v>
      </c>
      <c r="Z534" t="s">
        <v>6923</v>
      </c>
      <c r="AA534">
        <v>1</v>
      </c>
      <c r="AB534">
        <v>7</v>
      </c>
      <c r="AC534">
        <v>2.878690476190477</v>
      </c>
      <c r="AE534" t="s">
        <v>6939</v>
      </c>
      <c r="AH534">
        <v>0</v>
      </c>
      <c r="AI534">
        <v>0</v>
      </c>
    </row>
    <row r="535" spans="2:35">
      <c r="B535">
        <v>313</v>
      </c>
      <c r="J535" t="s">
        <v>12909</v>
      </c>
      <c r="L535" t="s">
        <v>12920</v>
      </c>
      <c r="M535" t="s">
        <v>12933</v>
      </c>
      <c r="N535" t="s">
        <v>13439</v>
      </c>
      <c r="O535" t="s">
        <v>13993</v>
      </c>
      <c r="P535">
        <v>4</v>
      </c>
      <c r="Q535">
        <v>2</v>
      </c>
      <c r="R535">
        <v>1.36</v>
      </c>
      <c r="S535">
        <v>4.96</v>
      </c>
      <c r="T535">
        <v>512.65</v>
      </c>
      <c r="U535">
        <v>80.56</v>
      </c>
      <c r="V535">
        <v>6.77</v>
      </c>
      <c r="W535">
        <v>3.24</v>
      </c>
      <c r="X535">
        <v>0</v>
      </c>
      <c r="Y535">
        <v>4</v>
      </c>
      <c r="Z535" t="s">
        <v>6923</v>
      </c>
      <c r="AA535">
        <v>2</v>
      </c>
      <c r="AB535">
        <v>9</v>
      </c>
      <c r="AC535">
        <v>3.52</v>
      </c>
      <c r="AE535" t="s">
        <v>6937</v>
      </c>
      <c r="AH535">
        <v>0</v>
      </c>
      <c r="AI535">
        <v>0</v>
      </c>
    </row>
    <row r="536" spans="2:35">
      <c r="B536">
        <v>107</v>
      </c>
      <c r="J536" t="s">
        <v>12909</v>
      </c>
      <c r="L536" t="s">
        <v>12920</v>
      </c>
      <c r="M536" t="s">
        <v>12933</v>
      </c>
      <c r="N536" t="s">
        <v>13440</v>
      </c>
      <c r="O536" t="s">
        <v>13994</v>
      </c>
      <c r="P536">
        <v>4</v>
      </c>
      <c r="Q536">
        <v>2</v>
      </c>
      <c r="R536">
        <v>1.36</v>
      </c>
      <c r="S536">
        <v>4.96</v>
      </c>
      <c r="T536">
        <v>512.65</v>
      </c>
      <c r="U536">
        <v>80.56</v>
      </c>
      <c r="V536">
        <v>6.77</v>
      </c>
      <c r="W536">
        <v>3.24</v>
      </c>
      <c r="X536">
        <v>0</v>
      </c>
      <c r="Y536">
        <v>4</v>
      </c>
      <c r="Z536" t="s">
        <v>6923</v>
      </c>
      <c r="AA536">
        <v>2</v>
      </c>
      <c r="AB536">
        <v>9</v>
      </c>
      <c r="AC536">
        <v>3.52</v>
      </c>
      <c r="AE536" t="s">
        <v>6937</v>
      </c>
      <c r="AH536">
        <v>0</v>
      </c>
      <c r="AI536">
        <v>0</v>
      </c>
    </row>
    <row r="537" spans="2:35">
      <c r="B537">
        <v>101</v>
      </c>
      <c r="J537" t="s">
        <v>12909</v>
      </c>
      <c r="L537" t="s">
        <v>12920</v>
      </c>
      <c r="M537" t="s">
        <v>12933</v>
      </c>
      <c r="N537" t="s">
        <v>13441</v>
      </c>
      <c r="O537" t="s">
        <v>13995</v>
      </c>
      <c r="P537">
        <v>4</v>
      </c>
      <c r="Q537">
        <v>2</v>
      </c>
      <c r="R537">
        <v>1.78</v>
      </c>
      <c r="S537">
        <v>5.38</v>
      </c>
      <c r="T537">
        <v>526.6799999999999</v>
      </c>
      <c r="U537">
        <v>80.56</v>
      </c>
      <c r="V537">
        <v>7.16</v>
      </c>
      <c r="W537">
        <v>3.29</v>
      </c>
      <c r="X537">
        <v>0</v>
      </c>
      <c r="Y537">
        <v>4</v>
      </c>
      <c r="Z537" t="s">
        <v>6923</v>
      </c>
      <c r="AA537">
        <v>2</v>
      </c>
      <c r="AB537">
        <v>9</v>
      </c>
      <c r="AC537">
        <v>3.5</v>
      </c>
      <c r="AE537" t="s">
        <v>6937</v>
      </c>
      <c r="AH537">
        <v>0</v>
      </c>
      <c r="AI537">
        <v>0</v>
      </c>
    </row>
    <row r="538" spans="2:35">
      <c r="B538">
        <v>0.6</v>
      </c>
      <c r="J538" t="s">
        <v>12909</v>
      </c>
      <c r="L538" t="s">
        <v>12920</v>
      </c>
      <c r="M538" t="s">
        <v>12933</v>
      </c>
      <c r="N538" t="s">
        <v>13442</v>
      </c>
      <c r="O538" t="s">
        <v>13996</v>
      </c>
      <c r="P538">
        <v>4</v>
      </c>
      <c r="Q538">
        <v>2</v>
      </c>
      <c r="R538">
        <v>2.3</v>
      </c>
      <c r="S538">
        <v>5.94</v>
      </c>
      <c r="T538">
        <v>547.1</v>
      </c>
      <c r="U538">
        <v>80.56</v>
      </c>
      <c r="V538">
        <v>7.43</v>
      </c>
      <c r="W538">
        <v>3.11</v>
      </c>
      <c r="X538">
        <v>0</v>
      </c>
      <c r="Y538">
        <v>4</v>
      </c>
      <c r="Z538" t="s">
        <v>6923</v>
      </c>
      <c r="AA538">
        <v>2</v>
      </c>
      <c r="AB538">
        <v>9</v>
      </c>
      <c r="AC538">
        <v>3.35</v>
      </c>
      <c r="AE538" t="s">
        <v>6937</v>
      </c>
      <c r="AH538">
        <v>0</v>
      </c>
      <c r="AI538">
        <v>0</v>
      </c>
    </row>
    <row r="539" spans="2:35">
      <c r="B539">
        <v>0.6</v>
      </c>
      <c r="J539" t="s">
        <v>12909</v>
      </c>
      <c r="L539" t="s">
        <v>12920</v>
      </c>
      <c r="M539" t="s">
        <v>12933</v>
      </c>
      <c r="N539" t="s">
        <v>13443</v>
      </c>
      <c r="O539" t="s">
        <v>13997</v>
      </c>
      <c r="P539">
        <v>4</v>
      </c>
      <c r="Q539">
        <v>2</v>
      </c>
      <c r="R539">
        <v>2.52</v>
      </c>
      <c r="S539">
        <v>6.16</v>
      </c>
      <c r="T539">
        <v>545.08</v>
      </c>
      <c r="U539">
        <v>80.56</v>
      </c>
      <c r="V539">
        <v>7.18</v>
      </c>
      <c r="W539">
        <v>3.11</v>
      </c>
      <c r="X539">
        <v>0</v>
      </c>
      <c r="Y539">
        <v>4</v>
      </c>
      <c r="Z539" t="s">
        <v>6923</v>
      </c>
      <c r="AA539">
        <v>2</v>
      </c>
      <c r="AB539">
        <v>9</v>
      </c>
      <c r="AC539">
        <v>3.24</v>
      </c>
      <c r="AE539" t="s">
        <v>6937</v>
      </c>
      <c r="AH539">
        <v>0</v>
      </c>
      <c r="AI539">
        <v>0</v>
      </c>
    </row>
    <row r="540" spans="2:35">
      <c r="B540">
        <v>0.7</v>
      </c>
      <c r="J540" t="s">
        <v>12909</v>
      </c>
      <c r="L540" t="s">
        <v>12920</v>
      </c>
      <c r="M540" t="s">
        <v>12933</v>
      </c>
      <c r="N540" t="s">
        <v>13444</v>
      </c>
      <c r="O540" t="s">
        <v>13998</v>
      </c>
      <c r="P540">
        <v>4</v>
      </c>
      <c r="Q540">
        <v>2</v>
      </c>
      <c r="R540">
        <v>2.45</v>
      </c>
      <c r="S540">
        <v>6.09</v>
      </c>
      <c r="T540">
        <v>583.91</v>
      </c>
      <c r="U540">
        <v>80.56</v>
      </c>
      <c r="V540">
        <v>7.07</v>
      </c>
      <c r="W540">
        <v>3.11</v>
      </c>
      <c r="X540">
        <v>0</v>
      </c>
      <c r="Y540">
        <v>4</v>
      </c>
      <c r="Z540" t="s">
        <v>6923</v>
      </c>
      <c r="AA540">
        <v>2</v>
      </c>
      <c r="AB540">
        <v>8</v>
      </c>
      <c r="AC540">
        <v>3.275</v>
      </c>
      <c r="AE540" t="s">
        <v>6937</v>
      </c>
      <c r="AH540">
        <v>0</v>
      </c>
      <c r="AI540">
        <v>0</v>
      </c>
    </row>
    <row r="541" spans="2:35">
      <c r="B541">
        <v>0.2</v>
      </c>
      <c r="J541" t="s">
        <v>12909</v>
      </c>
      <c r="L541" t="s">
        <v>12920</v>
      </c>
      <c r="M541" t="s">
        <v>12933</v>
      </c>
      <c r="N541" t="s">
        <v>13445</v>
      </c>
      <c r="O541" t="s">
        <v>13999</v>
      </c>
      <c r="P541">
        <v>4</v>
      </c>
      <c r="Q541">
        <v>2</v>
      </c>
      <c r="R541">
        <v>3.5</v>
      </c>
      <c r="S541">
        <v>7.13</v>
      </c>
      <c r="T541">
        <v>561.12</v>
      </c>
      <c r="U541">
        <v>80.56</v>
      </c>
      <c r="V541">
        <v>7.6</v>
      </c>
      <c r="W541">
        <v>3.11</v>
      </c>
      <c r="X541">
        <v>0</v>
      </c>
      <c r="Y541">
        <v>4</v>
      </c>
      <c r="Z541" t="s">
        <v>6923</v>
      </c>
      <c r="AA541">
        <v>2</v>
      </c>
      <c r="AB541">
        <v>8</v>
      </c>
      <c r="AC541">
        <v>2.75</v>
      </c>
      <c r="AE541" t="s">
        <v>6937</v>
      </c>
      <c r="AH541">
        <v>0</v>
      </c>
      <c r="AI541">
        <v>0</v>
      </c>
    </row>
    <row r="542" spans="2:35">
      <c r="B542">
        <v>1.6</v>
      </c>
      <c r="J542" t="s">
        <v>12909</v>
      </c>
      <c r="L542" t="s">
        <v>12920</v>
      </c>
      <c r="M542" t="s">
        <v>12933</v>
      </c>
      <c r="N542" t="s">
        <v>13446</v>
      </c>
      <c r="O542" t="s">
        <v>14000</v>
      </c>
      <c r="P542">
        <v>4</v>
      </c>
      <c r="Q542">
        <v>2</v>
      </c>
      <c r="R542">
        <v>2.71</v>
      </c>
      <c r="S542">
        <v>6.35</v>
      </c>
      <c r="T542">
        <v>561.12</v>
      </c>
      <c r="U542">
        <v>80.56</v>
      </c>
      <c r="V542">
        <v>7.6</v>
      </c>
      <c r="W542">
        <v>3.11</v>
      </c>
      <c r="X542">
        <v>0</v>
      </c>
      <c r="Y542">
        <v>4</v>
      </c>
      <c r="Z542" t="s">
        <v>6923</v>
      </c>
      <c r="AA542">
        <v>2</v>
      </c>
      <c r="AB542">
        <v>8</v>
      </c>
      <c r="AC542">
        <v>3.145</v>
      </c>
      <c r="AE542" t="s">
        <v>6937</v>
      </c>
      <c r="AH542">
        <v>0</v>
      </c>
      <c r="AI542">
        <v>0</v>
      </c>
    </row>
    <row r="543" spans="2:35">
      <c r="B543">
        <v>5</v>
      </c>
      <c r="J543" t="s">
        <v>12909</v>
      </c>
      <c r="L543" t="s">
        <v>12920</v>
      </c>
      <c r="M543" t="s">
        <v>12933</v>
      </c>
      <c r="N543" t="s">
        <v>13447</v>
      </c>
      <c r="O543" t="s">
        <v>14001</v>
      </c>
      <c r="P543">
        <v>5</v>
      </c>
      <c r="Q543">
        <v>2</v>
      </c>
      <c r="R543">
        <v>2.39</v>
      </c>
      <c r="S543">
        <v>6.03</v>
      </c>
      <c r="T543">
        <v>563.09</v>
      </c>
      <c r="U543">
        <v>89.79000000000001</v>
      </c>
      <c r="V543">
        <v>7.09</v>
      </c>
      <c r="W543">
        <v>3.11</v>
      </c>
      <c r="X543">
        <v>0</v>
      </c>
      <c r="Y543">
        <v>4</v>
      </c>
      <c r="Z543" t="s">
        <v>6923</v>
      </c>
      <c r="AA543">
        <v>2</v>
      </c>
      <c r="AB543">
        <v>10</v>
      </c>
      <c r="AC543">
        <v>3.305</v>
      </c>
      <c r="AE543" t="s">
        <v>6937</v>
      </c>
      <c r="AH543">
        <v>0</v>
      </c>
      <c r="AI543">
        <v>0</v>
      </c>
    </row>
    <row r="544" spans="2:35">
      <c r="B544">
        <v>0.06</v>
      </c>
      <c r="J544" t="s">
        <v>12909</v>
      </c>
      <c r="L544" t="s">
        <v>12920</v>
      </c>
      <c r="M544" t="s">
        <v>12933</v>
      </c>
      <c r="N544" t="s">
        <v>13448</v>
      </c>
      <c r="O544" t="s">
        <v>14002</v>
      </c>
      <c r="P544">
        <v>4</v>
      </c>
      <c r="Q544">
        <v>2</v>
      </c>
      <c r="R544">
        <v>2.39</v>
      </c>
      <c r="S544">
        <v>6.02</v>
      </c>
      <c r="T544">
        <v>547.1</v>
      </c>
      <c r="U544">
        <v>80.56</v>
      </c>
      <c r="V544">
        <v>7.43</v>
      </c>
      <c r="W544">
        <v>3.14</v>
      </c>
      <c r="X544">
        <v>0</v>
      </c>
      <c r="Y544">
        <v>4</v>
      </c>
      <c r="Z544" t="s">
        <v>6923</v>
      </c>
      <c r="AA544">
        <v>2</v>
      </c>
      <c r="AB544">
        <v>9</v>
      </c>
      <c r="AC544">
        <v>3.305</v>
      </c>
      <c r="AE544" t="s">
        <v>6937</v>
      </c>
      <c r="AH544">
        <v>0</v>
      </c>
      <c r="AI544">
        <v>0</v>
      </c>
    </row>
    <row r="545" spans="2:35">
      <c r="B545">
        <v>0.6</v>
      </c>
      <c r="J545" t="s">
        <v>12909</v>
      </c>
      <c r="L545" t="s">
        <v>12920</v>
      </c>
      <c r="M545" t="s">
        <v>12933</v>
      </c>
      <c r="N545" t="s">
        <v>13449</v>
      </c>
      <c r="O545" t="s">
        <v>14003</v>
      </c>
      <c r="P545">
        <v>4</v>
      </c>
      <c r="Q545">
        <v>2</v>
      </c>
      <c r="R545">
        <v>2.61</v>
      </c>
      <c r="S545">
        <v>6.24</v>
      </c>
      <c r="T545">
        <v>545.08</v>
      </c>
      <c r="U545">
        <v>80.56</v>
      </c>
      <c r="V545">
        <v>7.18</v>
      </c>
      <c r="W545">
        <v>3.14</v>
      </c>
      <c r="X545">
        <v>0</v>
      </c>
      <c r="Y545">
        <v>4</v>
      </c>
      <c r="Z545" t="s">
        <v>6923</v>
      </c>
      <c r="AA545">
        <v>2</v>
      </c>
      <c r="AB545">
        <v>9</v>
      </c>
      <c r="AC545">
        <v>3.195</v>
      </c>
      <c r="AE545" t="s">
        <v>6937</v>
      </c>
      <c r="AH545">
        <v>0</v>
      </c>
      <c r="AI545">
        <v>0</v>
      </c>
    </row>
    <row r="546" spans="2:35">
      <c r="B546">
        <v>0.3</v>
      </c>
      <c r="J546" t="s">
        <v>12909</v>
      </c>
      <c r="L546" t="s">
        <v>12920</v>
      </c>
      <c r="M546" t="s">
        <v>12933</v>
      </c>
      <c r="N546" t="s">
        <v>13450</v>
      </c>
      <c r="O546" t="s">
        <v>14004</v>
      </c>
      <c r="P546">
        <v>4</v>
      </c>
      <c r="Q546">
        <v>2</v>
      </c>
      <c r="R546">
        <v>2.53</v>
      </c>
      <c r="S546">
        <v>6.17</v>
      </c>
      <c r="T546">
        <v>583.91</v>
      </c>
      <c r="U546">
        <v>80.56</v>
      </c>
      <c r="V546">
        <v>7.07</v>
      </c>
      <c r="W546">
        <v>3.14</v>
      </c>
      <c r="X546">
        <v>0</v>
      </c>
      <c r="Y546">
        <v>4</v>
      </c>
      <c r="Z546" t="s">
        <v>6923</v>
      </c>
      <c r="AA546">
        <v>2</v>
      </c>
      <c r="AB546">
        <v>8</v>
      </c>
      <c r="AC546">
        <v>3.235</v>
      </c>
      <c r="AE546" t="s">
        <v>6937</v>
      </c>
      <c r="AH546">
        <v>0</v>
      </c>
      <c r="AI546">
        <v>0</v>
      </c>
    </row>
    <row r="547" spans="2:35">
      <c r="B547">
        <v>0.2</v>
      </c>
      <c r="J547" t="s">
        <v>12909</v>
      </c>
      <c r="L547" t="s">
        <v>12920</v>
      </c>
      <c r="M547" t="s">
        <v>12933</v>
      </c>
      <c r="N547" t="s">
        <v>13451</v>
      </c>
      <c r="O547" t="s">
        <v>14005</v>
      </c>
      <c r="P547">
        <v>4</v>
      </c>
      <c r="Q547">
        <v>2</v>
      </c>
      <c r="R547">
        <v>3.58</v>
      </c>
      <c r="S547">
        <v>7.21</v>
      </c>
      <c r="T547">
        <v>561.12</v>
      </c>
      <c r="U547">
        <v>80.56</v>
      </c>
      <c r="V547">
        <v>7.6</v>
      </c>
      <c r="W547">
        <v>3.14</v>
      </c>
      <c r="X547">
        <v>0</v>
      </c>
      <c r="Y547">
        <v>4</v>
      </c>
      <c r="Z547" t="s">
        <v>6923</v>
      </c>
      <c r="AA547">
        <v>2</v>
      </c>
      <c r="AB547">
        <v>8</v>
      </c>
      <c r="AC547">
        <v>2.71</v>
      </c>
      <c r="AE547" t="s">
        <v>6937</v>
      </c>
      <c r="AH547">
        <v>0</v>
      </c>
      <c r="AI547">
        <v>0</v>
      </c>
    </row>
    <row r="548" spans="2:35">
      <c r="B548">
        <v>1.6</v>
      </c>
      <c r="J548" t="s">
        <v>12909</v>
      </c>
      <c r="L548" t="s">
        <v>12920</v>
      </c>
      <c r="M548" t="s">
        <v>12933</v>
      </c>
      <c r="N548" t="s">
        <v>13452</v>
      </c>
      <c r="O548" t="s">
        <v>14006</v>
      </c>
      <c r="P548">
        <v>4</v>
      </c>
      <c r="Q548">
        <v>2</v>
      </c>
      <c r="R548">
        <v>2.8</v>
      </c>
      <c r="S548">
        <v>6.43</v>
      </c>
      <c r="T548">
        <v>561.12</v>
      </c>
      <c r="U548">
        <v>80.56</v>
      </c>
      <c r="V548">
        <v>7.6</v>
      </c>
      <c r="W548">
        <v>3.14</v>
      </c>
      <c r="X548">
        <v>0</v>
      </c>
      <c r="Y548">
        <v>4</v>
      </c>
      <c r="Z548" t="s">
        <v>6923</v>
      </c>
      <c r="AA548">
        <v>2</v>
      </c>
      <c r="AB548">
        <v>8</v>
      </c>
      <c r="AC548">
        <v>3.1</v>
      </c>
      <c r="AE548" t="s">
        <v>6937</v>
      </c>
      <c r="AH548">
        <v>0</v>
      </c>
      <c r="AI548">
        <v>0</v>
      </c>
    </row>
    <row r="549" spans="2:35">
      <c r="B549">
        <v>5</v>
      </c>
      <c r="J549" t="s">
        <v>12909</v>
      </c>
      <c r="L549" t="s">
        <v>12920</v>
      </c>
      <c r="M549" t="s">
        <v>12933</v>
      </c>
      <c r="N549" t="s">
        <v>13453</v>
      </c>
      <c r="O549" t="s">
        <v>14007</v>
      </c>
      <c r="P549">
        <v>5</v>
      </c>
      <c r="Q549">
        <v>2</v>
      </c>
      <c r="R549">
        <v>2.47</v>
      </c>
      <c r="S549">
        <v>6.11</v>
      </c>
      <c r="T549">
        <v>563.09</v>
      </c>
      <c r="U549">
        <v>89.79000000000001</v>
      </c>
      <c r="V549">
        <v>7.09</v>
      </c>
      <c r="W549">
        <v>3.14</v>
      </c>
      <c r="X549">
        <v>0</v>
      </c>
      <c r="Y549">
        <v>4</v>
      </c>
      <c r="Z549" t="s">
        <v>6923</v>
      </c>
      <c r="AA549">
        <v>2</v>
      </c>
      <c r="AB549">
        <v>10</v>
      </c>
      <c r="AC549">
        <v>3.265</v>
      </c>
      <c r="AE549" t="s">
        <v>6937</v>
      </c>
      <c r="AH549">
        <v>0</v>
      </c>
      <c r="AI549">
        <v>0</v>
      </c>
    </row>
    <row r="550" spans="2:35">
      <c r="B550">
        <v>31</v>
      </c>
      <c r="J550" t="s">
        <v>12909</v>
      </c>
      <c r="L550" t="s">
        <v>12920</v>
      </c>
      <c r="M550" t="s">
        <v>12933</v>
      </c>
      <c r="N550" t="s">
        <v>13454</v>
      </c>
      <c r="O550" t="s">
        <v>14008</v>
      </c>
      <c r="P550">
        <v>3</v>
      </c>
      <c r="Q550">
        <v>2</v>
      </c>
      <c r="R550">
        <v>2.29</v>
      </c>
      <c r="S550">
        <v>5.28</v>
      </c>
      <c r="T550">
        <v>545.48</v>
      </c>
      <c r="U550">
        <v>71.33</v>
      </c>
      <c r="V550">
        <v>6.68</v>
      </c>
      <c r="W550">
        <v>4.34</v>
      </c>
      <c r="X550">
        <v>0</v>
      </c>
      <c r="Y550">
        <v>4</v>
      </c>
      <c r="Z550" t="s">
        <v>6923</v>
      </c>
      <c r="AA550">
        <v>2</v>
      </c>
      <c r="AB550">
        <v>7</v>
      </c>
      <c r="AC550">
        <v>3.355</v>
      </c>
      <c r="AE550" t="s">
        <v>6937</v>
      </c>
      <c r="AH550">
        <v>0</v>
      </c>
      <c r="AI550">
        <v>0</v>
      </c>
    </row>
    <row r="551" spans="2:35">
      <c r="B551">
        <v>318</v>
      </c>
      <c r="J551" t="s">
        <v>12909</v>
      </c>
      <c r="L551" t="s">
        <v>12920</v>
      </c>
      <c r="M551" t="s">
        <v>12933</v>
      </c>
      <c r="N551" t="s">
        <v>13455</v>
      </c>
      <c r="O551" t="s">
        <v>14009</v>
      </c>
      <c r="P551">
        <v>3</v>
      </c>
      <c r="Q551">
        <v>2</v>
      </c>
      <c r="R551">
        <v>2.93</v>
      </c>
      <c r="S551">
        <v>5.91</v>
      </c>
      <c r="T551">
        <v>508.66</v>
      </c>
      <c r="U551">
        <v>71.33</v>
      </c>
      <c r="V551">
        <v>7.04</v>
      </c>
      <c r="W551">
        <v>4.34</v>
      </c>
      <c r="X551">
        <v>0</v>
      </c>
      <c r="Y551">
        <v>4</v>
      </c>
      <c r="Z551" t="s">
        <v>6923</v>
      </c>
      <c r="AA551">
        <v>2</v>
      </c>
      <c r="AB551">
        <v>8</v>
      </c>
      <c r="AC551">
        <v>3.035</v>
      </c>
      <c r="AE551" t="s">
        <v>6937</v>
      </c>
      <c r="AH551">
        <v>0</v>
      </c>
      <c r="AI551">
        <v>0</v>
      </c>
    </row>
    <row r="552" spans="2:35">
      <c r="B552">
        <v>76</v>
      </c>
      <c r="J552" t="s">
        <v>12909</v>
      </c>
      <c r="L552" t="s">
        <v>12920</v>
      </c>
      <c r="M552" t="s">
        <v>12933</v>
      </c>
      <c r="N552" t="s">
        <v>13456</v>
      </c>
      <c r="O552" t="s">
        <v>14010</v>
      </c>
      <c r="P552">
        <v>4</v>
      </c>
      <c r="Q552">
        <v>2</v>
      </c>
      <c r="R552">
        <v>2.62</v>
      </c>
      <c r="S552">
        <v>6.25</v>
      </c>
      <c r="T552">
        <v>545.08</v>
      </c>
      <c r="U552">
        <v>80.56</v>
      </c>
      <c r="V552">
        <v>7.18</v>
      </c>
      <c r="W552">
        <v>3.12</v>
      </c>
      <c r="X552">
        <v>0</v>
      </c>
      <c r="Y552">
        <v>4</v>
      </c>
      <c r="Z552" t="s">
        <v>6923</v>
      </c>
      <c r="AA552">
        <v>2</v>
      </c>
      <c r="AB552">
        <v>9</v>
      </c>
      <c r="AC552">
        <v>3.19</v>
      </c>
      <c r="AE552" t="s">
        <v>6937</v>
      </c>
      <c r="AH552">
        <v>0</v>
      </c>
      <c r="AI552">
        <v>0</v>
      </c>
    </row>
    <row r="553" spans="2:35">
      <c r="B553">
        <v>25</v>
      </c>
      <c r="J553" t="s">
        <v>12909</v>
      </c>
      <c r="L553" t="s">
        <v>12920</v>
      </c>
      <c r="M553" t="s">
        <v>12933</v>
      </c>
      <c r="N553" t="s">
        <v>13457</v>
      </c>
      <c r="O553" t="s">
        <v>14011</v>
      </c>
      <c r="P553">
        <v>4</v>
      </c>
      <c r="Q553">
        <v>2</v>
      </c>
      <c r="R553">
        <v>3.59</v>
      </c>
      <c r="S553">
        <v>7.23</v>
      </c>
      <c r="T553">
        <v>561.12</v>
      </c>
      <c r="U553">
        <v>80.56</v>
      </c>
      <c r="V553">
        <v>7.6</v>
      </c>
      <c r="W553">
        <v>3.12</v>
      </c>
      <c r="X553">
        <v>0</v>
      </c>
      <c r="Y553">
        <v>4</v>
      </c>
      <c r="Z553" t="s">
        <v>6923</v>
      </c>
      <c r="AA553">
        <v>2</v>
      </c>
      <c r="AB553">
        <v>8</v>
      </c>
      <c r="AC553">
        <v>2.705</v>
      </c>
      <c r="AE553" t="s">
        <v>6937</v>
      </c>
      <c r="AH553">
        <v>0</v>
      </c>
      <c r="AI553">
        <v>0</v>
      </c>
    </row>
    <row r="554" spans="2:35">
      <c r="B554">
        <v>67</v>
      </c>
      <c r="J554" t="s">
        <v>12909</v>
      </c>
      <c r="L554" t="s">
        <v>12920</v>
      </c>
      <c r="M554" t="s">
        <v>12933</v>
      </c>
      <c r="N554" t="s">
        <v>13458</v>
      </c>
      <c r="O554" t="s">
        <v>14012</v>
      </c>
      <c r="P554">
        <v>4</v>
      </c>
      <c r="Q554">
        <v>2</v>
      </c>
      <c r="R554">
        <v>2.35</v>
      </c>
      <c r="S554">
        <v>5.99</v>
      </c>
      <c r="T554">
        <v>545.08</v>
      </c>
      <c r="U554">
        <v>80.56</v>
      </c>
      <c r="V554">
        <v>7.18</v>
      </c>
      <c r="W554">
        <v>3.13</v>
      </c>
      <c r="X554">
        <v>0</v>
      </c>
      <c r="Y554">
        <v>4</v>
      </c>
      <c r="Z554" t="s">
        <v>6923</v>
      </c>
      <c r="AA554">
        <v>2</v>
      </c>
      <c r="AB554">
        <v>9</v>
      </c>
      <c r="AC554">
        <v>3.325</v>
      </c>
      <c r="AE554" t="s">
        <v>6937</v>
      </c>
      <c r="AH554">
        <v>0</v>
      </c>
      <c r="AI554">
        <v>0</v>
      </c>
    </row>
    <row r="555" spans="2:35">
      <c r="B555">
        <v>143</v>
      </c>
      <c r="J555" t="s">
        <v>12909</v>
      </c>
      <c r="L555" t="s">
        <v>12920</v>
      </c>
      <c r="M555" t="s">
        <v>12933</v>
      </c>
      <c r="N555" t="s">
        <v>13459</v>
      </c>
      <c r="O555" t="s">
        <v>14013</v>
      </c>
      <c r="P555">
        <v>4</v>
      </c>
      <c r="Q555">
        <v>2</v>
      </c>
      <c r="R555">
        <v>3.33</v>
      </c>
      <c r="S555">
        <v>6.96</v>
      </c>
      <c r="T555">
        <v>561.12</v>
      </c>
      <c r="U555">
        <v>80.56</v>
      </c>
      <c r="V555">
        <v>7.6</v>
      </c>
      <c r="W555">
        <v>3.13</v>
      </c>
      <c r="X555">
        <v>0</v>
      </c>
      <c r="Y555">
        <v>4</v>
      </c>
      <c r="Z555" t="s">
        <v>6923</v>
      </c>
      <c r="AA555">
        <v>2</v>
      </c>
      <c r="AB555">
        <v>8</v>
      </c>
      <c r="AC555">
        <v>2.835</v>
      </c>
      <c r="AE555" t="s">
        <v>6937</v>
      </c>
      <c r="AH555">
        <v>0</v>
      </c>
      <c r="AI555">
        <v>0</v>
      </c>
    </row>
    <row r="556" spans="2:35">
      <c r="B556">
        <v>351</v>
      </c>
      <c r="J556" t="s">
        <v>12909</v>
      </c>
      <c r="L556" t="s">
        <v>12920</v>
      </c>
      <c r="M556" t="s">
        <v>12933</v>
      </c>
      <c r="N556" t="s">
        <v>13460</v>
      </c>
      <c r="O556" t="s">
        <v>14014</v>
      </c>
      <c r="P556">
        <v>4</v>
      </c>
      <c r="Q556">
        <v>2</v>
      </c>
      <c r="R556">
        <v>2.6</v>
      </c>
      <c r="S556">
        <v>6.24</v>
      </c>
      <c r="T556">
        <v>545.08</v>
      </c>
      <c r="U556">
        <v>80.56</v>
      </c>
      <c r="V556">
        <v>7.18</v>
      </c>
      <c r="W556">
        <v>3.11</v>
      </c>
      <c r="X556">
        <v>0</v>
      </c>
      <c r="Y556">
        <v>4</v>
      </c>
      <c r="Z556" t="s">
        <v>6923</v>
      </c>
      <c r="AA556">
        <v>2</v>
      </c>
      <c r="AB556">
        <v>9</v>
      </c>
      <c r="AC556">
        <v>3.2</v>
      </c>
      <c r="AE556" t="s">
        <v>6937</v>
      </c>
      <c r="AH556">
        <v>0</v>
      </c>
      <c r="AI556">
        <v>0</v>
      </c>
    </row>
    <row r="557" spans="2:35">
      <c r="B557">
        <v>4000</v>
      </c>
      <c r="J557" t="s">
        <v>12909</v>
      </c>
      <c r="L557" t="s">
        <v>12920</v>
      </c>
      <c r="M557" t="s">
        <v>12933</v>
      </c>
      <c r="N557" t="s">
        <v>13461</v>
      </c>
      <c r="O557" t="s">
        <v>14015</v>
      </c>
      <c r="P557">
        <v>4</v>
      </c>
      <c r="Q557">
        <v>2</v>
      </c>
      <c r="R557">
        <v>3.58</v>
      </c>
      <c r="S557">
        <v>7.22</v>
      </c>
      <c r="T557">
        <v>561.12</v>
      </c>
      <c r="U557">
        <v>80.56</v>
      </c>
      <c r="V557">
        <v>7.6</v>
      </c>
      <c r="W557">
        <v>3.11</v>
      </c>
      <c r="X557">
        <v>0</v>
      </c>
      <c r="Y557">
        <v>4</v>
      </c>
      <c r="Z557" t="s">
        <v>6923</v>
      </c>
      <c r="AA557">
        <v>2</v>
      </c>
      <c r="AB557">
        <v>8</v>
      </c>
      <c r="AC557">
        <v>2.71</v>
      </c>
      <c r="AE557" t="s">
        <v>6937</v>
      </c>
      <c r="AH557">
        <v>0</v>
      </c>
      <c r="AI557">
        <v>0</v>
      </c>
    </row>
    <row r="558" spans="2:35">
      <c r="B558">
        <v>263</v>
      </c>
      <c r="J558" t="s">
        <v>12909</v>
      </c>
      <c r="L558" t="s">
        <v>12920</v>
      </c>
      <c r="M558" t="s">
        <v>12933</v>
      </c>
      <c r="N558" t="s">
        <v>13445</v>
      </c>
      <c r="O558" t="s">
        <v>13999</v>
      </c>
      <c r="P558">
        <v>4</v>
      </c>
      <c r="Q558">
        <v>2</v>
      </c>
      <c r="R558">
        <v>3.5</v>
      </c>
      <c r="S558">
        <v>7.13</v>
      </c>
      <c r="T558">
        <v>561.12</v>
      </c>
      <c r="U558">
        <v>80.56</v>
      </c>
      <c r="V558">
        <v>7.6</v>
      </c>
      <c r="W558">
        <v>3.11</v>
      </c>
      <c r="X558">
        <v>0</v>
      </c>
      <c r="Y558">
        <v>4</v>
      </c>
      <c r="Z558" t="s">
        <v>6923</v>
      </c>
      <c r="AA558">
        <v>2</v>
      </c>
      <c r="AB558">
        <v>8</v>
      </c>
      <c r="AC558">
        <v>2.75</v>
      </c>
      <c r="AE558" t="s">
        <v>6937</v>
      </c>
      <c r="AH558">
        <v>0</v>
      </c>
      <c r="AI558">
        <v>0</v>
      </c>
    </row>
    <row r="559" spans="2:35">
      <c r="B559">
        <v>151</v>
      </c>
      <c r="J559" t="s">
        <v>12909</v>
      </c>
      <c r="L559" t="s">
        <v>12920</v>
      </c>
      <c r="M559" t="s">
        <v>12933</v>
      </c>
      <c r="N559" t="s">
        <v>13451</v>
      </c>
      <c r="O559" t="s">
        <v>14005</v>
      </c>
      <c r="P559">
        <v>4</v>
      </c>
      <c r="Q559">
        <v>2</v>
      </c>
      <c r="R559">
        <v>3.58</v>
      </c>
      <c r="S559">
        <v>7.21</v>
      </c>
      <c r="T559">
        <v>561.12</v>
      </c>
      <c r="U559">
        <v>80.56</v>
      </c>
      <c r="V559">
        <v>7.6</v>
      </c>
      <c r="W559">
        <v>3.14</v>
      </c>
      <c r="X559">
        <v>0</v>
      </c>
      <c r="Y559">
        <v>4</v>
      </c>
      <c r="Z559" t="s">
        <v>6923</v>
      </c>
      <c r="AA559">
        <v>2</v>
      </c>
      <c r="AB559">
        <v>8</v>
      </c>
      <c r="AC559">
        <v>2.71</v>
      </c>
      <c r="AE559" t="s">
        <v>6937</v>
      </c>
      <c r="AH559">
        <v>0</v>
      </c>
      <c r="AI559">
        <v>0</v>
      </c>
    </row>
    <row r="560" spans="2:35">
      <c r="B560">
        <v>358</v>
      </c>
      <c r="J560" t="s">
        <v>12909</v>
      </c>
      <c r="L560" t="s">
        <v>12920</v>
      </c>
      <c r="M560" t="s">
        <v>12933</v>
      </c>
      <c r="N560" t="s">
        <v>13433</v>
      </c>
      <c r="O560" t="s">
        <v>13987</v>
      </c>
      <c r="P560">
        <v>4</v>
      </c>
      <c r="Q560">
        <v>2</v>
      </c>
      <c r="R560">
        <v>2.84</v>
      </c>
      <c r="S560">
        <v>6.45</v>
      </c>
      <c r="T560">
        <v>526.6799999999999</v>
      </c>
      <c r="U560">
        <v>80.56</v>
      </c>
      <c r="V560">
        <v>6.95</v>
      </c>
      <c r="W560">
        <v>3.22</v>
      </c>
      <c r="X560">
        <v>0</v>
      </c>
      <c r="Y560">
        <v>4</v>
      </c>
      <c r="Z560" t="s">
        <v>6923</v>
      </c>
      <c r="AA560">
        <v>2</v>
      </c>
      <c r="AB560">
        <v>8</v>
      </c>
      <c r="AC560">
        <v>3.08</v>
      </c>
      <c r="AE560" t="s">
        <v>6937</v>
      </c>
      <c r="AH560">
        <v>0</v>
      </c>
      <c r="AI560">
        <v>0</v>
      </c>
    </row>
    <row r="561" spans="2:35">
      <c r="B561">
        <v>120</v>
      </c>
      <c r="J561" t="s">
        <v>12909</v>
      </c>
      <c r="L561" t="s">
        <v>12920</v>
      </c>
      <c r="M561" t="s">
        <v>12933</v>
      </c>
      <c r="N561" t="s">
        <v>13462</v>
      </c>
      <c r="O561" t="s">
        <v>14016</v>
      </c>
      <c r="P561">
        <v>3</v>
      </c>
      <c r="Q561">
        <v>1</v>
      </c>
      <c r="R561">
        <v>6.13</v>
      </c>
      <c r="S561">
        <v>6.13</v>
      </c>
      <c r="T561">
        <v>489.66</v>
      </c>
      <c r="U561">
        <v>57.82</v>
      </c>
      <c r="V561">
        <v>7.48</v>
      </c>
      <c r="X561">
        <v>0</v>
      </c>
      <c r="Y561">
        <v>4</v>
      </c>
      <c r="Z561" t="s">
        <v>6923</v>
      </c>
      <c r="AA561">
        <v>1</v>
      </c>
      <c r="AB561">
        <v>7</v>
      </c>
      <c r="AC561">
        <v>2.907190476190476</v>
      </c>
      <c r="AE561" t="s">
        <v>6939</v>
      </c>
      <c r="AH561">
        <v>0</v>
      </c>
      <c r="AI561">
        <v>0</v>
      </c>
    </row>
    <row r="562" spans="2:35">
      <c r="B562">
        <v>233</v>
      </c>
      <c r="J562" t="s">
        <v>12909</v>
      </c>
      <c r="L562" t="s">
        <v>12920</v>
      </c>
      <c r="M562" t="s">
        <v>12933</v>
      </c>
      <c r="N562" t="s">
        <v>13463</v>
      </c>
      <c r="O562" t="s">
        <v>14017</v>
      </c>
      <c r="P562">
        <v>3</v>
      </c>
      <c r="Q562">
        <v>2</v>
      </c>
      <c r="R562">
        <v>5.72</v>
      </c>
      <c r="S562">
        <v>5.72</v>
      </c>
      <c r="T562">
        <v>507.68</v>
      </c>
      <c r="U562">
        <v>77.12</v>
      </c>
      <c r="V562">
        <v>6.44</v>
      </c>
      <c r="X562">
        <v>0</v>
      </c>
      <c r="Y562">
        <v>4</v>
      </c>
      <c r="Z562" t="s">
        <v>6923</v>
      </c>
      <c r="AA562">
        <v>2</v>
      </c>
      <c r="AB562">
        <v>8</v>
      </c>
      <c r="AC562">
        <v>2.5</v>
      </c>
      <c r="AE562" t="s">
        <v>6939</v>
      </c>
      <c r="AH562">
        <v>0</v>
      </c>
      <c r="AI562">
        <v>0</v>
      </c>
    </row>
    <row r="563" spans="2:35">
      <c r="B563">
        <v>24</v>
      </c>
      <c r="J563" t="s">
        <v>12909</v>
      </c>
      <c r="L563" t="s">
        <v>12920</v>
      </c>
      <c r="M563" t="s">
        <v>12933</v>
      </c>
      <c r="N563" t="s">
        <v>13463</v>
      </c>
      <c r="O563" t="s">
        <v>14017</v>
      </c>
      <c r="P563">
        <v>3</v>
      </c>
      <c r="Q563">
        <v>2</v>
      </c>
      <c r="R563">
        <v>5.72</v>
      </c>
      <c r="S563">
        <v>5.72</v>
      </c>
      <c r="T563">
        <v>507.68</v>
      </c>
      <c r="U563">
        <v>77.12</v>
      </c>
      <c r="V563">
        <v>6.44</v>
      </c>
      <c r="X563">
        <v>0</v>
      </c>
      <c r="Y563">
        <v>4</v>
      </c>
      <c r="Z563" t="s">
        <v>6923</v>
      </c>
      <c r="AA563">
        <v>2</v>
      </c>
      <c r="AB563">
        <v>8</v>
      </c>
      <c r="AC563">
        <v>2.5</v>
      </c>
      <c r="AE563" t="s">
        <v>6939</v>
      </c>
      <c r="AH563">
        <v>0</v>
      </c>
      <c r="AI563">
        <v>0</v>
      </c>
    </row>
    <row r="564" spans="2:35">
      <c r="B564">
        <v>97</v>
      </c>
      <c r="J564" t="s">
        <v>12909</v>
      </c>
      <c r="L564" t="s">
        <v>12920</v>
      </c>
      <c r="M564" t="s">
        <v>12933</v>
      </c>
      <c r="N564" t="s">
        <v>13464</v>
      </c>
      <c r="O564" t="s">
        <v>14018</v>
      </c>
      <c r="P564">
        <v>4</v>
      </c>
      <c r="Q564">
        <v>2</v>
      </c>
      <c r="R564">
        <v>2.16</v>
      </c>
      <c r="S564">
        <v>5.77</v>
      </c>
      <c r="T564">
        <v>524.66</v>
      </c>
      <c r="U564">
        <v>80.56</v>
      </c>
      <c r="V564">
        <v>7.09</v>
      </c>
      <c r="W564">
        <v>3.22</v>
      </c>
      <c r="X564">
        <v>0</v>
      </c>
      <c r="Y564">
        <v>4</v>
      </c>
      <c r="Z564" t="s">
        <v>6923</v>
      </c>
      <c r="AA564">
        <v>2</v>
      </c>
      <c r="AB564">
        <v>9</v>
      </c>
      <c r="AC564">
        <v>3.42</v>
      </c>
      <c r="AE564" t="s">
        <v>6937</v>
      </c>
      <c r="AH564">
        <v>0</v>
      </c>
      <c r="AI564">
        <v>0</v>
      </c>
    </row>
    <row r="565" spans="2:35">
      <c r="B565">
        <v>255</v>
      </c>
      <c r="J565" t="s">
        <v>12909</v>
      </c>
      <c r="L565" t="s">
        <v>12920</v>
      </c>
      <c r="M565" t="s">
        <v>12933</v>
      </c>
      <c r="N565" t="s">
        <v>13465</v>
      </c>
      <c r="O565" t="s">
        <v>14019</v>
      </c>
      <c r="P565">
        <v>4</v>
      </c>
      <c r="Q565">
        <v>2</v>
      </c>
      <c r="R565">
        <v>3.13</v>
      </c>
      <c r="S565">
        <v>6.75</v>
      </c>
      <c r="T565">
        <v>540.7</v>
      </c>
      <c r="U565">
        <v>80.56</v>
      </c>
      <c r="V565">
        <v>7.51</v>
      </c>
      <c r="W565">
        <v>3.22</v>
      </c>
      <c r="X565">
        <v>0</v>
      </c>
      <c r="Y565">
        <v>4</v>
      </c>
      <c r="Z565" t="s">
        <v>6923</v>
      </c>
      <c r="AA565">
        <v>2</v>
      </c>
      <c r="AB565">
        <v>8</v>
      </c>
      <c r="AC565">
        <v>2.935</v>
      </c>
      <c r="AE565" t="s">
        <v>6937</v>
      </c>
      <c r="AH565">
        <v>0</v>
      </c>
      <c r="AI565">
        <v>0</v>
      </c>
    </row>
    <row r="566" spans="2:35">
      <c r="B566">
        <v>59</v>
      </c>
      <c r="J566" t="s">
        <v>12909</v>
      </c>
      <c r="L566" t="s">
        <v>12920</v>
      </c>
      <c r="M566" t="s">
        <v>12933</v>
      </c>
      <c r="N566" t="s">
        <v>13466</v>
      </c>
      <c r="O566" t="s">
        <v>14020</v>
      </c>
      <c r="P566">
        <v>5</v>
      </c>
      <c r="Q566">
        <v>2</v>
      </c>
      <c r="R566">
        <v>1.73</v>
      </c>
      <c r="S566">
        <v>5.34</v>
      </c>
      <c r="T566">
        <v>528.65</v>
      </c>
      <c r="U566">
        <v>89.79000000000001</v>
      </c>
      <c r="V566">
        <v>6.44</v>
      </c>
      <c r="W566">
        <v>3.22</v>
      </c>
      <c r="X566">
        <v>0</v>
      </c>
      <c r="Y566">
        <v>4</v>
      </c>
      <c r="Z566" t="s">
        <v>6923</v>
      </c>
      <c r="AA566">
        <v>2</v>
      </c>
      <c r="AB566">
        <v>10</v>
      </c>
      <c r="AC566">
        <v>3.5</v>
      </c>
      <c r="AE566" t="s">
        <v>6937</v>
      </c>
      <c r="AH566">
        <v>0</v>
      </c>
      <c r="AI566">
        <v>0</v>
      </c>
    </row>
    <row r="567" spans="2:35">
      <c r="B567">
        <v>82</v>
      </c>
      <c r="J567" t="s">
        <v>12909</v>
      </c>
      <c r="L567" t="s">
        <v>12920</v>
      </c>
      <c r="M567" t="s">
        <v>12933</v>
      </c>
      <c r="N567" t="s">
        <v>13467</v>
      </c>
      <c r="O567" t="s">
        <v>14021</v>
      </c>
      <c r="P567">
        <v>4</v>
      </c>
      <c r="Q567">
        <v>2</v>
      </c>
      <c r="R567">
        <v>2.05</v>
      </c>
      <c r="S567">
        <v>5.67</v>
      </c>
      <c r="T567">
        <v>526.6799999999999</v>
      </c>
      <c r="U567">
        <v>80.56</v>
      </c>
      <c r="V567">
        <v>6.95</v>
      </c>
      <c r="W567">
        <v>3.22</v>
      </c>
      <c r="X567">
        <v>0</v>
      </c>
      <c r="Y567">
        <v>4</v>
      </c>
      <c r="Z567" t="s">
        <v>6923</v>
      </c>
      <c r="AA567">
        <v>2</v>
      </c>
      <c r="AB567">
        <v>8</v>
      </c>
      <c r="AC567">
        <v>3.475</v>
      </c>
      <c r="AE567" t="s">
        <v>6937</v>
      </c>
      <c r="AH567">
        <v>0</v>
      </c>
      <c r="AI567">
        <v>0</v>
      </c>
    </row>
    <row r="568" spans="2:35">
      <c r="B568">
        <v>104</v>
      </c>
      <c r="J568" t="s">
        <v>12909</v>
      </c>
      <c r="L568" t="s">
        <v>12920</v>
      </c>
      <c r="M568" t="s">
        <v>12933</v>
      </c>
      <c r="N568" t="s">
        <v>13468</v>
      </c>
      <c r="O568" t="s">
        <v>14022</v>
      </c>
      <c r="P568">
        <v>4</v>
      </c>
      <c r="Q568">
        <v>2</v>
      </c>
      <c r="R568">
        <v>1.79</v>
      </c>
      <c r="S568">
        <v>5.4</v>
      </c>
      <c r="T568">
        <v>549.47</v>
      </c>
      <c r="U568">
        <v>80.56</v>
      </c>
      <c r="V568">
        <v>6.41</v>
      </c>
      <c r="W568">
        <v>3.22</v>
      </c>
      <c r="X568">
        <v>0</v>
      </c>
      <c r="Y568">
        <v>4</v>
      </c>
      <c r="Z568" t="s">
        <v>6923</v>
      </c>
      <c r="AA568">
        <v>2</v>
      </c>
      <c r="AB568">
        <v>8</v>
      </c>
      <c r="AC568">
        <v>3.5</v>
      </c>
      <c r="AE568" t="s">
        <v>6937</v>
      </c>
      <c r="AH568">
        <v>0</v>
      </c>
      <c r="AI568">
        <v>0</v>
      </c>
    </row>
    <row r="569" spans="2:35">
      <c r="B569">
        <v>213</v>
      </c>
      <c r="J569" t="s">
        <v>12909</v>
      </c>
      <c r="L569" t="s">
        <v>12920</v>
      </c>
      <c r="M569" t="s">
        <v>12933</v>
      </c>
      <c r="N569" t="s">
        <v>13469</v>
      </c>
      <c r="O569" t="s">
        <v>14023</v>
      </c>
      <c r="P569">
        <v>4</v>
      </c>
      <c r="Q569">
        <v>2</v>
      </c>
      <c r="R569">
        <v>1.62</v>
      </c>
      <c r="S569">
        <v>5.24</v>
      </c>
      <c r="T569">
        <v>538.5700000000001</v>
      </c>
      <c r="U569">
        <v>80.56</v>
      </c>
      <c r="V569">
        <v>6.67</v>
      </c>
      <c r="W569">
        <v>3.22</v>
      </c>
      <c r="X569">
        <v>0</v>
      </c>
      <c r="Y569">
        <v>4</v>
      </c>
      <c r="Z569" t="s">
        <v>6923</v>
      </c>
      <c r="AA569">
        <v>2</v>
      </c>
      <c r="AB569">
        <v>8</v>
      </c>
      <c r="AC569">
        <v>3.5</v>
      </c>
      <c r="AE569" t="s">
        <v>6937</v>
      </c>
      <c r="AH569">
        <v>0</v>
      </c>
      <c r="AI569">
        <v>0</v>
      </c>
    </row>
    <row r="570" spans="2:35">
      <c r="B570">
        <v>61</v>
      </c>
      <c r="J570" t="s">
        <v>12909</v>
      </c>
      <c r="L570" t="s">
        <v>12920</v>
      </c>
      <c r="M570" t="s">
        <v>12933</v>
      </c>
      <c r="N570" t="s">
        <v>13470</v>
      </c>
      <c r="O570" t="s">
        <v>14024</v>
      </c>
      <c r="P570">
        <v>4</v>
      </c>
      <c r="Q570">
        <v>2</v>
      </c>
      <c r="R570">
        <v>1.31</v>
      </c>
      <c r="S570">
        <v>4.92</v>
      </c>
      <c r="T570">
        <v>505.01</v>
      </c>
      <c r="U570">
        <v>80.56</v>
      </c>
      <c r="V570">
        <v>6.3</v>
      </c>
      <c r="W570">
        <v>3.22</v>
      </c>
      <c r="X570">
        <v>0</v>
      </c>
      <c r="Y570">
        <v>4</v>
      </c>
      <c r="Z570" t="s">
        <v>6923</v>
      </c>
      <c r="AA570">
        <v>2</v>
      </c>
      <c r="AB570">
        <v>8</v>
      </c>
      <c r="AC570">
        <v>3.54</v>
      </c>
      <c r="AE570" t="s">
        <v>6937</v>
      </c>
      <c r="AH570">
        <v>0</v>
      </c>
      <c r="AI570">
        <v>0</v>
      </c>
    </row>
    <row r="571" spans="2:35">
      <c r="B571">
        <v>82</v>
      </c>
      <c r="J571" t="s">
        <v>12909</v>
      </c>
      <c r="L571" t="s">
        <v>12920</v>
      </c>
      <c r="M571" t="s">
        <v>12933</v>
      </c>
      <c r="N571" t="s">
        <v>13471</v>
      </c>
      <c r="O571" t="s">
        <v>14025</v>
      </c>
      <c r="P571">
        <v>4</v>
      </c>
      <c r="Q571">
        <v>2</v>
      </c>
      <c r="R571">
        <v>1.52</v>
      </c>
      <c r="S571">
        <v>5.13</v>
      </c>
      <c r="T571">
        <v>505.01</v>
      </c>
      <c r="U571">
        <v>80.56</v>
      </c>
      <c r="V571">
        <v>6.3</v>
      </c>
      <c r="W571">
        <v>3.22</v>
      </c>
      <c r="X571">
        <v>0</v>
      </c>
      <c r="Y571">
        <v>4</v>
      </c>
      <c r="Z571" t="s">
        <v>6923</v>
      </c>
      <c r="AA571">
        <v>2</v>
      </c>
      <c r="AB571">
        <v>8</v>
      </c>
      <c r="AC571">
        <v>3.5</v>
      </c>
      <c r="AE571" t="s">
        <v>6937</v>
      </c>
      <c r="AH571">
        <v>0</v>
      </c>
      <c r="AI571">
        <v>0</v>
      </c>
    </row>
    <row r="572" spans="2:35">
      <c r="B572">
        <v>40</v>
      </c>
      <c r="J572" t="s">
        <v>12909</v>
      </c>
      <c r="L572" t="s">
        <v>12920</v>
      </c>
      <c r="M572" t="s">
        <v>12933</v>
      </c>
      <c r="N572" t="s">
        <v>13472</v>
      </c>
      <c r="O572" t="s">
        <v>14026</v>
      </c>
      <c r="P572">
        <v>4</v>
      </c>
      <c r="Q572">
        <v>2</v>
      </c>
      <c r="R572">
        <v>1.32</v>
      </c>
      <c r="S572">
        <v>4.93</v>
      </c>
      <c r="T572">
        <v>505.01</v>
      </c>
      <c r="U572">
        <v>80.56</v>
      </c>
      <c r="V572">
        <v>6.3</v>
      </c>
      <c r="W572">
        <v>3.22</v>
      </c>
      <c r="X572">
        <v>0</v>
      </c>
      <c r="Y572">
        <v>4</v>
      </c>
      <c r="Z572" t="s">
        <v>6923</v>
      </c>
      <c r="AA572">
        <v>2</v>
      </c>
      <c r="AB572">
        <v>8</v>
      </c>
      <c r="AC572">
        <v>3.535</v>
      </c>
      <c r="AE572" t="s">
        <v>6937</v>
      </c>
      <c r="AH572">
        <v>0</v>
      </c>
      <c r="AI572">
        <v>0</v>
      </c>
    </row>
    <row r="573" spans="2:35">
      <c r="B573">
        <v>61</v>
      </c>
      <c r="J573" t="s">
        <v>12909</v>
      </c>
      <c r="L573" t="s">
        <v>12920</v>
      </c>
      <c r="M573" t="s">
        <v>12933</v>
      </c>
      <c r="N573" t="s">
        <v>13473</v>
      </c>
      <c r="O573" t="s">
        <v>14027</v>
      </c>
      <c r="P573">
        <v>5</v>
      </c>
      <c r="Q573">
        <v>2</v>
      </c>
      <c r="R573">
        <v>2.27</v>
      </c>
      <c r="S573">
        <v>5.88</v>
      </c>
      <c r="T573">
        <v>556.7</v>
      </c>
      <c r="U573">
        <v>89.79000000000001</v>
      </c>
      <c r="V573">
        <v>6.96</v>
      </c>
      <c r="W573">
        <v>3.26</v>
      </c>
      <c r="X573">
        <v>0</v>
      </c>
      <c r="Y573">
        <v>4</v>
      </c>
      <c r="Z573" t="s">
        <v>6923</v>
      </c>
      <c r="AA573">
        <v>2</v>
      </c>
      <c r="AB573">
        <v>9</v>
      </c>
      <c r="AC573">
        <v>3.365</v>
      </c>
      <c r="AE573" t="s">
        <v>6937</v>
      </c>
      <c r="AH573">
        <v>0</v>
      </c>
      <c r="AI573">
        <v>0</v>
      </c>
    </row>
    <row r="574" spans="2:35">
      <c r="B574">
        <v>70</v>
      </c>
      <c r="J574" t="s">
        <v>12909</v>
      </c>
      <c r="L574" t="s">
        <v>12920</v>
      </c>
      <c r="M574" t="s">
        <v>12933</v>
      </c>
      <c r="N574" t="s">
        <v>13474</v>
      </c>
      <c r="O574" t="s">
        <v>14028</v>
      </c>
      <c r="P574">
        <v>5</v>
      </c>
      <c r="Q574">
        <v>2</v>
      </c>
      <c r="R574">
        <v>1.3</v>
      </c>
      <c r="S574">
        <v>4.9</v>
      </c>
      <c r="T574">
        <v>540.66</v>
      </c>
      <c r="U574">
        <v>89.79000000000001</v>
      </c>
      <c r="V574">
        <v>6.54</v>
      </c>
      <c r="W574">
        <v>3.26</v>
      </c>
      <c r="X574">
        <v>0</v>
      </c>
      <c r="Y574">
        <v>4</v>
      </c>
      <c r="Z574" t="s">
        <v>6923</v>
      </c>
      <c r="AA574">
        <v>2</v>
      </c>
      <c r="AB574">
        <v>10</v>
      </c>
      <c r="AC574">
        <v>3.55</v>
      </c>
      <c r="AE574" t="s">
        <v>6937</v>
      </c>
      <c r="AH574">
        <v>0</v>
      </c>
      <c r="AI574">
        <v>0</v>
      </c>
    </row>
    <row r="575" spans="2:35">
      <c r="B575">
        <v>10</v>
      </c>
      <c r="J575" t="s">
        <v>12909</v>
      </c>
      <c r="L575" t="s">
        <v>12920</v>
      </c>
      <c r="M575" t="s">
        <v>12933</v>
      </c>
      <c r="N575" t="s">
        <v>13475</v>
      </c>
      <c r="O575" t="s">
        <v>14029</v>
      </c>
      <c r="P575">
        <v>4</v>
      </c>
      <c r="Q575">
        <v>2</v>
      </c>
      <c r="R575">
        <v>3.15</v>
      </c>
      <c r="S575">
        <v>6.78</v>
      </c>
      <c r="T575">
        <v>544.67</v>
      </c>
      <c r="U575">
        <v>80.56</v>
      </c>
      <c r="V575">
        <v>7.09</v>
      </c>
      <c r="W575">
        <v>3.18</v>
      </c>
      <c r="X575">
        <v>0</v>
      </c>
      <c r="Y575">
        <v>4</v>
      </c>
      <c r="Z575" t="s">
        <v>6923</v>
      </c>
      <c r="AA575">
        <v>2</v>
      </c>
      <c r="AB575">
        <v>8</v>
      </c>
      <c r="AC575">
        <v>2.925</v>
      </c>
      <c r="AE575" t="s">
        <v>6937</v>
      </c>
      <c r="AH575">
        <v>0</v>
      </c>
      <c r="AI575">
        <v>0</v>
      </c>
    </row>
    <row r="576" spans="2:35">
      <c r="B576">
        <v>16</v>
      </c>
      <c r="J576" t="s">
        <v>12909</v>
      </c>
      <c r="L576" t="s">
        <v>12920</v>
      </c>
      <c r="M576" t="s">
        <v>12933</v>
      </c>
      <c r="N576" t="s">
        <v>13476</v>
      </c>
      <c r="O576" t="s">
        <v>14030</v>
      </c>
      <c r="P576">
        <v>4</v>
      </c>
      <c r="Q576">
        <v>2</v>
      </c>
      <c r="R576">
        <v>3.07</v>
      </c>
      <c r="S576">
        <v>6.71</v>
      </c>
      <c r="T576">
        <v>544.67</v>
      </c>
      <c r="U576">
        <v>80.56</v>
      </c>
      <c r="V576">
        <v>7.09</v>
      </c>
      <c r="W576">
        <v>3.14</v>
      </c>
      <c r="X576">
        <v>0</v>
      </c>
      <c r="Y576">
        <v>4</v>
      </c>
      <c r="Z576" t="s">
        <v>6923</v>
      </c>
      <c r="AA576">
        <v>2</v>
      </c>
      <c r="AB576">
        <v>8</v>
      </c>
      <c r="AC576">
        <v>2.965</v>
      </c>
      <c r="AE576" t="s">
        <v>6937</v>
      </c>
      <c r="AH576">
        <v>0</v>
      </c>
      <c r="AI576">
        <v>0</v>
      </c>
    </row>
    <row r="577" spans="2:35">
      <c r="B577">
        <v>20</v>
      </c>
      <c r="J577" t="s">
        <v>12909</v>
      </c>
      <c r="L577" t="s">
        <v>12920</v>
      </c>
      <c r="M577" t="s">
        <v>12933</v>
      </c>
      <c r="N577" t="s">
        <v>13477</v>
      </c>
      <c r="O577" t="s">
        <v>14031</v>
      </c>
      <c r="P577">
        <v>4</v>
      </c>
      <c r="Q577">
        <v>2</v>
      </c>
      <c r="R577">
        <v>2.1</v>
      </c>
      <c r="S577">
        <v>5.73</v>
      </c>
      <c r="T577">
        <v>528.62</v>
      </c>
      <c r="U577">
        <v>80.56</v>
      </c>
      <c r="V577">
        <v>6.67</v>
      </c>
      <c r="W577">
        <v>3.14</v>
      </c>
      <c r="X577">
        <v>0</v>
      </c>
      <c r="Y577">
        <v>4</v>
      </c>
      <c r="Z577" t="s">
        <v>6923</v>
      </c>
      <c r="AA577">
        <v>2</v>
      </c>
      <c r="AB577">
        <v>9</v>
      </c>
      <c r="AC577">
        <v>3.45</v>
      </c>
      <c r="AE577" t="s">
        <v>6937</v>
      </c>
      <c r="AH577">
        <v>0</v>
      </c>
      <c r="AI577">
        <v>0</v>
      </c>
    </row>
    <row r="578" spans="2:35">
      <c r="B578">
        <v>13</v>
      </c>
      <c r="J578" t="s">
        <v>12909</v>
      </c>
      <c r="L578" t="s">
        <v>12920</v>
      </c>
      <c r="M578" t="s">
        <v>12933</v>
      </c>
      <c r="N578" t="s">
        <v>13478</v>
      </c>
      <c r="O578" t="s">
        <v>14032</v>
      </c>
      <c r="P578">
        <v>3</v>
      </c>
      <c r="Q578">
        <v>2</v>
      </c>
      <c r="R578">
        <v>2.53</v>
      </c>
      <c r="S578">
        <v>5.54</v>
      </c>
      <c r="T578">
        <v>506.65</v>
      </c>
      <c r="U578">
        <v>71.33</v>
      </c>
      <c r="V578">
        <v>6.79</v>
      </c>
      <c r="W578">
        <v>4.3</v>
      </c>
      <c r="X578">
        <v>0</v>
      </c>
      <c r="Y578">
        <v>4</v>
      </c>
      <c r="Z578" t="s">
        <v>6923</v>
      </c>
      <c r="AA578">
        <v>2</v>
      </c>
      <c r="AB578">
        <v>8</v>
      </c>
      <c r="AC578">
        <v>3.235</v>
      </c>
      <c r="AE578" t="s">
        <v>6937</v>
      </c>
      <c r="AH578">
        <v>0</v>
      </c>
      <c r="AI578">
        <v>0</v>
      </c>
    </row>
    <row r="579" spans="2:35">
      <c r="B579">
        <v>39</v>
      </c>
      <c r="J579" t="s">
        <v>12909</v>
      </c>
      <c r="L579" t="s">
        <v>12920</v>
      </c>
      <c r="M579" t="s">
        <v>12933</v>
      </c>
      <c r="N579" t="s">
        <v>13479</v>
      </c>
      <c r="O579" t="s">
        <v>14033</v>
      </c>
      <c r="P579">
        <v>3</v>
      </c>
      <c r="Q579">
        <v>2</v>
      </c>
      <c r="R579">
        <v>2.96</v>
      </c>
      <c r="S579">
        <v>5.83</v>
      </c>
      <c r="T579">
        <v>466.58</v>
      </c>
      <c r="U579">
        <v>71.33</v>
      </c>
      <c r="V579">
        <v>6.37</v>
      </c>
      <c r="W579">
        <v>4.22</v>
      </c>
      <c r="X579">
        <v>0</v>
      </c>
      <c r="Y579">
        <v>4</v>
      </c>
      <c r="Z579" t="s">
        <v>6923</v>
      </c>
      <c r="AA579">
        <v>1</v>
      </c>
      <c r="AB579">
        <v>7</v>
      </c>
      <c r="AC579">
        <v>3.258714285714286</v>
      </c>
      <c r="AE579" t="s">
        <v>6937</v>
      </c>
      <c r="AH579">
        <v>0</v>
      </c>
      <c r="AI579">
        <v>0</v>
      </c>
    </row>
    <row r="580" spans="2:35">
      <c r="B580">
        <v>77</v>
      </c>
      <c r="J580" t="s">
        <v>12909</v>
      </c>
      <c r="L580" t="s">
        <v>12920</v>
      </c>
      <c r="M580" t="s">
        <v>12933</v>
      </c>
      <c r="N580" t="s">
        <v>13480</v>
      </c>
      <c r="O580" t="s">
        <v>14034</v>
      </c>
      <c r="P580">
        <v>5</v>
      </c>
      <c r="Q580">
        <v>2</v>
      </c>
      <c r="R580">
        <v>1.08</v>
      </c>
      <c r="S580">
        <v>4.68</v>
      </c>
      <c r="T580">
        <v>542.6799999999999</v>
      </c>
      <c r="U580">
        <v>89.79000000000001</v>
      </c>
      <c r="V580">
        <v>6.78</v>
      </c>
      <c r="W580">
        <v>3.26</v>
      </c>
      <c r="X580">
        <v>0</v>
      </c>
      <c r="Y580">
        <v>4</v>
      </c>
      <c r="Z580" t="s">
        <v>6923</v>
      </c>
      <c r="AA580">
        <v>2</v>
      </c>
      <c r="AB580">
        <v>10</v>
      </c>
      <c r="AC580">
        <v>3.66</v>
      </c>
      <c r="AE580" t="s">
        <v>6937</v>
      </c>
      <c r="AH580">
        <v>0</v>
      </c>
      <c r="AI580">
        <v>0</v>
      </c>
    </row>
    <row r="581" spans="2:35">
      <c r="C581">
        <v>13</v>
      </c>
      <c r="J581" t="s">
        <v>12909</v>
      </c>
      <c r="L581" t="s">
        <v>12921</v>
      </c>
      <c r="M581" t="s">
        <v>12934</v>
      </c>
      <c r="N581" t="s">
        <v>13481</v>
      </c>
      <c r="O581" t="s">
        <v>14035</v>
      </c>
      <c r="P581">
        <v>4</v>
      </c>
      <c r="Q581">
        <v>1</v>
      </c>
      <c r="R581">
        <v>1.3</v>
      </c>
      <c r="S581">
        <v>3.93</v>
      </c>
      <c r="T581">
        <v>397.45</v>
      </c>
      <c r="U581">
        <v>72.56</v>
      </c>
      <c r="V581">
        <v>4.99</v>
      </c>
      <c r="W581">
        <v>4.74</v>
      </c>
      <c r="X581">
        <v>1.02</v>
      </c>
      <c r="Y581">
        <v>3</v>
      </c>
      <c r="Z581" t="s">
        <v>6923</v>
      </c>
      <c r="AA581">
        <v>0</v>
      </c>
      <c r="AB581">
        <v>9</v>
      </c>
      <c r="AC581">
        <v>5.100833333333333</v>
      </c>
      <c r="AE581" t="s">
        <v>6937</v>
      </c>
      <c r="AH581">
        <v>0</v>
      </c>
      <c r="AI581">
        <v>0</v>
      </c>
    </row>
    <row r="582" spans="2:35">
      <c r="C582">
        <v>692</v>
      </c>
      <c r="J582" t="s">
        <v>12909</v>
      </c>
      <c r="L582" t="s">
        <v>12921</v>
      </c>
      <c r="M582" t="s">
        <v>12934</v>
      </c>
      <c r="N582" t="s">
        <v>13482</v>
      </c>
      <c r="O582" t="s">
        <v>14036</v>
      </c>
      <c r="P582">
        <v>4</v>
      </c>
      <c r="Q582">
        <v>1</v>
      </c>
      <c r="R582">
        <v>1.75</v>
      </c>
      <c r="S582">
        <v>4.38</v>
      </c>
      <c r="T582">
        <v>433.43</v>
      </c>
      <c r="U582">
        <v>72.56</v>
      </c>
      <c r="V582">
        <v>5.56</v>
      </c>
      <c r="W582">
        <v>4.74</v>
      </c>
      <c r="X582">
        <v>0</v>
      </c>
      <c r="Y582">
        <v>3</v>
      </c>
      <c r="Z582" t="s">
        <v>6923</v>
      </c>
      <c r="AA582">
        <v>1</v>
      </c>
      <c r="AB582">
        <v>9</v>
      </c>
      <c r="AC582">
        <v>4.618833333333333</v>
      </c>
      <c r="AE582" t="s">
        <v>6937</v>
      </c>
      <c r="AH582">
        <v>0</v>
      </c>
      <c r="AI582">
        <v>0</v>
      </c>
    </row>
    <row r="583" spans="2:35">
      <c r="C583">
        <v>5</v>
      </c>
      <c r="J583" t="s">
        <v>12909</v>
      </c>
      <c r="L583" t="s">
        <v>12921</v>
      </c>
      <c r="M583" t="s">
        <v>12934</v>
      </c>
      <c r="N583" t="s">
        <v>13483</v>
      </c>
      <c r="O583" t="s">
        <v>14037</v>
      </c>
      <c r="P583">
        <v>4</v>
      </c>
      <c r="Q583">
        <v>1</v>
      </c>
      <c r="R583">
        <v>1.3</v>
      </c>
      <c r="S583">
        <v>3.93</v>
      </c>
      <c r="T583">
        <v>447.45</v>
      </c>
      <c r="U583">
        <v>72.56</v>
      </c>
      <c r="V583">
        <v>5.87</v>
      </c>
      <c r="W583">
        <v>4.74</v>
      </c>
      <c r="X583">
        <v>0.34</v>
      </c>
      <c r="Y583">
        <v>3</v>
      </c>
      <c r="Z583" t="s">
        <v>6923</v>
      </c>
      <c r="AA583">
        <v>1</v>
      </c>
      <c r="AB583">
        <v>9</v>
      </c>
      <c r="AC583">
        <v>4.743690476190476</v>
      </c>
      <c r="AE583" t="s">
        <v>6937</v>
      </c>
      <c r="AH583">
        <v>0</v>
      </c>
      <c r="AI583">
        <v>0</v>
      </c>
    </row>
    <row r="584" spans="2:35">
      <c r="C584">
        <v>89</v>
      </c>
      <c r="J584" t="s">
        <v>12909</v>
      </c>
      <c r="L584" t="s">
        <v>12921</v>
      </c>
      <c r="M584" t="s">
        <v>12934</v>
      </c>
      <c r="N584" t="s">
        <v>13484</v>
      </c>
      <c r="O584" t="s">
        <v>14038</v>
      </c>
      <c r="P584">
        <v>4</v>
      </c>
      <c r="Q584">
        <v>1</v>
      </c>
      <c r="R584">
        <v>2.41</v>
      </c>
      <c r="S584">
        <v>5.04</v>
      </c>
      <c r="T584">
        <v>435.56</v>
      </c>
      <c r="U584">
        <v>72.56</v>
      </c>
      <c r="V584">
        <v>6.15</v>
      </c>
      <c r="W584">
        <v>4.74</v>
      </c>
      <c r="X584">
        <v>1.53</v>
      </c>
      <c r="Y584">
        <v>3</v>
      </c>
      <c r="Z584" t="s">
        <v>6923</v>
      </c>
      <c r="AA584">
        <v>1</v>
      </c>
      <c r="AB584">
        <v>9</v>
      </c>
      <c r="AC584">
        <v>4.088619047619048</v>
      </c>
      <c r="AE584" t="s">
        <v>6937</v>
      </c>
      <c r="AH584">
        <v>0</v>
      </c>
      <c r="AI584">
        <v>0</v>
      </c>
    </row>
    <row r="585" spans="2:35">
      <c r="C585">
        <v>4</v>
      </c>
      <c r="J585" t="s">
        <v>12909</v>
      </c>
      <c r="L585" t="s">
        <v>12921</v>
      </c>
      <c r="M585" t="s">
        <v>12934</v>
      </c>
      <c r="N585" t="s">
        <v>13485</v>
      </c>
      <c r="O585" t="s">
        <v>14039</v>
      </c>
      <c r="P585">
        <v>4</v>
      </c>
      <c r="Q585">
        <v>1</v>
      </c>
      <c r="R585">
        <v>1.14</v>
      </c>
      <c r="S585">
        <v>3.77</v>
      </c>
      <c r="T585">
        <v>393.48</v>
      </c>
      <c r="U585">
        <v>72.56</v>
      </c>
      <c r="V585">
        <v>5.16</v>
      </c>
      <c r="W585">
        <v>4.74</v>
      </c>
      <c r="X585">
        <v>1.63</v>
      </c>
      <c r="Y585">
        <v>3</v>
      </c>
      <c r="Z585" t="s">
        <v>6923</v>
      </c>
      <c r="AA585">
        <v>1</v>
      </c>
      <c r="AB585">
        <v>9</v>
      </c>
      <c r="AC585">
        <v>5.209190476190476</v>
      </c>
      <c r="AE585" t="s">
        <v>6937</v>
      </c>
      <c r="AH585">
        <v>0</v>
      </c>
      <c r="AI585">
        <v>0</v>
      </c>
    </row>
    <row r="586" spans="2:35">
      <c r="C586">
        <v>6761</v>
      </c>
      <c r="J586" t="s">
        <v>12909</v>
      </c>
      <c r="L586" t="s">
        <v>12921</v>
      </c>
      <c r="M586" t="s">
        <v>12934</v>
      </c>
      <c r="N586" t="s">
        <v>13486</v>
      </c>
      <c r="O586" t="s">
        <v>14040</v>
      </c>
      <c r="P586">
        <v>7</v>
      </c>
      <c r="Q586">
        <v>2</v>
      </c>
      <c r="R586">
        <v>-1</v>
      </c>
      <c r="S586">
        <v>3.4</v>
      </c>
      <c r="T586">
        <v>447.5</v>
      </c>
      <c r="U586">
        <v>127.02</v>
      </c>
      <c r="V586">
        <v>4.03</v>
      </c>
      <c r="W586">
        <v>3.84</v>
      </c>
      <c r="X586">
        <v>0.5</v>
      </c>
      <c r="Y586">
        <v>4</v>
      </c>
      <c r="Z586" t="s">
        <v>6923</v>
      </c>
      <c r="AA586">
        <v>0</v>
      </c>
      <c r="AB586">
        <v>10</v>
      </c>
      <c r="AC586">
        <v>3.675</v>
      </c>
      <c r="AE586" t="s">
        <v>6937</v>
      </c>
      <c r="AH586">
        <v>0</v>
      </c>
      <c r="AI586">
        <v>0</v>
      </c>
    </row>
    <row r="587" spans="2:35">
      <c r="C587">
        <v>25</v>
      </c>
      <c r="J587" t="s">
        <v>12909</v>
      </c>
      <c r="L587" t="s">
        <v>12921</v>
      </c>
      <c r="M587" t="s">
        <v>12934</v>
      </c>
      <c r="N587" t="s">
        <v>13487</v>
      </c>
      <c r="O587" t="s">
        <v>14041</v>
      </c>
      <c r="P587">
        <v>7</v>
      </c>
      <c r="Q587">
        <v>1</v>
      </c>
      <c r="R587">
        <v>-0.54</v>
      </c>
      <c r="S587">
        <v>2.45</v>
      </c>
      <c r="T587">
        <v>425.44</v>
      </c>
      <c r="U587">
        <v>128.59</v>
      </c>
      <c r="V587">
        <v>4.15</v>
      </c>
      <c r="W587">
        <v>4.14</v>
      </c>
      <c r="X587">
        <v>4.71</v>
      </c>
      <c r="Y587">
        <v>3</v>
      </c>
      <c r="Z587" t="s">
        <v>6923</v>
      </c>
      <c r="AA587">
        <v>0</v>
      </c>
      <c r="AB587">
        <v>10</v>
      </c>
      <c r="AC587">
        <v>4.365904761904762</v>
      </c>
      <c r="AE587" t="s">
        <v>6937</v>
      </c>
      <c r="AH587">
        <v>0</v>
      </c>
      <c r="AI587">
        <v>0</v>
      </c>
    </row>
    <row r="588" spans="2:35">
      <c r="C588">
        <v>22</v>
      </c>
      <c r="J588" t="s">
        <v>12909</v>
      </c>
      <c r="L588" t="s">
        <v>12921</v>
      </c>
      <c r="M588" t="s">
        <v>12934</v>
      </c>
      <c r="N588" t="s">
        <v>13488</v>
      </c>
      <c r="O588" t="s">
        <v>14042</v>
      </c>
      <c r="P588">
        <v>6</v>
      </c>
      <c r="Q588">
        <v>1</v>
      </c>
      <c r="R588">
        <v>-0.87</v>
      </c>
      <c r="S588">
        <v>2.12</v>
      </c>
      <c r="T588">
        <v>405.45</v>
      </c>
      <c r="U588">
        <v>109.24</v>
      </c>
      <c r="V588">
        <v>4.12</v>
      </c>
      <c r="W588">
        <v>4.14</v>
      </c>
      <c r="X588">
        <v>4.72</v>
      </c>
      <c r="Y588">
        <v>3</v>
      </c>
      <c r="Z588" t="s">
        <v>6923</v>
      </c>
      <c r="AA588">
        <v>0</v>
      </c>
      <c r="AB588">
        <v>9</v>
      </c>
      <c r="AC588">
        <v>4.867357142857143</v>
      </c>
      <c r="AE588" t="s">
        <v>6937</v>
      </c>
      <c r="AH588">
        <v>0</v>
      </c>
      <c r="AI588">
        <v>0</v>
      </c>
    </row>
    <row r="589" spans="2:35">
      <c r="C589">
        <v>47</v>
      </c>
      <c r="J589" t="s">
        <v>12909</v>
      </c>
      <c r="L589" t="s">
        <v>12921</v>
      </c>
      <c r="M589" t="s">
        <v>12934</v>
      </c>
      <c r="N589" t="s">
        <v>13489</v>
      </c>
      <c r="O589" t="s">
        <v>14043</v>
      </c>
      <c r="P589">
        <v>6</v>
      </c>
      <c r="Q589">
        <v>2</v>
      </c>
      <c r="R589">
        <v>-1.69</v>
      </c>
      <c r="S589">
        <v>1.3</v>
      </c>
      <c r="T589">
        <v>423.47</v>
      </c>
      <c r="U589">
        <v>128.54</v>
      </c>
      <c r="V589">
        <v>3.35</v>
      </c>
      <c r="W589">
        <v>4.14</v>
      </c>
      <c r="X589">
        <v>4.72</v>
      </c>
      <c r="Y589">
        <v>3</v>
      </c>
      <c r="Z589" t="s">
        <v>6923</v>
      </c>
      <c r="AA589">
        <v>0</v>
      </c>
      <c r="AB589">
        <v>10</v>
      </c>
      <c r="AC589">
        <v>4.046642857142857</v>
      </c>
      <c r="AE589" t="s">
        <v>6937</v>
      </c>
      <c r="AH589">
        <v>0</v>
      </c>
      <c r="AI589">
        <v>0</v>
      </c>
    </row>
    <row r="590" spans="2:35">
      <c r="C590">
        <v>1</v>
      </c>
      <c r="J590" t="s">
        <v>12909</v>
      </c>
      <c r="L590" t="s">
        <v>12921</v>
      </c>
      <c r="M590" t="s">
        <v>12934</v>
      </c>
      <c r="N590" t="s">
        <v>13141</v>
      </c>
      <c r="O590" t="s">
        <v>13696</v>
      </c>
      <c r="P590">
        <v>6</v>
      </c>
      <c r="Q590">
        <v>1</v>
      </c>
      <c r="R590">
        <v>1.93</v>
      </c>
      <c r="S590">
        <v>3.02</v>
      </c>
      <c r="T590">
        <v>357.44</v>
      </c>
      <c r="U590">
        <v>71.53</v>
      </c>
      <c r="V590">
        <v>2.49</v>
      </c>
      <c r="W590">
        <v>6.34</v>
      </c>
      <c r="X590">
        <v>6.5</v>
      </c>
      <c r="Y590">
        <v>2</v>
      </c>
      <c r="Z590" t="s">
        <v>6923</v>
      </c>
      <c r="AA590">
        <v>0</v>
      </c>
      <c r="AB590">
        <v>7</v>
      </c>
      <c r="AC590">
        <v>5.823333333333333</v>
      </c>
      <c r="AD590" t="s">
        <v>6924</v>
      </c>
      <c r="AE590" t="s">
        <v>6937</v>
      </c>
      <c r="AF590" t="s">
        <v>6941</v>
      </c>
      <c r="AG590" t="s">
        <v>6942</v>
      </c>
      <c r="AH590">
        <v>4</v>
      </c>
      <c r="AI590">
        <v>1</v>
      </c>
    </row>
  </sheetData>
  <conditionalFormatting sqref="AD1:AD592">
    <cfRule type="iconSet" priority="1">
      <iconSet>
        <cfvo type="percent" val="0"/>
        <cfvo type="num" val="3.5"/>
        <cfvo type="num" val="4.5"/>
      </iconSet>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6" t="s">
        <v>14044</v>
      </c>
      <c r="B1" s="6" t="s">
        <v>14045</v>
      </c>
      <c r="C1" s="6" t="s">
        <v>14046</v>
      </c>
      <c r="D1" s="6" t="s">
        <v>14047</v>
      </c>
      <c r="E1" s="6" t="s">
        <v>14048</v>
      </c>
      <c r="F1" s="6" t="s">
        <v>14049</v>
      </c>
      <c r="G1" s="6" t="s">
        <v>14050</v>
      </c>
      <c r="H1" s="6" t="s">
        <v>14051</v>
      </c>
      <c r="I1" s="6" t="s">
        <v>14052</v>
      </c>
      <c r="J1" s="6" t="s">
        <v>14053</v>
      </c>
      <c r="K1" s="6" t="s">
        <v>14054</v>
      </c>
      <c r="L1" s="6" t="s">
        <v>14055</v>
      </c>
    </row>
    <row r="2" spans="1:12">
      <c r="A2" t="s">
        <v>14056</v>
      </c>
      <c r="B2" t="s">
        <v>8259</v>
      </c>
      <c r="C2" t="s">
        <v>6009</v>
      </c>
      <c r="D2">
        <v>0.1</v>
      </c>
      <c r="E2" t="s">
        <v>6010</v>
      </c>
      <c r="G2" s="7" t="s">
        <v>14162</v>
      </c>
    </row>
    <row r="3" spans="1:12">
      <c r="A3" t="s">
        <v>14057</v>
      </c>
      <c r="B3" t="s">
        <v>8259</v>
      </c>
      <c r="C3" t="s">
        <v>6009</v>
      </c>
      <c r="D3">
        <v>0.34</v>
      </c>
      <c r="E3" t="s">
        <v>6010</v>
      </c>
      <c r="G3" s="7" t="s">
        <v>14163</v>
      </c>
      <c r="H3" s="7" t="s">
        <v>14262</v>
      </c>
    </row>
    <row r="4" spans="1:12">
      <c r="A4" t="s">
        <v>14058</v>
      </c>
      <c r="B4" t="s">
        <v>6006</v>
      </c>
      <c r="C4" t="s">
        <v>6009</v>
      </c>
      <c r="D4">
        <v>1.1</v>
      </c>
      <c r="E4" t="s">
        <v>6010</v>
      </c>
      <c r="G4" s="7" t="s">
        <v>14164</v>
      </c>
    </row>
    <row r="5" spans="1:12">
      <c r="A5" t="s">
        <v>14059</v>
      </c>
      <c r="B5" t="s">
        <v>6006</v>
      </c>
      <c r="C5" t="s">
        <v>6009</v>
      </c>
      <c r="D5">
        <v>1.4</v>
      </c>
      <c r="E5" t="s">
        <v>6010</v>
      </c>
      <c r="F5" t="s">
        <v>14129</v>
      </c>
      <c r="G5" s="7" t="s">
        <v>14165</v>
      </c>
      <c r="H5" s="7" t="s">
        <v>14263</v>
      </c>
      <c r="I5" s="7" t="s">
        <v>14326</v>
      </c>
      <c r="J5" s="7" t="s">
        <v>14362</v>
      </c>
    </row>
    <row r="6" spans="1:12">
      <c r="A6" t="s">
        <v>14060</v>
      </c>
      <c r="B6" t="s">
        <v>6006</v>
      </c>
      <c r="C6" t="s">
        <v>6009</v>
      </c>
      <c r="D6">
        <v>3.7</v>
      </c>
      <c r="E6" t="s">
        <v>6010</v>
      </c>
      <c r="F6" t="s">
        <v>14130</v>
      </c>
      <c r="G6" s="7" t="s">
        <v>14166</v>
      </c>
    </row>
    <row r="7" spans="1:12">
      <c r="A7" t="s">
        <v>14061</v>
      </c>
      <c r="B7" t="s">
        <v>8259</v>
      </c>
      <c r="C7" t="s">
        <v>6009</v>
      </c>
      <c r="D7">
        <v>4</v>
      </c>
      <c r="E7" t="s">
        <v>6010</v>
      </c>
      <c r="G7" s="7" t="s">
        <v>14167</v>
      </c>
      <c r="H7" s="7" t="s">
        <v>14264</v>
      </c>
    </row>
    <row r="8" spans="1:12">
      <c r="A8" t="s">
        <v>14062</v>
      </c>
      <c r="B8" t="s">
        <v>6007</v>
      </c>
      <c r="C8" t="s">
        <v>6009</v>
      </c>
      <c r="D8">
        <v>5</v>
      </c>
      <c r="E8" t="s">
        <v>6010</v>
      </c>
      <c r="G8" s="7" t="s">
        <v>14168</v>
      </c>
    </row>
    <row r="9" spans="1:12">
      <c r="A9" t="s">
        <v>13696</v>
      </c>
      <c r="B9" t="s">
        <v>6006</v>
      </c>
      <c r="C9" t="s">
        <v>6009</v>
      </c>
      <c r="D9">
        <v>8</v>
      </c>
      <c r="E9" t="s">
        <v>6010</v>
      </c>
      <c r="F9" t="s">
        <v>14131</v>
      </c>
      <c r="G9" s="7" t="s">
        <v>14169</v>
      </c>
      <c r="H9" s="7" t="s">
        <v>14265</v>
      </c>
      <c r="I9" s="7" t="s">
        <v>14327</v>
      </c>
    </row>
    <row r="10" spans="1:12">
      <c r="A10" t="s">
        <v>14063</v>
      </c>
      <c r="B10" t="s">
        <v>8259</v>
      </c>
      <c r="C10" t="s">
        <v>6009</v>
      </c>
      <c r="D10">
        <v>8.6</v>
      </c>
      <c r="E10" t="s">
        <v>6010</v>
      </c>
      <c r="G10" s="7" t="s">
        <v>14170</v>
      </c>
    </row>
    <row r="11" spans="1:12">
      <c r="A11" t="s">
        <v>14064</v>
      </c>
      <c r="B11" t="s">
        <v>6007</v>
      </c>
      <c r="C11" t="s">
        <v>6009</v>
      </c>
      <c r="D11">
        <v>17</v>
      </c>
      <c r="E11" t="s">
        <v>6010</v>
      </c>
      <c r="G11" s="7" t="s">
        <v>14171</v>
      </c>
    </row>
    <row r="12" spans="1:12">
      <c r="A12" t="s">
        <v>13634</v>
      </c>
      <c r="B12" t="s">
        <v>6006</v>
      </c>
      <c r="C12" t="s">
        <v>6009</v>
      </c>
      <c r="D12">
        <v>18</v>
      </c>
      <c r="E12" t="s">
        <v>6010</v>
      </c>
      <c r="F12" t="s">
        <v>14132</v>
      </c>
      <c r="G12" s="7" t="s">
        <v>14172</v>
      </c>
      <c r="H12" s="7" t="s">
        <v>14266</v>
      </c>
      <c r="I12" s="7" t="s">
        <v>14328</v>
      </c>
      <c r="J12" s="7" t="s">
        <v>14363</v>
      </c>
      <c r="K12" s="7" t="s">
        <v>14378</v>
      </c>
    </row>
    <row r="13" spans="1:12">
      <c r="A13" t="s">
        <v>14065</v>
      </c>
      <c r="B13" t="s">
        <v>6008</v>
      </c>
      <c r="C13" t="s">
        <v>6009</v>
      </c>
      <c r="D13">
        <v>19</v>
      </c>
      <c r="E13" t="s">
        <v>6010</v>
      </c>
      <c r="F13" t="s">
        <v>14133</v>
      </c>
      <c r="G13" s="7" t="s">
        <v>14173</v>
      </c>
      <c r="H13" s="7" t="s">
        <v>14267</v>
      </c>
    </row>
    <row r="14" spans="1:12">
      <c r="A14" t="s">
        <v>14066</v>
      </c>
      <c r="B14" t="s">
        <v>6007</v>
      </c>
      <c r="C14" t="s">
        <v>6009</v>
      </c>
      <c r="D14">
        <v>19</v>
      </c>
      <c r="E14" t="s">
        <v>6010</v>
      </c>
      <c r="G14" s="7" t="s">
        <v>14174</v>
      </c>
      <c r="H14" s="7" t="s">
        <v>14268</v>
      </c>
    </row>
    <row r="15" spans="1:12">
      <c r="A15" t="s">
        <v>14067</v>
      </c>
      <c r="B15" t="s">
        <v>8259</v>
      </c>
      <c r="C15" t="s">
        <v>6009</v>
      </c>
      <c r="D15">
        <v>19</v>
      </c>
      <c r="E15" t="s">
        <v>6010</v>
      </c>
      <c r="G15" s="7" t="s">
        <v>14175</v>
      </c>
      <c r="H15" s="7" t="s">
        <v>14269</v>
      </c>
      <c r="I15" s="7" t="s">
        <v>14329</v>
      </c>
    </row>
    <row r="16" spans="1:12">
      <c r="A16" t="s">
        <v>14068</v>
      </c>
      <c r="B16" t="s">
        <v>6007</v>
      </c>
      <c r="C16" t="s">
        <v>6009</v>
      </c>
      <c r="D16">
        <v>23</v>
      </c>
      <c r="E16" t="s">
        <v>6010</v>
      </c>
      <c r="F16" t="s">
        <v>14134</v>
      </c>
      <c r="G16" s="7" t="s">
        <v>14176</v>
      </c>
      <c r="H16" s="7" t="s">
        <v>14270</v>
      </c>
    </row>
    <row r="17" spans="1:9">
      <c r="A17" t="s">
        <v>13730</v>
      </c>
      <c r="B17" t="s">
        <v>6007</v>
      </c>
      <c r="C17" t="s">
        <v>6009</v>
      </c>
      <c r="D17">
        <v>28</v>
      </c>
      <c r="E17" t="s">
        <v>6010</v>
      </c>
      <c r="G17" s="7" t="s">
        <v>14177</v>
      </c>
    </row>
    <row r="18" spans="1:9">
      <c r="A18" t="s">
        <v>14069</v>
      </c>
      <c r="B18" t="s">
        <v>6008</v>
      </c>
      <c r="C18" t="s">
        <v>6009</v>
      </c>
      <c r="D18">
        <v>29</v>
      </c>
      <c r="E18" t="s">
        <v>6010</v>
      </c>
      <c r="F18" t="s">
        <v>14135</v>
      </c>
      <c r="G18" s="7" t="s">
        <v>14178</v>
      </c>
      <c r="H18" s="7" t="s">
        <v>14271</v>
      </c>
    </row>
    <row r="19" spans="1:9">
      <c r="A19" t="s">
        <v>14070</v>
      </c>
      <c r="B19" t="s">
        <v>6006</v>
      </c>
      <c r="C19" t="s">
        <v>6009</v>
      </c>
      <c r="D19">
        <v>50</v>
      </c>
      <c r="E19" t="s">
        <v>6010</v>
      </c>
      <c r="G19" s="7" t="s">
        <v>14179</v>
      </c>
    </row>
    <row r="20" spans="1:9">
      <c r="A20" t="s">
        <v>14071</v>
      </c>
      <c r="B20" t="s">
        <v>6007</v>
      </c>
      <c r="C20" t="s">
        <v>6009</v>
      </c>
      <c r="D20">
        <v>50</v>
      </c>
      <c r="E20" t="s">
        <v>6010</v>
      </c>
      <c r="G20" s="7" t="s">
        <v>14180</v>
      </c>
    </row>
    <row r="21" spans="1:9">
      <c r="A21" t="s">
        <v>14072</v>
      </c>
      <c r="B21" t="s">
        <v>8259</v>
      </c>
      <c r="C21" t="s">
        <v>6009</v>
      </c>
      <c r="D21">
        <v>50</v>
      </c>
      <c r="E21" t="s">
        <v>6010</v>
      </c>
      <c r="G21" s="7" t="s">
        <v>14181</v>
      </c>
    </row>
    <row r="22" spans="1:9">
      <c r="A22" t="s">
        <v>14073</v>
      </c>
      <c r="B22" t="s">
        <v>6007</v>
      </c>
      <c r="C22" t="s">
        <v>6009</v>
      </c>
      <c r="D22">
        <v>80</v>
      </c>
      <c r="E22" t="s">
        <v>6010</v>
      </c>
      <c r="F22" t="s">
        <v>14134</v>
      </c>
      <c r="G22" s="7" t="s">
        <v>14182</v>
      </c>
      <c r="H22" s="7" t="s">
        <v>14272</v>
      </c>
    </row>
    <row r="23" spans="1:9">
      <c r="A23" t="s">
        <v>13767</v>
      </c>
      <c r="B23" t="s">
        <v>6007</v>
      </c>
      <c r="C23" t="s">
        <v>6009</v>
      </c>
      <c r="D23">
        <v>80</v>
      </c>
      <c r="E23" t="s">
        <v>6010</v>
      </c>
      <c r="F23" t="s">
        <v>14136</v>
      </c>
      <c r="G23" s="7" t="s">
        <v>14183</v>
      </c>
      <c r="H23" s="7" t="s">
        <v>14273</v>
      </c>
    </row>
    <row r="24" spans="1:9">
      <c r="A24" t="s">
        <v>14074</v>
      </c>
      <c r="B24" t="s">
        <v>8259</v>
      </c>
      <c r="C24" t="s">
        <v>6009</v>
      </c>
      <c r="D24">
        <v>100</v>
      </c>
      <c r="E24" t="s">
        <v>6010</v>
      </c>
      <c r="G24" s="7" t="s">
        <v>14184</v>
      </c>
    </row>
    <row r="25" spans="1:9">
      <c r="A25" t="s">
        <v>14075</v>
      </c>
      <c r="B25" t="s">
        <v>6006</v>
      </c>
      <c r="C25" t="s">
        <v>6009</v>
      </c>
      <c r="D25">
        <v>100</v>
      </c>
      <c r="E25" t="s">
        <v>6010</v>
      </c>
      <c r="G25" s="7" t="s">
        <v>14185</v>
      </c>
    </row>
    <row r="26" spans="1:9">
      <c r="A26" t="s">
        <v>14076</v>
      </c>
      <c r="B26" t="s">
        <v>6007</v>
      </c>
      <c r="C26" t="s">
        <v>6009</v>
      </c>
      <c r="D26">
        <v>110</v>
      </c>
      <c r="E26" t="s">
        <v>6010</v>
      </c>
      <c r="G26" s="7" t="s">
        <v>14186</v>
      </c>
    </row>
    <row r="27" spans="1:9">
      <c r="A27" t="s">
        <v>13709</v>
      </c>
      <c r="B27" t="s">
        <v>6007</v>
      </c>
      <c r="C27" t="s">
        <v>6009</v>
      </c>
      <c r="D27">
        <v>152</v>
      </c>
      <c r="E27" t="s">
        <v>6010</v>
      </c>
      <c r="G27" s="7" t="s">
        <v>14187</v>
      </c>
      <c r="H27" s="7" t="s">
        <v>14274</v>
      </c>
      <c r="I27" s="7" t="s">
        <v>14330</v>
      </c>
    </row>
    <row r="28" spans="1:9">
      <c r="A28" t="s">
        <v>14077</v>
      </c>
      <c r="B28" t="s">
        <v>6006</v>
      </c>
      <c r="C28" t="s">
        <v>6009</v>
      </c>
      <c r="D28">
        <v>169</v>
      </c>
      <c r="E28" t="s">
        <v>6010</v>
      </c>
      <c r="G28" s="7" t="s">
        <v>14188</v>
      </c>
    </row>
    <row r="29" spans="1:9">
      <c r="A29" t="s">
        <v>13703</v>
      </c>
      <c r="B29" t="s">
        <v>6007</v>
      </c>
      <c r="C29" t="s">
        <v>6009</v>
      </c>
      <c r="D29">
        <v>173</v>
      </c>
      <c r="E29" t="s">
        <v>6010</v>
      </c>
      <c r="F29" t="s">
        <v>14137</v>
      </c>
      <c r="G29" s="7" t="s">
        <v>14189</v>
      </c>
      <c r="H29" s="7" t="s">
        <v>14275</v>
      </c>
    </row>
    <row r="30" spans="1:9">
      <c r="A30" t="s">
        <v>14078</v>
      </c>
      <c r="B30" t="s">
        <v>6007</v>
      </c>
      <c r="C30" t="s">
        <v>6009</v>
      </c>
      <c r="D30">
        <v>175</v>
      </c>
      <c r="E30" t="s">
        <v>6010</v>
      </c>
      <c r="F30" t="s">
        <v>14134</v>
      </c>
      <c r="G30" s="7" t="s">
        <v>14190</v>
      </c>
      <c r="H30" s="7" t="s">
        <v>14276</v>
      </c>
    </row>
    <row r="31" spans="1:9">
      <c r="A31" t="s">
        <v>14079</v>
      </c>
      <c r="B31" t="s">
        <v>6008</v>
      </c>
      <c r="C31" t="s">
        <v>6009</v>
      </c>
      <c r="D31">
        <v>180</v>
      </c>
      <c r="E31" t="s">
        <v>6010</v>
      </c>
      <c r="F31" t="s">
        <v>14138</v>
      </c>
      <c r="G31" s="7" t="s">
        <v>14191</v>
      </c>
      <c r="H31" s="7" t="s">
        <v>14277</v>
      </c>
      <c r="I31" s="7" t="s">
        <v>14331</v>
      </c>
    </row>
    <row r="32" spans="1:9">
      <c r="A32" t="s">
        <v>14080</v>
      </c>
      <c r="B32" t="s">
        <v>6007</v>
      </c>
      <c r="C32" t="s">
        <v>6009</v>
      </c>
      <c r="D32">
        <v>190</v>
      </c>
      <c r="E32" t="s">
        <v>6010</v>
      </c>
      <c r="G32" s="7" t="s">
        <v>14192</v>
      </c>
      <c r="H32" s="7" t="s">
        <v>14278</v>
      </c>
    </row>
    <row r="33" spans="1:10">
      <c r="A33" t="s">
        <v>14081</v>
      </c>
      <c r="B33" t="s">
        <v>8259</v>
      </c>
      <c r="C33" t="s">
        <v>6009</v>
      </c>
      <c r="D33">
        <v>215</v>
      </c>
      <c r="E33" t="s">
        <v>6010</v>
      </c>
      <c r="G33" s="7" t="s">
        <v>14193</v>
      </c>
      <c r="H33" s="7" t="s">
        <v>14279</v>
      </c>
      <c r="I33" s="7" t="s">
        <v>14332</v>
      </c>
      <c r="J33" s="7" t="s">
        <v>14364</v>
      </c>
    </row>
    <row r="34" spans="1:10">
      <c r="A34" t="s">
        <v>14082</v>
      </c>
      <c r="B34" t="s">
        <v>6007</v>
      </c>
      <c r="C34" t="s">
        <v>6009</v>
      </c>
      <c r="D34">
        <v>220</v>
      </c>
      <c r="E34" t="s">
        <v>6010</v>
      </c>
      <c r="F34" t="s">
        <v>14139</v>
      </c>
      <c r="G34" s="7" t="s">
        <v>14194</v>
      </c>
      <c r="H34" s="7" t="s">
        <v>14280</v>
      </c>
    </row>
    <row r="35" spans="1:10">
      <c r="A35" t="s">
        <v>14083</v>
      </c>
      <c r="B35" t="s">
        <v>6006</v>
      </c>
      <c r="C35" t="s">
        <v>6009</v>
      </c>
      <c r="D35">
        <v>221</v>
      </c>
      <c r="E35" t="s">
        <v>6010</v>
      </c>
      <c r="F35" t="s">
        <v>14140</v>
      </c>
      <c r="G35" s="7" t="s">
        <v>14195</v>
      </c>
      <c r="H35" s="7" t="s">
        <v>14281</v>
      </c>
      <c r="I35" s="7" t="s">
        <v>14333</v>
      </c>
      <c r="J35" s="7" t="s">
        <v>14365</v>
      </c>
    </row>
    <row r="36" spans="1:10">
      <c r="A36" t="s">
        <v>14084</v>
      </c>
      <c r="B36" t="s">
        <v>6008</v>
      </c>
      <c r="C36" t="s">
        <v>6009</v>
      </c>
      <c r="D36">
        <v>236</v>
      </c>
      <c r="E36" t="s">
        <v>6010</v>
      </c>
      <c r="G36" s="7" t="s">
        <v>14196</v>
      </c>
    </row>
    <row r="37" spans="1:10">
      <c r="A37" t="s">
        <v>13702</v>
      </c>
      <c r="B37" t="s">
        <v>6007</v>
      </c>
      <c r="C37" t="s">
        <v>6009</v>
      </c>
      <c r="D37">
        <v>276</v>
      </c>
      <c r="E37" t="s">
        <v>6010</v>
      </c>
      <c r="G37" s="7" t="s">
        <v>14197</v>
      </c>
    </row>
    <row r="38" spans="1:10">
      <c r="A38" t="s">
        <v>14085</v>
      </c>
      <c r="B38" t="s">
        <v>6008</v>
      </c>
      <c r="C38" t="s">
        <v>6009</v>
      </c>
      <c r="D38">
        <v>287</v>
      </c>
      <c r="E38" t="s">
        <v>6010</v>
      </c>
      <c r="G38" s="7" t="s">
        <v>14198</v>
      </c>
    </row>
    <row r="39" spans="1:10">
      <c r="A39" t="s">
        <v>14086</v>
      </c>
      <c r="B39" t="s">
        <v>8259</v>
      </c>
      <c r="C39" t="s">
        <v>6009</v>
      </c>
      <c r="D39">
        <v>288</v>
      </c>
      <c r="E39" t="s">
        <v>6010</v>
      </c>
      <c r="G39" s="7" t="s">
        <v>14199</v>
      </c>
    </row>
    <row r="40" spans="1:10">
      <c r="A40" t="s">
        <v>14087</v>
      </c>
      <c r="B40" t="s">
        <v>6006</v>
      </c>
      <c r="C40" t="s">
        <v>6009</v>
      </c>
      <c r="D40">
        <v>302</v>
      </c>
      <c r="E40" t="s">
        <v>6010</v>
      </c>
      <c r="G40" s="7" t="s">
        <v>14200</v>
      </c>
    </row>
    <row r="41" spans="1:10">
      <c r="A41" t="s">
        <v>14088</v>
      </c>
      <c r="B41" t="s">
        <v>6007</v>
      </c>
      <c r="C41" t="s">
        <v>6009</v>
      </c>
      <c r="D41">
        <v>382</v>
      </c>
      <c r="E41" t="s">
        <v>6010</v>
      </c>
      <c r="G41" s="7" t="s">
        <v>14201</v>
      </c>
      <c r="H41" s="7" t="s">
        <v>14282</v>
      </c>
      <c r="I41" s="7" t="s">
        <v>14334</v>
      </c>
    </row>
    <row r="42" spans="1:10">
      <c r="A42" t="s">
        <v>10068</v>
      </c>
      <c r="B42" t="s">
        <v>6007</v>
      </c>
      <c r="C42" t="s">
        <v>6009</v>
      </c>
      <c r="D42">
        <v>407</v>
      </c>
      <c r="E42" t="s">
        <v>6010</v>
      </c>
      <c r="G42" s="7" t="s">
        <v>14202</v>
      </c>
      <c r="H42" s="7" t="s">
        <v>14283</v>
      </c>
      <c r="I42" s="7" t="s">
        <v>14335</v>
      </c>
    </row>
    <row r="43" spans="1:10">
      <c r="A43" t="s">
        <v>13607</v>
      </c>
      <c r="B43" t="s">
        <v>8259</v>
      </c>
      <c r="C43" t="s">
        <v>6009</v>
      </c>
      <c r="D43">
        <v>480</v>
      </c>
      <c r="E43" t="s">
        <v>6010</v>
      </c>
      <c r="G43" s="7" t="s">
        <v>14203</v>
      </c>
    </row>
    <row r="44" spans="1:10">
      <c r="A44" t="s">
        <v>13727</v>
      </c>
      <c r="B44" t="s">
        <v>8259</v>
      </c>
      <c r="C44" t="s">
        <v>6009</v>
      </c>
      <c r="D44">
        <v>495</v>
      </c>
      <c r="E44" t="s">
        <v>6010</v>
      </c>
      <c r="F44" t="s">
        <v>14141</v>
      </c>
      <c r="G44" s="7" t="s">
        <v>14204</v>
      </c>
      <c r="H44" s="7" t="s">
        <v>14284</v>
      </c>
    </row>
    <row r="45" spans="1:10">
      <c r="A45" t="s">
        <v>13724</v>
      </c>
      <c r="B45" t="s">
        <v>8259</v>
      </c>
      <c r="C45" t="s">
        <v>6009</v>
      </c>
      <c r="D45">
        <v>502</v>
      </c>
      <c r="E45" t="s">
        <v>6010</v>
      </c>
      <c r="G45" s="7" t="s">
        <v>14205</v>
      </c>
      <c r="H45" s="7" t="s">
        <v>14285</v>
      </c>
      <c r="I45" s="7" t="s">
        <v>14336</v>
      </c>
    </row>
    <row r="46" spans="1:10">
      <c r="A46" t="s">
        <v>14089</v>
      </c>
      <c r="B46" t="s">
        <v>6007</v>
      </c>
      <c r="C46" t="s">
        <v>6009</v>
      </c>
      <c r="D46">
        <v>512</v>
      </c>
      <c r="E46" t="s">
        <v>6010</v>
      </c>
      <c r="F46" t="s">
        <v>14134</v>
      </c>
      <c r="G46" s="7" t="s">
        <v>14206</v>
      </c>
      <c r="H46" s="7" t="s">
        <v>14286</v>
      </c>
    </row>
    <row r="47" spans="1:10">
      <c r="A47" t="s">
        <v>14090</v>
      </c>
      <c r="B47" t="s">
        <v>6007</v>
      </c>
      <c r="C47" t="s">
        <v>6009</v>
      </c>
      <c r="D47">
        <v>550</v>
      </c>
      <c r="E47" t="s">
        <v>6010</v>
      </c>
      <c r="G47" s="7" t="s">
        <v>14207</v>
      </c>
    </row>
    <row r="48" spans="1:10">
      <c r="A48" t="s">
        <v>14091</v>
      </c>
      <c r="B48" t="s">
        <v>8259</v>
      </c>
      <c r="C48" t="s">
        <v>6009</v>
      </c>
      <c r="D48">
        <v>594</v>
      </c>
      <c r="E48" t="s">
        <v>6010</v>
      </c>
      <c r="G48" s="7" t="s">
        <v>14208</v>
      </c>
    </row>
    <row r="49" spans="1:11">
      <c r="A49" t="s">
        <v>14092</v>
      </c>
      <c r="B49" t="s">
        <v>6006</v>
      </c>
      <c r="C49" t="s">
        <v>6009</v>
      </c>
      <c r="D49">
        <v>630</v>
      </c>
      <c r="E49" t="s">
        <v>6010</v>
      </c>
      <c r="G49" s="7" t="s">
        <v>14209</v>
      </c>
      <c r="H49" s="7" t="s">
        <v>14287</v>
      </c>
    </row>
    <row r="50" spans="1:11">
      <c r="A50" t="s">
        <v>13726</v>
      </c>
      <c r="B50" t="s">
        <v>8259</v>
      </c>
      <c r="C50" t="s">
        <v>6009</v>
      </c>
      <c r="D50">
        <v>631</v>
      </c>
      <c r="E50" t="s">
        <v>6010</v>
      </c>
      <c r="F50" t="s">
        <v>14142</v>
      </c>
      <c r="G50" s="7" t="s">
        <v>14210</v>
      </c>
      <c r="H50" s="7" t="s">
        <v>14288</v>
      </c>
    </row>
    <row r="51" spans="1:11">
      <c r="A51" t="s">
        <v>14093</v>
      </c>
      <c r="B51" t="s">
        <v>8259</v>
      </c>
      <c r="C51" t="s">
        <v>6009</v>
      </c>
      <c r="D51">
        <v>682</v>
      </c>
      <c r="E51" t="s">
        <v>6010</v>
      </c>
      <c r="F51" t="s">
        <v>14143</v>
      </c>
      <c r="G51" s="7" t="s">
        <v>14211</v>
      </c>
      <c r="H51" s="7" t="s">
        <v>14289</v>
      </c>
      <c r="I51" s="7" t="s">
        <v>14337</v>
      </c>
    </row>
    <row r="52" spans="1:11">
      <c r="A52" t="s">
        <v>14094</v>
      </c>
      <c r="B52" t="s">
        <v>6007</v>
      </c>
      <c r="C52" t="s">
        <v>6009</v>
      </c>
      <c r="D52">
        <v>703</v>
      </c>
      <c r="E52" t="s">
        <v>6010</v>
      </c>
      <c r="G52" s="7" t="s">
        <v>14212</v>
      </c>
      <c r="H52" s="7" t="s">
        <v>14290</v>
      </c>
      <c r="I52" s="7" t="s">
        <v>14338</v>
      </c>
    </row>
    <row r="53" spans="1:11">
      <c r="A53" t="s">
        <v>6896</v>
      </c>
      <c r="B53" t="s">
        <v>6007</v>
      </c>
      <c r="C53" t="s">
        <v>6009</v>
      </c>
      <c r="D53">
        <v>720</v>
      </c>
      <c r="E53" t="s">
        <v>6010</v>
      </c>
      <c r="G53" s="7" t="s">
        <v>14213</v>
      </c>
      <c r="H53" s="7" t="s">
        <v>14291</v>
      </c>
    </row>
    <row r="54" spans="1:11">
      <c r="A54" t="s">
        <v>13708</v>
      </c>
      <c r="B54" t="s">
        <v>6007</v>
      </c>
      <c r="C54" t="s">
        <v>6009</v>
      </c>
      <c r="D54">
        <v>748</v>
      </c>
      <c r="E54" t="s">
        <v>6010</v>
      </c>
      <c r="F54" t="s">
        <v>14144</v>
      </c>
      <c r="G54" s="7" t="s">
        <v>14214</v>
      </c>
      <c r="H54" s="7" t="s">
        <v>14292</v>
      </c>
    </row>
    <row r="55" spans="1:11">
      <c r="A55" t="s">
        <v>14095</v>
      </c>
      <c r="B55" t="s">
        <v>8259</v>
      </c>
      <c r="C55" t="s">
        <v>6009</v>
      </c>
      <c r="D55">
        <v>800</v>
      </c>
      <c r="E55" t="s">
        <v>6010</v>
      </c>
      <c r="G55" s="7" t="s">
        <v>14215</v>
      </c>
      <c r="H55" s="7" t="s">
        <v>14293</v>
      </c>
      <c r="I55" s="7" t="s">
        <v>14339</v>
      </c>
    </row>
    <row r="56" spans="1:11">
      <c r="A56" t="s">
        <v>14096</v>
      </c>
      <c r="B56" t="s">
        <v>6007</v>
      </c>
      <c r="C56" t="s">
        <v>6009</v>
      </c>
      <c r="D56">
        <v>973</v>
      </c>
      <c r="E56" t="s">
        <v>6010</v>
      </c>
      <c r="G56" s="7" t="s">
        <v>14216</v>
      </c>
      <c r="H56" s="7" t="s">
        <v>14294</v>
      </c>
      <c r="I56" s="7" t="s">
        <v>14340</v>
      </c>
      <c r="J56" s="7" t="s">
        <v>14366</v>
      </c>
    </row>
    <row r="57" spans="1:11">
      <c r="A57" t="s">
        <v>14097</v>
      </c>
      <c r="B57" t="s">
        <v>6007</v>
      </c>
      <c r="C57" t="s">
        <v>6009</v>
      </c>
      <c r="D57">
        <v>980</v>
      </c>
      <c r="E57" t="s">
        <v>6010</v>
      </c>
      <c r="F57" t="s">
        <v>14145</v>
      </c>
      <c r="G57" s="7" t="s">
        <v>14217</v>
      </c>
      <c r="H57" s="7" t="s">
        <v>14295</v>
      </c>
    </row>
    <row r="58" spans="1:11">
      <c r="A58" t="s">
        <v>14098</v>
      </c>
      <c r="B58" t="s">
        <v>6007</v>
      </c>
      <c r="C58" t="s">
        <v>6009</v>
      </c>
      <c r="D58">
        <v>1000</v>
      </c>
      <c r="E58" t="s">
        <v>6010</v>
      </c>
      <c r="F58" t="s">
        <v>14146</v>
      </c>
      <c r="G58" s="7" t="s">
        <v>14218</v>
      </c>
      <c r="H58" s="7" t="s">
        <v>14296</v>
      </c>
      <c r="I58" s="7" t="s">
        <v>14341</v>
      </c>
      <c r="J58" s="7" t="s">
        <v>14367</v>
      </c>
      <c r="K58" s="7" t="s">
        <v>14379</v>
      </c>
    </row>
    <row r="59" spans="1:11">
      <c r="A59" t="s">
        <v>12500</v>
      </c>
      <c r="B59" t="s">
        <v>6006</v>
      </c>
      <c r="C59" t="s">
        <v>6009</v>
      </c>
      <c r="D59">
        <v>1050</v>
      </c>
      <c r="E59" t="s">
        <v>6010</v>
      </c>
      <c r="F59" t="s">
        <v>14147</v>
      </c>
      <c r="G59" s="7" t="s">
        <v>14219</v>
      </c>
      <c r="H59" s="7" t="s">
        <v>14297</v>
      </c>
    </row>
    <row r="60" spans="1:11">
      <c r="A60" t="s">
        <v>14099</v>
      </c>
      <c r="B60" t="s">
        <v>6007</v>
      </c>
      <c r="C60" t="s">
        <v>6009</v>
      </c>
      <c r="D60">
        <v>1088</v>
      </c>
      <c r="E60" t="s">
        <v>6010</v>
      </c>
      <c r="G60" s="7" t="s">
        <v>14220</v>
      </c>
      <c r="H60" s="7" t="s">
        <v>14298</v>
      </c>
    </row>
    <row r="61" spans="1:11">
      <c r="A61" t="s">
        <v>14100</v>
      </c>
      <c r="B61" t="s">
        <v>8259</v>
      </c>
      <c r="C61" t="s">
        <v>6009</v>
      </c>
      <c r="D61">
        <v>1100</v>
      </c>
      <c r="E61" t="s">
        <v>6010</v>
      </c>
      <c r="G61" s="7" t="s">
        <v>14221</v>
      </c>
    </row>
    <row r="62" spans="1:11">
      <c r="A62" t="s">
        <v>10795</v>
      </c>
      <c r="B62" t="s">
        <v>6007</v>
      </c>
      <c r="C62" t="s">
        <v>6009</v>
      </c>
      <c r="D62">
        <v>1187</v>
      </c>
      <c r="E62" t="s">
        <v>6010</v>
      </c>
      <c r="G62" s="7" t="s">
        <v>14222</v>
      </c>
      <c r="H62" s="7" t="s">
        <v>14299</v>
      </c>
      <c r="I62" s="7" t="s">
        <v>14342</v>
      </c>
    </row>
    <row r="63" spans="1:11">
      <c r="A63" t="s">
        <v>14101</v>
      </c>
      <c r="B63" t="s">
        <v>8259</v>
      </c>
      <c r="C63" t="s">
        <v>6009</v>
      </c>
      <c r="D63">
        <v>1300</v>
      </c>
      <c r="E63" t="s">
        <v>6010</v>
      </c>
      <c r="G63" s="7" t="s">
        <v>14223</v>
      </c>
    </row>
    <row r="64" spans="1:11">
      <c r="A64" t="s">
        <v>14102</v>
      </c>
      <c r="B64" t="s">
        <v>8259</v>
      </c>
      <c r="C64" t="s">
        <v>6009</v>
      </c>
      <c r="D64">
        <v>1300</v>
      </c>
      <c r="E64" t="s">
        <v>6010</v>
      </c>
      <c r="G64" s="7" t="s">
        <v>14185</v>
      </c>
    </row>
    <row r="65" spans="1:12">
      <c r="A65" t="s">
        <v>14103</v>
      </c>
      <c r="B65" t="s">
        <v>8259</v>
      </c>
      <c r="C65" t="s">
        <v>6009</v>
      </c>
      <c r="D65">
        <v>1310</v>
      </c>
      <c r="E65" t="s">
        <v>6010</v>
      </c>
      <c r="G65" s="7" t="s">
        <v>14221</v>
      </c>
    </row>
    <row r="66" spans="1:12">
      <c r="A66" t="s">
        <v>14104</v>
      </c>
      <c r="B66" t="s">
        <v>6007</v>
      </c>
      <c r="C66" t="s">
        <v>6009</v>
      </c>
      <c r="D66">
        <v>1319</v>
      </c>
      <c r="E66" t="s">
        <v>6010</v>
      </c>
      <c r="F66" t="s">
        <v>14148</v>
      </c>
      <c r="G66" s="7" t="s">
        <v>14224</v>
      </c>
      <c r="H66" s="7" t="s">
        <v>14300</v>
      </c>
      <c r="I66" s="7" t="s">
        <v>14343</v>
      </c>
    </row>
    <row r="67" spans="1:12">
      <c r="A67" t="s">
        <v>14105</v>
      </c>
      <c r="B67" t="s">
        <v>6007</v>
      </c>
      <c r="C67" t="s">
        <v>6009</v>
      </c>
      <c r="D67">
        <v>1326</v>
      </c>
      <c r="E67" t="s">
        <v>6010</v>
      </c>
      <c r="G67" s="7" t="s">
        <v>14225</v>
      </c>
      <c r="H67" s="7" t="s">
        <v>14301</v>
      </c>
      <c r="I67" s="7" t="s">
        <v>14344</v>
      </c>
      <c r="J67" s="7" t="s">
        <v>14368</v>
      </c>
    </row>
    <row r="68" spans="1:12">
      <c r="A68" t="s">
        <v>14106</v>
      </c>
      <c r="B68" t="s">
        <v>6007</v>
      </c>
      <c r="C68" t="s">
        <v>6009</v>
      </c>
      <c r="D68">
        <v>1439</v>
      </c>
      <c r="E68" t="s">
        <v>6010</v>
      </c>
      <c r="G68" s="7" t="s">
        <v>14226</v>
      </c>
      <c r="H68" s="7" t="s">
        <v>14302</v>
      </c>
      <c r="I68" s="7" t="s">
        <v>14345</v>
      </c>
    </row>
    <row r="69" spans="1:12">
      <c r="A69" t="s">
        <v>14107</v>
      </c>
      <c r="B69" t="s">
        <v>6006</v>
      </c>
      <c r="C69" t="s">
        <v>6009</v>
      </c>
      <c r="D69">
        <v>1500</v>
      </c>
      <c r="E69" t="s">
        <v>6010</v>
      </c>
      <c r="G69" s="7" t="s">
        <v>14227</v>
      </c>
    </row>
    <row r="70" spans="1:12">
      <c r="A70" t="s">
        <v>13723</v>
      </c>
      <c r="B70" t="s">
        <v>8259</v>
      </c>
      <c r="C70" t="s">
        <v>6009</v>
      </c>
      <c r="D70">
        <v>1600</v>
      </c>
      <c r="E70" t="s">
        <v>6010</v>
      </c>
      <c r="G70" s="7" t="s">
        <v>14228</v>
      </c>
      <c r="H70" s="7" t="s">
        <v>14303</v>
      </c>
      <c r="I70" s="7" t="s">
        <v>14346</v>
      </c>
    </row>
    <row r="71" spans="1:12">
      <c r="A71" t="s">
        <v>14108</v>
      </c>
      <c r="B71" t="s">
        <v>6007</v>
      </c>
      <c r="C71" t="s">
        <v>6009</v>
      </c>
      <c r="D71">
        <v>1610</v>
      </c>
      <c r="E71" t="s">
        <v>6010</v>
      </c>
      <c r="F71" t="s">
        <v>14145</v>
      </c>
      <c r="G71" s="7" t="s">
        <v>14229</v>
      </c>
      <c r="H71" s="7" t="s">
        <v>14304</v>
      </c>
    </row>
    <row r="72" spans="1:12">
      <c r="A72" t="s">
        <v>13719</v>
      </c>
      <c r="B72" t="s">
        <v>8259</v>
      </c>
      <c r="C72" t="s">
        <v>6009</v>
      </c>
      <c r="D72">
        <v>1800</v>
      </c>
      <c r="E72" t="s">
        <v>6010</v>
      </c>
      <c r="G72" s="7" t="s">
        <v>14230</v>
      </c>
      <c r="H72" s="7" t="s">
        <v>14305</v>
      </c>
      <c r="I72" s="7" t="s">
        <v>14347</v>
      </c>
    </row>
    <row r="73" spans="1:12">
      <c r="A73" t="s">
        <v>14109</v>
      </c>
      <c r="B73" t="s">
        <v>8259</v>
      </c>
      <c r="C73" t="s">
        <v>6009</v>
      </c>
      <c r="D73">
        <v>1824</v>
      </c>
      <c r="E73" t="s">
        <v>6010</v>
      </c>
      <c r="F73" t="s">
        <v>14149</v>
      </c>
      <c r="G73" s="7" t="s">
        <v>14231</v>
      </c>
      <c r="H73" s="7" t="s">
        <v>14306</v>
      </c>
      <c r="I73" s="7" t="s">
        <v>14348</v>
      </c>
      <c r="J73" s="7" t="s">
        <v>14369</v>
      </c>
      <c r="K73" s="7" t="s">
        <v>14380</v>
      </c>
    </row>
    <row r="74" spans="1:12">
      <c r="A74" t="s">
        <v>13611</v>
      </c>
      <c r="B74" t="s">
        <v>6008</v>
      </c>
      <c r="C74" t="s">
        <v>6009</v>
      </c>
      <c r="D74">
        <v>1978</v>
      </c>
      <c r="E74" t="s">
        <v>6010</v>
      </c>
      <c r="G74" s="7" t="s">
        <v>14232</v>
      </c>
    </row>
    <row r="75" spans="1:12">
      <c r="A75" t="s">
        <v>13725</v>
      </c>
      <c r="B75" t="s">
        <v>8259</v>
      </c>
      <c r="C75" t="s">
        <v>6009</v>
      </c>
      <c r="D75">
        <v>2000</v>
      </c>
      <c r="E75" t="s">
        <v>6010</v>
      </c>
      <c r="G75" s="7" t="s">
        <v>14233</v>
      </c>
      <c r="H75" s="7" t="s">
        <v>14307</v>
      </c>
      <c r="I75" s="7" t="s">
        <v>14349</v>
      </c>
    </row>
    <row r="76" spans="1:12">
      <c r="A76" t="s">
        <v>13710</v>
      </c>
      <c r="B76" t="s">
        <v>6007</v>
      </c>
      <c r="C76" t="s">
        <v>6009</v>
      </c>
      <c r="D76">
        <v>2000</v>
      </c>
      <c r="E76" t="s">
        <v>6010</v>
      </c>
      <c r="G76" s="7" t="s">
        <v>14234</v>
      </c>
      <c r="H76" s="7" t="s">
        <v>14308</v>
      </c>
      <c r="I76" s="7" t="s">
        <v>14350</v>
      </c>
    </row>
    <row r="77" spans="1:12">
      <c r="A77" t="s">
        <v>14110</v>
      </c>
      <c r="B77" t="s">
        <v>6008</v>
      </c>
      <c r="C77" t="s">
        <v>6009</v>
      </c>
      <c r="D77">
        <v>2000</v>
      </c>
      <c r="E77" t="s">
        <v>6010</v>
      </c>
      <c r="G77" s="7" t="s">
        <v>14235</v>
      </c>
    </row>
    <row r="78" spans="1:12">
      <c r="A78" t="s">
        <v>14111</v>
      </c>
      <c r="B78" t="s">
        <v>8259</v>
      </c>
      <c r="C78" t="s">
        <v>6009</v>
      </c>
      <c r="D78">
        <v>2000</v>
      </c>
      <c r="E78" t="s">
        <v>6010</v>
      </c>
      <c r="F78" t="s">
        <v>14150</v>
      </c>
      <c r="G78" s="7" t="s">
        <v>14236</v>
      </c>
      <c r="H78" s="7" t="s">
        <v>14309</v>
      </c>
      <c r="I78" s="7" t="s">
        <v>14351</v>
      </c>
      <c r="J78" s="7" t="s">
        <v>14370</v>
      </c>
      <c r="K78" s="7" t="s">
        <v>14381</v>
      </c>
      <c r="L78" s="7" t="s">
        <v>14383</v>
      </c>
    </row>
    <row r="79" spans="1:12">
      <c r="A79" t="s">
        <v>14112</v>
      </c>
      <c r="B79" t="s">
        <v>6008</v>
      </c>
      <c r="C79" t="s">
        <v>6009</v>
      </c>
      <c r="D79">
        <v>2000</v>
      </c>
      <c r="E79" t="s">
        <v>6010</v>
      </c>
      <c r="F79" t="s">
        <v>14151</v>
      </c>
      <c r="G79" s="7" t="s">
        <v>14237</v>
      </c>
      <c r="H79" s="7" t="s">
        <v>14310</v>
      </c>
      <c r="I79" s="7" t="s">
        <v>14352</v>
      </c>
      <c r="J79" s="7" t="s">
        <v>14371</v>
      </c>
    </row>
    <row r="80" spans="1:12">
      <c r="A80" t="s">
        <v>14113</v>
      </c>
      <c r="B80" t="s">
        <v>6008</v>
      </c>
      <c r="C80" t="s">
        <v>6009</v>
      </c>
      <c r="D80">
        <v>2000</v>
      </c>
      <c r="E80" t="s">
        <v>6010</v>
      </c>
      <c r="G80" s="7" t="s">
        <v>14238</v>
      </c>
      <c r="H80" s="7" t="s">
        <v>14311</v>
      </c>
      <c r="I80" s="7" t="s">
        <v>14353</v>
      </c>
    </row>
    <row r="81" spans="1:12">
      <c r="A81" t="s">
        <v>14114</v>
      </c>
      <c r="B81" t="s">
        <v>6008</v>
      </c>
      <c r="C81" t="s">
        <v>6009</v>
      </c>
      <c r="D81">
        <v>2000</v>
      </c>
      <c r="E81" t="s">
        <v>6010</v>
      </c>
      <c r="F81" t="s">
        <v>14152</v>
      </c>
      <c r="G81" s="7" t="s">
        <v>14239</v>
      </c>
      <c r="H81" s="7" t="s">
        <v>14312</v>
      </c>
    </row>
    <row r="82" spans="1:12">
      <c r="A82" t="s">
        <v>10741</v>
      </c>
      <c r="B82" t="s">
        <v>6007</v>
      </c>
      <c r="C82" t="s">
        <v>6009</v>
      </c>
      <c r="D82">
        <v>2098</v>
      </c>
      <c r="E82" t="s">
        <v>6010</v>
      </c>
      <c r="G82" s="7" t="s">
        <v>14240</v>
      </c>
      <c r="H82" s="7" t="s">
        <v>14313</v>
      </c>
      <c r="I82" s="7" t="s">
        <v>14354</v>
      </c>
    </row>
    <row r="83" spans="1:12">
      <c r="A83" t="s">
        <v>14115</v>
      </c>
      <c r="B83" t="s">
        <v>6006</v>
      </c>
      <c r="C83" t="s">
        <v>6009</v>
      </c>
      <c r="D83">
        <v>2200</v>
      </c>
      <c r="E83" t="s">
        <v>6010</v>
      </c>
      <c r="F83" t="s">
        <v>14153</v>
      </c>
      <c r="G83" s="7" t="s">
        <v>14241</v>
      </c>
      <c r="H83" s="7" t="s">
        <v>14314</v>
      </c>
    </row>
    <row r="84" spans="1:12">
      <c r="A84" t="s">
        <v>13721</v>
      </c>
      <c r="B84" t="s">
        <v>8259</v>
      </c>
      <c r="C84" t="s">
        <v>6009</v>
      </c>
      <c r="D84">
        <v>2400</v>
      </c>
      <c r="E84" t="s">
        <v>6010</v>
      </c>
      <c r="F84" t="s">
        <v>14154</v>
      </c>
      <c r="G84" s="7" t="s">
        <v>14242</v>
      </c>
      <c r="H84" s="7" t="s">
        <v>14315</v>
      </c>
    </row>
    <row r="85" spans="1:12">
      <c r="A85" t="s">
        <v>13728</v>
      </c>
      <c r="B85" t="s">
        <v>8259</v>
      </c>
      <c r="C85" t="s">
        <v>6009</v>
      </c>
      <c r="D85">
        <v>2600</v>
      </c>
      <c r="E85" t="s">
        <v>6010</v>
      </c>
      <c r="G85" s="7" t="s">
        <v>14243</v>
      </c>
      <c r="H85" s="7" t="s">
        <v>14316</v>
      </c>
      <c r="I85" s="7" t="s">
        <v>14355</v>
      </c>
    </row>
    <row r="86" spans="1:12">
      <c r="A86" t="s">
        <v>14116</v>
      </c>
      <c r="B86" t="s">
        <v>8259</v>
      </c>
      <c r="C86" t="s">
        <v>6009</v>
      </c>
      <c r="D86">
        <v>2600</v>
      </c>
      <c r="E86" t="s">
        <v>6010</v>
      </c>
      <c r="G86" s="7" t="s">
        <v>14244</v>
      </c>
    </row>
    <row r="87" spans="1:12">
      <c r="A87" t="s">
        <v>14117</v>
      </c>
      <c r="B87" t="s">
        <v>8259</v>
      </c>
      <c r="C87" t="s">
        <v>6009</v>
      </c>
      <c r="D87">
        <v>3000</v>
      </c>
      <c r="E87" t="s">
        <v>6010</v>
      </c>
      <c r="F87" t="s">
        <v>14155</v>
      </c>
      <c r="G87" s="7" t="s">
        <v>14245</v>
      </c>
      <c r="H87" s="7" t="s">
        <v>14317</v>
      </c>
      <c r="I87" s="7" t="s">
        <v>14356</v>
      </c>
      <c r="J87" s="7" t="s">
        <v>14372</v>
      </c>
    </row>
    <row r="88" spans="1:12">
      <c r="A88" t="s">
        <v>14118</v>
      </c>
      <c r="B88" t="s">
        <v>8259</v>
      </c>
      <c r="C88" t="s">
        <v>6009</v>
      </c>
      <c r="D88">
        <v>3100</v>
      </c>
      <c r="E88" t="s">
        <v>6010</v>
      </c>
      <c r="G88" s="7" t="s">
        <v>14246</v>
      </c>
    </row>
    <row r="89" spans="1:12">
      <c r="A89" t="s">
        <v>14119</v>
      </c>
      <c r="B89" t="s">
        <v>6006</v>
      </c>
      <c r="C89" t="s">
        <v>6009</v>
      </c>
      <c r="D89">
        <v>3162</v>
      </c>
      <c r="E89" t="s">
        <v>6010</v>
      </c>
      <c r="F89" t="s">
        <v>14156</v>
      </c>
      <c r="G89" s="7" t="s">
        <v>14247</v>
      </c>
      <c r="H89" s="7" t="s">
        <v>14318</v>
      </c>
    </row>
    <row r="90" spans="1:12">
      <c r="A90" t="s">
        <v>13597</v>
      </c>
      <c r="B90" t="s">
        <v>6007</v>
      </c>
      <c r="C90" t="s">
        <v>6009</v>
      </c>
      <c r="D90">
        <v>3162</v>
      </c>
      <c r="E90" t="s">
        <v>6010</v>
      </c>
      <c r="G90" s="7" t="s">
        <v>14248</v>
      </c>
    </row>
    <row r="91" spans="1:12">
      <c r="A91" t="s">
        <v>13714</v>
      </c>
      <c r="B91" t="s">
        <v>6007</v>
      </c>
      <c r="C91" t="s">
        <v>6009</v>
      </c>
      <c r="D91">
        <v>3200</v>
      </c>
      <c r="E91" t="s">
        <v>6010</v>
      </c>
      <c r="F91" t="s">
        <v>14157</v>
      </c>
      <c r="G91" s="7" t="s">
        <v>14249</v>
      </c>
      <c r="H91" s="7" t="s">
        <v>14319</v>
      </c>
    </row>
    <row r="92" spans="1:12">
      <c r="A92" t="s">
        <v>14120</v>
      </c>
      <c r="B92" t="s">
        <v>8259</v>
      </c>
      <c r="C92" t="s">
        <v>6009</v>
      </c>
      <c r="D92">
        <v>3300</v>
      </c>
      <c r="E92" t="s">
        <v>6010</v>
      </c>
      <c r="G92" s="7" t="s">
        <v>14250</v>
      </c>
      <c r="H92" s="7" t="s">
        <v>14320</v>
      </c>
      <c r="I92" s="7" t="s">
        <v>14357</v>
      </c>
      <c r="J92" s="7" t="s">
        <v>14373</v>
      </c>
    </row>
    <row r="93" spans="1:12">
      <c r="A93" t="s">
        <v>14121</v>
      </c>
      <c r="B93" t="s">
        <v>6007</v>
      </c>
      <c r="C93" t="s">
        <v>6009</v>
      </c>
      <c r="D93">
        <v>3300</v>
      </c>
      <c r="E93" t="s">
        <v>6010</v>
      </c>
      <c r="G93" s="7" t="s">
        <v>14251</v>
      </c>
      <c r="H93" s="7" t="s">
        <v>14321</v>
      </c>
      <c r="I93" s="7" t="s">
        <v>14358</v>
      </c>
      <c r="J93" s="7" t="s">
        <v>14374</v>
      </c>
    </row>
    <row r="94" spans="1:12">
      <c r="A94" t="s">
        <v>14122</v>
      </c>
      <c r="B94" t="s">
        <v>6007</v>
      </c>
      <c r="C94" t="s">
        <v>6009</v>
      </c>
      <c r="D94">
        <v>3600</v>
      </c>
      <c r="E94" t="s">
        <v>6010</v>
      </c>
      <c r="G94" s="7" t="s">
        <v>14252</v>
      </c>
    </row>
    <row r="95" spans="1:12">
      <c r="A95" t="s">
        <v>14123</v>
      </c>
      <c r="B95" t="s">
        <v>6007</v>
      </c>
      <c r="C95" t="s">
        <v>6009</v>
      </c>
      <c r="D95">
        <v>5200</v>
      </c>
      <c r="E95" t="s">
        <v>6010</v>
      </c>
      <c r="G95" s="7" t="s">
        <v>14253</v>
      </c>
    </row>
    <row r="96" spans="1:12">
      <c r="A96" t="s">
        <v>13569</v>
      </c>
      <c r="B96" t="s">
        <v>6007</v>
      </c>
      <c r="C96" t="s">
        <v>6009</v>
      </c>
      <c r="D96">
        <v>6310</v>
      </c>
      <c r="E96" t="s">
        <v>6010</v>
      </c>
      <c r="F96" t="s">
        <v>14158</v>
      </c>
      <c r="G96" s="7" t="s">
        <v>14254</v>
      </c>
      <c r="H96" s="7" t="s">
        <v>14322</v>
      </c>
      <c r="I96" s="7" t="s">
        <v>14359</v>
      </c>
      <c r="J96" s="7" t="s">
        <v>14375</v>
      </c>
      <c r="K96" s="7" t="s">
        <v>14382</v>
      </c>
      <c r="L96" s="7" t="s">
        <v>14384</v>
      </c>
    </row>
    <row r="97" spans="1:10">
      <c r="A97" t="s">
        <v>13716</v>
      </c>
      <c r="B97" t="s">
        <v>8259</v>
      </c>
      <c r="C97" t="s">
        <v>6009</v>
      </c>
      <c r="D97">
        <v>7600</v>
      </c>
      <c r="E97" t="s">
        <v>6010</v>
      </c>
      <c r="G97" s="7" t="s">
        <v>14255</v>
      </c>
      <c r="H97" s="7" t="s">
        <v>14323</v>
      </c>
      <c r="I97" s="7" t="s">
        <v>14360</v>
      </c>
      <c r="J97" s="7" t="s">
        <v>14376</v>
      </c>
    </row>
    <row r="98" spans="1:10">
      <c r="A98" t="s">
        <v>14124</v>
      </c>
      <c r="B98" t="s">
        <v>8259</v>
      </c>
      <c r="C98" t="s">
        <v>6009</v>
      </c>
      <c r="D98">
        <v>7910</v>
      </c>
      <c r="E98" t="s">
        <v>6010</v>
      </c>
      <c r="F98" t="s">
        <v>14159</v>
      </c>
      <c r="G98" s="7" t="s">
        <v>14256</v>
      </c>
      <c r="H98" s="7" t="s">
        <v>14324</v>
      </c>
    </row>
    <row r="99" spans="1:10">
      <c r="A99" t="s">
        <v>13570</v>
      </c>
      <c r="B99" t="s">
        <v>6007</v>
      </c>
      <c r="C99" t="s">
        <v>6009</v>
      </c>
      <c r="D99">
        <v>7943</v>
      </c>
      <c r="E99" t="s">
        <v>6010</v>
      </c>
      <c r="F99" t="s">
        <v>14160</v>
      </c>
      <c r="G99" s="7" t="s">
        <v>14257</v>
      </c>
    </row>
    <row r="100" spans="1:10">
      <c r="A100" t="s">
        <v>14125</v>
      </c>
      <c r="B100" t="s">
        <v>6007</v>
      </c>
      <c r="C100" t="s">
        <v>6009</v>
      </c>
      <c r="D100">
        <v>8670</v>
      </c>
      <c r="E100" t="s">
        <v>6010</v>
      </c>
      <c r="G100" s="7" t="s">
        <v>14258</v>
      </c>
    </row>
    <row r="101" spans="1:10">
      <c r="A101" t="s">
        <v>14126</v>
      </c>
      <c r="B101" t="s">
        <v>8259</v>
      </c>
      <c r="C101" t="s">
        <v>6009</v>
      </c>
      <c r="D101">
        <v>9300</v>
      </c>
      <c r="E101" t="s">
        <v>6010</v>
      </c>
      <c r="G101" s="7" t="s">
        <v>14259</v>
      </c>
      <c r="H101" s="7" t="s">
        <v>14325</v>
      </c>
      <c r="I101" s="7" t="s">
        <v>14361</v>
      </c>
      <c r="J101" s="7" t="s">
        <v>14377</v>
      </c>
    </row>
    <row r="102" spans="1:10">
      <c r="A102" t="s">
        <v>14127</v>
      </c>
      <c r="B102" t="s">
        <v>8259</v>
      </c>
      <c r="C102" t="s">
        <v>6009</v>
      </c>
      <c r="D102">
        <v>9700</v>
      </c>
      <c r="E102" t="s">
        <v>6010</v>
      </c>
      <c r="F102" t="s">
        <v>14161</v>
      </c>
      <c r="G102" s="7" t="s">
        <v>14260</v>
      </c>
    </row>
    <row r="103" spans="1:10">
      <c r="A103" t="s">
        <v>14128</v>
      </c>
      <c r="B103" t="s">
        <v>8259</v>
      </c>
      <c r="C103" t="s">
        <v>6009</v>
      </c>
      <c r="D103">
        <v>10000</v>
      </c>
      <c r="E103" t="s">
        <v>6010</v>
      </c>
      <c r="G103" s="7" t="s">
        <v>14261</v>
      </c>
    </row>
  </sheetData>
  <hyperlinks>
    <hyperlink ref="G2" r:id="rId1"/>
    <hyperlink ref="G3" r:id="rId2"/>
    <hyperlink ref="H3" r:id="rId3"/>
    <hyperlink ref="G4" r:id="rId4"/>
    <hyperlink ref="G5" r:id="rId5"/>
    <hyperlink ref="H5" r:id="rId6"/>
    <hyperlink ref="I5" r:id="rId7"/>
    <hyperlink ref="J5" r:id="rId8"/>
    <hyperlink ref="G6" r:id="rId9"/>
    <hyperlink ref="G7" r:id="rId10"/>
    <hyperlink ref="H7" r:id="rId11"/>
    <hyperlink ref="G8" r:id="rId12"/>
    <hyperlink ref="G9" r:id="rId13"/>
    <hyperlink ref="H9" r:id="rId14"/>
    <hyperlink ref="I9" r:id="rId15"/>
    <hyperlink ref="G10" r:id="rId16"/>
    <hyperlink ref="G11" r:id="rId17"/>
    <hyperlink ref="G12" r:id="rId18"/>
    <hyperlink ref="H12" r:id="rId19"/>
    <hyperlink ref="I12" r:id="rId20"/>
    <hyperlink ref="J12" r:id="rId21"/>
    <hyperlink ref="K12" r:id="rId22"/>
    <hyperlink ref="G13" r:id="rId23"/>
    <hyperlink ref="H13" r:id="rId24"/>
    <hyperlink ref="G14" r:id="rId25"/>
    <hyperlink ref="H14" r:id="rId26"/>
    <hyperlink ref="G15" r:id="rId27"/>
    <hyperlink ref="H15" r:id="rId28"/>
    <hyperlink ref="I15" r:id="rId29"/>
    <hyperlink ref="G16" r:id="rId30"/>
    <hyperlink ref="H16" r:id="rId31"/>
    <hyperlink ref="G17" r:id="rId32"/>
    <hyperlink ref="G18" r:id="rId33"/>
    <hyperlink ref="H18" r:id="rId34"/>
    <hyperlink ref="G19" r:id="rId35"/>
    <hyperlink ref="G20" r:id="rId36"/>
    <hyperlink ref="G21" r:id="rId37"/>
    <hyperlink ref="G22" r:id="rId38"/>
    <hyperlink ref="H22" r:id="rId39"/>
    <hyperlink ref="G23" r:id="rId40"/>
    <hyperlink ref="H23" r:id="rId41"/>
    <hyperlink ref="G24" r:id="rId42"/>
    <hyperlink ref="G25" r:id="rId43"/>
    <hyperlink ref="G26" r:id="rId44"/>
    <hyperlink ref="G27" r:id="rId45"/>
    <hyperlink ref="H27" r:id="rId46"/>
    <hyperlink ref="I27" r:id="rId47"/>
    <hyperlink ref="G28" r:id="rId48"/>
    <hyperlink ref="G29" r:id="rId49"/>
    <hyperlink ref="H29" r:id="rId50"/>
    <hyperlink ref="G30" r:id="rId51"/>
    <hyperlink ref="H30" r:id="rId52"/>
    <hyperlink ref="G31" r:id="rId53"/>
    <hyperlink ref="H31" r:id="rId54"/>
    <hyperlink ref="I31" r:id="rId55"/>
    <hyperlink ref="G32" r:id="rId56"/>
    <hyperlink ref="H32" r:id="rId57"/>
    <hyperlink ref="G33" r:id="rId58"/>
    <hyperlink ref="H33" r:id="rId59"/>
    <hyperlink ref="I33" r:id="rId60"/>
    <hyperlink ref="J33" r:id="rId61"/>
    <hyperlink ref="G34" r:id="rId62"/>
    <hyperlink ref="H34" r:id="rId63"/>
    <hyperlink ref="G35" r:id="rId64"/>
    <hyperlink ref="H35" r:id="rId65"/>
    <hyperlink ref="I35" r:id="rId66"/>
    <hyperlink ref="J35" r:id="rId67"/>
    <hyperlink ref="G36" r:id="rId68"/>
    <hyperlink ref="G37" r:id="rId69"/>
    <hyperlink ref="G38" r:id="rId70"/>
    <hyperlink ref="G39" r:id="rId71"/>
    <hyperlink ref="G40" r:id="rId72"/>
    <hyperlink ref="G41" r:id="rId73"/>
    <hyperlink ref="H41" r:id="rId74"/>
    <hyperlink ref="I41" r:id="rId75"/>
    <hyperlink ref="G42" r:id="rId76"/>
    <hyperlink ref="H42" r:id="rId77"/>
    <hyperlink ref="I42" r:id="rId78"/>
    <hyperlink ref="G43" r:id="rId79"/>
    <hyperlink ref="G44" r:id="rId80"/>
    <hyperlink ref="H44" r:id="rId81"/>
    <hyperlink ref="G45" r:id="rId82"/>
    <hyperlink ref="H45" r:id="rId83"/>
    <hyperlink ref="I45" r:id="rId84"/>
    <hyperlink ref="G46" r:id="rId85"/>
    <hyperlink ref="H46" r:id="rId86"/>
    <hyperlink ref="G47" r:id="rId87"/>
    <hyperlink ref="G48" r:id="rId88"/>
    <hyperlink ref="G49" r:id="rId89"/>
    <hyperlink ref="H49" r:id="rId90"/>
    <hyperlink ref="G50" r:id="rId91"/>
    <hyperlink ref="H50" r:id="rId92"/>
    <hyperlink ref="G51" r:id="rId93"/>
    <hyperlink ref="H51" r:id="rId94"/>
    <hyperlink ref="I51" r:id="rId95"/>
    <hyperlink ref="G52" r:id="rId96"/>
    <hyperlink ref="H52" r:id="rId97"/>
    <hyperlink ref="I52" r:id="rId98"/>
    <hyperlink ref="G53" r:id="rId99"/>
    <hyperlink ref="H53" r:id="rId100"/>
    <hyperlink ref="G54" r:id="rId101"/>
    <hyperlink ref="H54" r:id="rId102"/>
    <hyperlink ref="G55" r:id="rId103"/>
    <hyperlink ref="H55" r:id="rId104"/>
    <hyperlink ref="I55" r:id="rId105"/>
    <hyperlink ref="G56" r:id="rId106"/>
    <hyperlink ref="H56" r:id="rId107"/>
    <hyperlink ref="I56" r:id="rId108"/>
    <hyperlink ref="J56" r:id="rId109"/>
    <hyperlink ref="G57" r:id="rId110"/>
    <hyperlink ref="H57" r:id="rId111"/>
    <hyperlink ref="G58" r:id="rId112"/>
    <hyperlink ref="H58" r:id="rId113"/>
    <hyperlink ref="I58" r:id="rId114"/>
    <hyperlink ref="J58" r:id="rId115"/>
    <hyperlink ref="K58" r:id="rId116"/>
    <hyperlink ref="G59" r:id="rId117"/>
    <hyperlink ref="H59" r:id="rId118"/>
    <hyperlink ref="G60" r:id="rId119"/>
    <hyperlink ref="H60" r:id="rId120"/>
    <hyperlink ref="G61" r:id="rId121"/>
    <hyperlink ref="G62" r:id="rId122"/>
    <hyperlink ref="H62" r:id="rId123"/>
    <hyperlink ref="I62" r:id="rId124"/>
    <hyperlink ref="G63" r:id="rId125"/>
    <hyperlink ref="G64" r:id="rId126"/>
    <hyperlink ref="G65" r:id="rId127"/>
    <hyperlink ref="G66" r:id="rId128"/>
    <hyperlink ref="H66" r:id="rId129"/>
    <hyperlink ref="I66" r:id="rId130"/>
    <hyperlink ref="G67" r:id="rId131"/>
    <hyperlink ref="H67" r:id="rId132"/>
    <hyperlink ref="I67" r:id="rId133"/>
    <hyperlink ref="J67" r:id="rId134"/>
    <hyperlink ref="G68" r:id="rId135"/>
    <hyperlink ref="H68" r:id="rId136"/>
    <hyperlink ref="I68" r:id="rId137"/>
    <hyperlink ref="G69" r:id="rId138"/>
    <hyperlink ref="G70" r:id="rId139"/>
    <hyperlink ref="H70" r:id="rId140"/>
    <hyperlink ref="I70" r:id="rId141"/>
    <hyperlink ref="G71" r:id="rId142"/>
    <hyperlink ref="H71" r:id="rId143"/>
    <hyperlink ref="G72" r:id="rId144"/>
    <hyperlink ref="H72" r:id="rId145"/>
    <hyperlink ref="I72" r:id="rId146"/>
    <hyperlink ref="G73" r:id="rId147"/>
    <hyperlink ref="H73" r:id="rId148"/>
    <hyperlink ref="I73" r:id="rId149"/>
    <hyperlink ref="J73" r:id="rId150"/>
    <hyperlink ref="K73" r:id="rId151"/>
    <hyperlink ref="G74" r:id="rId152"/>
    <hyperlink ref="G75" r:id="rId153"/>
    <hyperlink ref="H75" r:id="rId154"/>
    <hyperlink ref="I75" r:id="rId155"/>
    <hyperlink ref="G76" r:id="rId156"/>
    <hyperlink ref="H76" r:id="rId157"/>
    <hyperlink ref="I76" r:id="rId158"/>
    <hyperlink ref="G77" r:id="rId159"/>
    <hyperlink ref="G78" r:id="rId160"/>
    <hyperlink ref="H78" r:id="rId161"/>
    <hyperlink ref="I78" r:id="rId162"/>
    <hyperlink ref="J78" r:id="rId163"/>
    <hyperlink ref="K78" r:id="rId164"/>
    <hyperlink ref="L78" r:id="rId165"/>
    <hyperlink ref="G79" r:id="rId166"/>
    <hyperlink ref="H79" r:id="rId167"/>
    <hyperlink ref="I79" r:id="rId168"/>
    <hyperlink ref="J79" r:id="rId169"/>
    <hyperlink ref="G80" r:id="rId170"/>
    <hyperlink ref="H80" r:id="rId171"/>
    <hyperlink ref="I80" r:id="rId172"/>
    <hyperlink ref="G81" r:id="rId173"/>
    <hyperlink ref="H81" r:id="rId174"/>
    <hyperlink ref="G82" r:id="rId175"/>
    <hyperlink ref="H82" r:id="rId176"/>
    <hyperlink ref="I82" r:id="rId177"/>
    <hyperlink ref="G83" r:id="rId178"/>
    <hyperlink ref="H83" r:id="rId179"/>
    <hyperlink ref="G84" r:id="rId180"/>
    <hyperlink ref="H84" r:id="rId181"/>
    <hyperlink ref="G85" r:id="rId182"/>
    <hyperlink ref="H85" r:id="rId183"/>
    <hyperlink ref="I85" r:id="rId184"/>
    <hyperlink ref="G86" r:id="rId185"/>
    <hyperlink ref="G87" r:id="rId186"/>
    <hyperlink ref="H87" r:id="rId187"/>
    <hyperlink ref="I87" r:id="rId188"/>
    <hyperlink ref="J87" r:id="rId189"/>
    <hyperlink ref="G88" r:id="rId190"/>
    <hyperlink ref="G89" r:id="rId191"/>
    <hyperlink ref="H89" r:id="rId192"/>
    <hyperlink ref="G90" r:id="rId193"/>
    <hyperlink ref="G91" r:id="rId194"/>
    <hyperlink ref="H91" r:id="rId195"/>
    <hyperlink ref="G92" r:id="rId196"/>
    <hyperlink ref="H92" r:id="rId197"/>
    <hyperlink ref="I92" r:id="rId198"/>
    <hyperlink ref="J92" r:id="rId199"/>
    <hyperlink ref="G93" r:id="rId200"/>
    <hyperlink ref="H93" r:id="rId201"/>
    <hyperlink ref="I93" r:id="rId202"/>
    <hyperlink ref="J93" r:id="rId203"/>
    <hyperlink ref="G94" r:id="rId204"/>
    <hyperlink ref="G95" r:id="rId205"/>
    <hyperlink ref="G96" r:id="rId206"/>
    <hyperlink ref="H96" r:id="rId207"/>
    <hyperlink ref="I96" r:id="rId208"/>
    <hyperlink ref="J96" r:id="rId209"/>
    <hyperlink ref="K96" r:id="rId210"/>
    <hyperlink ref="L96" r:id="rId211"/>
    <hyperlink ref="G97" r:id="rId212"/>
    <hyperlink ref="H97" r:id="rId213"/>
    <hyperlink ref="I97" r:id="rId214"/>
    <hyperlink ref="J97" r:id="rId215"/>
    <hyperlink ref="G98" r:id="rId216"/>
    <hyperlink ref="H98" r:id="rId217"/>
    <hyperlink ref="G99" r:id="rId218"/>
    <hyperlink ref="G100" r:id="rId219"/>
    <hyperlink ref="G101" r:id="rId220"/>
    <hyperlink ref="H101" r:id="rId221"/>
    <hyperlink ref="I101" r:id="rId222"/>
    <hyperlink ref="J101" r:id="rId223"/>
    <hyperlink ref="G102" r:id="rId224"/>
    <hyperlink ref="G103" r:id="rId22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790</v>
      </c>
      <c r="D2" t="b">
        <v>1</v>
      </c>
      <c r="E2" t="b">
        <v>0</v>
      </c>
      <c r="F2" t="b">
        <v>0</v>
      </c>
      <c r="G2" t="b">
        <v>0</v>
      </c>
      <c r="H2" t="b">
        <v>0</v>
      </c>
      <c r="I2" t="b">
        <v>0</v>
      </c>
      <c r="J2" t="b">
        <v>0</v>
      </c>
      <c r="K2" t="b">
        <v>0</v>
      </c>
      <c r="L2" t="b">
        <v>0</v>
      </c>
      <c r="M2" t="s">
        <v>794</v>
      </c>
      <c r="N2" t="s">
        <v>1135</v>
      </c>
      <c r="O2" t="s">
        <v>1633</v>
      </c>
      <c r="P2" t="s">
        <v>2132</v>
      </c>
      <c r="Q2" s="7" t="s">
        <v>2630</v>
      </c>
    </row>
    <row r="3" spans="1:19">
      <c r="A3" t="s">
        <v>20</v>
      </c>
      <c r="B3" t="s">
        <v>520</v>
      </c>
      <c r="C3" t="s">
        <v>790</v>
      </c>
      <c r="D3" t="b">
        <v>1</v>
      </c>
      <c r="E3" t="b">
        <v>0</v>
      </c>
      <c r="F3" t="b">
        <v>0</v>
      </c>
      <c r="G3" t="b">
        <v>0</v>
      </c>
      <c r="H3" t="b">
        <v>0</v>
      </c>
      <c r="I3" t="b">
        <v>0</v>
      </c>
      <c r="J3" t="b">
        <v>0</v>
      </c>
      <c r="K3" t="b">
        <v>0</v>
      </c>
      <c r="L3" t="b">
        <v>0</v>
      </c>
      <c r="M3" t="s">
        <v>794</v>
      </c>
      <c r="N3" t="s">
        <v>1136</v>
      </c>
      <c r="O3" t="s">
        <v>1634</v>
      </c>
      <c r="P3" t="s">
        <v>2133</v>
      </c>
      <c r="Q3" s="7" t="s">
        <v>2631</v>
      </c>
    </row>
    <row r="4" spans="1:19">
      <c r="A4" t="s">
        <v>21</v>
      </c>
      <c r="B4" t="s">
        <v>521</v>
      </c>
      <c r="C4" t="s">
        <v>790</v>
      </c>
      <c r="D4" t="b">
        <v>1</v>
      </c>
      <c r="E4" t="b">
        <v>0</v>
      </c>
      <c r="F4" t="b">
        <v>0</v>
      </c>
      <c r="G4" t="b">
        <v>0</v>
      </c>
      <c r="H4" t="b">
        <v>0</v>
      </c>
      <c r="I4" t="b">
        <v>0</v>
      </c>
      <c r="J4" t="b">
        <v>0</v>
      </c>
      <c r="K4" t="b">
        <v>1</v>
      </c>
      <c r="L4" t="b">
        <v>0</v>
      </c>
      <c r="N4" t="s">
        <v>1137</v>
      </c>
      <c r="O4" t="s">
        <v>1635</v>
      </c>
      <c r="P4" t="s">
        <v>2134</v>
      </c>
      <c r="Q4" s="7" t="s">
        <v>2632</v>
      </c>
      <c r="S4" t="s">
        <v>3449</v>
      </c>
    </row>
    <row r="5" spans="1:19">
      <c r="A5" t="s">
        <v>22</v>
      </c>
      <c r="B5" t="s">
        <v>522</v>
      </c>
      <c r="C5" t="s">
        <v>790</v>
      </c>
      <c r="D5" t="b">
        <v>1</v>
      </c>
      <c r="E5" t="b">
        <v>0</v>
      </c>
      <c r="F5" t="b">
        <v>0</v>
      </c>
      <c r="G5" t="b">
        <v>0</v>
      </c>
      <c r="H5" t="b">
        <v>0</v>
      </c>
      <c r="I5" t="b">
        <v>0</v>
      </c>
      <c r="J5" t="b">
        <v>0</v>
      </c>
      <c r="K5" t="b">
        <v>0</v>
      </c>
      <c r="L5" t="b">
        <v>0</v>
      </c>
      <c r="N5" t="s">
        <v>1138</v>
      </c>
      <c r="O5" t="s">
        <v>1636</v>
      </c>
      <c r="P5" t="s">
        <v>2135</v>
      </c>
      <c r="Q5" s="7" t="s">
        <v>2633</v>
      </c>
      <c r="S5" t="s">
        <v>3450</v>
      </c>
    </row>
    <row r="6" spans="1:19">
      <c r="A6" t="s">
        <v>23</v>
      </c>
      <c r="B6" t="s">
        <v>523</v>
      </c>
      <c r="C6" t="s">
        <v>790</v>
      </c>
      <c r="D6" t="b">
        <v>1</v>
      </c>
      <c r="E6" t="b">
        <v>0</v>
      </c>
      <c r="F6" t="b">
        <v>0</v>
      </c>
      <c r="G6" t="b">
        <v>0</v>
      </c>
      <c r="H6" t="b">
        <v>0</v>
      </c>
      <c r="I6" t="b">
        <v>0</v>
      </c>
      <c r="J6" t="b">
        <v>0</v>
      </c>
      <c r="K6" t="b">
        <v>0</v>
      </c>
      <c r="L6" t="b">
        <v>0</v>
      </c>
      <c r="M6" t="s">
        <v>795</v>
      </c>
      <c r="N6" t="s">
        <v>1139</v>
      </c>
      <c r="O6" t="s">
        <v>1637</v>
      </c>
      <c r="P6" t="s">
        <v>2136</v>
      </c>
      <c r="Q6" s="7" t="s">
        <v>2634</v>
      </c>
      <c r="R6" t="s">
        <v>3130</v>
      </c>
      <c r="S6" t="s">
        <v>3451</v>
      </c>
    </row>
    <row r="7" spans="1:19">
      <c r="A7" t="s">
        <v>24</v>
      </c>
      <c r="B7" t="s">
        <v>524</v>
      </c>
      <c r="C7" t="s">
        <v>790</v>
      </c>
      <c r="D7" t="b">
        <v>1</v>
      </c>
      <c r="E7" t="b">
        <v>0</v>
      </c>
      <c r="F7" t="b">
        <v>0</v>
      </c>
      <c r="G7" t="b">
        <v>0</v>
      </c>
      <c r="H7" t="b">
        <v>0</v>
      </c>
      <c r="I7" t="b">
        <v>0</v>
      </c>
      <c r="J7" t="b">
        <v>0</v>
      </c>
      <c r="K7" t="b">
        <v>0</v>
      </c>
      <c r="L7" t="b">
        <v>0</v>
      </c>
      <c r="N7" t="s">
        <v>1140</v>
      </c>
      <c r="O7" t="s">
        <v>1638</v>
      </c>
      <c r="P7" t="s">
        <v>2137</v>
      </c>
      <c r="Q7" s="7" t="s">
        <v>2635</v>
      </c>
      <c r="S7" t="s">
        <v>3452</v>
      </c>
    </row>
    <row r="8" spans="1:19">
      <c r="A8" t="s">
        <v>25</v>
      </c>
      <c r="B8" t="s">
        <v>525</v>
      </c>
      <c r="C8" t="s">
        <v>790</v>
      </c>
      <c r="D8" t="b">
        <v>1</v>
      </c>
      <c r="E8" t="b">
        <v>0</v>
      </c>
      <c r="F8" t="b">
        <v>0</v>
      </c>
      <c r="G8" t="b">
        <v>0</v>
      </c>
      <c r="H8" t="b">
        <v>0</v>
      </c>
      <c r="I8" t="b">
        <v>0</v>
      </c>
      <c r="J8" t="b">
        <v>0</v>
      </c>
      <c r="K8" t="b">
        <v>0</v>
      </c>
      <c r="L8" t="b">
        <v>0</v>
      </c>
      <c r="M8" t="s">
        <v>796</v>
      </c>
      <c r="N8" t="s">
        <v>1141</v>
      </c>
      <c r="O8" t="s">
        <v>1639</v>
      </c>
      <c r="P8" t="s">
        <v>2138</v>
      </c>
      <c r="Q8" s="7" t="s">
        <v>2636</v>
      </c>
      <c r="S8" t="s">
        <v>3453</v>
      </c>
    </row>
    <row r="9" spans="1:19">
      <c r="A9" t="s">
        <v>26</v>
      </c>
      <c r="B9" t="s">
        <v>526</v>
      </c>
      <c r="C9" t="s">
        <v>790</v>
      </c>
      <c r="D9" t="b">
        <v>1</v>
      </c>
      <c r="E9" t="b">
        <v>0</v>
      </c>
      <c r="F9" t="b">
        <v>0</v>
      </c>
      <c r="G9" t="b">
        <v>0</v>
      </c>
      <c r="H9" t="b">
        <v>0</v>
      </c>
      <c r="I9" t="b">
        <v>0</v>
      </c>
      <c r="J9" t="b">
        <v>0</v>
      </c>
      <c r="K9" t="b">
        <v>0</v>
      </c>
      <c r="L9" t="b">
        <v>0</v>
      </c>
      <c r="M9" t="s">
        <v>794</v>
      </c>
      <c r="N9" t="s">
        <v>1142</v>
      </c>
      <c r="O9" t="s">
        <v>1640</v>
      </c>
      <c r="P9" t="s">
        <v>2139</v>
      </c>
      <c r="Q9" s="7" t="s">
        <v>2637</v>
      </c>
    </row>
    <row r="10" spans="1:19">
      <c r="A10" t="s">
        <v>27</v>
      </c>
      <c r="B10" t="s">
        <v>527</v>
      </c>
      <c r="C10" t="s">
        <v>790</v>
      </c>
      <c r="D10" t="b">
        <v>1</v>
      </c>
      <c r="E10" t="b">
        <v>0</v>
      </c>
      <c r="F10" t="b">
        <v>0</v>
      </c>
      <c r="G10" t="b">
        <v>0</v>
      </c>
      <c r="H10" t="b">
        <v>0</v>
      </c>
      <c r="I10" t="b">
        <v>0</v>
      </c>
      <c r="J10" t="b">
        <v>0</v>
      </c>
      <c r="K10" t="b">
        <v>0</v>
      </c>
      <c r="L10" t="b">
        <v>0</v>
      </c>
      <c r="M10" t="s">
        <v>794</v>
      </c>
      <c r="N10" t="s">
        <v>1143</v>
      </c>
      <c r="O10" t="s">
        <v>1641</v>
      </c>
      <c r="P10" t="s">
        <v>2140</v>
      </c>
      <c r="Q10" s="7" t="s">
        <v>2638</v>
      </c>
    </row>
    <row r="11" spans="1:19">
      <c r="A11" t="s">
        <v>28</v>
      </c>
      <c r="B11" t="s">
        <v>528</v>
      </c>
      <c r="C11" t="s">
        <v>790</v>
      </c>
      <c r="D11" t="b">
        <v>1</v>
      </c>
      <c r="E11" t="b">
        <v>0</v>
      </c>
      <c r="F11" t="b">
        <v>0</v>
      </c>
      <c r="G11" t="b">
        <v>0</v>
      </c>
      <c r="H11" t="b">
        <v>0</v>
      </c>
      <c r="I11" t="b">
        <v>0</v>
      </c>
      <c r="J11" t="b">
        <v>0</v>
      </c>
      <c r="K11" t="b">
        <v>0</v>
      </c>
      <c r="L11" t="b">
        <v>0</v>
      </c>
      <c r="N11" t="s">
        <v>1144</v>
      </c>
      <c r="O11" t="s">
        <v>1642</v>
      </c>
      <c r="P11" t="s">
        <v>2141</v>
      </c>
      <c r="Q11" s="7" t="s">
        <v>2639</v>
      </c>
      <c r="S11" t="s">
        <v>3454</v>
      </c>
    </row>
    <row r="12" spans="1:19">
      <c r="A12" t="s">
        <v>29</v>
      </c>
      <c r="B12" t="s">
        <v>529</v>
      </c>
      <c r="C12" t="s">
        <v>790</v>
      </c>
      <c r="D12" t="b">
        <v>1</v>
      </c>
      <c r="E12" t="b">
        <v>0</v>
      </c>
      <c r="F12" t="b">
        <v>0</v>
      </c>
      <c r="G12" t="b">
        <v>0</v>
      </c>
      <c r="H12" t="b">
        <v>0</v>
      </c>
      <c r="I12" t="b">
        <v>0</v>
      </c>
      <c r="J12" t="b">
        <v>0</v>
      </c>
      <c r="K12" t="b">
        <v>0</v>
      </c>
      <c r="L12" t="b">
        <v>0</v>
      </c>
      <c r="M12" t="s">
        <v>797</v>
      </c>
      <c r="N12" t="s">
        <v>1145</v>
      </c>
      <c r="O12" t="s">
        <v>1643</v>
      </c>
      <c r="P12" t="s">
        <v>2142</v>
      </c>
      <c r="Q12" s="7" t="s">
        <v>2640</v>
      </c>
      <c r="S12" t="s">
        <v>3455</v>
      </c>
    </row>
    <row r="13" spans="1:19">
      <c r="A13" t="s">
        <v>30</v>
      </c>
      <c r="B13" t="s">
        <v>530</v>
      </c>
      <c r="C13" t="s">
        <v>790</v>
      </c>
      <c r="D13" t="b">
        <v>1</v>
      </c>
      <c r="E13" t="b">
        <v>0</v>
      </c>
      <c r="F13" t="b">
        <v>0</v>
      </c>
      <c r="G13" t="b">
        <v>0</v>
      </c>
      <c r="H13" t="b">
        <v>0</v>
      </c>
      <c r="I13" t="b">
        <v>0</v>
      </c>
      <c r="J13" t="b">
        <v>0</v>
      </c>
      <c r="K13" t="b">
        <v>0</v>
      </c>
      <c r="L13" t="b">
        <v>0</v>
      </c>
      <c r="N13" t="s">
        <v>1146</v>
      </c>
      <c r="O13" t="s">
        <v>1644</v>
      </c>
      <c r="P13" t="s">
        <v>2143</v>
      </c>
      <c r="Q13" s="7" t="s">
        <v>2641</v>
      </c>
      <c r="S13" t="s">
        <v>3456</v>
      </c>
    </row>
    <row r="14" spans="1:19">
      <c r="A14" t="s">
        <v>31</v>
      </c>
      <c r="B14" t="s">
        <v>531</v>
      </c>
      <c r="C14" t="s">
        <v>790</v>
      </c>
      <c r="D14" t="b">
        <v>1</v>
      </c>
      <c r="E14" t="b">
        <v>0</v>
      </c>
      <c r="F14" t="b">
        <v>0</v>
      </c>
      <c r="G14" t="b">
        <v>0</v>
      </c>
      <c r="H14" t="b">
        <v>0</v>
      </c>
      <c r="I14" t="b">
        <v>0</v>
      </c>
      <c r="J14" t="b">
        <v>0</v>
      </c>
      <c r="K14" t="b">
        <v>0</v>
      </c>
      <c r="L14" t="b">
        <v>0</v>
      </c>
      <c r="M14" t="s">
        <v>798</v>
      </c>
      <c r="N14" t="s">
        <v>1147</v>
      </c>
      <c r="O14" t="s">
        <v>1645</v>
      </c>
      <c r="P14" t="s">
        <v>2144</v>
      </c>
      <c r="Q14" s="7" t="s">
        <v>2642</v>
      </c>
      <c r="R14" t="s">
        <v>3131</v>
      </c>
      <c r="S14" t="s">
        <v>3457</v>
      </c>
    </row>
    <row r="15" spans="1:19">
      <c r="A15" t="s">
        <v>32</v>
      </c>
      <c r="B15" t="s">
        <v>532</v>
      </c>
      <c r="C15" t="s">
        <v>790</v>
      </c>
      <c r="D15" t="b">
        <v>1</v>
      </c>
      <c r="E15" t="b">
        <v>0</v>
      </c>
      <c r="F15" t="b">
        <v>0</v>
      </c>
      <c r="G15" t="b">
        <v>0</v>
      </c>
      <c r="H15" t="b">
        <v>0</v>
      </c>
      <c r="I15" t="b">
        <v>0</v>
      </c>
      <c r="J15" t="b">
        <v>0</v>
      </c>
      <c r="K15" t="b">
        <v>0</v>
      </c>
      <c r="L15" t="b">
        <v>0</v>
      </c>
      <c r="M15" t="s">
        <v>794</v>
      </c>
      <c r="N15" t="s">
        <v>1148</v>
      </c>
      <c r="O15" t="s">
        <v>1646</v>
      </c>
      <c r="P15" t="s">
        <v>2145</v>
      </c>
      <c r="Q15" s="7" t="s">
        <v>2643</v>
      </c>
    </row>
    <row r="16" spans="1:19">
      <c r="A16" t="s">
        <v>33</v>
      </c>
      <c r="B16" t="s">
        <v>533</v>
      </c>
      <c r="C16" t="s">
        <v>790</v>
      </c>
      <c r="D16" t="b">
        <v>1</v>
      </c>
      <c r="E16" t="b">
        <v>0</v>
      </c>
      <c r="F16" t="b">
        <v>0</v>
      </c>
      <c r="G16" t="b">
        <v>0</v>
      </c>
      <c r="H16" t="b">
        <v>0</v>
      </c>
      <c r="I16" t="b">
        <v>0</v>
      </c>
      <c r="J16" t="b">
        <v>0</v>
      </c>
      <c r="K16" t="b">
        <v>0</v>
      </c>
      <c r="L16" t="b">
        <v>0</v>
      </c>
      <c r="N16" t="s">
        <v>1149</v>
      </c>
      <c r="O16" t="s">
        <v>1647</v>
      </c>
      <c r="P16" t="s">
        <v>2146</v>
      </c>
      <c r="Q16" s="7" t="s">
        <v>2644</v>
      </c>
      <c r="S16" t="s">
        <v>3458</v>
      </c>
    </row>
    <row r="17" spans="1:19">
      <c r="A17" t="s">
        <v>34</v>
      </c>
      <c r="B17" t="s">
        <v>534</v>
      </c>
      <c r="C17" t="s">
        <v>790</v>
      </c>
      <c r="D17" t="b">
        <v>1</v>
      </c>
      <c r="E17" t="b">
        <v>0</v>
      </c>
      <c r="F17" t="b">
        <v>0</v>
      </c>
      <c r="G17" t="b">
        <v>0</v>
      </c>
      <c r="H17" t="b">
        <v>0</v>
      </c>
      <c r="I17" t="b">
        <v>0</v>
      </c>
      <c r="J17" t="b">
        <v>0</v>
      </c>
      <c r="K17" t="b">
        <v>0</v>
      </c>
      <c r="L17" t="b">
        <v>0</v>
      </c>
      <c r="N17" t="s">
        <v>1150</v>
      </c>
      <c r="O17" t="s">
        <v>1648</v>
      </c>
      <c r="P17" t="s">
        <v>2147</v>
      </c>
      <c r="Q17" s="7" t="s">
        <v>2645</v>
      </c>
      <c r="S17" t="s">
        <v>3459</v>
      </c>
    </row>
    <row r="18" spans="1:19">
      <c r="A18" t="s">
        <v>35</v>
      </c>
      <c r="B18" t="s">
        <v>535</v>
      </c>
      <c r="C18" t="s">
        <v>790</v>
      </c>
      <c r="D18" t="b">
        <v>1</v>
      </c>
      <c r="E18" t="b">
        <v>0</v>
      </c>
      <c r="F18" t="b">
        <v>0</v>
      </c>
      <c r="G18" t="b">
        <v>0</v>
      </c>
      <c r="H18" t="b">
        <v>0</v>
      </c>
      <c r="I18" t="b">
        <v>0</v>
      </c>
      <c r="J18" t="b">
        <v>0</v>
      </c>
      <c r="K18" t="b">
        <v>0</v>
      </c>
      <c r="L18" t="b">
        <v>0</v>
      </c>
      <c r="M18" t="s">
        <v>799</v>
      </c>
      <c r="N18" t="s">
        <v>1151</v>
      </c>
      <c r="O18" t="s">
        <v>1649</v>
      </c>
      <c r="P18" t="s">
        <v>2148</v>
      </c>
      <c r="Q18" s="7" t="s">
        <v>2646</v>
      </c>
      <c r="R18" t="s">
        <v>3132</v>
      </c>
      <c r="S18" t="s">
        <v>3460</v>
      </c>
    </row>
    <row r="19" spans="1:19">
      <c r="A19" t="s">
        <v>36</v>
      </c>
      <c r="B19" t="s">
        <v>536</v>
      </c>
      <c r="C19" t="s">
        <v>790</v>
      </c>
      <c r="D19" t="b">
        <v>1</v>
      </c>
      <c r="E19" t="b">
        <v>0</v>
      </c>
      <c r="F19" t="b">
        <v>0</v>
      </c>
      <c r="G19" t="b">
        <v>0</v>
      </c>
      <c r="H19" t="b">
        <v>0</v>
      </c>
      <c r="I19" t="b">
        <v>0</v>
      </c>
      <c r="J19" t="b">
        <v>0</v>
      </c>
      <c r="K19" t="b">
        <v>0</v>
      </c>
      <c r="L19" t="b">
        <v>0</v>
      </c>
      <c r="M19" t="s">
        <v>794</v>
      </c>
      <c r="N19" t="s">
        <v>1152</v>
      </c>
      <c r="O19" t="s">
        <v>1650</v>
      </c>
      <c r="P19" t="s">
        <v>2149</v>
      </c>
      <c r="Q19" s="7" t="s">
        <v>2647</v>
      </c>
    </row>
    <row r="20" spans="1:19">
      <c r="A20" t="s">
        <v>37</v>
      </c>
      <c r="B20" t="s">
        <v>537</v>
      </c>
      <c r="C20" t="s">
        <v>790</v>
      </c>
      <c r="D20" t="b">
        <v>1</v>
      </c>
      <c r="E20" t="b">
        <v>0</v>
      </c>
      <c r="F20" t="b">
        <v>0</v>
      </c>
      <c r="G20" t="b">
        <v>0</v>
      </c>
      <c r="H20" t="b">
        <v>0</v>
      </c>
      <c r="I20" t="b">
        <v>0</v>
      </c>
      <c r="J20" t="b">
        <v>0</v>
      </c>
      <c r="K20" t="b">
        <v>0</v>
      </c>
      <c r="L20" t="b">
        <v>0</v>
      </c>
      <c r="N20" t="s">
        <v>1153</v>
      </c>
      <c r="O20" t="s">
        <v>1651</v>
      </c>
      <c r="P20" t="s">
        <v>2150</v>
      </c>
      <c r="Q20" s="7" t="s">
        <v>2648</v>
      </c>
      <c r="S20" t="s">
        <v>3461</v>
      </c>
    </row>
    <row r="21" spans="1:19">
      <c r="A21" t="s">
        <v>38</v>
      </c>
      <c r="B21" t="s">
        <v>538</v>
      </c>
      <c r="C21" t="s">
        <v>790</v>
      </c>
      <c r="D21" t="b">
        <v>1</v>
      </c>
      <c r="E21" t="b">
        <v>0</v>
      </c>
      <c r="F21" t="b">
        <v>0</v>
      </c>
      <c r="G21" t="b">
        <v>0</v>
      </c>
      <c r="H21" t="b">
        <v>0</v>
      </c>
      <c r="I21" t="b">
        <v>0</v>
      </c>
      <c r="J21" t="b">
        <v>0</v>
      </c>
      <c r="K21" t="b">
        <v>0</v>
      </c>
      <c r="L21" t="b">
        <v>0</v>
      </c>
      <c r="M21" t="s">
        <v>794</v>
      </c>
      <c r="N21" t="s">
        <v>1154</v>
      </c>
      <c r="O21" t="s">
        <v>1652</v>
      </c>
      <c r="P21" t="s">
        <v>2151</v>
      </c>
      <c r="Q21" s="7" t="s">
        <v>2649</v>
      </c>
    </row>
    <row r="22" spans="1:19">
      <c r="A22" t="s">
        <v>39</v>
      </c>
      <c r="B22" t="s">
        <v>539</v>
      </c>
      <c r="C22" t="s">
        <v>790</v>
      </c>
      <c r="D22" t="b">
        <v>1</v>
      </c>
      <c r="E22" t="b">
        <v>0</v>
      </c>
      <c r="F22" t="b">
        <v>0</v>
      </c>
      <c r="G22" t="b">
        <v>0</v>
      </c>
      <c r="H22" t="b">
        <v>0</v>
      </c>
      <c r="I22" t="b">
        <v>0</v>
      </c>
      <c r="J22" t="b">
        <v>0</v>
      </c>
      <c r="K22" t="b">
        <v>0</v>
      </c>
      <c r="L22" t="b">
        <v>0</v>
      </c>
      <c r="M22" t="s">
        <v>800</v>
      </c>
      <c r="N22" t="s">
        <v>1155</v>
      </c>
      <c r="O22" t="s">
        <v>1653</v>
      </c>
      <c r="P22" t="s">
        <v>2152</v>
      </c>
      <c r="Q22" s="7" t="s">
        <v>2650</v>
      </c>
      <c r="R22" t="s">
        <v>3133</v>
      </c>
    </row>
    <row r="23" spans="1:19">
      <c r="A23" t="s">
        <v>40</v>
      </c>
      <c r="B23" t="s">
        <v>540</v>
      </c>
      <c r="C23" t="s">
        <v>790</v>
      </c>
      <c r="D23" t="b">
        <v>1</v>
      </c>
      <c r="E23" t="b">
        <v>0</v>
      </c>
      <c r="F23" t="b">
        <v>0</v>
      </c>
      <c r="G23" t="b">
        <v>0</v>
      </c>
      <c r="H23" t="b">
        <v>0</v>
      </c>
      <c r="I23" t="b">
        <v>0</v>
      </c>
      <c r="J23" t="b">
        <v>0</v>
      </c>
      <c r="K23" t="b">
        <v>0</v>
      </c>
      <c r="L23" t="b">
        <v>0</v>
      </c>
      <c r="N23" t="s">
        <v>1156</v>
      </c>
      <c r="O23" t="s">
        <v>1654</v>
      </c>
      <c r="P23" t="s">
        <v>2153</v>
      </c>
      <c r="Q23" s="7" t="s">
        <v>2651</v>
      </c>
      <c r="S23" t="s">
        <v>3462</v>
      </c>
    </row>
    <row r="24" spans="1:19">
      <c r="A24" t="s">
        <v>41</v>
      </c>
      <c r="B24" t="s">
        <v>541</v>
      </c>
      <c r="C24" t="s">
        <v>790</v>
      </c>
      <c r="D24" t="b">
        <v>1</v>
      </c>
      <c r="E24" t="b">
        <v>0</v>
      </c>
      <c r="F24" t="b">
        <v>0</v>
      </c>
      <c r="G24" t="b">
        <v>0</v>
      </c>
      <c r="H24" t="b">
        <v>0</v>
      </c>
      <c r="I24" t="b">
        <v>0</v>
      </c>
      <c r="J24" t="b">
        <v>0</v>
      </c>
      <c r="K24" t="b">
        <v>0</v>
      </c>
      <c r="L24" t="b">
        <v>0</v>
      </c>
      <c r="N24" t="s">
        <v>1157</v>
      </c>
      <c r="O24" t="s">
        <v>1655</v>
      </c>
      <c r="P24" t="s">
        <v>2154</v>
      </c>
      <c r="Q24" s="7" t="s">
        <v>2652</v>
      </c>
      <c r="S24" t="s">
        <v>3463</v>
      </c>
    </row>
    <row r="25" spans="1:19">
      <c r="A25" t="s">
        <v>42</v>
      </c>
      <c r="B25" t="s">
        <v>526</v>
      </c>
      <c r="C25" t="s">
        <v>790</v>
      </c>
      <c r="D25" t="b">
        <v>1</v>
      </c>
      <c r="E25" t="b">
        <v>0</v>
      </c>
      <c r="F25" t="b">
        <v>0</v>
      </c>
      <c r="G25" t="b">
        <v>0</v>
      </c>
      <c r="H25" t="b">
        <v>0</v>
      </c>
      <c r="I25" t="b">
        <v>0</v>
      </c>
      <c r="J25" t="b">
        <v>0</v>
      </c>
      <c r="K25" t="b">
        <v>0</v>
      </c>
      <c r="L25" t="b">
        <v>0</v>
      </c>
      <c r="M25" t="s">
        <v>794</v>
      </c>
      <c r="N25" t="s">
        <v>1158</v>
      </c>
      <c r="O25" t="s">
        <v>1656</v>
      </c>
      <c r="P25" t="s">
        <v>2155</v>
      </c>
      <c r="Q25" s="7" t="s">
        <v>2653</v>
      </c>
    </row>
    <row r="26" spans="1:19">
      <c r="A26" t="s">
        <v>43</v>
      </c>
      <c r="B26" t="s">
        <v>542</v>
      </c>
      <c r="C26" t="s">
        <v>790</v>
      </c>
      <c r="D26" t="b">
        <v>1</v>
      </c>
      <c r="E26" t="b">
        <v>0</v>
      </c>
      <c r="F26" t="b">
        <v>0</v>
      </c>
      <c r="G26" t="b">
        <v>0</v>
      </c>
      <c r="H26" t="b">
        <v>0</v>
      </c>
      <c r="I26" t="b">
        <v>0</v>
      </c>
      <c r="J26" t="b">
        <v>0</v>
      </c>
      <c r="K26" t="b">
        <v>0</v>
      </c>
      <c r="L26" t="b">
        <v>0</v>
      </c>
      <c r="N26" t="s">
        <v>1159</v>
      </c>
      <c r="O26" t="s">
        <v>1657</v>
      </c>
      <c r="P26" t="s">
        <v>2156</v>
      </c>
      <c r="Q26" s="7" t="s">
        <v>2654</v>
      </c>
      <c r="S26" t="s">
        <v>3464</v>
      </c>
    </row>
    <row r="27" spans="1:19">
      <c r="A27" t="s">
        <v>44</v>
      </c>
      <c r="B27" t="s">
        <v>543</v>
      </c>
      <c r="C27" t="s">
        <v>790</v>
      </c>
      <c r="D27" t="b">
        <v>1</v>
      </c>
      <c r="E27" t="b">
        <v>0</v>
      </c>
      <c r="F27" t="b">
        <v>0</v>
      </c>
      <c r="G27" t="b">
        <v>0</v>
      </c>
      <c r="H27" t="b">
        <v>0</v>
      </c>
      <c r="I27" t="b">
        <v>0</v>
      </c>
      <c r="J27" t="b">
        <v>0</v>
      </c>
      <c r="K27" t="b">
        <v>0</v>
      </c>
      <c r="L27" t="b">
        <v>0</v>
      </c>
      <c r="N27" t="s">
        <v>1160</v>
      </c>
      <c r="O27" t="s">
        <v>1658</v>
      </c>
      <c r="P27" t="s">
        <v>2157</v>
      </c>
      <c r="Q27" s="7" t="s">
        <v>2655</v>
      </c>
      <c r="S27" t="s">
        <v>3465</v>
      </c>
    </row>
    <row r="28" spans="1:19">
      <c r="A28" t="s">
        <v>45</v>
      </c>
      <c r="B28" t="s">
        <v>544</v>
      </c>
      <c r="C28" t="s">
        <v>790</v>
      </c>
      <c r="D28" t="b">
        <v>1</v>
      </c>
      <c r="E28" t="b">
        <v>0</v>
      </c>
      <c r="F28" t="b">
        <v>0</v>
      </c>
      <c r="G28" t="b">
        <v>0</v>
      </c>
      <c r="H28" t="b">
        <v>0</v>
      </c>
      <c r="I28" t="b">
        <v>0</v>
      </c>
      <c r="J28" t="b">
        <v>0</v>
      </c>
      <c r="K28" t="b">
        <v>0</v>
      </c>
      <c r="L28" t="b">
        <v>0</v>
      </c>
      <c r="M28" t="s">
        <v>801</v>
      </c>
      <c r="N28" t="s">
        <v>1161</v>
      </c>
      <c r="O28" t="s">
        <v>1659</v>
      </c>
      <c r="P28" t="s">
        <v>2158</v>
      </c>
      <c r="Q28" s="7" t="s">
        <v>2656</v>
      </c>
      <c r="R28" t="s">
        <v>3134</v>
      </c>
      <c r="S28" t="s">
        <v>3466</v>
      </c>
    </row>
    <row r="29" spans="1:19">
      <c r="A29" t="s">
        <v>46</v>
      </c>
      <c r="B29" t="s">
        <v>545</v>
      </c>
      <c r="C29" t="s">
        <v>790</v>
      </c>
      <c r="D29" t="b">
        <v>1</v>
      </c>
      <c r="E29" t="b">
        <v>0</v>
      </c>
      <c r="F29" t="b">
        <v>0</v>
      </c>
      <c r="G29" t="b">
        <v>0</v>
      </c>
      <c r="H29" t="b">
        <v>0</v>
      </c>
      <c r="I29" t="b">
        <v>0</v>
      </c>
      <c r="J29" t="b">
        <v>0</v>
      </c>
      <c r="K29" t="b">
        <v>0</v>
      </c>
      <c r="L29" t="b">
        <v>0</v>
      </c>
      <c r="M29" t="s">
        <v>802</v>
      </c>
      <c r="N29" t="s">
        <v>1162</v>
      </c>
      <c r="O29" t="s">
        <v>1660</v>
      </c>
      <c r="P29" t="s">
        <v>2159</v>
      </c>
      <c r="Q29" s="7" t="s">
        <v>2657</v>
      </c>
      <c r="R29" t="s">
        <v>3135</v>
      </c>
      <c r="S29" t="s">
        <v>3467</v>
      </c>
    </row>
    <row r="30" spans="1:19">
      <c r="A30" t="s">
        <v>47</v>
      </c>
      <c r="B30" t="s">
        <v>546</v>
      </c>
      <c r="C30" t="s">
        <v>790</v>
      </c>
      <c r="D30" t="b">
        <v>1</v>
      </c>
      <c r="E30" t="b">
        <v>0</v>
      </c>
      <c r="F30" t="b">
        <v>0</v>
      </c>
      <c r="G30" t="b">
        <v>0</v>
      </c>
      <c r="H30" t="b">
        <v>0</v>
      </c>
      <c r="I30" t="b">
        <v>0</v>
      </c>
      <c r="J30" t="b">
        <v>0</v>
      </c>
      <c r="K30" t="b">
        <v>0</v>
      </c>
      <c r="L30" t="b">
        <v>1</v>
      </c>
      <c r="M30" t="s">
        <v>803</v>
      </c>
      <c r="N30" t="s">
        <v>1163</v>
      </c>
      <c r="O30" t="s">
        <v>1661</v>
      </c>
      <c r="P30" t="s">
        <v>2160</v>
      </c>
      <c r="Q30" s="7" t="s">
        <v>2658</v>
      </c>
      <c r="R30" t="s">
        <v>3136</v>
      </c>
      <c r="S30" t="s">
        <v>3468</v>
      </c>
    </row>
    <row r="31" spans="1:19">
      <c r="A31" t="s">
        <v>48</v>
      </c>
      <c r="B31" t="s">
        <v>547</v>
      </c>
      <c r="C31" t="s">
        <v>790</v>
      </c>
      <c r="D31" t="b">
        <v>1</v>
      </c>
      <c r="E31" t="b">
        <v>0</v>
      </c>
      <c r="F31" t="b">
        <v>0</v>
      </c>
      <c r="G31" t="b">
        <v>0</v>
      </c>
      <c r="H31" t="b">
        <v>0</v>
      </c>
      <c r="I31" t="b">
        <v>0</v>
      </c>
      <c r="J31" t="b">
        <v>0</v>
      </c>
      <c r="K31" t="b">
        <v>0</v>
      </c>
      <c r="L31" t="b">
        <v>0</v>
      </c>
      <c r="N31" t="s">
        <v>1164</v>
      </c>
      <c r="O31" t="s">
        <v>1662</v>
      </c>
      <c r="P31" t="s">
        <v>2161</v>
      </c>
      <c r="Q31" s="7" t="s">
        <v>2659</v>
      </c>
      <c r="S31" t="s">
        <v>3469</v>
      </c>
    </row>
    <row r="32" spans="1:19">
      <c r="A32" t="s">
        <v>49</v>
      </c>
      <c r="B32" t="s">
        <v>548</v>
      </c>
      <c r="C32" t="s">
        <v>790</v>
      </c>
      <c r="D32" t="b">
        <v>1</v>
      </c>
      <c r="E32" t="b">
        <v>0</v>
      </c>
      <c r="F32" t="b">
        <v>0</v>
      </c>
      <c r="G32" t="b">
        <v>0</v>
      </c>
      <c r="H32" t="b">
        <v>0</v>
      </c>
      <c r="I32" t="b">
        <v>0</v>
      </c>
      <c r="J32" t="b">
        <v>0</v>
      </c>
      <c r="K32" t="b">
        <v>0</v>
      </c>
      <c r="L32" t="b">
        <v>0</v>
      </c>
      <c r="M32" t="s">
        <v>794</v>
      </c>
      <c r="N32" t="s">
        <v>1165</v>
      </c>
      <c r="O32" t="s">
        <v>1663</v>
      </c>
      <c r="P32" t="s">
        <v>2162</v>
      </c>
      <c r="Q32" s="7" t="s">
        <v>2660</v>
      </c>
    </row>
    <row r="33" spans="1:19">
      <c r="A33" t="s">
        <v>50</v>
      </c>
      <c r="B33" t="s">
        <v>549</v>
      </c>
      <c r="C33" t="s">
        <v>790</v>
      </c>
      <c r="D33" t="b">
        <v>1</v>
      </c>
      <c r="E33" t="b">
        <v>0</v>
      </c>
      <c r="F33" t="b">
        <v>0</v>
      </c>
      <c r="G33" t="b">
        <v>0</v>
      </c>
      <c r="H33" t="b">
        <v>0</v>
      </c>
      <c r="I33" t="b">
        <v>0</v>
      </c>
      <c r="J33" t="b">
        <v>0</v>
      </c>
      <c r="K33" t="b">
        <v>0</v>
      </c>
      <c r="L33" t="b">
        <v>0</v>
      </c>
      <c r="M33" t="s">
        <v>804</v>
      </c>
      <c r="N33" t="s">
        <v>1166</v>
      </c>
      <c r="O33" t="s">
        <v>1664</v>
      </c>
      <c r="P33" t="s">
        <v>2163</v>
      </c>
      <c r="Q33" s="7" t="s">
        <v>2661</v>
      </c>
      <c r="R33" t="s">
        <v>3137</v>
      </c>
      <c r="S33" t="s">
        <v>3470</v>
      </c>
    </row>
    <row r="34" spans="1:19">
      <c r="A34" t="s">
        <v>51</v>
      </c>
      <c r="B34" t="s">
        <v>550</v>
      </c>
      <c r="C34" t="s">
        <v>790</v>
      </c>
      <c r="D34" t="b">
        <v>1</v>
      </c>
      <c r="E34" t="b">
        <v>0</v>
      </c>
      <c r="F34" t="b">
        <v>0</v>
      </c>
      <c r="G34" t="b">
        <v>0</v>
      </c>
      <c r="H34" t="b">
        <v>0</v>
      </c>
      <c r="I34" t="b">
        <v>0</v>
      </c>
      <c r="J34" t="b">
        <v>0</v>
      </c>
      <c r="K34" t="b">
        <v>0</v>
      </c>
      <c r="L34" t="b">
        <v>0</v>
      </c>
      <c r="M34" t="s">
        <v>805</v>
      </c>
      <c r="N34" t="s">
        <v>1167</v>
      </c>
      <c r="O34" t="s">
        <v>1665</v>
      </c>
      <c r="P34" t="s">
        <v>2164</v>
      </c>
      <c r="Q34" s="7" t="s">
        <v>2662</v>
      </c>
      <c r="R34" t="s">
        <v>3138</v>
      </c>
      <c r="S34" t="s">
        <v>3471</v>
      </c>
    </row>
    <row r="35" spans="1:19">
      <c r="A35" t="s">
        <v>52</v>
      </c>
      <c r="B35" t="s">
        <v>551</v>
      </c>
      <c r="C35" t="s">
        <v>790</v>
      </c>
      <c r="D35" t="b">
        <v>1</v>
      </c>
      <c r="E35" t="b">
        <v>0</v>
      </c>
      <c r="F35" t="b">
        <v>0</v>
      </c>
      <c r="G35" t="b">
        <v>0</v>
      </c>
      <c r="H35" t="b">
        <v>0</v>
      </c>
      <c r="I35" t="b">
        <v>0</v>
      </c>
      <c r="J35" t="b">
        <v>0</v>
      </c>
      <c r="K35" t="b">
        <v>0</v>
      </c>
      <c r="L35" t="b">
        <v>0</v>
      </c>
      <c r="M35" t="s">
        <v>806</v>
      </c>
      <c r="N35" t="s">
        <v>1168</v>
      </c>
      <c r="O35" t="s">
        <v>1666</v>
      </c>
      <c r="P35" t="s">
        <v>2165</v>
      </c>
      <c r="Q35" s="7" t="s">
        <v>2663</v>
      </c>
      <c r="R35" t="s">
        <v>3139</v>
      </c>
    </row>
    <row r="36" spans="1:19">
      <c r="A36" t="s">
        <v>53</v>
      </c>
      <c r="B36" t="s">
        <v>543</v>
      </c>
      <c r="C36" t="s">
        <v>790</v>
      </c>
      <c r="D36" t="b">
        <v>1</v>
      </c>
      <c r="E36" t="b">
        <v>0</v>
      </c>
      <c r="F36" t="b">
        <v>0</v>
      </c>
      <c r="G36" t="b">
        <v>0</v>
      </c>
      <c r="H36" t="b">
        <v>0</v>
      </c>
      <c r="I36" t="b">
        <v>0</v>
      </c>
      <c r="J36" t="b">
        <v>0</v>
      </c>
      <c r="K36" t="b">
        <v>0</v>
      </c>
      <c r="L36" t="b">
        <v>0</v>
      </c>
      <c r="N36" t="s">
        <v>1169</v>
      </c>
      <c r="O36" t="s">
        <v>1667</v>
      </c>
      <c r="P36" t="s">
        <v>2166</v>
      </c>
      <c r="Q36" s="7" t="s">
        <v>2664</v>
      </c>
      <c r="S36" t="s">
        <v>3472</v>
      </c>
    </row>
    <row r="37" spans="1:19">
      <c r="A37" t="s">
        <v>54</v>
      </c>
      <c r="B37" t="s">
        <v>552</v>
      </c>
      <c r="C37" t="s">
        <v>790</v>
      </c>
      <c r="D37" t="b">
        <v>1</v>
      </c>
      <c r="E37" t="b">
        <v>0</v>
      </c>
      <c r="F37" t="b">
        <v>0</v>
      </c>
      <c r="G37" t="b">
        <v>0</v>
      </c>
      <c r="H37" t="b">
        <v>0</v>
      </c>
      <c r="I37" t="b">
        <v>0</v>
      </c>
      <c r="J37" t="b">
        <v>0</v>
      </c>
      <c r="K37" t="b">
        <v>0</v>
      </c>
      <c r="L37" t="b">
        <v>0</v>
      </c>
      <c r="M37" t="s">
        <v>807</v>
      </c>
      <c r="N37" t="s">
        <v>1170</v>
      </c>
      <c r="O37" t="s">
        <v>1668</v>
      </c>
      <c r="P37" t="s">
        <v>2167</v>
      </c>
      <c r="Q37" s="7" t="s">
        <v>2665</v>
      </c>
      <c r="R37" t="s">
        <v>3140</v>
      </c>
    </row>
    <row r="38" spans="1:19">
      <c r="A38" t="s">
        <v>55</v>
      </c>
      <c r="B38" t="s">
        <v>553</v>
      </c>
      <c r="C38" t="s">
        <v>790</v>
      </c>
      <c r="D38" t="b">
        <v>1</v>
      </c>
      <c r="E38" t="b">
        <v>0</v>
      </c>
      <c r="F38" t="b">
        <v>0</v>
      </c>
      <c r="G38" t="b">
        <v>0</v>
      </c>
      <c r="H38" t="b">
        <v>0</v>
      </c>
      <c r="I38" t="b">
        <v>0</v>
      </c>
      <c r="J38" t="b">
        <v>0</v>
      </c>
      <c r="K38" t="b">
        <v>0</v>
      </c>
      <c r="L38" t="b">
        <v>0</v>
      </c>
      <c r="M38" t="s">
        <v>794</v>
      </c>
      <c r="N38" t="s">
        <v>1171</v>
      </c>
      <c r="O38" t="s">
        <v>1669</v>
      </c>
      <c r="P38" t="s">
        <v>2168</v>
      </c>
      <c r="Q38" s="7" t="s">
        <v>2666</v>
      </c>
    </row>
    <row r="39" spans="1:19">
      <c r="A39" t="s">
        <v>56</v>
      </c>
      <c r="B39" t="s">
        <v>554</v>
      </c>
      <c r="C39" t="s">
        <v>790</v>
      </c>
      <c r="D39" t="b">
        <v>1</v>
      </c>
      <c r="E39" t="b">
        <v>0</v>
      </c>
      <c r="F39" t="b">
        <v>0</v>
      </c>
      <c r="G39" t="b">
        <v>0</v>
      </c>
      <c r="H39" t="b">
        <v>0</v>
      </c>
      <c r="I39" t="b">
        <v>0</v>
      </c>
      <c r="J39" t="b">
        <v>0</v>
      </c>
      <c r="K39" t="b">
        <v>0</v>
      </c>
      <c r="L39" t="b">
        <v>0</v>
      </c>
      <c r="M39" t="s">
        <v>794</v>
      </c>
      <c r="N39" t="s">
        <v>1172</v>
      </c>
      <c r="O39" t="s">
        <v>1670</v>
      </c>
      <c r="P39" t="s">
        <v>2169</v>
      </c>
      <c r="Q39" s="7" t="s">
        <v>2667</v>
      </c>
    </row>
    <row r="40" spans="1:19">
      <c r="A40" t="s">
        <v>57</v>
      </c>
      <c r="B40" t="s">
        <v>555</v>
      </c>
      <c r="C40" t="s">
        <v>790</v>
      </c>
      <c r="D40" t="b">
        <v>1</v>
      </c>
      <c r="E40" t="b">
        <v>0</v>
      </c>
      <c r="F40" t="b">
        <v>0</v>
      </c>
      <c r="G40" t="b">
        <v>0</v>
      </c>
      <c r="H40" t="b">
        <v>0</v>
      </c>
      <c r="I40" t="b">
        <v>0</v>
      </c>
      <c r="J40" t="b">
        <v>0</v>
      </c>
      <c r="K40" t="b">
        <v>0</v>
      </c>
      <c r="L40" t="b">
        <v>0</v>
      </c>
      <c r="N40" t="s">
        <v>1173</v>
      </c>
      <c r="O40" t="s">
        <v>1671</v>
      </c>
      <c r="P40" t="s">
        <v>2170</v>
      </c>
      <c r="Q40" s="7" t="s">
        <v>2668</v>
      </c>
      <c r="S40" t="s">
        <v>3473</v>
      </c>
    </row>
    <row r="41" spans="1:19">
      <c r="A41" t="s">
        <v>58</v>
      </c>
      <c r="B41" t="s">
        <v>556</v>
      </c>
      <c r="C41" t="s">
        <v>790</v>
      </c>
      <c r="D41" t="b">
        <v>1</v>
      </c>
      <c r="E41" t="b">
        <v>0</v>
      </c>
      <c r="F41" t="b">
        <v>0</v>
      </c>
      <c r="G41" t="b">
        <v>0</v>
      </c>
      <c r="H41" t="b">
        <v>0</v>
      </c>
      <c r="I41" t="b">
        <v>0</v>
      </c>
      <c r="J41" t="b">
        <v>0</v>
      </c>
      <c r="K41" t="b">
        <v>0</v>
      </c>
      <c r="L41" t="b">
        <v>0</v>
      </c>
      <c r="M41" t="s">
        <v>808</v>
      </c>
      <c r="N41" t="s">
        <v>1174</v>
      </c>
      <c r="O41" t="s">
        <v>1672</v>
      </c>
      <c r="P41" t="s">
        <v>2171</v>
      </c>
      <c r="Q41" s="7" t="s">
        <v>2669</v>
      </c>
      <c r="R41" t="s">
        <v>3141</v>
      </c>
      <c r="S41" t="s">
        <v>3474</v>
      </c>
    </row>
    <row r="42" spans="1:19">
      <c r="A42" t="s">
        <v>59</v>
      </c>
      <c r="B42" t="s">
        <v>557</v>
      </c>
      <c r="C42" t="s">
        <v>790</v>
      </c>
      <c r="D42" t="b">
        <v>1</v>
      </c>
      <c r="E42" t="b">
        <v>0</v>
      </c>
      <c r="F42" t="b">
        <v>0</v>
      </c>
      <c r="G42" t="b">
        <v>0</v>
      </c>
      <c r="H42" t="b">
        <v>0</v>
      </c>
      <c r="I42" t="b">
        <v>0</v>
      </c>
      <c r="J42" t="b">
        <v>0</v>
      </c>
      <c r="K42" t="b">
        <v>0</v>
      </c>
      <c r="L42" t="b">
        <v>0</v>
      </c>
      <c r="M42" t="s">
        <v>809</v>
      </c>
      <c r="N42" t="s">
        <v>1175</v>
      </c>
      <c r="O42" t="s">
        <v>1673</v>
      </c>
      <c r="P42" t="s">
        <v>2172</v>
      </c>
      <c r="Q42" s="7" t="s">
        <v>2670</v>
      </c>
      <c r="R42" t="s">
        <v>3142</v>
      </c>
      <c r="S42" t="s">
        <v>3475</v>
      </c>
    </row>
    <row r="43" spans="1:19">
      <c r="A43" t="s">
        <v>60</v>
      </c>
      <c r="B43" t="s">
        <v>556</v>
      </c>
      <c r="C43" t="s">
        <v>790</v>
      </c>
      <c r="D43" t="b">
        <v>1</v>
      </c>
      <c r="E43" t="b">
        <v>0</v>
      </c>
      <c r="F43" t="b">
        <v>0</v>
      </c>
      <c r="G43" t="b">
        <v>0</v>
      </c>
      <c r="H43" t="b">
        <v>0</v>
      </c>
      <c r="I43" t="b">
        <v>0</v>
      </c>
      <c r="J43" t="b">
        <v>0</v>
      </c>
      <c r="K43" t="b">
        <v>0</v>
      </c>
      <c r="L43" t="b">
        <v>0</v>
      </c>
      <c r="M43" t="s">
        <v>810</v>
      </c>
      <c r="N43" t="s">
        <v>1176</v>
      </c>
      <c r="O43" t="s">
        <v>1674</v>
      </c>
      <c r="P43" t="s">
        <v>2173</v>
      </c>
      <c r="Q43" s="7" t="s">
        <v>2671</v>
      </c>
      <c r="R43" t="s">
        <v>3143</v>
      </c>
      <c r="S43" t="s">
        <v>3476</v>
      </c>
    </row>
    <row r="44" spans="1:19">
      <c r="A44" t="s">
        <v>61</v>
      </c>
      <c r="B44" t="s">
        <v>558</v>
      </c>
      <c r="C44" t="s">
        <v>790</v>
      </c>
      <c r="D44" t="b">
        <v>1</v>
      </c>
      <c r="E44" t="b">
        <v>0</v>
      </c>
      <c r="F44" t="b">
        <v>0</v>
      </c>
      <c r="G44" t="b">
        <v>0</v>
      </c>
      <c r="H44" t="b">
        <v>0</v>
      </c>
      <c r="I44" t="b">
        <v>0</v>
      </c>
      <c r="J44" t="b">
        <v>0</v>
      </c>
      <c r="K44" t="b">
        <v>0</v>
      </c>
      <c r="L44" t="b">
        <v>0</v>
      </c>
      <c r="M44" t="s">
        <v>811</v>
      </c>
      <c r="N44" t="s">
        <v>1177</v>
      </c>
      <c r="O44" t="s">
        <v>1675</v>
      </c>
      <c r="P44" t="s">
        <v>2174</v>
      </c>
      <c r="Q44" s="7" t="s">
        <v>2672</v>
      </c>
      <c r="R44" t="s">
        <v>3144</v>
      </c>
      <c r="S44" t="s">
        <v>3477</v>
      </c>
    </row>
    <row r="45" spans="1:19">
      <c r="A45" t="s">
        <v>62</v>
      </c>
      <c r="B45" t="s">
        <v>559</v>
      </c>
      <c r="C45" t="s">
        <v>790</v>
      </c>
      <c r="D45" t="b">
        <v>1</v>
      </c>
      <c r="E45" t="b">
        <v>0</v>
      </c>
      <c r="F45" t="b">
        <v>0</v>
      </c>
      <c r="G45" t="b">
        <v>0</v>
      </c>
      <c r="H45" t="b">
        <v>0</v>
      </c>
      <c r="I45" t="b">
        <v>0</v>
      </c>
      <c r="J45" t="b">
        <v>0</v>
      </c>
      <c r="K45" t="b">
        <v>0</v>
      </c>
      <c r="L45" t="b">
        <v>0</v>
      </c>
      <c r="M45" t="s">
        <v>812</v>
      </c>
      <c r="N45" t="s">
        <v>1178</v>
      </c>
      <c r="O45" t="s">
        <v>1676</v>
      </c>
      <c r="P45" t="s">
        <v>2175</v>
      </c>
      <c r="Q45" s="7" t="s">
        <v>2673</v>
      </c>
      <c r="R45" t="s">
        <v>3145</v>
      </c>
      <c r="S45" t="s">
        <v>3478</v>
      </c>
    </row>
    <row r="46" spans="1:19">
      <c r="A46" t="s">
        <v>63</v>
      </c>
      <c r="B46" t="s">
        <v>560</v>
      </c>
      <c r="C46" t="s">
        <v>790</v>
      </c>
      <c r="D46" t="b">
        <v>1</v>
      </c>
      <c r="E46" t="b">
        <v>0</v>
      </c>
      <c r="F46" t="b">
        <v>0</v>
      </c>
      <c r="G46" t="b">
        <v>0</v>
      </c>
      <c r="H46" t="b">
        <v>0</v>
      </c>
      <c r="I46" t="b">
        <v>0</v>
      </c>
      <c r="J46" t="b">
        <v>0</v>
      </c>
      <c r="K46" t="b">
        <v>0</v>
      </c>
      <c r="L46" t="b">
        <v>0</v>
      </c>
      <c r="M46" t="s">
        <v>813</v>
      </c>
      <c r="N46" t="s">
        <v>1179</v>
      </c>
      <c r="O46" t="s">
        <v>1677</v>
      </c>
      <c r="P46" t="s">
        <v>2176</v>
      </c>
      <c r="Q46" s="7" t="s">
        <v>2674</v>
      </c>
      <c r="S46" t="s">
        <v>3479</v>
      </c>
    </row>
    <row r="47" spans="1:19">
      <c r="A47" t="s">
        <v>64</v>
      </c>
      <c r="B47" t="s">
        <v>561</v>
      </c>
      <c r="C47" t="s">
        <v>790</v>
      </c>
      <c r="D47" t="b">
        <v>1</v>
      </c>
      <c r="E47" t="b">
        <v>0</v>
      </c>
      <c r="F47" t="b">
        <v>0</v>
      </c>
      <c r="G47" t="b">
        <v>0</v>
      </c>
      <c r="H47" t="b">
        <v>0</v>
      </c>
      <c r="I47" t="b">
        <v>0</v>
      </c>
      <c r="J47" t="b">
        <v>0</v>
      </c>
      <c r="K47" t="b">
        <v>0</v>
      </c>
      <c r="L47" t="b">
        <v>0</v>
      </c>
      <c r="M47" t="s">
        <v>814</v>
      </c>
      <c r="N47" t="s">
        <v>1180</v>
      </c>
      <c r="O47" t="s">
        <v>1678</v>
      </c>
      <c r="P47" t="s">
        <v>2177</v>
      </c>
      <c r="Q47" s="7" t="s">
        <v>2675</v>
      </c>
      <c r="S47" t="s">
        <v>3480</v>
      </c>
    </row>
    <row r="48" spans="1:19">
      <c r="A48" t="s">
        <v>65</v>
      </c>
      <c r="B48" t="s">
        <v>562</v>
      </c>
      <c r="C48" t="s">
        <v>790</v>
      </c>
      <c r="D48" t="b">
        <v>1</v>
      </c>
      <c r="E48" t="b">
        <v>0</v>
      </c>
      <c r="F48" t="b">
        <v>0</v>
      </c>
      <c r="G48" t="b">
        <v>0</v>
      </c>
      <c r="H48" t="b">
        <v>0</v>
      </c>
      <c r="I48" t="b">
        <v>0</v>
      </c>
      <c r="J48" t="b">
        <v>0</v>
      </c>
      <c r="K48" t="b">
        <v>0</v>
      </c>
      <c r="L48" t="b">
        <v>0</v>
      </c>
      <c r="N48" t="s">
        <v>1181</v>
      </c>
      <c r="O48" t="s">
        <v>1679</v>
      </c>
      <c r="P48" t="s">
        <v>2178</v>
      </c>
      <c r="Q48" s="7" t="s">
        <v>2676</v>
      </c>
      <c r="S48" t="s">
        <v>3481</v>
      </c>
    </row>
    <row r="49" spans="1:19">
      <c r="A49" t="s">
        <v>66</v>
      </c>
      <c r="B49" t="s">
        <v>563</v>
      </c>
      <c r="C49" t="s">
        <v>790</v>
      </c>
      <c r="D49" t="b">
        <v>1</v>
      </c>
      <c r="E49" t="b">
        <v>0</v>
      </c>
      <c r="F49" t="b">
        <v>0</v>
      </c>
      <c r="G49" t="b">
        <v>0</v>
      </c>
      <c r="H49" t="b">
        <v>0</v>
      </c>
      <c r="I49" t="b">
        <v>0</v>
      </c>
      <c r="J49" t="b">
        <v>0</v>
      </c>
      <c r="K49" t="b">
        <v>0</v>
      </c>
      <c r="L49" t="b">
        <v>0</v>
      </c>
      <c r="M49" t="s">
        <v>815</v>
      </c>
      <c r="N49" t="s">
        <v>1182</v>
      </c>
      <c r="O49" t="s">
        <v>1680</v>
      </c>
      <c r="P49" t="s">
        <v>2179</v>
      </c>
      <c r="Q49" s="7" t="s">
        <v>2677</v>
      </c>
      <c r="R49" t="s">
        <v>3146</v>
      </c>
      <c r="S49" t="s">
        <v>3482</v>
      </c>
    </row>
    <row r="50" spans="1:19">
      <c r="A50" t="s">
        <v>67</v>
      </c>
      <c r="B50" t="s">
        <v>559</v>
      </c>
      <c r="C50" t="s">
        <v>790</v>
      </c>
      <c r="D50" t="b">
        <v>1</v>
      </c>
      <c r="E50" t="b">
        <v>0</v>
      </c>
      <c r="F50" t="b">
        <v>0</v>
      </c>
      <c r="G50" t="b">
        <v>0</v>
      </c>
      <c r="H50" t="b">
        <v>0</v>
      </c>
      <c r="I50" t="b">
        <v>0</v>
      </c>
      <c r="J50" t="b">
        <v>0</v>
      </c>
      <c r="K50" t="b">
        <v>0</v>
      </c>
      <c r="L50" t="b">
        <v>0</v>
      </c>
      <c r="M50" t="s">
        <v>816</v>
      </c>
      <c r="N50" t="s">
        <v>1183</v>
      </c>
      <c r="O50" t="s">
        <v>1681</v>
      </c>
      <c r="P50" t="s">
        <v>2180</v>
      </c>
      <c r="Q50" s="7" t="s">
        <v>2678</v>
      </c>
      <c r="R50" t="s">
        <v>3147</v>
      </c>
      <c r="S50" t="s">
        <v>3483</v>
      </c>
    </row>
    <row r="51" spans="1:19">
      <c r="A51" t="s">
        <v>68</v>
      </c>
      <c r="B51" t="s">
        <v>564</v>
      </c>
      <c r="C51" t="s">
        <v>790</v>
      </c>
      <c r="D51" t="b">
        <v>1</v>
      </c>
      <c r="E51" t="b">
        <v>0</v>
      </c>
      <c r="F51" t="b">
        <v>0</v>
      </c>
      <c r="G51" t="b">
        <v>0</v>
      </c>
      <c r="H51" t="b">
        <v>0</v>
      </c>
      <c r="I51" t="b">
        <v>0</v>
      </c>
      <c r="J51" t="b">
        <v>0</v>
      </c>
      <c r="K51" t="b">
        <v>0</v>
      </c>
      <c r="L51" t="b">
        <v>0</v>
      </c>
      <c r="N51" t="s">
        <v>1184</v>
      </c>
      <c r="O51" t="s">
        <v>1682</v>
      </c>
      <c r="P51" t="s">
        <v>2181</v>
      </c>
      <c r="Q51" s="7" t="s">
        <v>2679</v>
      </c>
      <c r="S51" t="s">
        <v>3484</v>
      </c>
    </row>
    <row r="52" spans="1:19">
      <c r="A52" t="s">
        <v>69</v>
      </c>
      <c r="B52" t="s">
        <v>565</v>
      </c>
      <c r="C52" t="s">
        <v>790</v>
      </c>
      <c r="D52" t="b">
        <v>1</v>
      </c>
      <c r="E52" t="b">
        <v>0</v>
      </c>
      <c r="F52" t="b">
        <v>0</v>
      </c>
      <c r="G52" t="b">
        <v>0</v>
      </c>
      <c r="H52" t="b">
        <v>0</v>
      </c>
      <c r="I52" t="b">
        <v>0</v>
      </c>
      <c r="J52" t="b">
        <v>0</v>
      </c>
      <c r="K52" t="b">
        <v>0</v>
      </c>
      <c r="L52" t="b">
        <v>0</v>
      </c>
      <c r="M52" t="s">
        <v>817</v>
      </c>
      <c r="N52" t="s">
        <v>1185</v>
      </c>
      <c r="O52" t="s">
        <v>1683</v>
      </c>
      <c r="P52" t="s">
        <v>2182</v>
      </c>
      <c r="Q52" s="7" t="s">
        <v>2680</v>
      </c>
      <c r="R52" t="s">
        <v>3148</v>
      </c>
      <c r="S52" t="s">
        <v>3485</v>
      </c>
    </row>
    <row r="53" spans="1:19">
      <c r="A53" t="s">
        <v>70</v>
      </c>
      <c r="B53" t="s">
        <v>566</v>
      </c>
      <c r="C53" t="s">
        <v>790</v>
      </c>
      <c r="D53" t="b">
        <v>1</v>
      </c>
      <c r="E53" t="b">
        <v>0</v>
      </c>
      <c r="F53" t="b">
        <v>0</v>
      </c>
      <c r="G53" t="b">
        <v>0</v>
      </c>
      <c r="H53" t="b">
        <v>0</v>
      </c>
      <c r="I53" t="b">
        <v>0</v>
      </c>
      <c r="J53" t="b">
        <v>0</v>
      </c>
      <c r="K53" t="b">
        <v>0</v>
      </c>
      <c r="L53" t="b">
        <v>0</v>
      </c>
      <c r="M53" t="s">
        <v>818</v>
      </c>
      <c r="N53" t="s">
        <v>1186</v>
      </c>
      <c r="O53" t="s">
        <v>1684</v>
      </c>
      <c r="P53" t="s">
        <v>2183</v>
      </c>
      <c r="Q53" s="7" t="s">
        <v>2681</v>
      </c>
      <c r="S53" t="s">
        <v>3486</v>
      </c>
    </row>
    <row r="54" spans="1:19">
      <c r="A54" t="s">
        <v>71</v>
      </c>
      <c r="B54" t="s">
        <v>567</v>
      </c>
      <c r="C54" t="s">
        <v>790</v>
      </c>
      <c r="D54" t="b">
        <v>1</v>
      </c>
      <c r="E54" t="b">
        <v>0</v>
      </c>
      <c r="F54" t="b">
        <v>0</v>
      </c>
      <c r="G54" t="b">
        <v>0</v>
      </c>
      <c r="H54" t="b">
        <v>0</v>
      </c>
      <c r="I54" t="b">
        <v>0</v>
      </c>
      <c r="J54" t="b">
        <v>0</v>
      </c>
      <c r="K54" t="b">
        <v>0</v>
      </c>
      <c r="L54" t="b">
        <v>0</v>
      </c>
      <c r="M54" t="s">
        <v>819</v>
      </c>
      <c r="N54" t="s">
        <v>1187</v>
      </c>
      <c r="O54" t="s">
        <v>1685</v>
      </c>
      <c r="P54" t="s">
        <v>2184</v>
      </c>
      <c r="Q54" s="7" t="s">
        <v>2682</v>
      </c>
      <c r="R54" t="s">
        <v>3149</v>
      </c>
      <c r="S54" t="s">
        <v>3487</v>
      </c>
    </row>
    <row r="55" spans="1:19">
      <c r="A55" t="s">
        <v>72</v>
      </c>
      <c r="B55" t="s">
        <v>561</v>
      </c>
      <c r="C55" t="s">
        <v>790</v>
      </c>
      <c r="D55" t="b">
        <v>1</v>
      </c>
      <c r="E55" t="b">
        <v>0</v>
      </c>
      <c r="F55" t="b">
        <v>0</v>
      </c>
      <c r="G55" t="b">
        <v>0</v>
      </c>
      <c r="H55" t="b">
        <v>0</v>
      </c>
      <c r="I55" t="b">
        <v>0</v>
      </c>
      <c r="J55" t="b">
        <v>0</v>
      </c>
      <c r="K55" t="b">
        <v>0</v>
      </c>
      <c r="L55" t="b">
        <v>0</v>
      </c>
      <c r="N55" t="s">
        <v>1188</v>
      </c>
      <c r="O55" t="s">
        <v>1686</v>
      </c>
      <c r="P55" t="s">
        <v>2185</v>
      </c>
      <c r="Q55" s="7" t="s">
        <v>2683</v>
      </c>
      <c r="S55" t="s">
        <v>3488</v>
      </c>
    </row>
    <row r="56" spans="1:19">
      <c r="A56" t="s">
        <v>73</v>
      </c>
      <c r="B56" t="s">
        <v>568</v>
      </c>
      <c r="C56" t="s">
        <v>790</v>
      </c>
      <c r="D56" t="b">
        <v>1</v>
      </c>
      <c r="E56" t="b">
        <v>0</v>
      </c>
      <c r="F56" t="b">
        <v>0</v>
      </c>
      <c r="G56" t="b">
        <v>0</v>
      </c>
      <c r="H56" t="b">
        <v>0</v>
      </c>
      <c r="I56" t="b">
        <v>0</v>
      </c>
      <c r="J56" t="b">
        <v>0</v>
      </c>
      <c r="K56" t="b">
        <v>0</v>
      </c>
      <c r="L56" t="b">
        <v>0</v>
      </c>
      <c r="N56" t="s">
        <v>1189</v>
      </c>
      <c r="O56" t="s">
        <v>1687</v>
      </c>
      <c r="P56" t="s">
        <v>2186</v>
      </c>
      <c r="Q56" s="7" t="s">
        <v>2684</v>
      </c>
      <c r="S56" t="s">
        <v>3489</v>
      </c>
    </row>
    <row r="57" spans="1:19">
      <c r="A57" t="s">
        <v>74</v>
      </c>
      <c r="B57" t="s">
        <v>569</v>
      </c>
      <c r="C57" t="s">
        <v>790</v>
      </c>
      <c r="D57" t="b">
        <v>1</v>
      </c>
      <c r="E57" t="b">
        <v>0</v>
      </c>
      <c r="F57" t="b">
        <v>0</v>
      </c>
      <c r="G57" t="b">
        <v>0</v>
      </c>
      <c r="H57" t="b">
        <v>0</v>
      </c>
      <c r="I57" t="b">
        <v>0</v>
      </c>
      <c r="J57" t="b">
        <v>0</v>
      </c>
      <c r="K57" t="b">
        <v>0</v>
      </c>
      <c r="L57" t="b">
        <v>0</v>
      </c>
      <c r="M57" t="s">
        <v>820</v>
      </c>
      <c r="N57" t="s">
        <v>1190</v>
      </c>
      <c r="O57" t="s">
        <v>1688</v>
      </c>
      <c r="P57" t="s">
        <v>2187</v>
      </c>
      <c r="Q57" s="7" t="s">
        <v>2685</v>
      </c>
      <c r="R57" t="s">
        <v>3150</v>
      </c>
      <c r="S57" t="s">
        <v>3490</v>
      </c>
    </row>
    <row r="58" spans="1:19">
      <c r="A58" t="s">
        <v>75</v>
      </c>
      <c r="B58" t="s">
        <v>570</v>
      </c>
      <c r="C58" t="s">
        <v>790</v>
      </c>
      <c r="D58" t="b">
        <v>1</v>
      </c>
      <c r="E58" t="b">
        <v>0</v>
      </c>
      <c r="F58" t="b">
        <v>0</v>
      </c>
      <c r="G58" t="b">
        <v>0</v>
      </c>
      <c r="H58" t="b">
        <v>0</v>
      </c>
      <c r="I58" t="b">
        <v>0</v>
      </c>
      <c r="J58" t="b">
        <v>0</v>
      </c>
      <c r="K58" t="b">
        <v>0</v>
      </c>
      <c r="L58" t="b">
        <v>0</v>
      </c>
      <c r="M58" t="s">
        <v>821</v>
      </c>
      <c r="N58" t="s">
        <v>1191</v>
      </c>
      <c r="O58" t="s">
        <v>1689</v>
      </c>
      <c r="P58" t="s">
        <v>2188</v>
      </c>
      <c r="Q58" s="7" t="s">
        <v>2686</v>
      </c>
      <c r="R58" t="s">
        <v>3151</v>
      </c>
      <c r="S58" t="s">
        <v>3491</v>
      </c>
    </row>
    <row r="59" spans="1:19">
      <c r="A59" t="s">
        <v>76</v>
      </c>
      <c r="B59" t="s">
        <v>571</v>
      </c>
      <c r="C59" t="s">
        <v>790</v>
      </c>
      <c r="D59" t="b">
        <v>1</v>
      </c>
      <c r="E59" t="b">
        <v>0</v>
      </c>
      <c r="F59" t="b">
        <v>0</v>
      </c>
      <c r="G59" t="b">
        <v>0</v>
      </c>
      <c r="H59" t="b">
        <v>0</v>
      </c>
      <c r="I59" t="b">
        <v>0</v>
      </c>
      <c r="J59" t="b">
        <v>0</v>
      </c>
      <c r="K59" t="b">
        <v>0</v>
      </c>
      <c r="L59" t="b">
        <v>0</v>
      </c>
      <c r="M59" t="s">
        <v>822</v>
      </c>
      <c r="N59" t="s">
        <v>1192</v>
      </c>
      <c r="O59" t="s">
        <v>1690</v>
      </c>
      <c r="P59" t="s">
        <v>2189</v>
      </c>
      <c r="Q59" s="7" t="s">
        <v>2687</v>
      </c>
      <c r="R59" t="s">
        <v>3152</v>
      </c>
      <c r="S59" t="s">
        <v>3492</v>
      </c>
    </row>
    <row r="60" spans="1:19">
      <c r="A60" t="s">
        <v>77</v>
      </c>
      <c r="B60" t="s">
        <v>572</v>
      </c>
      <c r="C60" t="s">
        <v>790</v>
      </c>
      <c r="D60" t="b">
        <v>1</v>
      </c>
      <c r="E60" t="b">
        <v>0</v>
      </c>
      <c r="F60" t="b">
        <v>0</v>
      </c>
      <c r="G60" t="b">
        <v>0</v>
      </c>
      <c r="H60" t="b">
        <v>0</v>
      </c>
      <c r="I60" t="b">
        <v>0</v>
      </c>
      <c r="J60" t="b">
        <v>0</v>
      </c>
      <c r="K60" t="b">
        <v>0</v>
      </c>
      <c r="L60" t="b">
        <v>0</v>
      </c>
      <c r="M60" t="s">
        <v>823</v>
      </c>
      <c r="N60" t="s">
        <v>1193</v>
      </c>
      <c r="O60" t="s">
        <v>1691</v>
      </c>
      <c r="P60" t="s">
        <v>2190</v>
      </c>
      <c r="Q60" s="7" t="s">
        <v>2688</v>
      </c>
      <c r="R60" t="s">
        <v>3153</v>
      </c>
      <c r="S60" t="s">
        <v>3493</v>
      </c>
    </row>
    <row r="61" spans="1:19">
      <c r="A61" t="s">
        <v>78</v>
      </c>
      <c r="B61" t="s">
        <v>573</v>
      </c>
      <c r="C61" t="s">
        <v>790</v>
      </c>
      <c r="D61" t="b">
        <v>1</v>
      </c>
      <c r="E61" t="b">
        <v>0</v>
      </c>
      <c r="F61" t="b">
        <v>0</v>
      </c>
      <c r="G61" t="b">
        <v>0</v>
      </c>
      <c r="H61" t="b">
        <v>0</v>
      </c>
      <c r="I61" t="b">
        <v>0</v>
      </c>
      <c r="J61" t="b">
        <v>0</v>
      </c>
      <c r="K61" t="b">
        <v>0</v>
      </c>
      <c r="L61" t="b">
        <v>0</v>
      </c>
      <c r="M61" t="s">
        <v>824</v>
      </c>
      <c r="N61" t="s">
        <v>1194</v>
      </c>
      <c r="O61" t="s">
        <v>1692</v>
      </c>
      <c r="P61" t="s">
        <v>2191</v>
      </c>
      <c r="Q61" s="7" t="s">
        <v>2689</v>
      </c>
      <c r="R61" t="s">
        <v>3154</v>
      </c>
    </row>
    <row r="62" spans="1:19">
      <c r="A62" t="s">
        <v>79</v>
      </c>
      <c r="B62" t="s">
        <v>574</v>
      </c>
      <c r="C62" t="s">
        <v>790</v>
      </c>
      <c r="D62" t="b">
        <v>1</v>
      </c>
      <c r="E62" t="b">
        <v>0</v>
      </c>
      <c r="F62" t="b">
        <v>0</v>
      </c>
      <c r="G62" t="b">
        <v>0</v>
      </c>
      <c r="H62" t="b">
        <v>0</v>
      </c>
      <c r="I62" t="b">
        <v>0</v>
      </c>
      <c r="J62" t="b">
        <v>0</v>
      </c>
      <c r="K62" t="b">
        <v>0</v>
      </c>
      <c r="L62" t="b">
        <v>0</v>
      </c>
      <c r="M62" t="s">
        <v>825</v>
      </c>
      <c r="N62" t="s">
        <v>1195</v>
      </c>
      <c r="O62" t="s">
        <v>1693</v>
      </c>
      <c r="P62" t="s">
        <v>2192</v>
      </c>
      <c r="Q62" s="7" t="s">
        <v>2690</v>
      </c>
      <c r="R62" t="s">
        <v>3155</v>
      </c>
    </row>
    <row r="63" spans="1:19">
      <c r="A63" t="s">
        <v>80</v>
      </c>
      <c r="B63" t="s">
        <v>575</v>
      </c>
      <c r="C63" t="s">
        <v>790</v>
      </c>
      <c r="D63" t="b">
        <v>1</v>
      </c>
      <c r="E63" t="b">
        <v>0</v>
      </c>
      <c r="F63" t="b">
        <v>0</v>
      </c>
      <c r="G63" t="b">
        <v>0</v>
      </c>
      <c r="H63" t="b">
        <v>0</v>
      </c>
      <c r="I63" t="b">
        <v>0</v>
      </c>
      <c r="J63" t="b">
        <v>0</v>
      </c>
      <c r="K63" t="b">
        <v>0</v>
      </c>
      <c r="L63" t="b">
        <v>0</v>
      </c>
      <c r="M63" t="s">
        <v>826</v>
      </c>
      <c r="N63" t="s">
        <v>1196</v>
      </c>
      <c r="O63" t="s">
        <v>1694</v>
      </c>
      <c r="P63" t="s">
        <v>2193</v>
      </c>
      <c r="Q63" s="7" t="s">
        <v>2691</v>
      </c>
      <c r="R63" t="s">
        <v>3156</v>
      </c>
      <c r="S63" t="s">
        <v>3494</v>
      </c>
    </row>
    <row r="64" spans="1:19">
      <c r="A64" t="s">
        <v>81</v>
      </c>
      <c r="B64" t="s">
        <v>576</v>
      </c>
      <c r="C64" t="s">
        <v>790</v>
      </c>
      <c r="D64" t="b">
        <v>1</v>
      </c>
      <c r="E64" t="b">
        <v>0</v>
      </c>
      <c r="F64" t="b">
        <v>0</v>
      </c>
      <c r="G64" t="b">
        <v>0</v>
      </c>
      <c r="H64" t="b">
        <v>0</v>
      </c>
      <c r="I64" t="b">
        <v>0</v>
      </c>
      <c r="J64" t="b">
        <v>0</v>
      </c>
      <c r="K64" t="b">
        <v>0</v>
      </c>
      <c r="L64" t="b">
        <v>0</v>
      </c>
      <c r="N64" t="s">
        <v>1197</v>
      </c>
      <c r="O64" t="s">
        <v>1695</v>
      </c>
      <c r="P64" t="s">
        <v>2194</v>
      </c>
      <c r="Q64" s="7" t="s">
        <v>2692</v>
      </c>
      <c r="S64" t="s">
        <v>3495</v>
      </c>
    </row>
    <row r="65" spans="1:19">
      <c r="A65" t="s">
        <v>82</v>
      </c>
      <c r="B65" t="s">
        <v>541</v>
      </c>
      <c r="C65" t="s">
        <v>790</v>
      </c>
      <c r="D65" t="b">
        <v>1</v>
      </c>
      <c r="E65" t="b">
        <v>0</v>
      </c>
      <c r="F65" t="b">
        <v>0</v>
      </c>
      <c r="G65" t="b">
        <v>0</v>
      </c>
      <c r="H65" t="b">
        <v>0</v>
      </c>
      <c r="I65" t="b">
        <v>0</v>
      </c>
      <c r="J65" t="b">
        <v>0</v>
      </c>
      <c r="K65" t="b">
        <v>0</v>
      </c>
      <c r="L65" t="b">
        <v>0</v>
      </c>
      <c r="M65" t="s">
        <v>827</v>
      </c>
      <c r="N65" t="s">
        <v>1198</v>
      </c>
      <c r="O65" t="s">
        <v>1696</v>
      </c>
      <c r="P65" t="s">
        <v>2195</v>
      </c>
      <c r="Q65" s="7" t="s">
        <v>2693</v>
      </c>
      <c r="S65" t="s">
        <v>3496</v>
      </c>
    </row>
    <row r="66" spans="1:19">
      <c r="A66" t="s">
        <v>83</v>
      </c>
      <c r="B66" t="s">
        <v>577</v>
      </c>
      <c r="C66" t="s">
        <v>790</v>
      </c>
      <c r="D66" t="b">
        <v>1</v>
      </c>
      <c r="E66" t="b">
        <v>0</v>
      </c>
      <c r="F66" t="b">
        <v>0</v>
      </c>
      <c r="G66" t="b">
        <v>0</v>
      </c>
      <c r="H66" t="b">
        <v>0</v>
      </c>
      <c r="I66" t="b">
        <v>0</v>
      </c>
      <c r="J66" t="b">
        <v>0</v>
      </c>
      <c r="K66" t="b">
        <v>0</v>
      </c>
      <c r="L66" t="b">
        <v>1</v>
      </c>
      <c r="M66" t="s">
        <v>828</v>
      </c>
      <c r="N66" t="s">
        <v>1199</v>
      </c>
      <c r="O66" t="s">
        <v>1697</v>
      </c>
      <c r="P66" t="s">
        <v>2196</v>
      </c>
      <c r="Q66" s="7" t="s">
        <v>2694</v>
      </c>
      <c r="R66" t="s">
        <v>3157</v>
      </c>
      <c r="S66" t="s">
        <v>3497</v>
      </c>
    </row>
    <row r="67" spans="1:19">
      <c r="A67" t="s">
        <v>84</v>
      </c>
      <c r="B67" t="s">
        <v>565</v>
      </c>
      <c r="C67" t="s">
        <v>790</v>
      </c>
      <c r="D67" t="b">
        <v>1</v>
      </c>
      <c r="E67" t="b">
        <v>0</v>
      </c>
      <c r="F67" t="b">
        <v>0</v>
      </c>
      <c r="G67" t="b">
        <v>0</v>
      </c>
      <c r="H67" t="b">
        <v>0</v>
      </c>
      <c r="I67" t="b">
        <v>0</v>
      </c>
      <c r="J67" t="b">
        <v>0</v>
      </c>
      <c r="K67" t="b">
        <v>0</v>
      </c>
      <c r="L67" t="b">
        <v>0</v>
      </c>
      <c r="N67" t="s">
        <v>1200</v>
      </c>
      <c r="O67" t="s">
        <v>1698</v>
      </c>
      <c r="P67" t="s">
        <v>2197</v>
      </c>
      <c r="Q67" s="7" t="s">
        <v>2695</v>
      </c>
      <c r="S67" t="s">
        <v>3498</v>
      </c>
    </row>
    <row r="68" spans="1:19">
      <c r="A68" t="s">
        <v>85</v>
      </c>
      <c r="B68" t="s">
        <v>578</v>
      </c>
      <c r="C68" t="s">
        <v>790</v>
      </c>
      <c r="D68" t="b">
        <v>1</v>
      </c>
      <c r="E68" t="b">
        <v>0</v>
      </c>
      <c r="F68" t="b">
        <v>0</v>
      </c>
      <c r="G68" t="b">
        <v>0</v>
      </c>
      <c r="H68" t="b">
        <v>0</v>
      </c>
      <c r="I68" t="b">
        <v>0</v>
      </c>
      <c r="J68" t="b">
        <v>1</v>
      </c>
      <c r="K68" t="b">
        <v>0</v>
      </c>
      <c r="L68" t="b">
        <v>0</v>
      </c>
      <c r="M68" t="s">
        <v>829</v>
      </c>
      <c r="N68" t="s">
        <v>1201</v>
      </c>
      <c r="O68" t="s">
        <v>1699</v>
      </c>
      <c r="P68" t="s">
        <v>2198</v>
      </c>
      <c r="Q68" s="7" t="s">
        <v>2696</v>
      </c>
      <c r="R68" t="s">
        <v>3158</v>
      </c>
    </row>
    <row r="69" spans="1:19">
      <c r="A69" t="s">
        <v>86</v>
      </c>
      <c r="B69" t="s">
        <v>579</v>
      </c>
      <c r="C69" t="s">
        <v>790</v>
      </c>
      <c r="D69" t="b">
        <v>1</v>
      </c>
      <c r="E69" t="b">
        <v>0</v>
      </c>
      <c r="F69" t="b">
        <v>0</v>
      </c>
      <c r="G69" t="b">
        <v>0</v>
      </c>
      <c r="H69" t="b">
        <v>0</v>
      </c>
      <c r="I69" t="b">
        <v>0</v>
      </c>
      <c r="J69" t="b">
        <v>0</v>
      </c>
      <c r="K69" t="b">
        <v>0</v>
      </c>
      <c r="L69" t="b">
        <v>0</v>
      </c>
      <c r="N69" t="s">
        <v>1202</v>
      </c>
      <c r="O69" t="s">
        <v>1700</v>
      </c>
      <c r="P69" t="s">
        <v>2199</v>
      </c>
      <c r="Q69" s="7" t="s">
        <v>2697</v>
      </c>
      <c r="S69" t="s">
        <v>3499</v>
      </c>
    </row>
    <row r="70" spans="1:19">
      <c r="A70" t="s">
        <v>87</v>
      </c>
      <c r="B70" t="s">
        <v>580</v>
      </c>
      <c r="C70" t="s">
        <v>790</v>
      </c>
      <c r="D70" t="b">
        <v>1</v>
      </c>
      <c r="E70" t="b">
        <v>0</v>
      </c>
      <c r="F70" t="b">
        <v>0</v>
      </c>
      <c r="G70" t="b">
        <v>0</v>
      </c>
      <c r="H70" t="b">
        <v>0</v>
      </c>
      <c r="I70" t="b">
        <v>0</v>
      </c>
      <c r="J70" t="b">
        <v>0</v>
      </c>
      <c r="K70" t="b">
        <v>0</v>
      </c>
      <c r="L70" t="b">
        <v>0</v>
      </c>
      <c r="N70" t="s">
        <v>1203</v>
      </c>
      <c r="O70" t="s">
        <v>1701</v>
      </c>
      <c r="P70" t="s">
        <v>2200</v>
      </c>
      <c r="Q70" s="7" t="s">
        <v>2698</v>
      </c>
      <c r="S70" t="s">
        <v>3500</v>
      </c>
    </row>
    <row r="71" spans="1:19">
      <c r="A71" t="s">
        <v>88</v>
      </c>
      <c r="B71" t="s">
        <v>551</v>
      </c>
      <c r="C71" t="s">
        <v>790</v>
      </c>
      <c r="D71" t="b">
        <v>1</v>
      </c>
      <c r="E71" t="b">
        <v>0</v>
      </c>
      <c r="F71" t="b">
        <v>0</v>
      </c>
      <c r="G71" t="b">
        <v>0</v>
      </c>
      <c r="H71" t="b">
        <v>0</v>
      </c>
      <c r="I71" t="b">
        <v>0</v>
      </c>
      <c r="J71" t="b">
        <v>0</v>
      </c>
      <c r="K71" t="b">
        <v>0</v>
      </c>
      <c r="L71" t="b">
        <v>0</v>
      </c>
      <c r="M71" t="s">
        <v>830</v>
      </c>
      <c r="N71" t="s">
        <v>1204</v>
      </c>
      <c r="O71" t="s">
        <v>1702</v>
      </c>
      <c r="P71" t="s">
        <v>2201</v>
      </c>
      <c r="Q71" s="7" t="s">
        <v>2699</v>
      </c>
      <c r="R71" t="s">
        <v>3159</v>
      </c>
    </row>
    <row r="72" spans="1:19">
      <c r="A72" t="s">
        <v>89</v>
      </c>
      <c r="B72" t="s">
        <v>581</v>
      </c>
      <c r="C72" t="s">
        <v>790</v>
      </c>
      <c r="D72" t="b">
        <v>1</v>
      </c>
      <c r="E72" t="b">
        <v>0</v>
      </c>
      <c r="F72" t="b">
        <v>0</v>
      </c>
      <c r="G72" t="b">
        <v>0</v>
      </c>
      <c r="H72" t="b">
        <v>0</v>
      </c>
      <c r="I72" t="b">
        <v>0</v>
      </c>
      <c r="J72" t="b">
        <v>1</v>
      </c>
      <c r="K72" t="b">
        <v>0</v>
      </c>
      <c r="L72" t="b">
        <v>0</v>
      </c>
      <c r="M72" t="s">
        <v>831</v>
      </c>
      <c r="N72" t="s">
        <v>1205</v>
      </c>
      <c r="O72" t="s">
        <v>1703</v>
      </c>
      <c r="P72" t="s">
        <v>2202</v>
      </c>
      <c r="Q72" s="7" t="s">
        <v>2700</v>
      </c>
      <c r="R72" t="s">
        <v>3160</v>
      </c>
      <c r="S72" t="s">
        <v>3501</v>
      </c>
    </row>
    <row r="73" spans="1:19">
      <c r="A73" t="s">
        <v>90</v>
      </c>
      <c r="B73" t="s">
        <v>582</v>
      </c>
      <c r="C73" t="s">
        <v>790</v>
      </c>
      <c r="D73" t="b">
        <v>1</v>
      </c>
      <c r="E73" t="b">
        <v>0</v>
      </c>
      <c r="F73" t="b">
        <v>0</v>
      </c>
      <c r="G73" t="b">
        <v>0</v>
      </c>
      <c r="H73" t="b">
        <v>0</v>
      </c>
      <c r="I73" t="b">
        <v>0</v>
      </c>
      <c r="J73" t="b">
        <v>0</v>
      </c>
      <c r="K73" t="b">
        <v>0</v>
      </c>
      <c r="L73" t="b">
        <v>0</v>
      </c>
      <c r="M73" t="s">
        <v>832</v>
      </c>
      <c r="N73" t="s">
        <v>1206</v>
      </c>
      <c r="O73" t="s">
        <v>1704</v>
      </c>
      <c r="P73" t="s">
        <v>2203</v>
      </c>
      <c r="Q73" s="7" t="s">
        <v>2701</v>
      </c>
      <c r="R73" t="s">
        <v>3161</v>
      </c>
      <c r="S73" t="s">
        <v>3502</v>
      </c>
    </row>
    <row r="74" spans="1:19">
      <c r="A74" t="s">
        <v>91</v>
      </c>
      <c r="B74" t="s">
        <v>583</v>
      </c>
      <c r="C74" t="s">
        <v>790</v>
      </c>
      <c r="D74" t="b">
        <v>1</v>
      </c>
      <c r="E74" t="b">
        <v>0</v>
      </c>
      <c r="F74" t="b">
        <v>0</v>
      </c>
      <c r="G74" t="b">
        <v>0</v>
      </c>
      <c r="H74" t="b">
        <v>0</v>
      </c>
      <c r="I74" t="b">
        <v>0</v>
      </c>
      <c r="J74" t="b">
        <v>0</v>
      </c>
      <c r="K74" t="b">
        <v>0</v>
      </c>
      <c r="L74" t="b">
        <v>0</v>
      </c>
      <c r="M74" t="s">
        <v>833</v>
      </c>
      <c r="N74" t="s">
        <v>1207</v>
      </c>
      <c r="O74" t="s">
        <v>1705</v>
      </c>
      <c r="P74" t="s">
        <v>2204</v>
      </c>
      <c r="Q74" s="7" t="s">
        <v>2702</v>
      </c>
      <c r="R74" t="s">
        <v>3162</v>
      </c>
      <c r="S74" t="s">
        <v>3503</v>
      </c>
    </row>
    <row r="75" spans="1:19">
      <c r="A75" t="s">
        <v>92</v>
      </c>
      <c r="B75" t="s">
        <v>584</v>
      </c>
      <c r="C75" t="s">
        <v>790</v>
      </c>
      <c r="D75" t="b">
        <v>1</v>
      </c>
      <c r="E75" t="b">
        <v>0</v>
      </c>
      <c r="F75" t="b">
        <v>0</v>
      </c>
      <c r="G75" t="b">
        <v>0</v>
      </c>
      <c r="H75" t="b">
        <v>0</v>
      </c>
      <c r="I75" t="b">
        <v>0</v>
      </c>
      <c r="J75" t="b">
        <v>0</v>
      </c>
      <c r="K75" t="b">
        <v>0</v>
      </c>
      <c r="L75" t="b">
        <v>0</v>
      </c>
      <c r="M75" t="s">
        <v>834</v>
      </c>
      <c r="N75" t="s">
        <v>1208</v>
      </c>
      <c r="O75" t="s">
        <v>1706</v>
      </c>
      <c r="P75" t="s">
        <v>2205</v>
      </c>
      <c r="Q75" s="7" t="s">
        <v>2703</v>
      </c>
      <c r="S75" t="s">
        <v>3504</v>
      </c>
    </row>
    <row r="76" spans="1:19">
      <c r="A76" t="s">
        <v>93</v>
      </c>
      <c r="B76" t="s">
        <v>585</v>
      </c>
      <c r="C76" t="s">
        <v>790</v>
      </c>
      <c r="D76" t="b">
        <v>1</v>
      </c>
      <c r="E76" t="b">
        <v>0</v>
      </c>
      <c r="F76" t="b">
        <v>0</v>
      </c>
      <c r="G76" t="b">
        <v>0</v>
      </c>
      <c r="H76" t="b">
        <v>0</v>
      </c>
      <c r="I76" t="b">
        <v>0</v>
      </c>
      <c r="J76" t="b">
        <v>0</v>
      </c>
      <c r="K76" t="b">
        <v>0</v>
      </c>
      <c r="L76" t="b">
        <v>0</v>
      </c>
      <c r="N76" t="s">
        <v>1209</v>
      </c>
      <c r="O76" t="s">
        <v>1707</v>
      </c>
      <c r="P76" t="s">
        <v>2206</v>
      </c>
      <c r="Q76" s="7" t="s">
        <v>2704</v>
      </c>
      <c r="S76" t="s">
        <v>3505</v>
      </c>
    </row>
    <row r="77" spans="1:19">
      <c r="A77" t="s">
        <v>94</v>
      </c>
      <c r="B77" t="s">
        <v>586</v>
      </c>
      <c r="C77" t="s">
        <v>790</v>
      </c>
      <c r="D77" t="b">
        <v>1</v>
      </c>
      <c r="E77" t="b">
        <v>0</v>
      </c>
      <c r="F77" t="b">
        <v>0</v>
      </c>
      <c r="G77" t="b">
        <v>0</v>
      </c>
      <c r="H77" t="b">
        <v>0</v>
      </c>
      <c r="I77" t="b">
        <v>0</v>
      </c>
      <c r="J77" t="b">
        <v>0</v>
      </c>
      <c r="K77" t="b">
        <v>0</v>
      </c>
      <c r="L77" t="b">
        <v>0</v>
      </c>
      <c r="M77" t="s">
        <v>835</v>
      </c>
      <c r="N77" t="s">
        <v>1210</v>
      </c>
      <c r="O77" t="s">
        <v>1708</v>
      </c>
      <c r="P77" t="s">
        <v>2207</v>
      </c>
      <c r="Q77" s="7" t="s">
        <v>2705</v>
      </c>
      <c r="S77" t="s">
        <v>3506</v>
      </c>
    </row>
    <row r="78" spans="1:19">
      <c r="A78" t="s">
        <v>95</v>
      </c>
      <c r="B78" t="s">
        <v>557</v>
      </c>
      <c r="C78" t="s">
        <v>790</v>
      </c>
      <c r="D78" t="b">
        <v>1</v>
      </c>
      <c r="E78" t="b">
        <v>0</v>
      </c>
      <c r="F78" t="b">
        <v>0</v>
      </c>
      <c r="G78" t="b">
        <v>0</v>
      </c>
      <c r="H78" t="b">
        <v>0</v>
      </c>
      <c r="I78" t="b">
        <v>0</v>
      </c>
      <c r="J78" t="b">
        <v>0</v>
      </c>
      <c r="K78" t="b">
        <v>0</v>
      </c>
      <c r="L78" t="b">
        <v>0</v>
      </c>
      <c r="M78" t="s">
        <v>836</v>
      </c>
      <c r="N78" t="s">
        <v>1211</v>
      </c>
      <c r="O78" t="s">
        <v>1709</v>
      </c>
      <c r="P78" t="s">
        <v>2208</v>
      </c>
      <c r="Q78" s="7" t="s">
        <v>2706</v>
      </c>
      <c r="R78" t="s">
        <v>3163</v>
      </c>
      <c r="S78" t="s">
        <v>3507</v>
      </c>
    </row>
    <row r="79" spans="1:19">
      <c r="A79" t="s">
        <v>96</v>
      </c>
      <c r="B79" t="s">
        <v>587</v>
      </c>
      <c r="C79" t="s">
        <v>790</v>
      </c>
      <c r="D79" t="b">
        <v>1</v>
      </c>
      <c r="E79" t="b">
        <v>0</v>
      </c>
      <c r="F79" t="b">
        <v>0</v>
      </c>
      <c r="G79" t="b">
        <v>0</v>
      </c>
      <c r="H79" t="b">
        <v>0</v>
      </c>
      <c r="I79" t="b">
        <v>0</v>
      </c>
      <c r="J79" t="b">
        <v>0</v>
      </c>
      <c r="K79" t="b">
        <v>0</v>
      </c>
      <c r="L79" t="b">
        <v>0</v>
      </c>
      <c r="M79" t="s">
        <v>837</v>
      </c>
      <c r="N79" t="s">
        <v>1212</v>
      </c>
      <c r="O79" t="s">
        <v>1710</v>
      </c>
      <c r="P79" t="s">
        <v>2209</v>
      </c>
      <c r="Q79" s="7" t="s">
        <v>2707</v>
      </c>
      <c r="R79" t="s">
        <v>3164</v>
      </c>
      <c r="S79" t="s">
        <v>3508</v>
      </c>
    </row>
    <row r="80" spans="1:19">
      <c r="A80" t="s">
        <v>97</v>
      </c>
      <c r="B80" t="s">
        <v>526</v>
      </c>
      <c r="C80" t="s">
        <v>790</v>
      </c>
      <c r="D80" t="b">
        <v>1</v>
      </c>
      <c r="E80" t="b">
        <v>0</v>
      </c>
      <c r="F80" t="b">
        <v>0</v>
      </c>
      <c r="G80" t="b">
        <v>0</v>
      </c>
      <c r="H80" t="b">
        <v>0</v>
      </c>
      <c r="I80" t="b">
        <v>0</v>
      </c>
      <c r="J80" t="b">
        <v>0</v>
      </c>
      <c r="K80" t="b">
        <v>0</v>
      </c>
      <c r="L80" t="b">
        <v>0</v>
      </c>
      <c r="M80" t="s">
        <v>794</v>
      </c>
      <c r="N80" t="s">
        <v>1213</v>
      </c>
      <c r="O80" t="s">
        <v>1711</v>
      </c>
      <c r="P80" t="s">
        <v>2210</v>
      </c>
      <c r="Q80" s="7" t="s">
        <v>2708</v>
      </c>
    </row>
    <row r="81" spans="1:19">
      <c r="A81" t="s">
        <v>98</v>
      </c>
      <c r="B81" t="s">
        <v>588</v>
      </c>
      <c r="C81" t="s">
        <v>790</v>
      </c>
      <c r="D81" t="b">
        <v>1</v>
      </c>
      <c r="E81" t="b">
        <v>0</v>
      </c>
      <c r="F81" t="b">
        <v>0</v>
      </c>
      <c r="G81" t="b">
        <v>0</v>
      </c>
      <c r="H81" t="b">
        <v>0</v>
      </c>
      <c r="I81" t="b">
        <v>0</v>
      </c>
      <c r="J81" t="b">
        <v>0</v>
      </c>
      <c r="K81" t="b">
        <v>1</v>
      </c>
      <c r="L81" t="b">
        <v>0</v>
      </c>
      <c r="N81" t="s">
        <v>1214</v>
      </c>
      <c r="O81" t="s">
        <v>1712</v>
      </c>
      <c r="P81" t="s">
        <v>2211</v>
      </c>
      <c r="Q81" s="7" t="s">
        <v>2709</v>
      </c>
      <c r="S81" t="s">
        <v>3509</v>
      </c>
    </row>
    <row r="82" spans="1:19">
      <c r="A82" t="s">
        <v>99</v>
      </c>
      <c r="B82" t="s">
        <v>589</v>
      </c>
      <c r="C82" t="s">
        <v>790</v>
      </c>
      <c r="D82" t="b">
        <v>1</v>
      </c>
      <c r="E82" t="b">
        <v>0</v>
      </c>
      <c r="F82" t="b">
        <v>0</v>
      </c>
      <c r="G82" t="b">
        <v>0</v>
      </c>
      <c r="H82" t="b">
        <v>0</v>
      </c>
      <c r="I82" t="b">
        <v>0</v>
      </c>
      <c r="J82" t="b">
        <v>0</v>
      </c>
      <c r="K82" t="b">
        <v>0</v>
      </c>
      <c r="L82" t="b">
        <v>0</v>
      </c>
      <c r="N82" t="s">
        <v>1215</v>
      </c>
      <c r="O82" t="s">
        <v>1713</v>
      </c>
      <c r="P82" t="s">
        <v>2212</v>
      </c>
      <c r="Q82" s="7" t="s">
        <v>2710</v>
      </c>
      <c r="S82" t="s">
        <v>3510</v>
      </c>
    </row>
    <row r="83" spans="1:19">
      <c r="A83" t="s">
        <v>100</v>
      </c>
      <c r="B83" t="s">
        <v>590</v>
      </c>
      <c r="C83" t="s">
        <v>790</v>
      </c>
      <c r="D83" t="b">
        <v>1</v>
      </c>
      <c r="E83" t="b">
        <v>0</v>
      </c>
      <c r="F83" t="b">
        <v>0</v>
      </c>
      <c r="G83" t="b">
        <v>0</v>
      </c>
      <c r="H83" t="b">
        <v>0</v>
      </c>
      <c r="I83" t="b">
        <v>0</v>
      </c>
      <c r="J83" t="b">
        <v>0</v>
      </c>
      <c r="K83" t="b">
        <v>0</v>
      </c>
      <c r="L83" t="b">
        <v>0</v>
      </c>
      <c r="M83" t="s">
        <v>794</v>
      </c>
      <c r="N83" t="s">
        <v>1216</v>
      </c>
      <c r="O83" t="s">
        <v>1714</v>
      </c>
      <c r="P83" t="s">
        <v>2213</v>
      </c>
      <c r="Q83" s="7" t="s">
        <v>2711</v>
      </c>
    </row>
    <row r="84" spans="1:19">
      <c r="A84" t="s">
        <v>101</v>
      </c>
      <c r="B84" t="s">
        <v>591</v>
      </c>
      <c r="C84" t="s">
        <v>790</v>
      </c>
      <c r="D84" t="b">
        <v>1</v>
      </c>
      <c r="E84" t="b">
        <v>0</v>
      </c>
      <c r="F84" t="b">
        <v>0</v>
      </c>
      <c r="G84" t="b">
        <v>0</v>
      </c>
      <c r="H84" t="b">
        <v>0</v>
      </c>
      <c r="I84" t="b">
        <v>0</v>
      </c>
      <c r="J84" t="b">
        <v>0</v>
      </c>
      <c r="K84" t="b">
        <v>0</v>
      </c>
      <c r="L84" t="b">
        <v>0</v>
      </c>
      <c r="N84" t="s">
        <v>1217</v>
      </c>
      <c r="O84" t="s">
        <v>1715</v>
      </c>
      <c r="P84" t="s">
        <v>2214</v>
      </c>
      <c r="Q84" s="7" t="s">
        <v>2712</v>
      </c>
      <c r="S84" t="s">
        <v>3511</v>
      </c>
    </row>
    <row r="85" spans="1:19">
      <c r="A85" t="s">
        <v>102</v>
      </c>
      <c r="B85" t="s">
        <v>592</v>
      </c>
      <c r="C85" t="s">
        <v>790</v>
      </c>
      <c r="D85" t="b">
        <v>1</v>
      </c>
      <c r="E85" t="b">
        <v>0</v>
      </c>
      <c r="F85" t="b">
        <v>0</v>
      </c>
      <c r="G85" t="b">
        <v>0</v>
      </c>
      <c r="H85" t="b">
        <v>0</v>
      </c>
      <c r="I85" t="b">
        <v>0</v>
      </c>
      <c r="J85" t="b">
        <v>0</v>
      </c>
      <c r="K85" t="b">
        <v>0</v>
      </c>
      <c r="L85" t="b">
        <v>0</v>
      </c>
      <c r="N85" t="s">
        <v>1218</v>
      </c>
      <c r="O85" t="s">
        <v>1716</v>
      </c>
      <c r="P85" t="s">
        <v>2215</v>
      </c>
      <c r="Q85" s="7" t="s">
        <v>2713</v>
      </c>
      <c r="S85" t="s">
        <v>3512</v>
      </c>
    </row>
    <row r="86" spans="1:19">
      <c r="A86" t="s">
        <v>103</v>
      </c>
      <c r="B86" t="s">
        <v>545</v>
      </c>
      <c r="C86" t="s">
        <v>790</v>
      </c>
      <c r="D86" t="b">
        <v>1</v>
      </c>
      <c r="E86" t="b">
        <v>0</v>
      </c>
      <c r="F86" t="b">
        <v>0</v>
      </c>
      <c r="G86" t="b">
        <v>0</v>
      </c>
      <c r="H86" t="b">
        <v>0</v>
      </c>
      <c r="I86" t="b">
        <v>0</v>
      </c>
      <c r="J86" t="b">
        <v>0</v>
      </c>
      <c r="K86" t="b">
        <v>0</v>
      </c>
      <c r="L86" t="b">
        <v>0</v>
      </c>
      <c r="M86" t="s">
        <v>838</v>
      </c>
      <c r="N86" t="s">
        <v>1219</v>
      </c>
      <c r="O86" t="s">
        <v>1717</v>
      </c>
      <c r="P86" t="s">
        <v>2216</v>
      </c>
      <c r="Q86" s="7" t="s">
        <v>2714</v>
      </c>
      <c r="R86" t="s">
        <v>3165</v>
      </c>
      <c r="S86" t="s">
        <v>3513</v>
      </c>
    </row>
    <row r="87" spans="1:19">
      <c r="A87" t="s">
        <v>104</v>
      </c>
      <c r="B87" t="s">
        <v>593</v>
      </c>
      <c r="C87" t="s">
        <v>790</v>
      </c>
      <c r="D87" t="b">
        <v>1</v>
      </c>
      <c r="E87" t="b">
        <v>0</v>
      </c>
      <c r="F87" t="b">
        <v>0</v>
      </c>
      <c r="G87" t="b">
        <v>0</v>
      </c>
      <c r="H87" t="b">
        <v>0</v>
      </c>
      <c r="I87" t="b">
        <v>0</v>
      </c>
      <c r="J87" t="b">
        <v>1</v>
      </c>
      <c r="K87" t="b">
        <v>0</v>
      </c>
      <c r="L87" t="b">
        <v>0</v>
      </c>
      <c r="M87" t="s">
        <v>839</v>
      </c>
      <c r="N87" t="s">
        <v>1220</v>
      </c>
      <c r="O87" t="s">
        <v>1718</v>
      </c>
      <c r="P87" t="s">
        <v>2217</v>
      </c>
      <c r="Q87" s="7" t="s">
        <v>2715</v>
      </c>
      <c r="R87" t="s">
        <v>3166</v>
      </c>
      <c r="S87" t="s">
        <v>3514</v>
      </c>
    </row>
    <row r="88" spans="1:19">
      <c r="A88" t="s">
        <v>105</v>
      </c>
      <c r="B88" t="s">
        <v>538</v>
      </c>
      <c r="C88" t="s">
        <v>790</v>
      </c>
      <c r="D88" t="b">
        <v>1</v>
      </c>
      <c r="E88" t="b">
        <v>0</v>
      </c>
      <c r="F88" t="b">
        <v>0</v>
      </c>
      <c r="G88" t="b">
        <v>0</v>
      </c>
      <c r="H88" t="b">
        <v>0</v>
      </c>
      <c r="I88" t="b">
        <v>0</v>
      </c>
      <c r="J88" t="b">
        <v>0</v>
      </c>
      <c r="K88" t="b">
        <v>0</v>
      </c>
      <c r="L88" t="b">
        <v>0</v>
      </c>
      <c r="M88" t="s">
        <v>794</v>
      </c>
      <c r="N88" t="s">
        <v>1221</v>
      </c>
      <c r="O88" t="s">
        <v>1719</v>
      </c>
      <c r="P88" t="s">
        <v>2218</v>
      </c>
      <c r="Q88" s="7" t="s">
        <v>2716</v>
      </c>
    </row>
    <row r="89" spans="1:19">
      <c r="A89" t="s">
        <v>106</v>
      </c>
      <c r="B89" t="s">
        <v>545</v>
      </c>
      <c r="C89" t="s">
        <v>790</v>
      </c>
      <c r="D89" t="b">
        <v>1</v>
      </c>
      <c r="E89" t="b">
        <v>0</v>
      </c>
      <c r="F89" t="b">
        <v>0</v>
      </c>
      <c r="G89" t="b">
        <v>0</v>
      </c>
      <c r="H89" t="b">
        <v>0</v>
      </c>
      <c r="I89" t="b">
        <v>0</v>
      </c>
      <c r="J89" t="b">
        <v>0</v>
      </c>
      <c r="K89" t="b">
        <v>0</v>
      </c>
      <c r="L89" t="b">
        <v>0</v>
      </c>
      <c r="M89" t="s">
        <v>840</v>
      </c>
      <c r="N89" t="s">
        <v>1222</v>
      </c>
      <c r="O89" t="s">
        <v>1720</v>
      </c>
      <c r="P89" t="s">
        <v>2219</v>
      </c>
      <c r="Q89" s="7" t="s">
        <v>2717</v>
      </c>
      <c r="R89" t="s">
        <v>3167</v>
      </c>
      <c r="S89" t="s">
        <v>3515</v>
      </c>
    </row>
    <row r="90" spans="1:19">
      <c r="A90" t="s">
        <v>107</v>
      </c>
      <c r="B90" t="s">
        <v>530</v>
      </c>
      <c r="C90" t="s">
        <v>790</v>
      </c>
      <c r="D90" t="b">
        <v>1</v>
      </c>
      <c r="E90" t="b">
        <v>0</v>
      </c>
      <c r="F90" t="b">
        <v>0</v>
      </c>
      <c r="G90" t="b">
        <v>0</v>
      </c>
      <c r="H90" t="b">
        <v>0</v>
      </c>
      <c r="I90" t="b">
        <v>0</v>
      </c>
      <c r="J90" t="b">
        <v>0</v>
      </c>
      <c r="K90" t="b">
        <v>0</v>
      </c>
      <c r="L90" t="b">
        <v>0</v>
      </c>
      <c r="N90" t="s">
        <v>1223</v>
      </c>
      <c r="O90" t="s">
        <v>1721</v>
      </c>
      <c r="P90" t="s">
        <v>2220</v>
      </c>
      <c r="Q90" s="7" t="s">
        <v>2718</v>
      </c>
      <c r="S90" t="s">
        <v>3516</v>
      </c>
    </row>
    <row r="91" spans="1:19">
      <c r="A91" t="s">
        <v>108</v>
      </c>
      <c r="B91" t="s">
        <v>545</v>
      </c>
      <c r="C91" t="s">
        <v>790</v>
      </c>
      <c r="D91" t="b">
        <v>1</v>
      </c>
      <c r="E91" t="b">
        <v>0</v>
      </c>
      <c r="F91" t="b">
        <v>0</v>
      </c>
      <c r="G91" t="b">
        <v>0</v>
      </c>
      <c r="H91" t="b">
        <v>0</v>
      </c>
      <c r="I91" t="b">
        <v>0</v>
      </c>
      <c r="J91" t="b">
        <v>0</v>
      </c>
      <c r="K91" t="b">
        <v>1</v>
      </c>
      <c r="L91" t="b">
        <v>0</v>
      </c>
      <c r="M91" t="s">
        <v>841</v>
      </c>
      <c r="N91" t="s">
        <v>1224</v>
      </c>
      <c r="O91" t="s">
        <v>1722</v>
      </c>
      <c r="P91" t="s">
        <v>2221</v>
      </c>
      <c r="Q91" s="7" t="s">
        <v>2719</v>
      </c>
      <c r="R91" t="s">
        <v>3168</v>
      </c>
      <c r="S91" t="s">
        <v>3517</v>
      </c>
    </row>
    <row r="92" spans="1:19">
      <c r="A92" t="s">
        <v>109</v>
      </c>
      <c r="B92" t="s">
        <v>545</v>
      </c>
      <c r="C92" t="s">
        <v>790</v>
      </c>
      <c r="D92" t="b">
        <v>1</v>
      </c>
      <c r="E92" t="b">
        <v>0</v>
      </c>
      <c r="F92" t="b">
        <v>0</v>
      </c>
      <c r="G92" t="b">
        <v>0</v>
      </c>
      <c r="H92" t="b">
        <v>0</v>
      </c>
      <c r="I92" t="b">
        <v>0</v>
      </c>
      <c r="J92" t="b">
        <v>1</v>
      </c>
      <c r="K92" t="b">
        <v>0</v>
      </c>
      <c r="L92" t="b">
        <v>0</v>
      </c>
      <c r="M92" t="s">
        <v>842</v>
      </c>
      <c r="N92" t="s">
        <v>1225</v>
      </c>
      <c r="O92" t="s">
        <v>1723</v>
      </c>
      <c r="P92" t="s">
        <v>2222</v>
      </c>
      <c r="Q92" s="7" t="s">
        <v>2720</v>
      </c>
      <c r="R92" t="s">
        <v>3169</v>
      </c>
      <c r="S92" t="s">
        <v>3518</v>
      </c>
    </row>
    <row r="93" spans="1:19">
      <c r="A93" t="s">
        <v>110</v>
      </c>
      <c r="B93" t="s">
        <v>594</v>
      </c>
      <c r="C93" t="s">
        <v>790</v>
      </c>
      <c r="D93" t="b">
        <v>1</v>
      </c>
      <c r="E93" t="b">
        <v>0</v>
      </c>
      <c r="F93" t="b">
        <v>0</v>
      </c>
      <c r="G93" t="b">
        <v>0</v>
      </c>
      <c r="H93" t="b">
        <v>0</v>
      </c>
      <c r="I93" t="b">
        <v>0</v>
      </c>
      <c r="J93" t="b">
        <v>0</v>
      </c>
      <c r="K93" t="b">
        <v>0</v>
      </c>
      <c r="L93" t="b">
        <v>0</v>
      </c>
      <c r="N93" t="s">
        <v>1226</v>
      </c>
      <c r="O93" t="s">
        <v>1724</v>
      </c>
      <c r="P93" t="s">
        <v>2223</v>
      </c>
      <c r="Q93" s="7" t="s">
        <v>2721</v>
      </c>
      <c r="S93" t="s">
        <v>3519</v>
      </c>
    </row>
    <row r="94" spans="1:19">
      <c r="A94" t="s">
        <v>111</v>
      </c>
      <c r="B94" t="s">
        <v>561</v>
      </c>
      <c r="C94" t="s">
        <v>790</v>
      </c>
      <c r="D94" t="b">
        <v>1</v>
      </c>
      <c r="E94" t="b">
        <v>0</v>
      </c>
      <c r="F94" t="b">
        <v>0</v>
      </c>
      <c r="G94" t="b">
        <v>0</v>
      </c>
      <c r="H94" t="b">
        <v>0</v>
      </c>
      <c r="I94" t="b">
        <v>0</v>
      </c>
      <c r="J94" t="b">
        <v>0</v>
      </c>
      <c r="K94" t="b">
        <v>0</v>
      </c>
      <c r="L94" t="b">
        <v>0</v>
      </c>
      <c r="N94" t="s">
        <v>1227</v>
      </c>
      <c r="O94" t="s">
        <v>1725</v>
      </c>
      <c r="P94" t="s">
        <v>2224</v>
      </c>
      <c r="Q94" s="7" t="s">
        <v>2722</v>
      </c>
      <c r="S94" t="s">
        <v>3520</v>
      </c>
    </row>
    <row r="95" spans="1:19">
      <c r="A95" t="s">
        <v>112</v>
      </c>
      <c r="B95" t="s">
        <v>595</v>
      </c>
      <c r="C95" t="s">
        <v>790</v>
      </c>
      <c r="D95" t="b">
        <v>1</v>
      </c>
      <c r="E95" t="b">
        <v>0</v>
      </c>
      <c r="F95" t="b">
        <v>0</v>
      </c>
      <c r="G95" t="b">
        <v>0</v>
      </c>
      <c r="H95" t="b">
        <v>0</v>
      </c>
      <c r="I95" t="b">
        <v>0</v>
      </c>
      <c r="J95" t="b">
        <v>0</v>
      </c>
      <c r="K95" t="b">
        <v>0</v>
      </c>
      <c r="L95" t="b">
        <v>0</v>
      </c>
      <c r="N95" t="s">
        <v>1228</v>
      </c>
      <c r="O95" t="s">
        <v>1726</v>
      </c>
      <c r="P95" t="s">
        <v>2225</v>
      </c>
      <c r="Q95" s="7" t="s">
        <v>2723</v>
      </c>
      <c r="S95" t="s">
        <v>3521</v>
      </c>
    </row>
    <row r="96" spans="1:19">
      <c r="A96" t="s">
        <v>113</v>
      </c>
      <c r="B96" t="s">
        <v>526</v>
      </c>
      <c r="C96" t="s">
        <v>790</v>
      </c>
      <c r="D96" t="b">
        <v>1</v>
      </c>
      <c r="E96" t="b">
        <v>0</v>
      </c>
      <c r="F96" t="b">
        <v>0</v>
      </c>
      <c r="G96" t="b">
        <v>0</v>
      </c>
      <c r="H96" t="b">
        <v>0</v>
      </c>
      <c r="I96" t="b">
        <v>0</v>
      </c>
      <c r="J96" t="b">
        <v>0</v>
      </c>
      <c r="K96" t="b">
        <v>0</v>
      </c>
      <c r="L96" t="b">
        <v>0</v>
      </c>
      <c r="M96" t="s">
        <v>794</v>
      </c>
      <c r="N96" t="s">
        <v>1229</v>
      </c>
      <c r="O96" t="s">
        <v>1727</v>
      </c>
      <c r="P96" t="s">
        <v>2226</v>
      </c>
      <c r="Q96" s="7" t="s">
        <v>2724</v>
      </c>
    </row>
    <row r="97" spans="1:19">
      <c r="A97" t="s">
        <v>114</v>
      </c>
      <c r="B97" t="s">
        <v>527</v>
      </c>
      <c r="C97" t="s">
        <v>790</v>
      </c>
      <c r="D97" t="b">
        <v>1</v>
      </c>
      <c r="E97" t="b">
        <v>0</v>
      </c>
      <c r="F97" t="b">
        <v>0</v>
      </c>
      <c r="G97" t="b">
        <v>0</v>
      </c>
      <c r="H97" t="b">
        <v>0</v>
      </c>
      <c r="I97" t="b">
        <v>0</v>
      </c>
      <c r="J97" t="b">
        <v>0</v>
      </c>
      <c r="K97" t="b">
        <v>0</v>
      </c>
      <c r="L97" t="b">
        <v>0</v>
      </c>
      <c r="M97" t="s">
        <v>794</v>
      </c>
      <c r="N97" t="s">
        <v>1230</v>
      </c>
      <c r="O97" t="s">
        <v>1728</v>
      </c>
      <c r="P97" t="s">
        <v>2227</v>
      </c>
      <c r="Q97" s="7" t="s">
        <v>2725</v>
      </c>
    </row>
    <row r="98" spans="1:19">
      <c r="A98" t="s">
        <v>115</v>
      </c>
      <c r="B98" t="s">
        <v>596</v>
      </c>
      <c r="C98" t="s">
        <v>790</v>
      </c>
      <c r="D98" t="b">
        <v>1</v>
      </c>
      <c r="E98" t="b">
        <v>0</v>
      </c>
      <c r="F98" t="b">
        <v>0</v>
      </c>
      <c r="G98" t="b">
        <v>0</v>
      </c>
      <c r="H98" t="b">
        <v>0</v>
      </c>
      <c r="I98" t="b">
        <v>0</v>
      </c>
      <c r="J98" t="b">
        <v>0</v>
      </c>
      <c r="K98" t="b">
        <v>0</v>
      </c>
      <c r="L98" t="b">
        <v>0</v>
      </c>
      <c r="M98" t="s">
        <v>794</v>
      </c>
      <c r="N98" t="s">
        <v>1231</v>
      </c>
      <c r="O98" t="s">
        <v>1729</v>
      </c>
      <c r="P98" t="s">
        <v>2228</v>
      </c>
      <c r="Q98" s="7" t="s">
        <v>2726</v>
      </c>
    </row>
    <row r="99" spans="1:19">
      <c r="A99" t="s">
        <v>116</v>
      </c>
      <c r="B99" t="s">
        <v>545</v>
      </c>
      <c r="C99" t="s">
        <v>790</v>
      </c>
      <c r="D99" t="b">
        <v>1</v>
      </c>
      <c r="E99" t="b">
        <v>0</v>
      </c>
      <c r="F99" t="b">
        <v>0</v>
      </c>
      <c r="G99" t="b">
        <v>0</v>
      </c>
      <c r="H99" t="b">
        <v>0</v>
      </c>
      <c r="I99" t="b">
        <v>0</v>
      </c>
      <c r="J99" t="b">
        <v>0</v>
      </c>
      <c r="K99" t="b">
        <v>0</v>
      </c>
      <c r="L99" t="b">
        <v>0</v>
      </c>
      <c r="N99" t="s">
        <v>1232</v>
      </c>
      <c r="O99" t="s">
        <v>1730</v>
      </c>
      <c r="P99" t="s">
        <v>2229</v>
      </c>
      <c r="Q99" s="7" t="s">
        <v>2727</v>
      </c>
      <c r="S99" t="s">
        <v>3522</v>
      </c>
    </row>
    <row r="100" spans="1:19">
      <c r="A100" t="s">
        <v>117</v>
      </c>
      <c r="B100" t="s">
        <v>526</v>
      </c>
      <c r="C100" t="s">
        <v>790</v>
      </c>
      <c r="D100" t="b">
        <v>1</v>
      </c>
      <c r="E100" t="b">
        <v>0</v>
      </c>
      <c r="F100" t="b">
        <v>0</v>
      </c>
      <c r="G100" t="b">
        <v>0</v>
      </c>
      <c r="H100" t="b">
        <v>0</v>
      </c>
      <c r="I100" t="b">
        <v>0</v>
      </c>
      <c r="J100" t="b">
        <v>0</v>
      </c>
      <c r="K100" t="b">
        <v>0</v>
      </c>
      <c r="L100" t="b">
        <v>0</v>
      </c>
      <c r="M100" t="s">
        <v>794</v>
      </c>
      <c r="N100" t="s">
        <v>1233</v>
      </c>
      <c r="O100" t="s">
        <v>1731</v>
      </c>
      <c r="P100" t="s">
        <v>2230</v>
      </c>
      <c r="Q100" s="7" t="s">
        <v>2728</v>
      </c>
    </row>
    <row r="101" spans="1:19">
      <c r="A101" t="s">
        <v>118</v>
      </c>
      <c r="B101" t="s">
        <v>597</v>
      </c>
      <c r="C101" t="s">
        <v>790</v>
      </c>
      <c r="D101" t="b">
        <v>1</v>
      </c>
      <c r="E101" t="b">
        <v>0</v>
      </c>
      <c r="F101" t="b">
        <v>0</v>
      </c>
      <c r="G101" t="b">
        <v>0</v>
      </c>
      <c r="H101" t="b">
        <v>0</v>
      </c>
      <c r="I101" t="b">
        <v>0</v>
      </c>
      <c r="J101" t="b">
        <v>0</v>
      </c>
      <c r="K101" t="b">
        <v>0</v>
      </c>
      <c r="L101" t="b">
        <v>0</v>
      </c>
      <c r="N101" t="s">
        <v>1234</v>
      </c>
      <c r="O101" t="s">
        <v>1732</v>
      </c>
      <c r="P101" t="s">
        <v>2231</v>
      </c>
      <c r="Q101" s="7" t="s">
        <v>2729</v>
      </c>
      <c r="S101" t="s">
        <v>3523</v>
      </c>
    </row>
    <row r="102" spans="1:19">
      <c r="A102" t="s">
        <v>119</v>
      </c>
      <c r="B102" t="s">
        <v>554</v>
      </c>
      <c r="C102" t="s">
        <v>790</v>
      </c>
      <c r="D102" t="b">
        <v>1</v>
      </c>
      <c r="E102" t="b">
        <v>0</v>
      </c>
      <c r="F102" t="b">
        <v>0</v>
      </c>
      <c r="G102" t="b">
        <v>0</v>
      </c>
      <c r="H102" t="b">
        <v>0</v>
      </c>
      <c r="I102" t="b">
        <v>0</v>
      </c>
      <c r="J102" t="b">
        <v>0</v>
      </c>
      <c r="K102" t="b">
        <v>0</v>
      </c>
      <c r="L102" t="b">
        <v>0</v>
      </c>
      <c r="M102" t="s">
        <v>794</v>
      </c>
      <c r="N102" t="s">
        <v>1235</v>
      </c>
      <c r="O102" t="s">
        <v>1733</v>
      </c>
      <c r="P102" t="s">
        <v>2232</v>
      </c>
      <c r="Q102" s="7" t="s">
        <v>2730</v>
      </c>
    </row>
    <row r="103" spans="1:19">
      <c r="A103" t="s">
        <v>120</v>
      </c>
      <c r="B103" t="s">
        <v>598</v>
      </c>
      <c r="C103" t="s">
        <v>790</v>
      </c>
      <c r="D103" t="b">
        <v>1</v>
      </c>
      <c r="E103" t="b">
        <v>0</v>
      </c>
      <c r="F103" t="b">
        <v>0</v>
      </c>
      <c r="G103" t="b">
        <v>0</v>
      </c>
      <c r="H103" t="b">
        <v>0</v>
      </c>
      <c r="I103" t="b">
        <v>0</v>
      </c>
      <c r="J103" t="b">
        <v>0</v>
      </c>
      <c r="K103" t="b">
        <v>0</v>
      </c>
      <c r="L103" t="b">
        <v>0</v>
      </c>
      <c r="N103" t="s">
        <v>1236</v>
      </c>
      <c r="O103" t="s">
        <v>1734</v>
      </c>
      <c r="P103" t="s">
        <v>2233</v>
      </c>
      <c r="Q103" s="7" t="s">
        <v>2731</v>
      </c>
      <c r="S103" t="s">
        <v>3524</v>
      </c>
    </row>
    <row r="104" spans="1:19">
      <c r="A104" t="s">
        <v>121</v>
      </c>
      <c r="B104" t="s">
        <v>599</v>
      </c>
      <c r="C104" t="s">
        <v>790</v>
      </c>
      <c r="D104" t="b">
        <v>1</v>
      </c>
      <c r="E104" t="b">
        <v>0</v>
      </c>
      <c r="F104" t="b">
        <v>0</v>
      </c>
      <c r="G104" t="b">
        <v>0</v>
      </c>
      <c r="H104" t="b">
        <v>0</v>
      </c>
      <c r="I104" t="b">
        <v>0</v>
      </c>
      <c r="J104" t="b">
        <v>0</v>
      </c>
      <c r="K104" t="b">
        <v>0</v>
      </c>
      <c r="L104" t="b">
        <v>0</v>
      </c>
      <c r="N104" t="s">
        <v>1237</v>
      </c>
      <c r="O104" t="s">
        <v>1735</v>
      </c>
      <c r="P104" t="s">
        <v>2234</v>
      </c>
      <c r="Q104" s="7" t="s">
        <v>2732</v>
      </c>
      <c r="S104" t="s">
        <v>3525</v>
      </c>
    </row>
    <row r="105" spans="1:19">
      <c r="A105" t="s">
        <v>122</v>
      </c>
      <c r="B105" t="s">
        <v>600</v>
      </c>
      <c r="C105" t="s">
        <v>790</v>
      </c>
      <c r="D105" t="b">
        <v>1</v>
      </c>
      <c r="E105" t="b">
        <v>0</v>
      </c>
      <c r="F105" t="b">
        <v>0</v>
      </c>
      <c r="G105" t="b">
        <v>0</v>
      </c>
      <c r="H105" t="b">
        <v>0</v>
      </c>
      <c r="I105" t="b">
        <v>0</v>
      </c>
      <c r="J105" t="b">
        <v>0</v>
      </c>
      <c r="K105" t="b">
        <v>0</v>
      </c>
      <c r="L105" t="b">
        <v>0</v>
      </c>
      <c r="N105" t="s">
        <v>1238</v>
      </c>
      <c r="O105" t="s">
        <v>1736</v>
      </c>
      <c r="P105" t="s">
        <v>2235</v>
      </c>
      <c r="Q105" s="7" t="s">
        <v>2733</v>
      </c>
      <c r="S105" t="s">
        <v>3526</v>
      </c>
    </row>
    <row r="106" spans="1:19">
      <c r="A106" t="s">
        <v>123</v>
      </c>
      <c r="B106" t="s">
        <v>601</v>
      </c>
      <c r="C106" t="s">
        <v>790</v>
      </c>
      <c r="D106" t="b">
        <v>1</v>
      </c>
      <c r="E106" t="b">
        <v>0</v>
      </c>
      <c r="F106" t="b">
        <v>0</v>
      </c>
      <c r="G106" t="b">
        <v>0</v>
      </c>
      <c r="H106" t="b">
        <v>0</v>
      </c>
      <c r="I106" t="b">
        <v>0</v>
      </c>
      <c r="J106" t="b">
        <v>0</v>
      </c>
      <c r="K106" t="b">
        <v>0</v>
      </c>
      <c r="L106" t="b">
        <v>0</v>
      </c>
      <c r="M106" t="s">
        <v>843</v>
      </c>
      <c r="N106" t="s">
        <v>1239</v>
      </c>
      <c r="O106" t="s">
        <v>1737</v>
      </c>
      <c r="P106" t="s">
        <v>2236</v>
      </c>
      <c r="Q106" s="7" t="s">
        <v>2734</v>
      </c>
      <c r="S106" t="s">
        <v>3527</v>
      </c>
    </row>
    <row r="107" spans="1:19">
      <c r="A107" t="s">
        <v>124</v>
      </c>
      <c r="B107" t="s">
        <v>602</v>
      </c>
      <c r="C107" t="s">
        <v>790</v>
      </c>
      <c r="D107" t="b">
        <v>1</v>
      </c>
      <c r="E107" t="b">
        <v>0</v>
      </c>
      <c r="F107" t="b">
        <v>0</v>
      </c>
      <c r="G107" t="b">
        <v>0</v>
      </c>
      <c r="H107" t="b">
        <v>0</v>
      </c>
      <c r="I107" t="b">
        <v>0</v>
      </c>
      <c r="J107" t="b">
        <v>0</v>
      </c>
      <c r="K107" t="b">
        <v>0</v>
      </c>
      <c r="L107" t="b">
        <v>0</v>
      </c>
      <c r="M107" t="s">
        <v>844</v>
      </c>
      <c r="N107" t="s">
        <v>1240</v>
      </c>
      <c r="O107" t="s">
        <v>1738</v>
      </c>
      <c r="P107" t="s">
        <v>2237</v>
      </c>
      <c r="Q107" s="7" t="s">
        <v>2735</v>
      </c>
      <c r="R107" t="s">
        <v>3170</v>
      </c>
      <c r="S107" t="s">
        <v>3528</v>
      </c>
    </row>
    <row r="108" spans="1:19">
      <c r="A108" t="s">
        <v>125</v>
      </c>
      <c r="B108" t="s">
        <v>538</v>
      </c>
      <c r="C108" t="s">
        <v>790</v>
      </c>
      <c r="D108" t="b">
        <v>1</v>
      </c>
      <c r="E108" t="b">
        <v>0</v>
      </c>
      <c r="F108" t="b">
        <v>0</v>
      </c>
      <c r="G108" t="b">
        <v>0</v>
      </c>
      <c r="H108" t="b">
        <v>0</v>
      </c>
      <c r="I108" t="b">
        <v>0</v>
      </c>
      <c r="J108" t="b">
        <v>0</v>
      </c>
      <c r="K108" t="b">
        <v>0</v>
      </c>
      <c r="L108" t="b">
        <v>0</v>
      </c>
      <c r="M108" t="s">
        <v>794</v>
      </c>
      <c r="N108" t="s">
        <v>1241</v>
      </c>
      <c r="O108" t="s">
        <v>1739</v>
      </c>
      <c r="P108" t="s">
        <v>2238</v>
      </c>
      <c r="Q108" s="7" t="s">
        <v>2736</v>
      </c>
    </row>
    <row r="109" spans="1:19">
      <c r="A109" t="s">
        <v>126</v>
      </c>
      <c r="B109" t="s">
        <v>603</v>
      </c>
      <c r="C109" t="s">
        <v>790</v>
      </c>
      <c r="D109" t="b">
        <v>1</v>
      </c>
      <c r="E109" t="b">
        <v>0</v>
      </c>
      <c r="F109" t="b">
        <v>0</v>
      </c>
      <c r="G109" t="b">
        <v>0</v>
      </c>
      <c r="H109" t="b">
        <v>0</v>
      </c>
      <c r="I109" t="b">
        <v>0</v>
      </c>
      <c r="J109" t="b">
        <v>0</v>
      </c>
      <c r="K109" t="b">
        <v>0</v>
      </c>
      <c r="L109" t="b">
        <v>0</v>
      </c>
      <c r="M109" t="s">
        <v>794</v>
      </c>
      <c r="N109" t="s">
        <v>1242</v>
      </c>
      <c r="O109" t="s">
        <v>1740</v>
      </c>
      <c r="P109" t="s">
        <v>2239</v>
      </c>
      <c r="Q109" s="7" t="s">
        <v>2737</v>
      </c>
    </row>
    <row r="110" spans="1:19">
      <c r="A110" t="s">
        <v>127</v>
      </c>
      <c r="B110" t="s">
        <v>597</v>
      </c>
      <c r="C110" t="s">
        <v>790</v>
      </c>
      <c r="D110" t="b">
        <v>1</v>
      </c>
      <c r="E110" t="b">
        <v>0</v>
      </c>
      <c r="F110" t="b">
        <v>0</v>
      </c>
      <c r="G110" t="b">
        <v>0</v>
      </c>
      <c r="H110" t="b">
        <v>0</v>
      </c>
      <c r="I110" t="b">
        <v>0</v>
      </c>
      <c r="J110" t="b">
        <v>0</v>
      </c>
      <c r="K110" t="b">
        <v>0</v>
      </c>
      <c r="L110" t="b">
        <v>0</v>
      </c>
      <c r="N110" t="s">
        <v>1243</v>
      </c>
      <c r="O110" t="s">
        <v>1741</v>
      </c>
      <c r="P110" t="s">
        <v>2240</v>
      </c>
      <c r="Q110" s="7" t="s">
        <v>2738</v>
      </c>
      <c r="S110" t="s">
        <v>3529</v>
      </c>
    </row>
    <row r="111" spans="1:19">
      <c r="A111" t="s">
        <v>128</v>
      </c>
      <c r="B111" t="s">
        <v>527</v>
      </c>
      <c r="C111" t="s">
        <v>790</v>
      </c>
      <c r="D111" t="b">
        <v>1</v>
      </c>
      <c r="E111" t="b">
        <v>0</v>
      </c>
      <c r="F111" t="b">
        <v>0</v>
      </c>
      <c r="G111" t="b">
        <v>0</v>
      </c>
      <c r="H111" t="b">
        <v>0</v>
      </c>
      <c r="I111" t="b">
        <v>0</v>
      </c>
      <c r="J111" t="b">
        <v>0</v>
      </c>
      <c r="K111" t="b">
        <v>0</v>
      </c>
      <c r="L111" t="b">
        <v>0</v>
      </c>
      <c r="M111" t="s">
        <v>794</v>
      </c>
      <c r="N111" t="s">
        <v>1244</v>
      </c>
      <c r="O111" t="s">
        <v>1742</v>
      </c>
      <c r="P111" t="s">
        <v>2241</v>
      </c>
      <c r="Q111" s="7" t="s">
        <v>2739</v>
      </c>
    </row>
    <row r="112" spans="1:19">
      <c r="A112" t="s">
        <v>129</v>
      </c>
      <c r="B112" t="s">
        <v>590</v>
      </c>
      <c r="C112" t="s">
        <v>790</v>
      </c>
      <c r="D112" t="b">
        <v>1</v>
      </c>
      <c r="E112" t="b">
        <v>0</v>
      </c>
      <c r="F112" t="b">
        <v>0</v>
      </c>
      <c r="G112" t="b">
        <v>0</v>
      </c>
      <c r="H112" t="b">
        <v>0</v>
      </c>
      <c r="I112" t="b">
        <v>0</v>
      </c>
      <c r="J112" t="b">
        <v>0</v>
      </c>
      <c r="K112" t="b">
        <v>0</v>
      </c>
      <c r="L112" t="b">
        <v>0</v>
      </c>
      <c r="M112" t="s">
        <v>794</v>
      </c>
      <c r="N112" t="s">
        <v>1245</v>
      </c>
      <c r="O112" t="s">
        <v>1743</v>
      </c>
      <c r="P112" t="s">
        <v>2242</v>
      </c>
      <c r="Q112" s="7" t="s">
        <v>2740</v>
      </c>
    </row>
    <row r="113" spans="1:19">
      <c r="A113" t="s">
        <v>130</v>
      </c>
      <c r="B113" t="s">
        <v>604</v>
      </c>
      <c r="C113" t="s">
        <v>790</v>
      </c>
      <c r="D113" t="b">
        <v>1</v>
      </c>
      <c r="E113" t="b">
        <v>0</v>
      </c>
      <c r="F113" t="b">
        <v>0</v>
      </c>
      <c r="G113" t="b">
        <v>0</v>
      </c>
      <c r="H113" t="b">
        <v>0</v>
      </c>
      <c r="I113" t="b">
        <v>0</v>
      </c>
      <c r="J113" t="b">
        <v>0</v>
      </c>
      <c r="K113" t="b">
        <v>0</v>
      </c>
      <c r="L113" t="b">
        <v>0</v>
      </c>
      <c r="N113" t="s">
        <v>1246</v>
      </c>
      <c r="O113" t="s">
        <v>1744</v>
      </c>
      <c r="P113" t="s">
        <v>2243</v>
      </c>
      <c r="Q113" s="7" t="s">
        <v>2741</v>
      </c>
      <c r="S113" t="s">
        <v>3530</v>
      </c>
    </row>
    <row r="114" spans="1:19">
      <c r="A114" t="s">
        <v>131</v>
      </c>
      <c r="B114" t="s">
        <v>605</v>
      </c>
      <c r="C114" t="s">
        <v>790</v>
      </c>
      <c r="D114" t="b">
        <v>1</v>
      </c>
      <c r="E114" t="b">
        <v>0</v>
      </c>
      <c r="F114" t="b">
        <v>0</v>
      </c>
      <c r="G114" t="b">
        <v>0</v>
      </c>
      <c r="H114" t="b">
        <v>0</v>
      </c>
      <c r="I114" t="b">
        <v>0</v>
      </c>
      <c r="J114" t="b">
        <v>0</v>
      </c>
      <c r="K114" t="b">
        <v>0</v>
      </c>
      <c r="L114" t="b">
        <v>0</v>
      </c>
      <c r="N114" t="s">
        <v>1247</v>
      </c>
      <c r="O114" t="s">
        <v>1745</v>
      </c>
      <c r="P114" t="s">
        <v>2244</v>
      </c>
      <c r="Q114" s="7" t="s">
        <v>2742</v>
      </c>
      <c r="S114" t="s">
        <v>3531</v>
      </c>
    </row>
    <row r="115" spans="1:19">
      <c r="A115" t="s">
        <v>132</v>
      </c>
      <c r="B115" t="s">
        <v>606</v>
      </c>
      <c r="C115" t="s">
        <v>790</v>
      </c>
      <c r="D115" t="b">
        <v>1</v>
      </c>
      <c r="E115" t="b">
        <v>0</v>
      </c>
      <c r="F115" t="b">
        <v>0</v>
      </c>
      <c r="G115" t="b">
        <v>0</v>
      </c>
      <c r="H115" t="b">
        <v>0</v>
      </c>
      <c r="I115" t="b">
        <v>0</v>
      </c>
      <c r="J115" t="b">
        <v>0</v>
      </c>
      <c r="K115" t="b">
        <v>0</v>
      </c>
      <c r="L115" t="b">
        <v>0</v>
      </c>
      <c r="M115" t="s">
        <v>845</v>
      </c>
      <c r="N115" t="s">
        <v>1248</v>
      </c>
      <c r="O115" t="s">
        <v>1746</v>
      </c>
      <c r="P115" t="s">
        <v>2245</v>
      </c>
      <c r="Q115" s="7" t="s">
        <v>2743</v>
      </c>
      <c r="R115" t="s">
        <v>3171</v>
      </c>
      <c r="S115" t="s">
        <v>3532</v>
      </c>
    </row>
    <row r="116" spans="1:19">
      <c r="A116" t="s">
        <v>133</v>
      </c>
      <c r="B116" t="s">
        <v>607</v>
      </c>
      <c r="C116" t="s">
        <v>790</v>
      </c>
      <c r="D116" t="b">
        <v>1</v>
      </c>
      <c r="E116" t="b">
        <v>0</v>
      </c>
      <c r="F116" t="b">
        <v>0</v>
      </c>
      <c r="G116" t="b">
        <v>0</v>
      </c>
      <c r="H116" t="b">
        <v>0</v>
      </c>
      <c r="I116" t="b">
        <v>0</v>
      </c>
      <c r="J116" t="b">
        <v>0</v>
      </c>
      <c r="K116" t="b">
        <v>0</v>
      </c>
      <c r="L116" t="b">
        <v>0</v>
      </c>
      <c r="N116" t="s">
        <v>1249</v>
      </c>
      <c r="O116" t="s">
        <v>1747</v>
      </c>
      <c r="P116" t="s">
        <v>2246</v>
      </c>
      <c r="Q116" s="7" t="s">
        <v>2744</v>
      </c>
      <c r="S116" t="s">
        <v>3533</v>
      </c>
    </row>
    <row r="117" spans="1:19">
      <c r="A117" t="s">
        <v>134</v>
      </c>
      <c r="B117" t="s">
        <v>608</v>
      </c>
      <c r="C117" t="s">
        <v>790</v>
      </c>
      <c r="D117" t="b">
        <v>1</v>
      </c>
      <c r="E117" t="b">
        <v>0</v>
      </c>
      <c r="F117" t="b">
        <v>0</v>
      </c>
      <c r="G117" t="b">
        <v>0</v>
      </c>
      <c r="H117" t="b">
        <v>0</v>
      </c>
      <c r="I117" t="b">
        <v>0</v>
      </c>
      <c r="J117" t="b">
        <v>0</v>
      </c>
      <c r="K117" t="b">
        <v>0</v>
      </c>
      <c r="L117" t="b">
        <v>0</v>
      </c>
      <c r="N117" t="s">
        <v>1250</v>
      </c>
      <c r="O117" t="s">
        <v>1748</v>
      </c>
      <c r="P117" t="s">
        <v>2247</v>
      </c>
      <c r="Q117" s="7" t="s">
        <v>2745</v>
      </c>
      <c r="S117" t="s">
        <v>3534</v>
      </c>
    </row>
    <row r="118" spans="1:19">
      <c r="A118" t="s">
        <v>135</v>
      </c>
      <c r="B118" t="s">
        <v>609</v>
      </c>
      <c r="C118" t="s">
        <v>790</v>
      </c>
      <c r="D118" t="b">
        <v>1</v>
      </c>
      <c r="E118" t="b">
        <v>0</v>
      </c>
      <c r="F118" t="b">
        <v>0</v>
      </c>
      <c r="G118" t="b">
        <v>0</v>
      </c>
      <c r="H118" t="b">
        <v>0</v>
      </c>
      <c r="I118" t="b">
        <v>0</v>
      </c>
      <c r="J118" t="b">
        <v>0</v>
      </c>
      <c r="K118" t="b">
        <v>0</v>
      </c>
      <c r="L118" t="b">
        <v>0</v>
      </c>
      <c r="N118" t="s">
        <v>1251</v>
      </c>
      <c r="O118" t="s">
        <v>1749</v>
      </c>
      <c r="P118" t="s">
        <v>2248</v>
      </c>
      <c r="Q118" s="7" t="s">
        <v>2746</v>
      </c>
      <c r="S118" t="s">
        <v>3535</v>
      </c>
    </row>
    <row r="119" spans="1:19">
      <c r="A119" t="s">
        <v>136</v>
      </c>
      <c r="B119" t="s">
        <v>610</v>
      </c>
      <c r="C119" t="s">
        <v>790</v>
      </c>
      <c r="D119" t="b">
        <v>1</v>
      </c>
      <c r="E119" t="b">
        <v>0</v>
      </c>
      <c r="F119" t="b">
        <v>0</v>
      </c>
      <c r="G119" t="b">
        <v>0</v>
      </c>
      <c r="H119" t="b">
        <v>0</v>
      </c>
      <c r="I119" t="b">
        <v>0</v>
      </c>
      <c r="J119" t="b">
        <v>0</v>
      </c>
      <c r="K119" t="b">
        <v>0</v>
      </c>
      <c r="L119" t="b">
        <v>0</v>
      </c>
      <c r="N119" t="s">
        <v>1252</v>
      </c>
      <c r="O119" t="s">
        <v>1750</v>
      </c>
      <c r="P119" t="s">
        <v>2249</v>
      </c>
      <c r="Q119" s="7" t="s">
        <v>2747</v>
      </c>
      <c r="S119" t="s">
        <v>3536</v>
      </c>
    </row>
    <row r="120" spans="1:19">
      <c r="A120" t="s">
        <v>137</v>
      </c>
      <c r="B120" t="s">
        <v>611</v>
      </c>
      <c r="C120" t="s">
        <v>790</v>
      </c>
      <c r="D120" t="b">
        <v>1</v>
      </c>
      <c r="E120" t="b">
        <v>0</v>
      </c>
      <c r="F120" t="b">
        <v>0</v>
      </c>
      <c r="G120" t="b">
        <v>0</v>
      </c>
      <c r="H120" t="b">
        <v>0</v>
      </c>
      <c r="I120" t="b">
        <v>0</v>
      </c>
      <c r="J120" t="b">
        <v>0</v>
      </c>
      <c r="K120" t="b">
        <v>0</v>
      </c>
      <c r="L120" t="b">
        <v>0</v>
      </c>
      <c r="M120" t="s">
        <v>794</v>
      </c>
      <c r="N120" t="s">
        <v>1253</v>
      </c>
      <c r="O120" t="s">
        <v>1751</v>
      </c>
      <c r="P120" t="s">
        <v>2250</v>
      </c>
      <c r="Q120" s="7" t="s">
        <v>2748</v>
      </c>
    </row>
    <row r="121" spans="1:19">
      <c r="A121" t="s">
        <v>138</v>
      </c>
      <c r="B121" t="s">
        <v>612</v>
      </c>
      <c r="C121" t="s">
        <v>790</v>
      </c>
      <c r="D121" t="b">
        <v>1</v>
      </c>
      <c r="E121" t="b">
        <v>0</v>
      </c>
      <c r="F121" t="b">
        <v>0</v>
      </c>
      <c r="G121" t="b">
        <v>0</v>
      </c>
      <c r="H121" t="b">
        <v>0</v>
      </c>
      <c r="I121" t="b">
        <v>0</v>
      </c>
      <c r="J121" t="b">
        <v>0</v>
      </c>
      <c r="K121" t="b">
        <v>0</v>
      </c>
      <c r="L121" t="b">
        <v>0</v>
      </c>
      <c r="N121" t="s">
        <v>1254</v>
      </c>
      <c r="O121" t="s">
        <v>1752</v>
      </c>
      <c r="P121" t="s">
        <v>2251</v>
      </c>
      <c r="Q121" s="7" t="s">
        <v>2749</v>
      </c>
      <c r="S121" t="s">
        <v>3537</v>
      </c>
    </row>
    <row r="122" spans="1:19">
      <c r="A122" t="s">
        <v>139</v>
      </c>
      <c r="B122" t="s">
        <v>613</v>
      </c>
      <c r="C122" t="s">
        <v>790</v>
      </c>
      <c r="D122" t="b">
        <v>1</v>
      </c>
      <c r="E122" t="b">
        <v>0</v>
      </c>
      <c r="F122" t="b">
        <v>0</v>
      </c>
      <c r="G122" t="b">
        <v>0</v>
      </c>
      <c r="H122" t="b">
        <v>0</v>
      </c>
      <c r="I122" t="b">
        <v>0</v>
      </c>
      <c r="J122" t="b">
        <v>0</v>
      </c>
      <c r="K122" t="b">
        <v>0</v>
      </c>
      <c r="L122" t="b">
        <v>0</v>
      </c>
      <c r="N122" t="s">
        <v>1255</v>
      </c>
      <c r="O122" t="s">
        <v>1753</v>
      </c>
      <c r="P122" t="s">
        <v>2252</v>
      </c>
      <c r="Q122" s="7" t="s">
        <v>2750</v>
      </c>
      <c r="S122" t="s">
        <v>3538</v>
      </c>
    </row>
    <row r="123" spans="1:19">
      <c r="A123" t="s">
        <v>140</v>
      </c>
      <c r="B123" t="s">
        <v>539</v>
      </c>
      <c r="C123" t="s">
        <v>790</v>
      </c>
      <c r="D123" t="b">
        <v>1</v>
      </c>
      <c r="E123" t="b">
        <v>0</v>
      </c>
      <c r="F123" t="b">
        <v>0</v>
      </c>
      <c r="G123" t="b">
        <v>0</v>
      </c>
      <c r="H123" t="b">
        <v>0</v>
      </c>
      <c r="I123" t="b">
        <v>0</v>
      </c>
      <c r="J123" t="b">
        <v>0</v>
      </c>
      <c r="K123" t="b">
        <v>0</v>
      </c>
      <c r="L123" t="b">
        <v>0</v>
      </c>
      <c r="M123" t="s">
        <v>846</v>
      </c>
      <c r="N123" t="s">
        <v>1256</v>
      </c>
      <c r="O123" t="s">
        <v>1754</v>
      </c>
      <c r="P123" t="s">
        <v>2253</v>
      </c>
      <c r="Q123" s="7" t="s">
        <v>2751</v>
      </c>
      <c r="R123" t="s">
        <v>3172</v>
      </c>
    </row>
    <row r="124" spans="1:19">
      <c r="A124" t="s">
        <v>141</v>
      </c>
      <c r="B124" t="s">
        <v>614</v>
      </c>
      <c r="C124" t="s">
        <v>790</v>
      </c>
      <c r="D124" t="b">
        <v>1</v>
      </c>
      <c r="E124" t="b">
        <v>0</v>
      </c>
      <c r="F124" t="b">
        <v>0</v>
      </c>
      <c r="G124" t="b">
        <v>0</v>
      </c>
      <c r="H124" t="b">
        <v>0</v>
      </c>
      <c r="I124" t="b">
        <v>0</v>
      </c>
      <c r="J124" t="b">
        <v>0</v>
      </c>
      <c r="K124" t="b">
        <v>0</v>
      </c>
      <c r="L124" t="b">
        <v>0</v>
      </c>
      <c r="N124" t="s">
        <v>1257</v>
      </c>
      <c r="O124" t="s">
        <v>1755</v>
      </c>
      <c r="P124" t="s">
        <v>2254</v>
      </c>
      <c r="Q124" s="7" t="s">
        <v>2752</v>
      </c>
      <c r="S124" t="s">
        <v>3539</v>
      </c>
    </row>
    <row r="125" spans="1:19">
      <c r="A125" t="s">
        <v>142</v>
      </c>
      <c r="B125" t="s">
        <v>561</v>
      </c>
      <c r="C125" t="s">
        <v>790</v>
      </c>
      <c r="D125" t="b">
        <v>1</v>
      </c>
      <c r="E125" t="b">
        <v>0</v>
      </c>
      <c r="F125" t="b">
        <v>0</v>
      </c>
      <c r="G125" t="b">
        <v>0</v>
      </c>
      <c r="H125" t="b">
        <v>0</v>
      </c>
      <c r="I125" t="b">
        <v>0</v>
      </c>
      <c r="J125" t="b">
        <v>0</v>
      </c>
      <c r="K125" t="b">
        <v>0</v>
      </c>
      <c r="L125" t="b">
        <v>0</v>
      </c>
      <c r="N125" t="s">
        <v>1258</v>
      </c>
      <c r="O125" t="s">
        <v>1756</v>
      </c>
      <c r="P125" t="s">
        <v>2255</v>
      </c>
      <c r="Q125" s="7" t="s">
        <v>2753</v>
      </c>
      <c r="S125" t="s">
        <v>3540</v>
      </c>
    </row>
    <row r="126" spans="1:19">
      <c r="A126" t="s">
        <v>143</v>
      </c>
      <c r="B126" t="s">
        <v>615</v>
      </c>
      <c r="C126" t="s">
        <v>790</v>
      </c>
      <c r="D126" t="b">
        <v>1</v>
      </c>
      <c r="E126" t="b">
        <v>0</v>
      </c>
      <c r="F126" t="b">
        <v>0</v>
      </c>
      <c r="G126" t="b">
        <v>0</v>
      </c>
      <c r="H126" t="b">
        <v>0</v>
      </c>
      <c r="I126" t="b">
        <v>0</v>
      </c>
      <c r="J126" t="b">
        <v>0</v>
      </c>
      <c r="K126" t="b">
        <v>0</v>
      </c>
      <c r="L126" t="b">
        <v>0</v>
      </c>
      <c r="N126" t="s">
        <v>1259</v>
      </c>
      <c r="O126" t="s">
        <v>1757</v>
      </c>
      <c r="P126" t="s">
        <v>2256</v>
      </c>
      <c r="Q126" s="7" t="s">
        <v>2754</v>
      </c>
      <c r="S126" t="s">
        <v>3541</v>
      </c>
    </row>
    <row r="127" spans="1:19">
      <c r="A127" t="s">
        <v>144</v>
      </c>
      <c r="B127" t="s">
        <v>616</v>
      </c>
      <c r="C127" t="s">
        <v>790</v>
      </c>
      <c r="D127" t="b">
        <v>1</v>
      </c>
      <c r="E127" t="b">
        <v>0</v>
      </c>
      <c r="F127" t="b">
        <v>0</v>
      </c>
      <c r="G127" t="b">
        <v>0</v>
      </c>
      <c r="H127" t="b">
        <v>0</v>
      </c>
      <c r="I127" t="b">
        <v>0</v>
      </c>
      <c r="J127" t="b">
        <v>0</v>
      </c>
      <c r="K127" t="b">
        <v>0</v>
      </c>
      <c r="L127" t="b">
        <v>0</v>
      </c>
      <c r="N127" t="s">
        <v>1260</v>
      </c>
      <c r="O127" t="s">
        <v>1758</v>
      </c>
      <c r="P127" t="s">
        <v>2257</v>
      </c>
      <c r="Q127" s="7" t="s">
        <v>2755</v>
      </c>
      <c r="S127" t="s">
        <v>3542</v>
      </c>
    </row>
    <row r="128" spans="1:19">
      <c r="A128" t="s">
        <v>145</v>
      </c>
      <c r="B128" t="s">
        <v>546</v>
      </c>
      <c r="C128" t="s">
        <v>790</v>
      </c>
      <c r="D128" t="b">
        <v>1</v>
      </c>
      <c r="E128" t="b">
        <v>0</v>
      </c>
      <c r="F128" t="b">
        <v>0</v>
      </c>
      <c r="G128" t="b">
        <v>0</v>
      </c>
      <c r="H128" t="b">
        <v>0</v>
      </c>
      <c r="I128" t="b">
        <v>0</v>
      </c>
      <c r="J128" t="b">
        <v>0</v>
      </c>
      <c r="K128" t="b">
        <v>0</v>
      </c>
      <c r="L128" t="b">
        <v>0</v>
      </c>
      <c r="M128" t="s">
        <v>847</v>
      </c>
      <c r="N128" t="s">
        <v>1261</v>
      </c>
      <c r="O128" t="s">
        <v>1759</v>
      </c>
      <c r="P128" t="s">
        <v>2258</v>
      </c>
      <c r="Q128" s="7" t="s">
        <v>2756</v>
      </c>
      <c r="R128" t="s">
        <v>3173</v>
      </c>
      <c r="S128" t="s">
        <v>3543</v>
      </c>
    </row>
    <row r="129" spans="1:19">
      <c r="A129" t="s">
        <v>146</v>
      </c>
      <c r="B129" t="s">
        <v>617</v>
      </c>
      <c r="C129" t="s">
        <v>790</v>
      </c>
      <c r="D129" t="b">
        <v>1</v>
      </c>
      <c r="E129" t="b">
        <v>0</v>
      </c>
      <c r="F129" t="b">
        <v>0</v>
      </c>
      <c r="G129" t="b">
        <v>0</v>
      </c>
      <c r="H129" t="b">
        <v>0</v>
      </c>
      <c r="I129" t="b">
        <v>0</v>
      </c>
      <c r="J129" t="b">
        <v>0</v>
      </c>
      <c r="K129" t="b">
        <v>0</v>
      </c>
      <c r="L129" t="b">
        <v>0</v>
      </c>
      <c r="N129" t="s">
        <v>1262</v>
      </c>
      <c r="O129" t="s">
        <v>1760</v>
      </c>
      <c r="P129" t="s">
        <v>2259</v>
      </c>
      <c r="Q129" s="7" t="s">
        <v>2757</v>
      </c>
      <c r="S129" t="s">
        <v>3544</v>
      </c>
    </row>
    <row r="130" spans="1:19">
      <c r="A130" t="s">
        <v>147</v>
      </c>
      <c r="B130" t="s">
        <v>618</v>
      </c>
      <c r="C130" t="s">
        <v>790</v>
      </c>
      <c r="D130" t="b">
        <v>1</v>
      </c>
      <c r="E130" t="b">
        <v>0</v>
      </c>
      <c r="F130" t="b">
        <v>0</v>
      </c>
      <c r="G130" t="b">
        <v>0</v>
      </c>
      <c r="H130" t="b">
        <v>0</v>
      </c>
      <c r="I130" t="b">
        <v>0</v>
      </c>
      <c r="J130" t="b">
        <v>0</v>
      </c>
      <c r="K130" t="b">
        <v>0</v>
      </c>
      <c r="L130" t="b">
        <v>0</v>
      </c>
      <c r="M130" t="s">
        <v>848</v>
      </c>
      <c r="N130" t="s">
        <v>1263</v>
      </c>
      <c r="O130" t="s">
        <v>1761</v>
      </c>
      <c r="P130" t="s">
        <v>2260</v>
      </c>
      <c r="Q130" s="7" t="s">
        <v>2758</v>
      </c>
      <c r="R130" t="s">
        <v>3174</v>
      </c>
      <c r="S130" t="s">
        <v>3545</v>
      </c>
    </row>
    <row r="131" spans="1:19">
      <c r="A131" t="s">
        <v>148</v>
      </c>
      <c r="B131" t="s">
        <v>619</v>
      </c>
      <c r="C131" t="s">
        <v>790</v>
      </c>
      <c r="D131" t="b">
        <v>1</v>
      </c>
      <c r="E131" t="b">
        <v>0</v>
      </c>
      <c r="F131" t="b">
        <v>0</v>
      </c>
      <c r="G131" t="b">
        <v>0</v>
      </c>
      <c r="H131" t="b">
        <v>0</v>
      </c>
      <c r="I131" t="b">
        <v>0</v>
      </c>
      <c r="J131" t="b">
        <v>0</v>
      </c>
      <c r="K131" t="b">
        <v>0</v>
      </c>
      <c r="L131" t="b">
        <v>0</v>
      </c>
      <c r="M131" t="s">
        <v>794</v>
      </c>
      <c r="N131" t="s">
        <v>1264</v>
      </c>
      <c r="O131" t="s">
        <v>1762</v>
      </c>
      <c r="P131" t="s">
        <v>2261</v>
      </c>
      <c r="Q131" s="7" t="s">
        <v>2759</v>
      </c>
    </row>
    <row r="132" spans="1:19">
      <c r="A132" t="s">
        <v>149</v>
      </c>
      <c r="B132" t="s">
        <v>618</v>
      </c>
      <c r="C132" t="s">
        <v>790</v>
      </c>
      <c r="D132" t="b">
        <v>1</v>
      </c>
      <c r="E132" t="b">
        <v>0</v>
      </c>
      <c r="F132" t="b">
        <v>0</v>
      </c>
      <c r="G132" t="b">
        <v>0</v>
      </c>
      <c r="H132" t="b">
        <v>0</v>
      </c>
      <c r="I132" t="b">
        <v>0</v>
      </c>
      <c r="J132" t="b">
        <v>0</v>
      </c>
      <c r="K132" t="b">
        <v>0</v>
      </c>
      <c r="L132" t="b">
        <v>0</v>
      </c>
      <c r="M132" t="s">
        <v>849</v>
      </c>
      <c r="N132" t="s">
        <v>1265</v>
      </c>
      <c r="O132" t="s">
        <v>1763</v>
      </c>
      <c r="P132" t="s">
        <v>2262</v>
      </c>
      <c r="Q132" s="7" t="s">
        <v>2760</v>
      </c>
      <c r="R132" t="s">
        <v>3175</v>
      </c>
      <c r="S132" t="s">
        <v>3546</v>
      </c>
    </row>
    <row r="133" spans="1:19">
      <c r="A133" t="s">
        <v>150</v>
      </c>
      <c r="B133" t="s">
        <v>620</v>
      </c>
      <c r="C133" t="s">
        <v>790</v>
      </c>
      <c r="D133" t="b">
        <v>1</v>
      </c>
      <c r="E133" t="b">
        <v>0</v>
      </c>
      <c r="F133" t="b">
        <v>0</v>
      </c>
      <c r="G133" t="b">
        <v>0</v>
      </c>
      <c r="H133" t="b">
        <v>0</v>
      </c>
      <c r="I133" t="b">
        <v>0</v>
      </c>
      <c r="J133" t="b">
        <v>0</v>
      </c>
      <c r="K133" t="b">
        <v>0</v>
      </c>
      <c r="L133" t="b">
        <v>0</v>
      </c>
      <c r="N133" t="s">
        <v>1266</v>
      </c>
      <c r="O133" t="s">
        <v>1764</v>
      </c>
      <c r="P133" t="s">
        <v>2263</v>
      </c>
      <c r="Q133" s="7" t="s">
        <v>2761</v>
      </c>
      <c r="S133" t="s">
        <v>3547</v>
      </c>
    </row>
    <row r="134" spans="1:19">
      <c r="A134" t="s">
        <v>151</v>
      </c>
      <c r="B134" t="s">
        <v>621</v>
      </c>
      <c r="C134" t="s">
        <v>790</v>
      </c>
      <c r="D134" t="b">
        <v>1</v>
      </c>
      <c r="E134" t="b">
        <v>0</v>
      </c>
      <c r="F134" t="b">
        <v>0</v>
      </c>
      <c r="G134" t="b">
        <v>0</v>
      </c>
      <c r="H134" t="b">
        <v>0</v>
      </c>
      <c r="I134" t="b">
        <v>0</v>
      </c>
      <c r="J134" t="b">
        <v>0</v>
      </c>
      <c r="K134" t="b">
        <v>0</v>
      </c>
      <c r="L134" t="b">
        <v>0</v>
      </c>
      <c r="M134" t="s">
        <v>850</v>
      </c>
      <c r="N134" t="s">
        <v>1267</v>
      </c>
      <c r="O134" t="s">
        <v>1765</v>
      </c>
      <c r="P134" t="s">
        <v>2264</v>
      </c>
      <c r="Q134" s="7" t="s">
        <v>2762</v>
      </c>
      <c r="R134" t="s">
        <v>3176</v>
      </c>
      <c r="S134" t="s">
        <v>3548</v>
      </c>
    </row>
    <row r="135" spans="1:19">
      <c r="A135" t="s">
        <v>152</v>
      </c>
      <c r="B135" t="s">
        <v>622</v>
      </c>
      <c r="C135" t="s">
        <v>790</v>
      </c>
      <c r="D135" t="b">
        <v>1</v>
      </c>
      <c r="E135" t="b">
        <v>0</v>
      </c>
      <c r="F135" t="b">
        <v>1</v>
      </c>
      <c r="G135" t="b">
        <v>0</v>
      </c>
      <c r="H135" t="b">
        <v>0</v>
      </c>
      <c r="I135" t="b">
        <v>0</v>
      </c>
      <c r="J135" t="b">
        <v>0</v>
      </c>
      <c r="K135" t="b">
        <v>0</v>
      </c>
      <c r="L135" t="b">
        <v>0</v>
      </c>
      <c r="M135" t="s">
        <v>851</v>
      </c>
      <c r="N135" t="s">
        <v>1268</v>
      </c>
      <c r="O135" t="s">
        <v>1766</v>
      </c>
      <c r="P135" t="s">
        <v>2265</v>
      </c>
      <c r="Q135" s="7" t="s">
        <v>2763</v>
      </c>
      <c r="R135" t="s">
        <v>3177</v>
      </c>
    </row>
    <row r="136" spans="1:19">
      <c r="A136" t="s">
        <v>153</v>
      </c>
      <c r="B136" t="s">
        <v>623</v>
      </c>
      <c r="C136" t="s">
        <v>790</v>
      </c>
      <c r="D136" t="b">
        <v>1</v>
      </c>
      <c r="E136" t="b">
        <v>0</v>
      </c>
      <c r="F136" t="b">
        <v>0</v>
      </c>
      <c r="G136" t="b">
        <v>0</v>
      </c>
      <c r="H136" t="b">
        <v>0</v>
      </c>
      <c r="I136" t="b">
        <v>0</v>
      </c>
      <c r="J136" t="b">
        <v>0</v>
      </c>
      <c r="K136" t="b">
        <v>0</v>
      </c>
      <c r="L136" t="b">
        <v>0</v>
      </c>
      <c r="N136" t="s">
        <v>1269</v>
      </c>
      <c r="O136" t="s">
        <v>1767</v>
      </c>
      <c r="P136" t="s">
        <v>2266</v>
      </c>
      <c r="Q136" s="7" t="s">
        <v>2764</v>
      </c>
      <c r="S136" t="s">
        <v>3549</v>
      </c>
    </row>
    <row r="137" spans="1:19">
      <c r="A137" t="s">
        <v>154</v>
      </c>
      <c r="B137" t="s">
        <v>556</v>
      </c>
      <c r="C137" t="s">
        <v>790</v>
      </c>
      <c r="D137" t="b">
        <v>1</v>
      </c>
      <c r="E137" t="b">
        <v>0</v>
      </c>
      <c r="F137" t="b">
        <v>0</v>
      </c>
      <c r="G137" t="b">
        <v>0</v>
      </c>
      <c r="H137" t="b">
        <v>0</v>
      </c>
      <c r="I137" t="b">
        <v>0</v>
      </c>
      <c r="J137" t="b">
        <v>0</v>
      </c>
      <c r="K137" t="b">
        <v>0</v>
      </c>
      <c r="L137" t="b">
        <v>0</v>
      </c>
      <c r="N137" t="s">
        <v>1270</v>
      </c>
      <c r="O137" t="s">
        <v>1768</v>
      </c>
      <c r="P137" t="s">
        <v>2267</v>
      </c>
      <c r="Q137" s="7" t="s">
        <v>2765</v>
      </c>
      <c r="S137" t="s">
        <v>3550</v>
      </c>
    </row>
    <row r="138" spans="1:19">
      <c r="A138" t="s">
        <v>155</v>
      </c>
      <c r="B138" t="s">
        <v>536</v>
      </c>
      <c r="C138" t="s">
        <v>790</v>
      </c>
      <c r="D138" t="b">
        <v>1</v>
      </c>
      <c r="E138" t="b">
        <v>0</v>
      </c>
      <c r="F138" t="b">
        <v>0</v>
      </c>
      <c r="G138" t="b">
        <v>0</v>
      </c>
      <c r="H138" t="b">
        <v>0</v>
      </c>
      <c r="I138" t="b">
        <v>0</v>
      </c>
      <c r="J138" t="b">
        <v>0</v>
      </c>
      <c r="K138" t="b">
        <v>0</v>
      </c>
      <c r="L138" t="b">
        <v>0</v>
      </c>
      <c r="M138" t="s">
        <v>794</v>
      </c>
      <c r="N138" t="s">
        <v>1271</v>
      </c>
      <c r="O138" t="s">
        <v>1769</v>
      </c>
      <c r="P138" t="s">
        <v>2268</v>
      </c>
      <c r="Q138" s="7" t="s">
        <v>2766</v>
      </c>
    </row>
    <row r="139" spans="1:19">
      <c r="A139" t="s">
        <v>156</v>
      </c>
      <c r="B139" t="s">
        <v>624</v>
      </c>
      <c r="C139" t="s">
        <v>790</v>
      </c>
      <c r="D139" t="b">
        <v>1</v>
      </c>
      <c r="E139" t="b">
        <v>0</v>
      </c>
      <c r="F139" t="b">
        <v>0</v>
      </c>
      <c r="G139" t="b">
        <v>0</v>
      </c>
      <c r="H139" t="b">
        <v>0</v>
      </c>
      <c r="I139" t="b">
        <v>0</v>
      </c>
      <c r="J139" t="b">
        <v>0</v>
      </c>
      <c r="K139" t="b">
        <v>0</v>
      </c>
      <c r="L139" t="b">
        <v>0</v>
      </c>
      <c r="M139" t="s">
        <v>852</v>
      </c>
      <c r="N139" t="s">
        <v>1272</v>
      </c>
      <c r="O139" t="s">
        <v>1770</v>
      </c>
      <c r="P139" t="s">
        <v>2269</v>
      </c>
      <c r="Q139" s="7" t="s">
        <v>2767</v>
      </c>
      <c r="R139" t="s">
        <v>3178</v>
      </c>
      <c r="S139" t="s">
        <v>3551</v>
      </c>
    </row>
    <row r="140" spans="1:19">
      <c r="A140" t="s">
        <v>157</v>
      </c>
      <c r="B140" t="s">
        <v>625</v>
      </c>
      <c r="C140" t="s">
        <v>790</v>
      </c>
      <c r="D140" t="b">
        <v>1</v>
      </c>
      <c r="E140" t="b">
        <v>0</v>
      </c>
      <c r="F140" t="b">
        <v>0</v>
      </c>
      <c r="G140" t="b">
        <v>0</v>
      </c>
      <c r="H140" t="b">
        <v>0</v>
      </c>
      <c r="I140" t="b">
        <v>0</v>
      </c>
      <c r="J140" t="b">
        <v>0</v>
      </c>
      <c r="K140" t="b">
        <v>0</v>
      </c>
      <c r="L140" t="b">
        <v>0</v>
      </c>
      <c r="N140" t="s">
        <v>1273</v>
      </c>
      <c r="O140" t="s">
        <v>1771</v>
      </c>
      <c r="P140" t="s">
        <v>2270</v>
      </c>
      <c r="Q140" s="7" t="s">
        <v>2768</v>
      </c>
      <c r="S140" t="s">
        <v>3552</v>
      </c>
    </row>
    <row r="141" spans="1:19">
      <c r="A141" t="s">
        <v>158</v>
      </c>
      <c r="B141" t="s">
        <v>626</v>
      </c>
      <c r="C141" t="s">
        <v>790</v>
      </c>
      <c r="D141" t="b">
        <v>1</v>
      </c>
      <c r="E141" t="b">
        <v>0</v>
      </c>
      <c r="F141" t="b">
        <v>0</v>
      </c>
      <c r="G141" t="b">
        <v>0</v>
      </c>
      <c r="H141" t="b">
        <v>0</v>
      </c>
      <c r="I141" t="b">
        <v>0</v>
      </c>
      <c r="J141" t="b">
        <v>0</v>
      </c>
      <c r="K141" t="b">
        <v>0</v>
      </c>
      <c r="L141" t="b">
        <v>0</v>
      </c>
      <c r="N141" t="s">
        <v>1274</v>
      </c>
      <c r="O141" t="s">
        <v>1772</v>
      </c>
      <c r="P141" t="s">
        <v>2271</v>
      </c>
      <c r="Q141" s="7" t="s">
        <v>2769</v>
      </c>
      <c r="S141" t="s">
        <v>3553</v>
      </c>
    </row>
    <row r="142" spans="1:19">
      <c r="A142" t="s">
        <v>159</v>
      </c>
      <c r="B142" t="s">
        <v>520</v>
      </c>
      <c r="C142" t="s">
        <v>790</v>
      </c>
      <c r="D142" t="b">
        <v>1</v>
      </c>
      <c r="E142" t="b">
        <v>0</v>
      </c>
      <c r="F142" t="b">
        <v>0</v>
      </c>
      <c r="G142" t="b">
        <v>0</v>
      </c>
      <c r="H142" t="b">
        <v>0</v>
      </c>
      <c r="I142" t="b">
        <v>0</v>
      </c>
      <c r="J142" t="b">
        <v>0</v>
      </c>
      <c r="K142" t="b">
        <v>0</v>
      </c>
      <c r="L142" t="b">
        <v>0</v>
      </c>
      <c r="M142" t="s">
        <v>794</v>
      </c>
      <c r="N142" t="s">
        <v>1275</v>
      </c>
      <c r="O142" t="s">
        <v>1773</v>
      </c>
      <c r="P142" t="s">
        <v>2272</v>
      </c>
      <c r="Q142" s="7" t="s">
        <v>2770</v>
      </c>
    </row>
    <row r="143" spans="1:19">
      <c r="A143" t="s">
        <v>160</v>
      </c>
      <c r="B143" t="s">
        <v>627</v>
      </c>
      <c r="C143" t="s">
        <v>790</v>
      </c>
      <c r="D143" t="b">
        <v>1</v>
      </c>
      <c r="E143" t="b">
        <v>0</v>
      </c>
      <c r="F143" t="b">
        <v>0</v>
      </c>
      <c r="G143" t="b">
        <v>0</v>
      </c>
      <c r="H143" t="b">
        <v>0</v>
      </c>
      <c r="I143" t="b">
        <v>0</v>
      </c>
      <c r="J143" t="b">
        <v>0</v>
      </c>
      <c r="K143" t="b">
        <v>0</v>
      </c>
      <c r="L143" t="b">
        <v>0</v>
      </c>
      <c r="M143" t="s">
        <v>794</v>
      </c>
      <c r="N143" t="s">
        <v>1276</v>
      </c>
      <c r="O143" t="s">
        <v>1774</v>
      </c>
      <c r="Q143" s="7" t="s">
        <v>2771</v>
      </c>
    </row>
    <row r="144" spans="1:19">
      <c r="A144" t="s">
        <v>161</v>
      </c>
      <c r="B144" t="s">
        <v>618</v>
      </c>
      <c r="C144" t="s">
        <v>790</v>
      </c>
      <c r="D144" t="b">
        <v>1</v>
      </c>
      <c r="E144" t="b">
        <v>0</v>
      </c>
      <c r="F144" t="b">
        <v>0</v>
      </c>
      <c r="G144" t="b">
        <v>0</v>
      </c>
      <c r="H144" t="b">
        <v>0</v>
      </c>
      <c r="I144" t="b">
        <v>0</v>
      </c>
      <c r="J144" t="b">
        <v>0</v>
      </c>
      <c r="K144" t="b">
        <v>0</v>
      </c>
      <c r="L144" t="b">
        <v>0</v>
      </c>
      <c r="M144" t="s">
        <v>853</v>
      </c>
      <c r="N144" t="s">
        <v>1277</v>
      </c>
      <c r="O144" t="s">
        <v>1775</v>
      </c>
      <c r="P144" t="s">
        <v>2273</v>
      </c>
      <c r="Q144" s="7" t="s">
        <v>2772</v>
      </c>
      <c r="R144" t="s">
        <v>3179</v>
      </c>
      <c r="S144" t="s">
        <v>3554</v>
      </c>
    </row>
    <row r="145" spans="1:19">
      <c r="A145" t="s">
        <v>162</v>
      </c>
      <c r="B145" t="s">
        <v>578</v>
      </c>
      <c r="C145" t="s">
        <v>790</v>
      </c>
      <c r="D145" t="b">
        <v>1</v>
      </c>
      <c r="E145" t="b">
        <v>0</v>
      </c>
      <c r="F145" t="b">
        <v>0</v>
      </c>
      <c r="G145" t="b">
        <v>0</v>
      </c>
      <c r="H145" t="b">
        <v>0</v>
      </c>
      <c r="I145" t="b">
        <v>0</v>
      </c>
      <c r="J145" t="b">
        <v>0</v>
      </c>
      <c r="K145" t="b">
        <v>0</v>
      </c>
      <c r="L145" t="b">
        <v>0</v>
      </c>
      <c r="M145" t="s">
        <v>854</v>
      </c>
      <c r="N145" t="s">
        <v>1278</v>
      </c>
      <c r="O145" t="s">
        <v>1776</v>
      </c>
      <c r="P145" t="s">
        <v>2274</v>
      </c>
      <c r="Q145" s="7" t="s">
        <v>2773</v>
      </c>
      <c r="R145" t="s">
        <v>3180</v>
      </c>
    </row>
    <row r="146" spans="1:19">
      <c r="A146" t="s">
        <v>163</v>
      </c>
      <c r="B146" t="s">
        <v>551</v>
      </c>
      <c r="C146" t="s">
        <v>790</v>
      </c>
      <c r="D146" t="b">
        <v>1</v>
      </c>
      <c r="E146" t="b">
        <v>0</v>
      </c>
      <c r="F146" t="b">
        <v>0</v>
      </c>
      <c r="G146" t="b">
        <v>0</v>
      </c>
      <c r="H146" t="b">
        <v>0</v>
      </c>
      <c r="I146" t="b">
        <v>0</v>
      </c>
      <c r="J146" t="b">
        <v>0</v>
      </c>
      <c r="K146" t="b">
        <v>0</v>
      </c>
      <c r="L146" t="b">
        <v>0</v>
      </c>
      <c r="M146" t="s">
        <v>794</v>
      </c>
      <c r="N146" t="s">
        <v>1279</v>
      </c>
      <c r="O146" t="s">
        <v>1777</v>
      </c>
      <c r="P146" t="s">
        <v>2275</v>
      </c>
      <c r="Q146" s="7" t="s">
        <v>2774</v>
      </c>
    </row>
    <row r="147" spans="1:19">
      <c r="A147" t="s">
        <v>164</v>
      </c>
      <c r="B147" t="s">
        <v>628</v>
      </c>
      <c r="C147" t="s">
        <v>790</v>
      </c>
      <c r="D147" t="b">
        <v>1</v>
      </c>
      <c r="E147" t="b">
        <v>0</v>
      </c>
      <c r="F147" t="b">
        <v>0</v>
      </c>
      <c r="G147" t="b">
        <v>0</v>
      </c>
      <c r="H147" t="b">
        <v>0</v>
      </c>
      <c r="I147" t="b">
        <v>0</v>
      </c>
      <c r="J147" t="b">
        <v>1</v>
      </c>
      <c r="K147" t="b">
        <v>0</v>
      </c>
      <c r="L147" t="b">
        <v>0</v>
      </c>
      <c r="M147" t="s">
        <v>855</v>
      </c>
      <c r="N147" t="s">
        <v>1280</v>
      </c>
      <c r="O147" t="s">
        <v>1778</v>
      </c>
      <c r="P147" t="s">
        <v>2276</v>
      </c>
      <c r="Q147" s="7" t="s">
        <v>2775</v>
      </c>
      <c r="R147" t="s">
        <v>3181</v>
      </c>
      <c r="S147" t="s">
        <v>3555</v>
      </c>
    </row>
    <row r="148" spans="1:19">
      <c r="A148" t="s">
        <v>165</v>
      </c>
      <c r="B148" t="s">
        <v>526</v>
      </c>
      <c r="C148" t="s">
        <v>790</v>
      </c>
      <c r="D148" t="b">
        <v>1</v>
      </c>
      <c r="E148" t="b">
        <v>0</v>
      </c>
      <c r="F148" t="b">
        <v>0</v>
      </c>
      <c r="G148" t="b">
        <v>0</v>
      </c>
      <c r="H148" t="b">
        <v>0</v>
      </c>
      <c r="I148" t="b">
        <v>0</v>
      </c>
      <c r="J148" t="b">
        <v>0</v>
      </c>
      <c r="K148" t="b">
        <v>0</v>
      </c>
      <c r="L148" t="b">
        <v>0</v>
      </c>
      <c r="M148" t="s">
        <v>794</v>
      </c>
      <c r="N148" t="s">
        <v>1281</v>
      </c>
      <c r="O148" t="s">
        <v>1779</v>
      </c>
      <c r="P148" t="s">
        <v>2277</v>
      </c>
      <c r="Q148" s="7" t="s">
        <v>2776</v>
      </c>
    </row>
    <row r="149" spans="1:19">
      <c r="A149" t="s">
        <v>166</v>
      </c>
      <c r="B149" t="s">
        <v>629</v>
      </c>
      <c r="C149" t="s">
        <v>790</v>
      </c>
      <c r="D149" t="b">
        <v>1</v>
      </c>
      <c r="E149" t="b">
        <v>0</v>
      </c>
      <c r="F149" t="b">
        <v>0</v>
      </c>
      <c r="G149" t="b">
        <v>0</v>
      </c>
      <c r="H149" t="b">
        <v>0</v>
      </c>
      <c r="I149" t="b">
        <v>0</v>
      </c>
      <c r="J149" t="b">
        <v>0</v>
      </c>
      <c r="K149" t="b">
        <v>0</v>
      </c>
      <c r="L149" t="b">
        <v>0</v>
      </c>
      <c r="N149" t="s">
        <v>1282</v>
      </c>
      <c r="O149" t="s">
        <v>1780</v>
      </c>
      <c r="P149" t="s">
        <v>2278</v>
      </c>
      <c r="Q149" s="7" t="s">
        <v>2777</v>
      </c>
      <c r="S149" t="s">
        <v>3556</v>
      </c>
    </row>
    <row r="150" spans="1:19">
      <c r="A150" t="s">
        <v>167</v>
      </c>
      <c r="B150" t="s">
        <v>630</v>
      </c>
      <c r="C150" t="s">
        <v>790</v>
      </c>
      <c r="D150" t="b">
        <v>1</v>
      </c>
      <c r="E150" t="b">
        <v>0</v>
      </c>
      <c r="F150" t="b">
        <v>0</v>
      </c>
      <c r="G150" t="b">
        <v>0</v>
      </c>
      <c r="H150" t="b">
        <v>0</v>
      </c>
      <c r="I150" t="b">
        <v>0</v>
      </c>
      <c r="J150" t="b">
        <v>0</v>
      </c>
      <c r="K150" t="b">
        <v>0</v>
      </c>
      <c r="L150" t="b">
        <v>0</v>
      </c>
      <c r="M150" t="s">
        <v>794</v>
      </c>
      <c r="N150" t="s">
        <v>1283</v>
      </c>
      <c r="O150" t="s">
        <v>1781</v>
      </c>
      <c r="P150" t="s">
        <v>2279</v>
      </c>
      <c r="Q150" s="7" t="s">
        <v>2778</v>
      </c>
    </row>
    <row r="151" spans="1:19">
      <c r="A151" t="s">
        <v>168</v>
      </c>
      <c r="B151" t="s">
        <v>631</v>
      </c>
      <c r="C151" t="s">
        <v>791</v>
      </c>
      <c r="D151" t="b">
        <v>1</v>
      </c>
      <c r="E151" t="b">
        <v>0</v>
      </c>
      <c r="F151" t="b">
        <v>0</v>
      </c>
      <c r="G151" t="b">
        <v>0</v>
      </c>
      <c r="H151" t="b">
        <v>0</v>
      </c>
      <c r="I151" t="b">
        <v>0</v>
      </c>
      <c r="J151" t="b">
        <v>0</v>
      </c>
      <c r="K151" t="b">
        <v>0</v>
      </c>
      <c r="L151" t="b">
        <v>0</v>
      </c>
      <c r="M151" t="s">
        <v>856</v>
      </c>
      <c r="N151" t="s">
        <v>1284</v>
      </c>
      <c r="O151" t="s">
        <v>1782</v>
      </c>
      <c r="P151" t="s">
        <v>2280</v>
      </c>
      <c r="Q151" s="7" t="s">
        <v>2779</v>
      </c>
      <c r="R151" t="s">
        <v>3182</v>
      </c>
    </row>
    <row r="152" spans="1:19">
      <c r="A152" t="s">
        <v>169</v>
      </c>
      <c r="B152" t="s">
        <v>526</v>
      </c>
      <c r="C152" t="s">
        <v>791</v>
      </c>
      <c r="D152" t="b">
        <v>1</v>
      </c>
      <c r="E152" t="b">
        <v>0</v>
      </c>
      <c r="F152" t="b">
        <v>0</v>
      </c>
      <c r="G152" t="b">
        <v>0</v>
      </c>
      <c r="H152" t="b">
        <v>0</v>
      </c>
      <c r="I152" t="b">
        <v>0</v>
      </c>
      <c r="J152" t="b">
        <v>0</v>
      </c>
      <c r="K152" t="b">
        <v>0</v>
      </c>
      <c r="L152" t="b">
        <v>0</v>
      </c>
      <c r="M152" t="s">
        <v>857</v>
      </c>
      <c r="N152" t="s">
        <v>1285</v>
      </c>
      <c r="O152" t="s">
        <v>1783</v>
      </c>
      <c r="P152" t="s">
        <v>2281</v>
      </c>
      <c r="Q152" s="7" t="s">
        <v>2780</v>
      </c>
      <c r="R152" t="s">
        <v>3183</v>
      </c>
    </row>
    <row r="153" spans="1:19">
      <c r="A153" t="s">
        <v>170</v>
      </c>
      <c r="B153" t="s">
        <v>526</v>
      </c>
      <c r="C153" t="s">
        <v>791</v>
      </c>
      <c r="D153" t="b">
        <v>1</v>
      </c>
      <c r="E153" t="b">
        <v>0</v>
      </c>
      <c r="F153" t="b">
        <v>0</v>
      </c>
      <c r="G153" t="b">
        <v>0</v>
      </c>
      <c r="H153" t="b">
        <v>0</v>
      </c>
      <c r="I153" t="b">
        <v>0</v>
      </c>
      <c r="J153" t="b">
        <v>0</v>
      </c>
      <c r="K153" t="b">
        <v>0</v>
      </c>
      <c r="L153" t="b">
        <v>0</v>
      </c>
      <c r="M153" t="s">
        <v>858</v>
      </c>
      <c r="N153" t="s">
        <v>1286</v>
      </c>
      <c r="O153" t="s">
        <v>1784</v>
      </c>
      <c r="P153" t="s">
        <v>2282</v>
      </c>
      <c r="Q153" s="7" t="s">
        <v>2781</v>
      </c>
      <c r="R153" t="s">
        <v>3184</v>
      </c>
    </row>
    <row r="154" spans="1:19">
      <c r="A154" t="s">
        <v>171</v>
      </c>
      <c r="B154" t="s">
        <v>632</v>
      </c>
      <c r="C154" t="s">
        <v>791</v>
      </c>
      <c r="D154" t="b">
        <v>1</v>
      </c>
      <c r="E154" t="b">
        <v>0</v>
      </c>
      <c r="F154" t="b">
        <v>0</v>
      </c>
      <c r="G154" t="b">
        <v>0</v>
      </c>
      <c r="H154" t="b">
        <v>0</v>
      </c>
      <c r="I154" t="b">
        <v>0</v>
      </c>
      <c r="J154" t="b">
        <v>0</v>
      </c>
      <c r="K154" t="b">
        <v>0</v>
      </c>
      <c r="L154" t="b">
        <v>0</v>
      </c>
      <c r="N154" t="s">
        <v>1287</v>
      </c>
      <c r="O154" t="s">
        <v>1785</v>
      </c>
      <c r="P154" t="s">
        <v>2283</v>
      </c>
      <c r="Q154" s="7" t="s">
        <v>2782</v>
      </c>
      <c r="S154" t="s">
        <v>3557</v>
      </c>
    </row>
    <row r="155" spans="1:19">
      <c r="A155" t="s">
        <v>172</v>
      </c>
      <c r="B155" t="s">
        <v>535</v>
      </c>
      <c r="C155" t="s">
        <v>791</v>
      </c>
      <c r="D155" t="b">
        <v>1</v>
      </c>
      <c r="E155" t="b">
        <v>0</v>
      </c>
      <c r="F155" t="b">
        <v>0</v>
      </c>
      <c r="G155" t="b">
        <v>0</v>
      </c>
      <c r="H155" t="b">
        <v>0</v>
      </c>
      <c r="I155" t="b">
        <v>0</v>
      </c>
      <c r="J155" t="b">
        <v>1</v>
      </c>
      <c r="K155" t="b">
        <v>0</v>
      </c>
      <c r="L155" t="b">
        <v>0</v>
      </c>
      <c r="M155" t="s">
        <v>859</v>
      </c>
      <c r="N155" t="s">
        <v>1288</v>
      </c>
      <c r="O155" t="s">
        <v>1786</v>
      </c>
      <c r="P155" t="s">
        <v>2284</v>
      </c>
      <c r="Q155" s="7" t="s">
        <v>2783</v>
      </c>
      <c r="R155" t="s">
        <v>3185</v>
      </c>
      <c r="S155" t="s">
        <v>3558</v>
      </c>
    </row>
    <row r="156" spans="1:19">
      <c r="A156" t="s">
        <v>173</v>
      </c>
      <c r="B156" t="s">
        <v>612</v>
      </c>
      <c r="C156" t="s">
        <v>791</v>
      </c>
      <c r="D156" t="b">
        <v>1</v>
      </c>
      <c r="E156" t="b">
        <v>0</v>
      </c>
      <c r="F156" t="b">
        <v>0</v>
      </c>
      <c r="G156" t="b">
        <v>0</v>
      </c>
      <c r="H156" t="b">
        <v>0</v>
      </c>
      <c r="I156" t="b">
        <v>0</v>
      </c>
      <c r="J156" t="b">
        <v>0</v>
      </c>
      <c r="K156" t="b">
        <v>0</v>
      </c>
      <c r="L156" t="b">
        <v>0</v>
      </c>
      <c r="M156" t="s">
        <v>860</v>
      </c>
      <c r="N156" t="s">
        <v>1289</v>
      </c>
      <c r="O156" t="s">
        <v>1787</v>
      </c>
      <c r="P156" t="s">
        <v>2285</v>
      </c>
      <c r="Q156" s="7" t="s">
        <v>2784</v>
      </c>
      <c r="R156" t="s">
        <v>3186</v>
      </c>
      <c r="S156" t="s">
        <v>3559</v>
      </c>
    </row>
    <row r="157" spans="1:19">
      <c r="A157" t="s">
        <v>174</v>
      </c>
      <c r="B157" t="s">
        <v>633</v>
      </c>
      <c r="C157" t="s">
        <v>791</v>
      </c>
      <c r="D157" t="b">
        <v>1</v>
      </c>
      <c r="E157" t="b">
        <v>0</v>
      </c>
      <c r="F157" t="b">
        <v>0</v>
      </c>
      <c r="G157" t="b">
        <v>0</v>
      </c>
      <c r="H157" t="b">
        <v>0</v>
      </c>
      <c r="I157" t="b">
        <v>0</v>
      </c>
      <c r="J157" t="b">
        <v>0</v>
      </c>
      <c r="K157" t="b">
        <v>0</v>
      </c>
      <c r="L157" t="b">
        <v>1</v>
      </c>
      <c r="M157" t="s">
        <v>861</v>
      </c>
      <c r="N157" t="s">
        <v>1290</v>
      </c>
      <c r="O157" t="s">
        <v>1788</v>
      </c>
      <c r="P157" t="s">
        <v>2286</v>
      </c>
      <c r="Q157" s="7" t="s">
        <v>2785</v>
      </c>
      <c r="R157" t="s">
        <v>3187</v>
      </c>
      <c r="S157" t="s">
        <v>3560</v>
      </c>
    </row>
    <row r="158" spans="1:19">
      <c r="A158" t="s">
        <v>175</v>
      </c>
      <c r="B158" t="s">
        <v>634</v>
      </c>
      <c r="C158" t="s">
        <v>791</v>
      </c>
      <c r="D158" t="b">
        <v>1</v>
      </c>
      <c r="E158" t="b">
        <v>0</v>
      </c>
      <c r="F158" t="b">
        <v>0</v>
      </c>
      <c r="G158" t="b">
        <v>0</v>
      </c>
      <c r="H158" t="b">
        <v>0</v>
      </c>
      <c r="I158" t="b">
        <v>0</v>
      </c>
      <c r="J158" t="b">
        <v>0</v>
      </c>
      <c r="K158" t="b">
        <v>0</v>
      </c>
      <c r="L158" t="b">
        <v>0</v>
      </c>
      <c r="M158" t="s">
        <v>862</v>
      </c>
      <c r="N158" t="s">
        <v>1291</v>
      </c>
      <c r="O158" t="s">
        <v>1789</v>
      </c>
      <c r="P158" t="s">
        <v>2287</v>
      </c>
      <c r="Q158" s="7" t="s">
        <v>2786</v>
      </c>
      <c r="R158" t="s">
        <v>3188</v>
      </c>
    </row>
    <row r="159" spans="1:19">
      <c r="A159" t="s">
        <v>176</v>
      </c>
      <c r="B159" t="s">
        <v>593</v>
      </c>
      <c r="C159" t="s">
        <v>791</v>
      </c>
      <c r="D159" t="b">
        <v>1</v>
      </c>
      <c r="E159" t="b">
        <v>0</v>
      </c>
      <c r="F159" t="b">
        <v>0</v>
      </c>
      <c r="G159" t="b">
        <v>0</v>
      </c>
      <c r="H159" t="b">
        <v>0</v>
      </c>
      <c r="I159" t="b">
        <v>0</v>
      </c>
      <c r="J159" t="b">
        <v>0</v>
      </c>
      <c r="K159" t="b">
        <v>0</v>
      </c>
      <c r="L159" t="b">
        <v>0</v>
      </c>
      <c r="M159" t="s">
        <v>863</v>
      </c>
      <c r="N159" t="s">
        <v>1292</v>
      </c>
      <c r="O159" t="s">
        <v>1790</v>
      </c>
      <c r="P159" t="s">
        <v>2288</v>
      </c>
      <c r="Q159" s="7" t="s">
        <v>2787</v>
      </c>
      <c r="R159" t="s">
        <v>3189</v>
      </c>
      <c r="S159" t="s">
        <v>3561</v>
      </c>
    </row>
    <row r="160" spans="1:19">
      <c r="A160" t="s">
        <v>177</v>
      </c>
      <c r="B160" t="s">
        <v>635</v>
      </c>
      <c r="C160" t="s">
        <v>791</v>
      </c>
      <c r="D160" t="b">
        <v>1</v>
      </c>
      <c r="E160" t="b">
        <v>0</v>
      </c>
      <c r="F160" t="b">
        <v>0</v>
      </c>
      <c r="G160" t="b">
        <v>0</v>
      </c>
      <c r="H160" t="b">
        <v>0</v>
      </c>
      <c r="I160" t="b">
        <v>0</v>
      </c>
      <c r="J160" t="b">
        <v>0</v>
      </c>
      <c r="K160" t="b">
        <v>0</v>
      </c>
      <c r="L160" t="b">
        <v>0</v>
      </c>
      <c r="M160" t="s">
        <v>864</v>
      </c>
      <c r="N160" t="s">
        <v>1293</v>
      </c>
      <c r="O160" t="s">
        <v>1791</v>
      </c>
      <c r="P160" t="s">
        <v>2289</v>
      </c>
      <c r="Q160" s="7" t="s">
        <v>2788</v>
      </c>
      <c r="R160" t="s">
        <v>3190</v>
      </c>
    </row>
    <row r="161" spans="1:19">
      <c r="A161" t="s">
        <v>178</v>
      </c>
      <c r="B161" t="s">
        <v>636</v>
      </c>
      <c r="C161" t="s">
        <v>791</v>
      </c>
      <c r="D161" t="b">
        <v>1</v>
      </c>
      <c r="E161" t="b">
        <v>0</v>
      </c>
      <c r="F161" t="b">
        <v>0</v>
      </c>
      <c r="G161" t="b">
        <v>0</v>
      </c>
      <c r="H161" t="b">
        <v>0</v>
      </c>
      <c r="I161" t="b">
        <v>0</v>
      </c>
      <c r="J161" t="b">
        <v>0</v>
      </c>
      <c r="K161" t="b">
        <v>0</v>
      </c>
      <c r="L161" t="b">
        <v>0</v>
      </c>
      <c r="M161" t="s">
        <v>865</v>
      </c>
      <c r="N161" t="s">
        <v>1294</v>
      </c>
      <c r="O161" t="s">
        <v>1792</v>
      </c>
      <c r="P161" t="s">
        <v>2290</v>
      </c>
      <c r="Q161" s="7" t="s">
        <v>2789</v>
      </c>
      <c r="R161" t="s">
        <v>3191</v>
      </c>
    </row>
    <row r="162" spans="1:19">
      <c r="A162" t="s">
        <v>179</v>
      </c>
      <c r="B162" t="s">
        <v>637</v>
      </c>
      <c r="C162" t="s">
        <v>791</v>
      </c>
      <c r="D162" t="b">
        <v>1</v>
      </c>
      <c r="E162" t="b">
        <v>0</v>
      </c>
      <c r="F162" t="b">
        <v>0</v>
      </c>
      <c r="G162" t="b">
        <v>0</v>
      </c>
      <c r="H162" t="b">
        <v>0</v>
      </c>
      <c r="I162" t="b">
        <v>0</v>
      </c>
      <c r="J162" t="b">
        <v>0</v>
      </c>
      <c r="K162" t="b">
        <v>0</v>
      </c>
      <c r="L162" t="b">
        <v>0</v>
      </c>
      <c r="M162" t="s">
        <v>866</v>
      </c>
      <c r="N162" t="s">
        <v>1295</v>
      </c>
      <c r="O162" t="s">
        <v>1793</v>
      </c>
      <c r="P162" t="s">
        <v>2291</v>
      </c>
      <c r="Q162" s="7" t="s">
        <v>2790</v>
      </c>
      <c r="R162" t="s">
        <v>3192</v>
      </c>
      <c r="S162" t="s">
        <v>3562</v>
      </c>
    </row>
    <row r="163" spans="1:19">
      <c r="A163" t="s">
        <v>180</v>
      </c>
      <c r="B163" t="s">
        <v>638</v>
      </c>
      <c r="C163" t="s">
        <v>791</v>
      </c>
      <c r="D163" t="b">
        <v>1</v>
      </c>
      <c r="E163" t="b">
        <v>0</v>
      </c>
      <c r="F163" t="b">
        <v>0</v>
      </c>
      <c r="G163" t="b">
        <v>1</v>
      </c>
      <c r="H163" t="b">
        <v>0</v>
      </c>
      <c r="I163" t="b">
        <v>0</v>
      </c>
      <c r="J163" t="b">
        <v>0</v>
      </c>
      <c r="K163" t="b">
        <v>0</v>
      </c>
      <c r="L163" t="b">
        <v>0</v>
      </c>
      <c r="M163" t="s">
        <v>867</v>
      </c>
      <c r="N163" t="s">
        <v>1296</v>
      </c>
      <c r="O163" t="s">
        <v>1794</v>
      </c>
      <c r="P163" t="s">
        <v>2292</v>
      </c>
      <c r="Q163" s="7" t="s">
        <v>2791</v>
      </c>
      <c r="R163" t="s">
        <v>3193</v>
      </c>
    </row>
    <row r="164" spans="1:19">
      <c r="A164" t="s">
        <v>181</v>
      </c>
      <c r="B164" t="s">
        <v>545</v>
      </c>
      <c r="C164" t="s">
        <v>791</v>
      </c>
      <c r="D164" t="b">
        <v>1</v>
      </c>
      <c r="E164" t="b">
        <v>0</v>
      </c>
      <c r="F164" t="b">
        <v>0</v>
      </c>
      <c r="G164" t="b">
        <v>0</v>
      </c>
      <c r="H164" t="b">
        <v>0</v>
      </c>
      <c r="I164" t="b">
        <v>0</v>
      </c>
      <c r="J164" t="b">
        <v>0</v>
      </c>
      <c r="K164" t="b">
        <v>0</v>
      </c>
      <c r="L164" t="b">
        <v>0</v>
      </c>
      <c r="M164" t="s">
        <v>868</v>
      </c>
      <c r="N164" t="s">
        <v>1297</v>
      </c>
      <c r="O164" t="s">
        <v>1795</v>
      </c>
      <c r="P164" t="s">
        <v>2293</v>
      </c>
      <c r="Q164" s="7" t="s">
        <v>2792</v>
      </c>
      <c r="R164" t="s">
        <v>3194</v>
      </c>
      <c r="S164" t="s">
        <v>3563</v>
      </c>
    </row>
    <row r="165" spans="1:19">
      <c r="A165" t="s">
        <v>182</v>
      </c>
      <c r="B165" t="s">
        <v>639</v>
      </c>
      <c r="C165" t="s">
        <v>791</v>
      </c>
      <c r="D165" t="b">
        <v>1</v>
      </c>
      <c r="E165" t="b">
        <v>0</v>
      </c>
      <c r="F165" t="b">
        <v>0</v>
      </c>
      <c r="G165" t="b">
        <v>0</v>
      </c>
      <c r="H165" t="b">
        <v>0</v>
      </c>
      <c r="I165" t="b">
        <v>0</v>
      </c>
      <c r="J165" t="b">
        <v>0</v>
      </c>
      <c r="K165" t="b">
        <v>0</v>
      </c>
      <c r="L165" t="b">
        <v>1</v>
      </c>
      <c r="M165" t="s">
        <v>869</v>
      </c>
      <c r="N165" t="s">
        <v>1298</v>
      </c>
      <c r="O165" t="s">
        <v>1796</v>
      </c>
      <c r="P165" t="s">
        <v>2294</v>
      </c>
      <c r="Q165" s="7" t="s">
        <v>2793</v>
      </c>
      <c r="R165" t="s">
        <v>3195</v>
      </c>
      <c r="S165" t="s">
        <v>3564</v>
      </c>
    </row>
    <row r="166" spans="1:19">
      <c r="A166" t="s">
        <v>183</v>
      </c>
      <c r="B166" t="s">
        <v>640</v>
      </c>
      <c r="C166" t="s">
        <v>791</v>
      </c>
      <c r="D166" t="b">
        <v>1</v>
      </c>
      <c r="E166" t="b">
        <v>0</v>
      </c>
      <c r="F166" t="b">
        <v>1</v>
      </c>
      <c r="G166" t="b">
        <v>0</v>
      </c>
      <c r="H166" t="b">
        <v>0</v>
      </c>
      <c r="I166" t="b">
        <v>0</v>
      </c>
      <c r="J166" t="b">
        <v>0</v>
      </c>
      <c r="K166" t="b">
        <v>0</v>
      </c>
      <c r="L166" t="b">
        <v>0</v>
      </c>
      <c r="M166" t="s">
        <v>870</v>
      </c>
      <c r="N166" t="s">
        <v>1299</v>
      </c>
      <c r="O166" t="s">
        <v>1797</v>
      </c>
      <c r="P166" t="s">
        <v>2295</v>
      </c>
      <c r="Q166" s="7" t="s">
        <v>2794</v>
      </c>
      <c r="R166" t="s">
        <v>3196</v>
      </c>
      <c r="S166" t="s">
        <v>3565</v>
      </c>
    </row>
    <row r="167" spans="1:19">
      <c r="A167" t="s">
        <v>184</v>
      </c>
      <c r="B167" t="s">
        <v>641</v>
      </c>
      <c r="C167" t="s">
        <v>791</v>
      </c>
      <c r="D167" t="b">
        <v>1</v>
      </c>
      <c r="E167" t="b">
        <v>0</v>
      </c>
      <c r="F167" t="b">
        <v>0</v>
      </c>
      <c r="G167" t="b">
        <v>0</v>
      </c>
      <c r="H167" t="b">
        <v>0</v>
      </c>
      <c r="I167" t="b">
        <v>0</v>
      </c>
      <c r="J167" t="b">
        <v>0</v>
      </c>
      <c r="K167" t="b">
        <v>0</v>
      </c>
      <c r="L167" t="b">
        <v>0</v>
      </c>
      <c r="M167" t="s">
        <v>794</v>
      </c>
      <c r="N167" t="s">
        <v>1300</v>
      </c>
      <c r="O167" t="s">
        <v>1798</v>
      </c>
      <c r="P167" t="s">
        <v>2296</v>
      </c>
      <c r="Q167" s="7" t="s">
        <v>2795</v>
      </c>
    </row>
    <row r="168" spans="1:19">
      <c r="A168" t="s">
        <v>185</v>
      </c>
      <c r="B168" t="s">
        <v>605</v>
      </c>
      <c r="C168" t="s">
        <v>791</v>
      </c>
      <c r="D168" t="b">
        <v>1</v>
      </c>
      <c r="E168" t="b">
        <v>0</v>
      </c>
      <c r="F168" t="b">
        <v>0</v>
      </c>
      <c r="G168" t="b">
        <v>0</v>
      </c>
      <c r="H168" t="b">
        <v>0</v>
      </c>
      <c r="I168" t="b">
        <v>0</v>
      </c>
      <c r="J168" t="b">
        <v>0</v>
      </c>
      <c r="K168" t="b">
        <v>0</v>
      </c>
      <c r="L168" t="b">
        <v>0</v>
      </c>
      <c r="N168" t="s">
        <v>1301</v>
      </c>
      <c r="O168" t="s">
        <v>1799</v>
      </c>
      <c r="P168" t="s">
        <v>2297</v>
      </c>
      <c r="Q168" s="7" t="s">
        <v>2796</v>
      </c>
      <c r="S168" t="s">
        <v>3566</v>
      </c>
    </row>
    <row r="169" spans="1:19">
      <c r="A169" t="s">
        <v>186</v>
      </c>
      <c r="B169" t="s">
        <v>527</v>
      </c>
      <c r="C169" t="s">
        <v>791</v>
      </c>
      <c r="D169" t="b">
        <v>1</v>
      </c>
      <c r="E169" t="b">
        <v>0</v>
      </c>
      <c r="F169" t="b">
        <v>0</v>
      </c>
      <c r="G169" t="b">
        <v>0</v>
      </c>
      <c r="H169" t="b">
        <v>0</v>
      </c>
      <c r="I169" t="b">
        <v>0</v>
      </c>
      <c r="J169" t="b">
        <v>0</v>
      </c>
      <c r="K169" t="b">
        <v>0</v>
      </c>
      <c r="L169" t="b">
        <v>0</v>
      </c>
      <c r="M169" t="s">
        <v>794</v>
      </c>
      <c r="N169" t="s">
        <v>1302</v>
      </c>
      <c r="O169" t="s">
        <v>1800</v>
      </c>
      <c r="P169" t="s">
        <v>2298</v>
      </c>
      <c r="Q169" s="7" t="s">
        <v>2797</v>
      </c>
    </row>
    <row r="170" spans="1:19">
      <c r="A170" t="s">
        <v>187</v>
      </c>
      <c r="B170" t="s">
        <v>642</v>
      </c>
      <c r="C170" t="s">
        <v>791</v>
      </c>
      <c r="D170" t="b">
        <v>1</v>
      </c>
      <c r="E170" t="b">
        <v>0</v>
      </c>
      <c r="F170" t="b">
        <v>0</v>
      </c>
      <c r="G170" t="b">
        <v>1</v>
      </c>
      <c r="H170" t="b">
        <v>0</v>
      </c>
      <c r="I170" t="b">
        <v>0</v>
      </c>
      <c r="J170" t="b">
        <v>0</v>
      </c>
      <c r="K170" t="b">
        <v>0</v>
      </c>
      <c r="L170" t="b">
        <v>1</v>
      </c>
      <c r="M170" t="s">
        <v>871</v>
      </c>
      <c r="N170" t="s">
        <v>1303</v>
      </c>
      <c r="O170" t="s">
        <v>1801</v>
      </c>
      <c r="P170" t="s">
        <v>2299</v>
      </c>
      <c r="Q170" s="7" t="s">
        <v>2798</v>
      </c>
      <c r="R170" t="s">
        <v>3197</v>
      </c>
      <c r="S170" t="s">
        <v>3567</v>
      </c>
    </row>
    <row r="171" spans="1:19">
      <c r="A171" t="s">
        <v>188</v>
      </c>
      <c r="B171" t="s">
        <v>643</v>
      </c>
      <c r="C171" t="s">
        <v>791</v>
      </c>
      <c r="D171" t="b">
        <v>1</v>
      </c>
      <c r="E171" t="b">
        <v>0</v>
      </c>
      <c r="F171" t="b">
        <v>0</v>
      </c>
      <c r="G171" t="b">
        <v>0</v>
      </c>
      <c r="H171" t="b">
        <v>0</v>
      </c>
      <c r="I171" t="b">
        <v>0</v>
      </c>
      <c r="J171" t="b">
        <v>0</v>
      </c>
      <c r="K171" t="b">
        <v>0</v>
      </c>
      <c r="L171" t="b">
        <v>0</v>
      </c>
      <c r="M171" t="s">
        <v>872</v>
      </c>
      <c r="N171" t="s">
        <v>1304</v>
      </c>
      <c r="O171" t="s">
        <v>1802</v>
      </c>
      <c r="P171" t="s">
        <v>2300</v>
      </c>
      <c r="Q171" s="7" t="s">
        <v>2799</v>
      </c>
      <c r="R171" t="s">
        <v>3198</v>
      </c>
    </row>
    <row r="172" spans="1:19">
      <c r="A172" t="s">
        <v>189</v>
      </c>
      <c r="B172" t="s">
        <v>590</v>
      </c>
      <c r="C172" t="s">
        <v>791</v>
      </c>
      <c r="D172" t="b">
        <v>1</v>
      </c>
      <c r="E172" t="b">
        <v>0</v>
      </c>
      <c r="F172" t="b">
        <v>0</v>
      </c>
      <c r="G172" t="b">
        <v>0</v>
      </c>
      <c r="H172" t="b">
        <v>0</v>
      </c>
      <c r="I172" t="b">
        <v>0</v>
      </c>
      <c r="J172" t="b">
        <v>1</v>
      </c>
      <c r="K172" t="b">
        <v>0</v>
      </c>
      <c r="L172" t="b">
        <v>0</v>
      </c>
      <c r="M172" t="s">
        <v>794</v>
      </c>
      <c r="N172" t="s">
        <v>1305</v>
      </c>
      <c r="O172" t="s">
        <v>1803</v>
      </c>
      <c r="P172" t="s">
        <v>2301</v>
      </c>
      <c r="Q172" s="7" t="s">
        <v>2800</v>
      </c>
    </row>
    <row r="173" spans="1:19">
      <c r="A173" t="s">
        <v>190</v>
      </c>
      <c r="B173" t="s">
        <v>607</v>
      </c>
      <c r="C173" t="s">
        <v>791</v>
      </c>
      <c r="D173" t="b">
        <v>1</v>
      </c>
      <c r="E173" t="b">
        <v>0</v>
      </c>
      <c r="F173" t="b">
        <v>0</v>
      </c>
      <c r="G173" t="b">
        <v>0</v>
      </c>
      <c r="H173" t="b">
        <v>0</v>
      </c>
      <c r="I173" t="b">
        <v>0</v>
      </c>
      <c r="J173" t="b">
        <v>0</v>
      </c>
      <c r="K173" t="b">
        <v>0</v>
      </c>
      <c r="L173" t="b">
        <v>0</v>
      </c>
      <c r="M173" t="s">
        <v>873</v>
      </c>
      <c r="N173" t="s">
        <v>1306</v>
      </c>
      <c r="O173" t="s">
        <v>1804</v>
      </c>
      <c r="P173" t="s">
        <v>2302</v>
      </c>
      <c r="Q173" s="7" t="s">
        <v>2801</v>
      </c>
      <c r="R173" t="s">
        <v>3199</v>
      </c>
      <c r="S173" t="s">
        <v>3568</v>
      </c>
    </row>
    <row r="174" spans="1:19">
      <c r="A174" t="s">
        <v>191</v>
      </c>
      <c r="B174" t="s">
        <v>644</v>
      </c>
      <c r="C174" t="s">
        <v>791</v>
      </c>
      <c r="D174" t="b">
        <v>1</v>
      </c>
      <c r="E174" t="b">
        <v>0</v>
      </c>
      <c r="F174" t="b">
        <v>0</v>
      </c>
      <c r="G174" t="b">
        <v>0</v>
      </c>
      <c r="H174" t="b">
        <v>0</v>
      </c>
      <c r="I174" t="b">
        <v>0</v>
      </c>
      <c r="J174" t="b">
        <v>0</v>
      </c>
      <c r="K174" t="b">
        <v>0</v>
      </c>
      <c r="L174" t="b">
        <v>0</v>
      </c>
      <c r="M174" t="s">
        <v>874</v>
      </c>
      <c r="N174" t="s">
        <v>1307</v>
      </c>
      <c r="O174" t="s">
        <v>1805</v>
      </c>
      <c r="P174" t="s">
        <v>2303</v>
      </c>
      <c r="Q174" s="7" t="s">
        <v>2802</v>
      </c>
      <c r="R174" t="s">
        <v>3200</v>
      </c>
    </row>
    <row r="175" spans="1:19">
      <c r="A175" t="s">
        <v>192</v>
      </c>
      <c r="B175" t="s">
        <v>645</v>
      </c>
      <c r="C175" t="s">
        <v>791</v>
      </c>
      <c r="D175" t="b">
        <v>1</v>
      </c>
      <c r="E175" t="b">
        <v>0</v>
      </c>
      <c r="F175" t="b">
        <v>0</v>
      </c>
      <c r="G175" t="b">
        <v>0</v>
      </c>
      <c r="H175" t="b">
        <v>0</v>
      </c>
      <c r="I175" t="b">
        <v>0</v>
      </c>
      <c r="J175" t="b">
        <v>0</v>
      </c>
      <c r="K175" t="b">
        <v>0</v>
      </c>
      <c r="L175" t="b">
        <v>0</v>
      </c>
      <c r="M175" t="s">
        <v>875</v>
      </c>
      <c r="N175" t="s">
        <v>1308</v>
      </c>
      <c r="O175" t="s">
        <v>1806</v>
      </c>
      <c r="P175" t="s">
        <v>2304</v>
      </c>
      <c r="Q175" s="7" t="s">
        <v>2803</v>
      </c>
      <c r="R175" t="s">
        <v>3201</v>
      </c>
      <c r="S175" t="s">
        <v>3569</v>
      </c>
    </row>
    <row r="176" spans="1:19">
      <c r="A176" t="s">
        <v>193</v>
      </c>
      <c r="B176" t="s">
        <v>646</v>
      </c>
      <c r="C176" t="s">
        <v>791</v>
      </c>
      <c r="D176" t="b">
        <v>1</v>
      </c>
      <c r="E176" t="b">
        <v>0</v>
      </c>
      <c r="F176" t="b">
        <v>0</v>
      </c>
      <c r="G176" t="b">
        <v>0</v>
      </c>
      <c r="H176" t="b">
        <v>0</v>
      </c>
      <c r="I176" t="b">
        <v>0</v>
      </c>
      <c r="J176" t="b">
        <v>0</v>
      </c>
      <c r="K176" t="b">
        <v>0</v>
      </c>
      <c r="L176" t="b">
        <v>0</v>
      </c>
      <c r="M176" t="s">
        <v>876</v>
      </c>
      <c r="N176" t="s">
        <v>1309</v>
      </c>
      <c r="O176" t="s">
        <v>1807</v>
      </c>
      <c r="P176" t="s">
        <v>2305</v>
      </c>
      <c r="Q176" s="7" t="s">
        <v>2804</v>
      </c>
      <c r="R176" t="s">
        <v>3202</v>
      </c>
      <c r="S176" t="s">
        <v>3570</v>
      </c>
    </row>
    <row r="177" spans="1:19">
      <c r="A177" t="s">
        <v>194</v>
      </c>
      <c r="B177" t="s">
        <v>559</v>
      </c>
      <c r="C177" t="s">
        <v>791</v>
      </c>
      <c r="D177" t="b">
        <v>1</v>
      </c>
      <c r="E177" t="b">
        <v>0</v>
      </c>
      <c r="F177" t="b">
        <v>0</v>
      </c>
      <c r="G177" t="b">
        <v>0</v>
      </c>
      <c r="H177" t="b">
        <v>0</v>
      </c>
      <c r="I177" t="b">
        <v>0</v>
      </c>
      <c r="J177" t="b">
        <v>0</v>
      </c>
      <c r="K177" t="b">
        <v>0</v>
      </c>
      <c r="L177" t="b">
        <v>0</v>
      </c>
      <c r="M177" t="s">
        <v>877</v>
      </c>
      <c r="N177" t="s">
        <v>1310</v>
      </c>
      <c r="O177" t="s">
        <v>1808</v>
      </c>
      <c r="P177" t="s">
        <v>2306</v>
      </c>
      <c r="Q177" s="7" t="s">
        <v>2805</v>
      </c>
      <c r="R177" t="s">
        <v>3203</v>
      </c>
      <c r="S177" t="s">
        <v>3571</v>
      </c>
    </row>
    <row r="178" spans="1:19">
      <c r="A178" t="s">
        <v>195</v>
      </c>
      <c r="B178" t="s">
        <v>647</v>
      </c>
      <c r="C178" t="s">
        <v>791</v>
      </c>
      <c r="D178" t="b">
        <v>1</v>
      </c>
      <c r="E178" t="b">
        <v>0</v>
      </c>
      <c r="F178" t="b">
        <v>0</v>
      </c>
      <c r="G178" t="b">
        <v>0</v>
      </c>
      <c r="H178" t="b">
        <v>0</v>
      </c>
      <c r="I178" t="b">
        <v>0</v>
      </c>
      <c r="J178" t="b">
        <v>0</v>
      </c>
      <c r="K178" t="b">
        <v>0</v>
      </c>
      <c r="L178" t="b">
        <v>0</v>
      </c>
      <c r="M178" t="s">
        <v>878</v>
      </c>
      <c r="N178" t="s">
        <v>1311</v>
      </c>
      <c r="O178" t="s">
        <v>1809</v>
      </c>
      <c r="P178" t="s">
        <v>2307</v>
      </c>
      <c r="Q178" s="7" t="s">
        <v>2806</v>
      </c>
      <c r="R178" t="s">
        <v>3204</v>
      </c>
      <c r="S178" t="s">
        <v>3572</v>
      </c>
    </row>
    <row r="179" spans="1:19">
      <c r="A179" t="s">
        <v>196</v>
      </c>
      <c r="B179" t="s">
        <v>551</v>
      </c>
      <c r="C179" t="s">
        <v>791</v>
      </c>
      <c r="D179" t="b">
        <v>1</v>
      </c>
      <c r="E179" t="b">
        <v>0</v>
      </c>
      <c r="F179" t="b">
        <v>0</v>
      </c>
      <c r="G179" t="b">
        <v>0</v>
      </c>
      <c r="H179" t="b">
        <v>0</v>
      </c>
      <c r="I179" t="b">
        <v>0</v>
      </c>
      <c r="J179" t="b">
        <v>0</v>
      </c>
      <c r="K179" t="b">
        <v>0</v>
      </c>
      <c r="L179" t="b">
        <v>0</v>
      </c>
      <c r="M179" t="s">
        <v>879</v>
      </c>
      <c r="N179" t="s">
        <v>1312</v>
      </c>
      <c r="O179" t="s">
        <v>1810</v>
      </c>
      <c r="P179" t="s">
        <v>2308</v>
      </c>
      <c r="Q179" s="7" t="s">
        <v>2807</v>
      </c>
      <c r="R179" t="s">
        <v>3205</v>
      </c>
    </row>
    <row r="180" spans="1:19">
      <c r="A180" t="s">
        <v>197</v>
      </c>
      <c r="B180" t="s">
        <v>648</v>
      </c>
      <c r="C180" t="s">
        <v>791</v>
      </c>
      <c r="D180" t="b">
        <v>1</v>
      </c>
      <c r="E180" t="b">
        <v>0</v>
      </c>
      <c r="F180" t="b">
        <v>0</v>
      </c>
      <c r="G180" t="b">
        <v>0</v>
      </c>
      <c r="H180" t="b">
        <v>0</v>
      </c>
      <c r="I180" t="b">
        <v>0</v>
      </c>
      <c r="J180" t="b">
        <v>0</v>
      </c>
      <c r="K180" t="b">
        <v>0</v>
      </c>
      <c r="L180" t="b">
        <v>0</v>
      </c>
      <c r="N180" t="s">
        <v>1313</v>
      </c>
      <c r="O180" t="s">
        <v>1811</v>
      </c>
      <c r="P180" t="s">
        <v>2309</v>
      </c>
      <c r="Q180" s="7" t="s">
        <v>2808</v>
      </c>
      <c r="S180" t="s">
        <v>3573</v>
      </c>
    </row>
    <row r="181" spans="1:19">
      <c r="A181" t="s">
        <v>198</v>
      </c>
      <c r="B181" t="s">
        <v>594</v>
      </c>
      <c r="C181" t="s">
        <v>791</v>
      </c>
      <c r="D181" t="b">
        <v>1</v>
      </c>
      <c r="E181" t="b">
        <v>0</v>
      </c>
      <c r="F181" t="b">
        <v>0</v>
      </c>
      <c r="G181" t="b">
        <v>0</v>
      </c>
      <c r="H181" t="b">
        <v>0</v>
      </c>
      <c r="I181" t="b">
        <v>0</v>
      </c>
      <c r="J181" t="b">
        <v>0</v>
      </c>
      <c r="K181" t="b">
        <v>0</v>
      </c>
      <c r="L181" t="b">
        <v>0</v>
      </c>
      <c r="N181" t="s">
        <v>1314</v>
      </c>
      <c r="O181" t="s">
        <v>1812</v>
      </c>
      <c r="P181" t="s">
        <v>2310</v>
      </c>
      <c r="Q181" s="7" t="s">
        <v>2809</v>
      </c>
      <c r="S181" t="s">
        <v>3574</v>
      </c>
    </row>
    <row r="182" spans="1:19">
      <c r="A182" t="s">
        <v>199</v>
      </c>
      <c r="B182" t="s">
        <v>603</v>
      </c>
      <c r="C182" t="s">
        <v>791</v>
      </c>
      <c r="D182" t="b">
        <v>1</v>
      </c>
      <c r="E182" t="b">
        <v>0</v>
      </c>
      <c r="F182" t="b">
        <v>0</v>
      </c>
      <c r="G182" t="b">
        <v>0</v>
      </c>
      <c r="H182" t="b">
        <v>0</v>
      </c>
      <c r="I182" t="b">
        <v>0</v>
      </c>
      <c r="J182" t="b">
        <v>0</v>
      </c>
      <c r="K182" t="b">
        <v>0</v>
      </c>
      <c r="L182" t="b">
        <v>0</v>
      </c>
      <c r="M182" t="s">
        <v>880</v>
      </c>
      <c r="N182" t="s">
        <v>1315</v>
      </c>
      <c r="O182" t="s">
        <v>1813</v>
      </c>
      <c r="P182" t="s">
        <v>2311</v>
      </c>
      <c r="Q182" s="7" t="s">
        <v>2810</v>
      </c>
      <c r="R182" t="s">
        <v>3206</v>
      </c>
    </row>
    <row r="183" spans="1:19">
      <c r="A183" t="s">
        <v>200</v>
      </c>
      <c r="B183" t="s">
        <v>649</v>
      </c>
      <c r="C183" t="s">
        <v>791</v>
      </c>
      <c r="D183" t="b">
        <v>1</v>
      </c>
      <c r="E183" t="b">
        <v>0</v>
      </c>
      <c r="F183" t="b">
        <v>0</v>
      </c>
      <c r="G183" t="b">
        <v>0</v>
      </c>
      <c r="H183" t="b">
        <v>0</v>
      </c>
      <c r="I183" t="b">
        <v>0</v>
      </c>
      <c r="J183" t="b">
        <v>0</v>
      </c>
      <c r="K183" t="b">
        <v>0</v>
      </c>
      <c r="L183" t="b">
        <v>0</v>
      </c>
      <c r="M183" t="s">
        <v>881</v>
      </c>
      <c r="N183" t="s">
        <v>1316</v>
      </c>
      <c r="O183" t="s">
        <v>1814</v>
      </c>
      <c r="P183" t="s">
        <v>2312</v>
      </c>
      <c r="Q183" s="7" t="s">
        <v>2811</v>
      </c>
      <c r="R183" t="s">
        <v>3207</v>
      </c>
      <c r="S183" t="s">
        <v>3575</v>
      </c>
    </row>
    <row r="184" spans="1:19">
      <c r="A184" t="s">
        <v>201</v>
      </c>
      <c r="B184" t="s">
        <v>650</v>
      </c>
      <c r="C184" t="s">
        <v>791</v>
      </c>
      <c r="D184" t="b">
        <v>1</v>
      </c>
      <c r="E184" t="b">
        <v>0</v>
      </c>
      <c r="F184" t="b">
        <v>0</v>
      </c>
      <c r="G184" t="b">
        <v>0</v>
      </c>
      <c r="H184" t="b">
        <v>0</v>
      </c>
      <c r="I184" t="b">
        <v>0</v>
      </c>
      <c r="J184" t="b">
        <v>0</v>
      </c>
      <c r="K184" t="b">
        <v>0</v>
      </c>
      <c r="L184" t="b">
        <v>0</v>
      </c>
      <c r="N184" t="s">
        <v>1317</v>
      </c>
      <c r="O184" t="s">
        <v>1815</v>
      </c>
      <c r="P184" t="s">
        <v>2313</v>
      </c>
      <c r="Q184" s="7" t="s">
        <v>2812</v>
      </c>
      <c r="S184" t="s">
        <v>3576</v>
      </c>
    </row>
    <row r="185" spans="1:19">
      <c r="A185" t="s">
        <v>202</v>
      </c>
      <c r="B185" t="s">
        <v>651</v>
      </c>
      <c r="C185" t="s">
        <v>791</v>
      </c>
      <c r="D185" t="b">
        <v>1</v>
      </c>
      <c r="E185" t="b">
        <v>0</v>
      </c>
      <c r="F185" t="b">
        <v>0</v>
      </c>
      <c r="G185" t="b">
        <v>0</v>
      </c>
      <c r="H185" t="b">
        <v>0</v>
      </c>
      <c r="I185" t="b">
        <v>0</v>
      </c>
      <c r="J185" t="b">
        <v>0</v>
      </c>
      <c r="K185" t="b">
        <v>0</v>
      </c>
      <c r="L185" t="b">
        <v>0</v>
      </c>
      <c r="M185" t="s">
        <v>882</v>
      </c>
      <c r="N185" t="s">
        <v>1318</v>
      </c>
      <c r="O185" t="s">
        <v>1816</v>
      </c>
      <c r="P185" t="s">
        <v>2314</v>
      </c>
      <c r="Q185" s="7" t="s">
        <v>2813</v>
      </c>
      <c r="R185" t="s">
        <v>3208</v>
      </c>
    </row>
    <row r="186" spans="1:19">
      <c r="A186" t="s">
        <v>203</v>
      </c>
      <c r="B186" t="s">
        <v>652</v>
      </c>
      <c r="C186" t="s">
        <v>791</v>
      </c>
      <c r="D186" t="b">
        <v>1</v>
      </c>
      <c r="E186" t="b">
        <v>0</v>
      </c>
      <c r="F186" t="b">
        <v>0</v>
      </c>
      <c r="G186" t="b">
        <v>0</v>
      </c>
      <c r="H186" t="b">
        <v>0</v>
      </c>
      <c r="I186" t="b">
        <v>0</v>
      </c>
      <c r="J186" t="b">
        <v>0</v>
      </c>
      <c r="K186" t="b">
        <v>0</v>
      </c>
      <c r="L186" t="b">
        <v>0</v>
      </c>
      <c r="M186" t="s">
        <v>883</v>
      </c>
      <c r="N186" t="s">
        <v>1319</v>
      </c>
      <c r="O186" t="s">
        <v>1817</v>
      </c>
      <c r="P186" t="s">
        <v>2315</v>
      </c>
      <c r="Q186" s="7" t="s">
        <v>2814</v>
      </c>
      <c r="R186" t="s">
        <v>3209</v>
      </c>
    </row>
    <row r="187" spans="1:19">
      <c r="A187" t="s">
        <v>204</v>
      </c>
      <c r="B187" t="s">
        <v>545</v>
      </c>
      <c r="C187" t="s">
        <v>791</v>
      </c>
      <c r="D187" t="b">
        <v>1</v>
      </c>
      <c r="E187" t="b">
        <v>0</v>
      </c>
      <c r="F187" t="b">
        <v>0</v>
      </c>
      <c r="G187" t="b">
        <v>0</v>
      </c>
      <c r="H187" t="b">
        <v>0</v>
      </c>
      <c r="I187" t="b">
        <v>0</v>
      </c>
      <c r="J187" t="b">
        <v>0</v>
      </c>
      <c r="K187" t="b">
        <v>0</v>
      </c>
      <c r="L187" t="b">
        <v>0</v>
      </c>
      <c r="M187" t="s">
        <v>884</v>
      </c>
      <c r="N187" t="s">
        <v>1320</v>
      </c>
      <c r="O187" t="s">
        <v>1818</v>
      </c>
      <c r="P187" t="s">
        <v>2316</v>
      </c>
      <c r="Q187" s="7" t="s">
        <v>2815</v>
      </c>
      <c r="R187" t="s">
        <v>3210</v>
      </c>
      <c r="S187" t="s">
        <v>3577</v>
      </c>
    </row>
    <row r="188" spans="1:19">
      <c r="A188" t="s">
        <v>205</v>
      </c>
      <c r="B188" t="s">
        <v>603</v>
      </c>
      <c r="C188" t="s">
        <v>791</v>
      </c>
      <c r="D188" t="b">
        <v>1</v>
      </c>
      <c r="E188" t="b">
        <v>0</v>
      </c>
      <c r="F188" t="b">
        <v>0</v>
      </c>
      <c r="G188" t="b">
        <v>0</v>
      </c>
      <c r="H188" t="b">
        <v>0</v>
      </c>
      <c r="I188" t="b">
        <v>0</v>
      </c>
      <c r="J188" t="b">
        <v>0</v>
      </c>
      <c r="K188" t="b">
        <v>0</v>
      </c>
      <c r="L188" t="b">
        <v>0</v>
      </c>
      <c r="M188" t="s">
        <v>885</v>
      </c>
      <c r="N188" t="s">
        <v>1321</v>
      </c>
      <c r="O188" t="s">
        <v>1819</v>
      </c>
      <c r="P188" t="s">
        <v>2317</v>
      </c>
      <c r="Q188" s="7" t="s">
        <v>2816</v>
      </c>
      <c r="R188" t="s">
        <v>3211</v>
      </c>
    </row>
    <row r="189" spans="1:19">
      <c r="A189" t="s">
        <v>206</v>
      </c>
      <c r="B189" t="s">
        <v>653</v>
      </c>
      <c r="C189" t="s">
        <v>791</v>
      </c>
      <c r="D189" t="b">
        <v>1</v>
      </c>
      <c r="E189" t="b">
        <v>0</v>
      </c>
      <c r="F189" t="b">
        <v>0</v>
      </c>
      <c r="G189" t="b">
        <v>0</v>
      </c>
      <c r="H189" t="b">
        <v>0</v>
      </c>
      <c r="I189" t="b">
        <v>0</v>
      </c>
      <c r="J189" t="b">
        <v>0</v>
      </c>
      <c r="K189" t="b">
        <v>0</v>
      </c>
      <c r="L189" t="b">
        <v>0</v>
      </c>
      <c r="M189" t="s">
        <v>886</v>
      </c>
      <c r="N189" t="s">
        <v>1322</v>
      </c>
      <c r="O189" t="s">
        <v>1820</v>
      </c>
      <c r="P189" t="s">
        <v>2318</v>
      </c>
      <c r="Q189" s="7" t="s">
        <v>2817</v>
      </c>
      <c r="R189" t="s">
        <v>3212</v>
      </c>
      <c r="S189" t="s">
        <v>3578</v>
      </c>
    </row>
    <row r="190" spans="1:19">
      <c r="A190" t="s">
        <v>207</v>
      </c>
      <c r="B190" t="s">
        <v>654</v>
      </c>
      <c r="C190" t="s">
        <v>791</v>
      </c>
      <c r="D190" t="b">
        <v>1</v>
      </c>
      <c r="E190" t="b">
        <v>0</v>
      </c>
      <c r="F190" t="b">
        <v>0</v>
      </c>
      <c r="G190" t="b">
        <v>0</v>
      </c>
      <c r="H190" t="b">
        <v>0</v>
      </c>
      <c r="I190" t="b">
        <v>0</v>
      </c>
      <c r="J190" t="b">
        <v>0</v>
      </c>
      <c r="K190" t="b">
        <v>0</v>
      </c>
      <c r="L190" t="b">
        <v>0</v>
      </c>
      <c r="M190" t="s">
        <v>887</v>
      </c>
      <c r="N190" t="s">
        <v>1323</v>
      </c>
      <c r="O190" t="s">
        <v>1821</v>
      </c>
      <c r="P190" t="s">
        <v>2319</v>
      </c>
      <c r="Q190" s="7" t="s">
        <v>2818</v>
      </c>
      <c r="R190" t="s">
        <v>3213</v>
      </c>
      <c r="S190" t="s">
        <v>3579</v>
      </c>
    </row>
    <row r="191" spans="1:19">
      <c r="A191" t="s">
        <v>208</v>
      </c>
      <c r="B191" t="s">
        <v>590</v>
      </c>
      <c r="C191" t="s">
        <v>791</v>
      </c>
      <c r="D191" t="b">
        <v>1</v>
      </c>
      <c r="E191" t="b">
        <v>0</v>
      </c>
      <c r="F191" t="b">
        <v>0</v>
      </c>
      <c r="G191" t="b">
        <v>0</v>
      </c>
      <c r="H191" t="b">
        <v>0</v>
      </c>
      <c r="I191" t="b">
        <v>0</v>
      </c>
      <c r="J191" t="b">
        <v>0</v>
      </c>
      <c r="K191" t="b">
        <v>0</v>
      </c>
      <c r="L191" t="b">
        <v>0</v>
      </c>
      <c r="M191" t="s">
        <v>794</v>
      </c>
      <c r="N191" t="s">
        <v>1324</v>
      </c>
      <c r="O191" t="s">
        <v>1822</v>
      </c>
      <c r="P191" t="s">
        <v>2320</v>
      </c>
      <c r="Q191" s="7" t="s">
        <v>2819</v>
      </c>
    </row>
    <row r="192" spans="1:19">
      <c r="A192" t="s">
        <v>209</v>
      </c>
      <c r="B192" t="s">
        <v>655</v>
      </c>
      <c r="C192" t="s">
        <v>791</v>
      </c>
      <c r="D192" t="b">
        <v>1</v>
      </c>
      <c r="E192" t="b">
        <v>0</v>
      </c>
      <c r="F192" t="b">
        <v>0</v>
      </c>
      <c r="G192" t="b">
        <v>0</v>
      </c>
      <c r="H192" t="b">
        <v>0</v>
      </c>
      <c r="I192" t="b">
        <v>0</v>
      </c>
      <c r="J192" t="b">
        <v>0</v>
      </c>
      <c r="K192" t="b">
        <v>0</v>
      </c>
      <c r="L192" t="b">
        <v>0</v>
      </c>
      <c r="M192" t="s">
        <v>888</v>
      </c>
      <c r="N192" t="s">
        <v>1325</v>
      </c>
      <c r="O192" t="s">
        <v>1823</v>
      </c>
      <c r="P192" t="s">
        <v>2321</v>
      </c>
      <c r="Q192" s="7" t="s">
        <v>2820</v>
      </c>
      <c r="R192" t="s">
        <v>3214</v>
      </c>
      <c r="S192" t="s">
        <v>3580</v>
      </c>
    </row>
    <row r="193" spans="1:19">
      <c r="A193" t="s">
        <v>210</v>
      </c>
      <c r="B193" t="s">
        <v>656</v>
      </c>
      <c r="C193" t="s">
        <v>791</v>
      </c>
      <c r="D193" t="b">
        <v>1</v>
      </c>
      <c r="E193" t="b">
        <v>0</v>
      </c>
      <c r="F193" t="b">
        <v>0</v>
      </c>
      <c r="G193" t="b">
        <v>0</v>
      </c>
      <c r="H193" t="b">
        <v>0</v>
      </c>
      <c r="I193" t="b">
        <v>0</v>
      </c>
      <c r="J193" t="b">
        <v>0</v>
      </c>
      <c r="K193" t="b">
        <v>0</v>
      </c>
      <c r="L193" t="b">
        <v>0</v>
      </c>
      <c r="M193" t="s">
        <v>889</v>
      </c>
      <c r="N193" t="s">
        <v>1326</v>
      </c>
      <c r="O193" t="s">
        <v>1824</v>
      </c>
      <c r="P193" t="s">
        <v>2322</v>
      </c>
      <c r="Q193" s="7" t="s">
        <v>2821</v>
      </c>
      <c r="R193" t="s">
        <v>3215</v>
      </c>
      <c r="S193" t="s">
        <v>3581</v>
      </c>
    </row>
    <row r="194" spans="1:19">
      <c r="A194" t="s">
        <v>211</v>
      </c>
      <c r="B194" t="s">
        <v>657</v>
      </c>
      <c r="C194" t="s">
        <v>791</v>
      </c>
      <c r="D194" t="b">
        <v>1</v>
      </c>
      <c r="E194" t="b">
        <v>0</v>
      </c>
      <c r="F194" t="b">
        <v>0</v>
      </c>
      <c r="G194" t="b">
        <v>0</v>
      </c>
      <c r="H194" t="b">
        <v>0</v>
      </c>
      <c r="I194" t="b">
        <v>0</v>
      </c>
      <c r="J194" t="b">
        <v>0</v>
      </c>
      <c r="K194" t="b">
        <v>0</v>
      </c>
      <c r="L194" t="b">
        <v>0</v>
      </c>
      <c r="M194" t="s">
        <v>890</v>
      </c>
      <c r="N194" t="s">
        <v>1327</v>
      </c>
      <c r="O194" t="s">
        <v>1825</v>
      </c>
      <c r="P194" t="s">
        <v>2323</v>
      </c>
      <c r="Q194" s="7" t="s">
        <v>2822</v>
      </c>
      <c r="R194" t="s">
        <v>3216</v>
      </c>
      <c r="S194" t="s">
        <v>3582</v>
      </c>
    </row>
    <row r="195" spans="1:19">
      <c r="A195" t="s">
        <v>212</v>
      </c>
      <c r="B195" t="s">
        <v>551</v>
      </c>
      <c r="C195" t="s">
        <v>791</v>
      </c>
      <c r="D195" t="b">
        <v>1</v>
      </c>
      <c r="E195" t="b">
        <v>0</v>
      </c>
      <c r="F195" t="b">
        <v>0</v>
      </c>
      <c r="G195" t="b">
        <v>0</v>
      </c>
      <c r="H195" t="b">
        <v>0</v>
      </c>
      <c r="I195" t="b">
        <v>0</v>
      </c>
      <c r="J195" t="b">
        <v>0</v>
      </c>
      <c r="K195" t="b">
        <v>0</v>
      </c>
      <c r="L195" t="b">
        <v>0</v>
      </c>
      <c r="M195" t="s">
        <v>891</v>
      </c>
      <c r="N195" t="s">
        <v>1328</v>
      </c>
      <c r="O195" t="s">
        <v>1826</v>
      </c>
      <c r="P195" t="s">
        <v>2324</v>
      </c>
      <c r="Q195" s="7" t="s">
        <v>2823</v>
      </c>
      <c r="R195" t="s">
        <v>3217</v>
      </c>
    </row>
    <row r="196" spans="1:19">
      <c r="A196" t="s">
        <v>213</v>
      </c>
      <c r="B196" t="s">
        <v>590</v>
      </c>
      <c r="C196" t="s">
        <v>791</v>
      </c>
      <c r="D196" t="b">
        <v>1</v>
      </c>
      <c r="E196" t="b">
        <v>0</v>
      </c>
      <c r="F196" t="b">
        <v>0</v>
      </c>
      <c r="G196" t="b">
        <v>0</v>
      </c>
      <c r="H196" t="b">
        <v>0</v>
      </c>
      <c r="I196" t="b">
        <v>0</v>
      </c>
      <c r="J196" t="b">
        <v>0</v>
      </c>
      <c r="K196" t="b">
        <v>0</v>
      </c>
      <c r="L196" t="b">
        <v>0</v>
      </c>
      <c r="M196" t="s">
        <v>794</v>
      </c>
      <c r="N196" t="s">
        <v>1329</v>
      </c>
      <c r="O196" t="s">
        <v>1827</v>
      </c>
      <c r="P196" t="s">
        <v>2325</v>
      </c>
      <c r="Q196" s="7" t="s">
        <v>2824</v>
      </c>
    </row>
    <row r="197" spans="1:19">
      <c r="A197" t="s">
        <v>214</v>
      </c>
      <c r="B197" t="s">
        <v>590</v>
      </c>
      <c r="C197" t="s">
        <v>791</v>
      </c>
      <c r="D197" t="b">
        <v>1</v>
      </c>
      <c r="E197" t="b">
        <v>0</v>
      </c>
      <c r="F197" t="b">
        <v>0</v>
      </c>
      <c r="G197" t="b">
        <v>0</v>
      </c>
      <c r="H197" t="b">
        <v>0</v>
      </c>
      <c r="I197" t="b">
        <v>0</v>
      </c>
      <c r="J197" t="b">
        <v>0</v>
      </c>
      <c r="K197" t="b">
        <v>0</v>
      </c>
      <c r="L197" t="b">
        <v>0</v>
      </c>
      <c r="M197" t="s">
        <v>794</v>
      </c>
      <c r="N197" t="s">
        <v>1330</v>
      </c>
      <c r="O197" t="s">
        <v>1828</v>
      </c>
      <c r="P197" t="s">
        <v>2326</v>
      </c>
      <c r="Q197" s="7" t="s">
        <v>2825</v>
      </c>
    </row>
    <row r="198" spans="1:19">
      <c r="A198" t="s">
        <v>215</v>
      </c>
      <c r="B198" t="s">
        <v>583</v>
      </c>
      <c r="C198" t="s">
        <v>791</v>
      </c>
      <c r="D198" t="b">
        <v>1</v>
      </c>
      <c r="E198" t="b">
        <v>0</v>
      </c>
      <c r="F198" t="b">
        <v>0</v>
      </c>
      <c r="G198" t="b">
        <v>0</v>
      </c>
      <c r="H198" t="b">
        <v>0</v>
      </c>
      <c r="I198" t="b">
        <v>0</v>
      </c>
      <c r="J198" t="b">
        <v>0</v>
      </c>
      <c r="K198" t="b">
        <v>0</v>
      </c>
      <c r="L198" t="b">
        <v>0</v>
      </c>
      <c r="M198" t="s">
        <v>892</v>
      </c>
      <c r="N198" t="s">
        <v>1331</v>
      </c>
      <c r="O198" t="s">
        <v>1829</v>
      </c>
      <c r="P198" t="s">
        <v>2327</v>
      </c>
      <c r="Q198" s="7" t="s">
        <v>2826</v>
      </c>
      <c r="R198" t="s">
        <v>3218</v>
      </c>
      <c r="S198" t="s">
        <v>3583</v>
      </c>
    </row>
    <row r="199" spans="1:19">
      <c r="A199" t="s">
        <v>216</v>
      </c>
      <c r="B199" t="s">
        <v>545</v>
      </c>
      <c r="C199" t="s">
        <v>791</v>
      </c>
      <c r="D199" t="b">
        <v>1</v>
      </c>
      <c r="E199" t="b">
        <v>0</v>
      </c>
      <c r="F199" t="b">
        <v>0</v>
      </c>
      <c r="G199" t="b">
        <v>0</v>
      </c>
      <c r="H199" t="b">
        <v>0</v>
      </c>
      <c r="I199" t="b">
        <v>0</v>
      </c>
      <c r="J199" t="b">
        <v>1</v>
      </c>
      <c r="K199" t="b">
        <v>0</v>
      </c>
      <c r="L199" t="b">
        <v>0</v>
      </c>
      <c r="M199" t="s">
        <v>893</v>
      </c>
      <c r="N199" t="s">
        <v>1332</v>
      </c>
      <c r="O199" t="s">
        <v>1830</v>
      </c>
      <c r="P199" t="s">
        <v>2328</v>
      </c>
      <c r="Q199" s="7" t="s">
        <v>2827</v>
      </c>
      <c r="R199" t="s">
        <v>3219</v>
      </c>
      <c r="S199" t="s">
        <v>3584</v>
      </c>
    </row>
    <row r="200" spans="1:19">
      <c r="A200" t="s">
        <v>217</v>
      </c>
      <c r="B200" t="s">
        <v>658</v>
      </c>
      <c r="C200" t="s">
        <v>791</v>
      </c>
      <c r="D200" t="b">
        <v>1</v>
      </c>
      <c r="E200" t="b">
        <v>0</v>
      </c>
      <c r="F200" t="b">
        <v>0</v>
      </c>
      <c r="G200" t="b">
        <v>0</v>
      </c>
      <c r="H200" t="b">
        <v>0</v>
      </c>
      <c r="I200" t="b">
        <v>0</v>
      </c>
      <c r="J200" t="b">
        <v>0</v>
      </c>
      <c r="K200" t="b">
        <v>0</v>
      </c>
      <c r="L200" t="b">
        <v>0</v>
      </c>
      <c r="M200" t="s">
        <v>894</v>
      </c>
      <c r="N200" t="s">
        <v>1333</v>
      </c>
      <c r="O200" t="s">
        <v>1831</v>
      </c>
      <c r="P200" t="s">
        <v>2329</v>
      </c>
      <c r="Q200" s="7" t="s">
        <v>2828</v>
      </c>
      <c r="R200" t="s">
        <v>3220</v>
      </c>
      <c r="S200" t="s">
        <v>3585</v>
      </c>
    </row>
    <row r="201" spans="1:19">
      <c r="A201" t="s">
        <v>218</v>
      </c>
      <c r="B201" t="s">
        <v>545</v>
      </c>
      <c r="C201" t="s">
        <v>791</v>
      </c>
      <c r="D201" t="b">
        <v>1</v>
      </c>
      <c r="E201" t="b">
        <v>0</v>
      </c>
      <c r="F201" t="b">
        <v>0</v>
      </c>
      <c r="G201" t="b">
        <v>0</v>
      </c>
      <c r="H201" t="b">
        <v>0</v>
      </c>
      <c r="I201" t="b">
        <v>0</v>
      </c>
      <c r="J201" t="b">
        <v>0</v>
      </c>
      <c r="K201" t="b">
        <v>0</v>
      </c>
      <c r="L201" t="b">
        <v>0</v>
      </c>
      <c r="M201" t="s">
        <v>895</v>
      </c>
      <c r="N201" t="s">
        <v>1334</v>
      </c>
      <c r="O201" t="s">
        <v>1832</v>
      </c>
      <c r="P201" t="s">
        <v>2330</v>
      </c>
      <c r="Q201" s="7" t="s">
        <v>2829</v>
      </c>
      <c r="R201" t="s">
        <v>3221</v>
      </c>
      <c r="S201" t="s">
        <v>3586</v>
      </c>
    </row>
    <row r="202" spans="1:19">
      <c r="A202" t="s">
        <v>219</v>
      </c>
      <c r="B202" t="s">
        <v>659</v>
      </c>
      <c r="C202" t="s">
        <v>791</v>
      </c>
      <c r="D202" t="b">
        <v>1</v>
      </c>
      <c r="E202" t="b">
        <v>0</v>
      </c>
      <c r="F202" t="b">
        <v>0</v>
      </c>
      <c r="G202" t="b">
        <v>1</v>
      </c>
      <c r="H202" t="b">
        <v>0</v>
      </c>
      <c r="I202" t="b">
        <v>0</v>
      </c>
      <c r="J202" t="b">
        <v>0</v>
      </c>
      <c r="K202" t="b">
        <v>0</v>
      </c>
      <c r="L202" t="b">
        <v>0</v>
      </c>
      <c r="M202" t="s">
        <v>896</v>
      </c>
      <c r="N202" t="s">
        <v>1335</v>
      </c>
      <c r="O202" t="s">
        <v>1833</v>
      </c>
      <c r="P202" t="s">
        <v>2331</v>
      </c>
      <c r="Q202" s="7" t="s">
        <v>2830</v>
      </c>
      <c r="R202" t="s">
        <v>3222</v>
      </c>
      <c r="S202" t="s">
        <v>3587</v>
      </c>
    </row>
    <row r="203" spans="1:19">
      <c r="A203" t="s">
        <v>220</v>
      </c>
      <c r="B203" t="s">
        <v>549</v>
      </c>
      <c r="C203" t="s">
        <v>791</v>
      </c>
      <c r="D203" t="b">
        <v>1</v>
      </c>
      <c r="E203" t="b">
        <v>0</v>
      </c>
      <c r="F203" t="b">
        <v>0</v>
      </c>
      <c r="G203" t="b">
        <v>0</v>
      </c>
      <c r="H203" t="b">
        <v>0</v>
      </c>
      <c r="I203" t="b">
        <v>0</v>
      </c>
      <c r="J203" t="b">
        <v>0</v>
      </c>
      <c r="K203" t="b">
        <v>0</v>
      </c>
      <c r="L203" t="b">
        <v>1</v>
      </c>
      <c r="M203" t="s">
        <v>897</v>
      </c>
      <c r="N203" t="s">
        <v>1336</v>
      </c>
      <c r="O203" t="s">
        <v>1834</v>
      </c>
      <c r="P203" t="s">
        <v>2332</v>
      </c>
      <c r="Q203" s="7" t="s">
        <v>2831</v>
      </c>
      <c r="R203" t="s">
        <v>3223</v>
      </c>
      <c r="S203" t="s">
        <v>3588</v>
      </c>
    </row>
    <row r="204" spans="1:19">
      <c r="A204" t="s">
        <v>221</v>
      </c>
      <c r="B204" t="s">
        <v>660</v>
      </c>
      <c r="C204" t="s">
        <v>791</v>
      </c>
      <c r="D204" t="b">
        <v>1</v>
      </c>
      <c r="E204" t="b">
        <v>0</v>
      </c>
      <c r="F204" t="b">
        <v>0</v>
      </c>
      <c r="G204" t="b">
        <v>0</v>
      </c>
      <c r="H204" t="b">
        <v>0</v>
      </c>
      <c r="I204" t="b">
        <v>0</v>
      </c>
      <c r="J204" t="b">
        <v>0</v>
      </c>
      <c r="K204" t="b">
        <v>0</v>
      </c>
      <c r="L204" t="b">
        <v>0</v>
      </c>
      <c r="M204" t="s">
        <v>898</v>
      </c>
      <c r="N204" t="s">
        <v>1337</v>
      </c>
      <c r="O204" t="s">
        <v>1835</v>
      </c>
      <c r="P204" t="s">
        <v>2333</v>
      </c>
      <c r="Q204" s="7" t="s">
        <v>2832</v>
      </c>
      <c r="S204" t="s">
        <v>3589</v>
      </c>
    </row>
    <row r="205" spans="1:19">
      <c r="A205" t="s">
        <v>222</v>
      </c>
      <c r="B205" t="s">
        <v>661</v>
      </c>
      <c r="C205" t="s">
        <v>791</v>
      </c>
      <c r="D205" t="b">
        <v>1</v>
      </c>
      <c r="E205" t="b">
        <v>0</v>
      </c>
      <c r="F205" t="b">
        <v>0</v>
      </c>
      <c r="G205" t="b">
        <v>0</v>
      </c>
      <c r="H205" t="b">
        <v>0</v>
      </c>
      <c r="I205" t="b">
        <v>0</v>
      </c>
      <c r="J205" t="b">
        <v>0</v>
      </c>
      <c r="K205" t="b">
        <v>0</v>
      </c>
      <c r="L205" t="b">
        <v>0</v>
      </c>
      <c r="M205" t="s">
        <v>899</v>
      </c>
      <c r="N205" t="s">
        <v>1338</v>
      </c>
      <c r="O205" t="s">
        <v>1836</v>
      </c>
      <c r="P205" t="s">
        <v>2334</v>
      </c>
      <c r="Q205" s="7" t="s">
        <v>2833</v>
      </c>
      <c r="R205" t="s">
        <v>3224</v>
      </c>
      <c r="S205" t="s">
        <v>3590</v>
      </c>
    </row>
    <row r="206" spans="1:19">
      <c r="A206" t="s">
        <v>223</v>
      </c>
      <c r="B206" t="s">
        <v>662</v>
      </c>
      <c r="C206" t="s">
        <v>791</v>
      </c>
      <c r="D206" t="b">
        <v>1</v>
      </c>
      <c r="E206" t="b">
        <v>0</v>
      </c>
      <c r="F206" t="b">
        <v>0</v>
      </c>
      <c r="G206" t="b">
        <v>0</v>
      </c>
      <c r="H206" t="b">
        <v>0</v>
      </c>
      <c r="I206" t="b">
        <v>0</v>
      </c>
      <c r="J206" t="b">
        <v>0</v>
      </c>
      <c r="K206" t="b">
        <v>0</v>
      </c>
      <c r="L206" t="b">
        <v>0</v>
      </c>
      <c r="M206" t="s">
        <v>900</v>
      </c>
      <c r="N206" t="s">
        <v>1339</v>
      </c>
      <c r="O206" t="s">
        <v>1837</v>
      </c>
      <c r="P206" t="s">
        <v>2335</v>
      </c>
      <c r="Q206" s="7" t="s">
        <v>2834</v>
      </c>
      <c r="R206" t="s">
        <v>3225</v>
      </c>
      <c r="S206" t="s">
        <v>3591</v>
      </c>
    </row>
    <row r="207" spans="1:19">
      <c r="A207" t="s">
        <v>224</v>
      </c>
      <c r="B207" t="s">
        <v>663</v>
      </c>
      <c r="C207" t="s">
        <v>791</v>
      </c>
      <c r="D207" t="b">
        <v>1</v>
      </c>
      <c r="E207" t="b">
        <v>0</v>
      </c>
      <c r="F207" t="b">
        <v>0</v>
      </c>
      <c r="G207" t="b">
        <v>0</v>
      </c>
      <c r="H207" t="b">
        <v>0</v>
      </c>
      <c r="I207" t="b">
        <v>0</v>
      </c>
      <c r="J207" t="b">
        <v>0</v>
      </c>
      <c r="K207" t="b">
        <v>0</v>
      </c>
      <c r="L207" t="b">
        <v>0</v>
      </c>
      <c r="M207" t="s">
        <v>794</v>
      </c>
      <c r="O207" t="s">
        <v>1838</v>
      </c>
      <c r="P207" t="s">
        <v>2336</v>
      </c>
      <c r="Q207" s="7" t="s">
        <v>2835</v>
      </c>
    </row>
    <row r="208" spans="1:19">
      <c r="A208" t="s">
        <v>225</v>
      </c>
      <c r="B208" t="s">
        <v>664</v>
      </c>
      <c r="C208" t="s">
        <v>791</v>
      </c>
      <c r="D208" t="b">
        <v>1</v>
      </c>
      <c r="E208" t="b">
        <v>0</v>
      </c>
      <c r="F208" t="b">
        <v>0</v>
      </c>
      <c r="G208" t="b">
        <v>0</v>
      </c>
      <c r="H208" t="b">
        <v>0</v>
      </c>
      <c r="I208" t="b">
        <v>0</v>
      </c>
      <c r="J208" t="b">
        <v>0</v>
      </c>
      <c r="K208" t="b">
        <v>0</v>
      </c>
      <c r="L208" t="b">
        <v>0</v>
      </c>
      <c r="M208" t="s">
        <v>901</v>
      </c>
      <c r="N208" t="s">
        <v>1340</v>
      </c>
      <c r="O208" t="s">
        <v>1839</v>
      </c>
      <c r="P208" t="s">
        <v>2337</v>
      </c>
      <c r="Q208" s="7" t="s">
        <v>2836</v>
      </c>
      <c r="R208" t="s">
        <v>3226</v>
      </c>
      <c r="S208" t="s">
        <v>3592</v>
      </c>
    </row>
    <row r="209" spans="1:19">
      <c r="A209" t="s">
        <v>226</v>
      </c>
      <c r="B209" t="s">
        <v>665</v>
      </c>
      <c r="C209" t="s">
        <v>791</v>
      </c>
      <c r="D209" t="b">
        <v>1</v>
      </c>
      <c r="E209" t="b">
        <v>0</v>
      </c>
      <c r="F209" t="b">
        <v>0</v>
      </c>
      <c r="G209" t="b">
        <v>0</v>
      </c>
      <c r="H209" t="b">
        <v>0</v>
      </c>
      <c r="I209" t="b">
        <v>0</v>
      </c>
      <c r="J209" t="b">
        <v>0</v>
      </c>
      <c r="K209" t="b">
        <v>0</v>
      </c>
      <c r="L209" t="b">
        <v>0</v>
      </c>
      <c r="M209" t="s">
        <v>902</v>
      </c>
      <c r="N209" t="s">
        <v>1341</v>
      </c>
      <c r="O209" t="s">
        <v>1840</v>
      </c>
      <c r="P209" t="s">
        <v>2338</v>
      </c>
      <c r="Q209" s="7" t="s">
        <v>2837</v>
      </c>
      <c r="R209" t="s">
        <v>3227</v>
      </c>
      <c r="S209" t="s">
        <v>3593</v>
      </c>
    </row>
    <row r="210" spans="1:19">
      <c r="A210" t="s">
        <v>227</v>
      </c>
      <c r="B210" t="s">
        <v>575</v>
      </c>
      <c r="C210" t="s">
        <v>791</v>
      </c>
      <c r="D210" t="b">
        <v>1</v>
      </c>
      <c r="E210" t="b">
        <v>0</v>
      </c>
      <c r="F210" t="b">
        <v>0</v>
      </c>
      <c r="G210" t="b">
        <v>0</v>
      </c>
      <c r="H210" t="b">
        <v>0</v>
      </c>
      <c r="I210" t="b">
        <v>0</v>
      </c>
      <c r="J210" t="b">
        <v>0</v>
      </c>
      <c r="K210" t="b">
        <v>0</v>
      </c>
      <c r="L210" t="b">
        <v>0</v>
      </c>
      <c r="M210" t="s">
        <v>903</v>
      </c>
      <c r="N210" t="s">
        <v>1342</v>
      </c>
      <c r="O210" t="s">
        <v>1841</v>
      </c>
      <c r="P210" t="s">
        <v>2339</v>
      </c>
      <c r="Q210" s="7" t="s">
        <v>2838</v>
      </c>
      <c r="R210" t="s">
        <v>3228</v>
      </c>
      <c r="S210" t="s">
        <v>3594</v>
      </c>
    </row>
    <row r="211" spans="1:19">
      <c r="A211" t="s">
        <v>228</v>
      </c>
      <c r="B211" t="s">
        <v>666</v>
      </c>
      <c r="C211" t="s">
        <v>791</v>
      </c>
      <c r="D211" t="b">
        <v>1</v>
      </c>
      <c r="E211" t="b">
        <v>0</v>
      </c>
      <c r="F211" t="b">
        <v>0</v>
      </c>
      <c r="G211" t="b">
        <v>0</v>
      </c>
      <c r="H211" t="b">
        <v>0</v>
      </c>
      <c r="I211" t="b">
        <v>0</v>
      </c>
      <c r="J211" t="b">
        <v>0</v>
      </c>
      <c r="K211" t="b">
        <v>0</v>
      </c>
      <c r="L211" t="b">
        <v>0</v>
      </c>
      <c r="M211" t="s">
        <v>904</v>
      </c>
      <c r="N211" t="s">
        <v>1343</v>
      </c>
      <c r="O211" t="s">
        <v>1842</v>
      </c>
      <c r="P211" t="s">
        <v>2340</v>
      </c>
      <c r="Q211" s="7" t="s">
        <v>2839</v>
      </c>
      <c r="R211" t="s">
        <v>3229</v>
      </c>
    </row>
    <row r="212" spans="1:19">
      <c r="A212" t="s">
        <v>229</v>
      </c>
      <c r="B212" t="s">
        <v>667</v>
      </c>
      <c r="C212" t="s">
        <v>791</v>
      </c>
      <c r="D212" t="b">
        <v>1</v>
      </c>
      <c r="E212" t="b">
        <v>0</v>
      </c>
      <c r="F212" t="b">
        <v>0</v>
      </c>
      <c r="G212" t="b">
        <v>0</v>
      </c>
      <c r="H212" t="b">
        <v>0</v>
      </c>
      <c r="I212" t="b">
        <v>0</v>
      </c>
      <c r="J212" t="b">
        <v>0</v>
      </c>
      <c r="K212" t="b">
        <v>0</v>
      </c>
      <c r="L212" t="b">
        <v>0</v>
      </c>
      <c r="M212" t="s">
        <v>905</v>
      </c>
      <c r="N212" t="s">
        <v>1344</v>
      </c>
      <c r="O212" t="s">
        <v>1843</v>
      </c>
      <c r="P212" t="s">
        <v>2341</v>
      </c>
      <c r="Q212" s="7" t="s">
        <v>2840</v>
      </c>
      <c r="R212" t="s">
        <v>3230</v>
      </c>
    </row>
    <row r="213" spans="1:19">
      <c r="A213" t="s">
        <v>230</v>
      </c>
      <c r="B213" t="s">
        <v>565</v>
      </c>
      <c r="C213" t="s">
        <v>791</v>
      </c>
      <c r="D213" t="b">
        <v>1</v>
      </c>
      <c r="E213" t="b">
        <v>0</v>
      </c>
      <c r="F213" t="b">
        <v>0</v>
      </c>
      <c r="G213" t="b">
        <v>1</v>
      </c>
      <c r="H213" t="b">
        <v>0</v>
      </c>
      <c r="I213" t="b">
        <v>0</v>
      </c>
      <c r="J213" t="b">
        <v>0</v>
      </c>
      <c r="K213" t="b">
        <v>0</v>
      </c>
      <c r="L213" t="b">
        <v>0</v>
      </c>
      <c r="M213" t="s">
        <v>906</v>
      </c>
      <c r="N213" t="s">
        <v>1345</v>
      </c>
      <c r="O213" t="s">
        <v>1844</v>
      </c>
      <c r="P213" t="s">
        <v>2342</v>
      </c>
      <c r="Q213" s="7" t="s">
        <v>2841</v>
      </c>
      <c r="R213" t="s">
        <v>3231</v>
      </c>
      <c r="S213" t="s">
        <v>3595</v>
      </c>
    </row>
    <row r="214" spans="1:19">
      <c r="A214" t="s">
        <v>231</v>
      </c>
      <c r="B214" t="s">
        <v>540</v>
      </c>
      <c r="C214" t="s">
        <v>791</v>
      </c>
      <c r="D214" t="b">
        <v>1</v>
      </c>
      <c r="E214" t="b">
        <v>0</v>
      </c>
      <c r="F214" t="b">
        <v>0</v>
      </c>
      <c r="G214" t="b">
        <v>0</v>
      </c>
      <c r="H214" t="b">
        <v>0</v>
      </c>
      <c r="I214" t="b">
        <v>0</v>
      </c>
      <c r="J214" t="b">
        <v>0</v>
      </c>
      <c r="K214" t="b">
        <v>0</v>
      </c>
      <c r="L214" t="b">
        <v>0</v>
      </c>
      <c r="M214" t="s">
        <v>907</v>
      </c>
      <c r="N214" t="s">
        <v>1346</v>
      </c>
      <c r="O214" t="s">
        <v>1845</v>
      </c>
      <c r="P214" t="s">
        <v>2343</v>
      </c>
      <c r="Q214" s="7" t="s">
        <v>2842</v>
      </c>
      <c r="R214" t="s">
        <v>3232</v>
      </c>
      <c r="S214" t="s">
        <v>3596</v>
      </c>
    </row>
    <row r="215" spans="1:19">
      <c r="A215" t="s">
        <v>232</v>
      </c>
      <c r="B215" t="s">
        <v>664</v>
      </c>
      <c r="C215" t="s">
        <v>791</v>
      </c>
      <c r="D215" t="b">
        <v>1</v>
      </c>
      <c r="E215" t="b">
        <v>0</v>
      </c>
      <c r="F215" t="b">
        <v>0</v>
      </c>
      <c r="G215" t="b">
        <v>0</v>
      </c>
      <c r="H215" t="b">
        <v>0</v>
      </c>
      <c r="I215" t="b">
        <v>0</v>
      </c>
      <c r="J215" t="b">
        <v>0</v>
      </c>
      <c r="K215" t="b">
        <v>0</v>
      </c>
      <c r="L215" t="b">
        <v>0</v>
      </c>
      <c r="M215" t="s">
        <v>908</v>
      </c>
      <c r="N215" t="s">
        <v>1347</v>
      </c>
      <c r="O215" t="s">
        <v>1846</v>
      </c>
      <c r="P215" t="s">
        <v>2344</v>
      </c>
      <c r="Q215" s="7" t="s">
        <v>2843</v>
      </c>
      <c r="R215" t="s">
        <v>3233</v>
      </c>
      <c r="S215" t="s">
        <v>3597</v>
      </c>
    </row>
    <row r="216" spans="1:19">
      <c r="A216" t="s">
        <v>233</v>
      </c>
      <c r="B216" t="s">
        <v>668</v>
      </c>
      <c r="C216" t="s">
        <v>791</v>
      </c>
      <c r="D216" t="b">
        <v>1</v>
      </c>
      <c r="E216" t="b">
        <v>0</v>
      </c>
      <c r="F216" t="b">
        <v>0</v>
      </c>
      <c r="G216" t="b">
        <v>0</v>
      </c>
      <c r="H216" t="b">
        <v>0</v>
      </c>
      <c r="I216" t="b">
        <v>0</v>
      </c>
      <c r="J216" t="b">
        <v>0</v>
      </c>
      <c r="K216" t="b">
        <v>0</v>
      </c>
      <c r="L216" t="b">
        <v>0</v>
      </c>
      <c r="M216" t="s">
        <v>909</v>
      </c>
      <c r="N216" t="s">
        <v>1348</v>
      </c>
      <c r="O216" t="s">
        <v>1847</v>
      </c>
      <c r="P216" t="s">
        <v>2345</v>
      </c>
      <c r="Q216" s="7" t="s">
        <v>2844</v>
      </c>
      <c r="R216" t="s">
        <v>3234</v>
      </c>
      <c r="S216" t="s">
        <v>3598</v>
      </c>
    </row>
    <row r="217" spans="1:19">
      <c r="A217" t="s">
        <v>234</v>
      </c>
      <c r="B217" t="s">
        <v>581</v>
      </c>
      <c r="C217" t="s">
        <v>791</v>
      </c>
      <c r="D217" t="b">
        <v>1</v>
      </c>
      <c r="E217" t="b">
        <v>0</v>
      </c>
      <c r="F217" t="b">
        <v>0</v>
      </c>
      <c r="G217" t="b">
        <v>0</v>
      </c>
      <c r="H217" t="b">
        <v>0</v>
      </c>
      <c r="I217" t="b">
        <v>0</v>
      </c>
      <c r="J217" t="b">
        <v>0</v>
      </c>
      <c r="K217" t="b">
        <v>0</v>
      </c>
      <c r="L217" t="b">
        <v>0</v>
      </c>
      <c r="M217" t="s">
        <v>910</v>
      </c>
      <c r="N217" t="s">
        <v>1349</v>
      </c>
      <c r="O217" t="s">
        <v>1848</v>
      </c>
      <c r="P217" t="s">
        <v>2346</v>
      </c>
      <c r="Q217" s="7" t="s">
        <v>2845</v>
      </c>
      <c r="R217" t="s">
        <v>3235</v>
      </c>
      <c r="S217" t="s">
        <v>3599</v>
      </c>
    </row>
    <row r="218" spans="1:19">
      <c r="A218" t="s">
        <v>235</v>
      </c>
      <c r="B218" t="s">
        <v>578</v>
      </c>
      <c r="C218" t="s">
        <v>791</v>
      </c>
      <c r="D218" t="b">
        <v>1</v>
      </c>
      <c r="E218" t="b">
        <v>0</v>
      </c>
      <c r="F218" t="b">
        <v>0</v>
      </c>
      <c r="G218" t="b">
        <v>0</v>
      </c>
      <c r="H218" t="b">
        <v>0</v>
      </c>
      <c r="I218" t="b">
        <v>0</v>
      </c>
      <c r="J218" t="b">
        <v>0</v>
      </c>
      <c r="K218" t="b">
        <v>0</v>
      </c>
      <c r="L218" t="b">
        <v>0</v>
      </c>
      <c r="M218" t="s">
        <v>911</v>
      </c>
      <c r="N218" t="s">
        <v>1350</v>
      </c>
      <c r="O218" t="s">
        <v>1849</v>
      </c>
      <c r="P218" t="s">
        <v>2347</v>
      </c>
      <c r="Q218" s="7" t="s">
        <v>2846</v>
      </c>
      <c r="R218" t="s">
        <v>3236</v>
      </c>
    </row>
    <row r="219" spans="1:19">
      <c r="A219" t="s">
        <v>236</v>
      </c>
      <c r="B219" t="s">
        <v>578</v>
      </c>
      <c r="C219" t="s">
        <v>791</v>
      </c>
      <c r="D219" t="b">
        <v>1</v>
      </c>
      <c r="E219" t="b">
        <v>0</v>
      </c>
      <c r="F219" t="b">
        <v>0</v>
      </c>
      <c r="G219" t="b">
        <v>0</v>
      </c>
      <c r="H219" t="b">
        <v>0</v>
      </c>
      <c r="I219" t="b">
        <v>0</v>
      </c>
      <c r="J219" t="b">
        <v>0</v>
      </c>
      <c r="K219" t="b">
        <v>0</v>
      </c>
      <c r="L219" t="b">
        <v>0</v>
      </c>
      <c r="M219" t="s">
        <v>912</v>
      </c>
      <c r="N219" t="s">
        <v>1351</v>
      </c>
      <c r="O219" t="s">
        <v>1850</v>
      </c>
      <c r="P219" t="s">
        <v>2348</v>
      </c>
      <c r="Q219" s="7" t="s">
        <v>2847</v>
      </c>
      <c r="R219" t="s">
        <v>3237</v>
      </c>
    </row>
    <row r="220" spans="1:19">
      <c r="A220" t="s">
        <v>237</v>
      </c>
      <c r="B220" t="s">
        <v>603</v>
      </c>
      <c r="C220" t="s">
        <v>791</v>
      </c>
      <c r="D220" t="b">
        <v>1</v>
      </c>
      <c r="E220" t="b">
        <v>0</v>
      </c>
      <c r="F220" t="b">
        <v>0</v>
      </c>
      <c r="G220" t="b">
        <v>0</v>
      </c>
      <c r="H220" t="b">
        <v>0</v>
      </c>
      <c r="I220" t="b">
        <v>0</v>
      </c>
      <c r="J220" t="b">
        <v>0</v>
      </c>
      <c r="K220" t="b">
        <v>0</v>
      </c>
      <c r="L220" t="b">
        <v>1</v>
      </c>
      <c r="M220" t="s">
        <v>913</v>
      </c>
      <c r="N220" t="s">
        <v>1352</v>
      </c>
      <c r="O220" t="s">
        <v>1851</v>
      </c>
      <c r="P220" t="s">
        <v>2349</v>
      </c>
      <c r="Q220" s="7" t="s">
        <v>2848</v>
      </c>
      <c r="R220" t="s">
        <v>3238</v>
      </c>
    </row>
    <row r="221" spans="1:19">
      <c r="A221" t="s">
        <v>238</v>
      </c>
      <c r="B221" t="s">
        <v>669</v>
      </c>
      <c r="C221" t="s">
        <v>791</v>
      </c>
      <c r="D221" t="b">
        <v>1</v>
      </c>
      <c r="E221" t="b">
        <v>0</v>
      </c>
      <c r="F221" t="b">
        <v>0</v>
      </c>
      <c r="G221" t="b">
        <v>0</v>
      </c>
      <c r="H221" t="b">
        <v>0</v>
      </c>
      <c r="I221" t="b">
        <v>0</v>
      </c>
      <c r="J221" t="b">
        <v>0</v>
      </c>
      <c r="K221" t="b">
        <v>0</v>
      </c>
      <c r="L221" t="b">
        <v>0</v>
      </c>
      <c r="M221" t="s">
        <v>914</v>
      </c>
      <c r="N221" t="s">
        <v>1353</v>
      </c>
      <c r="O221" t="s">
        <v>1852</v>
      </c>
      <c r="P221" t="s">
        <v>2350</v>
      </c>
      <c r="Q221" s="7" t="s">
        <v>2849</v>
      </c>
      <c r="R221" t="s">
        <v>3239</v>
      </c>
      <c r="S221" t="s">
        <v>3600</v>
      </c>
    </row>
    <row r="222" spans="1:19">
      <c r="A222" t="s">
        <v>239</v>
      </c>
      <c r="B222" t="s">
        <v>658</v>
      </c>
      <c r="C222" t="s">
        <v>791</v>
      </c>
      <c r="D222" t="b">
        <v>1</v>
      </c>
      <c r="E222" t="b">
        <v>0</v>
      </c>
      <c r="F222" t="b">
        <v>0</v>
      </c>
      <c r="G222" t="b">
        <v>0</v>
      </c>
      <c r="H222" t="b">
        <v>0</v>
      </c>
      <c r="I222" t="b">
        <v>0</v>
      </c>
      <c r="J222" t="b">
        <v>0</v>
      </c>
      <c r="K222" t="b">
        <v>0</v>
      </c>
      <c r="L222" t="b">
        <v>0</v>
      </c>
      <c r="M222" t="s">
        <v>915</v>
      </c>
      <c r="N222" t="s">
        <v>1354</v>
      </c>
      <c r="O222" t="s">
        <v>1853</v>
      </c>
      <c r="P222" t="s">
        <v>2351</v>
      </c>
      <c r="Q222" s="7" t="s">
        <v>2850</v>
      </c>
      <c r="R222" t="s">
        <v>3240</v>
      </c>
      <c r="S222" t="s">
        <v>3601</v>
      </c>
    </row>
    <row r="223" spans="1:19">
      <c r="A223" t="s">
        <v>240</v>
      </c>
      <c r="B223" t="s">
        <v>561</v>
      </c>
      <c r="C223" t="s">
        <v>791</v>
      </c>
      <c r="D223" t="b">
        <v>1</v>
      </c>
      <c r="E223" t="b">
        <v>0</v>
      </c>
      <c r="F223" t="b">
        <v>0</v>
      </c>
      <c r="G223" t="b">
        <v>0</v>
      </c>
      <c r="H223" t="b">
        <v>0</v>
      </c>
      <c r="I223" t="b">
        <v>0</v>
      </c>
      <c r="J223" t="b">
        <v>0</v>
      </c>
      <c r="K223" t="b">
        <v>0</v>
      </c>
      <c r="L223" t="b">
        <v>0</v>
      </c>
      <c r="M223" t="s">
        <v>916</v>
      </c>
      <c r="N223" t="s">
        <v>1355</v>
      </c>
      <c r="O223" t="s">
        <v>1854</v>
      </c>
      <c r="P223" t="s">
        <v>2352</v>
      </c>
      <c r="Q223" s="7" t="s">
        <v>2851</v>
      </c>
      <c r="S223" t="s">
        <v>3602</v>
      </c>
    </row>
    <row r="224" spans="1:19">
      <c r="A224" t="s">
        <v>241</v>
      </c>
      <c r="B224" t="s">
        <v>570</v>
      </c>
      <c r="C224" t="s">
        <v>791</v>
      </c>
      <c r="D224" t="b">
        <v>1</v>
      </c>
      <c r="E224" t="b">
        <v>0</v>
      </c>
      <c r="F224" t="b">
        <v>0</v>
      </c>
      <c r="G224" t="b">
        <v>0</v>
      </c>
      <c r="H224" t="b">
        <v>0</v>
      </c>
      <c r="I224" t="b">
        <v>0</v>
      </c>
      <c r="J224" t="b">
        <v>0</v>
      </c>
      <c r="K224" t="b">
        <v>0</v>
      </c>
      <c r="L224" t="b">
        <v>0</v>
      </c>
      <c r="M224" t="s">
        <v>917</v>
      </c>
      <c r="N224" t="s">
        <v>1356</v>
      </c>
      <c r="O224" t="s">
        <v>1855</v>
      </c>
      <c r="P224" t="s">
        <v>2353</v>
      </c>
      <c r="Q224" s="7" t="s">
        <v>2852</v>
      </c>
      <c r="R224" t="s">
        <v>3241</v>
      </c>
      <c r="S224" t="s">
        <v>3603</v>
      </c>
    </row>
    <row r="225" spans="1:19">
      <c r="A225" t="s">
        <v>242</v>
      </c>
      <c r="B225" t="s">
        <v>670</v>
      </c>
      <c r="C225" t="s">
        <v>791</v>
      </c>
      <c r="D225" t="b">
        <v>1</v>
      </c>
      <c r="E225" t="b">
        <v>0</v>
      </c>
      <c r="F225" t="b">
        <v>0</v>
      </c>
      <c r="G225" t="b">
        <v>0</v>
      </c>
      <c r="H225" t="b">
        <v>0</v>
      </c>
      <c r="I225" t="b">
        <v>0</v>
      </c>
      <c r="J225" t="b">
        <v>0</v>
      </c>
      <c r="K225" t="b">
        <v>0</v>
      </c>
      <c r="L225" t="b">
        <v>0</v>
      </c>
      <c r="M225" t="s">
        <v>918</v>
      </c>
      <c r="N225" t="s">
        <v>1357</v>
      </c>
      <c r="O225" t="s">
        <v>1856</v>
      </c>
      <c r="P225" t="s">
        <v>2354</v>
      </c>
      <c r="Q225" s="7" t="s">
        <v>2853</v>
      </c>
      <c r="R225" t="s">
        <v>3242</v>
      </c>
      <c r="S225" t="s">
        <v>3604</v>
      </c>
    </row>
    <row r="226" spans="1:19">
      <c r="A226" t="s">
        <v>243</v>
      </c>
      <c r="B226" t="s">
        <v>546</v>
      </c>
      <c r="C226" t="s">
        <v>791</v>
      </c>
      <c r="D226" t="b">
        <v>1</v>
      </c>
      <c r="E226" t="b">
        <v>0</v>
      </c>
      <c r="F226" t="b">
        <v>0</v>
      </c>
      <c r="G226" t="b">
        <v>0</v>
      </c>
      <c r="H226" t="b">
        <v>0</v>
      </c>
      <c r="I226" t="b">
        <v>0</v>
      </c>
      <c r="J226" t="b">
        <v>0</v>
      </c>
      <c r="K226" t="b">
        <v>0</v>
      </c>
      <c r="L226" t="b">
        <v>1</v>
      </c>
      <c r="M226" t="s">
        <v>919</v>
      </c>
      <c r="N226" t="s">
        <v>1358</v>
      </c>
      <c r="O226" t="s">
        <v>1857</v>
      </c>
      <c r="P226" t="s">
        <v>2355</v>
      </c>
      <c r="Q226" s="7" t="s">
        <v>2854</v>
      </c>
      <c r="R226" t="s">
        <v>3243</v>
      </c>
      <c r="S226" t="s">
        <v>3605</v>
      </c>
    </row>
    <row r="227" spans="1:19">
      <c r="A227" t="s">
        <v>244</v>
      </c>
      <c r="B227" t="s">
        <v>671</v>
      </c>
      <c r="C227" t="s">
        <v>791</v>
      </c>
      <c r="D227" t="b">
        <v>1</v>
      </c>
      <c r="E227" t="b">
        <v>0</v>
      </c>
      <c r="F227" t="b">
        <v>0</v>
      </c>
      <c r="G227" t="b">
        <v>0</v>
      </c>
      <c r="H227" t="b">
        <v>0</v>
      </c>
      <c r="I227" t="b">
        <v>1</v>
      </c>
      <c r="J227" t="b">
        <v>0</v>
      </c>
      <c r="K227" t="b">
        <v>0</v>
      </c>
      <c r="L227" t="b">
        <v>0</v>
      </c>
      <c r="M227" t="s">
        <v>920</v>
      </c>
      <c r="N227" t="s">
        <v>1359</v>
      </c>
      <c r="O227" t="s">
        <v>1858</v>
      </c>
      <c r="P227" t="s">
        <v>2356</v>
      </c>
      <c r="Q227" s="7" t="s">
        <v>2855</v>
      </c>
      <c r="R227" t="s">
        <v>3244</v>
      </c>
      <c r="S227" t="s">
        <v>3606</v>
      </c>
    </row>
    <row r="228" spans="1:19">
      <c r="A228" t="s">
        <v>245</v>
      </c>
      <c r="B228" t="s">
        <v>672</v>
      </c>
      <c r="C228" t="s">
        <v>791</v>
      </c>
      <c r="D228" t="b">
        <v>1</v>
      </c>
      <c r="E228" t="b">
        <v>0</v>
      </c>
      <c r="F228" t="b">
        <v>0</v>
      </c>
      <c r="G228" t="b">
        <v>0</v>
      </c>
      <c r="H228" t="b">
        <v>0</v>
      </c>
      <c r="I228" t="b">
        <v>0</v>
      </c>
      <c r="J228" t="b">
        <v>0</v>
      </c>
      <c r="K228" t="b">
        <v>0</v>
      </c>
      <c r="L228" t="b">
        <v>0</v>
      </c>
      <c r="M228" t="s">
        <v>921</v>
      </c>
      <c r="N228" t="s">
        <v>1360</v>
      </c>
      <c r="O228" t="s">
        <v>1859</v>
      </c>
      <c r="P228" t="s">
        <v>2357</v>
      </c>
      <c r="Q228" s="7" t="s">
        <v>2856</v>
      </c>
      <c r="R228" t="s">
        <v>3245</v>
      </c>
      <c r="S228" t="s">
        <v>3607</v>
      </c>
    </row>
    <row r="229" spans="1:19">
      <c r="A229" t="s">
        <v>246</v>
      </c>
      <c r="B229" t="s">
        <v>673</v>
      </c>
      <c r="C229" t="s">
        <v>791</v>
      </c>
      <c r="D229" t="b">
        <v>1</v>
      </c>
      <c r="E229" t="b">
        <v>0</v>
      </c>
      <c r="F229" t="b">
        <v>0</v>
      </c>
      <c r="G229" t="b">
        <v>0</v>
      </c>
      <c r="H229" t="b">
        <v>0</v>
      </c>
      <c r="I229" t="b">
        <v>0</v>
      </c>
      <c r="J229" t="b">
        <v>0</v>
      </c>
      <c r="K229" t="b">
        <v>0</v>
      </c>
      <c r="L229" t="b">
        <v>0</v>
      </c>
      <c r="M229" t="s">
        <v>922</v>
      </c>
      <c r="N229" t="s">
        <v>1361</v>
      </c>
      <c r="O229" t="s">
        <v>1860</v>
      </c>
      <c r="P229" t="s">
        <v>2358</v>
      </c>
      <c r="Q229" s="7" t="s">
        <v>2857</v>
      </c>
      <c r="R229" t="s">
        <v>3246</v>
      </c>
      <c r="S229" t="s">
        <v>3608</v>
      </c>
    </row>
    <row r="230" spans="1:19">
      <c r="A230" t="s">
        <v>247</v>
      </c>
      <c r="B230" t="s">
        <v>674</v>
      </c>
      <c r="C230" t="s">
        <v>791</v>
      </c>
      <c r="D230" t="b">
        <v>1</v>
      </c>
      <c r="E230" t="b">
        <v>0</v>
      </c>
      <c r="F230" t="b">
        <v>0</v>
      </c>
      <c r="G230" t="b">
        <v>0</v>
      </c>
      <c r="H230" t="b">
        <v>0</v>
      </c>
      <c r="I230" t="b">
        <v>0</v>
      </c>
      <c r="J230" t="b">
        <v>0</v>
      </c>
      <c r="K230" t="b">
        <v>0</v>
      </c>
      <c r="L230" t="b">
        <v>0</v>
      </c>
      <c r="M230" t="s">
        <v>923</v>
      </c>
      <c r="N230" t="s">
        <v>1362</v>
      </c>
      <c r="O230" t="s">
        <v>1861</v>
      </c>
      <c r="P230" t="s">
        <v>2359</v>
      </c>
      <c r="Q230" s="7" t="s">
        <v>2858</v>
      </c>
      <c r="R230" t="s">
        <v>3247</v>
      </c>
      <c r="S230" t="s">
        <v>3609</v>
      </c>
    </row>
    <row r="231" spans="1:19">
      <c r="A231" t="s">
        <v>248</v>
      </c>
      <c r="B231" t="s">
        <v>660</v>
      </c>
      <c r="C231" t="s">
        <v>791</v>
      </c>
      <c r="D231" t="b">
        <v>1</v>
      </c>
      <c r="E231" t="b">
        <v>0</v>
      </c>
      <c r="F231" t="b">
        <v>0</v>
      </c>
      <c r="G231" t="b">
        <v>0</v>
      </c>
      <c r="H231" t="b">
        <v>0</v>
      </c>
      <c r="I231" t="b">
        <v>0</v>
      </c>
      <c r="J231" t="b">
        <v>0</v>
      </c>
      <c r="K231" t="b">
        <v>0</v>
      </c>
      <c r="L231" t="b">
        <v>0</v>
      </c>
      <c r="M231" t="s">
        <v>924</v>
      </c>
      <c r="N231" t="s">
        <v>1363</v>
      </c>
      <c r="O231" t="s">
        <v>1862</v>
      </c>
      <c r="P231" t="s">
        <v>2360</v>
      </c>
      <c r="Q231" s="7" t="s">
        <v>2859</v>
      </c>
      <c r="R231" t="s">
        <v>3248</v>
      </c>
      <c r="S231" t="s">
        <v>3610</v>
      </c>
    </row>
    <row r="232" spans="1:19">
      <c r="A232" t="s">
        <v>249</v>
      </c>
      <c r="B232" t="s">
        <v>675</v>
      </c>
      <c r="C232" t="s">
        <v>791</v>
      </c>
      <c r="D232" t="b">
        <v>1</v>
      </c>
      <c r="E232" t="b">
        <v>0</v>
      </c>
      <c r="F232" t="b">
        <v>0</v>
      </c>
      <c r="G232" t="b">
        <v>0</v>
      </c>
      <c r="H232" t="b">
        <v>0</v>
      </c>
      <c r="I232" t="b">
        <v>0</v>
      </c>
      <c r="J232" t="b">
        <v>0</v>
      </c>
      <c r="K232" t="b">
        <v>0</v>
      </c>
      <c r="L232" t="b">
        <v>0</v>
      </c>
      <c r="M232" t="s">
        <v>925</v>
      </c>
      <c r="N232" t="s">
        <v>1364</v>
      </c>
      <c r="O232" t="s">
        <v>1863</v>
      </c>
      <c r="P232" t="s">
        <v>2361</v>
      </c>
      <c r="Q232" s="7" t="s">
        <v>2860</v>
      </c>
      <c r="R232" t="s">
        <v>3249</v>
      </c>
      <c r="S232" t="s">
        <v>3611</v>
      </c>
    </row>
    <row r="233" spans="1:19">
      <c r="A233" t="s">
        <v>250</v>
      </c>
      <c r="B233" t="s">
        <v>676</v>
      </c>
      <c r="C233" t="s">
        <v>791</v>
      </c>
      <c r="D233" t="b">
        <v>1</v>
      </c>
      <c r="E233" t="b">
        <v>0</v>
      </c>
      <c r="F233" t="b">
        <v>0</v>
      </c>
      <c r="G233" t="b">
        <v>0</v>
      </c>
      <c r="H233" t="b">
        <v>0</v>
      </c>
      <c r="I233" t="b">
        <v>0</v>
      </c>
      <c r="J233" t="b">
        <v>0</v>
      </c>
      <c r="K233" t="b">
        <v>0</v>
      </c>
      <c r="L233" t="b">
        <v>0</v>
      </c>
      <c r="M233" t="s">
        <v>926</v>
      </c>
      <c r="N233" t="s">
        <v>1365</v>
      </c>
      <c r="O233" t="s">
        <v>1864</v>
      </c>
      <c r="P233" t="s">
        <v>2362</v>
      </c>
      <c r="Q233" s="7" t="s">
        <v>2861</v>
      </c>
      <c r="R233" t="s">
        <v>3250</v>
      </c>
    </row>
    <row r="234" spans="1:19">
      <c r="A234" t="s">
        <v>251</v>
      </c>
      <c r="B234" t="s">
        <v>677</v>
      </c>
      <c r="C234" t="s">
        <v>791</v>
      </c>
      <c r="D234" t="b">
        <v>1</v>
      </c>
      <c r="E234" t="b">
        <v>0</v>
      </c>
      <c r="F234" t="b">
        <v>0</v>
      </c>
      <c r="G234" t="b">
        <v>0</v>
      </c>
      <c r="H234" t="b">
        <v>0</v>
      </c>
      <c r="I234" t="b">
        <v>0</v>
      </c>
      <c r="J234" t="b">
        <v>0</v>
      </c>
      <c r="K234" t="b">
        <v>0</v>
      </c>
      <c r="L234" t="b">
        <v>0</v>
      </c>
      <c r="M234" t="s">
        <v>927</v>
      </c>
      <c r="N234" t="s">
        <v>1366</v>
      </c>
      <c r="O234" t="s">
        <v>1865</v>
      </c>
      <c r="P234" t="s">
        <v>2363</v>
      </c>
      <c r="Q234" s="7" t="s">
        <v>2862</v>
      </c>
      <c r="R234" t="s">
        <v>3251</v>
      </c>
      <c r="S234" t="s">
        <v>3612</v>
      </c>
    </row>
    <row r="235" spans="1:19">
      <c r="A235" t="s">
        <v>252</v>
      </c>
      <c r="B235" t="s">
        <v>678</v>
      </c>
      <c r="C235" t="s">
        <v>791</v>
      </c>
      <c r="D235" t="b">
        <v>1</v>
      </c>
      <c r="E235" t="b">
        <v>0</v>
      </c>
      <c r="F235" t="b">
        <v>0</v>
      </c>
      <c r="G235" t="b">
        <v>0</v>
      </c>
      <c r="H235" t="b">
        <v>0</v>
      </c>
      <c r="I235" t="b">
        <v>0</v>
      </c>
      <c r="J235" t="b">
        <v>0</v>
      </c>
      <c r="K235" t="b">
        <v>0</v>
      </c>
      <c r="L235" t="b">
        <v>0</v>
      </c>
      <c r="N235" t="s">
        <v>1367</v>
      </c>
      <c r="O235" t="s">
        <v>1866</v>
      </c>
      <c r="P235" t="s">
        <v>2364</v>
      </c>
      <c r="Q235" s="7" t="s">
        <v>2863</v>
      </c>
      <c r="S235" t="s">
        <v>3613</v>
      </c>
    </row>
    <row r="236" spans="1:19">
      <c r="A236" t="s">
        <v>253</v>
      </c>
      <c r="B236" t="s">
        <v>662</v>
      </c>
      <c r="C236" t="s">
        <v>791</v>
      </c>
      <c r="D236" t="b">
        <v>1</v>
      </c>
      <c r="E236" t="b">
        <v>0</v>
      </c>
      <c r="F236" t="b">
        <v>0</v>
      </c>
      <c r="G236" t="b">
        <v>0</v>
      </c>
      <c r="H236" t="b">
        <v>0</v>
      </c>
      <c r="I236" t="b">
        <v>0</v>
      </c>
      <c r="J236" t="b">
        <v>0</v>
      </c>
      <c r="K236" t="b">
        <v>0</v>
      </c>
      <c r="L236" t="b">
        <v>0</v>
      </c>
      <c r="M236" t="s">
        <v>928</v>
      </c>
      <c r="N236" t="s">
        <v>1368</v>
      </c>
      <c r="O236" t="s">
        <v>1867</v>
      </c>
      <c r="P236" t="s">
        <v>2365</v>
      </c>
      <c r="Q236" s="7" t="s">
        <v>2864</v>
      </c>
      <c r="R236" t="s">
        <v>3252</v>
      </c>
      <c r="S236" t="s">
        <v>3614</v>
      </c>
    </row>
    <row r="237" spans="1:19">
      <c r="A237" t="s">
        <v>254</v>
      </c>
      <c r="B237" t="s">
        <v>553</v>
      </c>
      <c r="C237" t="s">
        <v>791</v>
      </c>
      <c r="D237" t="b">
        <v>1</v>
      </c>
      <c r="E237" t="b">
        <v>0</v>
      </c>
      <c r="F237" t="b">
        <v>0</v>
      </c>
      <c r="G237" t="b">
        <v>0</v>
      </c>
      <c r="H237" t="b">
        <v>0</v>
      </c>
      <c r="I237" t="b">
        <v>0</v>
      </c>
      <c r="J237" t="b">
        <v>0</v>
      </c>
      <c r="K237" t="b">
        <v>0</v>
      </c>
      <c r="L237" t="b">
        <v>0</v>
      </c>
      <c r="M237" t="s">
        <v>929</v>
      </c>
      <c r="N237" t="s">
        <v>1369</v>
      </c>
      <c r="O237" t="s">
        <v>1868</v>
      </c>
      <c r="P237" t="s">
        <v>2366</v>
      </c>
      <c r="Q237" s="7" t="s">
        <v>2865</v>
      </c>
      <c r="R237" t="s">
        <v>3253</v>
      </c>
    </row>
    <row r="238" spans="1:19">
      <c r="A238" t="s">
        <v>255</v>
      </c>
      <c r="B238" t="s">
        <v>566</v>
      </c>
      <c r="C238" t="s">
        <v>791</v>
      </c>
      <c r="D238" t="b">
        <v>1</v>
      </c>
      <c r="E238" t="b">
        <v>0</v>
      </c>
      <c r="F238" t="b">
        <v>0</v>
      </c>
      <c r="G238" t="b">
        <v>0</v>
      </c>
      <c r="H238" t="b">
        <v>0</v>
      </c>
      <c r="I238" t="b">
        <v>0</v>
      </c>
      <c r="J238" t="b">
        <v>0</v>
      </c>
      <c r="K238" t="b">
        <v>0</v>
      </c>
      <c r="L238" t="b">
        <v>0</v>
      </c>
      <c r="M238" t="s">
        <v>930</v>
      </c>
      <c r="N238" t="s">
        <v>1370</v>
      </c>
      <c r="O238" t="s">
        <v>1869</v>
      </c>
      <c r="P238" t="s">
        <v>2367</v>
      </c>
      <c r="Q238" s="7" t="s">
        <v>2866</v>
      </c>
      <c r="R238" t="s">
        <v>3254</v>
      </c>
      <c r="S238" t="s">
        <v>3615</v>
      </c>
    </row>
    <row r="239" spans="1:19">
      <c r="A239" t="s">
        <v>256</v>
      </c>
      <c r="B239" t="s">
        <v>679</v>
      </c>
      <c r="C239" t="s">
        <v>791</v>
      </c>
      <c r="D239" t="b">
        <v>1</v>
      </c>
      <c r="E239" t="b">
        <v>0</v>
      </c>
      <c r="F239" t="b">
        <v>0</v>
      </c>
      <c r="G239" t="b">
        <v>0</v>
      </c>
      <c r="H239" t="b">
        <v>0</v>
      </c>
      <c r="I239" t="b">
        <v>0</v>
      </c>
      <c r="J239" t="b">
        <v>0</v>
      </c>
      <c r="K239" t="b">
        <v>0</v>
      </c>
      <c r="L239" t="b">
        <v>0</v>
      </c>
      <c r="M239" t="s">
        <v>931</v>
      </c>
      <c r="N239" t="s">
        <v>1371</v>
      </c>
      <c r="O239" t="s">
        <v>1870</v>
      </c>
      <c r="P239" t="s">
        <v>2368</v>
      </c>
      <c r="Q239" s="7" t="s">
        <v>2867</v>
      </c>
      <c r="R239" t="s">
        <v>3255</v>
      </c>
      <c r="S239" t="s">
        <v>3616</v>
      </c>
    </row>
    <row r="240" spans="1:19">
      <c r="A240" t="s">
        <v>257</v>
      </c>
      <c r="B240" t="s">
        <v>680</v>
      </c>
      <c r="C240" t="s">
        <v>791</v>
      </c>
      <c r="D240" t="b">
        <v>1</v>
      </c>
      <c r="E240" t="b">
        <v>0</v>
      </c>
      <c r="F240" t="b">
        <v>0</v>
      </c>
      <c r="G240" t="b">
        <v>0</v>
      </c>
      <c r="H240" t="b">
        <v>0</v>
      </c>
      <c r="I240" t="b">
        <v>0</v>
      </c>
      <c r="J240" t="b">
        <v>0</v>
      </c>
      <c r="K240" t="b">
        <v>0</v>
      </c>
      <c r="L240" t="b">
        <v>0</v>
      </c>
      <c r="M240" t="s">
        <v>932</v>
      </c>
      <c r="N240" t="s">
        <v>1372</v>
      </c>
      <c r="O240" t="s">
        <v>1871</v>
      </c>
      <c r="P240" t="s">
        <v>2369</v>
      </c>
      <c r="Q240" s="7" t="s">
        <v>2868</v>
      </c>
      <c r="R240" t="s">
        <v>3256</v>
      </c>
      <c r="S240" t="s">
        <v>3617</v>
      </c>
    </row>
    <row r="241" spans="1:19">
      <c r="A241" t="s">
        <v>258</v>
      </c>
      <c r="B241" t="s">
        <v>681</v>
      </c>
      <c r="C241" t="s">
        <v>791</v>
      </c>
      <c r="D241" t="b">
        <v>1</v>
      </c>
      <c r="E241" t="b">
        <v>0</v>
      </c>
      <c r="F241" t="b">
        <v>0</v>
      </c>
      <c r="G241" t="b">
        <v>0</v>
      </c>
      <c r="H241" t="b">
        <v>0</v>
      </c>
      <c r="I241" t="b">
        <v>0</v>
      </c>
      <c r="J241" t="b">
        <v>0</v>
      </c>
      <c r="K241" t="b">
        <v>0</v>
      </c>
      <c r="L241" t="b">
        <v>0</v>
      </c>
      <c r="M241" t="s">
        <v>933</v>
      </c>
      <c r="N241" t="s">
        <v>1373</v>
      </c>
      <c r="O241" t="s">
        <v>1872</v>
      </c>
      <c r="P241" t="s">
        <v>2370</v>
      </c>
      <c r="Q241" s="7" t="s">
        <v>2869</v>
      </c>
      <c r="R241" t="s">
        <v>3257</v>
      </c>
      <c r="S241" t="s">
        <v>3618</v>
      </c>
    </row>
    <row r="242" spans="1:19">
      <c r="A242" t="s">
        <v>259</v>
      </c>
      <c r="B242" t="s">
        <v>540</v>
      </c>
      <c r="C242" t="s">
        <v>791</v>
      </c>
      <c r="D242" t="b">
        <v>1</v>
      </c>
      <c r="E242" t="b">
        <v>0</v>
      </c>
      <c r="F242" t="b">
        <v>0</v>
      </c>
      <c r="G242" t="b">
        <v>0</v>
      </c>
      <c r="H242" t="b">
        <v>0</v>
      </c>
      <c r="I242" t="b">
        <v>0</v>
      </c>
      <c r="J242" t="b">
        <v>0</v>
      </c>
      <c r="K242" t="b">
        <v>0</v>
      </c>
      <c r="L242" t="b">
        <v>0</v>
      </c>
      <c r="M242" t="s">
        <v>934</v>
      </c>
      <c r="N242" t="s">
        <v>1374</v>
      </c>
      <c r="O242" t="s">
        <v>1873</v>
      </c>
      <c r="P242" t="s">
        <v>2371</v>
      </c>
      <c r="Q242" s="7" t="s">
        <v>2870</v>
      </c>
      <c r="R242" t="s">
        <v>3258</v>
      </c>
      <c r="S242" t="s">
        <v>3619</v>
      </c>
    </row>
    <row r="243" spans="1:19">
      <c r="A243" t="s">
        <v>260</v>
      </c>
      <c r="B243" t="s">
        <v>682</v>
      </c>
      <c r="C243" t="s">
        <v>791</v>
      </c>
      <c r="D243" t="b">
        <v>1</v>
      </c>
      <c r="E243" t="b">
        <v>1</v>
      </c>
      <c r="F243" t="b">
        <v>0</v>
      </c>
      <c r="G243" t="b">
        <v>0</v>
      </c>
      <c r="H243" t="b">
        <v>0</v>
      </c>
      <c r="I243" t="b">
        <v>0</v>
      </c>
      <c r="J243" t="b">
        <v>0</v>
      </c>
      <c r="K243" t="b">
        <v>0</v>
      </c>
      <c r="L243" t="b">
        <v>0</v>
      </c>
      <c r="M243" t="s">
        <v>935</v>
      </c>
      <c r="N243" t="s">
        <v>1375</v>
      </c>
      <c r="O243" t="s">
        <v>1874</v>
      </c>
      <c r="P243" t="s">
        <v>2372</v>
      </c>
      <c r="Q243" s="7" t="s">
        <v>2871</v>
      </c>
      <c r="R243" t="s">
        <v>3259</v>
      </c>
      <c r="S243" t="s">
        <v>3620</v>
      </c>
    </row>
    <row r="244" spans="1:19">
      <c r="A244" t="s">
        <v>261</v>
      </c>
      <c r="B244" t="s">
        <v>535</v>
      </c>
      <c r="C244" t="s">
        <v>791</v>
      </c>
      <c r="D244" t="b">
        <v>1</v>
      </c>
      <c r="E244" t="b">
        <v>0</v>
      </c>
      <c r="F244" t="b">
        <v>0</v>
      </c>
      <c r="G244" t="b">
        <v>0</v>
      </c>
      <c r="H244" t="b">
        <v>0</v>
      </c>
      <c r="I244" t="b">
        <v>0</v>
      </c>
      <c r="J244" t="b">
        <v>0</v>
      </c>
      <c r="K244" t="b">
        <v>0</v>
      </c>
      <c r="L244" t="b">
        <v>0</v>
      </c>
      <c r="M244" t="s">
        <v>936</v>
      </c>
      <c r="N244" t="s">
        <v>1376</v>
      </c>
      <c r="O244" t="s">
        <v>1875</v>
      </c>
      <c r="P244" t="s">
        <v>2373</v>
      </c>
      <c r="Q244" s="7" t="s">
        <v>2872</v>
      </c>
      <c r="R244" t="s">
        <v>3260</v>
      </c>
      <c r="S244" t="s">
        <v>3621</v>
      </c>
    </row>
    <row r="245" spans="1:19">
      <c r="A245" t="s">
        <v>262</v>
      </c>
      <c r="B245" t="s">
        <v>683</v>
      </c>
      <c r="C245" t="s">
        <v>791</v>
      </c>
      <c r="D245" t="b">
        <v>1</v>
      </c>
      <c r="E245" t="b">
        <v>0</v>
      </c>
      <c r="F245" t="b">
        <v>0</v>
      </c>
      <c r="G245" t="b">
        <v>0</v>
      </c>
      <c r="H245" t="b">
        <v>0</v>
      </c>
      <c r="I245" t="b">
        <v>0</v>
      </c>
      <c r="J245" t="b">
        <v>0</v>
      </c>
      <c r="K245" t="b">
        <v>0</v>
      </c>
      <c r="L245" t="b">
        <v>0</v>
      </c>
      <c r="M245" t="s">
        <v>937</v>
      </c>
      <c r="N245" t="s">
        <v>1377</v>
      </c>
      <c r="O245" t="s">
        <v>1876</v>
      </c>
      <c r="P245" t="s">
        <v>2374</v>
      </c>
      <c r="Q245" s="7" t="s">
        <v>2873</v>
      </c>
      <c r="R245" t="s">
        <v>3261</v>
      </c>
      <c r="S245" t="s">
        <v>3622</v>
      </c>
    </row>
    <row r="246" spans="1:19">
      <c r="A246" t="s">
        <v>263</v>
      </c>
      <c r="B246" t="s">
        <v>684</v>
      </c>
      <c r="C246" t="s">
        <v>791</v>
      </c>
      <c r="D246" t="b">
        <v>1</v>
      </c>
      <c r="E246" t="b">
        <v>0</v>
      </c>
      <c r="F246" t="b">
        <v>1</v>
      </c>
      <c r="G246" t="b">
        <v>0</v>
      </c>
      <c r="H246" t="b">
        <v>0</v>
      </c>
      <c r="I246" t="b">
        <v>0</v>
      </c>
      <c r="J246" t="b">
        <v>0</v>
      </c>
      <c r="K246" t="b">
        <v>0</v>
      </c>
      <c r="L246" t="b">
        <v>0</v>
      </c>
      <c r="M246" t="s">
        <v>938</v>
      </c>
      <c r="N246" t="s">
        <v>1378</v>
      </c>
      <c r="O246" t="s">
        <v>1877</v>
      </c>
      <c r="P246" t="s">
        <v>2375</v>
      </c>
      <c r="Q246" s="7" t="s">
        <v>2874</v>
      </c>
      <c r="R246" t="s">
        <v>3262</v>
      </c>
      <c r="S246" t="s">
        <v>3623</v>
      </c>
    </row>
    <row r="247" spans="1:19">
      <c r="A247" t="s">
        <v>264</v>
      </c>
      <c r="B247" t="s">
        <v>685</v>
      </c>
      <c r="C247" t="s">
        <v>791</v>
      </c>
      <c r="D247" t="b">
        <v>1</v>
      </c>
      <c r="E247" t="b">
        <v>0</v>
      </c>
      <c r="F247" t="b">
        <v>0</v>
      </c>
      <c r="G247" t="b">
        <v>0</v>
      </c>
      <c r="H247" t="b">
        <v>0</v>
      </c>
      <c r="I247" t="b">
        <v>0</v>
      </c>
      <c r="J247" t="b">
        <v>0</v>
      </c>
      <c r="K247" t="b">
        <v>0</v>
      </c>
      <c r="L247" t="b">
        <v>0</v>
      </c>
      <c r="M247" t="s">
        <v>939</v>
      </c>
      <c r="N247" t="s">
        <v>1379</v>
      </c>
      <c r="O247" t="s">
        <v>1878</v>
      </c>
      <c r="P247" t="s">
        <v>2376</v>
      </c>
      <c r="Q247" s="7" t="s">
        <v>2875</v>
      </c>
      <c r="R247" t="s">
        <v>3263</v>
      </c>
      <c r="S247" t="s">
        <v>3624</v>
      </c>
    </row>
    <row r="248" spans="1:19">
      <c r="A248" t="s">
        <v>265</v>
      </c>
      <c r="B248" t="s">
        <v>686</v>
      </c>
      <c r="C248" t="s">
        <v>791</v>
      </c>
      <c r="D248" t="b">
        <v>1</v>
      </c>
      <c r="E248" t="b">
        <v>0</v>
      </c>
      <c r="F248" t="b">
        <v>0</v>
      </c>
      <c r="G248" t="b">
        <v>0</v>
      </c>
      <c r="H248" t="b">
        <v>0</v>
      </c>
      <c r="I248" t="b">
        <v>0</v>
      </c>
      <c r="J248" t="b">
        <v>0</v>
      </c>
      <c r="K248" t="b">
        <v>0</v>
      </c>
      <c r="L248" t="b">
        <v>0</v>
      </c>
      <c r="M248" t="s">
        <v>940</v>
      </c>
      <c r="N248" t="s">
        <v>1380</v>
      </c>
      <c r="O248" t="s">
        <v>1879</v>
      </c>
      <c r="P248" t="s">
        <v>2377</v>
      </c>
      <c r="Q248" s="7" t="s">
        <v>2876</v>
      </c>
      <c r="R248" t="s">
        <v>3264</v>
      </c>
      <c r="S248" t="s">
        <v>3625</v>
      </c>
    </row>
    <row r="249" spans="1:19">
      <c r="A249" t="s">
        <v>266</v>
      </c>
      <c r="B249" t="s">
        <v>687</v>
      </c>
      <c r="C249" t="s">
        <v>791</v>
      </c>
      <c r="D249" t="b">
        <v>1</v>
      </c>
      <c r="E249" t="b">
        <v>0</v>
      </c>
      <c r="F249" t="b">
        <v>0</v>
      </c>
      <c r="G249" t="b">
        <v>0</v>
      </c>
      <c r="H249" t="b">
        <v>0</v>
      </c>
      <c r="I249" t="b">
        <v>0</v>
      </c>
      <c r="J249" t="b">
        <v>0</v>
      </c>
      <c r="K249" t="b">
        <v>1</v>
      </c>
      <c r="L249" t="b">
        <v>0</v>
      </c>
      <c r="M249" t="s">
        <v>941</v>
      </c>
      <c r="N249" t="s">
        <v>1381</v>
      </c>
      <c r="O249" t="s">
        <v>1880</v>
      </c>
      <c r="P249" t="s">
        <v>2378</v>
      </c>
      <c r="Q249" s="7" t="s">
        <v>2877</v>
      </c>
      <c r="R249" t="s">
        <v>3265</v>
      </c>
      <c r="S249" t="s">
        <v>3626</v>
      </c>
    </row>
    <row r="250" spans="1:19">
      <c r="A250" t="s">
        <v>267</v>
      </c>
      <c r="B250" t="s">
        <v>688</v>
      </c>
      <c r="C250" t="s">
        <v>791</v>
      </c>
      <c r="D250" t="b">
        <v>1</v>
      </c>
      <c r="E250" t="b">
        <v>0</v>
      </c>
      <c r="F250" t="b">
        <v>0</v>
      </c>
      <c r="G250" t="b">
        <v>0</v>
      </c>
      <c r="H250" t="b">
        <v>0</v>
      </c>
      <c r="I250" t="b">
        <v>0</v>
      </c>
      <c r="J250" t="b">
        <v>0</v>
      </c>
      <c r="K250" t="b">
        <v>0</v>
      </c>
      <c r="L250" t="b">
        <v>0</v>
      </c>
      <c r="M250" t="s">
        <v>942</v>
      </c>
      <c r="N250" t="s">
        <v>1382</v>
      </c>
      <c r="O250" t="s">
        <v>1881</v>
      </c>
      <c r="P250" t="s">
        <v>2379</v>
      </c>
      <c r="Q250" s="7" t="s">
        <v>2878</v>
      </c>
      <c r="R250" t="s">
        <v>3266</v>
      </c>
      <c r="S250" t="s">
        <v>3627</v>
      </c>
    </row>
    <row r="251" spans="1:19">
      <c r="A251" t="s">
        <v>268</v>
      </c>
      <c r="B251" t="s">
        <v>541</v>
      </c>
      <c r="C251" t="s">
        <v>791</v>
      </c>
      <c r="D251" t="b">
        <v>1</v>
      </c>
      <c r="E251" t="b">
        <v>0</v>
      </c>
      <c r="F251" t="b">
        <v>0</v>
      </c>
      <c r="G251" t="b">
        <v>0</v>
      </c>
      <c r="H251" t="b">
        <v>0</v>
      </c>
      <c r="I251" t="b">
        <v>0</v>
      </c>
      <c r="J251" t="b">
        <v>0</v>
      </c>
      <c r="K251" t="b">
        <v>0</v>
      </c>
      <c r="L251" t="b">
        <v>0</v>
      </c>
      <c r="M251" t="s">
        <v>943</v>
      </c>
      <c r="N251" t="s">
        <v>1383</v>
      </c>
      <c r="O251" t="s">
        <v>1882</v>
      </c>
      <c r="P251" t="s">
        <v>2380</v>
      </c>
      <c r="Q251" s="7" t="s">
        <v>2879</v>
      </c>
      <c r="R251" t="s">
        <v>3267</v>
      </c>
      <c r="S251" t="s">
        <v>3628</v>
      </c>
    </row>
    <row r="252" spans="1:19">
      <c r="A252" t="s">
        <v>269</v>
      </c>
      <c r="B252" t="s">
        <v>689</v>
      </c>
      <c r="C252" t="s">
        <v>791</v>
      </c>
      <c r="D252" t="b">
        <v>1</v>
      </c>
      <c r="E252" t="b">
        <v>0</v>
      </c>
      <c r="F252" t="b">
        <v>0</v>
      </c>
      <c r="G252" t="b">
        <v>0</v>
      </c>
      <c r="H252" t="b">
        <v>0</v>
      </c>
      <c r="I252" t="b">
        <v>0</v>
      </c>
      <c r="J252" t="b">
        <v>0</v>
      </c>
      <c r="K252" t="b">
        <v>0</v>
      </c>
      <c r="L252" t="b">
        <v>0</v>
      </c>
      <c r="M252" t="s">
        <v>944</v>
      </c>
      <c r="N252" t="s">
        <v>1384</v>
      </c>
      <c r="O252" t="s">
        <v>1883</v>
      </c>
      <c r="P252" t="s">
        <v>2381</v>
      </c>
      <c r="Q252" s="7" t="s">
        <v>2880</v>
      </c>
      <c r="R252" t="s">
        <v>3268</v>
      </c>
      <c r="S252" t="s">
        <v>3629</v>
      </c>
    </row>
    <row r="253" spans="1:19">
      <c r="A253" t="s">
        <v>270</v>
      </c>
      <c r="B253" t="s">
        <v>690</v>
      </c>
      <c r="C253" t="s">
        <v>791</v>
      </c>
      <c r="D253" t="b">
        <v>1</v>
      </c>
      <c r="E253" t="b">
        <v>0</v>
      </c>
      <c r="F253" t="b">
        <v>0</v>
      </c>
      <c r="G253" t="b">
        <v>0</v>
      </c>
      <c r="H253" t="b">
        <v>0</v>
      </c>
      <c r="I253" t="b">
        <v>0</v>
      </c>
      <c r="J253" t="b">
        <v>0</v>
      </c>
      <c r="K253" t="b">
        <v>0</v>
      </c>
      <c r="L253" t="b">
        <v>0</v>
      </c>
      <c r="M253" t="s">
        <v>945</v>
      </c>
      <c r="N253" t="s">
        <v>1385</v>
      </c>
      <c r="O253" t="s">
        <v>1884</v>
      </c>
      <c r="P253" t="s">
        <v>2382</v>
      </c>
      <c r="Q253" s="7" t="s">
        <v>2881</v>
      </c>
      <c r="R253" t="s">
        <v>3269</v>
      </c>
      <c r="S253" t="s">
        <v>3630</v>
      </c>
    </row>
    <row r="254" spans="1:19">
      <c r="A254" t="s">
        <v>271</v>
      </c>
      <c r="B254" t="s">
        <v>690</v>
      </c>
      <c r="C254" t="s">
        <v>791</v>
      </c>
      <c r="D254" t="b">
        <v>1</v>
      </c>
      <c r="E254" t="b">
        <v>0</v>
      </c>
      <c r="F254" t="b">
        <v>0</v>
      </c>
      <c r="G254" t="b">
        <v>0</v>
      </c>
      <c r="H254" t="b">
        <v>0</v>
      </c>
      <c r="I254" t="b">
        <v>0</v>
      </c>
      <c r="J254" t="b">
        <v>0</v>
      </c>
      <c r="K254" t="b">
        <v>0</v>
      </c>
      <c r="L254" t="b">
        <v>0</v>
      </c>
      <c r="M254" t="s">
        <v>946</v>
      </c>
      <c r="N254" t="s">
        <v>1386</v>
      </c>
      <c r="O254" t="s">
        <v>1885</v>
      </c>
      <c r="P254" t="s">
        <v>2383</v>
      </c>
      <c r="Q254" s="7" t="s">
        <v>2882</v>
      </c>
      <c r="R254" t="s">
        <v>3270</v>
      </c>
      <c r="S254" t="s">
        <v>3631</v>
      </c>
    </row>
    <row r="255" spans="1:19">
      <c r="A255" t="s">
        <v>272</v>
      </c>
      <c r="B255" t="s">
        <v>691</v>
      </c>
      <c r="C255" t="s">
        <v>791</v>
      </c>
      <c r="D255" t="b">
        <v>1</v>
      </c>
      <c r="E255" t="b">
        <v>0</v>
      </c>
      <c r="F255" t="b">
        <v>0</v>
      </c>
      <c r="G255" t="b">
        <v>0</v>
      </c>
      <c r="H255" t="b">
        <v>0</v>
      </c>
      <c r="I255" t="b">
        <v>0</v>
      </c>
      <c r="J255" t="b">
        <v>0</v>
      </c>
      <c r="K255" t="b">
        <v>0</v>
      </c>
      <c r="L255" t="b">
        <v>0</v>
      </c>
      <c r="M255" t="s">
        <v>947</v>
      </c>
      <c r="N255" t="s">
        <v>1387</v>
      </c>
      <c r="O255" t="s">
        <v>1886</v>
      </c>
      <c r="P255" t="s">
        <v>2384</v>
      </c>
      <c r="Q255" s="7" t="s">
        <v>2883</v>
      </c>
      <c r="R255" t="s">
        <v>3271</v>
      </c>
      <c r="S255" t="s">
        <v>3632</v>
      </c>
    </row>
    <row r="256" spans="1:19">
      <c r="A256" t="s">
        <v>273</v>
      </c>
      <c r="B256" t="s">
        <v>692</v>
      </c>
      <c r="C256" t="s">
        <v>791</v>
      </c>
      <c r="D256" t="b">
        <v>1</v>
      </c>
      <c r="E256" t="b">
        <v>0</v>
      </c>
      <c r="F256" t="b">
        <v>0</v>
      </c>
      <c r="G256" t="b">
        <v>0</v>
      </c>
      <c r="H256" t="b">
        <v>0</v>
      </c>
      <c r="I256" t="b">
        <v>0</v>
      </c>
      <c r="J256" t="b">
        <v>0</v>
      </c>
      <c r="K256" t="b">
        <v>0</v>
      </c>
      <c r="L256" t="b">
        <v>0</v>
      </c>
      <c r="M256" t="s">
        <v>948</v>
      </c>
      <c r="N256" t="s">
        <v>1388</v>
      </c>
      <c r="O256" t="s">
        <v>1887</v>
      </c>
      <c r="P256" t="s">
        <v>2385</v>
      </c>
      <c r="Q256" s="7" t="s">
        <v>2884</v>
      </c>
      <c r="R256" t="s">
        <v>3272</v>
      </c>
      <c r="S256" t="s">
        <v>3633</v>
      </c>
    </row>
    <row r="257" spans="1:19">
      <c r="A257" t="s">
        <v>274</v>
      </c>
      <c r="B257" t="s">
        <v>693</v>
      </c>
      <c r="C257" t="s">
        <v>791</v>
      </c>
      <c r="D257" t="b">
        <v>1</v>
      </c>
      <c r="E257" t="b">
        <v>0</v>
      </c>
      <c r="F257" t="b">
        <v>0</v>
      </c>
      <c r="G257" t="b">
        <v>0</v>
      </c>
      <c r="H257" t="b">
        <v>0</v>
      </c>
      <c r="I257" t="b">
        <v>0</v>
      </c>
      <c r="J257" t="b">
        <v>0</v>
      </c>
      <c r="K257" t="b">
        <v>0</v>
      </c>
      <c r="L257" t="b">
        <v>0</v>
      </c>
      <c r="M257" t="s">
        <v>949</v>
      </c>
      <c r="N257" t="s">
        <v>1389</v>
      </c>
      <c r="O257" t="s">
        <v>1888</v>
      </c>
      <c r="P257" t="s">
        <v>2386</v>
      </c>
      <c r="Q257" s="7" t="s">
        <v>2885</v>
      </c>
      <c r="R257" t="s">
        <v>3273</v>
      </c>
      <c r="S257" t="s">
        <v>3634</v>
      </c>
    </row>
    <row r="258" spans="1:19">
      <c r="A258" t="s">
        <v>275</v>
      </c>
      <c r="B258" t="s">
        <v>694</v>
      </c>
      <c r="C258" t="s">
        <v>791</v>
      </c>
      <c r="D258" t="b">
        <v>0</v>
      </c>
      <c r="E258" t="b">
        <v>1</v>
      </c>
      <c r="F258" t="b">
        <v>0</v>
      </c>
      <c r="G258" t="b">
        <v>0</v>
      </c>
      <c r="H258" t="b">
        <v>0</v>
      </c>
      <c r="I258" t="b">
        <v>0</v>
      </c>
      <c r="J258" t="b">
        <v>0</v>
      </c>
      <c r="K258" t="b">
        <v>0</v>
      </c>
      <c r="L258" t="b">
        <v>0</v>
      </c>
      <c r="M258" t="s">
        <v>950</v>
      </c>
      <c r="N258" t="s">
        <v>1390</v>
      </c>
      <c r="O258" t="s">
        <v>1889</v>
      </c>
      <c r="P258" t="s">
        <v>2387</v>
      </c>
      <c r="Q258" s="7" t="s">
        <v>2886</v>
      </c>
      <c r="R258" t="s">
        <v>3274</v>
      </c>
      <c r="S258" t="s">
        <v>3635</v>
      </c>
    </row>
    <row r="259" spans="1:19">
      <c r="A259" t="s">
        <v>276</v>
      </c>
      <c r="B259" t="s">
        <v>695</v>
      </c>
      <c r="C259" t="s">
        <v>791</v>
      </c>
      <c r="D259" t="b">
        <v>1</v>
      </c>
      <c r="E259" t="b">
        <v>0</v>
      </c>
      <c r="F259" t="b">
        <v>0</v>
      </c>
      <c r="G259" t="b">
        <v>0</v>
      </c>
      <c r="H259" t="b">
        <v>0</v>
      </c>
      <c r="I259" t="b">
        <v>0</v>
      </c>
      <c r="J259" t="b">
        <v>0</v>
      </c>
      <c r="K259" t="b">
        <v>0</v>
      </c>
      <c r="L259" t="b">
        <v>0</v>
      </c>
      <c r="M259" t="s">
        <v>951</v>
      </c>
      <c r="N259" t="s">
        <v>1391</v>
      </c>
      <c r="O259" t="s">
        <v>1890</v>
      </c>
      <c r="P259" t="s">
        <v>2388</v>
      </c>
      <c r="Q259" s="7" t="s">
        <v>2887</v>
      </c>
      <c r="R259" t="s">
        <v>3275</v>
      </c>
      <c r="S259" t="s">
        <v>3636</v>
      </c>
    </row>
    <row r="260" spans="1:19">
      <c r="A260" t="s">
        <v>277</v>
      </c>
      <c r="B260" t="s">
        <v>563</v>
      </c>
      <c r="C260" t="s">
        <v>791</v>
      </c>
      <c r="D260" t="b">
        <v>1</v>
      </c>
      <c r="E260" t="b">
        <v>0</v>
      </c>
      <c r="F260" t="b">
        <v>0</v>
      </c>
      <c r="G260" t="b">
        <v>0</v>
      </c>
      <c r="H260" t="b">
        <v>0</v>
      </c>
      <c r="I260" t="b">
        <v>0</v>
      </c>
      <c r="J260" t="b">
        <v>0</v>
      </c>
      <c r="K260" t="b">
        <v>0</v>
      </c>
      <c r="L260" t="b">
        <v>0</v>
      </c>
      <c r="M260" t="s">
        <v>952</v>
      </c>
      <c r="N260" t="s">
        <v>1392</v>
      </c>
      <c r="O260" t="s">
        <v>1891</v>
      </c>
      <c r="P260" t="s">
        <v>2389</v>
      </c>
      <c r="Q260" s="7" t="s">
        <v>2888</v>
      </c>
      <c r="R260" t="s">
        <v>3276</v>
      </c>
      <c r="S260" t="s">
        <v>3637</v>
      </c>
    </row>
    <row r="261" spans="1:19">
      <c r="A261" t="s">
        <v>278</v>
      </c>
      <c r="B261" t="s">
        <v>696</v>
      </c>
      <c r="C261" t="s">
        <v>791</v>
      </c>
      <c r="D261" t="b">
        <v>1</v>
      </c>
      <c r="E261" t="b">
        <v>0</v>
      </c>
      <c r="F261" t="b">
        <v>0</v>
      </c>
      <c r="G261" t="b">
        <v>0</v>
      </c>
      <c r="H261" t="b">
        <v>0</v>
      </c>
      <c r="I261" t="b">
        <v>0</v>
      </c>
      <c r="J261" t="b">
        <v>0</v>
      </c>
      <c r="K261" t="b">
        <v>0</v>
      </c>
      <c r="L261" t="b">
        <v>1</v>
      </c>
      <c r="M261" t="s">
        <v>953</v>
      </c>
      <c r="N261" t="s">
        <v>1393</v>
      </c>
      <c r="O261" t="s">
        <v>1892</v>
      </c>
      <c r="P261" t="s">
        <v>2390</v>
      </c>
      <c r="Q261" s="7" t="s">
        <v>2889</v>
      </c>
      <c r="R261" t="s">
        <v>3277</v>
      </c>
      <c r="S261" t="s">
        <v>3638</v>
      </c>
    </row>
    <row r="262" spans="1:19">
      <c r="A262" t="s">
        <v>279</v>
      </c>
      <c r="B262" t="s">
        <v>697</v>
      </c>
      <c r="C262" t="s">
        <v>791</v>
      </c>
      <c r="D262" t="b">
        <v>1</v>
      </c>
      <c r="E262" t="b">
        <v>0</v>
      </c>
      <c r="F262" t="b">
        <v>0</v>
      </c>
      <c r="G262" t="b">
        <v>0</v>
      </c>
      <c r="H262" t="b">
        <v>0</v>
      </c>
      <c r="I262" t="b">
        <v>0</v>
      </c>
      <c r="J262" t="b">
        <v>0</v>
      </c>
      <c r="K262" t="b">
        <v>0</v>
      </c>
      <c r="L262" t="b">
        <v>0</v>
      </c>
      <c r="N262" t="s">
        <v>1394</v>
      </c>
      <c r="O262" t="s">
        <v>1893</v>
      </c>
      <c r="P262" t="s">
        <v>2391</v>
      </c>
      <c r="Q262" s="7" t="s">
        <v>2890</v>
      </c>
      <c r="S262" t="s">
        <v>3639</v>
      </c>
    </row>
    <row r="263" spans="1:19">
      <c r="A263" t="s">
        <v>280</v>
      </c>
      <c r="B263" t="s">
        <v>618</v>
      </c>
      <c r="C263" t="s">
        <v>791</v>
      </c>
      <c r="D263" t="b">
        <v>1</v>
      </c>
      <c r="E263" t="b">
        <v>0</v>
      </c>
      <c r="F263" t="b">
        <v>0</v>
      </c>
      <c r="G263" t="b">
        <v>0</v>
      </c>
      <c r="H263" t="b">
        <v>0</v>
      </c>
      <c r="I263" t="b">
        <v>0</v>
      </c>
      <c r="J263" t="b">
        <v>0</v>
      </c>
      <c r="K263" t="b">
        <v>0</v>
      </c>
      <c r="L263" t="b">
        <v>1</v>
      </c>
      <c r="M263" t="s">
        <v>954</v>
      </c>
      <c r="N263" t="s">
        <v>1395</v>
      </c>
      <c r="O263" t="s">
        <v>1894</v>
      </c>
      <c r="P263" t="s">
        <v>2392</v>
      </c>
      <c r="Q263" s="7" t="s">
        <v>2891</v>
      </c>
      <c r="R263" t="s">
        <v>3278</v>
      </c>
      <c r="S263" t="s">
        <v>3640</v>
      </c>
    </row>
    <row r="264" spans="1:19">
      <c r="A264" t="s">
        <v>281</v>
      </c>
      <c r="B264" t="s">
        <v>698</v>
      </c>
      <c r="C264" t="s">
        <v>791</v>
      </c>
      <c r="D264" t="b">
        <v>1</v>
      </c>
      <c r="E264" t="b">
        <v>0</v>
      </c>
      <c r="F264" t="b">
        <v>0</v>
      </c>
      <c r="G264" t="b">
        <v>0</v>
      </c>
      <c r="H264" t="b">
        <v>0</v>
      </c>
      <c r="I264" t="b">
        <v>0</v>
      </c>
      <c r="J264" t="b">
        <v>0</v>
      </c>
      <c r="K264" t="b">
        <v>0</v>
      </c>
      <c r="L264" t="b">
        <v>0</v>
      </c>
      <c r="M264" t="s">
        <v>955</v>
      </c>
      <c r="N264" t="s">
        <v>1396</v>
      </c>
      <c r="O264" t="s">
        <v>1895</v>
      </c>
      <c r="P264" t="s">
        <v>2393</v>
      </c>
      <c r="Q264" s="7" t="s">
        <v>2892</v>
      </c>
      <c r="R264" t="s">
        <v>3279</v>
      </c>
      <c r="S264" t="s">
        <v>3641</v>
      </c>
    </row>
    <row r="265" spans="1:19">
      <c r="A265" t="s">
        <v>282</v>
      </c>
      <c r="B265" t="s">
        <v>699</v>
      </c>
      <c r="C265" t="s">
        <v>791</v>
      </c>
      <c r="D265" t="b">
        <v>1</v>
      </c>
      <c r="E265" t="b">
        <v>0</v>
      </c>
      <c r="F265" t="b">
        <v>0</v>
      </c>
      <c r="G265" t="b">
        <v>0</v>
      </c>
      <c r="H265" t="b">
        <v>0</v>
      </c>
      <c r="I265" t="b">
        <v>0</v>
      </c>
      <c r="J265" t="b">
        <v>0</v>
      </c>
      <c r="K265" t="b">
        <v>0</v>
      </c>
      <c r="L265" t="b">
        <v>0</v>
      </c>
      <c r="M265" t="s">
        <v>956</v>
      </c>
      <c r="N265" t="s">
        <v>1397</v>
      </c>
      <c r="O265" t="s">
        <v>1896</v>
      </c>
      <c r="P265" t="s">
        <v>2394</v>
      </c>
      <c r="Q265" s="7" t="s">
        <v>2893</v>
      </c>
      <c r="R265" t="s">
        <v>3280</v>
      </c>
      <c r="S265" t="s">
        <v>3642</v>
      </c>
    </row>
    <row r="266" spans="1:19">
      <c r="A266" t="s">
        <v>283</v>
      </c>
      <c r="B266" t="s">
        <v>700</v>
      </c>
      <c r="C266" t="s">
        <v>791</v>
      </c>
      <c r="D266" t="b">
        <v>1</v>
      </c>
      <c r="E266" t="b">
        <v>0</v>
      </c>
      <c r="F266" t="b">
        <v>0</v>
      </c>
      <c r="G266" t="b">
        <v>0</v>
      </c>
      <c r="H266" t="b">
        <v>0</v>
      </c>
      <c r="I266" t="b">
        <v>0</v>
      </c>
      <c r="J266" t="b">
        <v>0</v>
      </c>
      <c r="K266" t="b">
        <v>0</v>
      </c>
      <c r="L266" t="b">
        <v>0</v>
      </c>
      <c r="M266" t="s">
        <v>957</v>
      </c>
      <c r="N266" t="s">
        <v>1398</v>
      </c>
      <c r="O266" t="s">
        <v>1897</v>
      </c>
      <c r="P266" t="s">
        <v>2395</v>
      </c>
      <c r="Q266" s="7" t="s">
        <v>2894</v>
      </c>
      <c r="R266" t="s">
        <v>3281</v>
      </c>
      <c r="S266" t="s">
        <v>3643</v>
      </c>
    </row>
    <row r="267" spans="1:19">
      <c r="A267" t="s">
        <v>284</v>
      </c>
      <c r="B267" t="s">
        <v>701</v>
      </c>
      <c r="C267" t="s">
        <v>791</v>
      </c>
      <c r="D267" t="b">
        <v>1</v>
      </c>
      <c r="E267" t="b">
        <v>0</v>
      </c>
      <c r="F267" t="b">
        <v>0</v>
      </c>
      <c r="G267" t="b">
        <v>0</v>
      </c>
      <c r="H267" t="b">
        <v>0</v>
      </c>
      <c r="I267" t="b">
        <v>0</v>
      </c>
      <c r="J267" t="b">
        <v>0</v>
      </c>
      <c r="K267" t="b">
        <v>0</v>
      </c>
      <c r="L267" t="b">
        <v>0</v>
      </c>
      <c r="M267" t="s">
        <v>958</v>
      </c>
      <c r="N267" t="s">
        <v>1399</v>
      </c>
      <c r="O267" t="s">
        <v>1898</v>
      </c>
      <c r="P267" t="s">
        <v>2396</v>
      </c>
      <c r="Q267" s="7" t="s">
        <v>2895</v>
      </c>
      <c r="R267" t="s">
        <v>3282</v>
      </c>
      <c r="S267" t="s">
        <v>3644</v>
      </c>
    </row>
    <row r="268" spans="1:19">
      <c r="A268" t="s">
        <v>285</v>
      </c>
      <c r="B268" t="s">
        <v>702</v>
      </c>
      <c r="C268" t="s">
        <v>791</v>
      </c>
      <c r="D268" t="b">
        <v>1</v>
      </c>
      <c r="E268" t="b">
        <v>0</v>
      </c>
      <c r="F268" t="b">
        <v>0</v>
      </c>
      <c r="G268" t="b">
        <v>0</v>
      </c>
      <c r="H268" t="b">
        <v>0</v>
      </c>
      <c r="I268" t="b">
        <v>0</v>
      </c>
      <c r="J268" t="b">
        <v>0</v>
      </c>
      <c r="K268" t="b">
        <v>0</v>
      </c>
      <c r="L268" t="b">
        <v>0</v>
      </c>
      <c r="M268" t="s">
        <v>959</v>
      </c>
      <c r="N268" t="s">
        <v>1400</v>
      </c>
      <c r="O268" t="s">
        <v>1899</v>
      </c>
      <c r="P268" t="s">
        <v>2397</v>
      </c>
      <c r="Q268" s="7" t="s">
        <v>2896</v>
      </c>
      <c r="R268" t="s">
        <v>3283</v>
      </c>
      <c r="S268" t="s">
        <v>3645</v>
      </c>
    </row>
    <row r="269" spans="1:19">
      <c r="A269" t="s">
        <v>286</v>
      </c>
      <c r="B269" t="s">
        <v>703</v>
      </c>
      <c r="C269" t="s">
        <v>791</v>
      </c>
      <c r="D269" t="b">
        <v>1</v>
      </c>
      <c r="E269" t="b">
        <v>0</v>
      </c>
      <c r="F269" t="b">
        <v>0</v>
      </c>
      <c r="G269" t="b">
        <v>0</v>
      </c>
      <c r="H269" t="b">
        <v>0</v>
      </c>
      <c r="I269" t="b">
        <v>0</v>
      </c>
      <c r="J269" t="b">
        <v>0</v>
      </c>
      <c r="K269" t="b">
        <v>0</v>
      </c>
      <c r="L269" t="b">
        <v>0</v>
      </c>
      <c r="M269" t="s">
        <v>960</v>
      </c>
      <c r="N269" t="s">
        <v>1401</v>
      </c>
      <c r="O269" t="s">
        <v>1900</v>
      </c>
      <c r="P269" t="s">
        <v>2398</v>
      </c>
      <c r="Q269" s="7" t="s">
        <v>2897</v>
      </c>
      <c r="R269" t="s">
        <v>3284</v>
      </c>
      <c r="S269" t="s">
        <v>3646</v>
      </c>
    </row>
    <row r="270" spans="1:19">
      <c r="A270" t="s">
        <v>287</v>
      </c>
      <c r="B270" t="s">
        <v>704</v>
      </c>
      <c r="C270" t="s">
        <v>791</v>
      </c>
      <c r="D270" t="b">
        <v>1</v>
      </c>
      <c r="E270" t="b">
        <v>0</v>
      </c>
      <c r="F270" t="b">
        <v>0</v>
      </c>
      <c r="G270" t="b">
        <v>0</v>
      </c>
      <c r="H270" t="b">
        <v>0</v>
      </c>
      <c r="I270" t="b">
        <v>0</v>
      </c>
      <c r="J270" t="b">
        <v>0</v>
      </c>
      <c r="K270" t="b">
        <v>0</v>
      </c>
      <c r="L270" t="b">
        <v>0</v>
      </c>
      <c r="M270" t="s">
        <v>961</v>
      </c>
      <c r="N270" t="s">
        <v>1402</v>
      </c>
      <c r="O270" t="s">
        <v>1901</v>
      </c>
      <c r="P270" t="s">
        <v>2399</v>
      </c>
      <c r="Q270" s="7" t="s">
        <v>2898</v>
      </c>
      <c r="R270" t="s">
        <v>3285</v>
      </c>
      <c r="S270" t="s">
        <v>3647</v>
      </c>
    </row>
    <row r="271" spans="1:19">
      <c r="A271" t="s">
        <v>288</v>
      </c>
      <c r="B271" t="s">
        <v>545</v>
      </c>
      <c r="C271" t="s">
        <v>791</v>
      </c>
      <c r="D271" t="b">
        <v>1</v>
      </c>
      <c r="E271" t="b">
        <v>0</v>
      </c>
      <c r="F271" t="b">
        <v>0</v>
      </c>
      <c r="G271" t="b">
        <v>0</v>
      </c>
      <c r="H271" t="b">
        <v>0</v>
      </c>
      <c r="I271" t="b">
        <v>0</v>
      </c>
      <c r="J271" t="b">
        <v>0</v>
      </c>
      <c r="K271" t="b">
        <v>0</v>
      </c>
      <c r="L271" t="b">
        <v>0</v>
      </c>
      <c r="M271" t="s">
        <v>962</v>
      </c>
      <c r="N271" t="s">
        <v>1403</v>
      </c>
      <c r="O271" t="s">
        <v>1902</v>
      </c>
      <c r="P271" t="s">
        <v>2400</v>
      </c>
      <c r="Q271" s="7" t="s">
        <v>2899</v>
      </c>
      <c r="R271" t="s">
        <v>3286</v>
      </c>
      <c r="S271" t="s">
        <v>3648</v>
      </c>
    </row>
    <row r="272" spans="1:19">
      <c r="A272" t="s">
        <v>289</v>
      </c>
      <c r="B272" t="s">
        <v>541</v>
      </c>
      <c r="C272" t="s">
        <v>791</v>
      </c>
      <c r="D272" t="b">
        <v>1</v>
      </c>
      <c r="E272" t="b">
        <v>0</v>
      </c>
      <c r="F272" t="b">
        <v>0</v>
      </c>
      <c r="G272" t="b">
        <v>0</v>
      </c>
      <c r="H272" t="b">
        <v>0</v>
      </c>
      <c r="I272" t="b">
        <v>0</v>
      </c>
      <c r="J272" t="b">
        <v>0</v>
      </c>
      <c r="K272" t="b">
        <v>0</v>
      </c>
      <c r="L272" t="b">
        <v>0</v>
      </c>
      <c r="M272" t="s">
        <v>963</v>
      </c>
      <c r="N272" t="s">
        <v>1404</v>
      </c>
      <c r="O272" t="s">
        <v>1903</v>
      </c>
      <c r="P272" t="s">
        <v>2401</v>
      </c>
      <c r="Q272" s="7" t="s">
        <v>2900</v>
      </c>
      <c r="R272" t="s">
        <v>3287</v>
      </c>
      <c r="S272" t="s">
        <v>3649</v>
      </c>
    </row>
    <row r="273" spans="1:19">
      <c r="A273" t="s">
        <v>290</v>
      </c>
      <c r="B273" t="s">
        <v>667</v>
      </c>
      <c r="C273" t="s">
        <v>791</v>
      </c>
      <c r="D273" t="b">
        <v>1</v>
      </c>
      <c r="E273" t="b">
        <v>0</v>
      </c>
      <c r="F273" t="b">
        <v>0</v>
      </c>
      <c r="G273" t="b">
        <v>0</v>
      </c>
      <c r="H273" t="b">
        <v>0</v>
      </c>
      <c r="I273" t="b">
        <v>0</v>
      </c>
      <c r="J273" t="b">
        <v>0</v>
      </c>
      <c r="K273" t="b">
        <v>0</v>
      </c>
      <c r="L273" t="b">
        <v>0</v>
      </c>
      <c r="M273" t="s">
        <v>964</v>
      </c>
      <c r="N273" t="s">
        <v>1405</v>
      </c>
      <c r="O273" t="s">
        <v>1904</v>
      </c>
      <c r="P273" t="s">
        <v>2402</v>
      </c>
      <c r="Q273" s="7" t="s">
        <v>2901</v>
      </c>
      <c r="R273" t="s">
        <v>3288</v>
      </c>
    </row>
    <row r="274" spans="1:19">
      <c r="A274" t="s">
        <v>291</v>
      </c>
      <c r="B274" t="s">
        <v>680</v>
      </c>
      <c r="C274" t="s">
        <v>791</v>
      </c>
      <c r="D274" t="b">
        <v>1</v>
      </c>
      <c r="E274" t="b">
        <v>0</v>
      </c>
      <c r="F274" t="b">
        <v>0</v>
      </c>
      <c r="G274" t="b">
        <v>0</v>
      </c>
      <c r="H274" t="b">
        <v>0</v>
      </c>
      <c r="I274" t="b">
        <v>0</v>
      </c>
      <c r="J274" t="b">
        <v>0</v>
      </c>
      <c r="K274" t="b">
        <v>0</v>
      </c>
      <c r="L274" t="b">
        <v>0</v>
      </c>
      <c r="M274" t="s">
        <v>965</v>
      </c>
      <c r="N274" t="s">
        <v>1406</v>
      </c>
      <c r="O274" t="s">
        <v>1905</v>
      </c>
      <c r="P274" t="s">
        <v>2403</v>
      </c>
      <c r="Q274" s="7" t="s">
        <v>2902</v>
      </c>
      <c r="R274" t="s">
        <v>3289</v>
      </c>
      <c r="S274" t="s">
        <v>3650</v>
      </c>
    </row>
    <row r="275" spans="1:19">
      <c r="A275" t="s">
        <v>292</v>
      </c>
      <c r="B275" t="s">
        <v>601</v>
      </c>
      <c r="C275" t="s">
        <v>791</v>
      </c>
      <c r="D275" t="b">
        <v>1</v>
      </c>
      <c r="E275" t="b">
        <v>0</v>
      </c>
      <c r="F275" t="b">
        <v>0</v>
      </c>
      <c r="G275" t="b">
        <v>0</v>
      </c>
      <c r="H275" t="b">
        <v>0</v>
      </c>
      <c r="I275" t="b">
        <v>0</v>
      </c>
      <c r="J275" t="b">
        <v>0</v>
      </c>
      <c r="K275" t="b">
        <v>0</v>
      </c>
      <c r="L275" t="b">
        <v>0</v>
      </c>
      <c r="M275" t="s">
        <v>966</v>
      </c>
      <c r="N275" t="s">
        <v>1407</v>
      </c>
      <c r="O275" t="s">
        <v>1906</v>
      </c>
      <c r="P275" t="s">
        <v>2404</v>
      </c>
      <c r="Q275" s="7" t="s">
        <v>2903</v>
      </c>
      <c r="R275" t="s">
        <v>3290</v>
      </c>
      <c r="S275" t="s">
        <v>3651</v>
      </c>
    </row>
    <row r="276" spans="1:19">
      <c r="A276" t="s">
        <v>293</v>
      </c>
      <c r="B276" t="s">
        <v>621</v>
      </c>
      <c r="C276" t="s">
        <v>791</v>
      </c>
      <c r="D276" t="b">
        <v>1</v>
      </c>
      <c r="E276" t="b">
        <v>0</v>
      </c>
      <c r="F276" t="b">
        <v>0</v>
      </c>
      <c r="G276" t="b">
        <v>0</v>
      </c>
      <c r="H276" t="b">
        <v>0</v>
      </c>
      <c r="I276" t="b">
        <v>0</v>
      </c>
      <c r="J276" t="b">
        <v>0</v>
      </c>
      <c r="K276" t="b">
        <v>0</v>
      </c>
      <c r="L276" t="b">
        <v>0</v>
      </c>
      <c r="M276" t="s">
        <v>967</v>
      </c>
      <c r="N276" t="s">
        <v>1408</v>
      </c>
      <c r="O276" t="s">
        <v>1907</v>
      </c>
      <c r="P276" t="s">
        <v>2405</v>
      </c>
      <c r="Q276" s="7" t="s">
        <v>2904</v>
      </c>
      <c r="R276" t="s">
        <v>3291</v>
      </c>
      <c r="S276" t="s">
        <v>3652</v>
      </c>
    </row>
    <row r="277" spans="1:19">
      <c r="A277" t="s">
        <v>294</v>
      </c>
      <c r="B277" t="s">
        <v>705</v>
      </c>
      <c r="C277" t="s">
        <v>791</v>
      </c>
      <c r="D277" t="b">
        <v>1</v>
      </c>
      <c r="E277" t="b">
        <v>0</v>
      </c>
      <c r="F277" t="b">
        <v>0</v>
      </c>
      <c r="G277" t="b">
        <v>0</v>
      </c>
      <c r="H277" t="b">
        <v>0</v>
      </c>
      <c r="I277" t="b">
        <v>0</v>
      </c>
      <c r="J277" t="b">
        <v>0</v>
      </c>
      <c r="K277" t="b">
        <v>0</v>
      </c>
      <c r="L277" t="b">
        <v>0</v>
      </c>
      <c r="M277" t="s">
        <v>968</v>
      </c>
      <c r="N277" t="s">
        <v>1409</v>
      </c>
      <c r="O277" t="s">
        <v>1908</v>
      </c>
      <c r="P277" t="s">
        <v>2406</v>
      </c>
      <c r="Q277" s="7" t="s">
        <v>2905</v>
      </c>
      <c r="R277" t="s">
        <v>3292</v>
      </c>
      <c r="S277" t="s">
        <v>3653</v>
      </c>
    </row>
    <row r="278" spans="1:19">
      <c r="A278" t="s">
        <v>295</v>
      </c>
      <c r="B278" t="s">
        <v>625</v>
      </c>
      <c r="C278" t="s">
        <v>791</v>
      </c>
      <c r="D278" t="b">
        <v>1</v>
      </c>
      <c r="E278" t="b">
        <v>0</v>
      </c>
      <c r="F278" t="b">
        <v>0</v>
      </c>
      <c r="G278" t="b">
        <v>0</v>
      </c>
      <c r="H278" t="b">
        <v>0</v>
      </c>
      <c r="I278" t="b">
        <v>0</v>
      </c>
      <c r="J278" t="b">
        <v>0</v>
      </c>
      <c r="K278" t="b">
        <v>0</v>
      </c>
      <c r="L278" t="b">
        <v>0</v>
      </c>
      <c r="M278" t="s">
        <v>969</v>
      </c>
      <c r="N278" t="s">
        <v>1410</v>
      </c>
      <c r="O278" t="s">
        <v>1909</v>
      </c>
      <c r="P278" t="s">
        <v>2407</v>
      </c>
      <c r="Q278" s="7" t="s">
        <v>2906</v>
      </c>
      <c r="R278" t="s">
        <v>3293</v>
      </c>
      <c r="S278" t="s">
        <v>3654</v>
      </c>
    </row>
    <row r="279" spans="1:19">
      <c r="A279" t="s">
        <v>296</v>
      </c>
      <c r="B279" t="s">
        <v>706</v>
      </c>
      <c r="C279" t="s">
        <v>791</v>
      </c>
      <c r="D279" t="b">
        <v>1</v>
      </c>
      <c r="E279" t="b">
        <v>0</v>
      </c>
      <c r="F279" t="b">
        <v>0</v>
      </c>
      <c r="G279" t="b">
        <v>0</v>
      </c>
      <c r="H279" t="b">
        <v>0</v>
      </c>
      <c r="I279" t="b">
        <v>0</v>
      </c>
      <c r="J279" t="b">
        <v>0</v>
      </c>
      <c r="K279" t="b">
        <v>0</v>
      </c>
      <c r="L279" t="b">
        <v>0</v>
      </c>
      <c r="M279" t="s">
        <v>970</v>
      </c>
      <c r="N279" t="s">
        <v>1411</v>
      </c>
      <c r="O279" t="s">
        <v>1910</v>
      </c>
      <c r="P279" t="s">
        <v>2408</v>
      </c>
      <c r="Q279" s="7" t="s">
        <v>2907</v>
      </c>
      <c r="R279" t="s">
        <v>3294</v>
      </c>
      <c r="S279" t="s">
        <v>3655</v>
      </c>
    </row>
    <row r="280" spans="1:19">
      <c r="A280" t="s">
        <v>297</v>
      </c>
      <c r="B280" t="s">
        <v>707</v>
      </c>
      <c r="C280" t="s">
        <v>791</v>
      </c>
      <c r="D280" t="b">
        <v>1</v>
      </c>
      <c r="E280" t="b">
        <v>0</v>
      </c>
      <c r="F280" t="b">
        <v>0</v>
      </c>
      <c r="G280" t="b">
        <v>0</v>
      </c>
      <c r="H280" t="b">
        <v>0</v>
      </c>
      <c r="I280" t="b">
        <v>0</v>
      </c>
      <c r="J280" t="b">
        <v>0</v>
      </c>
      <c r="K280" t="b">
        <v>0</v>
      </c>
      <c r="L280" t="b">
        <v>0</v>
      </c>
      <c r="M280" t="s">
        <v>971</v>
      </c>
      <c r="N280" t="s">
        <v>1412</v>
      </c>
      <c r="O280" t="s">
        <v>1911</v>
      </c>
      <c r="P280" t="s">
        <v>2409</v>
      </c>
      <c r="Q280" s="7" t="s">
        <v>2908</v>
      </c>
      <c r="R280" t="s">
        <v>3295</v>
      </c>
      <c r="S280" t="s">
        <v>3656</v>
      </c>
    </row>
    <row r="281" spans="1:19">
      <c r="A281" t="s">
        <v>298</v>
      </c>
      <c r="B281" t="s">
        <v>603</v>
      </c>
      <c r="C281" t="s">
        <v>791</v>
      </c>
      <c r="D281" t="b">
        <v>1</v>
      </c>
      <c r="E281" t="b">
        <v>0</v>
      </c>
      <c r="F281" t="b">
        <v>0</v>
      </c>
      <c r="G281" t="b">
        <v>0</v>
      </c>
      <c r="H281" t="b">
        <v>0</v>
      </c>
      <c r="I281" t="b">
        <v>0</v>
      </c>
      <c r="J281" t="b">
        <v>0</v>
      </c>
      <c r="K281" t="b">
        <v>0</v>
      </c>
      <c r="L281" t="b">
        <v>0</v>
      </c>
      <c r="M281" t="s">
        <v>972</v>
      </c>
      <c r="N281" t="s">
        <v>1413</v>
      </c>
      <c r="O281" t="s">
        <v>1912</v>
      </c>
      <c r="P281" t="s">
        <v>2410</v>
      </c>
      <c r="Q281" s="7" t="s">
        <v>2909</v>
      </c>
      <c r="R281" t="s">
        <v>3296</v>
      </c>
    </row>
    <row r="282" spans="1:19">
      <c r="A282" t="s">
        <v>299</v>
      </c>
      <c r="B282" t="s">
        <v>708</v>
      </c>
      <c r="C282" t="s">
        <v>791</v>
      </c>
      <c r="D282" t="b">
        <v>1</v>
      </c>
      <c r="E282" t="b">
        <v>0</v>
      </c>
      <c r="F282" t="b">
        <v>0</v>
      </c>
      <c r="G282" t="b">
        <v>0</v>
      </c>
      <c r="H282" t="b">
        <v>0</v>
      </c>
      <c r="I282" t="b">
        <v>0</v>
      </c>
      <c r="J282" t="b">
        <v>0</v>
      </c>
      <c r="K282" t="b">
        <v>0</v>
      </c>
      <c r="L282" t="b">
        <v>0</v>
      </c>
      <c r="M282" t="s">
        <v>973</v>
      </c>
      <c r="N282" t="s">
        <v>1414</v>
      </c>
      <c r="O282" t="s">
        <v>1913</v>
      </c>
      <c r="P282" t="s">
        <v>2411</v>
      </c>
      <c r="Q282" s="7" t="s">
        <v>2910</v>
      </c>
      <c r="R282" t="s">
        <v>3297</v>
      </c>
      <c r="S282" t="s">
        <v>3657</v>
      </c>
    </row>
    <row r="283" spans="1:19">
      <c r="A283" t="s">
        <v>300</v>
      </c>
      <c r="B283" t="s">
        <v>709</v>
      </c>
      <c r="C283" t="s">
        <v>791</v>
      </c>
      <c r="D283" t="b">
        <v>1</v>
      </c>
      <c r="E283" t="b">
        <v>0</v>
      </c>
      <c r="F283" t="b">
        <v>0</v>
      </c>
      <c r="G283" t="b">
        <v>0</v>
      </c>
      <c r="H283" t="b">
        <v>0</v>
      </c>
      <c r="I283" t="b">
        <v>0</v>
      </c>
      <c r="J283" t="b">
        <v>0</v>
      </c>
      <c r="K283" t="b">
        <v>0</v>
      </c>
      <c r="L283" t="b">
        <v>0</v>
      </c>
      <c r="M283" t="s">
        <v>974</v>
      </c>
      <c r="N283" t="s">
        <v>1415</v>
      </c>
      <c r="O283" t="s">
        <v>1914</v>
      </c>
      <c r="P283" t="s">
        <v>2412</v>
      </c>
      <c r="Q283" s="7" t="s">
        <v>2911</v>
      </c>
      <c r="R283" t="s">
        <v>3298</v>
      </c>
      <c r="S283" t="s">
        <v>3658</v>
      </c>
    </row>
    <row r="284" spans="1:19">
      <c r="A284" t="s">
        <v>301</v>
      </c>
      <c r="B284" t="s">
        <v>540</v>
      </c>
      <c r="C284" t="s">
        <v>791</v>
      </c>
      <c r="D284" t="b">
        <v>1</v>
      </c>
      <c r="E284" t="b">
        <v>0</v>
      </c>
      <c r="F284" t="b">
        <v>0</v>
      </c>
      <c r="G284" t="b">
        <v>0</v>
      </c>
      <c r="H284" t="b">
        <v>0</v>
      </c>
      <c r="I284" t="b">
        <v>0</v>
      </c>
      <c r="J284" t="b">
        <v>0</v>
      </c>
      <c r="K284" t="b">
        <v>0</v>
      </c>
      <c r="L284" t="b">
        <v>0</v>
      </c>
      <c r="M284" t="s">
        <v>975</v>
      </c>
      <c r="N284" t="s">
        <v>1416</v>
      </c>
      <c r="O284" t="s">
        <v>1915</v>
      </c>
      <c r="P284" t="s">
        <v>2413</v>
      </c>
      <c r="Q284" s="7" t="s">
        <v>2912</v>
      </c>
      <c r="R284" t="s">
        <v>3299</v>
      </c>
      <c r="S284" t="s">
        <v>3659</v>
      </c>
    </row>
    <row r="285" spans="1:19">
      <c r="A285" t="s">
        <v>302</v>
      </c>
      <c r="B285" t="s">
        <v>540</v>
      </c>
      <c r="C285" t="s">
        <v>791</v>
      </c>
      <c r="D285" t="b">
        <v>1</v>
      </c>
      <c r="E285" t="b">
        <v>0</v>
      </c>
      <c r="F285" t="b">
        <v>0</v>
      </c>
      <c r="G285" t="b">
        <v>0</v>
      </c>
      <c r="H285" t="b">
        <v>0</v>
      </c>
      <c r="I285" t="b">
        <v>0</v>
      </c>
      <c r="J285" t="b">
        <v>0</v>
      </c>
      <c r="K285" t="b">
        <v>0</v>
      </c>
      <c r="L285" t="b">
        <v>0</v>
      </c>
      <c r="M285" t="s">
        <v>976</v>
      </c>
      <c r="N285" t="s">
        <v>1417</v>
      </c>
      <c r="O285" t="s">
        <v>1916</v>
      </c>
      <c r="P285" t="s">
        <v>2414</v>
      </c>
      <c r="Q285" s="7" t="s">
        <v>2913</v>
      </c>
      <c r="R285" t="s">
        <v>3300</v>
      </c>
      <c r="S285" t="s">
        <v>3660</v>
      </c>
    </row>
    <row r="286" spans="1:19">
      <c r="A286" t="s">
        <v>303</v>
      </c>
      <c r="B286" t="s">
        <v>551</v>
      </c>
      <c r="C286" t="s">
        <v>791</v>
      </c>
      <c r="D286" t="b">
        <v>1</v>
      </c>
      <c r="E286" t="b">
        <v>0</v>
      </c>
      <c r="F286" t="b">
        <v>0</v>
      </c>
      <c r="G286" t="b">
        <v>0</v>
      </c>
      <c r="H286" t="b">
        <v>0</v>
      </c>
      <c r="I286" t="b">
        <v>0</v>
      </c>
      <c r="J286" t="b">
        <v>0</v>
      </c>
      <c r="K286" t="b">
        <v>0</v>
      </c>
      <c r="L286" t="b">
        <v>1</v>
      </c>
      <c r="M286" t="s">
        <v>977</v>
      </c>
      <c r="N286" t="s">
        <v>1418</v>
      </c>
      <c r="O286" t="s">
        <v>1917</v>
      </c>
      <c r="P286" t="s">
        <v>2415</v>
      </c>
      <c r="Q286" s="7" t="s">
        <v>2914</v>
      </c>
      <c r="R286" t="s">
        <v>3301</v>
      </c>
    </row>
    <row r="287" spans="1:19">
      <c r="A287" t="s">
        <v>304</v>
      </c>
      <c r="B287" t="s">
        <v>710</v>
      </c>
      <c r="C287" t="s">
        <v>791</v>
      </c>
      <c r="D287" t="b">
        <v>1</v>
      </c>
      <c r="E287" t="b">
        <v>0</v>
      </c>
      <c r="F287" t="b">
        <v>0</v>
      </c>
      <c r="G287" t="b">
        <v>0</v>
      </c>
      <c r="H287" t="b">
        <v>0</v>
      </c>
      <c r="I287" t="b">
        <v>0</v>
      </c>
      <c r="J287" t="b">
        <v>0</v>
      </c>
      <c r="K287" t="b">
        <v>0</v>
      </c>
      <c r="L287" t="b">
        <v>0</v>
      </c>
      <c r="M287" t="s">
        <v>978</v>
      </c>
      <c r="N287" t="s">
        <v>1419</v>
      </c>
      <c r="O287" t="s">
        <v>1918</v>
      </c>
      <c r="P287" t="s">
        <v>2416</v>
      </c>
      <c r="Q287" s="7" t="s">
        <v>2915</v>
      </c>
      <c r="R287" t="s">
        <v>3302</v>
      </c>
      <c r="S287" t="s">
        <v>3661</v>
      </c>
    </row>
    <row r="288" spans="1:19">
      <c r="A288" t="s">
        <v>305</v>
      </c>
      <c r="B288" t="s">
        <v>622</v>
      </c>
      <c r="C288" t="s">
        <v>791</v>
      </c>
      <c r="D288" t="b">
        <v>1</v>
      </c>
      <c r="E288" t="b">
        <v>0</v>
      </c>
      <c r="F288" t="b">
        <v>0</v>
      </c>
      <c r="G288" t="b">
        <v>0</v>
      </c>
      <c r="H288" t="b">
        <v>0</v>
      </c>
      <c r="I288" t="b">
        <v>0</v>
      </c>
      <c r="J288" t="b">
        <v>0</v>
      </c>
      <c r="K288" t="b">
        <v>0</v>
      </c>
      <c r="L288" t="b">
        <v>0</v>
      </c>
      <c r="M288" t="s">
        <v>979</v>
      </c>
      <c r="N288" t="s">
        <v>1420</v>
      </c>
      <c r="O288" t="s">
        <v>1919</v>
      </c>
      <c r="P288" t="s">
        <v>2417</v>
      </c>
      <c r="Q288" s="7" t="s">
        <v>2916</v>
      </c>
      <c r="R288" t="s">
        <v>3303</v>
      </c>
    </row>
    <row r="289" spans="1:19">
      <c r="A289" t="s">
        <v>306</v>
      </c>
      <c r="B289" t="s">
        <v>711</v>
      </c>
      <c r="C289" t="s">
        <v>791</v>
      </c>
      <c r="D289" t="b">
        <v>1</v>
      </c>
      <c r="E289" t="b">
        <v>0</v>
      </c>
      <c r="F289" t="b">
        <v>0</v>
      </c>
      <c r="G289" t="b">
        <v>0</v>
      </c>
      <c r="H289" t="b">
        <v>0</v>
      </c>
      <c r="I289" t="b">
        <v>1</v>
      </c>
      <c r="J289" t="b">
        <v>1</v>
      </c>
      <c r="K289" t="b">
        <v>0</v>
      </c>
      <c r="L289" t="b">
        <v>0</v>
      </c>
      <c r="M289" t="s">
        <v>980</v>
      </c>
      <c r="N289" t="s">
        <v>1421</v>
      </c>
      <c r="O289" t="s">
        <v>1920</v>
      </c>
      <c r="P289" t="s">
        <v>2418</v>
      </c>
      <c r="Q289" s="7" t="s">
        <v>2917</v>
      </c>
      <c r="R289" t="s">
        <v>3304</v>
      </c>
    </row>
    <row r="290" spans="1:19">
      <c r="A290" t="s">
        <v>307</v>
      </c>
      <c r="B290" t="s">
        <v>566</v>
      </c>
      <c r="C290" t="s">
        <v>791</v>
      </c>
      <c r="D290" t="b">
        <v>1</v>
      </c>
      <c r="E290" t="b">
        <v>0</v>
      </c>
      <c r="F290" t="b">
        <v>0</v>
      </c>
      <c r="G290" t="b">
        <v>0</v>
      </c>
      <c r="H290" t="b">
        <v>0</v>
      </c>
      <c r="I290" t="b">
        <v>0</v>
      </c>
      <c r="J290" t="b">
        <v>0</v>
      </c>
      <c r="K290" t="b">
        <v>0</v>
      </c>
      <c r="L290" t="b">
        <v>0</v>
      </c>
      <c r="M290" t="s">
        <v>981</v>
      </c>
      <c r="N290" t="s">
        <v>1422</v>
      </c>
      <c r="O290" t="s">
        <v>1921</v>
      </c>
      <c r="P290" t="s">
        <v>2419</v>
      </c>
      <c r="Q290" s="7" t="s">
        <v>2918</v>
      </c>
      <c r="R290" t="s">
        <v>3305</v>
      </c>
      <c r="S290" t="s">
        <v>3662</v>
      </c>
    </row>
    <row r="291" spans="1:19">
      <c r="A291" t="s">
        <v>308</v>
      </c>
      <c r="B291" t="s">
        <v>712</v>
      </c>
      <c r="C291" t="s">
        <v>791</v>
      </c>
      <c r="D291" t="b">
        <v>1</v>
      </c>
      <c r="E291" t="b">
        <v>0</v>
      </c>
      <c r="F291" t="b">
        <v>0</v>
      </c>
      <c r="G291" t="b">
        <v>0</v>
      </c>
      <c r="H291" t="b">
        <v>0</v>
      </c>
      <c r="I291" t="b">
        <v>0</v>
      </c>
      <c r="J291" t="b">
        <v>0</v>
      </c>
      <c r="K291" t="b">
        <v>0</v>
      </c>
      <c r="L291" t="b">
        <v>0</v>
      </c>
      <c r="M291" t="s">
        <v>982</v>
      </c>
      <c r="N291" t="s">
        <v>1423</v>
      </c>
      <c r="O291" t="s">
        <v>1922</v>
      </c>
      <c r="P291" t="s">
        <v>2420</v>
      </c>
      <c r="Q291" s="7" t="s">
        <v>2919</v>
      </c>
      <c r="S291" t="s">
        <v>3663</v>
      </c>
    </row>
    <row r="292" spans="1:19">
      <c r="A292" t="s">
        <v>309</v>
      </c>
      <c r="B292" t="s">
        <v>565</v>
      </c>
      <c r="C292" t="s">
        <v>791</v>
      </c>
      <c r="D292" t="b">
        <v>1</v>
      </c>
      <c r="E292" t="b">
        <v>0</v>
      </c>
      <c r="F292" t="b">
        <v>0</v>
      </c>
      <c r="G292" t="b">
        <v>0</v>
      </c>
      <c r="H292" t="b">
        <v>0</v>
      </c>
      <c r="I292" t="b">
        <v>0</v>
      </c>
      <c r="J292" t="b">
        <v>0</v>
      </c>
      <c r="K292" t="b">
        <v>0</v>
      </c>
      <c r="L292" t="b">
        <v>1</v>
      </c>
      <c r="M292" t="s">
        <v>983</v>
      </c>
      <c r="N292" t="s">
        <v>1424</v>
      </c>
      <c r="O292" t="s">
        <v>1923</v>
      </c>
      <c r="P292" t="s">
        <v>2421</v>
      </c>
      <c r="Q292" s="7" t="s">
        <v>2920</v>
      </c>
      <c r="R292" t="s">
        <v>3306</v>
      </c>
      <c r="S292" t="s">
        <v>3664</v>
      </c>
    </row>
    <row r="293" spans="1:19">
      <c r="A293" t="s">
        <v>310</v>
      </c>
      <c r="B293" t="s">
        <v>575</v>
      </c>
      <c r="C293" t="s">
        <v>791</v>
      </c>
      <c r="D293" t="b">
        <v>1</v>
      </c>
      <c r="E293" t="b">
        <v>0</v>
      </c>
      <c r="F293" t="b">
        <v>0</v>
      </c>
      <c r="G293" t="b">
        <v>0</v>
      </c>
      <c r="H293" t="b">
        <v>0</v>
      </c>
      <c r="I293" t="b">
        <v>0</v>
      </c>
      <c r="J293" t="b">
        <v>0</v>
      </c>
      <c r="K293" t="b">
        <v>0</v>
      </c>
      <c r="L293" t="b">
        <v>0</v>
      </c>
      <c r="M293" t="s">
        <v>984</v>
      </c>
      <c r="N293" t="s">
        <v>1425</v>
      </c>
      <c r="O293" t="s">
        <v>1924</v>
      </c>
      <c r="P293" t="s">
        <v>2422</v>
      </c>
      <c r="Q293" s="7" t="s">
        <v>2921</v>
      </c>
      <c r="R293" t="s">
        <v>3307</v>
      </c>
      <c r="S293" t="s">
        <v>3665</v>
      </c>
    </row>
    <row r="294" spans="1:19">
      <c r="A294" t="s">
        <v>311</v>
      </c>
      <c r="B294" t="s">
        <v>561</v>
      </c>
      <c r="C294" t="s">
        <v>791</v>
      </c>
      <c r="D294" t="b">
        <v>1</v>
      </c>
      <c r="E294" t="b">
        <v>0</v>
      </c>
      <c r="F294" t="b">
        <v>0</v>
      </c>
      <c r="G294" t="b">
        <v>0</v>
      </c>
      <c r="H294" t="b">
        <v>0</v>
      </c>
      <c r="I294" t="b">
        <v>0</v>
      </c>
      <c r="J294" t="b">
        <v>0</v>
      </c>
      <c r="K294" t="b">
        <v>0</v>
      </c>
      <c r="L294" t="b">
        <v>0</v>
      </c>
      <c r="M294" t="s">
        <v>985</v>
      </c>
      <c r="N294" t="s">
        <v>1426</v>
      </c>
      <c r="O294" t="s">
        <v>1925</v>
      </c>
      <c r="P294" t="s">
        <v>2423</v>
      </c>
      <c r="Q294" s="7" t="s">
        <v>2922</v>
      </c>
      <c r="S294" t="s">
        <v>3666</v>
      </c>
    </row>
    <row r="295" spans="1:19">
      <c r="A295" t="s">
        <v>312</v>
      </c>
      <c r="B295" t="s">
        <v>713</v>
      </c>
      <c r="C295" t="s">
        <v>791</v>
      </c>
      <c r="D295" t="b">
        <v>1</v>
      </c>
      <c r="E295" t="b">
        <v>0</v>
      </c>
      <c r="F295" t="b">
        <v>0</v>
      </c>
      <c r="G295" t="b">
        <v>0</v>
      </c>
      <c r="H295" t="b">
        <v>0</v>
      </c>
      <c r="I295" t="b">
        <v>0</v>
      </c>
      <c r="J295" t="b">
        <v>0</v>
      </c>
      <c r="K295" t="b">
        <v>1</v>
      </c>
      <c r="L295" t="b">
        <v>0</v>
      </c>
      <c r="M295" t="s">
        <v>986</v>
      </c>
      <c r="N295" t="s">
        <v>1427</v>
      </c>
      <c r="O295" t="s">
        <v>1926</v>
      </c>
      <c r="P295" t="s">
        <v>2424</v>
      </c>
      <c r="Q295" s="7" t="s">
        <v>2923</v>
      </c>
      <c r="R295" t="s">
        <v>3308</v>
      </c>
      <c r="S295" t="s">
        <v>3667</v>
      </c>
    </row>
    <row r="296" spans="1:19">
      <c r="A296" t="s">
        <v>313</v>
      </c>
      <c r="B296" t="s">
        <v>714</v>
      </c>
      <c r="C296" t="s">
        <v>791</v>
      </c>
      <c r="D296" t="b">
        <v>1</v>
      </c>
      <c r="E296" t="b">
        <v>0</v>
      </c>
      <c r="F296" t="b">
        <v>0</v>
      </c>
      <c r="G296" t="b">
        <v>0</v>
      </c>
      <c r="H296" t="b">
        <v>0</v>
      </c>
      <c r="I296" t="b">
        <v>0</v>
      </c>
      <c r="J296" t="b">
        <v>0</v>
      </c>
      <c r="K296" t="b">
        <v>0</v>
      </c>
      <c r="L296" t="b">
        <v>0</v>
      </c>
      <c r="M296" t="s">
        <v>987</v>
      </c>
      <c r="N296" t="s">
        <v>1428</v>
      </c>
      <c r="O296" t="s">
        <v>1927</v>
      </c>
      <c r="P296" t="s">
        <v>2425</v>
      </c>
      <c r="Q296" s="7" t="s">
        <v>2924</v>
      </c>
      <c r="R296" t="s">
        <v>3309</v>
      </c>
      <c r="S296" t="s">
        <v>3668</v>
      </c>
    </row>
    <row r="297" spans="1:19">
      <c r="A297" t="s">
        <v>314</v>
      </c>
      <c r="B297" t="s">
        <v>715</v>
      </c>
      <c r="C297" t="s">
        <v>791</v>
      </c>
      <c r="D297" t="b">
        <v>1</v>
      </c>
      <c r="E297" t="b">
        <v>0</v>
      </c>
      <c r="F297" t="b">
        <v>0</v>
      </c>
      <c r="G297" t="b">
        <v>0</v>
      </c>
      <c r="H297" t="b">
        <v>0</v>
      </c>
      <c r="I297" t="b">
        <v>0</v>
      </c>
      <c r="J297" t="b">
        <v>0</v>
      </c>
      <c r="K297" t="b">
        <v>0</v>
      </c>
      <c r="L297" t="b">
        <v>0</v>
      </c>
      <c r="M297" t="s">
        <v>794</v>
      </c>
      <c r="N297" t="s">
        <v>1429</v>
      </c>
      <c r="O297" t="s">
        <v>1928</v>
      </c>
      <c r="P297" t="s">
        <v>2426</v>
      </c>
      <c r="Q297" s="7" t="s">
        <v>2925</v>
      </c>
    </row>
    <row r="298" spans="1:19">
      <c r="A298" t="s">
        <v>315</v>
      </c>
      <c r="B298" t="s">
        <v>699</v>
      </c>
      <c r="C298" t="s">
        <v>791</v>
      </c>
      <c r="D298" t="b">
        <v>1</v>
      </c>
      <c r="E298" t="b">
        <v>0</v>
      </c>
      <c r="F298" t="b">
        <v>0</v>
      </c>
      <c r="G298" t="b">
        <v>0</v>
      </c>
      <c r="H298" t="b">
        <v>0</v>
      </c>
      <c r="I298" t="b">
        <v>0</v>
      </c>
      <c r="J298" t="b">
        <v>0</v>
      </c>
      <c r="K298" t="b">
        <v>0</v>
      </c>
      <c r="L298" t="b">
        <v>0</v>
      </c>
      <c r="M298" t="s">
        <v>988</v>
      </c>
      <c r="N298" t="s">
        <v>1430</v>
      </c>
      <c r="O298" t="s">
        <v>1929</v>
      </c>
      <c r="P298" t="s">
        <v>2427</v>
      </c>
      <c r="Q298" s="7" t="s">
        <v>2926</v>
      </c>
      <c r="R298" t="s">
        <v>3310</v>
      </c>
      <c r="S298" t="s">
        <v>3669</v>
      </c>
    </row>
    <row r="299" spans="1:19">
      <c r="A299" t="s">
        <v>316</v>
      </c>
      <c r="B299" t="s">
        <v>545</v>
      </c>
      <c r="C299" t="s">
        <v>791</v>
      </c>
      <c r="D299" t="b">
        <v>1</v>
      </c>
      <c r="E299" t="b">
        <v>0</v>
      </c>
      <c r="F299" t="b">
        <v>0</v>
      </c>
      <c r="G299" t="b">
        <v>0</v>
      </c>
      <c r="H299" t="b">
        <v>0</v>
      </c>
      <c r="I299" t="b">
        <v>0</v>
      </c>
      <c r="J299" t="b">
        <v>0</v>
      </c>
      <c r="K299" t="b">
        <v>0</v>
      </c>
      <c r="L299" t="b">
        <v>0</v>
      </c>
      <c r="M299" t="s">
        <v>989</v>
      </c>
      <c r="N299" t="s">
        <v>1431</v>
      </c>
      <c r="O299" t="s">
        <v>1930</v>
      </c>
      <c r="P299" t="s">
        <v>2428</v>
      </c>
      <c r="Q299" s="7" t="s">
        <v>2927</v>
      </c>
      <c r="R299" t="s">
        <v>3311</v>
      </c>
      <c r="S299" t="s">
        <v>3670</v>
      </c>
    </row>
    <row r="300" spans="1:19">
      <c r="A300" t="s">
        <v>317</v>
      </c>
      <c r="B300" t="s">
        <v>716</v>
      </c>
      <c r="C300" t="s">
        <v>791</v>
      </c>
      <c r="D300" t="b">
        <v>1</v>
      </c>
      <c r="E300" t="b">
        <v>0</v>
      </c>
      <c r="F300" t="b">
        <v>0</v>
      </c>
      <c r="G300" t="b">
        <v>0</v>
      </c>
      <c r="H300" t="b">
        <v>0</v>
      </c>
      <c r="I300" t="b">
        <v>0</v>
      </c>
      <c r="J300" t="b">
        <v>0</v>
      </c>
      <c r="K300" t="b">
        <v>0</v>
      </c>
      <c r="L300" t="b">
        <v>0</v>
      </c>
      <c r="M300" t="s">
        <v>990</v>
      </c>
      <c r="N300" t="s">
        <v>1432</v>
      </c>
      <c r="O300" t="s">
        <v>1931</v>
      </c>
      <c r="P300" t="s">
        <v>2429</v>
      </c>
      <c r="Q300" s="7" t="s">
        <v>2928</v>
      </c>
      <c r="R300" t="s">
        <v>3312</v>
      </c>
      <c r="S300" t="s">
        <v>3671</v>
      </c>
    </row>
    <row r="301" spans="1:19">
      <c r="A301" t="s">
        <v>318</v>
      </c>
      <c r="B301" t="s">
        <v>582</v>
      </c>
      <c r="C301" t="s">
        <v>791</v>
      </c>
      <c r="D301" t="b">
        <v>1</v>
      </c>
      <c r="E301" t="b">
        <v>0</v>
      </c>
      <c r="F301" t="b">
        <v>0</v>
      </c>
      <c r="G301" t="b">
        <v>0</v>
      </c>
      <c r="H301" t="b">
        <v>0</v>
      </c>
      <c r="I301" t="b">
        <v>0</v>
      </c>
      <c r="J301" t="b">
        <v>0</v>
      </c>
      <c r="K301" t="b">
        <v>0</v>
      </c>
      <c r="L301" t="b">
        <v>0</v>
      </c>
      <c r="M301" t="s">
        <v>991</v>
      </c>
      <c r="N301" t="s">
        <v>1433</v>
      </c>
      <c r="O301" t="s">
        <v>1932</v>
      </c>
      <c r="P301" t="s">
        <v>2430</v>
      </c>
      <c r="Q301" s="7" t="s">
        <v>2929</v>
      </c>
      <c r="R301" t="s">
        <v>3313</v>
      </c>
      <c r="S301" t="s">
        <v>3672</v>
      </c>
    </row>
    <row r="302" spans="1:19">
      <c r="A302" t="s">
        <v>319</v>
      </c>
      <c r="B302" t="s">
        <v>717</v>
      </c>
      <c r="C302" t="s">
        <v>791</v>
      </c>
      <c r="D302" t="b">
        <v>1</v>
      </c>
      <c r="E302" t="b">
        <v>0</v>
      </c>
      <c r="F302" t="b">
        <v>0</v>
      </c>
      <c r="G302" t="b">
        <v>0</v>
      </c>
      <c r="H302" t="b">
        <v>0</v>
      </c>
      <c r="I302" t="b">
        <v>0</v>
      </c>
      <c r="J302" t="b">
        <v>0</v>
      </c>
      <c r="K302" t="b">
        <v>0</v>
      </c>
      <c r="L302" t="b">
        <v>0</v>
      </c>
      <c r="M302" t="s">
        <v>992</v>
      </c>
      <c r="N302" t="s">
        <v>1434</v>
      </c>
      <c r="O302" t="s">
        <v>1933</v>
      </c>
      <c r="P302" t="s">
        <v>2431</v>
      </c>
      <c r="Q302" s="7" t="s">
        <v>2930</v>
      </c>
      <c r="R302" t="s">
        <v>3314</v>
      </c>
    </row>
    <row r="303" spans="1:19">
      <c r="A303" t="s">
        <v>320</v>
      </c>
      <c r="B303" t="s">
        <v>718</v>
      </c>
      <c r="C303" t="s">
        <v>791</v>
      </c>
      <c r="D303" t="b">
        <v>1</v>
      </c>
      <c r="E303" t="b">
        <v>0</v>
      </c>
      <c r="F303" t="b">
        <v>0</v>
      </c>
      <c r="G303" t="b">
        <v>0</v>
      </c>
      <c r="H303" t="b">
        <v>0</v>
      </c>
      <c r="I303" t="b">
        <v>0</v>
      </c>
      <c r="J303" t="b">
        <v>0</v>
      </c>
      <c r="K303" t="b">
        <v>0</v>
      </c>
      <c r="L303" t="b">
        <v>0</v>
      </c>
      <c r="N303" t="s">
        <v>1435</v>
      </c>
      <c r="O303" t="s">
        <v>1934</v>
      </c>
      <c r="P303" t="s">
        <v>2432</v>
      </c>
      <c r="Q303" s="7" t="s">
        <v>2931</v>
      </c>
      <c r="S303" t="s">
        <v>3673</v>
      </c>
    </row>
    <row r="304" spans="1:19">
      <c r="A304" t="s">
        <v>321</v>
      </c>
      <c r="B304" t="s">
        <v>522</v>
      </c>
      <c r="C304" t="s">
        <v>791</v>
      </c>
      <c r="D304" t="b">
        <v>1</v>
      </c>
      <c r="E304" t="b">
        <v>0</v>
      </c>
      <c r="F304" t="b">
        <v>0</v>
      </c>
      <c r="G304" t="b">
        <v>0</v>
      </c>
      <c r="H304" t="b">
        <v>0</v>
      </c>
      <c r="I304" t="b">
        <v>0</v>
      </c>
      <c r="J304" t="b">
        <v>0</v>
      </c>
      <c r="K304" t="b">
        <v>0</v>
      </c>
      <c r="L304" t="b">
        <v>0</v>
      </c>
      <c r="M304" t="s">
        <v>993</v>
      </c>
      <c r="N304" t="s">
        <v>1436</v>
      </c>
      <c r="O304" t="s">
        <v>1935</v>
      </c>
      <c r="P304" t="s">
        <v>2433</v>
      </c>
      <c r="Q304" s="7" t="s">
        <v>2932</v>
      </c>
      <c r="R304" t="s">
        <v>3315</v>
      </c>
      <c r="S304" t="s">
        <v>3674</v>
      </c>
    </row>
    <row r="305" spans="1:19">
      <c r="A305" t="s">
        <v>322</v>
      </c>
      <c r="B305" t="s">
        <v>600</v>
      </c>
      <c r="C305" t="s">
        <v>791</v>
      </c>
      <c r="D305" t="b">
        <v>1</v>
      </c>
      <c r="E305" t="b">
        <v>0</v>
      </c>
      <c r="F305" t="b">
        <v>0</v>
      </c>
      <c r="G305" t="b">
        <v>0</v>
      </c>
      <c r="H305" t="b">
        <v>0</v>
      </c>
      <c r="I305" t="b">
        <v>0</v>
      </c>
      <c r="J305" t="b">
        <v>0</v>
      </c>
      <c r="K305" t="b">
        <v>0</v>
      </c>
      <c r="L305" t="b">
        <v>0</v>
      </c>
      <c r="N305" t="s">
        <v>1437</v>
      </c>
      <c r="O305" t="s">
        <v>1936</v>
      </c>
      <c r="P305" t="s">
        <v>2434</v>
      </c>
      <c r="Q305" s="7" t="s">
        <v>2933</v>
      </c>
      <c r="S305" t="s">
        <v>3675</v>
      </c>
    </row>
    <row r="306" spans="1:19">
      <c r="A306" t="s">
        <v>323</v>
      </c>
      <c r="B306" t="s">
        <v>719</v>
      </c>
      <c r="C306" t="s">
        <v>791</v>
      </c>
      <c r="D306" t="b">
        <v>1</v>
      </c>
      <c r="E306" t="b">
        <v>0</v>
      </c>
      <c r="F306" t="b">
        <v>0</v>
      </c>
      <c r="G306" t="b">
        <v>0</v>
      </c>
      <c r="H306" t="b">
        <v>0</v>
      </c>
      <c r="I306" t="b">
        <v>0</v>
      </c>
      <c r="J306" t="b">
        <v>0</v>
      </c>
      <c r="K306" t="b">
        <v>0</v>
      </c>
      <c r="L306" t="b">
        <v>0</v>
      </c>
      <c r="M306" t="s">
        <v>994</v>
      </c>
      <c r="N306" t="s">
        <v>1438</v>
      </c>
      <c r="O306" t="s">
        <v>1937</v>
      </c>
      <c r="P306" t="s">
        <v>2435</v>
      </c>
      <c r="Q306" s="7" t="s">
        <v>2934</v>
      </c>
      <c r="R306" t="s">
        <v>3316</v>
      </c>
      <c r="S306" t="s">
        <v>3676</v>
      </c>
    </row>
    <row r="307" spans="1:19">
      <c r="A307" t="s">
        <v>324</v>
      </c>
      <c r="B307" t="s">
        <v>720</v>
      </c>
      <c r="C307" t="s">
        <v>791</v>
      </c>
      <c r="D307" t="b">
        <v>1</v>
      </c>
      <c r="E307" t="b">
        <v>0</v>
      </c>
      <c r="F307" t="b">
        <v>0</v>
      </c>
      <c r="G307" t="b">
        <v>0</v>
      </c>
      <c r="H307" t="b">
        <v>0</v>
      </c>
      <c r="I307" t="b">
        <v>0</v>
      </c>
      <c r="J307" t="b">
        <v>0</v>
      </c>
      <c r="K307" t="b">
        <v>0</v>
      </c>
      <c r="L307" t="b">
        <v>0</v>
      </c>
      <c r="M307" t="s">
        <v>995</v>
      </c>
      <c r="N307" t="s">
        <v>1439</v>
      </c>
      <c r="O307" t="s">
        <v>1938</v>
      </c>
      <c r="P307" t="s">
        <v>2436</v>
      </c>
      <c r="Q307" s="7" t="s">
        <v>2935</v>
      </c>
      <c r="R307" t="s">
        <v>3317</v>
      </c>
      <c r="S307" t="s">
        <v>3677</v>
      </c>
    </row>
    <row r="308" spans="1:19">
      <c r="A308" t="s">
        <v>325</v>
      </c>
      <c r="B308" t="s">
        <v>540</v>
      </c>
      <c r="C308" t="s">
        <v>791</v>
      </c>
      <c r="D308" t="b">
        <v>1</v>
      </c>
      <c r="E308" t="b">
        <v>0</v>
      </c>
      <c r="F308" t="b">
        <v>0</v>
      </c>
      <c r="G308" t="b">
        <v>0</v>
      </c>
      <c r="H308" t="b">
        <v>0</v>
      </c>
      <c r="I308" t="b">
        <v>0</v>
      </c>
      <c r="J308" t="b">
        <v>0</v>
      </c>
      <c r="K308" t="b">
        <v>0</v>
      </c>
      <c r="L308" t="b">
        <v>0</v>
      </c>
      <c r="M308" t="s">
        <v>996</v>
      </c>
      <c r="N308" t="s">
        <v>1440</v>
      </c>
      <c r="O308" t="s">
        <v>1939</v>
      </c>
      <c r="P308" t="s">
        <v>2437</v>
      </c>
      <c r="Q308" s="7" t="s">
        <v>2936</v>
      </c>
      <c r="R308" t="s">
        <v>3318</v>
      </c>
      <c r="S308" t="s">
        <v>3678</v>
      </c>
    </row>
    <row r="309" spans="1:19">
      <c r="A309" t="s">
        <v>326</v>
      </c>
      <c r="B309" t="s">
        <v>708</v>
      </c>
      <c r="C309" t="s">
        <v>791</v>
      </c>
      <c r="D309" t="b">
        <v>1</v>
      </c>
      <c r="E309" t="b">
        <v>0</v>
      </c>
      <c r="F309" t="b">
        <v>0</v>
      </c>
      <c r="G309" t="b">
        <v>0</v>
      </c>
      <c r="H309" t="b">
        <v>0</v>
      </c>
      <c r="I309" t="b">
        <v>0</v>
      </c>
      <c r="J309" t="b">
        <v>0</v>
      </c>
      <c r="K309" t="b">
        <v>0</v>
      </c>
      <c r="L309" t="b">
        <v>0</v>
      </c>
      <c r="M309" t="s">
        <v>997</v>
      </c>
      <c r="N309" t="s">
        <v>1441</v>
      </c>
      <c r="O309" t="s">
        <v>1940</v>
      </c>
      <c r="P309" t="s">
        <v>2438</v>
      </c>
      <c r="Q309" s="7" t="s">
        <v>2937</v>
      </c>
      <c r="S309" t="s">
        <v>3679</v>
      </c>
    </row>
    <row r="310" spans="1:19">
      <c r="A310" t="s">
        <v>327</v>
      </c>
      <c r="B310" t="s">
        <v>662</v>
      </c>
      <c r="C310" t="s">
        <v>791</v>
      </c>
      <c r="D310" t="b">
        <v>1</v>
      </c>
      <c r="E310" t="b">
        <v>0</v>
      </c>
      <c r="F310" t="b">
        <v>0</v>
      </c>
      <c r="G310" t="b">
        <v>0</v>
      </c>
      <c r="H310" t="b">
        <v>0</v>
      </c>
      <c r="I310" t="b">
        <v>0</v>
      </c>
      <c r="J310" t="b">
        <v>0</v>
      </c>
      <c r="K310" t="b">
        <v>0</v>
      </c>
      <c r="L310" t="b">
        <v>0</v>
      </c>
      <c r="M310" t="s">
        <v>998</v>
      </c>
      <c r="N310" t="s">
        <v>1442</v>
      </c>
      <c r="O310" t="s">
        <v>1941</v>
      </c>
      <c r="P310" t="s">
        <v>2439</v>
      </c>
      <c r="Q310" s="7" t="s">
        <v>2938</v>
      </c>
      <c r="R310" t="s">
        <v>3319</v>
      </c>
      <c r="S310" t="s">
        <v>3680</v>
      </c>
    </row>
    <row r="311" spans="1:19">
      <c r="A311" t="s">
        <v>328</v>
      </c>
      <c r="B311" t="s">
        <v>721</v>
      </c>
      <c r="C311" t="s">
        <v>791</v>
      </c>
      <c r="D311" t="b">
        <v>1</v>
      </c>
      <c r="E311" t="b">
        <v>0</v>
      </c>
      <c r="F311" t="b">
        <v>0</v>
      </c>
      <c r="G311" t="b">
        <v>0</v>
      </c>
      <c r="H311" t="b">
        <v>0</v>
      </c>
      <c r="I311" t="b">
        <v>0</v>
      </c>
      <c r="J311" t="b">
        <v>0</v>
      </c>
      <c r="K311" t="b">
        <v>0</v>
      </c>
      <c r="L311" t="b">
        <v>0</v>
      </c>
      <c r="N311" t="s">
        <v>1443</v>
      </c>
      <c r="O311" t="s">
        <v>1942</v>
      </c>
      <c r="P311" t="s">
        <v>2440</v>
      </c>
      <c r="Q311" s="7" t="s">
        <v>2939</v>
      </c>
      <c r="S311" t="s">
        <v>3681</v>
      </c>
    </row>
    <row r="312" spans="1:19">
      <c r="A312" t="s">
        <v>329</v>
      </c>
      <c r="B312" t="s">
        <v>578</v>
      </c>
      <c r="C312" t="s">
        <v>791</v>
      </c>
      <c r="D312" t="b">
        <v>1</v>
      </c>
      <c r="E312" t="b">
        <v>0</v>
      </c>
      <c r="F312" t="b">
        <v>0</v>
      </c>
      <c r="G312" t="b">
        <v>0</v>
      </c>
      <c r="H312" t="b">
        <v>0</v>
      </c>
      <c r="I312" t="b">
        <v>0</v>
      </c>
      <c r="J312" t="b">
        <v>0</v>
      </c>
      <c r="K312" t="b">
        <v>0</v>
      </c>
      <c r="L312" t="b">
        <v>0</v>
      </c>
      <c r="M312" t="s">
        <v>999</v>
      </c>
      <c r="N312" t="s">
        <v>1444</v>
      </c>
      <c r="O312" t="s">
        <v>1943</v>
      </c>
      <c r="P312" t="s">
        <v>2441</v>
      </c>
      <c r="Q312" s="7" t="s">
        <v>2940</v>
      </c>
      <c r="R312" t="s">
        <v>3320</v>
      </c>
    </row>
    <row r="313" spans="1:19">
      <c r="A313" t="s">
        <v>330</v>
      </c>
      <c r="B313" t="s">
        <v>722</v>
      </c>
      <c r="C313" t="s">
        <v>791</v>
      </c>
      <c r="D313" t="b">
        <v>1</v>
      </c>
      <c r="E313" t="b">
        <v>0</v>
      </c>
      <c r="F313" t="b">
        <v>0</v>
      </c>
      <c r="G313" t="b">
        <v>0</v>
      </c>
      <c r="H313" t="b">
        <v>0</v>
      </c>
      <c r="I313" t="b">
        <v>0</v>
      </c>
      <c r="J313" t="b">
        <v>0</v>
      </c>
      <c r="K313" t="b">
        <v>0</v>
      </c>
      <c r="L313" t="b">
        <v>0</v>
      </c>
      <c r="M313" t="s">
        <v>1000</v>
      </c>
      <c r="N313" t="s">
        <v>1445</v>
      </c>
      <c r="O313" t="s">
        <v>1944</v>
      </c>
      <c r="P313" t="s">
        <v>2442</v>
      </c>
      <c r="Q313" s="7" t="s">
        <v>2941</v>
      </c>
      <c r="R313" t="s">
        <v>3321</v>
      </c>
      <c r="S313" t="s">
        <v>3682</v>
      </c>
    </row>
    <row r="314" spans="1:19">
      <c r="A314" t="s">
        <v>331</v>
      </c>
      <c r="B314" t="s">
        <v>569</v>
      </c>
      <c r="C314" t="s">
        <v>791</v>
      </c>
      <c r="D314" t="b">
        <v>1</v>
      </c>
      <c r="E314" t="b">
        <v>0</v>
      </c>
      <c r="F314" t="b">
        <v>0</v>
      </c>
      <c r="G314" t="b">
        <v>0</v>
      </c>
      <c r="H314" t="b">
        <v>0</v>
      </c>
      <c r="I314" t="b">
        <v>0</v>
      </c>
      <c r="J314" t="b">
        <v>0</v>
      </c>
      <c r="K314" t="b">
        <v>0</v>
      </c>
      <c r="L314" t="b">
        <v>0</v>
      </c>
      <c r="M314" t="s">
        <v>1001</v>
      </c>
      <c r="N314" t="s">
        <v>1446</v>
      </c>
      <c r="O314" t="s">
        <v>1945</v>
      </c>
      <c r="P314" t="s">
        <v>2443</v>
      </c>
      <c r="Q314" s="7" t="s">
        <v>2942</v>
      </c>
      <c r="R314" t="s">
        <v>3322</v>
      </c>
      <c r="S314" t="s">
        <v>3683</v>
      </c>
    </row>
    <row r="315" spans="1:19">
      <c r="A315" t="s">
        <v>332</v>
      </c>
      <c r="B315" t="s">
        <v>569</v>
      </c>
      <c r="C315" t="s">
        <v>791</v>
      </c>
      <c r="D315" t="b">
        <v>1</v>
      </c>
      <c r="E315" t="b">
        <v>0</v>
      </c>
      <c r="F315" t="b">
        <v>0</v>
      </c>
      <c r="G315" t="b">
        <v>0</v>
      </c>
      <c r="H315" t="b">
        <v>0</v>
      </c>
      <c r="I315" t="b">
        <v>0</v>
      </c>
      <c r="J315" t="b">
        <v>0</v>
      </c>
      <c r="K315" t="b">
        <v>1</v>
      </c>
      <c r="L315" t="b">
        <v>0</v>
      </c>
      <c r="M315" t="s">
        <v>1002</v>
      </c>
      <c r="N315" t="s">
        <v>1447</v>
      </c>
      <c r="O315" t="s">
        <v>1946</v>
      </c>
      <c r="P315" t="s">
        <v>2444</v>
      </c>
      <c r="Q315" s="7" t="s">
        <v>2943</v>
      </c>
      <c r="R315" t="s">
        <v>3323</v>
      </c>
      <c r="S315" t="s">
        <v>3684</v>
      </c>
    </row>
    <row r="316" spans="1:19">
      <c r="A316" t="s">
        <v>333</v>
      </c>
      <c r="B316" t="s">
        <v>643</v>
      </c>
      <c r="C316" t="s">
        <v>791</v>
      </c>
      <c r="D316" t="b">
        <v>1</v>
      </c>
      <c r="E316" t="b">
        <v>0</v>
      </c>
      <c r="F316" t="b">
        <v>0</v>
      </c>
      <c r="G316" t="b">
        <v>0</v>
      </c>
      <c r="H316" t="b">
        <v>0</v>
      </c>
      <c r="I316" t="b">
        <v>0</v>
      </c>
      <c r="J316" t="b">
        <v>0</v>
      </c>
      <c r="K316" t="b">
        <v>0</v>
      </c>
      <c r="L316" t="b">
        <v>0</v>
      </c>
      <c r="M316" t="s">
        <v>1003</v>
      </c>
      <c r="N316" t="s">
        <v>1448</v>
      </c>
      <c r="O316" t="s">
        <v>1947</v>
      </c>
      <c r="P316" t="s">
        <v>2445</v>
      </c>
      <c r="Q316" s="7" t="s">
        <v>2944</v>
      </c>
      <c r="R316" t="s">
        <v>3324</v>
      </c>
    </row>
    <row r="317" spans="1:19">
      <c r="A317" t="s">
        <v>334</v>
      </c>
      <c r="B317" t="s">
        <v>723</v>
      </c>
      <c r="C317" t="s">
        <v>791</v>
      </c>
      <c r="D317" t="b">
        <v>1</v>
      </c>
      <c r="E317" t="b">
        <v>0</v>
      </c>
      <c r="F317" t="b">
        <v>0</v>
      </c>
      <c r="G317" t="b">
        <v>0</v>
      </c>
      <c r="H317" t="b">
        <v>0</v>
      </c>
      <c r="I317" t="b">
        <v>0</v>
      </c>
      <c r="J317" t="b">
        <v>0</v>
      </c>
      <c r="K317" t="b">
        <v>0</v>
      </c>
      <c r="L317" t="b">
        <v>0</v>
      </c>
      <c r="N317" t="s">
        <v>1449</v>
      </c>
      <c r="O317" t="s">
        <v>1948</v>
      </c>
      <c r="P317" t="s">
        <v>2446</v>
      </c>
      <c r="Q317" s="7" t="s">
        <v>2945</v>
      </c>
      <c r="S317" t="s">
        <v>3685</v>
      </c>
    </row>
    <row r="318" spans="1:19">
      <c r="A318" t="s">
        <v>335</v>
      </c>
      <c r="B318" t="s">
        <v>724</v>
      </c>
      <c r="C318" t="s">
        <v>791</v>
      </c>
      <c r="D318" t="b">
        <v>1</v>
      </c>
      <c r="E318" t="b">
        <v>0</v>
      </c>
      <c r="F318" t="b">
        <v>0</v>
      </c>
      <c r="G318" t="b">
        <v>0</v>
      </c>
      <c r="H318" t="b">
        <v>0</v>
      </c>
      <c r="I318" t="b">
        <v>0</v>
      </c>
      <c r="J318" t="b">
        <v>0</v>
      </c>
      <c r="K318" t="b">
        <v>0</v>
      </c>
      <c r="L318" t="b">
        <v>0</v>
      </c>
      <c r="M318" t="s">
        <v>1004</v>
      </c>
      <c r="N318" t="s">
        <v>1450</v>
      </c>
      <c r="O318" t="s">
        <v>1949</v>
      </c>
      <c r="P318" t="s">
        <v>2447</v>
      </c>
      <c r="Q318" s="7" t="s">
        <v>2946</v>
      </c>
      <c r="S318" t="s">
        <v>3686</v>
      </c>
    </row>
    <row r="319" spans="1:19">
      <c r="A319" t="s">
        <v>336</v>
      </c>
      <c r="B319" t="s">
        <v>561</v>
      </c>
      <c r="C319" t="s">
        <v>791</v>
      </c>
      <c r="D319" t="b">
        <v>1</v>
      </c>
      <c r="E319" t="b">
        <v>0</v>
      </c>
      <c r="F319" t="b">
        <v>0</v>
      </c>
      <c r="G319" t="b">
        <v>0</v>
      </c>
      <c r="H319" t="b">
        <v>0</v>
      </c>
      <c r="I319" t="b">
        <v>0</v>
      </c>
      <c r="J319" t="b">
        <v>0</v>
      </c>
      <c r="K319" t="b">
        <v>0</v>
      </c>
      <c r="L319" t="b">
        <v>0</v>
      </c>
      <c r="N319" t="s">
        <v>1451</v>
      </c>
      <c r="O319" t="s">
        <v>1950</v>
      </c>
      <c r="P319" t="s">
        <v>2448</v>
      </c>
      <c r="Q319" s="7" t="s">
        <v>2947</v>
      </c>
      <c r="S319" t="s">
        <v>3687</v>
      </c>
    </row>
    <row r="320" spans="1:19">
      <c r="A320" t="s">
        <v>337</v>
      </c>
      <c r="B320" t="s">
        <v>725</v>
      </c>
      <c r="C320" t="s">
        <v>791</v>
      </c>
      <c r="D320" t="b">
        <v>1</v>
      </c>
      <c r="E320" t="b">
        <v>0</v>
      </c>
      <c r="F320" t="b">
        <v>0</v>
      </c>
      <c r="G320" t="b">
        <v>0</v>
      </c>
      <c r="H320" t="b">
        <v>0</v>
      </c>
      <c r="I320" t="b">
        <v>0</v>
      </c>
      <c r="J320" t="b">
        <v>0</v>
      </c>
      <c r="K320" t="b">
        <v>0</v>
      </c>
      <c r="L320" t="b">
        <v>0</v>
      </c>
      <c r="M320" t="s">
        <v>1005</v>
      </c>
      <c r="N320" t="s">
        <v>1452</v>
      </c>
      <c r="O320" t="s">
        <v>1951</v>
      </c>
      <c r="P320" t="s">
        <v>2449</v>
      </c>
      <c r="Q320" s="7" t="s">
        <v>2948</v>
      </c>
      <c r="R320" t="s">
        <v>3325</v>
      </c>
      <c r="S320" t="s">
        <v>3688</v>
      </c>
    </row>
    <row r="321" spans="1:19">
      <c r="A321" t="s">
        <v>338</v>
      </c>
      <c r="B321" t="s">
        <v>590</v>
      </c>
      <c r="C321" t="s">
        <v>791</v>
      </c>
      <c r="D321" t="b">
        <v>1</v>
      </c>
      <c r="E321" t="b">
        <v>0</v>
      </c>
      <c r="F321" t="b">
        <v>0</v>
      </c>
      <c r="G321" t="b">
        <v>0</v>
      </c>
      <c r="H321" t="b">
        <v>0</v>
      </c>
      <c r="I321" t="b">
        <v>0</v>
      </c>
      <c r="J321" t="b">
        <v>0</v>
      </c>
      <c r="K321" t="b">
        <v>0</v>
      </c>
      <c r="L321" t="b">
        <v>0</v>
      </c>
      <c r="M321" t="s">
        <v>794</v>
      </c>
      <c r="N321" t="s">
        <v>1453</v>
      </c>
      <c r="O321" t="s">
        <v>1952</v>
      </c>
      <c r="P321" t="s">
        <v>2450</v>
      </c>
      <c r="Q321" s="7" t="s">
        <v>2949</v>
      </c>
    </row>
    <row r="322" spans="1:19">
      <c r="A322" t="s">
        <v>339</v>
      </c>
      <c r="B322" t="s">
        <v>726</v>
      </c>
      <c r="C322" t="s">
        <v>791</v>
      </c>
      <c r="D322" t="b">
        <v>1</v>
      </c>
      <c r="E322" t="b">
        <v>0</v>
      </c>
      <c r="F322" t="b">
        <v>0</v>
      </c>
      <c r="G322" t="b">
        <v>0</v>
      </c>
      <c r="H322" t="b">
        <v>0</v>
      </c>
      <c r="I322" t="b">
        <v>0</v>
      </c>
      <c r="J322" t="b">
        <v>0</v>
      </c>
      <c r="K322" t="b">
        <v>0</v>
      </c>
      <c r="L322" t="b">
        <v>1</v>
      </c>
      <c r="M322" t="s">
        <v>1006</v>
      </c>
      <c r="N322" t="s">
        <v>1454</v>
      </c>
      <c r="O322" t="s">
        <v>1953</v>
      </c>
      <c r="P322" t="s">
        <v>2451</v>
      </c>
      <c r="Q322" s="7" t="s">
        <v>2950</v>
      </c>
      <c r="R322" t="s">
        <v>3326</v>
      </c>
      <c r="S322" t="s">
        <v>3689</v>
      </c>
    </row>
    <row r="323" spans="1:19">
      <c r="A323" t="s">
        <v>340</v>
      </c>
      <c r="B323" t="s">
        <v>727</v>
      </c>
      <c r="C323" t="s">
        <v>791</v>
      </c>
      <c r="D323" t="b">
        <v>1</v>
      </c>
      <c r="E323" t="b">
        <v>0</v>
      </c>
      <c r="F323" t="b">
        <v>0</v>
      </c>
      <c r="G323" t="b">
        <v>0</v>
      </c>
      <c r="H323" t="b">
        <v>0</v>
      </c>
      <c r="I323" t="b">
        <v>0</v>
      </c>
      <c r="J323" t="b">
        <v>0</v>
      </c>
      <c r="K323" t="b">
        <v>0</v>
      </c>
      <c r="L323" t="b">
        <v>0</v>
      </c>
      <c r="N323" t="s">
        <v>1455</v>
      </c>
      <c r="O323" t="s">
        <v>1954</v>
      </c>
      <c r="P323" t="s">
        <v>2452</v>
      </c>
      <c r="Q323" s="7" t="s">
        <v>2951</v>
      </c>
      <c r="S323" t="s">
        <v>3690</v>
      </c>
    </row>
    <row r="324" spans="1:19">
      <c r="A324" t="s">
        <v>341</v>
      </c>
      <c r="B324" t="s">
        <v>581</v>
      </c>
      <c r="C324" t="s">
        <v>791</v>
      </c>
      <c r="D324" t="b">
        <v>1</v>
      </c>
      <c r="E324" t="b">
        <v>0</v>
      </c>
      <c r="F324" t="b">
        <v>1</v>
      </c>
      <c r="G324" t="b">
        <v>0</v>
      </c>
      <c r="H324" t="b">
        <v>0</v>
      </c>
      <c r="I324" t="b">
        <v>0</v>
      </c>
      <c r="J324" t="b">
        <v>0</v>
      </c>
      <c r="K324" t="b">
        <v>0</v>
      </c>
      <c r="L324" t="b">
        <v>0</v>
      </c>
      <c r="M324" t="s">
        <v>1007</v>
      </c>
      <c r="N324" t="s">
        <v>1456</v>
      </c>
      <c r="O324" t="s">
        <v>1955</v>
      </c>
      <c r="P324" t="s">
        <v>2453</v>
      </c>
      <c r="Q324" s="7" t="s">
        <v>2952</v>
      </c>
      <c r="R324" t="s">
        <v>3327</v>
      </c>
      <c r="S324" t="s">
        <v>3691</v>
      </c>
    </row>
    <row r="325" spans="1:19">
      <c r="A325" t="s">
        <v>342</v>
      </c>
      <c r="B325" t="s">
        <v>659</v>
      </c>
      <c r="C325" t="s">
        <v>791</v>
      </c>
      <c r="D325" t="b">
        <v>1</v>
      </c>
      <c r="E325" t="b">
        <v>0</v>
      </c>
      <c r="F325" t="b">
        <v>0</v>
      </c>
      <c r="G325" t="b">
        <v>0</v>
      </c>
      <c r="H325" t="b">
        <v>0</v>
      </c>
      <c r="I325" t="b">
        <v>0</v>
      </c>
      <c r="J325" t="b">
        <v>0</v>
      </c>
      <c r="K325" t="b">
        <v>0</v>
      </c>
      <c r="L325" t="b">
        <v>0</v>
      </c>
      <c r="M325" t="s">
        <v>1008</v>
      </c>
      <c r="N325" t="s">
        <v>1457</v>
      </c>
      <c r="O325" t="s">
        <v>1956</v>
      </c>
      <c r="P325" t="s">
        <v>2454</v>
      </c>
      <c r="Q325" s="7" t="s">
        <v>2953</v>
      </c>
      <c r="R325" t="s">
        <v>3328</v>
      </c>
      <c r="S325" t="s">
        <v>3692</v>
      </c>
    </row>
    <row r="326" spans="1:19">
      <c r="A326" t="s">
        <v>343</v>
      </c>
      <c r="B326" t="s">
        <v>728</v>
      </c>
      <c r="C326" t="s">
        <v>791</v>
      </c>
      <c r="D326" t="b">
        <v>1</v>
      </c>
      <c r="E326" t="b">
        <v>0</v>
      </c>
      <c r="F326" t="b">
        <v>0</v>
      </c>
      <c r="G326" t="b">
        <v>0</v>
      </c>
      <c r="H326" t="b">
        <v>0</v>
      </c>
      <c r="I326" t="b">
        <v>0</v>
      </c>
      <c r="J326" t="b">
        <v>0</v>
      </c>
      <c r="K326" t="b">
        <v>0</v>
      </c>
      <c r="L326" t="b">
        <v>0</v>
      </c>
      <c r="N326" t="s">
        <v>1458</v>
      </c>
      <c r="O326" t="s">
        <v>1957</v>
      </c>
      <c r="P326" t="s">
        <v>2455</v>
      </c>
      <c r="Q326" s="7" t="s">
        <v>2954</v>
      </c>
      <c r="S326" t="s">
        <v>3693</v>
      </c>
    </row>
    <row r="327" spans="1:19">
      <c r="A327" t="s">
        <v>344</v>
      </c>
      <c r="B327" t="s">
        <v>545</v>
      </c>
      <c r="C327" t="s">
        <v>791</v>
      </c>
      <c r="D327" t="b">
        <v>1</v>
      </c>
      <c r="E327" t="b">
        <v>0</v>
      </c>
      <c r="F327" t="b">
        <v>0</v>
      </c>
      <c r="G327" t="b">
        <v>0</v>
      </c>
      <c r="H327" t="b">
        <v>0</v>
      </c>
      <c r="I327" t="b">
        <v>0</v>
      </c>
      <c r="J327" t="b">
        <v>0</v>
      </c>
      <c r="K327" t="b">
        <v>0</v>
      </c>
      <c r="L327" t="b">
        <v>0</v>
      </c>
      <c r="M327" t="s">
        <v>1009</v>
      </c>
      <c r="N327" t="s">
        <v>1459</v>
      </c>
      <c r="O327" t="s">
        <v>1958</v>
      </c>
      <c r="P327" t="s">
        <v>2456</v>
      </c>
      <c r="Q327" s="7" t="s">
        <v>2955</v>
      </c>
      <c r="R327" t="s">
        <v>3329</v>
      </c>
      <c r="S327" t="s">
        <v>3694</v>
      </c>
    </row>
    <row r="328" spans="1:19">
      <c r="A328" t="s">
        <v>345</v>
      </c>
      <c r="B328" t="s">
        <v>729</v>
      </c>
      <c r="C328" t="s">
        <v>791</v>
      </c>
      <c r="D328" t="b">
        <v>1</v>
      </c>
      <c r="E328" t="b">
        <v>0</v>
      </c>
      <c r="F328" t="b">
        <v>0</v>
      </c>
      <c r="G328" t="b">
        <v>0</v>
      </c>
      <c r="H328" t="b">
        <v>0</v>
      </c>
      <c r="I328" t="b">
        <v>0</v>
      </c>
      <c r="J328" t="b">
        <v>0</v>
      </c>
      <c r="K328" t="b">
        <v>0</v>
      </c>
      <c r="L328" t="b">
        <v>0</v>
      </c>
      <c r="M328" t="s">
        <v>794</v>
      </c>
      <c r="N328" t="s">
        <v>1460</v>
      </c>
      <c r="O328" t="s">
        <v>1959</v>
      </c>
      <c r="P328" t="s">
        <v>2457</v>
      </c>
      <c r="Q328" s="7" t="s">
        <v>2956</v>
      </c>
    </row>
    <row r="329" spans="1:19">
      <c r="A329" t="s">
        <v>346</v>
      </c>
      <c r="B329" t="s">
        <v>530</v>
      </c>
      <c r="C329" t="s">
        <v>791</v>
      </c>
      <c r="D329" t="b">
        <v>1</v>
      </c>
      <c r="E329" t="b">
        <v>0</v>
      </c>
      <c r="F329" t="b">
        <v>0</v>
      </c>
      <c r="G329" t="b">
        <v>0</v>
      </c>
      <c r="H329" t="b">
        <v>0</v>
      </c>
      <c r="I329" t="b">
        <v>0</v>
      </c>
      <c r="J329" t="b">
        <v>0</v>
      </c>
      <c r="K329" t="b">
        <v>0</v>
      </c>
      <c r="L329" t="b">
        <v>0</v>
      </c>
      <c r="N329" t="s">
        <v>1461</v>
      </c>
      <c r="O329" t="s">
        <v>1960</v>
      </c>
      <c r="P329" t="s">
        <v>2458</v>
      </c>
      <c r="Q329" s="7" t="s">
        <v>2957</v>
      </c>
      <c r="S329" t="s">
        <v>3695</v>
      </c>
    </row>
    <row r="330" spans="1:19">
      <c r="A330" t="s">
        <v>347</v>
      </c>
      <c r="B330" t="s">
        <v>545</v>
      </c>
      <c r="C330" t="s">
        <v>791</v>
      </c>
      <c r="D330" t="b">
        <v>1</v>
      </c>
      <c r="E330" t="b">
        <v>0</v>
      </c>
      <c r="F330" t="b">
        <v>0</v>
      </c>
      <c r="G330" t="b">
        <v>0</v>
      </c>
      <c r="H330" t="b">
        <v>0</v>
      </c>
      <c r="I330" t="b">
        <v>0</v>
      </c>
      <c r="J330" t="b">
        <v>1</v>
      </c>
      <c r="K330" t="b">
        <v>0</v>
      </c>
      <c r="L330" t="b">
        <v>0</v>
      </c>
      <c r="M330" t="s">
        <v>1010</v>
      </c>
      <c r="N330" t="s">
        <v>1462</v>
      </c>
      <c r="O330" t="s">
        <v>1961</v>
      </c>
      <c r="P330" t="s">
        <v>2459</v>
      </c>
      <c r="Q330" s="7" t="s">
        <v>2958</v>
      </c>
      <c r="R330" t="s">
        <v>3330</v>
      </c>
      <c r="S330" t="s">
        <v>3696</v>
      </c>
    </row>
    <row r="331" spans="1:19">
      <c r="A331" t="s">
        <v>348</v>
      </c>
      <c r="B331" t="s">
        <v>730</v>
      </c>
      <c r="C331" t="s">
        <v>791</v>
      </c>
      <c r="D331" t="b">
        <v>1</v>
      </c>
      <c r="E331" t="b">
        <v>0</v>
      </c>
      <c r="F331" t="b">
        <v>0</v>
      </c>
      <c r="G331" t="b">
        <v>0</v>
      </c>
      <c r="H331" t="b">
        <v>0</v>
      </c>
      <c r="I331" t="b">
        <v>0</v>
      </c>
      <c r="J331" t="b">
        <v>0</v>
      </c>
      <c r="K331" t="b">
        <v>0</v>
      </c>
      <c r="L331" t="b">
        <v>0</v>
      </c>
      <c r="M331" t="s">
        <v>1011</v>
      </c>
      <c r="N331" t="s">
        <v>1463</v>
      </c>
      <c r="O331" t="s">
        <v>1962</v>
      </c>
      <c r="P331" t="s">
        <v>2460</v>
      </c>
      <c r="Q331" s="7" t="s">
        <v>2959</v>
      </c>
      <c r="S331" t="s">
        <v>3697</v>
      </c>
    </row>
    <row r="332" spans="1:19">
      <c r="A332" t="s">
        <v>349</v>
      </c>
      <c r="B332" t="s">
        <v>725</v>
      </c>
      <c r="C332" t="s">
        <v>791</v>
      </c>
      <c r="D332" t="b">
        <v>1</v>
      </c>
      <c r="E332" t="b">
        <v>0</v>
      </c>
      <c r="F332" t="b">
        <v>0</v>
      </c>
      <c r="G332" t="b">
        <v>0</v>
      </c>
      <c r="H332" t="b">
        <v>0</v>
      </c>
      <c r="I332" t="b">
        <v>0</v>
      </c>
      <c r="J332" t="b">
        <v>0</v>
      </c>
      <c r="K332" t="b">
        <v>0</v>
      </c>
      <c r="L332" t="b">
        <v>1</v>
      </c>
      <c r="M332" t="s">
        <v>1012</v>
      </c>
      <c r="N332" t="s">
        <v>1464</v>
      </c>
      <c r="O332" t="s">
        <v>1963</v>
      </c>
      <c r="P332" t="s">
        <v>2461</v>
      </c>
      <c r="Q332" s="7" t="s">
        <v>2960</v>
      </c>
      <c r="R332" t="s">
        <v>3331</v>
      </c>
      <c r="S332" t="s">
        <v>3698</v>
      </c>
    </row>
    <row r="333" spans="1:19">
      <c r="A333" t="s">
        <v>350</v>
      </c>
      <c r="B333" t="s">
        <v>545</v>
      </c>
      <c r="C333" t="s">
        <v>791</v>
      </c>
      <c r="D333" t="b">
        <v>1</v>
      </c>
      <c r="E333" t="b">
        <v>0</v>
      </c>
      <c r="F333" t="b">
        <v>0</v>
      </c>
      <c r="G333" t="b">
        <v>0</v>
      </c>
      <c r="H333" t="b">
        <v>0</v>
      </c>
      <c r="I333" t="b">
        <v>0</v>
      </c>
      <c r="J333" t="b">
        <v>0</v>
      </c>
      <c r="K333" t="b">
        <v>1</v>
      </c>
      <c r="L333" t="b">
        <v>0</v>
      </c>
      <c r="M333" t="s">
        <v>1013</v>
      </c>
      <c r="N333" t="s">
        <v>1465</v>
      </c>
      <c r="O333" t="s">
        <v>1964</v>
      </c>
      <c r="P333" t="s">
        <v>2462</v>
      </c>
      <c r="Q333" s="7" t="s">
        <v>2961</v>
      </c>
      <c r="R333" t="s">
        <v>3332</v>
      </c>
      <c r="S333" t="s">
        <v>3699</v>
      </c>
    </row>
    <row r="334" spans="1:19">
      <c r="A334" t="s">
        <v>351</v>
      </c>
      <c r="B334" t="s">
        <v>717</v>
      </c>
      <c r="C334" t="s">
        <v>791</v>
      </c>
      <c r="D334" t="b">
        <v>1</v>
      </c>
      <c r="E334" t="b">
        <v>0</v>
      </c>
      <c r="F334" t="b">
        <v>0</v>
      </c>
      <c r="G334" t="b">
        <v>0</v>
      </c>
      <c r="H334" t="b">
        <v>0</v>
      </c>
      <c r="I334" t="b">
        <v>0</v>
      </c>
      <c r="J334" t="b">
        <v>0</v>
      </c>
      <c r="K334" t="b">
        <v>0</v>
      </c>
      <c r="L334" t="b">
        <v>0</v>
      </c>
      <c r="M334" t="s">
        <v>1014</v>
      </c>
      <c r="N334" t="s">
        <v>1466</v>
      </c>
      <c r="O334" t="s">
        <v>1965</v>
      </c>
      <c r="P334" t="s">
        <v>2463</v>
      </c>
      <c r="Q334" s="7" t="s">
        <v>2962</v>
      </c>
      <c r="R334" t="s">
        <v>3333</v>
      </c>
    </row>
    <row r="335" spans="1:19">
      <c r="A335" t="s">
        <v>352</v>
      </c>
      <c r="B335" t="s">
        <v>581</v>
      </c>
      <c r="C335" t="s">
        <v>791</v>
      </c>
      <c r="D335" t="b">
        <v>1</v>
      </c>
      <c r="E335" t="b">
        <v>0</v>
      </c>
      <c r="F335" t="b">
        <v>0</v>
      </c>
      <c r="G335" t="b">
        <v>0</v>
      </c>
      <c r="H335" t="b">
        <v>0</v>
      </c>
      <c r="I335" t="b">
        <v>0</v>
      </c>
      <c r="J335" t="b">
        <v>0</v>
      </c>
      <c r="K335" t="b">
        <v>0</v>
      </c>
      <c r="L335" t="b">
        <v>0</v>
      </c>
      <c r="M335" t="s">
        <v>1015</v>
      </c>
      <c r="N335" t="s">
        <v>1467</v>
      </c>
      <c r="O335" t="s">
        <v>1966</v>
      </c>
      <c r="P335" t="s">
        <v>2464</v>
      </c>
      <c r="Q335" s="7" t="s">
        <v>2963</v>
      </c>
      <c r="R335" t="s">
        <v>3334</v>
      </c>
      <c r="S335" t="s">
        <v>3700</v>
      </c>
    </row>
    <row r="336" spans="1:19">
      <c r="A336" t="s">
        <v>353</v>
      </c>
      <c r="B336" t="s">
        <v>556</v>
      </c>
      <c r="C336" t="s">
        <v>791</v>
      </c>
      <c r="D336" t="b">
        <v>1</v>
      </c>
      <c r="E336" t="b">
        <v>0</v>
      </c>
      <c r="F336" t="b">
        <v>0</v>
      </c>
      <c r="G336" t="b">
        <v>0</v>
      </c>
      <c r="H336" t="b">
        <v>0</v>
      </c>
      <c r="I336" t="b">
        <v>0</v>
      </c>
      <c r="J336" t="b">
        <v>0</v>
      </c>
      <c r="K336" t="b">
        <v>0</v>
      </c>
      <c r="L336" t="b">
        <v>0</v>
      </c>
      <c r="M336" t="s">
        <v>1016</v>
      </c>
      <c r="N336" t="s">
        <v>1468</v>
      </c>
      <c r="O336" t="s">
        <v>1967</v>
      </c>
      <c r="P336" t="s">
        <v>2465</v>
      </c>
      <c r="Q336" s="7" t="s">
        <v>2964</v>
      </c>
      <c r="R336" t="s">
        <v>3335</v>
      </c>
      <c r="S336" t="s">
        <v>3701</v>
      </c>
    </row>
    <row r="337" spans="1:19">
      <c r="A337" t="s">
        <v>354</v>
      </c>
      <c r="B337" t="s">
        <v>731</v>
      </c>
      <c r="C337" t="s">
        <v>791</v>
      </c>
      <c r="D337" t="b">
        <v>1</v>
      </c>
      <c r="E337" t="b">
        <v>0</v>
      </c>
      <c r="F337" t="b">
        <v>0</v>
      </c>
      <c r="G337" t="b">
        <v>0</v>
      </c>
      <c r="H337" t="b">
        <v>0</v>
      </c>
      <c r="I337" t="b">
        <v>0</v>
      </c>
      <c r="J337" t="b">
        <v>0</v>
      </c>
      <c r="K337" t="b">
        <v>0</v>
      </c>
      <c r="L337" t="b">
        <v>0</v>
      </c>
      <c r="M337" t="s">
        <v>794</v>
      </c>
      <c r="N337" t="s">
        <v>1469</v>
      </c>
      <c r="O337" t="s">
        <v>1968</v>
      </c>
      <c r="P337" t="s">
        <v>2466</v>
      </c>
      <c r="Q337" s="7" t="s">
        <v>2965</v>
      </c>
    </row>
    <row r="338" spans="1:19">
      <c r="A338" t="s">
        <v>355</v>
      </c>
      <c r="B338" t="s">
        <v>725</v>
      </c>
      <c r="C338" t="s">
        <v>791</v>
      </c>
      <c r="D338" t="b">
        <v>1</v>
      </c>
      <c r="E338" t="b">
        <v>0</v>
      </c>
      <c r="F338" t="b">
        <v>0</v>
      </c>
      <c r="G338" t="b">
        <v>0</v>
      </c>
      <c r="H338" t="b">
        <v>0</v>
      </c>
      <c r="I338" t="b">
        <v>0</v>
      </c>
      <c r="J338" t="b">
        <v>1</v>
      </c>
      <c r="K338" t="b">
        <v>0</v>
      </c>
      <c r="L338" t="b">
        <v>1</v>
      </c>
      <c r="M338" t="s">
        <v>1017</v>
      </c>
      <c r="N338" t="s">
        <v>1470</v>
      </c>
      <c r="O338" t="s">
        <v>1969</v>
      </c>
      <c r="P338" t="s">
        <v>2467</v>
      </c>
      <c r="Q338" s="7" t="s">
        <v>2966</v>
      </c>
      <c r="R338" t="s">
        <v>3336</v>
      </c>
      <c r="S338" t="s">
        <v>3702</v>
      </c>
    </row>
    <row r="339" spans="1:19">
      <c r="A339" t="s">
        <v>356</v>
      </c>
      <c r="B339" t="s">
        <v>546</v>
      </c>
      <c r="C339" t="s">
        <v>791</v>
      </c>
      <c r="D339" t="b">
        <v>1</v>
      </c>
      <c r="E339" t="b">
        <v>0</v>
      </c>
      <c r="F339" t="b">
        <v>0</v>
      </c>
      <c r="G339" t="b">
        <v>0</v>
      </c>
      <c r="H339" t="b">
        <v>0</v>
      </c>
      <c r="I339" t="b">
        <v>0</v>
      </c>
      <c r="J339" t="b">
        <v>1</v>
      </c>
      <c r="K339" t="b">
        <v>0</v>
      </c>
      <c r="L339" t="b">
        <v>0</v>
      </c>
      <c r="M339" t="s">
        <v>1018</v>
      </c>
      <c r="N339" t="s">
        <v>1471</v>
      </c>
      <c r="O339" t="s">
        <v>1970</v>
      </c>
      <c r="P339" t="s">
        <v>2468</v>
      </c>
      <c r="Q339" s="7" t="s">
        <v>2967</v>
      </c>
      <c r="R339" t="s">
        <v>3337</v>
      </c>
      <c r="S339" t="s">
        <v>3703</v>
      </c>
    </row>
    <row r="340" spans="1:19">
      <c r="A340" t="s">
        <v>357</v>
      </c>
      <c r="B340" t="s">
        <v>527</v>
      </c>
      <c r="C340" t="s">
        <v>791</v>
      </c>
      <c r="D340" t="b">
        <v>1</v>
      </c>
      <c r="E340" t="b">
        <v>0</v>
      </c>
      <c r="F340" t="b">
        <v>0</v>
      </c>
      <c r="G340" t="b">
        <v>0</v>
      </c>
      <c r="H340" t="b">
        <v>0</v>
      </c>
      <c r="I340" t="b">
        <v>0</v>
      </c>
      <c r="J340" t="b">
        <v>0</v>
      </c>
      <c r="K340" t="b">
        <v>0</v>
      </c>
      <c r="L340" t="b">
        <v>0</v>
      </c>
      <c r="M340" t="s">
        <v>794</v>
      </c>
      <c r="N340" t="s">
        <v>1472</v>
      </c>
      <c r="O340" t="s">
        <v>1971</v>
      </c>
      <c r="P340" t="s">
        <v>2469</v>
      </c>
      <c r="Q340" s="7" t="s">
        <v>2968</v>
      </c>
    </row>
    <row r="341" spans="1:19">
      <c r="A341" t="s">
        <v>358</v>
      </c>
      <c r="B341" t="s">
        <v>545</v>
      </c>
      <c r="C341" t="s">
        <v>791</v>
      </c>
      <c r="D341" t="b">
        <v>1</v>
      </c>
      <c r="E341" t="b">
        <v>0</v>
      </c>
      <c r="F341" t="b">
        <v>0</v>
      </c>
      <c r="G341" t="b">
        <v>0</v>
      </c>
      <c r="H341" t="b">
        <v>0</v>
      </c>
      <c r="I341" t="b">
        <v>0</v>
      </c>
      <c r="J341" t="b">
        <v>0</v>
      </c>
      <c r="K341" t="b">
        <v>1</v>
      </c>
      <c r="L341" t="b">
        <v>0</v>
      </c>
      <c r="M341" t="s">
        <v>1019</v>
      </c>
      <c r="N341" t="s">
        <v>1473</v>
      </c>
      <c r="O341" t="s">
        <v>1972</v>
      </c>
      <c r="P341" t="s">
        <v>2470</v>
      </c>
      <c r="Q341" s="7" t="s">
        <v>2969</v>
      </c>
      <c r="R341" t="s">
        <v>3338</v>
      </c>
      <c r="S341" t="s">
        <v>3704</v>
      </c>
    </row>
    <row r="342" spans="1:19">
      <c r="A342" t="s">
        <v>359</v>
      </c>
      <c r="B342" t="s">
        <v>732</v>
      </c>
      <c r="C342" t="s">
        <v>791</v>
      </c>
      <c r="D342" t="b">
        <v>1</v>
      </c>
      <c r="E342" t="b">
        <v>0</v>
      </c>
      <c r="F342" t="b">
        <v>0</v>
      </c>
      <c r="G342" t="b">
        <v>0</v>
      </c>
      <c r="H342" t="b">
        <v>0</v>
      </c>
      <c r="I342" t="b">
        <v>0</v>
      </c>
      <c r="J342" t="b">
        <v>0</v>
      </c>
      <c r="K342" t="b">
        <v>0</v>
      </c>
      <c r="L342" t="b">
        <v>0</v>
      </c>
      <c r="N342" t="s">
        <v>1474</v>
      </c>
      <c r="O342" t="s">
        <v>1973</v>
      </c>
      <c r="P342" t="s">
        <v>2471</v>
      </c>
      <c r="Q342" s="7" t="s">
        <v>2970</v>
      </c>
      <c r="S342" t="s">
        <v>3705</v>
      </c>
    </row>
    <row r="343" spans="1:19">
      <c r="A343" t="s">
        <v>360</v>
      </c>
      <c r="B343" t="s">
        <v>733</v>
      </c>
      <c r="C343" t="s">
        <v>791</v>
      </c>
      <c r="D343" t="b">
        <v>1</v>
      </c>
      <c r="E343" t="b">
        <v>0</v>
      </c>
      <c r="F343" t="b">
        <v>0</v>
      </c>
      <c r="G343" t="b">
        <v>0</v>
      </c>
      <c r="H343" t="b">
        <v>0</v>
      </c>
      <c r="I343" t="b">
        <v>0</v>
      </c>
      <c r="J343" t="b">
        <v>0</v>
      </c>
      <c r="K343" t="b">
        <v>0</v>
      </c>
      <c r="L343" t="b">
        <v>0</v>
      </c>
      <c r="N343" t="s">
        <v>1475</v>
      </c>
      <c r="O343" t="s">
        <v>1974</v>
      </c>
      <c r="P343" t="s">
        <v>2472</v>
      </c>
      <c r="Q343" s="7" t="s">
        <v>2971</v>
      </c>
      <c r="S343" t="s">
        <v>3706</v>
      </c>
    </row>
    <row r="344" spans="1:19">
      <c r="A344" t="s">
        <v>361</v>
      </c>
      <c r="B344" t="s">
        <v>734</v>
      </c>
      <c r="C344" t="s">
        <v>791</v>
      </c>
      <c r="D344" t="b">
        <v>1</v>
      </c>
      <c r="E344" t="b">
        <v>0</v>
      </c>
      <c r="F344" t="b">
        <v>0</v>
      </c>
      <c r="G344" t="b">
        <v>0</v>
      </c>
      <c r="H344" t="b">
        <v>0</v>
      </c>
      <c r="I344" t="b">
        <v>0</v>
      </c>
      <c r="J344" t="b">
        <v>0</v>
      </c>
      <c r="K344" t="b">
        <v>0</v>
      </c>
      <c r="L344" t="b">
        <v>1</v>
      </c>
      <c r="M344" t="s">
        <v>1020</v>
      </c>
      <c r="N344" t="s">
        <v>1476</v>
      </c>
      <c r="O344" t="s">
        <v>1975</v>
      </c>
      <c r="P344" t="s">
        <v>2473</v>
      </c>
      <c r="Q344" s="7" t="s">
        <v>2972</v>
      </c>
      <c r="R344" t="s">
        <v>3339</v>
      </c>
      <c r="S344" t="s">
        <v>3707</v>
      </c>
    </row>
    <row r="345" spans="1:19">
      <c r="A345" t="s">
        <v>362</v>
      </c>
      <c r="B345" t="s">
        <v>735</v>
      </c>
      <c r="C345" t="s">
        <v>791</v>
      </c>
      <c r="D345" t="b">
        <v>1</v>
      </c>
      <c r="E345" t="b">
        <v>0</v>
      </c>
      <c r="F345" t="b">
        <v>0</v>
      </c>
      <c r="G345" t="b">
        <v>0</v>
      </c>
      <c r="H345" t="b">
        <v>0</v>
      </c>
      <c r="I345" t="b">
        <v>0</v>
      </c>
      <c r="J345" t="b">
        <v>0</v>
      </c>
      <c r="K345" t="b">
        <v>0</v>
      </c>
      <c r="L345" t="b">
        <v>0</v>
      </c>
      <c r="N345" t="s">
        <v>1477</v>
      </c>
      <c r="O345" t="s">
        <v>1976</v>
      </c>
      <c r="P345" t="s">
        <v>2474</v>
      </c>
      <c r="Q345" s="7" t="s">
        <v>2973</v>
      </c>
      <c r="S345" t="s">
        <v>3708</v>
      </c>
    </row>
    <row r="346" spans="1:19">
      <c r="A346" t="s">
        <v>363</v>
      </c>
      <c r="B346" t="s">
        <v>549</v>
      </c>
      <c r="C346" t="s">
        <v>791</v>
      </c>
      <c r="D346" t="b">
        <v>1</v>
      </c>
      <c r="E346" t="b">
        <v>0</v>
      </c>
      <c r="F346" t="b">
        <v>0</v>
      </c>
      <c r="G346" t="b">
        <v>0</v>
      </c>
      <c r="H346" t="b">
        <v>0</v>
      </c>
      <c r="I346" t="b">
        <v>0</v>
      </c>
      <c r="J346" t="b">
        <v>0</v>
      </c>
      <c r="K346" t="b">
        <v>0</v>
      </c>
      <c r="L346" t="b">
        <v>0</v>
      </c>
      <c r="M346" t="s">
        <v>1021</v>
      </c>
      <c r="N346" t="s">
        <v>1478</v>
      </c>
      <c r="O346" t="s">
        <v>1977</v>
      </c>
      <c r="P346" t="s">
        <v>2475</v>
      </c>
      <c r="Q346" s="7" t="s">
        <v>2974</v>
      </c>
      <c r="R346" t="s">
        <v>3340</v>
      </c>
      <c r="S346" t="s">
        <v>3709</v>
      </c>
    </row>
    <row r="347" spans="1:19">
      <c r="A347" t="s">
        <v>364</v>
      </c>
      <c r="B347" t="s">
        <v>622</v>
      </c>
      <c r="C347" t="s">
        <v>791</v>
      </c>
      <c r="D347" t="b">
        <v>1</v>
      </c>
      <c r="E347" t="b">
        <v>0</v>
      </c>
      <c r="F347" t="b">
        <v>0</v>
      </c>
      <c r="G347" t="b">
        <v>0</v>
      </c>
      <c r="H347" t="b">
        <v>0</v>
      </c>
      <c r="I347" t="b">
        <v>0</v>
      </c>
      <c r="J347" t="b">
        <v>0</v>
      </c>
      <c r="K347" t="b">
        <v>0</v>
      </c>
      <c r="L347" t="b">
        <v>0</v>
      </c>
      <c r="M347" t="s">
        <v>1022</v>
      </c>
      <c r="N347" t="s">
        <v>1479</v>
      </c>
      <c r="O347" t="s">
        <v>1978</v>
      </c>
      <c r="P347" t="s">
        <v>2476</v>
      </c>
      <c r="Q347" s="7" t="s">
        <v>2975</v>
      </c>
      <c r="R347" t="s">
        <v>3341</v>
      </c>
    </row>
    <row r="348" spans="1:19">
      <c r="A348" t="s">
        <v>365</v>
      </c>
      <c r="B348" t="s">
        <v>731</v>
      </c>
      <c r="C348" t="s">
        <v>791</v>
      </c>
      <c r="D348" t="b">
        <v>1</v>
      </c>
      <c r="E348" t="b">
        <v>0</v>
      </c>
      <c r="F348" t="b">
        <v>0</v>
      </c>
      <c r="G348" t="b">
        <v>0</v>
      </c>
      <c r="H348" t="b">
        <v>0</v>
      </c>
      <c r="I348" t="b">
        <v>0</v>
      </c>
      <c r="J348" t="b">
        <v>0</v>
      </c>
      <c r="K348" t="b">
        <v>0</v>
      </c>
      <c r="L348" t="b">
        <v>0</v>
      </c>
      <c r="M348" t="s">
        <v>794</v>
      </c>
      <c r="N348" t="s">
        <v>1480</v>
      </c>
      <c r="O348" t="s">
        <v>1979</v>
      </c>
      <c r="P348" t="s">
        <v>2477</v>
      </c>
      <c r="Q348" s="7" t="s">
        <v>2976</v>
      </c>
    </row>
    <row r="349" spans="1:19">
      <c r="A349" t="s">
        <v>366</v>
      </c>
      <c r="B349" t="s">
        <v>643</v>
      </c>
      <c r="C349" t="s">
        <v>791</v>
      </c>
      <c r="D349" t="b">
        <v>1</v>
      </c>
      <c r="E349" t="b">
        <v>0</v>
      </c>
      <c r="F349" t="b">
        <v>0</v>
      </c>
      <c r="G349" t="b">
        <v>0</v>
      </c>
      <c r="H349" t="b">
        <v>0</v>
      </c>
      <c r="I349" t="b">
        <v>0</v>
      </c>
      <c r="J349" t="b">
        <v>0</v>
      </c>
      <c r="K349" t="b">
        <v>0</v>
      </c>
      <c r="L349" t="b">
        <v>0</v>
      </c>
      <c r="M349" t="s">
        <v>1023</v>
      </c>
      <c r="N349" t="s">
        <v>1481</v>
      </c>
      <c r="O349" t="s">
        <v>1980</v>
      </c>
      <c r="P349" t="s">
        <v>2478</v>
      </c>
      <c r="Q349" s="7" t="s">
        <v>2977</v>
      </c>
      <c r="R349" t="s">
        <v>3342</v>
      </c>
    </row>
    <row r="350" spans="1:19">
      <c r="A350" t="s">
        <v>367</v>
      </c>
      <c r="B350" t="s">
        <v>622</v>
      </c>
      <c r="C350" t="s">
        <v>791</v>
      </c>
      <c r="D350" t="b">
        <v>1</v>
      </c>
      <c r="E350" t="b">
        <v>0</v>
      </c>
      <c r="F350" t="b">
        <v>0</v>
      </c>
      <c r="G350" t="b">
        <v>0</v>
      </c>
      <c r="H350" t="b">
        <v>0</v>
      </c>
      <c r="I350" t="b">
        <v>0</v>
      </c>
      <c r="J350" t="b">
        <v>0</v>
      </c>
      <c r="K350" t="b">
        <v>0</v>
      </c>
      <c r="L350" t="b">
        <v>1</v>
      </c>
      <c r="M350" t="s">
        <v>1024</v>
      </c>
      <c r="N350" t="s">
        <v>1482</v>
      </c>
      <c r="O350" t="s">
        <v>1981</v>
      </c>
      <c r="P350" t="s">
        <v>2479</v>
      </c>
      <c r="Q350" s="7" t="s">
        <v>2978</v>
      </c>
      <c r="R350" t="s">
        <v>3343</v>
      </c>
    </row>
    <row r="351" spans="1:19">
      <c r="A351" t="s">
        <v>368</v>
      </c>
      <c r="B351" t="s">
        <v>546</v>
      </c>
      <c r="C351" t="s">
        <v>791</v>
      </c>
      <c r="D351" t="b">
        <v>1</v>
      </c>
      <c r="E351" t="b">
        <v>0</v>
      </c>
      <c r="F351" t="b">
        <v>0</v>
      </c>
      <c r="G351" t="b">
        <v>0</v>
      </c>
      <c r="H351" t="b">
        <v>0</v>
      </c>
      <c r="I351" t="b">
        <v>0</v>
      </c>
      <c r="J351" t="b">
        <v>1</v>
      </c>
      <c r="K351" t="b">
        <v>1</v>
      </c>
      <c r="L351" t="b">
        <v>0</v>
      </c>
      <c r="M351" t="s">
        <v>1025</v>
      </c>
      <c r="N351" t="s">
        <v>1483</v>
      </c>
      <c r="O351" t="s">
        <v>1982</v>
      </c>
      <c r="P351" t="s">
        <v>2480</v>
      </c>
      <c r="Q351" s="7" t="s">
        <v>2979</v>
      </c>
      <c r="R351" t="s">
        <v>3344</v>
      </c>
      <c r="S351" t="s">
        <v>3710</v>
      </c>
    </row>
    <row r="352" spans="1:19">
      <c r="A352" t="s">
        <v>369</v>
      </c>
      <c r="B352" t="s">
        <v>640</v>
      </c>
      <c r="C352" t="s">
        <v>791</v>
      </c>
      <c r="D352" t="b">
        <v>1</v>
      </c>
      <c r="E352" t="b">
        <v>0</v>
      </c>
      <c r="F352" t="b">
        <v>0</v>
      </c>
      <c r="G352" t="b">
        <v>0</v>
      </c>
      <c r="H352" t="b">
        <v>0</v>
      </c>
      <c r="I352" t="b">
        <v>0</v>
      </c>
      <c r="J352" t="b">
        <v>0</v>
      </c>
      <c r="K352" t="b">
        <v>0</v>
      </c>
      <c r="L352" t="b">
        <v>0</v>
      </c>
      <c r="M352" t="s">
        <v>1026</v>
      </c>
      <c r="N352" t="s">
        <v>1484</v>
      </c>
      <c r="O352" t="s">
        <v>1983</v>
      </c>
      <c r="P352" t="s">
        <v>2481</v>
      </c>
      <c r="Q352" s="7" t="s">
        <v>2980</v>
      </c>
      <c r="R352" t="s">
        <v>3345</v>
      </c>
      <c r="S352" t="s">
        <v>3711</v>
      </c>
    </row>
    <row r="353" spans="1:19">
      <c r="A353" t="s">
        <v>370</v>
      </c>
      <c r="B353" t="s">
        <v>736</v>
      </c>
      <c r="C353" t="s">
        <v>791</v>
      </c>
      <c r="D353" t="b">
        <v>1</v>
      </c>
      <c r="E353" t="b">
        <v>0</v>
      </c>
      <c r="F353" t="b">
        <v>0</v>
      </c>
      <c r="G353" t="b">
        <v>0</v>
      </c>
      <c r="H353" t="b">
        <v>0</v>
      </c>
      <c r="I353" t="b">
        <v>0</v>
      </c>
      <c r="J353" t="b">
        <v>0</v>
      </c>
      <c r="K353" t="b">
        <v>0</v>
      </c>
      <c r="L353" t="b">
        <v>0</v>
      </c>
      <c r="N353" t="s">
        <v>1485</v>
      </c>
      <c r="O353" t="s">
        <v>1984</v>
      </c>
      <c r="P353" t="s">
        <v>2482</v>
      </c>
      <c r="Q353" s="7" t="s">
        <v>2981</v>
      </c>
      <c r="S353" t="s">
        <v>3712</v>
      </c>
    </row>
    <row r="354" spans="1:19">
      <c r="A354" t="s">
        <v>371</v>
      </c>
      <c r="B354" t="s">
        <v>737</v>
      </c>
      <c r="C354" t="s">
        <v>791</v>
      </c>
      <c r="D354" t="b">
        <v>1</v>
      </c>
      <c r="E354" t="b">
        <v>0</v>
      </c>
      <c r="F354" t="b">
        <v>0</v>
      </c>
      <c r="G354" t="b">
        <v>0</v>
      </c>
      <c r="H354" t="b">
        <v>0</v>
      </c>
      <c r="I354" t="b">
        <v>0</v>
      </c>
      <c r="J354" t="b">
        <v>0</v>
      </c>
      <c r="K354" t="b">
        <v>0</v>
      </c>
      <c r="L354" t="b">
        <v>0</v>
      </c>
      <c r="M354" t="s">
        <v>1027</v>
      </c>
      <c r="N354" t="s">
        <v>1486</v>
      </c>
      <c r="O354" t="s">
        <v>1985</v>
      </c>
      <c r="P354" t="s">
        <v>2483</v>
      </c>
      <c r="Q354" s="7" t="s">
        <v>2982</v>
      </c>
      <c r="S354" t="s">
        <v>3713</v>
      </c>
    </row>
    <row r="355" spans="1:19">
      <c r="A355" t="s">
        <v>372</v>
      </c>
      <c r="B355" t="s">
        <v>640</v>
      </c>
      <c r="C355" t="s">
        <v>791</v>
      </c>
      <c r="D355" t="b">
        <v>1</v>
      </c>
      <c r="E355" t="b">
        <v>0</v>
      </c>
      <c r="F355" t="b">
        <v>0</v>
      </c>
      <c r="G355" t="b">
        <v>0</v>
      </c>
      <c r="H355" t="b">
        <v>0</v>
      </c>
      <c r="I355" t="b">
        <v>0</v>
      </c>
      <c r="J355" t="b">
        <v>0</v>
      </c>
      <c r="K355" t="b">
        <v>0</v>
      </c>
      <c r="L355" t="b">
        <v>0</v>
      </c>
      <c r="M355" t="s">
        <v>1028</v>
      </c>
      <c r="N355" t="s">
        <v>1487</v>
      </c>
      <c r="O355" t="s">
        <v>1986</v>
      </c>
      <c r="P355" t="s">
        <v>2484</v>
      </c>
      <c r="Q355" s="7" t="s">
        <v>2983</v>
      </c>
      <c r="R355" t="s">
        <v>3346</v>
      </c>
      <c r="S355" t="s">
        <v>3714</v>
      </c>
    </row>
    <row r="356" spans="1:19">
      <c r="A356" t="s">
        <v>373</v>
      </c>
      <c r="B356" t="s">
        <v>738</v>
      </c>
      <c r="C356" t="s">
        <v>791</v>
      </c>
      <c r="D356" t="b">
        <v>1</v>
      </c>
      <c r="E356" t="b">
        <v>0</v>
      </c>
      <c r="F356" t="b">
        <v>0</v>
      </c>
      <c r="G356" t="b">
        <v>0</v>
      </c>
      <c r="H356" t="b">
        <v>0</v>
      </c>
      <c r="I356" t="b">
        <v>0</v>
      </c>
      <c r="J356" t="b">
        <v>0</v>
      </c>
      <c r="K356" t="b">
        <v>0</v>
      </c>
      <c r="L356" t="b">
        <v>0</v>
      </c>
      <c r="N356" t="s">
        <v>1488</v>
      </c>
      <c r="O356" t="s">
        <v>1987</v>
      </c>
      <c r="P356" t="s">
        <v>2485</v>
      </c>
      <c r="Q356" s="7" t="s">
        <v>2984</v>
      </c>
      <c r="S356" t="s">
        <v>3715</v>
      </c>
    </row>
    <row r="357" spans="1:19">
      <c r="A357" t="s">
        <v>374</v>
      </c>
      <c r="B357" t="s">
        <v>739</v>
      </c>
      <c r="C357" t="s">
        <v>791</v>
      </c>
      <c r="D357" t="b">
        <v>1</v>
      </c>
      <c r="E357" t="b">
        <v>0</v>
      </c>
      <c r="F357" t="b">
        <v>0</v>
      </c>
      <c r="G357" t="b">
        <v>0</v>
      </c>
      <c r="H357" t="b">
        <v>0</v>
      </c>
      <c r="I357" t="b">
        <v>0</v>
      </c>
      <c r="J357" t="b">
        <v>0</v>
      </c>
      <c r="K357" t="b">
        <v>0</v>
      </c>
      <c r="L357" t="b">
        <v>1</v>
      </c>
      <c r="M357" t="s">
        <v>1029</v>
      </c>
      <c r="N357" t="s">
        <v>1489</v>
      </c>
      <c r="O357" t="s">
        <v>1988</v>
      </c>
      <c r="P357" t="s">
        <v>2486</v>
      </c>
      <c r="Q357" s="7" t="s">
        <v>2985</v>
      </c>
      <c r="R357" t="s">
        <v>3347</v>
      </c>
    </row>
    <row r="358" spans="1:19">
      <c r="A358" t="s">
        <v>375</v>
      </c>
      <c r="B358" t="s">
        <v>590</v>
      </c>
      <c r="C358" t="s">
        <v>791</v>
      </c>
      <c r="D358" t="b">
        <v>1</v>
      </c>
      <c r="E358" t="b">
        <v>0</v>
      </c>
      <c r="F358" t="b">
        <v>0</v>
      </c>
      <c r="G358" t="b">
        <v>0</v>
      </c>
      <c r="H358" t="b">
        <v>0</v>
      </c>
      <c r="I358" t="b">
        <v>0</v>
      </c>
      <c r="J358" t="b">
        <v>1</v>
      </c>
      <c r="K358" t="b">
        <v>0</v>
      </c>
      <c r="L358" t="b">
        <v>0</v>
      </c>
      <c r="M358" t="s">
        <v>794</v>
      </c>
      <c r="N358" t="s">
        <v>1490</v>
      </c>
      <c r="O358" t="s">
        <v>1989</v>
      </c>
      <c r="P358" t="s">
        <v>2487</v>
      </c>
      <c r="Q358" s="7" t="s">
        <v>2986</v>
      </c>
    </row>
    <row r="359" spans="1:19">
      <c r="A359" t="s">
        <v>376</v>
      </c>
      <c r="B359" t="s">
        <v>552</v>
      </c>
      <c r="C359" t="s">
        <v>791</v>
      </c>
      <c r="D359" t="b">
        <v>1</v>
      </c>
      <c r="E359" t="b">
        <v>0</v>
      </c>
      <c r="F359" t="b">
        <v>0</v>
      </c>
      <c r="G359" t="b">
        <v>0</v>
      </c>
      <c r="H359" t="b">
        <v>0</v>
      </c>
      <c r="I359" t="b">
        <v>0</v>
      </c>
      <c r="J359" t="b">
        <v>0</v>
      </c>
      <c r="K359" t="b">
        <v>0</v>
      </c>
      <c r="L359" t="b">
        <v>0</v>
      </c>
      <c r="M359" t="s">
        <v>1030</v>
      </c>
      <c r="N359" t="s">
        <v>1491</v>
      </c>
      <c r="O359" t="s">
        <v>1990</v>
      </c>
      <c r="P359" t="s">
        <v>2488</v>
      </c>
      <c r="Q359" s="7" t="s">
        <v>2987</v>
      </c>
      <c r="R359" t="s">
        <v>3348</v>
      </c>
    </row>
    <row r="360" spans="1:19">
      <c r="A360" t="s">
        <v>377</v>
      </c>
      <c r="B360" t="s">
        <v>561</v>
      </c>
      <c r="C360" t="s">
        <v>791</v>
      </c>
      <c r="D360" t="b">
        <v>1</v>
      </c>
      <c r="E360" t="b">
        <v>0</v>
      </c>
      <c r="F360" t="b">
        <v>0</v>
      </c>
      <c r="G360" t="b">
        <v>0</v>
      </c>
      <c r="H360" t="b">
        <v>0</v>
      </c>
      <c r="I360" t="b">
        <v>0</v>
      </c>
      <c r="J360" t="b">
        <v>0</v>
      </c>
      <c r="K360" t="b">
        <v>0</v>
      </c>
      <c r="L360" t="b">
        <v>0</v>
      </c>
      <c r="N360" t="s">
        <v>1492</v>
      </c>
      <c r="O360" t="s">
        <v>1991</v>
      </c>
      <c r="P360" t="s">
        <v>2489</v>
      </c>
      <c r="Q360" s="7" t="s">
        <v>2988</v>
      </c>
      <c r="S360" t="s">
        <v>3716</v>
      </c>
    </row>
    <row r="361" spans="1:19">
      <c r="A361" t="s">
        <v>378</v>
      </c>
      <c r="B361" t="s">
        <v>740</v>
      </c>
      <c r="C361" t="s">
        <v>791</v>
      </c>
      <c r="D361" t="b">
        <v>1</v>
      </c>
      <c r="E361" t="b">
        <v>0</v>
      </c>
      <c r="F361" t="b">
        <v>0</v>
      </c>
      <c r="G361" t="b">
        <v>0</v>
      </c>
      <c r="H361" t="b">
        <v>0</v>
      </c>
      <c r="I361" t="b">
        <v>0</v>
      </c>
      <c r="J361" t="b">
        <v>0</v>
      </c>
      <c r="K361" t="b">
        <v>0</v>
      </c>
      <c r="L361" t="b">
        <v>0</v>
      </c>
      <c r="N361" t="s">
        <v>1493</v>
      </c>
      <c r="O361" t="s">
        <v>1992</v>
      </c>
      <c r="P361" t="s">
        <v>2490</v>
      </c>
      <c r="Q361" s="7" t="s">
        <v>2989</v>
      </c>
      <c r="S361" t="s">
        <v>3717</v>
      </c>
    </row>
    <row r="362" spans="1:19">
      <c r="A362" t="s">
        <v>379</v>
      </c>
      <c r="B362" t="s">
        <v>735</v>
      </c>
      <c r="C362" t="s">
        <v>791</v>
      </c>
      <c r="D362" t="b">
        <v>1</v>
      </c>
      <c r="E362" t="b">
        <v>0</v>
      </c>
      <c r="F362" t="b">
        <v>0</v>
      </c>
      <c r="G362" t="b">
        <v>0</v>
      </c>
      <c r="H362" t="b">
        <v>0</v>
      </c>
      <c r="I362" t="b">
        <v>0</v>
      </c>
      <c r="J362" t="b">
        <v>0</v>
      </c>
      <c r="K362" t="b">
        <v>0</v>
      </c>
      <c r="L362" t="b">
        <v>0</v>
      </c>
      <c r="N362" t="s">
        <v>1494</v>
      </c>
      <c r="O362" t="s">
        <v>1993</v>
      </c>
      <c r="P362" t="s">
        <v>2491</v>
      </c>
      <c r="Q362" s="7" t="s">
        <v>2990</v>
      </c>
      <c r="S362" t="s">
        <v>3718</v>
      </c>
    </row>
    <row r="363" spans="1:19">
      <c r="A363" t="s">
        <v>380</v>
      </c>
      <c r="B363" t="s">
        <v>741</v>
      </c>
      <c r="C363" t="s">
        <v>791</v>
      </c>
      <c r="D363" t="b">
        <v>1</v>
      </c>
      <c r="E363" t="b">
        <v>0</v>
      </c>
      <c r="F363" t="b">
        <v>0</v>
      </c>
      <c r="G363" t="b">
        <v>0</v>
      </c>
      <c r="H363" t="b">
        <v>0</v>
      </c>
      <c r="I363" t="b">
        <v>0</v>
      </c>
      <c r="J363" t="b">
        <v>0</v>
      </c>
      <c r="K363" t="b">
        <v>0</v>
      </c>
      <c r="L363" t="b">
        <v>0</v>
      </c>
      <c r="M363" t="s">
        <v>1031</v>
      </c>
      <c r="N363" t="s">
        <v>1495</v>
      </c>
      <c r="O363" t="s">
        <v>1994</v>
      </c>
      <c r="P363" t="s">
        <v>2492</v>
      </c>
      <c r="Q363" s="7" t="s">
        <v>2991</v>
      </c>
      <c r="R363" t="s">
        <v>3349</v>
      </c>
      <c r="S363" t="s">
        <v>3719</v>
      </c>
    </row>
    <row r="364" spans="1:19">
      <c r="A364" t="s">
        <v>381</v>
      </c>
      <c r="B364" t="s">
        <v>741</v>
      </c>
      <c r="C364" t="s">
        <v>791</v>
      </c>
      <c r="D364" t="b">
        <v>1</v>
      </c>
      <c r="E364" t="b">
        <v>0</v>
      </c>
      <c r="F364" t="b">
        <v>0</v>
      </c>
      <c r="G364" t="b">
        <v>0</v>
      </c>
      <c r="H364" t="b">
        <v>0</v>
      </c>
      <c r="I364" t="b">
        <v>0</v>
      </c>
      <c r="J364" t="b">
        <v>0</v>
      </c>
      <c r="K364" t="b">
        <v>0</v>
      </c>
      <c r="L364" t="b">
        <v>0</v>
      </c>
      <c r="M364" t="s">
        <v>1032</v>
      </c>
      <c r="N364" t="s">
        <v>1496</v>
      </c>
      <c r="O364" t="s">
        <v>1995</v>
      </c>
      <c r="P364" t="s">
        <v>2493</v>
      </c>
      <c r="Q364" s="7" t="s">
        <v>2992</v>
      </c>
      <c r="R364" t="s">
        <v>3350</v>
      </c>
      <c r="S364" t="s">
        <v>3720</v>
      </c>
    </row>
    <row r="365" spans="1:19">
      <c r="A365" t="s">
        <v>382</v>
      </c>
      <c r="B365" t="s">
        <v>742</v>
      </c>
      <c r="C365" t="s">
        <v>791</v>
      </c>
      <c r="D365" t="b">
        <v>1</v>
      </c>
      <c r="E365" t="b">
        <v>0</v>
      </c>
      <c r="F365" t="b">
        <v>0</v>
      </c>
      <c r="G365" t="b">
        <v>0</v>
      </c>
      <c r="H365" t="b">
        <v>0</v>
      </c>
      <c r="I365" t="b">
        <v>0</v>
      </c>
      <c r="J365" t="b">
        <v>0</v>
      </c>
      <c r="K365" t="b">
        <v>0</v>
      </c>
      <c r="L365" t="b">
        <v>0</v>
      </c>
      <c r="N365" t="s">
        <v>1497</v>
      </c>
      <c r="O365" t="s">
        <v>1996</v>
      </c>
      <c r="P365" t="s">
        <v>2494</v>
      </c>
      <c r="Q365" s="7" t="s">
        <v>2993</v>
      </c>
      <c r="S365" t="s">
        <v>3721</v>
      </c>
    </row>
    <row r="366" spans="1:19">
      <c r="A366" t="s">
        <v>383</v>
      </c>
      <c r="B366" t="s">
        <v>527</v>
      </c>
      <c r="C366" t="s">
        <v>791</v>
      </c>
      <c r="D366" t="b">
        <v>1</v>
      </c>
      <c r="E366" t="b">
        <v>0</v>
      </c>
      <c r="F366" t="b">
        <v>0</v>
      </c>
      <c r="G366" t="b">
        <v>0</v>
      </c>
      <c r="H366" t="b">
        <v>0</v>
      </c>
      <c r="I366" t="b">
        <v>0</v>
      </c>
      <c r="J366" t="b">
        <v>0</v>
      </c>
      <c r="K366" t="b">
        <v>0</v>
      </c>
      <c r="L366" t="b">
        <v>0</v>
      </c>
      <c r="M366" t="s">
        <v>794</v>
      </c>
      <c r="N366" t="s">
        <v>1498</v>
      </c>
      <c r="O366" t="s">
        <v>1997</v>
      </c>
      <c r="P366" t="s">
        <v>2495</v>
      </c>
      <c r="Q366" s="7" t="s">
        <v>2994</v>
      </c>
    </row>
    <row r="367" spans="1:19">
      <c r="A367" t="s">
        <v>384</v>
      </c>
      <c r="B367" t="s">
        <v>527</v>
      </c>
      <c r="C367" t="s">
        <v>791</v>
      </c>
      <c r="D367" t="b">
        <v>1</v>
      </c>
      <c r="E367" t="b">
        <v>0</v>
      </c>
      <c r="F367" t="b">
        <v>0</v>
      </c>
      <c r="G367" t="b">
        <v>0</v>
      </c>
      <c r="H367" t="b">
        <v>0</v>
      </c>
      <c r="I367" t="b">
        <v>0</v>
      </c>
      <c r="J367" t="b">
        <v>0</v>
      </c>
      <c r="K367" t="b">
        <v>0</v>
      </c>
      <c r="L367" t="b">
        <v>0</v>
      </c>
      <c r="M367" t="s">
        <v>794</v>
      </c>
      <c r="N367" t="s">
        <v>1499</v>
      </c>
      <c r="O367" t="s">
        <v>1998</v>
      </c>
      <c r="P367" t="s">
        <v>2496</v>
      </c>
      <c r="Q367" s="7" t="s">
        <v>2995</v>
      </c>
    </row>
    <row r="368" spans="1:19">
      <c r="A368" t="s">
        <v>385</v>
      </c>
      <c r="B368" t="s">
        <v>545</v>
      </c>
      <c r="C368" t="s">
        <v>791</v>
      </c>
      <c r="D368" t="b">
        <v>1</v>
      </c>
      <c r="E368" t="b">
        <v>0</v>
      </c>
      <c r="F368" t="b">
        <v>0</v>
      </c>
      <c r="G368" t="b">
        <v>0</v>
      </c>
      <c r="H368" t="b">
        <v>0</v>
      </c>
      <c r="I368" t="b">
        <v>0</v>
      </c>
      <c r="J368" t="b">
        <v>0</v>
      </c>
      <c r="K368" t="b">
        <v>0</v>
      </c>
      <c r="L368" t="b">
        <v>0</v>
      </c>
      <c r="M368" t="s">
        <v>1033</v>
      </c>
      <c r="N368" t="s">
        <v>1500</v>
      </c>
      <c r="O368" t="s">
        <v>1999</v>
      </c>
      <c r="P368" t="s">
        <v>2497</v>
      </c>
      <c r="Q368" s="7" t="s">
        <v>2996</v>
      </c>
      <c r="R368" t="s">
        <v>3351</v>
      </c>
      <c r="S368" t="s">
        <v>3722</v>
      </c>
    </row>
    <row r="369" spans="1:19">
      <c r="A369" t="s">
        <v>386</v>
      </c>
      <c r="B369" t="s">
        <v>743</v>
      </c>
      <c r="C369" t="s">
        <v>791</v>
      </c>
      <c r="D369" t="b">
        <v>1</v>
      </c>
      <c r="E369" t="b">
        <v>0</v>
      </c>
      <c r="F369" t="b">
        <v>0</v>
      </c>
      <c r="G369" t="b">
        <v>0</v>
      </c>
      <c r="H369" t="b">
        <v>0</v>
      </c>
      <c r="I369" t="b">
        <v>0</v>
      </c>
      <c r="J369" t="b">
        <v>0</v>
      </c>
      <c r="K369" t="b">
        <v>0</v>
      </c>
      <c r="L369" t="b">
        <v>0</v>
      </c>
      <c r="M369" t="s">
        <v>1034</v>
      </c>
      <c r="N369" t="s">
        <v>1501</v>
      </c>
      <c r="O369" t="s">
        <v>2000</v>
      </c>
      <c r="P369" t="s">
        <v>2498</v>
      </c>
      <c r="Q369" s="7" t="s">
        <v>2997</v>
      </c>
      <c r="S369" t="s">
        <v>3723</v>
      </c>
    </row>
    <row r="370" spans="1:19">
      <c r="A370" t="s">
        <v>387</v>
      </c>
      <c r="B370" t="s">
        <v>744</v>
      </c>
      <c r="C370" t="s">
        <v>791</v>
      </c>
      <c r="D370" t="b">
        <v>1</v>
      </c>
      <c r="E370" t="b">
        <v>0</v>
      </c>
      <c r="F370" t="b">
        <v>0</v>
      </c>
      <c r="G370" t="b">
        <v>0</v>
      </c>
      <c r="H370" t="b">
        <v>0</v>
      </c>
      <c r="I370" t="b">
        <v>0</v>
      </c>
      <c r="J370" t="b">
        <v>0</v>
      </c>
      <c r="K370" t="b">
        <v>0</v>
      </c>
      <c r="L370" t="b">
        <v>0</v>
      </c>
      <c r="N370" t="s">
        <v>1502</v>
      </c>
      <c r="O370" t="s">
        <v>2001</v>
      </c>
      <c r="P370" t="s">
        <v>2499</v>
      </c>
      <c r="Q370" s="7" t="s">
        <v>2998</v>
      </c>
      <c r="S370" t="s">
        <v>3724</v>
      </c>
    </row>
    <row r="371" spans="1:19">
      <c r="A371" t="s">
        <v>388</v>
      </c>
      <c r="B371" t="s">
        <v>745</v>
      </c>
      <c r="C371" t="s">
        <v>791</v>
      </c>
      <c r="D371" t="b">
        <v>1</v>
      </c>
      <c r="E371" t="b">
        <v>0</v>
      </c>
      <c r="F371" t="b">
        <v>0</v>
      </c>
      <c r="G371" t="b">
        <v>0</v>
      </c>
      <c r="H371" t="b">
        <v>0</v>
      </c>
      <c r="I371" t="b">
        <v>0</v>
      </c>
      <c r="J371" t="b">
        <v>0</v>
      </c>
      <c r="K371" t="b">
        <v>0</v>
      </c>
      <c r="L371" t="b">
        <v>0</v>
      </c>
      <c r="N371" t="s">
        <v>1503</v>
      </c>
      <c r="O371" t="s">
        <v>2002</v>
      </c>
      <c r="P371" t="s">
        <v>2500</v>
      </c>
      <c r="Q371" s="7" t="s">
        <v>2999</v>
      </c>
      <c r="S371" t="s">
        <v>3725</v>
      </c>
    </row>
    <row r="372" spans="1:19">
      <c r="A372" t="s">
        <v>389</v>
      </c>
      <c r="B372" t="s">
        <v>746</v>
      </c>
      <c r="C372" t="s">
        <v>791</v>
      </c>
      <c r="D372" t="b">
        <v>1</v>
      </c>
      <c r="E372" t="b">
        <v>0</v>
      </c>
      <c r="F372" t="b">
        <v>0</v>
      </c>
      <c r="G372" t="b">
        <v>0</v>
      </c>
      <c r="H372" t="b">
        <v>0</v>
      </c>
      <c r="I372" t="b">
        <v>0</v>
      </c>
      <c r="J372" t="b">
        <v>0</v>
      </c>
      <c r="K372" t="b">
        <v>0</v>
      </c>
      <c r="L372" t="b">
        <v>0</v>
      </c>
      <c r="N372" t="s">
        <v>1504</v>
      </c>
      <c r="O372" t="s">
        <v>2003</v>
      </c>
      <c r="P372" t="s">
        <v>2501</v>
      </c>
      <c r="Q372" s="7" t="s">
        <v>3000</v>
      </c>
      <c r="S372" t="s">
        <v>3726</v>
      </c>
    </row>
    <row r="373" spans="1:19">
      <c r="A373" t="s">
        <v>390</v>
      </c>
      <c r="B373" t="s">
        <v>747</v>
      </c>
      <c r="C373" t="s">
        <v>791</v>
      </c>
      <c r="D373" t="b">
        <v>1</v>
      </c>
      <c r="E373" t="b">
        <v>0</v>
      </c>
      <c r="F373" t="b">
        <v>0</v>
      </c>
      <c r="G373" t="b">
        <v>0</v>
      </c>
      <c r="H373" t="b">
        <v>0</v>
      </c>
      <c r="I373" t="b">
        <v>0</v>
      </c>
      <c r="J373" t="b">
        <v>0</v>
      </c>
      <c r="K373" t="b">
        <v>0</v>
      </c>
      <c r="L373" t="b">
        <v>0</v>
      </c>
      <c r="N373" t="s">
        <v>1505</v>
      </c>
      <c r="O373" t="s">
        <v>2004</v>
      </c>
      <c r="P373" t="s">
        <v>2502</v>
      </c>
      <c r="Q373" s="7" t="s">
        <v>3001</v>
      </c>
      <c r="S373" t="s">
        <v>3727</v>
      </c>
    </row>
    <row r="374" spans="1:19">
      <c r="A374" t="s">
        <v>391</v>
      </c>
      <c r="B374" t="s">
        <v>581</v>
      </c>
      <c r="C374" t="s">
        <v>791</v>
      </c>
      <c r="D374" t="b">
        <v>1</v>
      </c>
      <c r="E374" t="b">
        <v>0</v>
      </c>
      <c r="F374" t="b">
        <v>0</v>
      </c>
      <c r="G374" t="b">
        <v>0</v>
      </c>
      <c r="H374" t="b">
        <v>0</v>
      </c>
      <c r="I374" t="b">
        <v>0</v>
      </c>
      <c r="J374" t="b">
        <v>0</v>
      </c>
      <c r="K374" t="b">
        <v>0</v>
      </c>
      <c r="L374" t="b">
        <v>0</v>
      </c>
      <c r="M374" t="s">
        <v>1035</v>
      </c>
      <c r="N374" t="s">
        <v>1506</v>
      </c>
      <c r="O374" t="s">
        <v>2005</v>
      </c>
      <c r="P374" t="s">
        <v>2503</v>
      </c>
      <c r="Q374" s="7" t="s">
        <v>3002</v>
      </c>
      <c r="R374" t="s">
        <v>3352</v>
      </c>
      <c r="S374" t="s">
        <v>3728</v>
      </c>
    </row>
    <row r="375" spans="1:19">
      <c r="A375" t="s">
        <v>392</v>
      </c>
      <c r="B375" t="s">
        <v>748</v>
      </c>
      <c r="C375" t="s">
        <v>791</v>
      </c>
      <c r="D375" t="b">
        <v>1</v>
      </c>
      <c r="E375" t="b">
        <v>0</v>
      </c>
      <c r="F375" t="b">
        <v>0</v>
      </c>
      <c r="G375" t="b">
        <v>0</v>
      </c>
      <c r="H375" t="b">
        <v>0</v>
      </c>
      <c r="I375" t="b">
        <v>0</v>
      </c>
      <c r="J375" t="b">
        <v>0</v>
      </c>
      <c r="K375" t="b">
        <v>0</v>
      </c>
      <c r="L375" t="b">
        <v>0</v>
      </c>
      <c r="N375" t="s">
        <v>1507</v>
      </c>
      <c r="O375" t="s">
        <v>2006</v>
      </c>
      <c r="P375" t="s">
        <v>2504</v>
      </c>
      <c r="Q375" s="7" t="s">
        <v>3003</v>
      </c>
      <c r="S375" t="s">
        <v>3729</v>
      </c>
    </row>
    <row r="376" spans="1:19">
      <c r="A376" t="s">
        <v>393</v>
      </c>
      <c r="B376" t="s">
        <v>749</v>
      </c>
      <c r="C376" t="s">
        <v>791</v>
      </c>
      <c r="D376" t="b">
        <v>1</v>
      </c>
      <c r="E376" t="b">
        <v>0</v>
      </c>
      <c r="F376" t="b">
        <v>0</v>
      </c>
      <c r="G376" t="b">
        <v>0</v>
      </c>
      <c r="H376" t="b">
        <v>0</v>
      </c>
      <c r="I376" t="b">
        <v>0</v>
      </c>
      <c r="J376" t="b">
        <v>0</v>
      </c>
      <c r="K376" t="b">
        <v>0</v>
      </c>
      <c r="L376" t="b">
        <v>0</v>
      </c>
      <c r="M376" t="s">
        <v>794</v>
      </c>
      <c r="N376" t="s">
        <v>1508</v>
      </c>
      <c r="O376" t="s">
        <v>2007</v>
      </c>
      <c r="P376" t="s">
        <v>2505</v>
      </c>
      <c r="Q376" s="7" t="s">
        <v>3004</v>
      </c>
    </row>
    <row r="377" spans="1:19">
      <c r="A377" t="s">
        <v>394</v>
      </c>
      <c r="B377" t="s">
        <v>750</v>
      </c>
      <c r="C377" t="s">
        <v>791</v>
      </c>
      <c r="D377" t="b">
        <v>1</v>
      </c>
      <c r="E377" t="b">
        <v>0</v>
      </c>
      <c r="F377" t="b">
        <v>0</v>
      </c>
      <c r="G377" t="b">
        <v>0</v>
      </c>
      <c r="H377" t="b">
        <v>0</v>
      </c>
      <c r="I377" t="b">
        <v>0</v>
      </c>
      <c r="J377" t="b">
        <v>0</v>
      </c>
      <c r="K377" t="b">
        <v>0</v>
      </c>
      <c r="L377" t="b">
        <v>0</v>
      </c>
      <c r="M377" t="s">
        <v>1036</v>
      </c>
      <c r="N377" t="s">
        <v>1509</v>
      </c>
      <c r="O377" t="s">
        <v>2008</v>
      </c>
      <c r="P377" t="s">
        <v>2506</v>
      </c>
      <c r="Q377" s="7" t="s">
        <v>3005</v>
      </c>
      <c r="R377" t="s">
        <v>3353</v>
      </c>
      <c r="S377" t="s">
        <v>3730</v>
      </c>
    </row>
    <row r="378" spans="1:19">
      <c r="A378" t="s">
        <v>395</v>
      </c>
      <c r="B378" t="s">
        <v>705</v>
      </c>
      <c r="C378" t="s">
        <v>791</v>
      </c>
      <c r="D378" t="b">
        <v>1</v>
      </c>
      <c r="E378" t="b">
        <v>0</v>
      </c>
      <c r="F378" t="b">
        <v>0</v>
      </c>
      <c r="G378" t="b">
        <v>0</v>
      </c>
      <c r="H378" t="b">
        <v>0</v>
      </c>
      <c r="I378" t="b">
        <v>0</v>
      </c>
      <c r="J378" t="b">
        <v>0</v>
      </c>
      <c r="K378" t="b">
        <v>0</v>
      </c>
      <c r="L378" t="b">
        <v>0</v>
      </c>
      <c r="M378" t="s">
        <v>1037</v>
      </c>
      <c r="N378" t="s">
        <v>1510</v>
      </c>
      <c r="O378" t="s">
        <v>2009</v>
      </c>
      <c r="P378" t="s">
        <v>2507</v>
      </c>
      <c r="Q378" s="7" t="s">
        <v>3006</v>
      </c>
      <c r="R378" t="s">
        <v>3354</v>
      </c>
      <c r="S378" t="s">
        <v>3731</v>
      </c>
    </row>
    <row r="379" spans="1:19">
      <c r="A379" t="s">
        <v>396</v>
      </c>
      <c r="B379" t="s">
        <v>751</v>
      </c>
      <c r="C379" t="s">
        <v>791</v>
      </c>
      <c r="D379" t="b">
        <v>1</v>
      </c>
      <c r="E379" t="b">
        <v>0</v>
      </c>
      <c r="F379" t="b">
        <v>0</v>
      </c>
      <c r="G379" t="b">
        <v>0</v>
      </c>
      <c r="H379" t="b">
        <v>0</v>
      </c>
      <c r="I379" t="b">
        <v>0</v>
      </c>
      <c r="J379" t="b">
        <v>0</v>
      </c>
      <c r="K379" t="b">
        <v>0</v>
      </c>
      <c r="L379" t="b">
        <v>0</v>
      </c>
      <c r="M379" t="s">
        <v>1038</v>
      </c>
      <c r="N379" t="s">
        <v>1511</v>
      </c>
      <c r="O379" t="s">
        <v>2010</v>
      </c>
      <c r="P379" t="s">
        <v>2508</v>
      </c>
      <c r="Q379" s="7" t="s">
        <v>3007</v>
      </c>
      <c r="R379" t="s">
        <v>3355</v>
      </c>
      <c r="S379" t="s">
        <v>3732</v>
      </c>
    </row>
    <row r="380" spans="1:19">
      <c r="A380" t="s">
        <v>397</v>
      </c>
      <c r="B380" t="s">
        <v>659</v>
      </c>
      <c r="C380" t="s">
        <v>791</v>
      </c>
      <c r="D380" t="b">
        <v>1</v>
      </c>
      <c r="E380" t="b">
        <v>0</v>
      </c>
      <c r="F380" t="b">
        <v>0</v>
      </c>
      <c r="G380" t="b">
        <v>0</v>
      </c>
      <c r="H380" t="b">
        <v>0</v>
      </c>
      <c r="I380" t="b">
        <v>1</v>
      </c>
      <c r="J380" t="b">
        <v>0</v>
      </c>
      <c r="K380" t="b">
        <v>0</v>
      </c>
      <c r="L380" t="b">
        <v>0</v>
      </c>
      <c r="M380" t="s">
        <v>1039</v>
      </c>
      <c r="N380" t="s">
        <v>1512</v>
      </c>
      <c r="O380" t="s">
        <v>2011</v>
      </c>
      <c r="P380" t="s">
        <v>2509</v>
      </c>
      <c r="Q380" s="7" t="s">
        <v>3008</v>
      </c>
      <c r="R380" t="s">
        <v>3356</v>
      </c>
      <c r="S380" t="s">
        <v>3733</v>
      </c>
    </row>
    <row r="381" spans="1:19">
      <c r="A381" t="s">
        <v>398</v>
      </c>
      <c r="B381" t="s">
        <v>650</v>
      </c>
      <c r="C381" t="s">
        <v>791</v>
      </c>
      <c r="D381" t="b">
        <v>1</v>
      </c>
      <c r="E381" t="b">
        <v>0</v>
      </c>
      <c r="F381" t="b">
        <v>0</v>
      </c>
      <c r="G381" t="b">
        <v>0</v>
      </c>
      <c r="H381" t="b">
        <v>0</v>
      </c>
      <c r="I381" t="b">
        <v>0</v>
      </c>
      <c r="J381" t="b">
        <v>0</v>
      </c>
      <c r="K381" t="b">
        <v>0</v>
      </c>
      <c r="L381" t="b">
        <v>0</v>
      </c>
      <c r="N381" t="s">
        <v>1513</v>
      </c>
      <c r="O381" t="s">
        <v>2012</v>
      </c>
      <c r="P381" t="s">
        <v>2510</v>
      </c>
      <c r="Q381" s="7" t="s">
        <v>3009</v>
      </c>
      <c r="S381" t="s">
        <v>3734</v>
      </c>
    </row>
    <row r="382" spans="1:19">
      <c r="A382" t="s">
        <v>399</v>
      </c>
      <c r="B382" t="s">
        <v>752</v>
      </c>
      <c r="C382" t="s">
        <v>791</v>
      </c>
      <c r="D382" t="b">
        <v>1</v>
      </c>
      <c r="E382" t="b">
        <v>0</v>
      </c>
      <c r="F382" t="b">
        <v>0</v>
      </c>
      <c r="G382" t="b">
        <v>0</v>
      </c>
      <c r="H382" t="b">
        <v>0</v>
      </c>
      <c r="I382" t="b">
        <v>0</v>
      </c>
      <c r="J382" t="b">
        <v>0</v>
      </c>
      <c r="K382" t="b">
        <v>0</v>
      </c>
      <c r="L382" t="b">
        <v>0</v>
      </c>
      <c r="N382" t="s">
        <v>1514</v>
      </c>
      <c r="O382" t="s">
        <v>2013</v>
      </c>
      <c r="P382" t="s">
        <v>2511</v>
      </c>
      <c r="Q382" s="7" t="s">
        <v>3010</v>
      </c>
      <c r="S382" t="s">
        <v>3735</v>
      </c>
    </row>
    <row r="383" spans="1:19">
      <c r="A383" t="s">
        <v>400</v>
      </c>
      <c r="B383" t="s">
        <v>699</v>
      </c>
      <c r="C383" t="s">
        <v>791</v>
      </c>
      <c r="D383" t="b">
        <v>1</v>
      </c>
      <c r="E383" t="b">
        <v>0</v>
      </c>
      <c r="F383" t="b">
        <v>0</v>
      </c>
      <c r="G383" t="b">
        <v>0</v>
      </c>
      <c r="H383" t="b">
        <v>0</v>
      </c>
      <c r="I383" t="b">
        <v>0</v>
      </c>
      <c r="J383" t="b">
        <v>0</v>
      </c>
      <c r="K383" t="b">
        <v>0</v>
      </c>
      <c r="L383" t="b">
        <v>1</v>
      </c>
      <c r="M383" t="s">
        <v>1040</v>
      </c>
      <c r="N383" t="s">
        <v>1515</v>
      </c>
      <c r="O383" t="s">
        <v>2014</v>
      </c>
      <c r="P383" t="s">
        <v>2512</v>
      </c>
      <c r="Q383" s="7" t="s">
        <v>3011</v>
      </c>
      <c r="R383" t="s">
        <v>3357</v>
      </c>
      <c r="S383" t="s">
        <v>3736</v>
      </c>
    </row>
    <row r="384" spans="1:19">
      <c r="A384" t="s">
        <v>401</v>
      </c>
      <c r="B384" t="s">
        <v>549</v>
      </c>
      <c r="C384" t="s">
        <v>791</v>
      </c>
      <c r="D384" t="b">
        <v>1</v>
      </c>
      <c r="E384" t="b">
        <v>0</v>
      </c>
      <c r="F384" t="b">
        <v>0</v>
      </c>
      <c r="G384" t="b">
        <v>0</v>
      </c>
      <c r="H384" t="b">
        <v>0</v>
      </c>
      <c r="I384" t="b">
        <v>0</v>
      </c>
      <c r="J384" t="b">
        <v>0</v>
      </c>
      <c r="K384" t="b">
        <v>0</v>
      </c>
      <c r="L384" t="b">
        <v>0</v>
      </c>
      <c r="M384" t="s">
        <v>1041</v>
      </c>
      <c r="N384" t="s">
        <v>1516</v>
      </c>
      <c r="O384" t="s">
        <v>2015</v>
      </c>
      <c r="P384" t="s">
        <v>2513</v>
      </c>
      <c r="Q384" s="7" t="s">
        <v>3012</v>
      </c>
      <c r="R384" t="s">
        <v>3358</v>
      </c>
      <c r="S384" t="s">
        <v>3737</v>
      </c>
    </row>
    <row r="385" spans="1:19">
      <c r="A385" t="s">
        <v>402</v>
      </c>
      <c r="B385" t="s">
        <v>753</v>
      </c>
      <c r="C385" t="s">
        <v>791</v>
      </c>
      <c r="D385" t="b">
        <v>1</v>
      </c>
      <c r="E385" t="b">
        <v>0</v>
      </c>
      <c r="F385" t="b">
        <v>0</v>
      </c>
      <c r="G385" t="b">
        <v>0</v>
      </c>
      <c r="H385" t="b">
        <v>0</v>
      </c>
      <c r="I385" t="b">
        <v>0</v>
      </c>
      <c r="J385" t="b">
        <v>0</v>
      </c>
      <c r="K385" t="b">
        <v>1</v>
      </c>
      <c r="L385" t="b">
        <v>0</v>
      </c>
      <c r="M385" t="s">
        <v>1042</v>
      </c>
      <c r="N385" t="s">
        <v>1517</v>
      </c>
      <c r="O385" t="s">
        <v>2016</v>
      </c>
      <c r="P385" t="s">
        <v>2514</v>
      </c>
      <c r="Q385" s="7" t="s">
        <v>3013</v>
      </c>
      <c r="R385" t="s">
        <v>3359</v>
      </c>
      <c r="S385" t="s">
        <v>3738</v>
      </c>
    </row>
    <row r="386" spans="1:19">
      <c r="A386" t="s">
        <v>403</v>
      </c>
      <c r="B386" t="s">
        <v>582</v>
      </c>
      <c r="C386" t="s">
        <v>791</v>
      </c>
      <c r="D386" t="b">
        <v>1</v>
      </c>
      <c r="E386" t="b">
        <v>0</v>
      </c>
      <c r="F386" t="b">
        <v>0</v>
      </c>
      <c r="G386" t="b">
        <v>0</v>
      </c>
      <c r="H386" t="b">
        <v>0</v>
      </c>
      <c r="I386" t="b">
        <v>0</v>
      </c>
      <c r="J386" t="b">
        <v>0</v>
      </c>
      <c r="K386" t="b">
        <v>0</v>
      </c>
      <c r="L386" t="b">
        <v>1</v>
      </c>
      <c r="M386" t="s">
        <v>1043</v>
      </c>
      <c r="N386" t="s">
        <v>1518</v>
      </c>
      <c r="O386" t="s">
        <v>2017</v>
      </c>
      <c r="P386" t="s">
        <v>2515</v>
      </c>
      <c r="Q386" s="7" t="s">
        <v>3014</v>
      </c>
      <c r="R386" t="s">
        <v>3360</v>
      </c>
      <c r="S386" t="s">
        <v>3739</v>
      </c>
    </row>
    <row r="387" spans="1:19">
      <c r="A387" t="s">
        <v>404</v>
      </c>
      <c r="B387" t="s">
        <v>674</v>
      </c>
      <c r="C387" t="s">
        <v>791</v>
      </c>
      <c r="D387" t="b">
        <v>1</v>
      </c>
      <c r="E387" t="b">
        <v>0</v>
      </c>
      <c r="F387" t="b">
        <v>0</v>
      </c>
      <c r="G387" t="b">
        <v>0</v>
      </c>
      <c r="H387" t="b">
        <v>0</v>
      </c>
      <c r="I387" t="b">
        <v>0</v>
      </c>
      <c r="J387" t="b">
        <v>0</v>
      </c>
      <c r="K387" t="b">
        <v>0</v>
      </c>
      <c r="L387" t="b">
        <v>0</v>
      </c>
      <c r="M387" t="s">
        <v>1044</v>
      </c>
      <c r="N387" t="s">
        <v>1519</v>
      </c>
      <c r="O387" t="s">
        <v>2018</v>
      </c>
      <c r="P387" t="s">
        <v>2516</v>
      </c>
      <c r="Q387" s="7" t="s">
        <v>3015</v>
      </c>
      <c r="R387" t="s">
        <v>3361</v>
      </c>
      <c r="S387" t="s">
        <v>3740</v>
      </c>
    </row>
    <row r="388" spans="1:19">
      <c r="A388" t="s">
        <v>405</v>
      </c>
      <c r="B388" t="s">
        <v>664</v>
      </c>
      <c r="C388" t="s">
        <v>791</v>
      </c>
      <c r="D388" t="b">
        <v>1</v>
      </c>
      <c r="E388" t="b">
        <v>0</v>
      </c>
      <c r="F388" t="b">
        <v>0</v>
      </c>
      <c r="G388" t="b">
        <v>0</v>
      </c>
      <c r="H388" t="b">
        <v>0</v>
      </c>
      <c r="I388" t="b">
        <v>0</v>
      </c>
      <c r="J388" t="b">
        <v>0</v>
      </c>
      <c r="K388" t="b">
        <v>0</v>
      </c>
      <c r="L388" t="b">
        <v>0</v>
      </c>
      <c r="M388" t="s">
        <v>1045</v>
      </c>
      <c r="N388" t="s">
        <v>1520</v>
      </c>
      <c r="O388" t="s">
        <v>2019</v>
      </c>
      <c r="P388" t="s">
        <v>2517</v>
      </c>
      <c r="Q388" s="7" t="s">
        <v>3016</v>
      </c>
      <c r="R388" t="s">
        <v>3362</v>
      </c>
      <c r="S388" t="s">
        <v>3741</v>
      </c>
    </row>
    <row r="389" spans="1:19">
      <c r="A389" t="s">
        <v>406</v>
      </c>
      <c r="B389" t="s">
        <v>754</v>
      </c>
      <c r="C389" t="s">
        <v>791</v>
      </c>
      <c r="D389" t="b">
        <v>1</v>
      </c>
      <c r="E389" t="b">
        <v>0</v>
      </c>
      <c r="F389" t="b">
        <v>0</v>
      </c>
      <c r="G389" t="b">
        <v>0</v>
      </c>
      <c r="H389" t="b">
        <v>0</v>
      </c>
      <c r="I389" t="b">
        <v>0</v>
      </c>
      <c r="J389" t="b">
        <v>0</v>
      </c>
      <c r="K389" t="b">
        <v>0</v>
      </c>
      <c r="L389" t="b">
        <v>0</v>
      </c>
      <c r="M389" t="s">
        <v>1046</v>
      </c>
      <c r="N389" t="s">
        <v>1521</v>
      </c>
      <c r="O389" t="s">
        <v>2020</v>
      </c>
      <c r="P389" t="s">
        <v>2518</v>
      </c>
      <c r="Q389" s="7" t="s">
        <v>3017</v>
      </c>
      <c r="R389" t="s">
        <v>3363</v>
      </c>
    </row>
    <row r="390" spans="1:19">
      <c r="A390" t="s">
        <v>407</v>
      </c>
      <c r="B390" t="s">
        <v>755</v>
      </c>
      <c r="C390" t="s">
        <v>791</v>
      </c>
      <c r="D390" t="b">
        <v>1</v>
      </c>
      <c r="E390" t="b">
        <v>0</v>
      </c>
      <c r="F390" t="b">
        <v>0</v>
      </c>
      <c r="G390" t="b">
        <v>0</v>
      </c>
      <c r="H390" t="b">
        <v>0</v>
      </c>
      <c r="I390" t="b">
        <v>0</v>
      </c>
      <c r="J390" t="b">
        <v>0</v>
      </c>
      <c r="K390" t="b">
        <v>0</v>
      </c>
      <c r="L390" t="b">
        <v>0</v>
      </c>
      <c r="M390" t="s">
        <v>1047</v>
      </c>
      <c r="N390" t="s">
        <v>1522</v>
      </c>
      <c r="O390" t="s">
        <v>2021</v>
      </c>
      <c r="P390" t="s">
        <v>2519</v>
      </c>
      <c r="Q390" s="7" t="s">
        <v>3018</v>
      </c>
      <c r="R390" t="s">
        <v>3364</v>
      </c>
      <c r="S390" t="s">
        <v>3742</v>
      </c>
    </row>
    <row r="391" spans="1:19">
      <c r="A391" t="s">
        <v>408</v>
      </c>
      <c r="B391" t="s">
        <v>526</v>
      </c>
      <c r="C391" t="s">
        <v>791</v>
      </c>
      <c r="D391" t="b">
        <v>1</v>
      </c>
      <c r="E391" t="b">
        <v>0</v>
      </c>
      <c r="F391" t="b">
        <v>0</v>
      </c>
      <c r="G391" t="b">
        <v>0</v>
      </c>
      <c r="H391" t="b">
        <v>0</v>
      </c>
      <c r="I391" t="b">
        <v>0</v>
      </c>
      <c r="J391" t="b">
        <v>0</v>
      </c>
      <c r="K391" t="b">
        <v>0</v>
      </c>
      <c r="L391" t="b">
        <v>0</v>
      </c>
      <c r="M391" t="s">
        <v>1048</v>
      </c>
      <c r="N391" t="s">
        <v>1523</v>
      </c>
      <c r="O391" t="s">
        <v>2022</v>
      </c>
      <c r="P391" t="s">
        <v>2520</v>
      </c>
      <c r="Q391" s="7" t="s">
        <v>3019</v>
      </c>
      <c r="R391" t="s">
        <v>3365</v>
      </c>
    </row>
    <row r="392" spans="1:19">
      <c r="A392" t="s">
        <v>409</v>
      </c>
      <c r="B392" t="s">
        <v>735</v>
      </c>
      <c r="C392" t="s">
        <v>791</v>
      </c>
      <c r="D392" t="b">
        <v>1</v>
      </c>
      <c r="E392" t="b">
        <v>0</v>
      </c>
      <c r="F392" t="b">
        <v>0</v>
      </c>
      <c r="G392" t="b">
        <v>0</v>
      </c>
      <c r="H392" t="b">
        <v>0</v>
      </c>
      <c r="I392" t="b">
        <v>0</v>
      </c>
      <c r="J392" t="b">
        <v>0</v>
      </c>
      <c r="K392" t="b">
        <v>0</v>
      </c>
      <c r="L392" t="b">
        <v>0</v>
      </c>
      <c r="N392" t="s">
        <v>1524</v>
      </c>
      <c r="O392" t="s">
        <v>2023</v>
      </c>
      <c r="P392" t="s">
        <v>2521</v>
      </c>
      <c r="Q392" s="7" t="s">
        <v>3020</v>
      </c>
      <c r="S392" t="s">
        <v>3743</v>
      </c>
    </row>
    <row r="393" spans="1:19">
      <c r="A393" t="s">
        <v>410</v>
      </c>
      <c r="B393" t="s">
        <v>624</v>
      </c>
      <c r="C393" t="s">
        <v>791</v>
      </c>
      <c r="D393" t="b">
        <v>1</v>
      </c>
      <c r="E393" t="b">
        <v>0</v>
      </c>
      <c r="F393" t="b">
        <v>0</v>
      </c>
      <c r="G393" t="b">
        <v>0</v>
      </c>
      <c r="H393" t="b">
        <v>0</v>
      </c>
      <c r="I393" t="b">
        <v>0</v>
      </c>
      <c r="J393" t="b">
        <v>1</v>
      </c>
      <c r="K393" t="b">
        <v>0</v>
      </c>
      <c r="L393" t="b">
        <v>0</v>
      </c>
      <c r="M393" t="s">
        <v>1049</v>
      </c>
      <c r="N393" t="s">
        <v>1525</v>
      </c>
      <c r="O393" t="s">
        <v>2024</v>
      </c>
      <c r="P393" t="s">
        <v>2522</v>
      </c>
      <c r="Q393" s="7" t="s">
        <v>3021</v>
      </c>
      <c r="R393" t="s">
        <v>3366</v>
      </c>
      <c r="S393" t="s">
        <v>3744</v>
      </c>
    </row>
    <row r="394" spans="1:19">
      <c r="A394" t="s">
        <v>411</v>
      </c>
      <c r="B394" t="s">
        <v>559</v>
      </c>
      <c r="C394" t="s">
        <v>791</v>
      </c>
      <c r="D394" t="b">
        <v>1</v>
      </c>
      <c r="E394" t="b">
        <v>0</v>
      </c>
      <c r="F394" t="b">
        <v>0</v>
      </c>
      <c r="G394" t="b">
        <v>0</v>
      </c>
      <c r="H394" t="b">
        <v>0</v>
      </c>
      <c r="I394" t="b">
        <v>0</v>
      </c>
      <c r="J394" t="b">
        <v>0</v>
      </c>
      <c r="K394" t="b">
        <v>0</v>
      </c>
      <c r="L394" t="b">
        <v>0</v>
      </c>
      <c r="M394" t="s">
        <v>1050</v>
      </c>
      <c r="N394" t="s">
        <v>1526</v>
      </c>
      <c r="O394" t="s">
        <v>2025</v>
      </c>
      <c r="P394" t="s">
        <v>2523</v>
      </c>
      <c r="Q394" s="7" t="s">
        <v>3022</v>
      </c>
      <c r="R394" t="s">
        <v>3367</v>
      </c>
      <c r="S394" t="s">
        <v>3745</v>
      </c>
    </row>
    <row r="395" spans="1:19">
      <c r="A395" t="s">
        <v>412</v>
      </c>
      <c r="B395" t="s">
        <v>708</v>
      </c>
      <c r="C395" t="s">
        <v>791</v>
      </c>
      <c r="D395" t="b">
        <v>1</v>
      </c>
      <c r="E395" t="b">
        <v>0</v>
      </c>
      <c r="F395" t="b">
        <v>0</v>
      </c>
      <c r="G395" t="b">
        <v>0</v>
      </c>
      <c r="H395" t="b">
        <v>0</v>
      </c>
      <c r="I395" t="b">
        <v>0</v>
      </c>
      <c r="J395" t="b">
        <v>0</v>
      </c>
      <c r="K395" t="b">
        <v>0</v>
      </c>
      <c r="L395" t="b">
        <v>0</v>
      </c>
      <c r="M395" t="s">
        <v>1051</v>
      </c>
      <c r="N395" t="s">
        <v>1527</v>
      </c>
      <c r="O395" t="s">
        <v>2026</v>
      </c>
      <c r="P395" t="s">
        <v>2524</v>
      </c>
      <c r="Q395" s="7" t="s">
        <v>3023</v>
      </c>
      <c r="R395" t="s">
        <v>3368</v>
      </c>
      <c r="S395" t="s">
        <v>3746</v>
      </c>
    </row>
    <row r="396" spans="1:19">
      <c r="A396" t="s">
        <v>413</v>
      </c>
      <c r="B396" t="s">
        <v>756</v>
      </c>
      <c r="C396" t="s">
        <v>791</v>
      </c>
      <c r="D396" t="b">
        <v>1</v>
      </c>
      <c r="E396" t="b">
        <v>0</v>
      </c>
      <c r="F396" t="b">
        <v>0</v>
      </c>
      <c r="G396" t="b">
        <v>0</v>
      </c>
      <c r="H396" t="b">
        <v>0</v>
      </c>
      <c r="I396" t="b">
        <v>0</v>
      </c>
      <c r="J396" t="b">
        <v>0</v>
      </c>
      <c r="K396" t="b">
        <v>0</v>
      </c>
      <c r="L396" t="b">
        <v>1</v>
      </c>
      <c r="M396" t="s">
        <v>1052</v>
      </c>
      <c r="N396" t="s">
        <v>1528</v>
      </c>
      <c r="O396" t="s">
        <v>2027</v>
      </c>
      <c r="P396" t="s">
        <v>2525</v>
      </c>
      <c r="Q396" s="7" t="s">
        <v>3024</v>
      </c>
      <c r="R396" t="s">
        <v>3369</v>
      </c>
      <c r="S396" t="s">
        <v>3747</v>
      </c>
    </row>
    <row r="397" spans="1:19">
      <c r="A397" t="s">
        <v>414</v>
      </c>
      <c r="B397" t="s">
        <v>526</v>
      </c>
      <c r="C397" t="s">
        <v>791</v>
      </c>
      <c r="D397" t="b">
        <v>1</v>
      </c>
      <c r="E397" t="b">
        <v>0</v>
      </c>
      <c r="F397" t="b">
        <v>0</v>
      </c>
      <c r="G397" t="b">
        <v>0</v>
      </c>
      <c r="H397" t="b">
        <v>0</v>
      </c>
      <c r="I397" t="b">
        <v>0</v>
      </c>
      <c r="J397" t="b">
        <v>0</v>
      </c>
      <c r="K397" t="b">
        <v>0</v>
      </c>
      <c r="L397" t="b">
        <v>0</v>
      </c>
      <c r="M397" t="s">
        <v>1053</v>
      </c>
      <c r="N397" t="s">
        <v>1529</v>
      </c>
      <c r="O397" t="s">
        <v>2028</v>
      </c>
      <c r="P397" t="s">
        <v>2526</v>
      </c>
      <c r="Q397" s="7" t="s">
        <v>3025</v>
      </c>
      <c r="R397" t="s">
        <v>3370</v>
      </c>
    </row>
    <row r="398" spans="1:19">
      <c r="A398" t="s">
        <v>415</v>
      </c>
      <c r="B398" t="s">
        <v>546</v>
      </c>
      <c r="C398" t="s">
        <v>791</v>
      </c>
      <c r="D398" t="b">
        <v>1</v>
      </c>
      <c r="E398" t="b">
        <v>0</v>
      </c>
      <c r="F398" t="b">
        <v>0</v>
      </c>
      <c r="G398" t="b">
        <v>0</v>
      </c>
      <c r="H398" t="b">
        <v>0</v>
      </c>
      <c r="I398" t="b">
        <v>0</v>
      </c>
      <c r="J398" t="b">
        <v>0</v>
      </c>
      <c r="K398" t="b">
        <v>0</v>
      </c>
      <c r="L398" t="b">
        <v>0</v>
      </c>
      <c r="M398" t="s">
        <v>1054</v>
      </c>
      <c r="N398" t="s">
        <v>1530</v>
      </c>
      <c r="O398" t="s">
        <v>2029</v>
      </c>
      <c r="P398" t="s">
        <v>2527</v>
      </c>
      <c r="Q398" s="7" t="s">
        <v>3026</v>
      </c>
      <c r="R398" t="s">
        <v>3371</v>
      </c>
      <c r="S398" t="s">
        <v>3748</v>
      </c>
    </row>
    <row r="399" spans="1:19">
      <c r="A399" t="s">
        <v>416</v>
      </c>
      <c r="B399" t="s">
        <v>741</v>
      </c>
      <c r="C399" t="s">
        <v>791</v>
      </c>
      <c r="D399" t="b">
        <v>1</v>
      </c>
      <c r="E399" t="b">
        <v>0</v>
      </c>
      <c r="F399" t="b">
        <v>0</v>
      </c>
      <c r="G399" t="b">
        <v>0</v>
      </c>
      <c r="H399" t="b">
        <v>0</v>
      </c>
      <c r="I399" t="b">
        <v>0</v>
      </c>
      <c r="J399" t="b">
        <v>0</v>
      </c>
      <c r="K399" t="b">
        <v>0</v>
      </c>
      <c r="L399" t="b">
        <v>0</v>
      </c>
      <c r="M399" t="s">
        <v>1055</v>
      </c>
      <c r="N399" t="s">
        <v>1531</v>
      </c>
      <c r="O399" t="s">
        <v>2030</v>
      </c>
      <c r="P399" t="s">
        <v>2528</v>
      </c>
      <c r="Q399" s="7" t="s">
        <v>3027</v>
      </c>
      <c r="R399" t="s">
        <v>3372</v>
      </c>
      <c r="S399" t="s">
        <v>3749</v>
      </c>
    </row>
    <row r="400" spans="1:19">
      <c r="A400" t="s">
        <v>417</v>
      </c>
      <c r="B400" t="s">
        <v>757</v>
      </c>
      <c r="C400" t="s">
        <v>791</v>
      </c>
      <c r="D400" t="b">
        <v>1</v>
      </c>
      <c r="E400" t="b">
        <v>0</v>
      </c>
      <c r="F400" t="b">
        <v>0</v>
      </c>
      <c r="G400" t="b">
        <v>0</v>
      </c>
      <c r="H400" t="b">
        <v>0</v>
      </c>
      <c r="I400" t="b">
        <v>0</v>
      </c>
      <c r="J400" t="b">
        <v>0</v>
      </c>
      <c r="K400" t="b">
        <v>0</v>
      </c>
      <c r="L400" t="b">
        <v>0</v>
      </c>
      <c r="M400" t="s">
        <v>1056</v>
      </c>
      <c r="N400" t="s">
        <v>1532</v>
      </c>
      <c r="O400" t="s">
        <v>2031</v>
      </c>
      <c r="P400" t="s">
        <v>2529</v>
      </c>
      <c r="Q400" s="7" t="s">
        <v>3028</v>
      </c>
      <c r="R400" t="s">
        <v>3373</v>
      </c>
      <c r="S400" t="s">
        <v>3750</v>
      </c>
    </row>
    <row r="401" spans="1:19">
      <c r="A401" t="s">
        <v>418</v>
      </c>
      <c r="B401" t="s">
        <v>758</v>
      </c>
      <c r="C401" t="s">
        <v>791</v>
      </c>
      <c r="D401" t="b">
        <v>1</v>
      </c>
      <c r="E401" t="b">
        <v>0</v>
      </c>
      <c r="F401" t="b">
        <v>0</v>
      </c>
      <c r="G401" t="b">
        <v>0</v>
      </c>
      <c r="H401" t="b">
        <v>0</v>
      </c>
      <c r="I401" t="b">
        <v>0</v>
      </c>
      <c r="J401" t="b">
        <v>0</v>
      </c>
      <c r="K401" t="b">
        <v>1</v>
      </c>
      <c r="L401" t="b">
        <v>1</v>
      </c>
      <c r="M401" t="s">
        <v>1057</v>
      </c>
      <c r="N401" t="s">
        <v>1533</v>
      </c>
      <c r="O401" t="s">
        <v>2032</v>
      </c>
      <c r="P401" t="s">
        <v>2530</v>
      </c>
      <c r="Q401" s="7" t="s">
        <v>3029</v>
      </c>
      <c r="R401" t="s">
        <v>3374</v>
      </c>
    </row>
    <row r="402" spans="1:19">
      <c r="A402" t="s">
        <v>419</v>
      </c>
      <c r="B402" t="s">
        <v>557</v>
      </c>
      <c r="C402" t="s">
        <v>791</v>
      </c>
      <c r="D402" t="b">
        <v>1</v>
      </c>
      <c r="E402" t="b">
        <v>0</v>
      </c>
      <c r="F402" t="b">
        <v>0</v>
      </c>
      <c r="G402" t="b">
        <v>0</v>
      </c>
      <c r="H402" t="b">
        <v>0</v>
      </c>
      <c r="I402" t="b">
        <v>0</v>
      </c>
      <c r="J402" t="b">
        <v>0</v>
      </c>
      <c r="K402" t="b">
        <v>0</v>
      </c>
      <c r="L402" t="b">
        <v>0</v>
      </c>
      <c r="M402" t="s">
        <v>1058</v>
      </c>
      <c r="N402" t="s">
        <v>1534</v>
      </c>
      <c r="O402" t="s">
        <v>2033</v>
      </c>
      <c r="P402" t="s">
        <v>2531</v>
      </c>
      <c r="Q402" s="7" t="s">
        <v>3030</v>
      </c>
      <c r="R402" t="s">
        <v>3375</v>
      </c>
      <c r="S402" t="s">
        <v>3751</v>
      </c>
    </row>
    <row r="403" spans="1:19">
      <c r="A403" t="s">
        <v>420</v>
      </c>
      <c r="B403" t="s">
        <v>759</v>
      </c>
      <c r="C403" t="s">
        <v>791</v>
      </c>
      <c r="D403" t="b">
        <v>1</v>
      </c>
      <c r="E403" t="b">
        <v>0</v>
      </c>
      <c r="F403" t="b">
        <v>0</v>
      </c>
      <c r="G403" t="b">
        <v>0</v>
      </c>
      <c r="H403" t="b">
        <v>0</v>
      </c>
      <c r="I403" t="b">
        <v>0</v>
      </c>
      <c r="J403" t="b">
        <v>0</v>
      </c>
      <c r="K403" t="b">
        <v>0</v>
      </c>
      <c r="L403" t="b">
        <v>0</v>
      </c>
      <c r="M403" t="s">
        <v>1059</v>
      </c>
      <c r="N403" t="s">
        <v>1535</v>
      </c>
      <c r="O403" t="s">
        <v>2034</v>
      </c>
      <c r="P403" t="s">
        <v>2532</v>
      </c>
      <c r="Q403" s="7" t="s">
        <v>3031</v>
      </c>
      <c r="R403" t="s">
        <v>3376</v>
      </c>
      <c r="S403" t="s">
        <v>3752</v>
      </c>
    </row>
    <row r="404" spans="1:19">
      <c r="A404" t="s">
        <v>421</v>
      </c>
      <c r="B404" t="s">
        <v>760</v>
      </c>
      <c r="C404" t="s">
        <v>791</v>
      </c>
      <c r="D404" t="b">
        <v>1</v>
      </c>
      <c r="E404" t="b">
        <v>0</v>
      </c>
      <c r="F404" t="b">
        <v>0</v>
      </c>
      <c r="G404" t="b">
        <v>1</v>
      </c>
      <c r="H404" t="b">
        <v>0</v>
      </c>
      <c r="I404" t="b">
        <v>0</v>
      </c>
      <c r="J404" t="b">
        <v>0</v>
      </c>
      <c r="K404" t="b">
        <v>0</v>
      </c>
      <c r="L404" t="b">
        <v>0</v>
      </c>
      <c r="M404" t="s">
        <v>1060</v>
      </c>
      <c r="N404" t="s">
        <v>1536</v>
      </c>
      <c r="O404" t="s">
        <v>2035</v>
      </c>
      <c r="P404" t="s">
        <v>2533</v>
      </c>
      <c r="Q404" s="7" t="s">
        <v>3032</v>
      </c>
      <c r="R404" t="s">
        <v>3377</v>
      </c>
      <c r="S404" t="s">
        <v>3753</v>
      </c>
    </row>
    <row r="405" spans="1:19">
      <c r="A405" t="s">
        <v>422</v>
      </c>
      <c r="B405" t="s">
        <v>711</v>
      </c>
      <c r="C405" t="s">
        <v>791</v>
      </c>
      <c r="D405" t="b">
        <v>1</v>
      </c>
      <c r="E405" t="b">
        <v>0</v>
      </c>
      <c r="F405" t="b">
        <v>0</v>
      </c>
      <c r="G405" t="b">
        <v>0</v>
      </c>
      <c r="H405" t="b">
        <v>0</v>
      </c>
      <c r="I405" t="b">
        <v>0</v>
      </c>
      <c r="J405" t="b">
        <v>0</v>
      </c>
      <c r="K405" t="b">
        <v>0</v>
      </c>
      <c r="L405" t="b">
        <v>0</v>
      </c>
      <c r="M405" t="s">
        <v>1061</v>
      </c>
      <c r="N405" t="s">
        <v>1537</v>
      </c>
      <c r="O405" t="s">
        <v>2036</v>
      </c>
      <c r="P405" t="s">
        <v>2534</v>
      </c>
      <c r="Q405" s="7" t="s">
        <v>3033</v>
      </c>
      <c r="R405" t="s">
        <v>3378</v>
      </c>
    </row>
    <row r="406" spans="1:19">
      <c r="A406" t="s">
        <v>423</v>
      </c>
      <c r="B406" t="s">
        <v>696</v>
      </c>
      <c r="C406" t="s">
        <v>791</v>
      </c>
      <c r="D406" t="b">
        <v>1</v>
      </c>
      <c r="E406" t="b">
        <v>0</v>
      </c>
      <c r="F406" t="b">
        <v>0</v>
      </c>
      <c r="G406" t="b">
        <v>0</v>
      </c>
      <c r="H406" t="b">
        <v>0</v>
      </c>
      <c r="I406" t="b">
        <v>0</v>
      </c>
      <c r="J406" t="b">
        <v>0</v>
      </c>
      <c r="K406" t="b">
        <v>0</v>
      </c>
      <c r="L406" t="b">
        <v>0</v>
      </c>
      <c r="M406" t="s">
        <v>1062</v>
      </c>
      <c r="N406" t="s">
        <v>1538</v>
      </c>
      <c r="O406" t="s">
        <v>2037</v>
      </c>
      <c r="P406" t="s">
        <v>2535</v>
      </c>
      <c r="Q406" s="7" t="s">
        <v>3034</v>
      </c>
      <c r="R406" t="s">
        <v>3379</v>
      </c>
      <c r="S406" t="s">
        <v>3754</v>
      </c>
    </row>
    <row r="407" spans="1:19">
      <c r="A407" t="s">
        <v>424</v>
      </c>
      <c r="B407" t="s">
        <v>551</v>
      </c>
      <c r="C407" t="s">
        <v>791</v>
      </c>
      <c r="D407" t="b">
        <v>1</v>
      </c>
      <c r="E407" t="b">
        <v>0</v>
      </c>
      <c r="F407" t="b">
        <v>0</v>
      </c>
      <c r="G407" t="b">
        <v>0</v>
      </c>
      <c r="H407" t="b">
        <v>0</v>
      </c>
      <c r="I407" t="b">
        <v>0</v>
      </c>
      <c r="J407" t="b">
        <v>0</v>
      </c>
      <c r="K407" t="b">
        <v>0</v>
      </c>
      <c r="L407" t="b">
        <v>0</v>
      </c>
      <c r="M407" t="s">
        <v>1063</v>
      </c>
      <c r="N407" t="s">
        <v>1539</v>
      </c>
      <c r="O407" t="s">
        <v>2038</v>
      </c>
      <c r="P407" t="s">
        <v>2536</v>
      </c>
      <c r="Q407" s="7" t="s">
        <v>3035</v>
      </c>
      <c r="R407" t="s">
        <v>3380</v>
      </c>
    </row>
    <row r="408" spans="1:19">
      <c r="A408" t="s">
        <v>425</v>
      </c>
      <c r="B408" t="s">
        <v>572</v>
      </c>
      <c r="C408" t="s">
        <v>791</v>
      </c>
      <c r="D408" t="b">
        <v>1</v>
      </c>
      <c r="E408" t="b">
        <v>0</v>
      </c>
      <c r="F408" t="b">
        <v>0</v>
      </c>
      <c r="G408" t="b">
        <v>0</v>
      </c>
      <c r="H408" t="b">
        <v>0</v>
      </c>
      <c r="I408" t="b">
        <v>0</v>
      </c>
      <c r="J408" t="b">
        <v>0</v>
      </c>
      <c r="K408" t="b">
        <v>0</v>
      </c>
      <c r="L408" t="b">
        <v>0</v>
      </c>
      <c r="M408" t="s">
        <v>1064</v>
      </c>
      <c r="N408" t="s">
        <v>1540</v>
      </c>
      <c r="O408" t="s">
        <v>2039</v>
      </c>
      <c r="P408" t="s">
        <v>2537</v>
      </c>
      <c r="Q408" s="7" t="s">
        <v>3036</v>
      </c>
      <c r="R408" t="s">
        <v>3381</v>
      </c>
      <c r="S408" t="s">
        <v>3755</v>
      </c>
    </row>
    <row r="409" spans="1:19">
      <c r="A409" t="s">
        <v>426</v>
      </c>
      <c r="B409" t="s">
        <v>590</v>
      </c>
      <c r="C409" t="s">
        <v>791</v>
      </c>
      <c r="D409" t="b">
        <v>1</v>
      </c>
      <c r="E409" t="b">
        <v>0</v>
      </c>
      <c r="F409" t="b">
        <v>0</v>
      </c>
      <c r="G409" t="b">
        <v>0</v>
      </c>
      <c r="H409" t="b">
        <v>0</v>
      </c>
      <c r="I409" t="b">
        <v>0</v>
      </c>
      <c r="J409" t="b">
        <v>0</v>
      </c>
      <c r="K409" t="b">
        <v>0</v>
      </c>
      <c r="L409" t="b">
        <v>0</v>
      </c>
      <c r="M409" t="s">
        <v>794</v>
      </c>
      <c r="N409" t="s">
        <v>1541</v>
      </c>
      <c r="O409" t="s">
        <v>2040</v>
      </c>
      <c r="P409" t="s">
        <v>2538</v>
      </c>
      <c r="Q409" s="7" t="s">
        <v>3037</v>
      </c>
    </row>
    <row r="410" spans="1:19">
      <c r="A410" t="s">
        <v>427</v>
      </c>
      <c r="B410" t="s">
        <v>590</v>
      </c>
      <c r="C410" t="s">
        <v>791</v>
      </c>
      <c r="D410" t="b">
        <v>1</v>
      </c>
      <c r="E410" t="b">
        <v>0</v>
      </c>
      <c r="F410" t="b">
        <v>0</v>
      </c>
      <c r="G410" t="b">
        <v>0</v>
      </c>
      <c r="H410" t="b">
        <v>0</v>
      </c>
      <c r="I410" t="b">
        <v>0</v>
      </c>
      <c r="J410" t="b">
        <v>0</v>
      </c>
      <c r="K410" t="b">
        <v>0</v>
      </c>
      <c r="L410" t="b">
        <v>0</v>
      </c>
      <c r="M410" t="s">
        <v>794</v>
      </c>
      <c r="N410" t="s">
        <v>1542</v>
      </c>
      <c r="O410" t="s">
        <v>2041</v>
      </c>
      <c r="P410" t="s">
        <v>2539</v>
      </c>
      <c r="Q410" s="7" t="s">
        <v>3038</v>
      </c>
    </row>
    <row r="411" spans="1:19">
      <c r="A411" t="s">
        <v>428</v>
      </c>
      <c r="B411" t="s">
        <v>761</v>
      </c>
      <c r="C411" t="s">
        <v>791</v>
      </c>
      <c r="D411" t="b">
        <v>1</v>
      </c>
      <c r="E411" t="b">
        <v>0</v>
      </c>
      <c r="F411" t="b">
        <v>0</v>
      </c>
      <c r="G411" t="b">
        <v>0</v>
      </c>
      <c r="H411" t="b">
        <v>0</v>
      </c>
      <c r="I411" t="b">
        <v>0</v>
      </c>
      <c r="J411" t="b">
        <v>0</v>
      </c>
      <c r="K411" t="b">
        <v>0</v>
      </c>
      <c r="L411" t="b">
        <v>0</v>
      </c>
      <c r="M411" t="s">
        <v>1065</v>
      </c>
      <c r="N411" t="s">
        <v>1543</v>
      </c>
      <c r="O411" t="s">
        <v>2042</v>
      </c>
      <c r="P411" t="s">
        <v>2540</v>
      </c>
      <c r="Q411" s="7" t="s">
        <v>3039</v>
      </c>
      <c r="S411" t="s">
        <v>3756</v>
      </c>
    </row>
    <row r="412" spans="1:19">
      <c r="A412" t="s">
        <v>429</v>
      </c>
      <c r="B412" t="s">
        <v>610</v>
      </c>
      <c r="C412" t="s">
        <v>791</v>
      </c>
      <c r="D412" t="b">
        <v>1</v>
      </c>
      <c r="E412" t="b">
        <v>0</v>
      </c>
      <c r="F412" t="b">
        <v>0</v>
      </c>
      <c r="G412" t="b">
        <v>0</v>
      </c>
      <c r="H412" t="b">
        <v>0</v>
      </c>
      <c r="I412" t="b">
        <v>0</v>
      </c>
      <c r="J412" t="b">
        <v>0</v>
      </c>
      <c r="K412" t="b">
        <v>0</v>
      </c>
      <c r="L412" t="b">
        <v>0</v>
      </c>
      <c r="M412" t="s">
        <v>1066</v>
      </c>
      <c r="N412" t="s">
        <v>1544</v>
      </c>
      <c r="O412" t="s">
        <v>2043</v>
      </c>
      <c r="P412" t="s">
        <v>2541</v>
      </c>
      <c r="Q412" s="7" t="s">
        <v>3040</v>
      </c>
      <c r="R412" t="s">
        <v>3382</v>
      </c>
      <c r="S412" t="s">
        <v>3757</v>
      </c>
    </row>
    <row r="413" spans="1:19">
      <c r="A413" t="s">
        <v>430</v>
      </c>
      <c r="B413" t="s">
        <v>721</v>
      </c>
      <c r="C413" t="s">
        <v>791</v>
      </c>
      <c r="D413" t="b">
        <v>1</v>
      </c>
      <c r="E413" t="b">
        <v>0</v>
      </c>
      <c r="F413" t="b">
        <v>0</v>
      </c>
      <c r="G413" t="b">
        <v>0</v>
      </c>
      <c r="H413" t="b">
        <v>0</v>
      </c>
      <c r="I413" t="b">
        <v>0</v>
      </c>
      <c r="J413" t="b">
        <v>0</v>
      </c>
      <c r="K413" t="b">
        <v>0</v>
      </c>
      <c r="L413" t="b">
        <v>0</v>
      </c>
      <c r="N413" t="s">
        <v>1545</v>
      </c>
      <c r="O413" t="s">
        <v>2044</v>
      </c>
      <c r="P413" t="s">
        <v>2542</v>
      </c>
      <c r="Q413" s="7" t="s">
        <v>3041</v>
      </c>
      <c r="S413" t="s">
        <v>3758</v>
      </c>
    </row>
    <row r="414" spans="1:19">
      <c r="A414" t="s">
        <v>431</v>
      </c>
      <c r="B414" t="s">
        <v>762</v>
      </c>
      <c r="C414" t="s">
        <v>791</v>
      </c>
      <c r="D414" t="b">
        <v>1</v>
      </c>
      <c r="E414" t="b">
        <v>0</v>
      </c>
      <c r="F414" t="b">
        <v>0</v>
      </c>
      <c r="G414" t="b">
        <v>0</v>
      </c>
      <c r="H414" t="b">
        <v>0</v>
      </c>
      <c r="I414" t="b">
        <v>0</v>
      </c>
      <c r="J414" t="b">
        <v>0</v>
      </c>
      <c r="K414" t="b">
        <v>0</v>
      </c>
      <c r="L414" t="b">
        <v>0</v>
      </c>
      <c r="M414" t="s">
        <v>1067</v>
      </c>
      <c r="N414" t="s">
        <v>1546</v>
      </c>
      <c r="O414" t="s">
        <v>2045</v>
      </c>
      <c r="P414" t="s">
        <v>2543</v>
      </c>
      <c r="Q414" s="7" t="s">
        <v>3042</v>
      </c>
      <c r="R414" t="s">
        <v>3383</v>
      </c>
      <c r="S414" t="s">
        <v>3759</v>
      </c>
    </row>
    <row r="415" spans="1:19">
      <c r="A415" t="s">
        <v>432</v>
      </c>
      <c r="B415" t="s">
        <v>716</v>
      </c>
      <c r="C415" t="s">
        <v>791</v>
      </c>
      <c r="D415" t="b">
        <v>1</v>
      </c>
      <c r="E415" t="b">
        <v>0</v>
      </c>
      <c r="F415" t="b">
        <v>0</v>
      </c>
      <c r="G415" t="b">
        <v>0</v>
      </c>
      <c r="H415" t="b">
        <v>0</v>
      </c>
      <c r="I415" t="b">
        <v>0</v>
      </c>
      <c r="J415" t="b">
        <v>0</v>
      </c>
      <c r="K415" t="b">
        <v>0</v>
      </c>
      <c r="L415" t="b">
        <v>0</v>
      </c>
      <c r="M415" t="s">
        <v>1068</v>
      </c>
      <c r="N415" t="s">
        <v>1547</v>
      </c>
      <c r="O415" t="s">
        <v>2046</v>
      </c>
      <c r="P415" t="s">
        <v>2544</v>
      </c>
      <c r="Q415" s="7" t="s">
        <v>3043</v>
      </c>
      <c r="R415" t="s">
        <v>3384</v>
      </c>
      <c r="S415" t="s">
        <v>3760</v>
      </c>
    </row>
    <row r="416" spans="1:19">
      <c r="A416" t="s">
        <v>433</v>
      </c>
      <c r="B416" t="s">
        <v>763</v>
      </c>
      <c r="C416" t="s">
        <v>791</v>
      </c>
      <c r="D416" t="b">
        <v>1</v>
      </c>
      <c r="E416" t="b">
        <v>0</v>
      </c>
      <c r="F416" t="b">
        <v>0</v>
      </c>
      <c r="G416" t="b">
        <v>0</v>
      </c>
      <c r="H416" t="b">
        <v>0</v>
      </c>
      <c r="I416" t="b">
        <v>0</v>
      </c>
      <c r="J416" t="b">
        <v>0</v>
      </c>
      <c r="K416" t="b">
        <v>0</v>
      </c>
      <c r="L416" t="b">
        <v>0</v>
      </c>
      <c r="M416" t="s">
        <v>1069</v>
      </c>
      <c r="N416" t="s">
        <v>1548</v>
      </c>
      <c r="O416" t="s">
        <v>2047</v>
      </c>
      <c r="P416" t="s">
        <v>2545</v>
      </c>
      <c r="Q416" s="7" t="s">
        <v>3044</v>
      </c>
      <c r="R416" t="s">
        <v>3385</v>
      </c>
      <c r="S416" t="s">
        <v>3761</v>
      </c>
    </row>
    <row r="417" spans="1:19">
      <c r="A417" t="s">
        <v>434</v>
      </c>
      <c r="B417" t="s">
        <v>654</v>
      </c>
      <c r="C417" t="s">
        <v>791</v>
      </c>
      <c r="D417" t="b">
        <v>1</v>
      </c>
      <c r="E417" t="b">
        <v>0</v>
      </c>
      <c r="F417" t="b">
        <v>0</v>
      </c>
      <c r="G417" t="b">
        <v>0</v>
      </c>
      <c r="H417" t="b">
        <v>0</v>
      </c>
      <c r="I417" t="b">
        <v>0</v>
      </c>
      <c r="J417" t="b">
        <v>0</v>
      </c>
      <c r="K417" t="b">
        <v>0</v>
      </c>
      <c r="L417" t="b">
        <v>0</v>
      </c>
      <c r="M417" t="s">
        <v>1070</v>
      </c>
      <c r="N417" t="s">
        <v>1549</v>
      </c>
      <c r="O417" t="s">
        <v>2048</v>
      </c>
      <c r="P417" t="s">
        <v>2546</v>
      </c>
      <c r="Q417" s="7" t="s">
        <v>3045</v>
      </c>
      <c r="R417" t="s">
        <v>3386</v>
      </c>
      <c r="S417" t="s">
        <v>3762</v>
      </c>
    </row>
    <row r="418" spans="1:19">
      <c r="A418" t="s">
        <v>435</v>
      </c>
      <c r="B418" t="s">
        <v>546</v>
      </c>
      <c r="C418" t="s">
        <v>791</v>
      </c>
      <c r="D418" t="b">
        <v>1</v>
      </c>
      <c r="E418" t="b">
        <v>0</v>
      </c>
      <c r="F418" t="b">
        <v>0</v>
      </c>
      <c r="G418" t="b">
        <v>1</v>
      </c>
      <c r="H418" t="b">
        <v>0</v>
      </c>
      <c r="I418" t="b">
        <v>0</v>
      </c>
      <c r="J418" t="b">
        <v>0</v>
      </c>
      <c r="K418" t="b">
        <v>0</v>
      </c>
      <c r="L418" t="b">
        <v>1</v>
      </c>
      <c r="M418" t="s">
        <v>1071</v>
      </c>
      <c r="N418" t="s">
        <v>1550</v>
      </c>
      <c r="O418" t="s">
        <v>2049</v>
      </c>
      <c r="P418" t="s">
        <v>2547</v>
      </c>
      <c r="Q418" s="7" t="s">
        <v>3046</v>
      </c>
      <c r="R418" t="s">
        <v>3387</v>
      </c>
      <c r="S418" t="s">
        <v>3763</v>
      </c>
    </row>
    <row r="419" spans="1:19">
      <c r="A419" t="s">
        <v>436</v>
      </c>
      <c r="B419" t="s">
        <v>718</v>
      </c>
      <c r="C419" t="s">
        <v>791</v>
      </c>
      <c r="D419" t="b">
        <v>1</v>
      </c>
      <c r="E419" t="b">
        <v>0</v>
      </c>
      <c r="F419" t="b">
        <v>0</v>
      </c>
      <c r="G419" t="b">
        <v>0</v>
      </c>
      <c r="H419" t="b">
        <v>0</v>
      </c>
      <c r="I419" t="b">
        <v>0</v>
      </c>
      <c r="J419" t="b">
        <v>0</v>
      </c>
      <c r="K419" t="b">
        <v>0</v>
      </c>
      <c r="L419" t="b">
        <v>0</v>
      </c>
      <c r="N419" t="s">
        <v>1551</v>
      </c>
      <c r="O419" t="s">
        <v>2050</v>
      </c>
      <c r="P419" t="s">
        <v>2548</v>
      </c>
      <c r="Q419" s="7" t="s">
        <v>3047</v>
      </c>
      <c r="S419" t="s">
        <v>3764</v>
      </c>
    </row>
    <row r="420" spans="1:19">
      <c r="A420" t="s">
        <v>437</v>
      </c>
      <c r="B420" t="s">
        <v>764</v>
      </c>
      <c r="C420" t="s">
        <v>791</v>
      </c>
      <c r="D420" t="b">
        <v>1</v>
      </c>
      <c r="E420" t="b">
        <v>0</v>
      </c>
      <c r="F420" t="b">
        <v>0</v>
      </c>
      <c r="G420" t="b">
        <v>0</v>
      </c>
      <c r="H420" t="b">
        <v>0</v>
      </c>
      <c r="I420" t="b">
        <v>0</v>
      </c>
      <c r="J420" t="b">
        <v>0</v>
      </c>
      <c r="K420" t="b">
        <v>0</v>
      </c>
      <c r="L420" t="b">
        <v>0</v>
      </c>
      <c r="N420" t="s">
        <v>1552</v>
      </c>
      <c r="O420" t="s">
        <v>2051</v>
      </c>
      <c r="P420" t="s">
        <v>2549</v>
      </c>
      <c r="Q420" s="7" t="s">
        <v>3048</v>
      </c>
      <c r="S420" t="s">
        <v>3765</v>
      </c>
    </row>
    <row r="421" spans="1:19">
      <c r="A421" t="s">
        <v>438</v>
      </c>
      <c r="B421" t="s">
        <v>545</v>
      </c>
      <c r="C421" t="s">
        <v>791</v>
      </c>
      <c r="D421" t="b">
        <v>1</v>
      </c>
      <c r="E421" t="b">
        <v>0</v>
      </c>
      <c r="F421" t="b">
        <v>0</v>
      </c>
      <c r="G421" t="b">
        <v>0</v>
      </c>
      <c r="H421" t="b">
        <v>0</v>
      </c>
      <c r="I421" t="b">
        <v>0</v>
      </c>
      <c r="J421" t="b">
        <v>0</v>
      </c>
      <c r="K421" t="b">
        <v>0</v>
      </c>
      <c r="L421" t="b">
        <v>0</v>
      </c>
      <c r="M421" t="s">
        <v>1072</v>
      </c>
      <c r="N421" t="s">
        <v>1553</v>
      </c>
      <c r="O421" t="s">
        <v>2052</v>
      </c>
      <c r="P421" t="s">
        <v>2550</v>
      </c>
      <c r="Q421" s="7" t="s">
        <v>3049</v>
      </c>
      <c r="R421" t="s">
        <v>3388</v>
      </c>
      <c r="S421" t="s">
        <v>3766</v>
      </c>
    </row>
    <row r="422" spans="1:19">
      <c r="A422" t="s">
        <v>439</v>
      </c>
      <c r="B422" t="s">
        <v>765</v>
      </c>
      <c r="C422" t="s">
        <v>791</v>
      </c>
      <c r="D422" t="b">
        <v>1</v>
      </c>
      <c r="E422" t="b">
        <v>0</v>
      </c>
      <c r="F422" t="b">
        <v>0</v>
      </c>
      <c r="G422" t="b">
        <v>0</v>
      </c>
      <c r="H422" t="b">
        <v>0</v>
      </c>
      <c r="I422" t="b">
        <v>0</v>
      </c>
      <c r="J422" t="b">
        <v>0</v>
      </c>
      <c r="K422" t="b">
        <v>0</v>
      </c>
      <c r="L422" t="b">
        <v>0</v>
      </c>
      <c r="M422" t="s">
        <v>1073</v>
      </c>
      <c r="N422" t="s">
        <v>1554</v>
      </c>
      <c r="O422" t="s">
        <v>2053</v>
      </c>
      <c r="P422" t="s">
        <v>2551</v>
      </c>
      <c r="Q422" s="7" t="s">
        <v>3050</v>
      </c>
      <c r="S422" t="s">
        <v>3767</v>
      </c>
    </row>
    <row r="423" spans="1:19">
      <c r="A423" t="s">
        <v>440</v>
      </c>
      <c r="B423" t="s">
        <v>766</v>
      </c>
      <c r="C423" t="s">
        <v>791</v>
      </c>
      <c r="D423" t="b">
        <v>1</v>
      </c>
      <c r="E423" t="b">
        <v>0</v>
      </c>
      <c r="F423" t="b">
        <v>0</v>
      </c>
      <c r="G423" t="b">
        <v>0</v>
      </c>
      <c r="H423" t="b">
        <v>0</v>
      </c>
      <c r="I423" t="b">
        <v>0</v>
      </c>
      <c r="J423" t="b">
        <v>0</v>
      </c>
      <c r="K423" t="b">
        <v>0</v>
      </c>
      <c r="L423" t="b">
        <v>0</v>
      </c>
      <c r="M423" t="s">
        <v>1074</v>
      </c>
      <c r="N423" t="s">
        <v>1555</v>
      </c>
      <c r="O423" t="s">
        <v>2054</v>
      </c>
      <c r="P423" t="s">
        <v>2552</v>
      </c>
      <c r="Q423" s="7" t="s">
        <v>3051</v>
      </c>
      <c r="R423" t="s">
        <v>3389</v>
      </c>
    </row>
    <row r="424" spans="1:19">
      <c r="A424" t="s">
        <v>441</v>
      </c>
      <c r="B424" t="s">
        <v>601</v>
      </c>
      <c r="C424" t="s">
        <v>791</v>
      </c>
      <c r="D424" t="b">
        <v>1</v>
      </c>
      <c r="E424" t="b">
        <v>0</v>
      </c>
      <c r="F424" t="b">
        <v>0</v>
      </c>
      <c r="G424" t="b">
        <v>0</v>
      </c>
      <c r="H424" t="b">
        <v>0</v>
      </c>
      <c r="I424" t="b">
        <v>0</v>
      </c>
      <c r="J424" t="b">
        <v>0</v>
      </c>
      <c r="K424" t="b">
        <v>0</v>
      </c>
      <c r="L424" t="b">
        <v>0</v>
      </c>
      <c r="M424" t="s">
        <v>1075</v>
      </c>
      <c r="N424" t="s">
        <v>1556</v>
      </c>
      <c r="O424" t="s">
        <v>2055</v>
      </c>
      <c r="P424" t="s">
        <v>2553</v>
      </c>
      <c r="Q424" s="7" t="s">
        <v>3052</v>
      </c>
      <c r="S424" t="s">
        <v>3768</v>
      </c>
    </row>
    <row r="425" spans="1:19">
      <c r="A425" t="s">
        <v>442</v>
      </c>
      <c r="B425" t="s">
        <v>767</v>
      </c>
      <c r="C425" t="s">
        <v>791</v>
      </c>
      <c r="D425" t="b">
        <v>1</v>
      </c>
      <c r="E425" t="b">
        <v>0</v>
      </c>
      <c r="F425" t="b">
        <v>0</v>
      </c>
      <c r="G425" t="b">
        <v>0</v>
      </c>
      <c r="H425" t="b">
        <v>0</v>
      </c>
      <c r="I425" t="b">
        <v>0</v>
      </c>
      <c r="J425" t="b">
        <v>0</v>
      </c>
      <c r="K425" t="b">
        <v>0</v>
      </c>
      <c r="L425" t="b">
        <v>0</v>
      </c>
      <c r="N425" t="s">
        <v>1557</v>
      </c>
      <c r="O425" t="s">
        <v>2056</v>
      </c>
      <c r="P425" t="s">
        <v>2554</v>
      </c>
      <c r="Q425" s="7" t="s">
        <v>3053</v>
      </c>
      <c r="S425" t="s">
        <v>3769</v>
      </c>
    </row>
    <row r="426" spans="1:19">
      <c r="A426" t="s">
        <v>443</v>
      </c>
      <c r="B426" t="s">
        <v>768</v>
      </c>
      <c r="C426" t="s">
        <v>791</v>
      </c>
      <c r="D426" t="b">
        <v>1</v>
      </c>
      <c r="E426" t="b">
        <v>0</v>
      </c>
      <c r="F426" t="b">
        <v>0</v>
      </c>
      <c r="G426" t="b">
        <v>0</v>
      </c>
      <c r="H426" t="b">
        <v>0</v>
      </c>
      <c r="I426" t="b">
        <v>0</v>
      </c>
      <c r="J426" t="b">
        <v>0</v>
      </c>
      <c r="K426" t="b">
        <v>0</v>
      </c>
      <c r="L426" t="b">
        <v>0</v>
      </c>
      <c r="N426" t="s">
        <v>1558</v>
      </c>
      <c r="O426" t="s">
        <v>2057</v>
      </c>
      <c r="P426" t="s">
        <v>2555</v>
      </c>
      <c r="Q426" s="7" t="s">
        <v>3054</v>
      </c>
      <c r="S426" t="s">
        <v>3770</v>
      </c>
    </row>
    <row r="427" spans="1:19">
      <c r="A427" t="s">
        <v>444</v>
      </c>
      <c r="B427" t="s">
        <v>603</v>
      </c>
      <c r="C427" t="s">
        <v>791</v>
      </c>
      <c r="D427" t="b">
        <v>1</v>
      </c>
      <c r="E427" t="b">
        <v>0</v>
      </c>
      <c r="F427" t="b">
        <v>0</v>
      </c>
      <c r="G427" t="b">
        <v>0</v>
      </c>
      <c r="H427" t="b">
        <v>0</v>
      </c>
      <c r="I427" t="b">
        <v>0</v>
      </c>
      <c r="J427" t="b">
        <v>0</v>
      </c>
      <c r="K427" t="b">
        <v>0</v>
      </c>
      <c r="L427" t="b">
        <v>0</v>
      </c>
      <c r="M427" t="s">
        <v>1076</v>
      </c>
      <c r="N427" t="s">
        <v>1559</v>
      </c>
      <c r="O427" t="s">
        <v>2058</v>
      </c>
      <c r="P427" t="s">
        <v>2556</v>
      </c>
      <c r="Q427" s="7" t="s">
        <v>3055</v>
      </c>
      <c r="R427" t="s">
        <v>3390</v>
      </c>
    </row>
    <row r="428" spans="1:19">
      <c r="A428" t="s">
        <v>445</v>
      </c>
      <c r="B428" t="s">
        <v>768</v>
      </c>
      <c r="C428" t="s">
        <v>791</v>
      </c>
      <c r="D428" t="b">
        <v>1</v>
      </c>
      <c r="E428" t="b">
        <v>0</v>
      </c>
      <c r="F428" t="b">
        <v>0</v>
      </c>
      <c r="G428" t="b">
        <v>0</v>
      </c>
      <c r="H428" t="b">
        <v>0</v>
      </c>
      <c r="I428" t="b">
        <v>0</v>
      </c>
      <c r="J428" t="b">
        <v>0</v>
      </c>
      <c r="K428" t="b">
        <v>0</v>
      </c>
      <c r="L428" t="b">
        <v>0</v>
      </c>
      <c r="N428" t="s">
        <v>1560</v>
      </c>
      <c r="O428" t="s">
        <v>2059</v>
      </c>
      <c r="P428" t="s">
        <v>2557</v>
      </c>
      <c r="Q428" s="7" t="s">
        <v>3056</v>
      </c>
      <c r="S428" t="s">
        <v>3771</v>
      </c>
    </row>
    <row r="429" spans="1:19">
      <c r="A429" t="s">
        <v>446</v>
      </c>
      <c r="B429" t="s">
        <v>581</v>
      </c>
      <c r="C429" t="s">
        <v>791</v>
      </c>
      <c r="D429" t="b">
        <v>1</v>
      </c>
      <c r="E429" t="b">
        <v>0</v>
      </c>
      <c r="F429" t="b">
        <v>0</v>
      </c>
      <c r="G429" t="b">
        <v>0</v>
      </c>
      <c r="H429" t="b">
        <v>0</v>
      </c>
      <c r="I429" t="b">
        <v>0</v>
      </c>
      <c r="J429" t="b">
        <v>0</v>
      </c>
      <c r="K429" t="b">
        <v>0</v>
      </c>
      <c r="L429" t="b">
        <v>0</v>
      </c>
      <c r="M429" t="s">
        <v>1077</v>
      </c>
      <c r="N429" t="s">
        <v>1561</v>
      </c>
      <c r="O429" t="s">
        <v>2060</v>
      </c>
      <c r="P429" t="s">
        <v>2558</v>
      </c>
      <c r="Q429" s="7" t="s">
        <v>3057</v>
      </c>
      <c r="R429" t="s">
        <v>3391</v>
      </c>
      <c r="S429" t="s">
        <v>3772</v>
      </c>
    </row>
    <row r="430" spans="1:19">
      <c r="A430" t="s">
        <v>447</v>
      </c>
      <c r="B430" t="s">
        <v>690</v>
      </c>
      <c r="C430" t="s">
        <v>791</v>
      </c>
      <c r="D430" t="b">
        <v>1</v>
      </c>
      <c r="E430" t="b">
        <v>0</v>
      </c>
      <c r="F430" t="b">
        <v>0</v>
      </c>
      <c r="G430" t="b">
        <v>0</v>
      </c>
      <c r="H430" t="b">
        <v>0</v>
      </c>
      <c r="I430" t="b">
        <v>0</v>
      </c>
      <c r="J430" t="b">
        <v>0</v>
      </c>
      <c r="K430" t="b">
        <v>0</v>
      </c>
      <c r="L430" t="b">
        <v>0</v>
      </c>
      <c r="N430" t="s">
        <v>1562</v>
      </c>
      <c r="O430" t="s">
        <v>1721</v>
      </c>
      <c r="P430" t="s">
        <v>2559</v>
      </c>
      <c r="Q430" s="7" t="s">
        <v>3058</v>
      </c>
      <c r="S430" t="s">
        <v>3773</v>
      </c>
    </row>
    <row r="431" spans="1:19">
      <c r="A431" t="s">
        <v>448</v>
      </c>
      <c r="B431" t="s">
        <v>769</v>
      </c>
      <c r="C431" t="s">
        <v>791</v>
      </c>
      <c r="D431" t="b">
        <v>1</v>
      </c>
      <c r="E431" t="b">
        <v>0</v>
      </c>
      <c r="F431" t="b">
        <v>0</v>
      </c>
      <c r="G431" t="b">
        <v>0</v>
      </c>
      <c r="H431" t="b">
        <v>0</v>
      </c>
      <c r="I431" t="b">
        <v>0</v>
      </c>
      <c r="J431" t="b">
        <v>0</v>
      </c>
      <c r="K431" t="b">
        <v>0</v>
      </c>
      <c r="L431" t="b">
        <v>0</v>
      </c>
      <c r="M431" t="s">
        <v>1078</v>
      </c>
      <c r="N431" t="s">
        <v>1563</v>
      </c>
      <c r="O431" t="s">
        <v>2061</v>
      </c>
      <c r="P431" t="s">
        <v>2560</v>
      </c>
      <c r="Q431" s="7" t="s">
        <v>3059</v>
      </c>
      <c r="R431" t="s">
        <v>3392</v>
      </c>
      <c r="S431" t="s">
        <v>3774</v>
      </c>
    </row>
    <row r="432" spans="1:19">
      <c r="A432" t="s">
        <v>449</v>
      </c>
      <c r="B432" t="s">
        <v>679</v>
      </c>
      <c r="C432" t="s">
        <v>791</v>
      </c>
      <c r="D432" t="b">
        <v>1</v>
      </c>
      <c r="E432" t="b">
        <v>0</v>
      </c>
      <c r="F432" t="b">
        <v>0</v>
      </c>
      <c r="G432" t="b">
        <v>0</v>
      </c>
      <c r="H432" t="b">
        <v>0</v>
      </c>
      <c r="I432" t="b">
        <v>0</v>
      </c>
      <c r="J432" t="b">
        <v>0</v>
      </c>
      <c r="K432" t="b">
        <v>0</v>
      </c>
      <c r="L432" t="b">
        <v>0</v>
      </c>
      <c r="M432" t="s">
        <v>1079</v>
      </c>
      <c r="N432" t="s">
        <v>1564</v>
      </c>
      <c r="O432" t="s">
        <v>2062</v>
      </c>
      <c r="P432" t="s">
        <v>2561</v>
      </c>
      <c r="Q432" s="7" t="s">
        <v>3060</v>
      </c>
      <c r="R432" t="s">
        <v>3393</v>
      </c>
      <c r="S432" t="s">
        <v>3775</v>
      </c>
    </row>
    <row r="433" spans="1:19">
      <c r="A433" t="s">
        <v>450</v>
      </c>
      <c r="B433" t="s">
        <v>546</v>
      </c>
      <c r="C433" t="s">
        <v>791</v>
      </c>
      <c r="D433" t="b">
        <v>1</v>
      </c>
      <c r="E433" t="b">
        <v>0</v>
      </c>
      <c r="F433" t="b">
        <v>0</v>
      </c>
      <c r="G433" t="b">
        <v>0</v>
      </c>
      <c r="H433" t="b">
        <v>0</v>
      </c>
      <c r="I433" t="b">
        <v>0</v>
      </c>
      <c r="J433" t="b">
        <v>0</v>
      </c>
      <c r="K433" t="b">
        <v>0</v>
      </c>
      <c r="L433" t="b">
        <v>1</v>
      </c>
      <c r="M433" t="s">
        <v>1080</v>
      </c>
      <c r="N433" t="s">
        <v>1565</v>
      </c>
      <c r="O433" t="s">
        <v>2063</v>
      </c>
      <c r="P433" t="s">
        <v>2562</v>
      </c>
      <c r="Q433" s="7" t="s">
        <v>3061</v>
      </c>
      <c r="R433" t="s">
        <v>3394</v>
      </c>
      <c r="S433" t="s">
        <v>3776</v>
      </c>
    </row>
    <row r="434" spans="1:19">
      <c r="A434" t="s">
        <v>451</v>
      </c>
      <c r="B434" t="s">
        <v>593</v>
      </c>
      <c r="C434" t="s">
        <v>791</v>
      </c>
      <c r="D434" t="b">
        <v>1</v>
      </c>
      <c r="E434" t="b">
        <v>0</v>
      </c>
      <c r="F434" t="b">
        <v>0</v>
      </c>
      <c r="G434" t="b">
        <v>0</v>
      </c>
      <c r="H434" t="b">
        <v>0</v>
      </c>
      <c r="I434" t="b">
        <v>0</v>
      </c>
      <c r="J434" t="b">
        <v>0</v>
      </c>
      <c r="K434" t="b">
        <v>0</v>
      </c>
      <c r="L434" t="b">
        <v>0</v>
      </c>
      <c r="M434" t="s">
        <v>1081</v>
      </c>
      <c r="N434" t="s">
        <v>1566</v>
      </c>
      <c r="O434" t="s">
        <v>2064</v>
      </c>
      <c r="P434" t="s">
        <v>2563</v>
      </c>
      <c r="Q434" s="7" t="s">
        <v>3062</v>
      </c>
      <c r="R434" t="s">
        <v>3395</v>
      </c>
      <c r="S434" t="s">
        <v>3777</v>
      </c>
    </row>
    <row r="435" spans="1:19">
      <c r="A435" t="s">
        <v>452</v>
      </c>
      <c r="B435" t="s">
        <v>593</v>
      </c>
      <c r="C435" t="s">
        <v>791</v>
      </c>
      <c r="D435" t="b">
        <v>1</v>
      </c>
      <c r="E435" t="b">
        <v>0</v>
      </c>
      <c r="F435" t="b">
        <v>0</v>
      </c>
      <c r="G435" t="b">
        <v>0</v>
      </c>
      <c r="H435" t="b">
        <v>0</v>
      </c>
      <c r="I435" t="b">
        <v>0</v>
      </c>
      <c r="J435" t="b">
        <v>0</v>
      </c>
      <c r="K435" t="b">
        <v>0</v>
      </c>
      <c r="L435" t="b">
        <v>0</v>
      </c>
      <c r="M435" t="s">
        <v>1082</v>
      </c>
      <c r="N435" t="s">
        <v>1567</v>
      </c>
      <c r="O435" t="s">
        <v>2065</v>
      </c>
      <c r="P435" t="s">
        <v>2564</v>
      </c>
      <c r="Q435" s="7" t="s">
        <v>3063</v>
      </c>
      <c r="R435" t="s">
        <v>3396</v>
      </c>
      <c r="S435" t="s">
        <v>3778</v>
      </c>
    </row>
    <row r="436" spans="1:19">
      <c r="A436" t="s">
        <v>453</v>
      </c>
      <c r="B436" t="s">
        <v>572</v>
      </c>
      <c r="C436" t="s">
        <v>791</v>
      </c>
      <c r="D436" t="b">
        <v>1</v>
      </c>
      <c r="E436" t="b">
        <v>0</v>
      </c>
      <c r="F436" t="b">
        <v>0</v>
      </c>
      <c r="G436" t="b">
        <v>0</v>
      </c>
      <c r="H436" t="b">
        <v>0</v>
      </c>
      <c r="I436" t="b">
        <v>0</v>
      </c>
      <c r="J436" t="b">
        <v>0</v>
      </c>
      <c r="K436" t="b">
        <v>0</v>
      </c>
      <c r="L436" t="b">
        <v>0</v>
      </c>
      <c r="M436" t="s">
        <v>1083</v>
      </c>
      <c r="N436" t="s">
        <v>1568</v>
      </c>
      <c r="O436" t="s">
        <v>2066</v>
      </c>
      <c r="P436" t="s">
        <v>2565</v>
      </c>
      <c r="Q436" s="7" t="s">
        <v>3064</v>
      </c>
      <c r="R436" t="s">
        <v>3397</v>
      </c>
      <c r="S436" t="s">
        <v>3779</v>
      </c>
    </row>
    <row r="437" spans="1:19">
      <c r="A437" t="s">
        <v>454</v>
      </c>
      <c r="B437" t="s">
        <v>583</v>
      </c>
      <c r="C437" t="s">
        <v>791</v>
      </c>
      <c r="D437" t="b">
        <v>1</v>
      </c>
      <c r="E437" t="b">
        <v>0</v>
      </c>
      <c r="F437" t="b">
        <v>0</v>
      </c>
      <c r="G437" t="b">
        <v>0</v>
      </c>
      <c r="H437" t="b">
        <v>0</v>
      </c>
      <c r="I437" t="b">
        <v>0</v>
      </c>
      <c r="J437" t="b">
        <v>0</v>
      </c>
      <c r="K437" t="b">
        <v>0</v>
      </c>
      <c r="L437" t="b">
        <v>0</v>
      </c>
      <c r="M437" t="s">
        <v>1084</v>
      </c>
      <c r="N437" t="s">
        <v>1569</v>
      </c>
      <c r="O437" t="s">
        <v>2067</v>
      </c>
      <c r="P437" t="s">
        <v>2566</v>
      </c>
      <c r="Q437" s="7" t="s">
        <v>3065</v>
      </c>
      <c r="R437" t="s">
        <v>3398</v>
      </c>
      <c r="S437" t="s">
        <v>3780</v>
      </c>
    </row>
    <row r="438" spans="1:19">
      <c r="A438" t="s">
        <v>455</v>
      </c>
      <c r="B438" t="s">
        <v>541</v>
      </c>
      <c r="C438" t="s">
        <v>791</v>
      </c>
      <c r="D438" t="b">
        <v>1</v>
      </c>
      <c r="E438" t="b">
        <v>0</v>
      </c>
      <c r="F438" t="b">
        <v>0</v>
      </c>
      <c r="G438" t="b">
        <v>0</v>
      </c>
      <c r="H438" t="b">
        <v>0</v>
      </c>
      <c r="I438" t="b">
        <v>0</v>
      </c>
      <c r="J438" t="b">
        <v>0</v>
      </c>
      <c r="K438" t="b">
        <v>0</v>
      </c>
      <c r="L438" t="b">
        <v>0</v>
      </c>
      <c r="M438" t="s">
        <v>1085</v>
      </c>
      <c r="N438" t="s">
        <v>1570</v>
      </c>
      <c r="O438" t="s">
        <v>2068</v>
      </c>
      <c r="P438" t="s">
        <v>2567</v>
      </c>
      <c r="Q438" s="7" t="s">
        <v>3066</v>
      </c>
      <c r="R438" t="s">
        <v>3399</v>
      </c>
      <c r="S438" t="s">
        <v>3781</v>
      </c>
    </row>
    <row r="439" spans="1:19">
      <c r="A439" t="s">
        <v>456</v>
      </c>
      <c r="B439" t="s">
        <v>556</v>
      </c>
      <c r="C439" t="s">
        <v>791</v>
      </c>
      <c r="D439" t="b">
        <v>1</v>
      </c>
      <c r="E439" t="b">
        <v>0</v>
      </c>
      <c r="F439" t="b">
        <v>0</v>
      </c>
      <c r="G439" t="b">
        <v>0</v>
      </c>
      <c r="H439" t="b">
        <v>0</v>
      </c>
      <c r="I439" t="b">
        <v>0</v>
      </c>
      <c r="J439" t="b">
        <v>0</v>
      </c>
      <c r="K439" t="b">
        <v>0</v>
      </c>
      <c r="L439" t="b">
        <v>1</v>
      </c>
      <c r="M439" t="s">
        <v>1086</v>
      </c>
      <c r="N439" t="s">
        <v>1571</v>
      </c>
      <c r="O439" t="s">
        <v>2069</v>
      </c>
      <c r="P439" t="s">
        <v>2568</v>
      </c>
      <c r="Q439" s="7" t="s">
        <v>3067</v>
      </c>
      <c r="R439" t="s">
        <v>3400</v>
      </c>
      <c r="S439" t="s">
        <v>3782</v>
      </c>
    </row>
    <row r="440" spans="1:19">
      <c r="A440" t="s">
        <v>457</v>
      </c>
      <c r="B440" t="s">
        <v>770</v>
      </c>
      <c r="C440" t="s">
        <v>791</v>
      </c>
      <c r="D440" t="b">
        <v>0</v>
      </c>
      <c r="E440" t="b">
        <v>0</v>
      </c>
      <c r="F440" t="b">
        <v>0</v>
      </c>
      <c r="G440" t="b">
        <v>0</v>
      </c>
      <c r="H440" t="b">
        <v>1</v>
      </c>
      <c r="I440" t="b">
        <v>0</v>
      </c>
      <c r="J440" t="b">
        <v>0</v>
      </c>
      <c r="K440" t="b">
        <v>0</v>
      </c>
      <c r="L440" t="b">
        <v>0</v>
      </c>
      <c r="M440" t="s">
        <v>1087</v>
      </c>
      <c r="O440" t="s">
        <v>2070</v>
      </c>
      <c r="P440" t="s">
        <v>2569</v>
      </c>
      <c r="Q440" s="7" t="s">
        <v>3068</v>
      </c>
      <c r="R440" t="s">
        <v>3401</v>
      </c>
      <c r="S440" t="s">
        <v>3783</v>
      </c>
    </row>
    <row r="441" spans="1:19">
      <c r="A441" t="s">
        <v>458</v>
      </c>
      <c r="B441" t="s">
        <v>603</v>
      </c>
      <c r="C441" t="s">
        <v>791</v>
      </c>
      <c r="D441" t="b">
        <v>1</v>
      </c>
      <c r="E441" t="b">
        <v>0</v>
      </c>
      <c r="F441" t="b">
        <v>0</v>
      </c>
      <c r="G441" t="b">
        <v>0</v>
      </c>
      <c r="H441" t="b">
        <v>0</v>
      </c>
      <c r="I441" t="b">
        <v>0</v>
      </c>
      <c r="J441" t="b">
        <v>0</v>
      </c>
      <c r="K441" t="b">
        <v>0</v>
      </c>
      <c r="L441" t="b">
        <v>0</v>
      </c>
      <c r="M441" t="s">
        <v>1088</v>
      </c>
      <c r="N441" t="s">
        <v>1572</v>
      </c>
      <c r="O441" t="s">
        <v>2071</v>
      </c>
      <c r="P441" t="s">
        <v>2570</v>
      </c>
      <c r="Q441" s="7" t="s">
        <v>3069</v>
      </c>
      <c r="R441" t="s">
        <v>3402</v>
      </c>
    </row>
    <row r="442" spans="1:19">
      <c r="A442" t="s">
        <v>459</v>
      </c>
      <c r="B442" t="s">
        <v>545</v>
      </c>
      <c r="C442" t="s">
        <v>791</v>
      </c>
      <c r="D442" t="b">
        <v>1</v>
      </c>
      <c r="E442" t="b">
        <v>0</v>
      </c>
      <c r="F442" t="b">
        <v>0</v>
      </c>
      <c r="G442" t="b">
        <v>0</v>
      </c>
      <c r="H442" t="b">
        <v>0</v>
      </c>
      <c r="I442" t="b">
        <v>0</v>
      </c>
      <c r="J442" t="b">
        <v>0</v>
      </c>
      <c r="K442" t="b">
        <v>0</v>
      </c>
      <c r="L442" t="b">
        <v>0</v>
      </c>
      <c r="M442" t="s">
        <v>1089</v>
      </c>
      <c r="N442" t="s">
        <v>1573</v>
      </c>
      <c r="O442" t="s">
        <v>2072</v>
      </c>
      <c r="P442" t="s">
        <v>2571</v>
      </c>
      <c r="Q442" s="7" t="s">
        <v>3070</v>
      </c>
      <c r="R442" t="s">
        <v>3403</v>
      </c>
      <c r="S442" t="s">
        <v>3784</v>
      </c>
    </row>
    <row r="443" spans="1:19">
      <c r="A443" t="s">
        <v>460</v>
      </c>
      <c r="B443" t="s">
        <v>526</v>
      </c>
      <c r="C443" t="s">
        <v>791</v>
      </c>
      <c r="D443" t="b">
        <v>1</v>
      </c>
      <c r="E443" t="b">
        <v>0</v>
      </c>
      <c r="F443" t="b">
        <v>0</v>
      </c>
      <c r="G443" t="b">
        <v>0</v>
      </c>
      <c r="H443" t="b">
        <v>0</v>
      </c>
      <c r="I443" t="b">
        <v>0</v>
      </c>
      <c r="J443" t="b">
        <v>0</v>
      </c>
      <c r="K443" t="b">
        <v>0</v>
      </c>
      <c r="L443" t="b">
        <v>0</v>
      </c>
      <c r="M443" t="s">
        <v>1090</v>
      </c>
      <c r="N443" t="s">
        <v>1574</v>
      </c>
      <c r="O443" t="s">
        <v>2073</v>
      </c>
      <c r="P443" t="s">
        <v>2572</v>
      </c>
      <c r="Q443" s="7" t="s">
        <v>3071</v>
      </c>
      <c r="R443" t="s">
        <v>3404</v>
      </c>
    </row>
    <row r="444" spans="1:19">
      <c r="A444" t="s">
        <v>461</v>
      </c>
      <c r="B444" t="s">
        <v>527</v>
      </c>
      <c r="C444" t="s">
        <v>791</v>
      </c>
      <c r="D444" t="b">
        <v>1</v>
      </c>
      <c r="E444" t="b">
        <v>0</v>
      </c>
      <c r="F444" t="b">
        <v>0</v>
      </c>
      <c r="G444" t="b">
        <v>0</v>
      </c>
      <c r="H444" t="b">
        <v>0</v>
      </c>
      <c r="I444" t="b">
        <v>0</v>
      </c>
      <c r="J444" t="b">
        <v>0</v>
      </c>
      <c r="K444" t="b">
        <v>0</v>
      </c>
      <c r="L444" t="b">
        <v>0</v>
      </c>
      <c r="M444" t="s">
        <v>794</v>
      </c>
      <c r="N444" t="s">
        <v>1575</v>
      </c>
      <c r="O444" t="s">
        <v>2074</v>
      </c>
      <c r="P444" t="s">
        <v>2573</v>
      </c>
      <c r="Q444" s="7" t="s">
        <v>3072</v>
      </c>
    </row>
    <row r="445" spans="1:19">
      <c r="A445" t="s">
        <v>462</v>
      </c>
      <c r="B445" t="s">
        <v>563</v>
      </c>
      <c r="C445" t="s">
        <v>791</v>
      </c>
      <c r="D445" t="b">
        <v>1</v>
      </c>
      <c r="E445" t="b">
        <v>0</v>
      </c>
      <c r="F445" t="b">
        <v>0</v>
      </c>
      <c r="G445" t="b">
        <v>0</v>
      </c>
      <c r="H445" t="b">
        <v>0</v>
      </c>
      <c r="I445" t="b">
        <v>0</v>
      </c>
      <c r="J445" t="b">
        <v>0</v>
      </c>
      <c r="K445" t="b">
        <v>0</v>
      </c>
      <c r="L445" t="b">
        <v>0</v>
      </c>
      <c r="M445" t="s">
        <v>1091</v>
      </c>
      <c r="N445" t="s">
        <v>1576</v>
      </c>
      <c r="O445" t="s">
        <v>2075</v>
      </c>
      <c r="P445" t="s">
        <v>2574</v>
      </c>
      <c r="Q445" s="7" t="s">
        <v>3073</v>
      </c>
      <c r="R445" t="s">
        <v>3405</v>
      </c>
      <c r="S445" t="s">
        <v>3785</v>
      </c>
    </row>
    <row r="446" spans="1:19">
      <c r="A446" t="s">
        <v>463</v>
      </c>
      <c r="B446" t="s">
        <v>771</v>
      </c>
      <c r="C446" t="s">
        <v>791</v>
      </c>
      <c r="D446" t="b">
        <v>1</v>
      </c>
      <c r="E446" t="b">
        <v>0</v>
      </c>
      <c r="F446" t="b">
        <v>0</v>
      </c>
      <c r="G446" t="b">
        <v>0</v>
      </c>
      <c r="H446" t="b">
        <v>0</v>
      </c>
      <c r="I446" t="b">
        <v>0</v>
      </c>
      <c r="J446" t="b">
        <v>0</v>
      </c>
      <c r="K446" t="b">
        <v>0</v>
      </c>
      <c r="L446" t="b">
        <v>0</v>
      </c>
      <c r="M446" t="s">
        <v>1092</v>
      </c>
      <c r="N446" t="s">
        <v>1577</v>
      </c>
      <c r="O446" t="s">
        <v>2076</v>
      </c>
      <c r="P446" t="s">
        <v>2575</v>
      </c>
      <c r="Q446" s="7" t="s">
        <v>3074</v>
      </c>
      <c r="R446" t="s">
        <v>3406</v>
      </c>
      <c r="S446" t="s">
        <v>3786</v>
      </c>
    </row>
    <row r="447" spans="1:19">
      <c r="A447" t="s">
        <v>464</v>
      </c>
      <c r="B447" t="s">
        <v>772</v>
      </c>
      <c r="C447" t="s">
        <v>791</v>
      </c>
      <c r="D447" t="b">
        <v>1</v>
      </c>
      <c r="E447" t="b">
        <v>0</v>
      </c>
      <c r="F447" t="b">
        <v>0</v>
      </c>
      <c r="G447" t="b">
        <v>0</v>
      </c>
      <c r="H447" t="b">
        <v>0</v>
      </c>
      <c r="I447" t="b">
        <v>0</v>
      </c>
      <c r="J447" t="b">
        <v>0</v>
      </c>
      <c r="K447" t="b">
        <v>0</v>
      </c>
      <c r="L447" t="b">
        <v>0</v>
      </c>
      <c r="M447" t="s">
        <v>1093</v>
      </c>
      <c r="N447" t="s">
        <v>1578</v>
      </c>
      <c r="O447" t="s">
        <v>2077</v>
      </c>
      <c r="P447" t="s">
        <v>2576</v>
      </c>
      <c r="Q447" s="7" t="s">
        <v>3075</v>
      </c>
      <c r="R447" t="s">
        <v>3407</v>
      </c>
    </row>
    <row r="448" spans="1:19">
      <c r="A448" t="s">
        <v>465</v>
      </c>
      <c r="B448" t="s">
        <v>651</v>
      </c>
      <c r="C448" t="s">
        <v>791</v>
      </c>
      <c r="D448" t="b">
        <v>1</v>
      </c>
      <c r="E448" t="b">
        <v>0</v>
      </c>
      <c r="F448" t="b">
        <v>0</v>
      </c>
      <c r="G448" t="b">
        <v>0</v>
      </c>
      <c r="H448" t="b">
        <v>0</v>
      </c>
      <c r="I448" t="b">
        <v>0</v>
      </c>
      <c r="J448" t="b">
        <v>0</v>
      </c>
      <c r="K448" t="b">
        <v>0</v>
      </c>
      <c r="L448" t="b">
        <v>0</v>
      </c>
      <c r="M448" t="s">
        <v>1094</v>
      </c>
      <c r="N448" t="s">
        <v>1579</v>
      </c>
      <c r="O448" t="s">
        <v>2078</v>
      </c>
      <c r="P448" t="s">
        <v>2577</v>
      </c>
      <c r="Q448" s="7" t="s">
        <v>3076</v>
      </c>
      <c r="R448" t="s">
        <v>3408</v>
      </c>
    </row>
    <row r="449" spans="1:19">
      <c r="A449" t="s">
        <v>466</v>
      </c>
      <c r="B449" t="s">
        <v>622</v>
      </c>
      <c r="C449" t="s">
        <v>791</v>
      </c>
      <c r="D449" t="b">
        <v>1</v>
      </c>
      <c r="E449" t="b">
        <v>0</v>
      </c>
      <c r="F449" t="b">
        <v>0</v>
      </c>
      <c r="G449" t="b">
        <v>0</v>
      </c>
      <c r="H449" t="b">
        <v>0</v>
      </c>
      <c r="I449" t="b">
        <v>0</v>
      </c>
      <c r="J449" t="b">
        <v>0</v>
      </c>
      <c r="K449" t="b">
        <v>0</v>
      </c>
      <c r="L449" t="b">
        <v>0</v>
      </c>
      <c r="M449" t="s">
        <v>1095</v>
      </c>
      <c r="N449" t="s">
        <v>1580</v>
      </c>
      <c r="O449" t="s">
        <v>2079</v>
      </c>
      <c r="P449" t="s">
        <v>2578</v>
      </c>
      <c r="Q449" s="7" t="s">
        <v>3077</v>
      </c>
      <c r="R449" t="s">
        <v>3409</v>
      </c>
    </row>
    <row r="450" spans="1:19">
      <c r="A450" t="s">
        <v>467</v>
      </c>
      <c r="B450" t="s">
        <v>526</v>
      </c>
      <c r="C450" t="s">
        <v>791</v>
      </c>
      <c r="D450" t="b">
        <v>1</v>
      </c>
      <c r="E450" t="b">
        <v>0</v>
      </c>
      <c r="F450" t="b">
        <v>0</v>
      </c>
      <c r="G450" t="b">
        <v>0</v>
      </c>
      <c r="H450" t="b">
        <v>0</v>
      </c>
      <c r="I450" t="b">
        <v>1</v>
      </c>
      <c r="J450" t="b">
        <v>0</v>
      </c>
      <c r="K450" t="b">
        <v>0</v>
      </c>
      <c r="L450" t="b">
        <v>0</v>
      </c>
      <c r="M450" t="s">
        <v>1096</v>
      </c>
      <c r="N450" t="s">
        <v>1581</v>
      </c>
      <c r="O450" t="s">
        <v>2080</v>
      </c>
      <c r="P450" t="s">
        <v>2579</v>
      </c>
      <c r="Q450" s="7" t="s">
        <v>3078</v>
      </c>
      <c r="R450" t="s">
        <v>3410</v>
      </c>
    </row>
    <row r="451" spans="1:19">
      <c r="A451" t="s">
        <v>468</v>
      </c>
      <c r="B451" t="s">
        <v>773</v>
      </c>
      <c r="C451" t="s">
        <v>791</v>
      </c>
      <c r="D451" t="b">
        <v>1</v>
      </c>
      <c r="E451" t="b">
        <v>0</v>
      </c>
      <c r="F451" t="b">
        <v>0</v>
      </c>
      <c r="G451" t="b">
        <v>0</v>
      </c>
      <c r="H451" t="b">
        <v>0</v>
      </c>
      <c r="I451" t="b">
        <v>0</v>
      </c>
      <c r="J451" t="b">
        <v>0</v>
      </c>
      <c r="K451" t="b">
        <v>0</v>
      </c>
      <c r="L451" t="b">
        <v>0</v>
      </c>
      <c r="N451" t="s">
        <v>1582</v>
      </c>
      <c r="O451" t="s">
        <v>2081</v>
      </c>
      <c r="P451" t="s">
        <v>2580</v>
      </c>
      <c r="Q451" s="7" t="s">
        <v>3079</v>
      </c>
      <c r="S451" t="s">
        <v>3787</v>
      </c>
    </row>
    <row r="452" spans="1:19">
      <c r="A452" t="s">
        <v>469</v>
      </c>
      <c r="B452" t="s">
        <v>654</v>
      </c>
      <c r="C452" t="s">
        <v>791</v>
      </c>
      <c r="D452" t="b">
        <v>1</v>
      </c>
      <c r="E452" t="b">
        <v>0</v>
      </c>
      <c r="F452" t="b">
        <v>0</v>
      </c>
      <c r="G452" t="b">
        <v>0</v>
      </c>
      <c r="H452" t="b">
        <v>0</v>
      </c>
      <c r="I452" t="b">
        <v>0</v>
      </c>
      <c r="J452" t="b">
        <v>0</v>
      </c>
      <c r="K452" t="b">
        <v>0</v>
      </c>
      <c r="L452" t="b">
        <v>0</v>
      </c>
      <c r="M452" t="s">
        <v>1097</v>
      </c>
      <c r="N452" t="s">
        <v>1583</v>
      </c>
      <c r="O452" t="s">
        <v>2082</v>
      </c>
      <c r="P452" t="s">
        <v>2581</v>
      </c>
      <c r="Q452" s="7" t="s">
        <v>3080</v>
      </c>
      <c r="R452" t="s">
        <v>3411</v>
      </c>
      <c r="S452" t="s">
        <v>3788</v>
      </c>
    </row>
    <row r="453" spans="1:19">
      <c r="A453" t="s">
        <v>470</v>
      </c>
      <c r="B453" t="s">
        <v>774</v>
      </c>
      <c r="C453" t="s">
        <v>792</v>
      </c>
      <c r="D453" t="b">
        <v>1</v>
      </c>
      <c r="E453" t="b">
        <v>0</v>
      </c>
      <c r="F453" t="b">
        <v>0</v>
      </c>
      <c r="G453" t="b">
        <v>0</v>
      </c>
      <c r="H453" t="b">
        <v>0</v>
      </c>
      <c r="I453" t="b">
        <v>0</v>
      </c>
      <c r="J453" t="b">
        <v>0</v>
      </c>
      <c r="K453" t="b">
        <v>0</v>
      </c>
      <c r="L453" t="b">
        <v>0</v>
      </c>
      <c r="M453" t="s">
        <v>1098</v>
      </c>
      <c r="N453" t="s">
        <v>1584</v>
      </c>
      <c r="O453" t="s">
        <v>2083</v>
      </c>
      <c r="P453" t="s">
        <v>2582</v>
      </c>
      <c r="Q453" s="7" t="s">
        <v>3081</v>
      </c>
      <c r="R453" t="s">
        <v>3412</v>
      </c>
      <c r="S453" t="s">
        <v>3789</v>
      </c>
    </row>
    <row r="454" spans="1:19">
      <c r="A454" t="s">
        <v>471</v>
      </c>
      <c r="B454" t="s">
        <v>593</v>
      </c>
      <c r="C454" t="s">
        <v>792</v>
      </c>
      <c r="D454" t="b">
        <v>1</v>
      </c>
      <c r="E454" t="b">
        <v>0</v>
      </c>
      <c r="F454" t="b">
        <v>0</v>
      </c>
      <c r="G454" t="b">
        <v>0</v>
      </c>
      <c r="H454" t="b">
        <v>0</v>
      </c>
      <c r="I454" t="b">
        <v>0</v>
      </c>
      <c r="J454" t="b">
        <v>0</v>
      </c>
      <c r="K454" t="b">
        <v>0</v>
      </c>
      <c r="L454" t="b">
        <v>0</v>
      </c>
      <c r="M454" t="s">
        <v>1099</v>
      </c>
      <c r="N454" t="s">
        <v>1585</v>
      </c>
      <c r="O454" t="s">
        <v>2084</v>
      </c>
      <c r="P454" t="s">
        <v>2583</v>
      </c>
      <c r="Q454" s="7" t="s">
        <v>3082</v>
      </c>
      <c r="R454" t="s">
        <v>3413</v>
      </c>
      <c r="S454" t="s">
        <v>3790</v>
      </c>
    </row>
    <row r="455" spans="1:19">
      <c r="A455" t="s">
        <v>472</v>
      </c>
      <c r="B455" t="s">
        <v>775</v>
      </c>
      <c r="C455" t="s">
        <v>792</v>
      </c>
      <c r="D455" t="b">
        <v>1</v>
      </c>
      <c r="E455" t="b">
        <v>0</v>
      </c>
      <c r="F455" t="b">
        <v>0</v>
      </c>
      <c r="G455" t="b">
        <v>0</v>
      </c>
      <c r="H455" t="b">
        <v>0</v>
      </c>
      <c r="I455" t="b">
        <v>0</v>
      </c>
      <c r="J455" t="b">
        <v>0</v>
      </c>
      <c r="K455" t="b">
        <v>0</v>
      </c>
      <c r="L455" t="b">
        <v>0</v>
      </c>
      <c r="N455" t="s">
        <v>1586</v>
      </c>
      <c r="O455" t="s">
        <v>2085</v>
      </c>
      <c r="P455" t="s">
        <v>2584</v>
      </c>
      <c r="Q455" s="7" t="s">
        <v>3083</v>
      </c>
      <c r="S455" t="s">
        <v>3791</v>
      </c>
    </row>
    <row r="456" spans="1:19">
      <c r="A456" t="s">
        <v>473</v>
      </c>
      <c r="B456" t="s">
        <v>776</v>
      </c>
      <c r="C456" t="s">
        <v>792</v>
      </c>
      <c r="D456" t="b">
        <v>1</v>
      </c>
      <c r="E456" t="b">
        <v>0</v>
      </c>
      <c r="F456" t="b">
        <v>0</v>
      </c>
      <c r="G456" t="b">
        <v>0</v>
      </c>
      <c r="H456" t="b">
        <v>0</v>
      </c>
      <c r="I456" t="b">
        <v>0</v>
      </c>
      <c r="J456" t="b">
        <v>0</v>
      </c>
      <c r="K456" t="b">
        <v>0</v>
      </c>
      <c r="L456" t="b">
        <v>0</v>
      </c>
      <c r="N456" t="s">
        <v>1587</v>
      </c>
      <c r="O456" t="s">
        <v>2086</v>
      </c>
      <c r="P456" t="s">
        <v>2585</v>
      </c>
      <c r="Q456" s="7" t="s">
        <v>3084</v>
      </c>
      <c r="S456" t="s">
        <v>3792</v>
      </c>
    </row>
    <row r="457" spans="1:19">
      <c r="A457" t="s">
        <v>474</v>
      </c>
      <c r="B457" t="s">
        <v>579</v>
      </c>
      <c r="C457" t="s">
        <v>792</v>
      </c>
      <c r="D457" t="b">
        <v>1</v>
      </c>
      <c r="E457" t="b">
        <v>0</v>
      </c>
      <c r="F457" t="b">
        <v>0</v>
      </c>
      <c r="G457" t="b">
        <v>0</v>
      </c>
      <c r="H457" t="b">
        <v>0</v>
      </c>
      <c r="I457" t="b">
        <v>0</v>
      </c>
      <c r="J457" t="b">
        <v>0</v>
      </c>
      <c r="K457" t="b">
        <v>0</v>
      </c>
      <c r="L457" t="b">
        <v>0</v>
      </c>
      <c r="M457" t="s">
        <v>1100</v>
      </c>
      <c r="N457" t="s">
        <v>1588</v>
      </c>
      <c r="O457" t="s">
        <v>2087</v>
      </c>
      <c r="P457" t="s">
        <v>2586</v>
      </c>
      <c r="Q457" s="7" t="s">
        <v>3085</v>
      </c>
      <c r="R457" t="s">
        <v>3414</v>
      </c>
      <c r="S457" t="s">
        <v>3793</v>
      </c>
    </row>
    <row r="458" spans="1:19">
      <c r="A458" t="s">
        <v>475</v>
      </c>
      <c r="B458" t="s">
        <v>757</v>
      </c>
      <c r="C458" t="s">
        <v>792</v>
      </c>
      <c r="D458" t="b">
        <v>1</v>
      </c>
      <c r="E458" t="b">
        <v>0</v>
      </c>
      <c r="F458" t="b">
        <v>0</v>
      </c>
      <c r="G458" t="b">
        <v>0</v>
      </c>
      <c r="H458" t="b">
        <v>0</v>
      </c>
      <c r="I458" t="b">
        <v>0</v>
      </c>
      <c r="J458" t="b">
        <v>0</v>
      </c>
      <c r="K458" t="b">
        <v>0</v>
      </c>
      <c r="L458" t="b">
        <v>0</v>
      </c>
      <c r="M458" t="s">
        <v>1101</v>
      </c>
      <c r="N458" t="s">
        <v>1589</v>
      </c>
      <c r="O458" t="s">
        <v>2088</v>
      </c>
      <c r="P458" t="s">
        <v>2587</v>
      </c>
      <c r="Q458" s="7" t="s">
        <v>3086</v>
      </c>
      <c r="R458" t="s">
        <v>3415</v>
      </c>
      <c r="S458" t="s">
        <v>3794</v>
      </c>
    </row>
    <row r="459" spans="1:19">
      <c r="A459" t="s">
        <v>476</v>
      </c>
      <c r="B459" t="s">
        <v>618</v>
      </c>
      <c r="C459" t="s">
        <v>792</v>
      </c>
      <c r="D459" t="b">
        <v>1</v>
      </c>
      <c r="E459" t="b">
        <v>0</v>
      </c>
      <c r="F459" t="b">
        <v>0</v>
      </c>
      <c r="G459" t="b">
        <v>1</v>
      </c>
      <c r="H459" t="b">
        <v>0</v>
      </c>
      <c r="I459" t="b">
        <v>0</v>
      </c>
      <c r="J459" t="b">
        <v>0</v>
      </c>
      <c r="K459" t="b">
        <v>0</v>
      </c>
      <c r="L459" t="b">
        <v>0</v>
      </c>
      <c r="M459" t="s">
        <v>1102</v>
      </c>
      <c r="N459" t="s">
        <v>1590</v>
      </c>
      <c r="O459" t="s">
        <v>2089</v>
      </c>
      <c r="P459" t="s">
        <v>2588</v>
      </c>
      <c r="Q459" s="7" t="s">
        <v>3087</v>
      </c>
      <c r="R459" t="s">
        <v>3416</v>
      </c>
      <c r="S459" t="s">
        <v>3795</v>
      </c>
    </row>
    <row r="460" spans="1:19">
      <c r="A460" t="s">
        <v>477</v>
      </c>
      <c r="B460" t="s">
        <v>649</v>
      </c>
      <c r="C460" t="s">
        <v>792</v>
      </c>
      <c r="D460" t="b">
        <v>1</v>
      </c>
      <c r="E460" t="b">
        <v>0</v>
      </c>
      <c r="F460" t="b">
        <v>0</v>
      </c>
      <c r="G460" t="b">
        <v>0</v>
      </c>
      <c r="H460" t="b">
        <v>0</v>
      </c>
      <c r="I460" t="b">
        <v>0</v>
      </c>
      <c r="J460" t="b">
        <v>0</v>
      </c>
      <c r="K460" t="b">
        <v>0</v>
      </c>
      <c r="L460" t="b">
        <v>0</v>
      </c>
      <c r="M460" t="s">
        <v>1103</v>
      </c>
      <c r="N460" t="s">
        <v>1591</v>
      </c>
      <c r="O460" t="s">
        <v>2090</v>
      </c>
      <c r="P460" t="s">
        <v>2589</v>
      </c>
      <c r="Q460" s="7" t="s">
        <v>3088</v>
      </c>
      <c r="R460" t="s">
        <v>3417</v>
      </c>
      <c r="S460" t="s">
        <v>3796</v>
      </c>
    </row>
    <row r="461" spans="1:19">
      <c r="A461" t="s">
        <v>478</v>
      </c>
      <c r="B461" t="s">
        <v>526</v>
      </c>
      <c r="C461" t="s">
        <v>792</v>
      </c>
      <c r="D461" t="b">
        <v>1</v>
      </c>
      <c r="E461" t="b">
        <v>0</v>
      </c>
      <c r="F461" t="b">
        <v>0</v>
      </c>
      <c r="G461" t="b">
        <v>0</v>
      </c>
      <c r="H461" t="b">
        <v>0</v>
      </c>
      <c r="I461" t="b">
        <v>0</v>
      </c>
      <c r="J461" t="b">
        <v>0</v>
      </c>
      <c r="K461" t="b">
        <v>0</v>
      </c>
      <c r="L461" t="b">
        <v>0</v>
      </c>
      <c r="M461" t="s">
        <v>1104</v>
      </c>
      <c r="N461" t="s">
        <v>1592</v>
      </c>
      <c r="O461" t="s">
        <v>2091</v>
      </c>
      <c r="P461" t="s">
        <v>2590</v>
      </c>
      <c r="Q461" s="7" t="s">
        <v>3089</v>
      </c>
      <c r="R461" t="s">
        <v>3418</v>
      </c>
    </row>
    <row r="462" spans="1:19">
      <c r="A462" t="s">
        <v>479</v>
      </c>
      <c r="B462" t="s">
        <v>777</v>
      </c>
      <c r="C462" t="s">
        <v>792</v>
      </c>
      <c r="D462" t="b">
        <v>1</v>
      </c>
      <c r="E462" t="b">
        <v>0</v>
      </c>
      <c r="F462" t="b">
        <v>0</v>
      </c>
      <c r="G462" t="b">
        <v>0</v>
      </c>
      <c r="H462" t="b">
        <v>0</v>
      </c>
      <c r="I462" t="b">
        <v>0</v>
      </c>
      <c r="J462" t="b">
        <v>0</v>
      </c>
      <c r="K462" t="b">
        <v>0</v>
      </c>
      <c r="L462" t="b">
        <v>0</v>
      </c>
      <c r="M462" t="s">
        <v>1105</v>
      </c>
      <c r="N462" t="s">
        <v>1593</v>
      </c>
      <c r="O462" t="s">
        <v>2092</v>
      </c>
      <c r="P462" t="s">
        <v>2591</v>
      </c>
      <c r="Q462" s="7" t="s">
        <v>3090</v>
      </c>
      <c r="R462" t="s">
        <v>3419</v>
      </c>
      <c r="S462" t="s">
        <v>3797</v>
      </c>
    </row>
    <row r="463" spans="1:19">
      <c r="A463" t="s">
        <v>480</v>
      </c>
      <c r="B463" t="s">
        <v>718</v>
      </c>
      <c r="C463" t="s">
        <v>792</v>
      </c>
      <c r="D463" t="b">
        <v>1</v>
      </c>
      <c r="E463" t="b">
        <v>0</v>
      </c>
      <c r="F463" t="b">
        <v>0</v>
      </c>
      <c r="G463" t="b">
        <v>0</v>
      </c>
      <c r="H463" t="b">
        <v>0</v>
      </c>
      <c r="I463" t="b">
        <v>0</v>
      </c>
      <c r="J463" t="b">
        <v>0</v>
      </c>
      <c r="K463" t="b">
        <v>0</v>
      </c>
      <c r="L463" t="b">
        <v>0</v>
      </c>
      <c r="N463" t="s">
        <v>1594</v>
      </c>
      <c r="O463" t="s">
        <v>2093</v>
      </c>
      <c r="P463" t="s">
        <v>2592</v>
      </c>
      <c r="Q463" s="7" t="s">
        <v>3091</v>
      </c>
      <c r="S463" t="s">
        <v>3798</v>
      </c>
    </row>
    <row r="464" spans="1:19">
      <c r="A464" t="s">
        <v>481</v>
      </c>
      <c r="B464" t="s">
        <v>622</v>
      </c>
      <c r="C464" t="s">
        <v>792</v>
      </c>
      <c r="D464" t="b">
        <v>1</v>
      </c>
      <c r="E464" t="b">
        <v>0</v>
      </c>
      <c r="F464" t="b">
        <v>0</v>
      </c>
      <c r="G464" t="b">
        <v>0</v>
      </c>
      <c r="H464" t="b">
        <v>0</v>
      </c>
      <c r="I464" t="b">
        <v>0</v>
      </c>
      <c r="J464" t="b">
        <v>0</v>
      </c>
      <c r="K464" t="b">
        <v>0</v>
      </c>
      <c r="L464" t="b">
        <v>0</v>
      </c>
      <c r="M464" t="s">
        <v>1106</v>
      </c>
      <c r="N464" t="s">
        <v>1595</v>
      </c>
      <c r="O464" t="s">
        <v>2094</v>
      </c>
      <c r="P464" t="s">
        <v>2593</v>
      </c>
      <c r="Q464" s="7" t="s">
        <v>3092</v>
      </c>
      <c r="R464" t="s">
        <v>3420</v>
      </c>
    </row>
    <row r="465" spans="1:19">
      <c r="A465" t="s">
        <v>482</v>
      </c>
      <c r="B465" t="s">
        <v>531</v>
      </c>
      <c r="C465" t="s">
        <v>792</v>
      </c>
      <c r="D465" t="b">
        <v>1</v>
      </c>
      <c r="E465" t="b">
        <v>0</v>
      </c>
      <c r="F465" t="b">
        <v>0</v>
      </c>
      <c r="G465" t="b">
        <v>0</v>
      </c>
      <c r="H465" t="b">
        <v>0</v>
      </c>
      <c r="I465" t="b">
        <v>0</v>
      </c>
      <c r="J465" t="b">
        <v>0</v>
      </c>
      <c r="K465" t="b">
        <v>0</v>
      </c>
      <c r="L465" t="b">
        <v>0</v>
      </c>
      <c r="M465" t="s">
        <v>1107</v>
      </c>
      <c r="N465" t="s">
        <v>1596</v>
      </c>
      <c r="O465" t="s">
        <v>2095</v>
      </c>
      <c r="P465" t="s">
        <v>2594</v>
      </c>
      <c r="Q465" s="7" t="s">
        <v>3093</v>
      </c>
      <c r="R465" t="s">
        <v>3421</v>
      </c>
      <c r="S465" t="s">
        <v>3799</v>
      </c>
    </row>
    <row r="466" spans="1:19">
      <c r="A466" t="s">
        <v>483</v>
      </c>
      <c r="B466" t="s">
        <v>603</v>
      </c>
      <c r="C466" t="s">
        <v>792</v>
      </c>
      <c r="D466" t="b">
        <v>1</v>
      </c>
      <c r="E466" t="b">
        <v>0</v>
      </c>
      <c r="F466" t="b">
        <v>0</v>
      </c>
      <c r="G466" t="b">
        <v>0</v>
      </c>
      <c r="H466" t="b">
        <v>0</v>
      </c>
      <c r="I466" t="b">
        <v>0</v>
      </c>
      <c r="J466" t="b">
        <v>0</v>
      </c>
      <c r="K466" t="b">
        <v>0</v>
      </c>
      <c r="L466" t="b">
        <v>0</v>
      </c>
      <c r="M466" t="s">
        <v>1108</v>
      </c>
      <c r="N466" t="s">
        <v>1597</v>
      </c>
      <c r="O466" t="s">
        <v>2096</v>
      </c>
      <c r="P466" t="s">
        <v>2595</v>
      </c>
      <c r="Q466" s="7" t="s">
        <v>3094</v>
      </c>
      <c r="R466" t="s">
        <v>3422</v>
      </c>
    </row>
    <row r="467" spans="1:19">
      <c r="A467" t="s">
        <v>484</v>
      </c>
      <c r="B467" t="s">
        <v>741</v>
      </c>
      <c r="C467" t="s">
        <v>792</v>
      </c>
      <c r="D467" t="b">
        <v>1</v>
      </c>
      <c r="E467" t="b">
        <v>0</v>
      </c>
      <c r="F467" t="b">
        <v>0</v>
      </c>
      <c r="G467" t="b">
        <v>0</v>
      </c>
      <c r="H467" t="b">
        <v>0</v>
      </c>
      <c r="I467" t="b">
        <v>0</v>
      </c>
      <c r="J467" t="b">
        <v>0</v>
      </c>
      <c r="K467" t="b">
        <v>0</v>
      </c>
      <c r="L467" t="b">
        <v>0</v>
      </c>
      <c r="M467" t="s">
        <v>1109</v>
      </c>
      <c r="N467" t="s">
        <v>1598</v>
      </c>
      <c r="O467" t="s">
        <v>2097</v>
      </c>
      <c r="P467" t="s">
        <v>2596</v>
      </c>
      <c r="Q467" s="7" t="s">
        <v>3095</v>
      </c>
      <c r="R467" t="s">
        <v>3423</v>
      </c>
      <c r="S467" t="s">
        <v>3800</v>
      </c>
    </row>
    <row r="468" spans="1:19">
      <c r="A468" t="s">
        <v>485</v>
      </c>
      <c r="B468" t="s">
        <v>778</v>
      </c>
      <c r="C468" t="s">
        <v>792</v>
      </c>
      <c r="D468" t="b">
        <v>1</v>
      </c>
      <c r="E468" t="b">
        <v>0</v>
      </c>
      <c r="F468" t="b">
        <v>0</v>
      </c>
      <c r="G468" t="b">
        <v>0</v>
      </c>
      <c r="H468" t="b">
        <v>0</v>
      </c>
      <c r="I468" t="b">
        <v>0</v>
      </c>
      <c r="J468" t="b">
        <v>0</v>
      </c>
      <c r="K468" t="b">
        <v>0</v>
      </c>
      <c r="L468" t="b">
        <v>0</v>
      </c>
      <c r="M468" t="s">
        <v>1110</v>
      </c>
      <c r="N468" t="s">
        <v>1599</v>
      </c>
      <c r="O468" t="s">
        <v>2098</v>
      </c>
      <c r="P468" t="s">
        <v>2597</v>
      </c>
      <c r="Q468" s="7" t="s">
        <v>3096</v>
      </c>
      <c r="R468" t="s">
        <v>3424</v>
      </c>
      <c r="S468" t="s">
        <v>3801</v>
      </c>
    </row>
    <row r="469" spans="1:19">
      <c r="A469" t="s">
        <v>486</v>
      </c>
      <c r="B469" t="s">
        <v>779</v>
      </c>
      <c r="C469" t="s">
        <v>792</v>
      </c>
      <c r="D469" t="b">
        <v>1</v>
      </c>
      <c r="E469" t="b">
        <v>0</v>
      </c>
      <c r="F469" t="b">
        <v>0</v>
      </c>
      <c r="G469" t="b">
        <v>0</v>
      </c>
      <c r="H469" t="b">
        <v>0</v>
      </c>
      <c r="I469" t="b">
        <v>0</v>
      </c>
      <c r="J469" t="b">
        <v>0</v>
      </c>
      <c r="K469" t="b">
        <v>0</v>
      </c>
      <c r="L469" t="b">
        <v>0</v>
      </c>
      <c r="M469" t="s">
        <v>1111</v>
      </c>
      <c r="N469" t="s">
        <v>1600</v>
      </c>
      <c r="O469" t="s">
        <v>2099</v>
      </c>
      <c r="P469" t="s">
        <v>2598</v>
      </c>
      <c r="Q469" s="7" t="s">
        <v>3097</v>
      </c>
      <c r="R469" t="s">
        <v>3425</v>
      </c>
    </row>
    <row r="470" spans="1:19">
      <c r="A470" t="s">
        <v>487</v>
      </c>
      <c r="B470" t="s">
        <v>708</v>
      </c>
      <c r="C470" t="s">
        <v>792</v>
      </c>
      <c r="D470" t="b">
        <v>1</v>
      </c>
      <c r="E470" t="b">
        <v>0</v>
      </c>
      <c r="F470" t="b">
        <v>0</v>
      </c>
      <c r="G470" t="b">
        <v>0</v>
      </c>
      <c r="H470" t="b">
        <v>0</v>
      </c>
      <c r="I470" t="b">
        <v>0</v>
      </c>
      <c r="J470" t="b">
        <v>0</v>
      </c>
      <c r="K470" t="b">
        <v>0</v>
      </c>
      <c r="L470" t="b">
        <v>0</v>
      </c>
      <c r="M470" t="s">
        <v>1112</v>
      </c>
      <c r="N470" t="s">
        <v>1601</v>
      </c>
      <c r="O470" t="s">
        <v>2100</v>
      </c>
      <c r="P470" t="s">
        <v>2599</v>
      </c>
      <c r="Q470" s="7" t="s">
        <v>3098</v>
      </c>
      <c r="R470" t="s">
        <v>3426</v>
      </c>
      <c r="S470" t="s">
        <v>3802</v>
      </c>
    </row>
    <row r="471" spans="1:19">
      <c r="A471" t="s">
        <v>488</v>
      </c>
      <c r="B471" t="s">
        <v>780</v>
      </c>
      <c r="C471" t="s">
        <v>792</v>
      </c>
      <c r="D471" t="b">
        <v>1</v>
      </c>
      <c r="E471" t="b">
        <v>0</v>
      </c>
      <c r="F471" t="b">
        <v>0</v>
      </c>
      <c r="G471" t="b">
        <v>0</v>
      </c>
      <c r="H471" t="b">
        <v>0</v>
      </c>
      <c r="I471" t="b">
        <v>0</v>
      </c>
      <c r="J471" t="b">
        <v>0</v>
      </c>
      <c r="K471" t="b">
        <v>0</v>
      </c>
      <c r="L471" t="b">
        <v>0</v>
      </c>
      <c r="M471" t="s">
        <v>1113</v>
      </c>
      <c r="N471" t="s">
        <v>1602</v>
      </c>
      <c r="O471" t="s">
        <v>2101</v>
      </c>
      <c r="P471" t="s">
        <v>2600</v>
      </c>
      <c r="Q471" s="7" t="s">
        <v>3099</v>
      </c>
      <c r="R471" t="s">
        <v>3427</v>
      </c>
      <c r="S471" t="s">
        <v>3803</v>
      </c>
    </row>
    <row r="472" spans="1:19">
      <c r="A472" t="s">
        <v>489</v>
      </c>
      <c r="B472" t="s">
        <v>764</v>
      </c>
      <c r="C472" t="s">
        <v>792</v>
      </c>
      <c r="D472" t="b">
        <v>1</v>
      </c>
      <c r="E472" t="b">
        <v>0</v>
      </c>
      <c r="F472" t="b">
        <v>0</v>
      </c>
      <c r="G472" t="b">
        <v>0</v>
      </c>
      <c r="H472" t="b">
        <v>0</v>
      </c>
      <c r="I472" t="b">
        <v>0</v>
      </c>
      <c r="J472" t="b">
        <v>0</v>
      </c>
      <c r="K472" t="b">
        <v>0</v>
      </c>
      <c r="L472" t="b">
        <v>0</v>
      </c>
      <c r="N472" t="s">
        <v>1603</v>
      </c>
      <c r="O472" t="s">
        <v>2102</v>
      </c>
      <c r="P472" t="s">
        <v>2601</v>
      </c>
      <c r="Q472" s="7" t="s">
        <v>3100</v>
      </c>
      <c r="S472" t="s">
        <v>3804</v>
      </c>
    </row>
    <row r="473" spans="1:19">
      <c r="A473" t="s">
        <v>490</v>
      </c>
      <c r="B473" t="s">
        <v>781</v>
      </c>
      <c r="C473" t="s">
        <v>792</v>
      </c>
      <c r="D473" t="b">
        <v>1</v>
      </c>
      <c r="E473" t="b">
        <v>0</v>
      </c>
      <c r="F473" t="b">
        <v>0</v>
      </c>
      <c r="G473" t="b">
        <v>0</v>
      </c>
      <c r="H473" t="b">
        <v>0</v>
      </c>
      <c r="I473" t="b">
        <v>0</v>
      </c>
      <c r="J473" t="b">
        <v>0</v>
      </c>
      <c r="K473" t="b">
        <v>0</v>
      </c>
      <c r="L473" t="b">
        <v>0</v>
      </c>
      <c r="N473" t="s">
        <v>1604</v>
      </c>
      <c r="O473" t="s">
        <v>2103</v>
      </c>
      <c r="P473" t="s">
        <v>2602</v>
      </c>
      <c r="Q473" s="7" t="s">
        <v>3101</v>
      </c>
      <c r="S473" t="s">
        <v>3805</v>
      </c>
    </row>
    <row r="474" spans="1:19">
      <c r="A474" t="s">
        <v>491</v>
      </c>
      <c r="B474" t="s">
        <v>716</v>
      </c>
      <c r="C474" t="s">
        <v>792</v>
      </c>
      <c r="D474" t="b">
        <v>1</v>
      </c>
      <c r="E474" t="b">
        <v>0</v>
      </c>
      <c r="F474" t="b">
        <v>0</v>
      </c>
      <c r="G474" t="b">
        <v>0</v>
      </c>
      <c r="H474" t="b">
        <v>0</v>
      </c>
      <c r="I474" t="b">
        <v>0</v>
      </c>
      <c r="J474" t="b">
        <v>1</v>
      </c>
      <c r="K474" t="b">
        <v>0</v>
      </c>
      <c r="L474" t="b">
        <v>0</v>
      </c>
      <c r="M474" t="s">
        <v>1114</v>
      </c>
      <c r="N474" t="s">
        <v>1605</v>
      </c>
      <c r="O474" t="s">
        <v>2104</v>
      </c>
      <c r="P474" t="s">
        <v>2603</v>
      </c>
      <c r="Q474" s="7" t="s">
        <v>3102</v>
      </c>
      <c r="R474" t="s">
        <v>3428</v>
      </c>
      <c r="S474" t="s">
        <v>3806</v>
      </c>
    </row>
    <row r="475" spans="1:19">
      <c r="A475" t="s">
        <v>492</v>
      </c>
      <c r="B475" t="s">
        <v>545</v>
      </c>
      <c r="C475" t="s">
        <v>792</v>
      </c>
      <c r="D475" t="b">
        <v>1</v>
      </c>
      <c r="E475" t="b">
        <v>0</v>
      </c>
      <c r="F475" t="b">
        <v>0</v>
      </c>
      <c r="G475" t="b">
        <v>0</v>
      </c>
      <c r="H475" t="b">
        <v>0</v>
      </c>
      <c r="I475" t="b">
        <v>0</v>
      </c>
      <c r="J475" t="b">
        <v>0</v>
      </c>
      <c r="K475" t="b">
        <v>0</v>
      </c>
      <c r="L475" t="b">
        <v>0</v>
      </c>
      <c r="M475" t="s">
        <v>1115</v>
      </c>
      <c r="N475" t="s">
        <v>1606</v>
      </c>
      <c r="O475" t="s">
        <v>2105</v>
      </c>
      <c r="P475" t="s">
        <v>2604</v>
      </c>
      <c r="Q475" s="7" t="s">
        <v>3103</v>
      </c>
      <c r="R475" t="s">
        <v>3429</v>
      </c>
      <c r="S475" t="s">
        <v>3807</v>
      </c>
    </row>
    <row r="476" spans="1:19">
      <c r="A476" t="s">
        <v>493</v>
      </c>
      <c r="B476" t="s">
        <v>776</v>
      </c>
      <c r="C476" t="s">
        <v>792</v>
      </c>
      <c r="D476" t="b">
        <v>1</v>
      </c>
      <c r="E476" t="b">
        <v>0</v>
      </c>
      <c r="F476" t="b">
        <v>0</v>
      </c>
      <c r="G476" t="b">
        <v>0</v>
      </c>
      <c r="H476" t="b">
        <v>0</v>
      </c>
      <c r="I476" t="b">
        <v>0</v>
      </c>
      <c r="J476" t="b">
        <v>0</v>
      </c>
      <c r="K476" t="b">
        <v>0</v>
      </c>
      <c r="L476" t="b">
        <v>0</v>
      </c>
      <c r="N476" t="s">
        <v>1607</v>
      </c>
      <c r="O476" t="s">
        <v>2106</v>
      </c>
      <c r="P476" t="s">
        <v>2605</v>
      </c>
      <c r="Q476" s="7" t="s">
        <v>3104</v>
      </c>
      <c r="S476" t="s">
        <v>3808</v>
      </c>
    </row>
    <row r="477" spans="1:19">
      <c r="A477" t="s">
        <v>494</v>
      </c>
      <c r="B477" t="s">
        <v>782</v>
      </c>
      <c r="C477" t="s">
        <v>792</v>
      </c>
      <c r="D477" t="b">
        <v>1</v>
      </c>
      <c r="E477" t="b">
        <v>0</v>
      </c>
      <c r="F477" t="b">
        <v>0</v>
      </c>
      <c r="G477" t="b">
        <v>0</v>
      </c>
      <c r="H477" t="b">
        <v>0</v>
      </c>
      <c r="I477" t="b">
        <v>0</v>
      </c>
      <c r="J477" t="b">
        <v>0</v>
      </c>
      <c r="K477" t="b">
        <v>0</v>
      </c>
      <c r="L477" t="b">
        <v>0</v>
      </c>
      <c r="M477" t="s">
        <v>794</v>
      </c>
      <c r="N477" t="s">
        <v>1608</v>
      </c>
      <c r="O477" t="s">
        <v>2107</v>
      </c>
      <c r="P477" t="s">
        <v>2606</v>
      </c>
      <c r="Q477" s="7" t="s">
        <v>3105</v>
      </c>
    </row>
    <row r="478" spans="1:19">
      <c r="A478" t="s">
        <v>495</v>
      </c>
      <c r="B478" t="s">
        <v>783</v>
      </c>
      <c r="C478" t="s">
        <v>792</v>
      </c>
      <c r="D478" t="b">
        <v>1</v>
      </c>
      <c r="E478" t="b">
        <v>0</v>
      </c>
      <c r="F478" t="b">
        <v>0</v>
      </c>
      <c r="G478" t="b">
        <v>0</v>
      </c>
      <c r="H478" t="b">
        <v>0</v>
      </c>
      <c r="I478" t="b">
        <v>0</v>
      </c>
      <c r="J478" t="b">
        <v>0</v>
      </c>
      <c r="K478" t="b">
        <v>0</v>
      </c>
      <c r="L478" t="b">
        <v>0</v>
      </c>
      <c r="M478" t="s">
        <v>1116</v>
      </c>
      <c r="N478" t="s">
        <v>1609</v>
      </c>
      <c r="O478" t="s">
        <v>2108</v>
      </c>
      <c r="P478" t="s">
        <v>2607</v>
      </c>
      <c r="Q478" s="7" t="s">
        <v>3106</v>
      </c>
      <c r="R478" t="s">
        <v>3430</v>
      </c>
    </row>
    <row r="479" spans="1:19">
      <c r="A479" t="s">
        <v>496</v>
      </c>
      <c r="B479" t="s">
        <v>784</v>
      </c>
      <c r="C479" t="s">
        <v>792</v>
      </c>
      <c r="D479" t="b">
        <v>1</v>
      </c>
      <c r="E479" t="b">
        <v>0</v>
      </c>
      <c r="F479" t="b">
        <v>0</v>
      </c>
      <c r="G479" t="b">
        <v>0</v>
      </c>
      <c r="H479" t="b">
        <v>0</v>
      </c>
      <c r="I479" t="b">
        <v>0</v>
      </c>
      <c r="J479" t="b">
        <v>0</v>
      </c>
      <c r="K479" t="b">
        <v>0</v>
      </c>
      <c r="L479" t="b">
        <v>0</v>
      </c>
      <c r="M479" t="s">
        <v>1117</v>
      </c>
      <c r="N479" t="s">
        <v>1610</v>
      </c>
      <c r="O479" t="s">
        <v>2109</v>
      </c>
      <c r="P479" t="s">
        <v>2608</v>
      </c>
      <c r="Q479" s="7" t="s">
        <v>3107</v>
      </c>
      <c r="R479" t="s">
        <v>3431</v>
      </c>
      <c r="S479" t="s">
        <v>3809</v>
      </c>
    </row>
    <row r="480" spans="1:19">
      <c r="A480" t="s">
        <v>497</v>
      </c>
      <c r="B480" t="s">
        <v>785</v>
      </c>
      <c r="C480" t="s">
        <v>792</v>
      </c>
      <c r="D480" t="b">
        <v>1</v>
      </c>
      <c r="E480" t="b">
        <v>0</v>
      </c>
      <c r="F480" t="b">
        <v>0</v>
      </c>
      <c r="G480" t="b">
        <v>0</v>
      </c>
      <c r="H480" t="b">
        <v>0</v>
      </c>
      <c r="I480" t="b">
        <v>0</v>
      </c>
      <c r="J480" t="b">
        <v>0</v>
      </c>
      <c r="K480" t="b">
        <v>0</v>
      </c>
      <c r="L480" t="b">
        <v>0</v>
      </c>
      <c r="M480" t="s">
        <v>1118</v>
      </c>
      <c r="N480" t="s">
        <v>1611</v>
      </c>
      <c r="O480" t="s">
        <v>2110</v>
      </c>
      <c r="P480" t="s">
        <v>2609</v>
      </c>
      <c r="Q480" s="7" t="s">
        <v>3108</v>
      </c>
      <c r="R480" t="s">
        <v>3432</v>
      </c>
      <c r="S480" t="s">
        <v>3810</v>
      </c>
    </row>
    <row r="481" spans="1:19">
      <c r="A481" t="s">
        <v>498</v>
      </c>
      <c r="B481" t="s">
        <v>545</v>
      </c>
      <c r="C481" t="s">
        <v>792</v>
      </c>
      <c r="D481" t="b">
        <v>1</v>
      </c>
      <c r="E481" t="b">
        <v>0</v>
      </c>
      <c r="F481" t="b">
        <v>0</v>
      </c>
      <c r="G481" t="b">
        <v>0</v>
      </c>
      <c r="H481" t="b">
        <v>0</v>
      </c>
      <c r="I481" t="b">
        <v>0</v>
      </c>
      <c r="J481" t="b">
        <v>1</v>
      </c>
      <c r="K481" t="b">
        <v>0</v>
      </c>
      <c r="L481" t="b">
        <v>0</v>
      </c>
      <c r="M481" t="s">
        <v>1119</v>
      </c>
      <c r="N481" t="s">
        <v>1612</v>
      </c>
      <c r="O481" t="s">
        <v>2111</v>
      </c>
      <c r="P481" t="s">
        <v>2610</v>
      </c>
      <c r="Q481" s="7" t="s">
        <v>3109</v>
      </c>
      <c r="R481" t="s">
        <v>3433</v>
      </c>
      <c r="S481" t="s">
        <v>3811</v>
      </c>
    </row>
    <row r="482" spans="1:19">
      <c r="A482" t="s">
        <v>499</v>
      </c>
      <c r="B482" t="s">
        <v>527</v>
      </c>
      <c r="C482" t="s">
        <v>792</v>
      </c>
      <c r="D482" t="b">
        <v>1</v>
      </c>
      <c r="E482" t="b">
        <v>0</v>
      </c>
      <c r="F482" t="b">
        <v>0</v>
      </c>
      <c r="G482" t="b">
        <v>0</v>
      </c>
      <c r="H482" t="b">
        <v>0</v>
      </c>
      <c r="I482" t="b">
        <v>0</v>
      </c>
      <c r="J482" t="b">
        <v>0</v>
      </c>
      <c r="K482" t="b">
        <v>0</v>
      </c>
      <c r="L482" t="b">
        <v>0</v>
      </c>
      <c r="M482" t="s">
        <v>794</v>
      </c>
      <c r="N482" t="s">
        <v>1613</v>
      </c>
      <c r="O482" t="s">
        <v>2112</v>
      </c>
      <c r="P482" t="s">
        <v>2611</v>
      </c>
      <c r="Q482" s="7" t="s">
        <v>3110</v>
      </c>
    </row>
    <row r="483" spans="1:19">
      <c r="A483" t="s">
        <v>500</v>
      </c>
      <c r="B483" t="s">
        <v>603</v>
      </c>
      <c r="C483" t="s">
        <v>792</v>
      </c>
      <c r="D483" t="b">
        <v>1</v>
      </c>
      <c r="E483" t="b">
        <v>0</v>
      </c>
      <c r="F483" t="b">
        <v>0</v>
      </c>
      <c r="G483" t="b">
        <v>0</v>
      </c>
      <c r="H483" t="b">
        <v>0</v>
      </c>
      <c r="I483" t="b">
        <v>0</v>
      </c>
      <c r="J483" t="b">
        <v>0</v>
      </c>
      <c r="K483" t="b">
        <v>0</v>
      </c>
      <c r="L483" t="b">
        <v>0</v>
      </c>
      <c r="M483" t="s">
        <v>1120</v>
      </c>
      <c r="N483" t="s">
        <v>1614</v>
      </c>
      <c r="O483" t="s">
        <v>2113</v>
      </c>
      <c r="P483" t="s">
        <v>2612</v>
      </c>
      <c r="Q483" s="7" t="s">
        <v>3111</v>
      </c>
      <c r="R483" t="s">
        <v>3434</v>
      </c>
    </row>
    <row r="484" spans="1:19">
      <c r="A484" t="s">
        <v>501</v>
      </c>
      <c r="B484" t="s">
        <v>718</v>
      </c>
      <c r="C484" t="s">
        <v>792</v>
      </c>
      <c r="D484" t="b">
        <v>1</v>
      </c>
      <c r="E484" t="b">
        <v>0</v>
      </c>
      <c r="F484" t="b">
        <v>0</v>
      </c>
      <c r="G484" t="b">
        <v>0</v>
      </c>
      <c r="H484" t="b">
        <v>0</v>
      </c>
      <c r="I484" t="b">
        <v>0</v>
      </c>
      <c r="J484" t="b">
        <v>0</v>
      </c>
      <c r="K484" t="b">
        <v>0</v>
      </c>
      <c r="L484" t="b">
        <v>0</v>
      </c>
      <c r="N484" t="s">
        <v>1615</v>
      </c>
      <c r="O484" t="s">
        <v>2114</v>
      </c>
      <c r="P484" t="s">
        <v>2613</v>
      </c>
      <c r="Q484" s="7" t="s">
        <v>3112</v>
      </c>
      <c r="S484" t="s">
        <v>3812</v>
      </c>
    </row>
    <row r="485" spans="1:19">
      <c r="A485" t="s">
        <v>502</v>
      </c>
      <c r="B485" t="s">
        <v>612</v>
      </c>
      <c r="C485" t="s">
        <v>792</v>
      </c>
      <c r="D485" t="b">
        <v>1</v>
      </c>
      <c r="E485" t="b">
        <v>0</v>
      </c>
      <c r="F485" t="b">
        <v>0</v>
      </c>
      <c r="G485" t="b">
        <v>0</v>
      </c>
      <c r="H485" t="b">
        <v>0</v>
      </c>
      <c r="I485" t="b">
        <v>0</v>
      </c>
      <c r="J485" t="b">
        <v>0</v>
      </c>
      <c r="K485" t="b">
        <v>0</v>
      </c>
      <c r="L485" t="b">
        <v>0</v>
      </c>
      <c r="M485" t="s">
        <v>1121</v>
      </c>
      <c r="N485" t="s">
        <v>1616</v>
      </c>
      <c r="O485" t="s">
        <v>2115</v>
      </c>
      <c r="P485" t="s">
        <v>2614</v>
      </c>
      <c r="Q485" s="7" t="s">
        <v>3113</v>
      </c>
      <c r="R485" t="s">
        <v>3435</v>
      </c>
      <c r="S485" t="s">
        <v>3813</v>
      </c>
    </row>
    <row r="486" spans="1:19">
      <c r="A486" t="s">
        <v>503</v>
      </c>
      <c r="B486" t="s">
        <v>781</v>
      </c>
      <c r="C486" t="s">
        <v>792</v>
      </c>
      <c r="D486" t="b">
        <v>1</v>
      </c>
      <c r="E486" t="b">
        <v>0</v>
      </c>
      <c r="F486" t="b">
        <v>0</v>
      </c>
      <c r="G486" t="b">
        <v>0</v>
      </c>
      <c r="H486" t="b">
        <v>0</v>
      </c>
      <c r="I486" t="b">
        <v>0</v>
      </c>
      <c r="J486" t="b">
        <v>0</v>
      </c>
      <c r="K486" t="b">
        <v>0</v>
      </c>
      <c r="L486" t="b">
        <v>0</v>
      </c>
      <c r="N486" t="s">
        <v>1617</v>
      </c>
      <c r="O486" t="s">
        <v>2116</v>
      </c>
      <c r="P486" t="s">
        <v>2615</v>
      </c>
      <c r="Q486" s="7" t="s">
        <v>3114</v>
      </c>
      <c r="S486" t="s">
        <v>3814</v>
      </c>
    </row>
    <row r="487" spans="1:19">
      <c r="A487" t="s">
        <v>504</v>
      </c>
      <c r="B487" t="s">
        <v>786</v>
      </c>
      <c r="C487" t="s">
        <v>792</v>
      </c>
      <c r="D487" t="b">
        <v>1</v>
      </c>
      <c r="E487" t="b">
        <v>0</v>
      </c>
      <c r="F487" t="b">
        <v>0</v>
      </c>
      <c r="G487" t="b">
        <v>0</v>
      </c>
      <c r="H487" t="b">
        <v>0</v>
      </c>
      <c r="I487" t="b">
        <v>0</v>
      </c>
      <c r="J487" t="b">
        <v>0</v>
      </c>
      <c r="K487" t="b">
        <v>0</v>
      </c>
      <c r="L487" t="b">
        <v>0</v>
      </c>
      <c r="M487" t="s">
        <v>1122</v>
      </c>
      <c r="N487" t="s">
        <v>1618</v>
      </c>
      <c r="O487" t="s">
        <v>2117</v>
      </c>
      <c r="P487" t="s">
        <v>2616</v>
      </c>
      <c r="Q487" s="7" t="s">
        <v>3115</v>
      </c>
      <c r="R487" t="s">
        <v>3436</v>
      </c>
      <c r="S487" t="s">
        <v>3815</v>
      </c>
    </row>
    <row r="488" spans="1:19">
      <c r="A488" t="s">
        <v>505</v>
      </c>
      <c r="B488" t="s">
        <v>641</v>
      </c>
      <c r="C488" t="s">
        <v>792</v>
      </c>
      <c r="D488" t="b">
        <v>1</v>
      </c>
      <c r="E488" t="b">
        <v>0</v>
      </c>
      <c r="F488" t="b">
        <v>0</v>
      </c>
      <c r="G488" t="b">
        <v>0</v>
      </c>
      <c r="H488" t="b">
        <v>0</v>
      </c>
      <c r="I488" t="b">
        <v>0</v>
      </c>
      <c r="J488" t="b">
        <v>0</v>
      </c>
      <c r="K488" t="b">
        <v>0</v>
      </c>
      <c r="L488" t="b">
        <v>0</v>
      </c>
      <c r="M488" t="s">
        <v>794</v>
      </c>
      <c r="N488" t="s">
        <v>1619</v>
      </c>
      <c r="O488" t="s">
        <v>2118</v>
      </c>
      <c r="P488" t="s">
        <v>2617</v>
      </c>
      <c r="Q488" s="7" t="s">
        <v>3116</v>
      </c>
    </row>
    <row r="489" spans="1:19">
      <c r="A489" t="s">
        <v>506</v>
      </c>
      <c r="B489" t="s">
        <v>787</v>
      </c>
      <c r="C489" t="s">
        <v>792</v>
      </c>
      <c r="D489" t="b">
        <v>1</v>
      </c>
      <c r="E489" t="b">
        <v>0</v>
      </c>
      <c r="F489" t="b">
        <v>0</v>
      </c>
      <c r="G489" t="b">
        <v>0</v>
      </c>
      <c r="H489" t="b">
        <v>0</v>
      </c>
      <c r="I489" t="b">
        <v>0</v>
      </c>
      <c r="J489" t="b">
        <v>0</v>
      </c>
      <c r="K489" t="b">
        <v>0</v>
      </c>
      <c r="L489" t="b">
        <v>0</v>
      </c>
      <c r="M489" t="s">
        <v>1123</v>
      </c>
      <c r="N489" t="s">
        <v>1620</v>
      </c>
      <c r="O489" t="s">
        <v>2119</v>
      </c>
      <c r="P489" t="s">
        <v>2618</v>
      </c>
      <c r="Q489" s="7" t="s">
        <v>3117</v>
      </c>
      <c r="R489" t="s">
        <v>3437</v>
      </c>
    </row>
    <row r="490" spans="1:19">
      <c r="A490" t="s">
        <v>507</v>
      </c>
      <c r="B490" t="s">
        <v>622</v>
      </c>
      <c r="C490" t="s">
        <v>792</v>
      </c>
      <c r="D490" t="b">
        <v>1</v>
      </c>
      <c r="E490" t="b">
        <v>0</v>
      </c>
      <c r="F490" t="b">
        <v>0</v>
      </c>
      <c r="G490" t="b">
        <v>0</v>
      </c>
      <c r="H490" t="b">
        <v>0</v>
      </c>
      <c r="I490" t="b">
        <v>0</v>
      </c>
      <c r="J490" t="b">
        <v>0</v>
      </c>
      <c r="K490" t="b">
        <v>0</v>
      </c>
      <c r="L490" t="b">
        <v>0</v>
      </c>
      <c r="M490" t="s">
        <v>1124</v>
      </c>
      <c r="N490" t="s">
        <v>1621</v>
      </c>
      <c r="O490" t="s">
        <v>2120</v>
      </c>
      <c r="P490" t="s">
        <v>2619</v>
      </c>
      <c r="Q490" s="7" t="s">
        <v>3118</v>
      </c>
      <c r="R490" t="s">
        <v>3438</v>
      </c>
    </row>
    <row r="491" spans="1:19">
      <c r="A491" t="s">
        <v>508</v>
      </c>
      <c r="B491" t="s">
        <v>664</v>
      </c>
      <c r="C491" t="s">
        <v>792</v>
      </c>
      <c r="D491" t="b">
        <v>1</v>
      </c>
      <c r="E491" t="b">
        <v>0</v>
      </c>
      <c r="F491" t="b">
        <v>0</v>
      </c>
      <c r="G491" t="b">
        <v>0</v>
      </c>
      <c r="H491" t="b">
        <v>0</v>
      </c>
      <c r="I491" t="b">
        <v>0</v>
      </c>
      <c r="J491" t="b">
        <v>0</v>
      </c>
      <c r="K491" t="b">
        <v>0</v>
      </c>
      <c r="L491" t="b">
        <v>0</v>
      </c>
      <c r="M491" t="s">
        <v>1125</v>
      </c>
      <c r="N491" t="s">
        <v>1622</v>
      </c>
      <c r="O491" t="s">
        <v>2121</v>
      </c>
      <c r="P491" t="s">
        <v>2620</v>
      </c>
      <c r="Q491" s="7" t="s">
        <v>3119</v>
      </c>
      <c r="R491" t="s">
        <v>3439</v>
      </c>
      <c r="S491" t="s">
        <v>3816</v>
      </c>
    </row>
    <row r="492" spans="1:19">
      <c r="A492" t="s">
        <v>509</v>
      </c>
      <c r="B492" t="s">
        <v>788</v>
      </c>
      <c r="C492" t="s">
        <v>792</v>
      </c>
      <c r="D492" t="b">
        <v>1</v>
      </c>
      <c r="E492" t="b">
        <v>0</v>
      </c>
      <c r="F492" t="b">
        <v>0</v>
      </c>
      <c r="G492" t="b">
        <v>0</v>
      </c>
      <c r="H492" t="b">
        <v>0</v>
      </c>
      <c r="I492" t="b">
        <v>0</v>
      </c>
      <c r="J492" t="b">
        <v>0</v>
      </c>
      <c r="K492" t="b">
        <v>0</v>
      </c>
      <c r="L492" t="b">
        <v>0</v>
      </c>
      <c r="M492" t="s">
        <v>1126</v>
      </c>
      <c r="N492" t="s">
        <v>1623</v>
      </c>
      <c r="O492" t="s">
        <v>2122</v>
      </c>
      <c r="P492" t="s">
        <v>2621</v>
      </c>
      <c r="Q492" s="7" t="s">
        <v>3120</v>
      </c>
      <c r="R492" t="s">
        <v>3440</v>
      </c>
    </row>
    <row r="493" spans="1:19">
      <c r="A493" t="s">
        <v>510</v>
      </c>
      <c r="B493" t="s">
        <v>601</v>
      </c>
      <c r="C493" t="s">
        <v>792</v>
      </c>
      <c r="D493" t="b">
        <v>1</v>
      </c>
      <c r="E493" t="b">
        <v>0</v>
      </c>
      <c r="F493" t="b">
        <v>0</v>
      </c>
      <c r="G493" t="b">
        <v>0</v>
      </c>
      <c r="H493" t="b">
        <v>0</v>
      </c>
      <c r="I493" t="b">
        <v>0</v>
      </c>
      <c r="J493" t="b">
        <v>0</v>
      </c>
      <c r="K493" t="b">
        <v>0</v>
      </c>
      <c r="L493" t="b">
        <v>0</v>
      </c>
      <c r="M493" t="s">
        <v>1127</v>
      </c>
      <c r="N493" t="s">
        <v>1624</v>
      </c>
      <c r="O493" t="s">
        <v>2123</v>
      </c>
      <c r="P493" t="s">
        <v>2622</v>
      </c>
      <c r="Q493" s="7" t="s">
        <v>3121</v>
      </c>
      <c r="R493" t="s">
        <v>3441</v>
      </c>
      <c r="S493" t="s">
        <v>3817</v>
      </c>
    </row>
    <row r="494" spans="1:19">
      <c r="A494" t="s">
        <v>511</v>
      </c>
      <c r="B494" t="s">
        <v>522</v>
      </c>
      <c r="C494" t="s">
        <v>792</v>
      </c>
      <c r="D494" t="b">
        <v>1</v>
      </c>
      <c r="E494" t="b">
        <v>0</v>
      </c>
      <c r="F494" t="b">
        <v>0</v>
      </c>
      <c r="G494" t="b">
        <v>0</v>
      </c>
      <c r="H494" t="b">
        <v>0</v>
      </c>
      <c r="I494" t="b">
        <v>0</v>
      </c>
      <c r="J494" t="b">
        <v>0</v>
      </c>
      <c r="K494" t="b">
        <v>0</v>
      </c>
      <c r="L494" t="b">
        <v>0</v>
      </c>
      <c r="M494" t="s">
        <v>1128</v>
      </c>
      <c r="N494" t="s">
        <v>1625</v>
      </c>
      <c r="O494" t="s">
        <v>2124</v>
      </c>
      <c r="P494" t="s">
        <v>2623</v>
      </c>
      <c r="Q494" s="7" t="s">
        <v>3122</v>
      </c>
      <c r="R494" t="s">
        <v>3442</v>
      </c>
      <c r="S494" t="s">
        <v>3818</v>
      </c>
    </row>
    <row r="495" spans="1:19">
      <c r="A495" t="s">
        <v>512</v>
      </c>
      <c r="B495" t="s">
        <v>522</v>
      </c>
      <c r="C495" t="s">
        <v>792</v>
      </c>
      <c r="D495" t="b">
        <v>1</v>
      </c>
      <c r="E495" t="b">
        <v>0</v>
      </c>
      <c r="F495" t="b">
        <v>0</v>
      </c>
      <c r="G495" t="b">
        <v>0</v>
      </c>
      <c r="H495" t="b">
        <v>0</v>
      </c>
      <c r="I495" t="b">
        <v>0</v>
      </c>
      <c r="J495" t="b">
        <v>0</v>
      </c>
      <c r="K495" t="b">
        <v>0</v>
      </c>
      <c r="L495" t="b">
        <v>0</v>
      </c>
      <c r="M495" t="s">
        <v>1129</v>
      </c>
      <c r="N495" t="s">
        <v>1626</v>
      </c>
      <c r="O495" t="s">
        <v>2125</v>
      </c>
      <c r="P495" t="s">
        <v>2624</v>
      </c>
      <c r="Q495" s="7" t="s">
        <v>3123</v>
      </c>
      <c r="R495" t="s">
        <v>3443</v>
      </c>
      <c r="S495" t="s">
        <v>3819</v>
      </c>
    </row>
    <row r="496" spans="1:19">
      <c r="A496" t="s">
        <v>513</v>
      </c>
      <c r="B496" t="s">
        <v>618</v>
      </c>
      <c r="C496" t="s">
        <v>792</v>
      </c>
      <c r="D496" t="b">
        <v>1</v>
      </c>
      <c r="E496" t="b">
        <v>0</v>
      </c>
      <c r="F496" t="b">
        <v>0</v>
      </c>
      <c r="G496" t="b">
        <v>0</v>
      </c>
      <c r="H496" t="b">
        <v>0</v>
      </c>
      <c r="I496" t="b">
        <v>0</v>
      </c>
      <c r="J496" t="b">
        <v>0</v>
      </c>
      <c r="K496" t="b">
        <v>0</v>
      </c>
      <c r="L496" t="b">
        <v>0</v>
      </c>
      <c r="M496" t="s">
        <v>1130</v>
      </c>
      <c r="N496" t="s">
        <v>1627</v>
      </c>
      <c r="O496" t="s">
        <v>2126</v>
      </c>
      <c r="P496" t="s">
        <v>2625</v>
      </c>
      <c r="Q496" s="7" t="s">
        <v>3124</v>
      </c>
      <c r="R496" t="s">
        <v>3444</v>
      </c>
      <c r="S496" t="s">
        <v>3820</v>
      </c>
    </row>
    <row r="497" spans="1:19">
      <c r="A497" t="s">
        <v>514</v>
      </c>
      <c r="B497" t="s">
        <v>699</v>
      </c>
      <c r="C497" t="s">
        <v>792</v>
      </c>
      <c r="D497" t="b">
        <v>1</v>
      </c>
      <c r="E497" t="b">
        <v>0</v>
      </c>
      <c r="F497" t="b">
        <v>0</v>
      </c>
      <c r="G497" t="b">
        <v>0</v>
      </c>
      <c r="H497" t="b">
        <v>0</v>
      </c>
      <c r="I497" t="b">
        <v>0</v>
      </c>
      <c r="J497" t="b">
        <v>0</v>
      </c>
      <c r="K497" t="b">
        <v>0</v>
      </c>
      <c r="L497" t="b">
        <v>0</v>
      </c>
      <c r="M497" t="s">
        <v>1131</v>
      </c>
      <c r="N497" t="s">
        <v>1628</v>
      </c>
      <c r="O497" t="s">
        <v>2127</v>
      </c>
      <c r="P497" t="s">
        <v>2626</v>
      </c>
      <c r="Q497" s="7" t="s">
        <v>3125</v>
      </c>
      <c r="R497" t="s">
        <v>3445</v>
      </c>
      <c r="S497" t="s">
        <v>3821</v>
      </c>
    </row>
    <row r="498" spans="1:19">
      <c r="A498" t="s">
        <v>515</v>
      </c>
      <c r="B498" t="s">
        <v>789</v>
      </c>
      <c r="C498" t="s">
        <v>792</v>
      </c>
      <c r="D498" t="b">
        <v>1</v>
      </c>
      <c r="E498" t="b">
        <v>0</v>
      </c>
      <c r="F498" t="b">
        <v>0</v>
      </c>
      <c r="G498" t="b">
        <v>0</v>
      </c>
      <c r="H498" t="b">
        <v>0</v>
      </c>
      <c r="I498" t="b">
        <v>0</v>
      </c>
      <c r="J498" t="b">
        <v>0</v>
      </c>
      <c r="K498" t="b">
        <v>0</v>
      </c>
      <c r="L498" t="b">
        <v>0</v>
      </c>
      <c r="M498" t="s">
        <v>1132</v>
      </c>
      <c r="N498" t="s">
        <v>1629</v>
      </c>
      <c r="O498" t="s">
        <v>2128</v>
      </c>
      <c r="P498" t="s">
        <v>2627</v>
      </c>
      <c r="Q498" s="7" t="s">
        <v>3126</v>
      </c>
      <c r="R498" t="s">
        <v>3446</v>
      </c>
      <c r="S498" t="s">
        <v>3822</v>
      </c>
    </row>
    <row r="499" spans="1:19">
      <c r="A499" t="s">
        <v>516</v>
      </c>
      <c r="B499" t="s">
        <v>622</v>
      </c>
      <c r="C499" t="s">
        <v>792</v>
      </c>
      <c r="D499" t="b">
        <v>1</v>
      </c>
      <c r="E499" t="b">
        <v>0</v>
      </c>
      <c r="F499" t="b">
        <v>0</v>
      </c>
      <c r="G499" t="b">
        <v>0</v>
      </c>
      <c r="H499" t="b">
        <v>0</v>
      </c>
      <c r="I499" t="b">
        <v>0</v>
      </c>
      <c r="J499" t="b">
        <v>0</v>
      </c>
      <c r="K499" t="b">
        <v>0</v>
      </c>
      <c r="L499" t="b">
        <v>0</v>
      </c>
      <c r="M499" t="s">
        <v>1133</v>
      </c>
      <c r="N499" t="s">
        <v>1630</v>
      </c>
      <c r="O499" t="s">
        <v>2129</v>
      </c>
      <c r="P499" t="s">
        <v>2628</v>
      </c>
      <c r="Q499" s="7" t="s">
        <v>3127</v>
      </c>
      <c r="R499" t="s">
        <v>3447</v>
      </c>
    </row>
    <row r="500" spans="1:19">
      <c r="A500" t="s">
        <v>517</v>
      </c>
      <c r="B500" t="s">
        <v>526</v>
      </c>
      <c r="C500" t="s">
        <v>792</v>
      </c>
      <c r="D500" t="b">
        <v>1</v>
      </c>
      <c r="E500" t="b">
        <v>0</v>
      </c>
      <c r="F500" t="b">
        <v>0</v>
      </c>
      <c r="G500" t="b">
        <v>0</v>
      </c>
      <c r="H500" t="b">
        <v>0</v>
      </c>
      <c r="I500" t="b">
        <v>0</v>
      </c>
      <c r="J500" t="b">
        <v>0</v>
      </c>
      <c r="K500" t="b">
        <v>0</v>
      </c>
      <c r="L500" t="b">
        <v>0</v>
      </c>
      <c r="M500" t="s">
        <v>1134</v>
      </c>
      <c r="N500" t="s">
        <v>1631</v>
      </c>
      <c r="O500" t="s">
        <v>2130</v>
      </c>
      <c r="P500" t="s">
        <v>2629</v>
      </c>
      <c r="Q500" s="7" t="s">
        <v>3128</v>
      </c>
      <c r="R500" t="s">
        <v>3448</v>
      </c>
    </row>
    <row r="501" spans="1:19">
      <c r="A501" t="s">
        <v>518</v>
      </c>
      <c r="C501" t="s">
        <v>793</v>
      </c>
      <c r="D501" t="b">
        <v>0</v>
      </c>
      <c r="E501" t="b">
        <v>0</v>
      </c>
      <c r="F501" t="b">
        <v>0</v>
      </c>
      <c r="G501" t="b">
        <v>0</v>
      </c>
      <c r="H501" t="b">
        <v>0</v>
      </c>
      <c r="I501" t="b">
        <v>0</v>
      </c>
      <c r="J501" t="b">
        <v>1</v>
      </c>
      <c r="K501" t="b">
        <v>0</v>
      </c>
      <c r="L501" t="b">
        <v>0</v>
      </c>
      <c r="M501" t="s">
        <v>794</v>
      </c>
      <c r="N501" t="s">
        <v>1632</v>
      </c>
      <c r="O501" t="s">
        <v>2131</v>
      </c>
      <c r="Q501" s="7" t="s">
        <v>3129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9"/>
  <sheetViews>
    <sheetView workbookViewId="0"/>
  </sheetViews>
  <sheetFormatPr defaultRowHeight="15"/>
  <sheetData>
    <row r="1" spans="1:12">
      <c r="A1" s="1" t="s">
        <v>4792</v>
      </c>
      <c r="B1" s="1"/>
      <c r="C1" s="1"/>
      <c r="D1" s="1"/>
      <c r="E1" s="1"/>
      <c r="G1" s="1" t="s">
        <v>4793</v>
      </c>
      <c r="H1" s="1"/>
      <c r="I1" s="1"/>
      <c r="J1" s="1"/>
      <c r="K1" s="1"/>
      <c r="L1" s="1"/>
    </row>
    <row r="2" spans="1:12">
      <c r="A2" s="1" t="s">
        <v>4794</v>
      </c>
      <c r="B2" s="1" t="s">
        <v>4795</v>
      </c>
      <c r="C2" s="1" t="s">
        <v>4796</v>
      </c>
      <c r="D2" s="1" t="s">
        <v>4797</v>
      </c>
      <c r="E2" s="1" t="s">
        <v>4798</v>
      </c>
      <c r="G2" s="1" t="s">
        <v>3849</v>
      </c>
      <c r="H2" s="1" t="s">
        <v>4799</v>
      </c>
      <c r="I2" s="1" t="s">
        <v>4800</v>
      </c>
      <c r="J2" s="1" t="s">
        <v>4801</v>
      </c>
      <c r="K2" s="1" t="s">
        <v>4802</v>
      </c>
      <c r="L2" s="1" t="s">
        <v>4803</v>
      </c>
    </row>
    <row r="3" spans="1:12">
      <c r="A3" t="s">
        <v>4191</v>
      </c>
      <c r="B3">
        <v>30.9</v>
      </c>
      <c r="C3">
        <v>0</v>
      </c>
      <c r="D3">
        <v>1</v>
      </c>
      <c r="E3" t="s">
        <v>4804</v>
      </c>
      <c r="G3" t="s">
        <v>4871</v>
      </c>
      <c r="H3" t="s">
        <v>4872</v>
      </c>
      <c r="I3" t="s">
        <v>4873</v>
      </c>
      <c r="J3" t="s">
        <v>792</v>
      </c>
      <c r="K3">
        <v>4E-19</v>
      </c>
      <c r="L3" s="4" t="s">
        <v>4875</v>
      </c>
    </row>
    <row r="4" spans="1:12">
      <c r="A4" t="s">
        <v>4186</v>
      </c>
      <c r="B4">
        <v>19</v>
      </c>
      <c r="C4">
        <v>0</v>
      </c>
      <c r="D4">
        <v>1</v>
      </c>
      <c r="E4" t="s">
        <v>4804</v>
      </c>
      <c r="G4" t="s">
        <v>4876</v>
      </c>
      <c r="H4" t="s">
        <v>4872</v>
      </c>
      <c r="I4" t="s">
        <v>4877</v>
      </c>
      <c r="J4" t="s">
        <v>792</v>
      </c>
      <c r="K4">
        <v>4E-06</v>
      </c>
      <c r="L4" s="4" t="s">
        <v>4879</v>
      </c>
    </row>
    <row r="5" spans="1:12">
      <c r="A5" t="s">
        <v>4805</v>
      </c>
      <c r="B5">
        <v>16.9</v>
      </c>
      <c r="C5">
        <v>0</v>
      </c>
      <c r="D5">
        <v>1</v>
      </c>
      <c r="E5" t="s">
        <v>4804</v>
      </c>
      <c r="G5" t="s">
        <v>4880</v>
      </c>
      <c r="H5" t="s">
        <v>4872</v>
      </c>
      <c r="I5" t="s">
        <v>4881</v>
      </c>
      <c r="J5" t="s">
        <v>792</v>
      </c>
      <c r="K5">
        <v>4E-17</v>
      </c>
      <c r="L5" s="4" t="s">
        <v>4883</v>
      </c>
    </row>
    <row r="6" spans="1:12">
      <c r="A6" t="s">
        <v>4047</v>
      </c>
      <c r="B6">
        <v>16.7</v>
      </c>
      <c r="C6">
        <v>0</v>
      </c>
      <c r="D6">
        <v>1</v>
      </c>
      <c r="E6" t="s">
        <v>4804</v>
      </c>
      <c r="G6" t="s">
        <v>4880</v>
      </c>
      <c r="H6" t="s">
        <v>4872</v>
      </c>
      <c r="I6" t="s">
        <v>4881</v>
      </c>
      <c r="J6" t="s">
        <v>792</v>
      </c>
      <c r="K6">
        <v>3E-10</v>
      </c>
      <c r="L6" s="4" t="s">
        <v>4883</v>
      </c>
    </row>
    <row r="7" spans="1:12">
      <c r="A7" t="s">
        <v>4806</v>
      </c>
      <c r="B7">
        <v>13.1</v>
      </c>
      <c r="C7">
        <v>0</v>
      </c>
      <c r="D7">
        <v>1</v>
      </c>
      <c r="E7" t="s">
        <v>4804</v>
      </c>
      <c r="G7" t="s">
        <v>4880</v>
      </c>
      <c r="H7" t="s">
        <v>4872</v>
      </c>
      <c r="I7" t="s">
        <v>4881</v>
      </c>
      <c r="J7" t="s">
        <v>792</v>
      </c>
      <c r="K7">
        <v>1E-08</v>
      </c>
      <c r="L7" s="4" t="s">
        <v>4883</v>
      </c>
    </row>
    <row r="8" spans="1:12">
      <c r="A8" t="s">
        <v>4731</v>
      </c>
      <c r="B8">
        <v>11.9</v>
      </c>
      <c r="C8">
        <v>0</v>
      </c>
      <c r="D8">
        <v>1</v>
      </c>
      <c r="E8" t="s">
        <v>4804</v>
      </c>
      <c r="G8" t="s">
        <v>4884</v>
      </c>
      <c r="H8" t="s">
        <v>4872</v>
      </c>
      <c r="I8" t="s">
        <v>4885</v>
      </c>
      <c r="J8" t="s">
        <v>792</v>
      </c>
      <c r="K8">
        <v>2E-13</v>
      </c>
      <c r="L8" s="4" t="s">
        <v>4887</v>
      </c>
    </row>
    <row r="9" spans="1:12">
      <c r="A9" t="s">
        <v>4807</v>
      </c>
      <c r="B9">
        <v>10.6</v>
      </c>
      <c r="C9">
        <v>0</v>
      </c>
      <c r="D9">
        <v>1</v>
      </c>
      <c r="E9" t="s">
        <v>4804</v>
      </c>
      <c r="G9" t="s">
        <v>4884</v>
      </c>
      <c r="H9" t="s">
        <v>4872</v>
      </c>
      <c r="I9" t="s">
        <v>4888</v>
      </c>
      <c r="J9" t="s">
        <v>793</v>
      </c>
      <c r="K9">
        <v>2E-09</v>
      </c>
      <c r="L9" s="4" t="s">
        <v>4890</v>
      </c>
    </row>
    <row r="10" spans="1:12">
      <c r="A10" t="s">
        <v>4153</v>
      </c>
      <c r="B10">
        <v>9.800000000000001</v>
      </c>
      <c r="C10">
        <v>0</v>
      </c>
      <c r="D10">
        <v>1</v>
      </c>
      <c r="E10" t="s">
        <v>4804</v>
      </c>
      <c r="G10" t="s">
        <v>4884</v>
      </c>
      <c r="H10" t="s">
        <v>4872</v>
      </c>
      <c r="I10" t="s">
        <v>4891</v>
      </c>
      <c r="J10" t="s">
        <v>793</v>
      </c>
      <c r="K10">
        <v>1E-16</v>
      </c>
      <c r="L10" s="4" t="s">
        <v>4893</v>
      </c>
    </row>
    <row r="11" spans="1:12">
      <c r="A11" t="s">
        <v>4808</v>
      </c>
      <c r="B11">
        <v>9.699999999999999</v>
      </c>
      <c r="C11">
        <v>0</v>
      </c>
      <c r="D11">
        <v>1</v>
      </c>
      <c r="E11" t="s">
        <v>4804</v>
      </c>
      <c r="G11" t="s">
        <v>4884</v>
      </c>
      <c r="H11" t="s">
        <v>4872</v>
      </c>
      <c r="I11" t="s">
        <v>4894</v>
      </c>
      <c r="J11" t="s">
        <v>4895</v>
      </c>
      <c r="K11">
        <v>6E-09</v>
      </c>
      <c r="L11" s="4" t="s">
        <v>4897</v>
      </c>
    </row>
    <row r="12" spans="1:12">
      <c r="A12" t="s">
        <v>4253</v>
      </c>
      <c r="B12">
        <v>9.6</v>
      </c>
      <c r="C12">
        <v>0</v>
      </c>
      <c r="D12">
        <v>1</v>
      </c>
      <c r="E12" t="s">
        <v>4804</v>
      </c>
      <c r="G12" t="s">
        <v>4884</v>
      </c>
      <c r="H12" t="s">
        <v>4872</v>
      </c>
      <c r="I12" t="s">
        <v>4898</v>
      </c>
      <c r="J12" t="s">
        <v>4899</v>
      </c>
      <c r="K12">
        <v>1E-07</v>
      </c>
      <c r="L12" s="4" t="s">
        <v>4901</v>
      </c>
    </row>
    <row r="13" spans="1:12">
      <c r="A13" t="s">
        <v>4809</v>
      </c>
      <c r="B13">
        <v>9.300000000000001</v>
      </c>
      <c r="C13">
        <v>0</v>
      </c>
      <c r="D13">
        <v>1</v>
      </c>
      <c r="E13" t="s">
        <v>4804</v>
      </c>
      <c r="G13" t="s">
        <v>4884</v>
      </c>
      <c r="H13" t="s">
        <v>4872</v>
      </c>
      <c r="I13" t="s">
        <v>4898</v>
      </c>
      <c r="J13" t="s">
        <v>4899</v>
      </c>
      <c r="K13">
        <v>2E-07</v>
      </c>
      <c r="L13" s="4" t="s">
        <v>4901</v>
      </c>
    </row>
    <row r="14" spans="1:12">
      <c r="A14" t="s">
        <v>4810</v>
      </c>
      <c r="B14">
        <v>7.8</v>
      </c>
      <c r="C14">
        <v>0</v>
      </c>
      <c r="D14">
        <v>1</v>
      </c>
      <c r="E14" t="s">
        <v>4804</v>
      </c>
      <c r="G14" t="s">
        <v>4902</v>
      </c>
      <c r="H14" t="s">
        <v>4872</v>
      </c>
      <c r="I14" t="s">
        <v>4903</v>
      </c>
      <c r="J14" t="s">
        <v>4899</v>
      </c>
      <c r="K14">
        <v>9E-12</v>
      </c>
      <c r="L14" s="4" t="s">
        <v>4905</v>
      </c>
    </row>
    <row r="15" spans="1:12">
      <c r="A15" t="s">
        <v>4811</v>
      </c>
      <c r="B15">
        <v>7.6</v>
      </c>
      <c r="C15">
        <v>0</v>
      </c>
      <c r="D15">
        <v>1</v>
      </c>
      <c r="E15" t="s">
        <v>4804</v>
      </c>
      <c r="G15" t="s">
        <v>4906</v>
      </c>
      <c r="H15" t="s">
        <v>4872</v>
      </c>
      <c r="I15" t="s">
        <v>4907</v>
      </c>
      <c r="J15" t="s">
        <v>793</v>
      </c>
      <c r="K15">
        <v>7E-10</v>
      </c>
      <c r="L15" s="4" t="s">
        <v>4909</v>
      </c>
    </row>
    <row r="16" spans="1:12">
      <c r="A16" t="s">
        <v>4610</v>
      </c>
      <c r="B16">
        <v>7.5</v>
      </c>
      <c r="C16">
        <v>0</v>
      </c>
      <c r="D16">
        <v>1</v>
      </c>
      <c r="E16" t="s">
        <v>4804</v>
      </c>
      <c r="G16" t="s">
        <v>4910</v>
      </c>
      <c r="H16" t="s">
        <v>4872</v>
      </c>
      <c r="I16" t="s">
        <v>4911</v>
      </c>
      <c r="J16" t="s">
        <v>4912</v>
      </c>
      <c r="K16">
        <v>2E-08</v>
      </c>
      <c r="L16" s="4" t="s">
        <v>4914</v>
      </c>
    </row>
    <row r="17" spans="1:12">
      <c r="A17" t="s">
        <v>4812</v>
      </c>
      <c r="B17">
        <v>7.5</v>
      </c>
      <c r="C17">
        <v>0</v>
      </c>
      <c r="D17">
        <v>1</v>
      </c>
      <c r="E17" t="s">
        <v>4804</v>
      </c>
      <c r="G17" t="s">
        <v>4915</v>
      </c>
      <c r="H17" t="s">
        <v>4872</v>
      </c>
      <c r="I17" t="s">
        <v>4916</v>
      </c>
      <c r="J17" t="s">
        <v>793</v>
      </c>
      <c r="K17">
        <v>5E-07</v>
      </c>
      <c r="L17" s="4" t="s">
        <v>4918</v>
      </c>
    </row>
    <row r="18" spans="1:12">
      <c r="A18" t="s">
        <v>4813</v>
      </c>
      <c r="B18">
        <v>6.9</v>
      </c>
      <c r="C18">
        <v>0</v>
      </c>
      <c r="D18">
        <v>1</v>
      </c>
      <c r="E18" t="s">
        <v>4804</v>
      </c>
      <c r="G18" t="s">
        <v>4919</v>
      </c>
      <c r="H18" t="s">
        <v>4872</v>
      </c>
      <c r="I18" t="s">
        <v>4916</v>
      </c>
      <c r="J18" t="s">
        <v>793</v>
      </c>
      <c r="K18">
        <v>6E-07</v>
      </c>
      <c r="L18" s="4" t="s">
        <v>4918</v>
      </c>
    </row>
    <row r="19" spans="1:12">
      <c r="A19" t="s">
        <v>4331</v>
      </c>
      <c r="B19">
        <v>6.1</v>
      </c>
      <c r="C19">
        <v>0</v>
      </c>
      <c r="D19">
        <v>1</v>
      </c>
      <c r="E19" t="s">
        <v>4804</v>
      </c>
      <c r="G19" t="s">
        <v>4920</v>
      </c>
      <c r="H19" t="s">
        <v>4872</v>
      </c>
      <c r="I19" t="s">
        <v>4921</v>
      </c>
      <c r="J19" t="s">
        <v>792</v>
      </c>
      <c r="K19">
        <v>2E-44</v>
      </c>
      <c r="L19" s="4" t="s">
        <v>4923</v>
      </c>
    </row>
    <row r="20" spans="1:12">
      <c r="A20" t="s">
        <v>4033</v>
      </c>
      <c r="B20">
        <v>6</v>
      </c>
      <c r="C20">
        <v>0</v>
      </c>
      <c r="D20">
        <v>1</v>
      </c>
      <c r="E20" t="s">
        <v>4804</v>
      </c>
      <c r="G20" t="s">
        <v>4920</v>
      </c>
      <c r="H20" t="s">
        <v>4872</v>
      </c>
      <c r="I20" t="s">
        <v>4924</v>
      </c>
      <c r="J20" t="s">
        <v>4925</v>
      </c>
      <c r="K20">
        <v>1E-18</v>
      </c>
      <c r="L20" s="4" t="s">
        <v>4927</v>
      </c>
    </row>
    <row r="21" spans="1:12">
      <c r="A21" t="s">
        <v>4124</v>
      </c>
      <c r="B21">
        <v>5.6</v>
      </c>
      <c r="C21">
        <v>0</v>
      </c>
      <c r="D21">
        <v>1</v>
      </c>
      <c r="E21" t="s">
        <v>4804</v>
      </c>
      <c r="G21" t="s">
        <v>4928</v>
      </c>
      <c r="H21" t="s">
        <v>4872</v>
      </c>
      <c r="I21" t="s">
        <v>4924</v>
      </c>
      <c r="J21" t="s">
        <v>4925</v>
      </c>
      <c r="K21">
        <v>5E-16</v>
      </c>
      <c r="L21" s="4" t="s">
        <v>4927</v>
      </c>
    </row>
    <row r="22" spans="1:12">
      <c r="A22" t="s">
        <v>4814</v>
      </c>
      <c r="B22">
        <v>5.3</v>
      </c>
      <c r="C22">
        <v>0</v>
      </c>
      <c r="D22">
        <v>1</v>
      </c>
      <c r="E22" t="s">
        <v>4804</v>
      </c>
      <c r="G22" t="s">
        <v>4929</v>
      </c>
      <c r="H22" t="s">
        <v>4872</v>
      </c>
      <c r="I22" t="s">
        <v>4924</v>
      </c>
      <c r="J22" t="s">
        <v>4925</v>
      </c>
      <c r="K22">
        <v>2E-16</v>
      </c>
      <c r="L22" s="4" t="s">
        <v>4927</v>
      </c>
    </row>
    <row r="23" spans="1:12">
      <c r="A23" t="s">
        <v>4815</v>
      </c>
      <c r="B23">
        <v>5</v>
      </c>
      <c r="C23">
        <v>0</v>
      </c>
      <c r="D23">
        <v>1</v>
      </c>
      <c r="E23" t="s">
        <v>4804</v>
      </c>
      <c r="G23" t="s">
        <v>4930</v>
      </c>
      <c r="H23" t="s">
        <v>4872</v>
      </c>
      <c r="I23" t="s">
        <v>4931</v>
      </c>
      <c r="J23" t="s">
        <v>4899</v>
      </c>
      <c r="K23">
        <v>7E-13</v>
      </c>
      <c r="L23" s="4" t="s">
        <v>4933</v>
      </c>
    </row>
    <row r="24" spans="1:12">
      <c r="A24" t="s">
        <v>4241</v>
      </c>
      <c r="B24">
        <v>4.5</v>
      </c>
      <c r="C24">
        <v>0</v>
      </c>
      <c r="D24">
        <v>1</v>
      </c>
      <c r="E24" t="s">
        <v>4804</v>
      </c>
      <c r="G24" t="s">
        <v>4934</v>
      </c>
      <c r="H24" t="s">
        <v>4872</v>
      </c>
      <c r="I24" t="s">
        <v>4935</v>
      </c>
      <c r="J24" t="s">
        <v>4912</v>
      </c>
      <c r="K24">
        <v>2E-07</v>
      </c>
      <c r="L24" s="4" t="s">
        <v>4937</v>
      </c>
    </row>
    <row r="25" spans="1:12">
      <c r="A25" t="s">
        <v>4816</v>
      </c>
      <c r="B25">
        <v>4.4</v>
      </c>
      <c r="C25">
        <v>0</v>
      </c>
      <c r="D25">
        <v>1</v>
      </c>
      <c r="E25" t="s">
        <v>4804</v>
      </c>
      <c r="G25" t="s">
        <v>4938</v>
      </c>
      <c r="H25" t="s">
        <v>4872</v>
      </c>
      <c r="I25" t="s">
        <v>4939</v>
      </c>
      <c r="J25" t="s">
        <v>4899</v>
      </c>
      <c r="K25">
        <v>1E-07</v>
      </c>
      <c r="L25" s="4" t="s">
        <v>4941</v>
      </c>
    </row>
    <row r="26" spans="1:12">
      <c r="A26" t="s">
        <v>4817</v>
      </c>
      <c r="B26">
        <v>4.3</v>
      </c>
      <c r="C26">
        <v>0</v>
      </c>
      <c r="D26">
        <v>1</v>
      </c>
      <c r="E26" t="s">
        <v>4804</v>
      </c>
      <c r="G26" t="s">
        <v>4942</v>
      </c>
      <c r="H26" t="s">
        <v>4872</v>
      </c>
      <c r="I26" t="s">
        <v>4943</v>
      </c>
      <c r="J26" t="s">
        <v>793</v>
      </c>
      <c r="K26">
        <v>1E-13</v>
      </c>
      <c r="L26" s="4" t="s">
        <v>4945</v>
      </c>
    </row>
    <row r="27" spans="1:12">
      <c r="A27" t="s">
        <v>4061</v>
      </c>
      <c r="B27">
        <v>4.2</v>
      </c>
      <c r="C27">
        <v>0</v>
      </c>
      <c r="D27">
        <v>1</v>
      </c>
      <c r="E27" t="s">
        <v>4804</v>
      </c>
      <c r="G27" t="s">
        <v>4946</v>
      </c>
      <c r="H27" t="s">
        <v>4872</v>
      </c>
      <c r="I27" t="s">
        <v>4947</v>
      </c>
      <c r="J27" t="s">
        <v>4895</v>
      </c>
      <c r="K27">
        <v>4E-08</v>
      </c>
      <c r="L27" s="4" t="s">
        <v>4949</v>
      </c>
    </row>
    <row r="28" spans="1:12">
      <c r="A28" t="s">
        <v>4818</v>
      </c>
      <c r="B28">
        <v>4.1</v>
      </c>
      <c r="C28">
        <v>0</v>
      </c>
      <c r="D28">
        <v>1</v>
      </c>
      <c r="E28" t="s">
        <v>4804</v>
      </c>
      <c r="G28" t="s">
        <v>4950</v>
      </c>
      <c r="H28" t="s">
        <v>4872</v>
      </c>
      <c r="I28" t="s">
        <v>4924</v>
      </c>
      <c r="J28" t="s">
        <v>4925</v>
      </c>
      <c r="K28">
        <v>3E-11</v>
      </c>
      <c r="L28" s="4" t="s">
        <v>4927</v>
      </c>
    </row>
    <row r="29" spans="1:12">
      <c r="A29" t="s">
        <v>4819</v>
      </c>
      <c r="B29">
        <v>3.9</v>
      </c>
      <c r="C29">
        <v>0</v>
      </c>
      <c r="D29">
        <v>1</v>
      </c>
      <c r="E29" t="s">
        <v>4804</v>
      </c>
      <c r="G29" t="s">
        <v>4951</v>
      </c>
      <c r="H29" t="s">
        <v>4872</v>
      </c>
      <c r="I29" t="s">
        <v>4924</v>
      </c>
      <c r="J29" t="s">
        <v>4925</v>
      </c>
      <c r="K29">
        <v>1E-09</v>
      </c>
      <c r="L29" s="4" t="s">
        <v>4927</v>
      </c>
    </row>
    <row r="30" spans="1:12">
      <c r="A30" t="s">
        <v>4820</v>
      </c>
      <c r="B30">
        <v>3.8</v>
      </c>
      <c r="C30">
        <v>0</v>
      </c>
      <c r="D30">
        <v>1</v>
      </c>
      <c r="E30" t="s">
        <v>4804</v>
      </c>
      <c r="G30" t="s">
        <v>4952</v>
      </c>
      <c r="H30" t="s">
        <v>4872</v>
      </c>
      <c r="I30" t="s">
        <v>4953</v>
      </c>
      <c r="J30" t="s">
        <v>793</v>
      </c>
      <c r="K30">
        <v>3E-08</v>
      </c>
      <c r="L30" s="4" t="s">
        <v>4955</v>
      </c>
    </row>
    <row r="31" spans="1:12">
      <c r="A31" t="s">
        <v>4821</v>
      </c>
      <c r="B31">
        <v>3.5</v>
      </c>
      <c r="C31">
        <v>0</v>
      </c>
      <c r="D31">
        <v>1</v>
      </c>
      <c r="E31" t="s">
        <v>4804</v>
      </c>
      <c r="G31" t="s">
        <v>4956</v>
      </c>
      <c r="H31" t="s">
        <v>4872</v>
      </c>
      <c r="I31" t="s">
        <v>4888</v>
      </c>
      <c r="J31" t="s">
        <v>793</v>
      </c>
      <c r="K31">
        <v>1E-09</v>
      </c>
      <c r="L31" s="4" t="s">
        <v>4958</v>
      </c>
    </row>
    <row r="32" spans="1:12">
      <c r="A32" t="s">
        <v>4822</v>
      </c>
      <c r="B32">
        <v>3.5</v>
      </c>
      <c r="C32">
        <v>0</v>
      </c>
      <c r="D32">
        <v>1</v>
      </c>
      <c r="E32" t="s">
        <v>4804</v>
      </c>
      <c r="G32" t="s">
        <v>4956</v>
      </c>
      <c r="H32" t="s">
        <v>4872</v>
      </c>
      <c r="I32" t="s">
        <v>4888</v>
      </c>
      <c r="J32" t="s">
        <v>793</v>
      </c>
      <c r="K32">
        <v>1E-09</v>
      </c>
      <c r="L32" s="4" t="s">
        <v>4958</v>
      </c>
    </row>
    <row r="33" spans="1:12">
      <c r="A33" t="s">
        <v>4823</v>
      </c>
      <c r="B33">
        <v>3.5</v>
      </c>
      <c r="C33">
        <v>0</v>
      </c>
      <c r="D33">
        <v>1</v>
      </c>
      <c r="E33" t="s">
        <v>4804</v>
      </c>
      <c r="G33" t="s">
        <v>4959</v>
      </c>
      <c r="H33" t="s">
        <v>4872</v>
      </c>
      <c r="I33" t="s">
        <v>4960</v>
      </c>
      <c r="J33" t="s">
        <v>792</v>
      </c>
      <c r="K33">
        <v>9E-11</v>
      </c>
      <c r="L33" s="4" t="s">
        <v>4962</v>
      </c>
    </row>
    <row r="34" spans="1:12">
      <c r="A34" t="s">
        <v>4824</v>
      </c>
      <c r="B34">
        <v>3.5</v>
      </c>
      <c r="C34">
        <v>0</v>
      </c>
      <c r="D34">
        <v>1</v>
      </c>
      <c r="E34" t="s">
        <v>4804</v>
      </c>
      <c r="G34" t="s">
        <v>4963</v>
      </c>
      <c r="H34" t="s">
        <v>4872</v>
      </c>
      <c r="I34" t="s">
        <v>4960</v>
      </c>
      <c r="J34" t="s">
        <v>792</v>
      </c>
      <c r="K34">
        <v>7E-11</v>
      </c>
      <c r="L34" s="4" t="s">
        <v>4962</v>
      </c>
    </row>
    <row r="35" spans="1:12">
      <c r="A35" t="s">
        <v>4825</v>
      </c>
      <c r="B35">
        <v>3.4</v>
      </c>
      <c r="C35">
        <v>0</v>
      </c>
      <c r="D35">
        <v>1</v>
      </c>
      <c r="E35" t="s">
        <v>4804</v>
      </c>
      <c r="G35" t="s">
        <v>4964</v>
      </c>
      <c r="H35" t="s">
        <v>4872</v>
      </c>
      <c r="I35" t="s">
        <v>4965</v>
      </c>
      <c r="J35" t="s">
        <v>4925</v>
      </c>
      <c r="K35">
        <v>1E-06</v>
      </c>
      <c r="L35" s="4" t="s">
        <v>4967</v>
      </c>
    </row>
    <row r="36" spans="1:12">
      <c r="A36" t="s">
        <v>4826</v>
      </c>
      <c r="B36">
        <v>3.4</v>
      </c>
      <c r="C36">
        <v>0</v>
      </c>
      <c r="D36">
        <v>1</v>
      </c>
      <c r="E36" t="s">
        <v>4804</v>
      </c>
      <c r="G36" t="s">
        <v>4968</v>
      </c>
      <c r="H36" t="s">
        <v>4872</v>
      </c>
      <c r="I36" t="s">
        <v>4924</v>
      </c>
      <c r="J36" t="s">
        <v>4925</v>
      </c>
      <c r="K36">
        <v>2E-13</v>
      </c>
      <c r="L36" s="4" t="s">
        <v>4927</v>
      </c>
    </row>
    <row r="37" spans="1:12">
      <c r="A37" t="s">
        <v>4827</v>
      </c>
      <c r="B37">
        <v>3.3</v>
      </c>
      <c r="C37">
        <v>0</v>
      </c>
      <c r="D37">
        <v>1</v>
      </c>
      <c r="E37" t="s">
        <v>4804</v>
      </c>
      <c r="G37" t="s">
        <v>4969</v>
      </c>
      <c r="H37" t="s">
        <v>4872</v>
      </c>
      <c r="I37" t="s">
        <v>4970</v>
      </c>
      <c r="J37" t="s">
        <v>4912</v>
      </c>
      <c r="K37">
        <v>9E-08</v>
      </c>
      <c r="L37" s="4" t="s">
        <v>4972</v>
      </c>
    </row>
    <row r="38" spans="1:12">
      <c r="A38" t="s">
        <v>4828</v>
      </c>
      <c r="B38">
        <v>3.2</v>
      </c>
      <c r="C38">
        <v>0</v>
      </c>
      <c r="D38">
        <v>1</v>
      </c>
      <c r="E38" t="s">
        <v>4804</v>
      </c>
      <c r="G38" t="s">
        <v>4973</v>
      </c>
      <c r="H38" t="s">
        <v>4872</v>
      </c>
      <c r="I38" t="s">
        <v>4953</v>
      </c>
      <c r="J38" t="s">
        <v>793</v>
      </c>
      <c r="K38">
        <v>5E-09</v>
      </c>
      <c r="L38" s="4" t="s">
        <v>4955</v>
      </c>
    </row>
    <row r="39" spans="1:12">
      <c r="A39" t="s">
        <v>4231</v>
      </c>
      <c r="B39">
        <v>2.8</v>
      </c>
      <c r="C39">
        <v>0</v>
      </c>
      <c r="D39">
        <v>1</v>
      </c>
      <c r="E39" t="s">
        <v>4804</v>
      </c>
      <c r="G39" t="s">
        <v>4974</v>
      </c>
      <c r="H39" t="s">
        <v>4872</v>
      </c>
      <c r="I39" t="s">
        <v>4975</v>
      </c>
      <c r="J39" t="s">
        <v>792</v>
      </c>
      <c r="K39">
        <v>2E-11</v>
      </c>
      <c r="L39" s="4" t="s">
        <v>4977</v>
      </c>
    </row>
    <row r="40" spans="1:12">
      <c r="A40" t="s">
        <v>4722</v>
      </c>
      <c r="B40">
        <v>2.8</v>
      </c>
      <c r="C40">
        <v>0</v>
      </c>
      <c r="D40">
        <v>1</v>
      </c>
      <c r="E40" t="s">
        <v>4804</v>
      </c>
      <c r="G40" t="s">
        <v>4978</v>
      </c>
      <c r="H40" t="s">
        <v>4872</v>
      </c>
      <c r="I40" t="s">
        <v>4921</v>
      </c>
      <c r="J40" t="s">
        <v>792</v>
      </c>
      <c r="K40">
        <v>2E-30</v>
      </c>
      <c r="L40" s="4" t="s">
        <v>4923</v>
      </c>
    </row>
    <row r="41" spans="1:12">
      <c r="A41" t="s">
        <v>4106</v>
      </c>
      <c r="B41">
        <v>2.5</v>
      </c>
      <c r="C41">
        <v>0</v>
      </c>
      <c r="D41">
        <v>1</v>
      </c>
      <c r="E41" t="s">
        <v>4804</v>
      </c>
      <c r="G41" t="s">
        <v>4580</v>
      </c>
      <c r="H41" t="s">
        <v>4872</v>
      </c>
      <c r="I41" t="s">
        <v>4921</v>
      </c>
      <c r="J41" t="s">
        <v>792</v>
      </c>
      <c r="K41">
        <v>8E-16</v>
      </c>
      <c r="L41" s="4" t="s">
        <v>4923</v>
      </c>
    </row>
    <row r="42" spans="1:12">
      <c r="A42" t="s">
        <v>4829</v>
      </c>
      <c r="B42">
        <v>-2.5</v>
      </c>
      <c r="C42">
        <v>0</v>
      </c>
      <c r="D42">
        <v>1</v>
      </c>
      <c r="E42" t="s">
        <v>4830</v>
      </c>
      <c r="G42" t="s">
        <v>4979</v>
      </c>
      <c r="H42" t="s">
        <v>4872</v>
      </c>
      <c r="I42" t="s">
        <v>4888</v>
      </c>
      <c r="J42" t="s">
        <v>793</v>
      </c>
      <c r="K42">
        <v>4E-11</v>
      </c>
      <c r="L42" s="4" t="s">
        <v>4958</v>
      </c>
    </row>
    <row r="43" spans="1:12">
      <c r="A43" t="s">
        <v>4831</v>
      </c>
      <c r="B43">
        <v>-2.5</v>
      </c>
      <c r="C43">
        <v>0</v>
      </c>
      <c r="D43">
        <v>1</v>
      </c>
      <c r="E43" t="s">
        <v>4830</v>
      </c>
      <c r="G43" t="s">
        <v>4979</v>
      </c>
      <c r="H43" t="s">
        <v>4872</v>
      </c>
      <c r="I43" t="s">
        <v>4888</v>
      </c>
      <c r="J43" t="s">
        <v>793</v>
      </c>
      <c r="K43">
        <v>4E-10</v>
      </c>
      <c r="L43" s="4" t="s">
        <v>4958</v>
      </c>
    </row>
    <row r="44" spans="1:12">
      <c r="A44" t="s">
        <v>4832</v>
      </c>
      <c r="B44">
        <v>-2.5</v>
      </c>
      <c r="C44">
        <v>0</v>
      </c>
      <c r="D44">
        <v>1</v>
      </c>
      <c r="E44" t="s">
        <v>4830</v>
      </c>
      <c r="G44" t="s">
        <v>4979</v>
      </c>
      <c r="H44" t="s">
        <v>4872</v>
      </c>
      <c r="I44" t="s">
        <v>4888</v>
      </c>
      <c r="J44" t="s">
        <v>793</v>
      </c>
      <c r="K44">
        <v>3E-07</v>
      </c>
      <c r="L44" s="4" t="s">
        <v>4958</v>
      </c>
    </row>
    <row r="45" spans="1:12">
      <c r="A45" t="s">
        <v>4315</v>
      </c>
      <c r="B45">
        <v>-2.5</v>
      </c>
      <c r="C45">
        <v>0</v>
      </c>
      <c r="D45">
        <v>1</v>
      </c>
      <c r="E45" t="s">
        <v>4830</v>
      </c>
      <c r="G45" t="s">
        <v>4979</v>
      </c>
      <c r="H45" t="s">
        <v>4872</v>
      </c>
      <c r="I45" t="s">
        <v>4888</v>
      </c>
      <c r="J45" t="s">
        <v>793</v>
      </c>
      <c r="K45">
        <v>7E-06</v>
      </c>
      <c r="L45" s="4" t="s">
        <v>4958</v>
      </c>
    </row>
    <row r="46" spans="1:12">
      <c r="A46" t="s">
        <v>4833</v>
      </c>
      <c r="B46">
        <v>-2.6</v>
      </c>
      <c r="C46">
        <v>0</v>
      </c>
      <c r="D46">
        <v>1</v>
      </c>
      <c r="E46" t="s">
        <v>4830</v>
      </c>
      <c r="G46" t="s">
        <v>4980</v>
      </c>
      <c r="H46" t="s">
        <v>4872</v>
      </c>
      <c r="I46" t="s">
        <v>4981</v>
      </c>
      <c r="J46" t="s">
        <v>792</v>
      </c>
      <c r="K46">
        <v>4E-08</v>
      </c>
      <c r="L46" s="4" t="s">
        <v>4983</v>
      </c>
    </row>
    <row r="47" spans="1:12">
      <c r="A47" t="s">
        <v>4070</v>
      </c>
      <c r="B47">
        <v>-2.6</v>
      </c>
      <c r="C47">
        <v>0</v>
      </c>
      <c r="D47">
        <v>1</v>
      </c>
      <c r="E47" t="s">
        <v>4830</v>
      </c>
      <c r="G47" t="s">
        <v>4980</v>
      </c>
      <c r="H47" t="s">
        <v>4872</v>
      </c>
      <c r="I47" t="s">
        <v>4921</v>
      </c>
      <c r="J47" t="s">
        <v>792</v>
      </c>
      <c r="K47">
        <v>9.999999999999999E-12</v>
      </c>
      <c r="L47" s="4" t="s">
        <v>4923</v>
      </c>
    </row>
    <row r="48" spans="1:12">
      <c r="A48" t="s">
        <v>4661</v>
      </c>
      <c r="B48">
        <v>-2.6</v>
      </c>
      <c r="C48">
        <v>0</v>
      </c>
      <c r="D48">
        <v>1</v>
      </c>
      <c r="E48" t="s">
        <v>4830</v>
      </c>
      <c r="G48" t="s">
        <v>4980</v>
      </c>
      <c r="H48" t="s">
        <v>4872</v>
      </c>
      <c r="I48" t="s">
        <v>4984</v>
      </c>
      <c r="J48" t="s">
        <v>792</v>
      </c>
      <c r="K48">
        <v>9E-09</v>
      </c>
      <c r="L48" s="4" t="s">
        <v>4986</v>
      </c>
    </row>
    <row r="49" spans="1:12">
      <c r="A49" t="s">
        <v>4834</v>
      </c>
      <c r="B49">
        <v>-2.6</v>
      </c>
      <c r="C49">
        <v>0</v>
      </c>
      <c r="D49">
        <v>1</v>
      </c>
      <c r="E49" t="s">
        <v>4830</v>
      </c>
      <c r="G49" t="s">
        <v>4980</v>
      </c>
      <c r="H49" t="s">
        <v>4872</v>
      </c>
      <c r="I49" t="s">
        <v>4987</v>
      </c>
      <c r="J49" t="s">
        <v>793</v>
      </c>
      <c r="K49">
        <v>4E-16</v>
      </c>
      <c r="L49" s="4" t="s">
        <v>4989</v>
      </c>
    </row>
    <row r="50" spans="1:12">
      <c r="A50" t="s">
        <v>4835</v>
      </c>
      <c r="B50">
        <v>-2.7</v>
      </c>
      <c r="C50">
        <v>0</v>
      </c>
      <c r="D50">
        <v>1</v>
      </c>
      <c r="E50" t="s">
        <v>4830</v>
      </c>
      <c r="G50" t="s">
        <v>4980</v>
      </c>
      <c r="H50" t="s">
        <v>4872</v>
      </c>
      <c r="I50" t="s">
        <v>4939</v>
      </c>
      <c r="J50" t="s">
        <v>793</v>
      </c>
      <c r="K50">
        <v>2E-36</v>
      </c>
      <c r="L50" s="4" t="s">
        <v>4991</v>
      </c>
    </row>
    <row r="51" spans="1:12">
      <c r="A51" t="s">
        <v>4836</v>
      </c>
      <c r="B51">
        <v>-2.7</v>
      </c>
      <c r="C51">
        <v>0</v>
      </c>
      <c r="D51">
        <v>1</v>
      </c>
      <c r="E51" t="s">
        <v>4830</v>
      </c>
      <c r="G51" t="s">
        <v>4980</v>
      </c>
      <c r="H51" t="s">
        <v>4872</v>
      </c>
      <c r="I51" t="s">
        <v>4939</v>
      </c>
      <c r="J51" t="s">
        <v>793</v>
      </c>
      <c r="K51">
        <v>1E-17</v>
      </c>
      <c r="L51" s="4" t="s">
        <v>4993</v>
      </c>
    </row>
    <row r="52" spans="1:12">
      <c r="A52" t="s">
        <v>4837</v>
      </c>
      <c r="B52">
        <v>-2.8</v>
      </c>
      <c r="C52">
        <v>0</v>
      </c>
      <c r="D52">
        <v>1</v>
      </c>
      <c r="E52" t="s">
        <v>4830</v>
      </c>
      <c r="G52" t="s">
        <v>4980</v>
      </c>
      <c r="H52" t="s">
        <v>4872</v>
      </c>
      <c r="I52" t="s">
        <v>4939</v>
      </c>
      <c r="J52" t="s">
        <v>793</v>
      </c>
      <c r="K52">
        <v>5E-12</v>
      </c>
      <c r="L52" s="4" t="s">
        <v>4993</v>
      </c>
    </row>
    <row r="53" spans="1:12">
      <c r="A53" t="s">
        <v>4838</v>
      </c>
      <c r="B53">
        <v>-2.8</v>
      </c>
      <c r="C53">
        <v>0</v>
      </c>
      <c r="D53">
        <v>1</v>
      </c>
      <c r="E53" t="s">
        <v>4830</v>
      </c>
      <c r="G53" t="s">
        <v>4980</v>
      </c>
      <c r="H53" t="s">
        <v>4872</v>
      </c>
      <c r="I53" t="s">
        <v>4994</v>
      </c>
      <c r="J53" t="s">
        <v>793</v>
      </c>
      <c r="K53">
        <v>2E-24</v>
      </c>
      <c r="L53" s="4" t="s">
        <v>4996</v>
      </c>
    </row>
    <row r="54" spans="1:12">
      <c r="A54" t="s">
        <v>4609</v>
      </c>
      <c r="B54">
        <v>-2.9</v>
      </c>
      <c r="C54">
        <v>0</v>
      </c>
      <c r="D54">
        <v>1</v>
      </c>
      <c r="E54" t="s">
        <v>4830</v>
      </c>
      <c r="G54" t="s">
        <v>4980</v>
      </c>
      <c r="H54" t="s">
        <v>4872</v>
      </c>
      <c r="I54" t="s">
        <v>4997</v>
      </c>
      <c r="J54" t="s">
        <v>4895</v>
      </c>
      <c r="K54">
        <v>2E-19</v>
      </c>
      <c r="L54" s="4" t="s">
        <v>4999</v>
      </c>
    </row>
    <row r="55" spans="1:12">
      <c r="A55" t="s">
        <v>4839</v>
      </c>
      <c r="B55">
        <v>-2.9</v>
      </c>
      <c r="C55">
        <v>0</v>
      </c>
      <c r="D55">
        <v>1</v>
      </c>
      <c r="E55" t="s">
        <v>4830</v>
      </c>
      <c r="G55" t="s">
        <v>4980</v>
      </c>
      <c r="H55" t="s">
        <v>4872</v>
      </c>
      <c r="I55" t="s">
        <v>4997</v>
      </c>
      <c r="J55" t="s">
        <v>4895</v>
      </c>
      <c r="K55">
        <v>2E-14</v>
      </c>
      <c r="L55" s="4" t="s">
        <v>4999</v>
      </c>
    </row>
    <row r="56" spans="1:12">
      <c r="A56" t="s">
        <v>4840</v>
      </c>
      <c r="B56">
        <v>-3</v>
      </c>
      <c r="C56">
        <v>0</v>
      </c>
      <c r="D56">
        <v>1</v>
      </c>
      <c r="E56" t="s">
        <v>4830</v>
      </c>
      <c r="G56" t="s">
        <v>4980</v>
      </c>
      <c r="H56" t="s">
        <v>4872</v>
      </c>
      <c r="I56" t="s">
        <v>4939</v>
      </c>
      <c r="J56" t="s">
        <v>5000</v>
      </c>
      <c r="K56">
        <v>6E-10</v>
      </c>
      <c r="L56" s="4" t="s">
        <v>5002</v>
      </c>
    </row>
    <row r="57" spans="1:12">
      <c r="A57" t="s">
        <v>4063</v>
      </c>
      <c r="B57">
        <v>-3</v>
      </c>
      <c r="C57">
        <v>0</v>
      </c>
      <c r="D57">
        <v>1</v>
      </c>
      <c r="E57" t="s">
        <v>4830</v>
      </c>
      <c r="G57" t="s">
        <v>4980</v>
      </c>
      <c r="H57" t="s">
        <v>4872</v>
      </c>
      <c r="I57" t="s">
        <v>5003</v>
      </c>
      <c r="J57" t="s">
        <v>4912</v>
      </c>
      <c r="K57">
        <v>1E-12</v>
      </c>
      <c r="L57" s="4" t="s">
        <v>5005</v>
      </c>
    </row>
    <row r="58" spans="1:12">
      <c r="A58" t="s">
        <v>4841</v>
      </c>
      <c r="B58">
        <v>-3.1</v>
      </c>
      <c r="C58">
        <v>0</v>
      </c>
      <c r="D58">
        <v>1</v>
      </c>
      <c r="E58" t="s">
        <v>4830</v>
      </c>
      <c r="G58" t="s">
        <v>4980</v>
      </c>
      <c r="H58" t="s">
        <v>4872</v>
      </c>
      <c r="I58" t="s">
        <v>5003</v>
      </c>
      <c r="J58" t="s">
        <v>4912</v>
      </c>
      <c r="K58">
        <v>1E-08</v>
      </c>
      <c r="L58" s="4" t="s">
        <v>5005</v>
      </c>
    </row>
    <row r="59" spans="1:12">
      <c r="A59" t="s">
        <v>4842</v>
      </c>
      <c r="B59">
        <v>-3.1</v>
      </c>
      <c r="C59">
        <v>0</v>
      </c>
      <c r="D59">
        <v>1</v>
      </c>
      <c r="E59" t="s">
        <v>4830</v>
      </c>
      <c r="G59" t="s">
        <v>4980</v>
      </c>
      <c r="H59" t="s">
        <v>4872</v>
      </c>
      <c r="I59" t="s">
        <v>5003</v>
      </c>
      <c r="J59" t="s">
        <v>4912</v>
      </c>
      <c r="K59">
        <v>2E-07</v>
      </c>
      <c r="L59" s="4" t="s">
        <v>5005</v>
      </c>
    </row>
    <row r="60" spans="1:12">
      <c r="A60" t="s">
        <v>4843</v>
      </c>
      <c r="B60">
        <v>-3.3</v>
      </c>
      <c r="C60">
        <v>0</v>
      </c>
      <c r="D60">
        <v>1</v>
      </c>
      <c r="E60" t="s">
        <v>4830</v>
      </c>
      <c r="G60" t="s">
        <v>4980</v>
      </c>
      <c r="H60" t="s">
        <v>4872</v>
      </c>
      <c r="I60" t="s">
        <v>5006</v>
      </c>
      <c r="J60" t="s">
        <v>5007</v>
      </c>
      <c r="K60">
        <v>2E-06</v>
      </c>
      <c r="L60" s="4" t="s">
        <v>5009</v>
      </c>
    </row>
    <row r="61" spans="1:12">
      <c r="A61" t="s">
        <v>4844</v>
      </c>
      <c r="B61">
        <v>-3.5</v>
      </c>
      <c r="C61">
        <v>0</v>
      </c>
      <c r="D61">
        <v>1</v>
      </c>
      <c r="E61" t="s">
        <v>4830</v>
      </c>
      <c r="G61" t="s">
        <v>4980</v>
      </c>
      <c r="H61" t="s">
        <v>4872</v>
      </c>
      <c r="I61" t="s">
        <v>5010</v>
      </c>
      <c r="J61" t="s">
        <v>5007</v>
      </c>
      <c r="K61">
        <v>2E-06</v>
      </c>
      <c r="L61" s="4" t="s">
        <v>5012</v>
      </c>
    </row>
    <row r="62" spans="1:12">
      <c r="A62" t="s">
        <v>4845</v>
      </c>
      <c r="B62">
        <v>-3.5</v>
      </c>
      <c r="C62">
        <v>0</v>
      </c>
      <c r="D62">
        <v>1</v>
      </c>
      <c r="E62" t="s">
        <v>4830</v>
      </c>
      <c r="G62" t="s">
        <v>4980</v>
      </c>
      <c r="H62" t="s">
        <v>4872</v>
      </c>
      <c r="I62" t="s">
        <v>5013</v>
      </c>
      <c r="J62" t="s">
        <v>5007</v>
      </c>
      <c r="K62">
        <v>2E-06</v>
      </c>
      <c r="L62" s="4" t="s">
        <v>5015</v>
      </c>
    </row>
    <row r="63" spans="1:12">
      <c r="A63" t="s">
        <v>4846</v>
      </c>
      <c r="B63">
        <v>-3.6</v>
      </c>
      <c r="C63">
        <v>0</v>
      </c>
      <c r="D63">
        <v>1</v>
      </c>
      <c r="E63" t="s">
        <v>4830</v>
      </c>
      <c r="G63" t="s">
        <v>5016</v>
      </c>
      <c r="H63" t="s">
        <v>4872</v>
      </c>
      <c r="I63" t="s">
        <v>4939</v>
      </c>
      <c r="J63" t="s">
        <v>793</v>
      </c>
      <c r="K63">
        <v>3E-19</v>
      </c>
      <c r="L63" s="4" t="s">
        <v>4993</v>
      </c>
    </row>
    <row r="64" spans="1:12">
      <c r="A64" t="s">
        <v>4847</v>
      </c>
      <c r="B64">
        <v>-3.6</v>
      </c>
      <c r="C64">
        <v>0</v>
      </c>
      <c r="D64">
        <v>1</v>
      </c>
      <c r="E64" t="s">
        <v>4830</v>
      </c>
      <c r="G64" t="s">
        <v>5016</v>
      </c>
      <c r="H64" t="s">
        <v>4872</v>
      </c>
      <c r="I64" t="s">
        <v>4939</v>
      </c>
      <c r="J64" t="s">
        <v>793</v>
      </c>
      <c r="K64">
        <v>1E-16</v>
      </c>
      <c r="L64" s="4" t="s">
        <v>4993</v>
      </c>
    </row>
    <row r="65" spans="1:12">
      <c r="A65" t="s">
        <v>4299</v>
      </c>
      <c r="B65">
        <v>-3.6</v>
      </c>
      <c r="C65">
        <v>0</v>
      </c>
      <c r="D65">
        <v>1</v>
      </c>
      <c r="E65" t="s">
        <v>4830</v>
      </c>
      <c r="G65" t="s">
        <v>5017</v>
      </c>
      <c r="H65" t="s">
        <v>4872</v>
      </c>
      <c r="I65" t="s">
        <v>5018</v>
      </c>
      <c r="J65" t="s">
        <v>792</v>
      </c>
      <c r="K65">
        <v>5E-10</v>
      </c>
      <c r="L65" s="4" t="s">
        <v>5020</v>
      </c>
    </row>
    <row r="66" spans="1:12">
      <c r="A66" t="s">
        <v>4848</v>
      </c>
      <c r="B66">
        <v>-3.6</v>
      </c>
      <c r="C66">
        <v>0</v>
      </c>
      <c r="D66">
        <v>1</v>
      </c>
      <c r="E66" t="s">
        <v>4830</v>
      </c>
      <c r="G66" t="s">
        <v>5021</v>
      </c>
      <c r="H66" t="s">
        <v>4872</v>
      </c>
      <c r="I66" t="s">
        <v>5018</v>
      </c>
      <c r="J66" t="s">
        <v>792</v>
      </c>
      <c r="K66">
        <v>6E-10</v>
      </c>
      <c r="L66" s="4" t="s">
        <v>5020</v>
      </c>
    </row>
    <row r="67" spans="1:12">
      <c r="A67" t="s">
        <v>4526</v>
      </c>
      <c r="B67">
        <v>-3.7</v>
      </c>
      <c r="C67">
        <v>0</v>
      </c>
      <c r="D67">
        <v>1</v>
      </c>
      <c r="E67" t="s">
        <v>4830</v>
      </c>
      <c r="G67" t="s">
        <v>5022</v>
      </c>
      <c r="H67" t="s">
        <v>4872</v>
      </c>
      <c r="I67" t="s">
        <v>5023</v>
      </c>
      <c r="J67" t="s">
        <v>4899</v>
      </c>
      <c r="K67">
        <v>2E-08</v>
      </c>
      <c r="L67" s="4" t="s">
        <v>5025</v>
      </c>
    </row>
    <row r="68" spans="1:12">
      <c r="A68" t="s">
        <v>4849</v>
      </c>
      <c r="B68">
        <v>-3.7</v>
      </c>
      <c r="C68">
        <v>0</v>
      </c>
      <c r="D68">
        <v>1</v>
      </c>
      <c r="E68" t="s">
        <v>4830</v>
      </c>
      <c r="G68" t="s">
        <v>5026</v>
      </c>
      <c r="H68" t="s">
        <v>4872</v>
      </c>
      <c r="I68" t="s">
        <v>5023</v>
      </c>
      <c r="J68" t="s">
        <v>4899</v>
      </c>
      <c r="K68">
        <v>8E-07</v>
      </c>
      <c r="L68" s="4" t="s">
        <v>5025</v>
      </c>
    </row>
    <row r="69" spans="1:12">
      <c r="A69" t="s">
        <v>4850</v>
      </c>
      <c r="B69">
        <v>-3.7</v>
      </c>
      <c r="C69">
        <v>0</v>
      </c>
      <c r="D69">
        <v>1</v>
      </c>
      <c r="E69" t="s">
        <v>4830</v>
      </c>
    </row>
    <row r="70" spans="1:12">
      <c r="A70" t="s">
        <v>4189</v>
      </c>
      <c r="B70">
        <v>-3.8</v>
      </c>
      <c r="C70">
        <v>0</v>
      </c>
      <c r="D70">
        <v>1</v>
      </c>
      <c r="E70" t="s">
        <v>4830</v>
      </c>
    </row>
    <row r="71" spans="1:12">
      <c r="A71" t="s">
        <v>4851</v>
      </c>
      <c r="B71">
        <v>-3.8</v>
      </c>
      <c r="C71">
        <v>0</v>
      </c>
      <c r="D71">
        <v>1</v>
      </c>
      <c r="E71" t="s">
        <v>4830</v>
      </c>
    </row>
    <row r="72" spans="1:12">
      <c r="A72" t="s">
        <v>4852</v>
      </c>
      <c r="B72">
        <v>-4</v>
      </c>
      <c r="C72">
        <v>0</v>
      </c>
      <c r="D72">
        <v>1</v>
      </c>
      <c r="E72" t="s">
        <v>4830</v>
      </c>
    </row>
    <row r="73" spans="1:12">
      <c r="A73" t="s">
        <v>4101</v>
      </c>
      <c r="B73">
        <v>-4.1</v>
      </c>
      <c r="C73">
        <v>0</v>
      </c>
      <c r="D73">
        <v>1</v>
      </c>
      <c r="E73" t="s">
        <v>4830</v>
      </c>
    </row>
    <row r="74" spans="1:12">
      <c r="A74" t="s">
        <v>4089</v>
      </c>
      <c r="B74">
        <v>-4.1</v>
      </c>
      <c r="C74">
        <v>0</v>
      </c>
      <c r="D74">
        <v>1</v>
      </c>
      <c r="E74" t="s">
        <v>4830</v>
      </c>
    </row>
    <row r="75" spans="1:12">
      <c r="A75" t="s">
        <v>4853</v>
      </c>
      <c r="B75">
        <v>-4.2</v>
      </c>
      <c r="C75">
        <v>0</v>
      </c>
      <c r="D75">
        <v>1</v>
      </c>
      <c r="E75" t="s">
        <v>4830</v>
      </c>
    </row>
    <row r="76" spans="1:12">
      <c r="A76" t="s">
        <v>4854</v>
      </c>
      <c r="B76">
        <v>-4.3</v>
      </c>
      <c r="C76">
        <v>0</v>
      </c>
      <c r="D76">
        <v>1</v>
      </c>
      <c r="E76" t="s">
        <v>4830</v>
      </c>
    </row>
    <row r="77" spans="1:12">
      <c r="A77" t="s">
        <v>4855</v>
      </c>
      <c r="B77">
        <v>-4.3</v>
      </c>
      <c r="C77">
        <v>0</v>
      </c>
      <c r="D77">
        <v>1</v>
      </c>
      <c r="E77" t="s">
        <v>4830</v>
      </c>
    </row>
    <row r="78" spans="1:12">
      <c r="A78" t="s">
        <v>4856</v>
      </c>
      <c r="B78">
        <v>-4.5</v>
      </c>
      <c r="C78">
        <v>0</v>
      </c>
      <c r="D78">
        <v>1</v>
      </c>
      <c r="E78" t="s">
        <v>4830</v>
      </c>
    </row>
    <row r="79" spans="1:12">
      <c r="A79" t="s">
        <v>4676</v>
      </c>
      <c r="B79">
        <v>-4.8</v>
      </c>
      <c r="C79">
        <v>0</v>
      </c>
      <c r="D79">
        <v>1</v>
      </c>
      <c r="E79" t="s">
        <v>4830</v>
      </c>
    </row>
    <row r="80" spans="1:12">
      <c r="A80" t="s">
        <v>4366</v>
      </c>
      <c r="B80">
        <v>-5.1</v>
      </c>
      <c r="C80">
        <v>0</v>
      </c>
      <c r="D80">
        <v>1</v>
      </c>
      <c r="E80" t="s">
        <v>4830</v>
      </c>
    </row>
    <row r="81" spans="1:5">
      <c r="A81" t="s">
        <v>4857</v>
      </c>
      <c r="B81">
        <v>-5.2</v>
      </c>
      <c r="C81">
        <v>0</v>
      </c>
      <c r="D81">
        <v>1</v>
      </c>
      <c r="E81" t="s">
        <v>4830</v>
      </c>
    </row>
    <row r="82" spans="1:5">
      <c r="A82" t="s">
        <v>4858</v>
      </c>
      <c r="B82">
        <v>-5.3</v>
      </c>
      <c r="C82">
        <v>0</v>
      </c>
      <c r="D82">
        <v>1</v>
      </c>
      <c r="E82" t="s">
        <v>4830</v>
      </c>
    </row>
    <row r="83" spans="1:5">
      <c r="A83" t="s">
        <v>4859</v>
      </c>
      <c r="B83">
        <v>-5.5</v>
      </c>
      <c r="C83">
        <v>0</v>
      </c>
      <c r="D83">
        <v>1</v>
      </c>
      <c r="E83" t="s">
        <v>4830</v>
      </c>
    </row>
    <row r="84" spans="1:5">
      <c r="A84" t="s">
        <v>4860</v>
      </c>
      <c r="B84">
        <v>-6</v>
      </c>
      <c r="C84">
        <v>0</v>
      </c>
      <c r="D84">
        <v>1</v>
      </c>
      <c r="E84" t="s">
        <v>4830</v>
      </c>
    </row>
    <row r="85" spans="1:5">
      <c r="A85" t="s">
        <v>4861</v>
      </c>
      <c r="B85">
        <v>-6.3</v>
      </c>
      <c r="C85">
        <v>0</v>
      </c>
      <c r="D85">
        <v>1</v>
      </c>
      <c r="E85" t="s">
        <v>4830</v>
      </c>
    </row>
    <row r="86" spans="1:5">
      <c r="A86" t="s">
        <v>4078</v>
      </c>
      <c r="B86">
        <v>-6.3</v>
      </c>
      <c r="C86">
        <v>0</v>
      </c>
      <c r="D86">
        <v>1</v>
      </c>
      <c r="E86" t="s">
        <v>4830</v>
      </c>
    </row>
    <row r="87" spans="1:5">
      <c r="A87" t="s">
        <v>4862</v>
      </c>
      <c r="B87">
        <v>-6.4</v>
      </c>
      <c r="C87">
        <v>0</v>
      </c>
      <c r="D87">
        <v>1</v>
      </c>
      <c r="E87" t="s">
        <v>4830</v>
      </c>
    </row>
    <row r="88" spans="1:5">
      <c r="A88" t="s">
        <v>4863</v>
      </c>
      <c r="B88">
        <v>-6.5</v>
      </c>
      <c r="C88">
        <v>0</v>
      </c>
      <c r="D88">
        <v>1</v>
      </c>
      <c r="E88" t="s">
        <v>4830</v>
      </c>
    </row>
    <row r="89" spans="1:5">
      <c r="A89" t="s">
        <v>4864</v>
      </c>
      <c r="B89">
        <v>-6.7</v>
      </c>
      <c r="C89">
        <v>0</v>
      </c>
      <c r="D89">
        <v>1</v>
      </c>
      <c r="E89" t="s">
        <v>4830</v>
      </c>
    </row>
    <row r="90" spans="1:5">
      <c r="A90" t="s">
        <v>4865</v>
      </c>
      <c r="B90">
        <v>-6.9</v>
      </c>
      <c r="C90">
        <v>0</v>
      </c>
      <c r="D90">
        <v>1</v>
      </c>
      <c r="E90" t="s">
        <v>4830</v>
      </c>
    </row>
    <row r="91" spans="1:5">
      <c r="A91" t="s">
        <v>4866</v>
      </c>
      <c r="B91">
        <v>-7.6</v>
      </c>
      <c r="C91">
        <v>0</v>
      </c>
      <c r="D91">
        <v>1</v>
      </c>
      <c r="E91" t="s">
        <v>4830</v>
      </c>
    </row>
    <row r="92" spans="1:5">
      <c r="A92" t="s">
        <v>4867</v>
      </c>
      <c r="B92">
        <v>-7.7</v>
      </c>
      <c r="C92">
        <v>0</v>
      </c>
      <c r="D92">
        <v>1</v>
      </c>
      <c r="E92" t="s">
        <v>4830</v>
      </c>
    </row>
    <row r="93" spans="1:5">
      <c r="A93" t="s">
        <v>4606</v>
      </c>
      <c r="B93">
        <v>-8.800000000000001</v>
      </c>
      <c r="C93">
        <v>0</v>
      </c>
      <c r="D93">
        <v>1</v>
      </c>
      <c r="E93" t="s">
        <v>4830</v>
      </c>
    </row>
    <row r="94" spans="1:5">
      <c r="A94" t="s">
        <v>4210</v>
      </c>
      <c r="B94">
        <v>-9.9</v>
      </c>
      <c r="C94">
        <v>0</v>
      </c>
      <c r="D94">
        <v>1</v>
      </c>
      <c r="E94" t="s">
        <v>4830</v>
      </c>
    </row>
    <row r="95" spans="1:5">
      <c r="A95" t="s">
        <v>4247</v>
      </c>
      <c r="B95">
        <v>-10.5</v>
      </c>
      <c r="C95">
        <v>0</v>
      </c>
      <c r="D95">
        <v>1</v>
      </c>
      <c r="E95" t="s">
        <v>4830</v>
      </c>
    </row>
    <row r="96" spans="1:5">
      <c r="A96" t="s">
        <v>4868</v>
      </c>
      <c r="B96">
        <v>-11.5</v>
      </c>
      <c r="C96">
        <v>0</v>
      </c>
      <c r="D96">
        <v>1</v>
      </c>
      <c r="E96" t="s">
        <v>4830</v>
      </c>
    </row>
    <row r="97" spans="1:5">
      <c r="A97" t="s">
        <v>4869</v>
      </c>
      <c r="B97">
        <v>-11.8</v>
      </c>
      <c r="C97">
        <v>0</v>
      </c>
      <c r="D97">
        <v>1</v>
      </c>
      <c r="E97" t="s">
        <v>4830</v>
      </c>
    </row>
    <row r="98" spans="1:5">
      <c r="A98" t="s">
        <v>4223</v>
      </c>
      <c r="B98">
        <v>-15.2</v>
      </c>
      <c r="C98">
        <v>0</v>
      </c>
      <c r="D98">
        <v>1</v>
      </c>
      <c r="E98" t="s">
        <v>4830</v>
      </c>
    </row>
    <row r="99" spans="1:5">
      <c r="A99" t="s">
        <v>4870</v>
      </c>
      <c r="B99">
        <v>-17.1</v>
      </c>
      <c r="C99">
        <v>0</v>
      </c>
      <c r="D99">
        <v>1</v>
      </c>
      <c r="E99" t="s">
        <v>4830</v>
      </c>
    </row>
  </sheetData>
  <mergeCells count="2">
    <mergeCell ref="A1:E1"/>
    <mergeCell ref="G1:L1"/>
  </mergeCells>
  <conditionalFormatting sqref="B2:B99">
    <cfRule type="dataBar" priority="1">
      <dataBar>
        <cfvo type="min" val="0"/>
        <cfvo type="max" val="0"/>
        <color rgb="FF638EC6"/>
      </dataBar>
    </cfRule>
  </conditionalFormatting>
  <conditionalFormatting sqref="C2:C9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30"/>
  <sheetViews>
    <sheetView workbookViewId="0"/>
  </sheetViews>
  <sheetFormatPr defaultRowHeight="15"/>
  <sheetData>
    <row r="1" spans="1:11">
      <c r="A1" s="6" t="s">
        <v>3823</v>
      </c>
      <c r="B1" s="6" t="s">
        <v>3824</v>
      </c>
      <c r="C1" s="6" t="s">
        <v>3825</v>
      </c>
      <c r="D1" s="6" t="s">
        <v>3826</v>
      </c>
      <c r="E1" s="6" t="s">
        <v>3827</v>
      </c>
      <c r="F1" s="6" t="s">
        <v>3828</v>
      </c>
      <c r="G1" s="6" t="s">
        <v>3829</v>
      </c>
      <c r="H1" s="6" t="s">
        <v>3830</v>
      </c>
      <c r="I1" s="6" t="s">
        <v>3831</v>
      </c>
      <c r="J1" s="6" t="s">
        <v>3832</v>
      </c>
      <c r="K1" s="6" t="s">
        <v>3833</v>
      </c>
    </row>
    <row r="2" spans="1:11">
      <c r="A2" t="s">
        <v>3834</v>
      </c>
      <c r="B2" t="s">
        <v>3835</v>
      </c>
      <c r="C2" t="s">
        <v>3835</v>
      </c>
      <c r="D2">
        <v>1</v>
      </c>
      <c r="E2">
        <v>1</v>
      </c>
      <c r="F2">
        <v>1</v>
      </c>
      <c r="G2">
        <v>0.13</v>
      </c>
      <c r="H2">
        <v>0.33</v>
      </c>
      <c r="I2">
        <v>0</v>
      </c>
      <c r="J2">
        <v>0</v>
      </c>
      <c r="K2">
        <v>1</v>
      </c>
    </row>
    <row r="3" spans="1:11">
      <c r="A3" t="s">
        <v>3834</v>
      </c>
      <c r="B3" t="s">
        <v>3836</v>
      </c>
      <c r="C3" t="s">
        <v>4017</v>
      </c>
      <c r="D3">
        <v>1</v>
      </c>
      <c r="E3">
        <v>1</v>
      </c>
      <c r="F3">
        <v>1</v>
      </c>
      <c r="G3">
        <v>0.24</v>
      </c>
      <c r="H3">
        <v>0.33</v>
      </c>
      <c r="I3">
        <v>0</v>
      </c>
      <c r="J3">
        <v>0</v>
      </c>
      <c r="K3">
        <v>0.62</v>
      </c>
    </row>
    <row r="4" spans="1:11">
      <c r="A4" t="s">
        <v>3834</v>
      </c>
      <c r="B4" t="s">
        <v>3837</v>
      </c>
      <c r="C4" t="s">
        <v>4018</v>
      </c>
      <c r="D4">
        <v>1</v>
      </c>
      <c r="E4">
        <v>1</v>
      </c>
      <c r="F4">
        <v>1</v>
      </c>
      <c r="G4">
        <v>0.23</v>
      </c>
      <c r="H4">
        <v>0.33</v>
      </c>
      <c r="I4">
        <v>0</v>
      </c>
      <c r="J4">
        <v>0</v>
      </c>
      <c r="K4">
        <v>1</v>
      </c>
    </row>
    <row r="5" spans="1:11">
      <c r="A5" t="s">
        <v>3834</v>
      </c>
      <c r="B5" t="s">
        <v>3838</v>
      </c>
      <c r="C5" t="s">
        <v>4019</v>
      </c>
      <c r="D5">
        <v>1</v>
      </c>
      <c r="E5">
        <v>1</v>
      </c>
      <c r="F5">
        <v>1</v>
      </c>
      <c r="G5">
        <v>0.22</v>
      </c>
      <c r="H5">
        <v>0.33</v>
      </c>
      <c r="I5">
        <v>0</v>
      </c>
      <c r="J5">
        <v>0</v>
      </c>
      <c r="K5">
        <v>1</v>
      </c>
    </row>
    <row r="6" spans="1:11">
      <c r="A6" t="s">
        <v>3834</v>
      </c>
      <c r="B6" t="s">
        <v>3839</v>
      </c>
      <c r="C6" t="s">
        <v>3839</v>
      </c>
      <c r="D6">
        <v>1</v>
      </c>
      <c r="E6">
        <v>1</v>
      </c>
      <c r="F6">
        <v>1</v>
      </c>
      <c r="G6">
        <v>0.24</v>
      </c>
      <c r="H6">
        <v>0.33</v>
      </c>
      <c r="I6">
        <v>0</v>
      </c>
      <c r="J6">
        <v>0</v>
      </c>
      <c r="K6">
        <v>1</v>
      </c>
    </row>
    <row r="7" spans="1:11">
      <c r="A7" t="s">
        <v>3834</v>
      </c>
      <c r="B7" t="s">
        <v>3840</v>
      </c>
      <c r="C7" t="s">
        <v>4020</v>
      </c>
      <c r="D7">
        <v>1</v>
      </c>
      <c r="E7">
        <v>1</v>
      </c>
      <c r="F7">
        <v>1</v>
      </c>
      <c r="G7">
        <v>0.09</v>
      </c>
      <c r="H7">
        <v>0.33</v>
      </c>
      <c r="I7">
        <v>0</v>
      </c>
      <c r="J7">
        <v>0</v>
      </c>
      <c r="K7">
        <v>0</v>
      </c>
    </row>
    <row r="8" spans="1:11">
      <c r="A8" t="s">
        <v>3834</v>
      </c>
      <c r="B8" t="s">
        <v>3841</v>
      </c>
      <c r="C8" t="s">
        <v>4021</v>
      </c>
      <c r="D8">
        <v>1</v>
      </c>
      <c r="E8">
        <v>0.51</v>
      </c>
      <c r="F8">
        <v>1</v>
      </c>
      <c r="G8">
        <v>0.27</v>
      </c>
      <c r="H8">
        <v>0.29</v>
      </c>
      <c r="I8">
        <v>0.29</v>
      </c>
      <c r="J8">
        <v>0</v>
      </c>
      <c r="K8">
        <v>1</v>
      </c>
    </row>
    <row r="9" spans="1:11">
      <c r="A9" t="s">
        <v>3834</v>
      </c>
      <c r="B9" t="s">
        <v>3841</v>
      </c>
      <c r="C9" t="s">
        <v>4022</v>
      </c>
      <c r="D9">
        <v>1</v>
      </c>
      <c r="E9">
        <v>0.5</v>
      </c>
      <c r="F9">
        <v>0.82</v>
      </c>
      <c r="G9">
        <v>0.27</v>
      </c>
      <c r="H9">
        <v>0.25</v>
      </c>
      <c r="I9">
        <v>0.29</v>
      </c>
      <c r="J9">
        <v>0</v>
      </c>
      <c r="K9">
        <v>1</v>
      </c>
    </row>
    <row r="10" spans="1:11">
      <c r="A10" t="s">
        <v>3834</v>
      </c>
      <c r="B10" t="s">
        <v>3842</v>
      </c>
      <c r="C10" t="s">
        <v>3842</v>
      </c>
      <c r="D10">
        <v>1</v>
      </c>
      <c r="E10">
        <v>0.05</v>
      </c>
      <c r="F10">
        <v>1</v>
      </c>
      <c r="G10">
        <v>0.24</v>
      </c>
      <c r="H10">
        <v>0.32</v>
      </c>
      <c r="I10">
        <v>0</v>
      </c>
      <c r="J10">
        <v>0</v>
      </c>
      <c r="K10">
        <v>1</v>
      </c>
    </row>
    <row r="11" spans="1:11">
      <c r="A11" t="s">
        <v>3834</v>
      </c>
      <c r="B11" t="s">
        <v>3836</v>
      </c>
      <c r="C11" t="s">
        <v>4023</v>
      </c>
      <c r="D11">
        <v>1</v>
      </c>
      <c r="E11">
        <v>1</v>
      </c>
      <c r="F11">
        <v>1</v>
      </c>
      <c r="G11">
        <v>0.24</v>
      </c>
      <c r="H11">
        <v>0.33</v>
      </c>
      <c r="I11">
        <v>0</v>
      </c>
      <c r="J11">
        <v>0</v>
      </c>
      <c r="K11">
        <v>0</v>
      </c>
    </row>
    <row r="12" spans="1:11">
      <c r="A12" t="s">
        <v>3834</v>
      </c>
      <c r="B12" t="s">
        <v>3841</v>
      </c>
      <c r="C12" t="s">
        <v>4024</v>
      </c>
      <c r="D12">
        <v>1</v>
      </c>
      <c r="E12">
        <v>0.5</v>
      </c>
      <c r="F12">
        <v>0.82</v>
      </c>
      <c r="G12">
        <v>0.25</v>
      </c>
      <c r="H12">
        <v>0</v>
      </c>
      <c r="I12">
        <v>0.29</v>
      </c>
      <c r="J12">
        <v>0</v>
      </c>
      <c r="K12">
        <v>1</v>
      </c>
    </row>
    <row r="13" spans="1:11">
      <c r="A13" t="s">
        <v>3834</v>
      </c>
      <c r="B13" t="s">
        <v>3843</v>
      </c>
      <c r="C13" t="s">
        <v>4025</v>
      </c>
      <c r="D13">
        <v>1</v>
      </c>
      <c r="E13">
        <v>1</v>
      </c>
      <c r="F13">
        <v>1</v>
      </c>
      <c r="G13">
        <v>0.24</v>
      </c>
      <c r="H13">
        <v>0.33</v>
      </c>
      <c r="I13">
        <v>0</v>
      </c>
      <c r="J13">
        <v>0</v>
      </c>
      <c r="K13">
        <v>0</v>
      </c>
    </row>
    <row r="14" spans="1:11">
      <c r="A14" t="s">
        <v>3834</v>
      </c>
      <c r="B14" t="s">
        <v>3842</v>
      </c>
      <c r="C14" t="s">
        <v>4026</v>
      </c>
      <c r="D14">
        <v>1</v>
      </c>
      <c r="E14">
        <v>0</v>
      </c>
      <c r="F14">
        <v>1</v>
      </c>
      <c r="G14">
        <v>0.23</v>
      </c>
      <c r="H14">
        <v>0.29</v>
      </c>
      <c r="I14">
        <v>0</v>
      </c>
      <c r="J14">
        <v>0</v>
      </c>
      <c r="K14">
        <v>1</v>
      </c>
    </row>
    <row r="15" spans="1:11">
      <c r="A15" t="s">
        <v>3834</v>
      </c>
      <c r="B15" t="s">
        <v>3844</v>
      </c>
      <c r="C15" t="s">
        <v>4027</v>
      </c>
      <c r="D15">
        <v>1</v>
      </c>
      <c r="E15">
        <v>1</v>
      </c>
      <c r="F15">
        <v>0</v>
      </c>
      <c r="G15">
        <v>0.09</v>
      </c>
      <c r="H15">
        <v>0.32</v>
      </c>
      <c r="I15">
        <v>0</v>
      </c>
      <c r="J15">
        <v>0</v>
      </c>
      <c r="K15">
        <v>0</v>
      </c>
    </row>
    <row r="16" spans="1:11">
      <c r="A16" t="s">
        <v>3834</v>
      </c>
      <c r="B16" t="s">
        <v>3844</v>
      </c>
      <c r="C16" t="s">
        <v>4028</v>
      </c>
      <c r="D16">
        <v>1</v>
      </c>
      <c r="E16">
        <v>1</v>
      </c>
      <c r="F16">
        <v>0</v>
      </c>
      <c r="G16">
        <v>0.07000000000000001</v>
      </c>
      <c r="H16">
        <v>0.32</v>
      </c>
      <c r="I16">
        <v>0</v>
      </c>
      <c r="J16">
        <v>0</v>
      </c>
      <c r="K16">
        <v>0</v>
      </c>
    </row>
    <row r="17" spans="1:11">
      <c r="A17" t="s">
        <v>3834</v>
      </c>
      <c r="B17" t="s">
        <v>3845</v>
      </c>
      <c r="C17" t="s">
        <v>4029</v>
      </c>
      <c r="D17">
        <v>1</v>
      </c>
      <c r="E17">
        <v>1</v>
      </c>
      <c r="F17">
        <v>0</v>
      </c>
      <c r="G17">
        <v>0.06</v>
      </c>
      <c r="H17">
        <v>0.32</v>
      </c>
      <c r="I17">
        <v>0</v>
      </c>
      <c r="J17">
        <v>0</v>
      </c>
      <c r="K17">
        <v>0</v>
      </c>
    </row>
    <row r="18" spans="1:11">
      <c r="A18" t="s">
        <v>3834</v>
      </c>
      <c r="B18" t="s">
        <v>3845</v>
      </c>
      <c r="C18" t="s">
        <v>4030</v>
      </c>
      <c r="D18">
        <v>1</v>
      </c>
      <c r="E18">
        <v>1</v>
      </c>
      <c r="F18">
        <v>0</v>
      </c>
      <c r="G18">
        <v>0.06</v>
      </c>
      <c r="H18">
        <v>0.32</v>
      </c>
      <c r="I18">
        <v>0</v>
      </c>
      <c r="J18">
        <v>0</v>
      </c>
      <c r="K18">
        <v>0</v>
      </c>
    </row>
    <row r="19" spans="1:11">
      <c r="A19" t="s">
        <v>3834</v>
      </c>
      <c r="B19" t="s">
        <v>3846</v>
      </c>
      <c r="C19" t="s">
        <v>4031</v>
      </c>
      <c r="D19">
        <v>1</v>
      </c>
      <c r="E19">
        <v>0.05</v>
      </c>
      <c r="F19">
        <v>0.9399999999999999</v>
      </c>
      <c r="G19">
        <v>0.24</v>
      </c>
      <c r="H19">
        <v>0</v>
      </c>
      <c r="I19">
        <v>0</v>
      </c>
      <c r="J19">
        <v>0</v>
      </c>
      <c r="K19">
        <v>1</v>
      </c>
    </row>
    <row r="20" spans="1:11">
      <c r="A20" t="s">
        <v>3834</v>
      </c>
      <c r="B20" t="s">
        <v>3847</v>
      </c>
      <c r="C20" t="s">
        <v>3847</v>
      </c>
      <c r="D20">
        <v>1</v>
      </c>
      <c r="E20">
        <v>0.78</v>
      </c>
      <c r="F20">
        <v>1</v>
      </c>
      <c r="G20">
        <v>0.23</v>
      </c>
      <c r="H20">
        <v>0.32</v>
      </c>
      <c r="I20">
        <v>0</v>
      </c>
      <c r="J20">
        <v>0</v>
      </c>
      <c r="K20">
        <v>1</v>
      </c>
    </row>
    <row r="21" spans="1:11">
      <c r="A21" t="s">
        <v>3834</v>
      </c>
      <c r="B21" t="s">
        <v>3842</v>
      </c>
      <c r="C21" t="s">
        <v>4032</v>
      </c>
      <c r="D21">
        <v>1</v>
      </c>
      <c r="E21">
        <v>0</v>
      </c>
      <c r="F21">
        <v>1</v>
      </c>
      <c r="G21">
        <v>0.11</v>
      </c>
      <c r="H21">
        <v>0</v>
      </c>
      <c r="I21">
        <v>0</v>
      </c>
      <c r="J21">
        <v>0</v>
      </c>
      <c r="K21">
        <v>1</v>
      </c>
    </row>
    <row r="22" spans="1:11">
      <c r="A22" t="s">
        <v>3834</v>
      </c>
      <c r="B22" t="s">
        <v>3841</v>
      </c>
      <c r="C22" t="s">
        <v>4033</v>
      </c>
      <c r="D22">
        <v>1</v>
      </c>
      <c r="E22">
        <v>0</v>
      </c>
      <c r="F22">
        <v>0.76</v>
      </c>
      <c r="G22">
        <v>0.17</v>
      </c>
      <c r="H22">
        <v>0</v>
      </c>
      <c r="I22">
        <v>0</v>
      </c>
      <c r="J22">
        <v>0</v>
      </c>
      <c r="K22">
        <v>1</v>
      </c>
    </row>
    <row r="23" spans="1:11">
      <c r="A23" t="s">
        <v>3834</v>
      </c>
      <c r="B23" t="s">
        <v>3848</v>
      </c>
      <c r="C23" t="s">
        <v>3848</v>
      </c>
      <c r="D23">
        <v>1</v>
      </c>
      <c r="E23">
        <v>0.57</v>
      </c>
      <c r="F23">
        <v>1</v>
      </c>
      <c r="G23">
        <v>0.12</v>
      </c>
      <c r="H23">
        <v>0.33</v>
      </c>
      <c r="I23">
        <v>0</v>
      </c>
      <c r="J23">
        <v>0</v>
      </c>
      <c r="K23">
        <v>1</v>
      </c>
    </row>
    <row r="24" spans="1:11">
      <c r="A24" t="s">
        <v>3834</v>
      </c>
      <c r="B24" t="s">
        <v>3848</v>
      </c>
      <c r="C24" t="s">
        <v>4034</v>
      </c>
      <c r="D24">
        <v>1</v>
      </c>
      <c r="E24">
        <v>0.5</v>
      </c>
      <c r="F24">
        <v>1</v>
      </c>
      <c r="G24">
        <v>0.12</v>
      </c>
      <c r="H24">
        <v>0.33</v>
      </c>
      <c r="I24">
        <v>0</v>
      </c>
      <c r="J24">
        <v>0</v>
      </c>
      <c r="K24">
        <v>1</v>
      </c>
    </row>
    <row r="25" spans="1:11">
      <c r="A25" t="s">
        <v>3834</v>
      </c>
      <c r="B25" t="s">
        <v>3848</v>
      </c>
      <c r="C25" t="s">
        <v>4035</v>
      </c>
      <c r="D25">
        <v>1</v>
      </c>
      <c r="E25">
        <v>0.5</v>
      </c>
      <c r="F25">
        <v>1</v>
      </c>
      <c r="G25">
        <v>0.12</v>
      </c>
      <c r="H25">
        <v>0.33</v>
      </c>
      <c r="I25">
        <v>0</v>
      </c>
      <c r="J25">
        <v>0</v>
      </c>
      <c r="K25">
        <v>1</v>
      </c>
    </row>
    <row r="26" spans="1:11">
      <c r="A26" t="s">
        <v>3834</v>
      </c>
      <c r="B26" t="s">
        <v>3849</v>
      </c>
      <c r="C26" t="s">
        <v>4036</v>
      </c>
      <c r="D26">
        <v>1</v>
      </c>
      <c r="E26">
        <v>1</v>
      </c>
      <c r="F26">
        <v>1</v>
      </c>
      <c r="G26">
        <v>0.08</v>
      </c>
      <c r="H26">
        <v>0.3</v>
      </c>
      <c r="I26">
        <v>0</v>
      </c>
      <c r="J26">
        <v>0</v>
      </c>
      <c r="K26">
        <v>0</v>
      </c>
    </row>
    <row r="27" spans="1:11">
      <c r="A27" t="s">
        <v>3834</v>
      </c>
      <c r="B27" t="s">
        <v>3850</v>
      </c>
      <c r="C27" t="s">
        <v>3850</v>
      </c>
      <c r="D27">
        <v>1</v>
      </c>
      <c r="E27">
        <v>0.29</v>
      </c>
      <c r="F27">
        <v>1</v>
      </c>
      <c r="G27">
        <v>0.22</v>
      </c>
      <c r="H27">
        <v>0.32</v>
      </c>
      <c r="I27">
        <v>0</v>
      </c>
      <c r="J27">
        <v>0</v>
      </c>
      <c r="K27">
        <v>1</v>
      </c>
    </row>
    <row r="28" spans="1:11">
      <c r="A28" t="s">
        <v>3834</v>
      </c>
      <c r="B28" t="s">
        <v>3851</v>
      </c>
      <c r="C28" t="s">
        <v>4037</v>
      </c>
      <c r="D28">
        <v>1</v>
      </c>
      <c r="E28">
        <v>0</v>
      </c>
      <c r="F28">
        <v>1</v>
      </c>
      <c r="G28">
        <v>0.23</v>
      </c>
      <c r="H28">
        <v>0.33</v>
      </c>
      <c r="I28">
        <v>0</v>
      </c>
      <c r="J28">
        <v>0</v>
      </c>
      <c r="K28">
        <v>1</v>
      </c>
    </row>
    <row r="29" spans="1:11">
      <c r="A29" t="s">
        <v>3834</v>
      </c>
      <c r="B29" t="s">
        <v>3850</v>
      </c>
      <c r="C29" t="s">
        <v>4038</v>
      </c>
      <c r="D29">
        <v>1</v>
      </c>
      <c r="E29">
        <v>0</v>
      </c>
      <c r="F29">
        <v>1</v>
      </c>
      <c r="G29">
        <v>0.21</v>
      </c>
      <c r="H29">
        <v>0.32</v>
      </c>
      <c r="I29">
        <v>0</v>
      </c>
      <c r="J29">
        <v>0</v>
      </c>
      <c r="K29">
        <v>1</v>
      </c>
    </row>
    <row r="30" spans="1:11">
      <c r="A30" t="s">
        <v>3834</v>
      </c>
      <c r="B30" t="s">
        <v>3846</v>
      </c>
      <c r="C30" t="s">
        <v>4039</v>
      </c>
      <c r="D30">
        <v>1</v>
      </c>
      <c r="E30">
        <v>0</v>
      </c>
      <c r="F30">
        <v>0.3</v>
      </c>
      <c r="G30">
        <v>0.23</v>
      </c>
      <c r="H30">
        <v>0</v>
      </c>
      <c r="I30">
        <v>0</v>
      </c>
      <c r="J30">
        <v>0</v>
      </c>
      <c r="K30">
        <v>1</v>
      </c>
    </row>
    <row r="31" spans="1:11">
      <c r="A31" t="s">
        <v>3834</v>
      </c>
      <c r="B31" t="s">
        <v>3846</v>
      </c>
      <c r="C31" t="s">
        <v>4040</v>
      </c>
      <c r="D31">
        <v>1</v>
      </c>
      <c r="E31">
        <v>0</v>
      </c>
      <c r="F31">
        <v>0.3</v>
      </c>
      <c r="G31">
        <v>0.23</v>
      </c>
      <c r="H31">
        <v>0</v>
      </c>
      <c r="I31">
        <v>0</v>
      </c>
      <c r="J31">
        <v>0</v>
      </c>
      <c r="K31">
        <v>1</v>
      </c>
    </row>
    <row r="32" spans="1:11">
      <c r="A32" t="s">
        <v>3834</v>
      </c>
      <c r="B32" t="s">
        <v>3846</v>
      </c>
      <c r="C32" t="s">
        <v>4041</v>
      </c>
      <c r="D32">
        <v>1</v>
      </c>
      <c r="E32">
        <v>0</v>
      </c>
      <c r="F32">
        <v>0.28</v>
      </c>
      <c r="G32">
        <v>0.23</v>
      </c>
      <c r="H32">
        <v>0</v>
      </c>
      <c r="I32">
        <v>0</v>
      </c>
      <c r="J32">
        <v>0</v>
      </c>
      <c r="K32">
        <v>1</v>
      </c>
    </row>
    <row r="33" spans="1:11">
      <c r="A33" t="s">
        <v>3834</v>
      </c>
      <c r="B33" t="s">
        <v>3842</v>
      </c>
      <c r="C33" t="s">
        <v>4042</v>
      </c>
      <c r="D33">
        <v>1</v>
      </c>
      <c r="E33">
        <v>0</v>
      </c>
      <c r="F33">
        <v>1</v>
      </c>
      <c r="G33">
        <v>0.13</v>
      </c>
      <c r="H33">
        <v>0.32</v>
      </c>
      <c r="I33">
        <v>0</v>
      </c>
      <c r="J33">
        <v>0</v>
      </c>
      <c r="K33">
        <v>1</v>
      </c>
    </row>
    <row r="34" spans="1:11">
      <c r="A34" t="s">
        <v>3834</v>
      </c>
      <c r="B34" t="s">
        <v>3852</v>
      </c>
      <c r="C34" t="s">
        <v>4043</v>
      </c>
      <c r="D34">
        <v>1</v>
      </c>
      <c r="E34">
        <v>0</v>
      </c>
      <c r="F34">
        <v>1</v>
      </c>
      <c r="G34">
        <v>0.13</v>
      </c>
      <c r="H34">
        <v>0.32</v>
      </c>
      <c r="I34">
        <v>0</v>
      </c>
      <c r="J34">
        <v>0</v>
      </c>
      <c r="K34">
        <v>1</v>
      </c>
    </row>
    <row r="35" spans="1:11">
      <c r="A35" t="s">
        <v>3834</v>
      </c>
      <c r="B35" t="s">
        <v>3843</v>
      </c>
      <c r="C35" t="s">
        <v>4044</v>
      </c>
      <c r="D35">
        <v>1</v>
      </c>
      <c r="E35">
        <v>1</v>
      </c>
      <c r="F35">
        <v>1</v>
      </c>
      <c r="G35">
        <v>0.08</v>
      </c>
      <c r="H35">
        <v>0.31</v>
      </c>
      <c r="I35">
        <v>0</v>
      </c>
      <c r="J35">
        <v>0</v>
      </c>
      <c r="K35">
        <v>0</v>
      </c>
    </row>
    <row r="36" spans="1:11">
      <c r="A36" t="s">
        <v>3834</v>
      </c>
      <c r="B36" t="s">
        <v>3846</v>
      </c>
      <c r="C36" t="s">
        <v>4045</v>
      </c>
      <c r="D36">
        <v>1</v>
      </c>
      <c r="E36">
        <v>0</v>
      </c>
      <c r="F36">
        <v>0.25</v>
      </c>
      <c r="G36">
        <v>0.11</v>
      </c>
      <c r="H36">
        <v>0</v>
      </c>
      <c r="I36">
        <v>0</v>
      </c>
      <c r="J36">
        <v>0</v>
      </c>
      <c r="K36">
        <v>1</v>
      </c>
    </row>
    <row r="37" spans="1:11">
      <c r="A37" t="s">
        <v>3834</v>
      </c>
      <c r="B37" t="s">
        <v>3845</v>
      </c>
      <c r="C37" t="s">
        <v>4046</v>
      </c>
      <c r="D37">
        <v>1</v>
      </c>
      <c r="E37">
        <v>1</v>
      </c>
      <c r="F37">
        <v>0</v>
      </c>
      <c r="G37">
        <v>0.04</v>
      </c>
      <c r="H37">
        <v>0.26</v>
      </c>
      <c r="I37">
        <v>0</v>
      </c>
      <c r="J37">
        <v>0</v>
      </c>
      <c r="K37">
        <v>0</v>
      </c>
    </row>
    <row r="38" spans="1:11">
      <c r="A38" t="s">
        <v>3834</v>
      </c>
      <c r="B38" t="s">
        <v>3846</v>
      </c>
      <c r="C38" t="s">
        <v>4047</v>
      </c>
      <c r="D38">
        <v>1</v>
      </c>
      <c r="E38">
        <v>0</v>
      </c>
      <c r="F38">
        <v>0.2</v>
      </c>
      <c r="G38">
        <v>0.06</v>
      </c>
      <c r="H38">
        <v>0</v>
      </c>
      <c r="I38">
        <v>0</v>
      </c>
      <c r="J38">
        <v>0</v>
      </c>
      <c r="K38">
        <v>1</v>
      </c>
    </row>
    <row r="39" spans="1:11">
      <c r="A39" t="s">
        <v>3834</v>
      </c>
      <c r="B39" t="s">
        <v>3851</v>
      </c>
      <c r="C39" t="s">
        <v>4048</v>
      </c>
      <c r="D39">
        <v>1</v>
      </c>
      <c r="E39">
        <v>0</v>
      </c>
      <c r="F39">
        <v>1</v>
      </c>
      <c r="G39">
        <v>0.23</v>
      </c>
      <c r="H39">
        <v>0.32</v>
      </c>
      <c r="I39">
        <v>0</v>
      </c>
      <c r="J39">
        <v>0</v>
      </c>
      <c r="K39">
        <v>0.88</v>
      </c>
    </row>
    <row r="40" spans="1:11">
      <c r="A40" t="s">
        <v>3834</v>
      </c>
      <c r="B40" t="s">
        <v>3853</v>
      </c>
      <c r="C40" t="s">
        <v>4049</v>
      </c>
      <c r="D40">
        <v>1</v>
      </c>
      <c r="E40">
        <v>0</v>
      </c>
      <c r="F40">
        <v>0.9399999999999999</v>
      </c>
      <c r="G40">
        <v>0.13</v>
      </c>
      <c r="H40">
        <v>0.23</v>
      </c>
      <c r="I40">
        <v>0</v>
      </c>
      <c r="J40">
        <v>0</v>
      </c>
      <c r="K40">
        <v>1</v>
      </c>
    </row>
    <row r="41" spans="1:11">
      <c r="A41" t="s">
        <v>3834</v>
      </c>
      <c r="B41" t="s">
        <v>3854</v>
      </c>
      <c r="C41" t="s">
        <v>4050</v>
      </c>
      <c r="D41">
        <v>1</v>
      </c>
      <c r="E41">
        <v>0</v>
      </c>
      <c r="F41">
        <v>0.91</v>
      </c>
      <c r="G41">
        <v>0.13</v>
      </c>
      <c r="H41">
        <v>0</v>
      </c>
      <c r="I41">
        <v>0</v>
      </c>
      <c r="J41">
        <v>0</v>
      </c>
      <c r="K41">
        <v>1</v>
      </c>
    </row>
    <row r="42" spans="1:11">
      <c r="A42" t="s">
        <v>3834</v>
      </c>
      <c r="B42" t="s">
        <v>3846</v>
      </c>
      <c r="C42" t="s">
        <v>4051</v>
      </c>
      <c r="D42">
        <v>1</v>
      </c>
      <c r="E42">
        <v>0</v>
      </c>
      <c r="F42">
        <v>0.91</v>
      </c>
      <c r="G42">
        <v>0.13</v>
      </c>
      <c r="H42">
        <v>0</v>
      </c>
      <c r="I42">
        <v>0</v>
      </c>
      <c r="J42">
        <v>0</v>
      </c>
      <c r="K42">
        <v>1</v>
      </c>
    </row>
    <row r="43" spans="1:11">
      <c r="A43" t="s">
        <v>3834</v>
      </c>
      <c r="B43" t="s">
        <v>3847</v>
      </c>
      <c r="C43" t="s">
        <v>4052</v>
      </c>
      <c r="D43">
        <v>1</v>
      </c>
      <c r="E43">
        <v>0.78</v>
      </c>
      <c r="F43">
        <v>1</v>
      </c>
      <c r="G43">
        <v>0.09</v>
      </c>
      <c r="H43">
        <v>0.29</v>
      </c>
      <c r="I43">
        <v>0</v>
      </c>
      <c r="J43">
        <v>0</v>
      </c>
      <c r="K43">
        <v>0</v>
      </c>
    </row>
    <row r="44" spans="1:11">
      <c r="A44" t="s">
        <v>3834</v>
      </c>
      <c r="B44" t="s">
        <v>3855</v>
      </c>
      <c r="C44" t="s">
        <v>3855</v>
      </c>
      <c r="D44">
        <v>1</v>
      </c>
      <c r="E44">
        <v>0</v>
      </c>
      <c r="F44">
        <v>1</v>
      </c>
      <c r="G44">
        <v>0.21</v>
      </c>
      <c r="H44">
        <v>0.32</v>
      </c>
      <c r="I44">
        <v>0</v>
      </c>
      <c r="J44">
        <v>0</v>
      </c>
      <c r="K44">
        <v>0.75</v>
      </c>
    </row>
    <row r="45" spans="1:11">
      <c r="A45" t="s">
        <v>3834</v>
      </c>
      <c r="B45" t="s">
        <v>3855</v>
      </c>
      <c r="C45" t="s">
        <v>4053</v>
      </c>
      <c r="D45">
        <v>1</v>
      </c>
      <c r="E45">
        <v>0</v>
      </c>
      <c r="F45">
        <v>1</v>
      </c>
      <c r="G45">
        <v>0.11</v>
      </c>
      <c r="H45">
        <v>0.32</v>
      </c>
      <c r="I45">
        <v>0</v>
      </c>
      <c r="J45">
        <v>0</v>
      </c>
      <c r="K45">
        <v>0.75</v>
      </c>
    </row>
    <row r="46" spans="1:11">
      <c r="A46" t="s">
        <v>3834</v>
      </c>
      <c r="B46" t="s">
        <v>3836</v>
      </c>
      <c r="C46" t="s">
        <v>4054</v>
      </c>
      <c r="D46">
        <v>1</v>
      </c>
      <c r="E46">
        <v>1</v>
      </c>
      <c r="F46">
        <v>0.24</v>
      </c>
      <c r="G46">
        <v>0.09</v>
      </c>
      <c r="H46">
        <v>0.32</v>
      </c>
      <c r="I46">
        <v>0</v>
      </c>
      <c r="J46">
        <v>0</v>
      </c>
      <c r="K46">
        <v>0</v>
      </c>
    </row>
    <row r="47" spans="1:11">
      <c r="A47" t="s">
        <v>3834</v>
      </c>
      <c r="B47" t="s">
        <v>3836</v>
      </c>
      <c r="C47" t="s">
        <v>4055</v>
      </c>
      <c r="D47">
        <v>1</v>
      </c>
      <c r="E47">
        <v>1</v>
      </c>
      <c r="F47">
        <v>0.24</v>
      </c>
      <c r="G47">
        <v>0.09</v>
      </c>
      <c r="H47">
        <v>0.32</v>
      </c>
      <c r="I47">
        <v>0</v>
      </c>
      <c r="J47">
        <v>0</v>
      </c>
      <c r="K47">
        <v>0</v>
      </c>
    </row>
    <row r="48" spans="1:11">
      <c r="A48" t="s">
        <v>3834</v>
      </c>
      <c r="B48" t="s">
        <v>3835</v>
      </c>
      <c r="C48" t="s">
        <v>4056</v>
      </c>
      <c r="D48">
        <v>1</v>
      </c>
      <c r="E48">
        <v>0.72</v>
      </c>
      <c r="F48">
        <v>0.26</v>
      </c>
      <c r="G48">
        <v>0.09</v>
      </c>
      <c r="H48">
        <v>0.2</v>
      </c>
      <c r="I48">
        <v>0</v>
      </c>
      <c r="J48">
        <v>0</v>
      </c>
      <c r="K48">
        <v>1</v>
      </c>
    </row>
    <row r="49" spans="1:11">
      <c r="A49" t="s">
        <v>3834</v>
      </c>
      <c r="B49" t="s">
        <v>3849</v>
      </c>
      <c r="C49" t="s">
        <v>4057</v>
      </c>
      <c r="D49">
        <v>1</v>
      </c>
      <c r="E49">
        <v>1</v>
      </c>
      <c r="F49">
        <v>0.75</v>
      </c>
      <c r="G49">
        <v>0.08</v>
      </c>
      <c r="H49">
        <v>0</v>
      </c>
      <c r="I49">
        <v>0</v>
      </c>
      <c r="J49">
        <v>0</v>
      </c>
      <c r="K49">
        <v>0</v>
      </c>
    </row>
    <row r="50" spans="1:11">
      <c r="A50" t="s">
        <v>3834</v>
      </c>
      <c r="B50" t="s">
        <v>3856</v>
      </c>
      <c r="C50" t="s">
        <v>3856</v>
      </c>
      <c r="D50">
        <v>1</v>
      </c>
      <c r="E50">
        <v>0.29</v>
      </c>
      <c r="F50">
        <v>1</v>
      </c>
      <c r="G50">
        <v>0.21</v>
      </c>
      <c r="H50">
        <v>0.31</v>
      </c>
      <c r="I50">
        <v>0</v>
      </c>
      <c r="J50">
        <v>0</v>
      </c>
      <c r="K50">
        <v>0.5</v>
      </c>
    </row>
    <row r="51" spans="1:11">
      <c r="A51" t="s">
        <v>3834</v>
      </c>
      <c r="B51" t="s">
        <v>3857</v>
      </c>
      <c r="C51" t="s">
        <v>4058</v>
      </c>
      <c r="D51">
        <v>1</v>
      </c>
      <c r="E51">
        <v>0.5</v>
      </c>
      <c r="F51">
        <v>0.25</v>
      </c>
      <c r="G51">
        <v>0.11</v>
      </c>
      <c r="H51">
        <v>0</v>
      </c>
      <c r="I51">
        <v>0</v>
      </c>
      <c r="J51">
        <v>0</v>
      </c>
      <c r="K51">
        <v>1</v>
      </c>
    </row>
    <row r="52" spans="1:11">
      <c r="A52" t="s">
        <v>3834</v>
      </c>
      <c r="B52" t="s">
        <v>3857</v>
      </c>
      <c r="C52" t="s">
        <v>4059</v>
      </c>
      <c r="D52">
        <v>1</v>
      </c>
      <c r="E52">
        <v>0.5</v>
      </c>
      <c r="F52">
        <v>0.14</v>
      </c>
      <c r="G52">
        <v>0.11</v>
      </c>
      <c r="H52">
        <v>0</v>
      </c>
      <c r="I52">
        <v>0</v>
      </c>
      <c r="J52">
        <v>0</v>
      </c>
      <c r="K52">
        <v>1</v>
      </c>
    </row>
    <row r="53" spans="1:11">
      <c r="A53" t="s">
        <v>3834</v>
      </c>
      <c r="B53" t="s">
        <v>3858</v>
      </c>
      <c r="C53" t="s">
        <v>4060</v>
      </c>
      <c r="D53">
        <v>1</v>
      </c>
      <c r="E53">
        <v>0</v>
      </c>
      <c r="F53">
        <v>0.77</v>
      </c>
      <c r="G53">
        <v>0.15</v>
      </c>
      <c r="H53">
        <v>0</v>
      </c>
      <c r="I53">
        <v>0</v>
      </c>
      <c r="J53">
        <v>0</v>
      </c>
      <c r="K53">
        <v>0.9399999999999999</v>
      </c>
    </row>
    <row r="54" spans="1:11">
      <c r="A54" t="s">
        <v>3834</v>
      </c>
      <c r="B54" t="s">
        <v>3858</v>
      </c>
      <c r="C54" t="s">
        <v>4061</v>
      </c>
      <c r="D54">
        <v>1</v>
      </c>
      <c r="E54">
        <v>0</v>
      </c>
      <c r="F54">
        <v>0.77</v>
      </c>
      <c r="G54">
        <v>0.15</v>
      </c>
      <c r="H54">
        <v>0</v>
      </c>
      <c r="I54">
        <v>0</v>
      </c>
      <c r="J54">
        <v>0</v>
      </c>
      <c r="K54">
        <v>0.9399999999999999</v>
      </c>
    </row>
    <row r="55" spans="1:11">
      <c r="A55" t="s">
        <v>3834</v>
      </c>
      <c r="B55" t="s">
        <v>3857</v>
      </c>
      <c r="C55" t="s">
        <v>4062</v>
      </c>
      <c r="D55">
        <v>1</v>
      </c>
      <c r="E55">
        <v>0.5</v>
      </c>
      <c r="F55">
        <v>0.12</v>
      </c>
      <c r="G55">
        <v>0.11</v>
      </c>
      <c r="H55">
        <v>0</v>
      </c>
      <c r="I55">
        <v>0</v>
      </c>
      <c r="J55">
        <v>0</v>
      </c>
      <c r="K55">
        <v>1</v>
      </c>
    </row>
    <row r="56" spans="1:11">
      <c r="A56" t="s">
        <v>3834</v>
      </c>
      <c r="B56" t="s">
        <v>3858</v>
      </c>
      <c r="C56" t="s">
        <v>4063</v>
      </c>
      <c r="D56">
        <v>1</v>
      </c>
      <c r="E56">
        <v>0</v>
      </c>
      <c r="F56">
        <v>0.72</v>
      </c>
      <c r="G56">
        <v>0.15</v>
      </c>
      <c r="H56">
        <v>0</v>
      </c>
      <c r="I56">
        <v>0</v>
      </c>
      <c r="J56">
        <v>0</v>
      </c>
      <c r="K56">
        <v>0.9399999999999999</v>
      </c>
    </row>
    <row r="57" spans="1:11">
      <c r="A57" t="s">
        <v>3834</v>
      </c>
      <c r="B57" t="s">
        <v>3859</v>
      </c>
      <c r="C57" t="s">
        <v>4064</v>
      </c>
      <c r="D57">
        <v>1</v>
      </c>
      <c r="E57">
        <v>0</v>
      </c>
      <c r="F57">
        <v>0.32</v>
      </c>
      <c r="G57">
        <v>0.23</v>
      </c>
      <c r="H57">
        <v>0.28</v>
      </c>
      <c r="I57">
        <v>0</v>
      </c>
      <c r="J57">
        <v>0</v>
      </c>
      <c r="K57">
        <v>1</v>
      </c>
    </row>
    <row r="58" spans="1:11">
      <c r="A58" t="s">
        <v>3834</v>
      </c>
      <c r="B58" t="s">
        <v>3859</v>
      </c>
      <c r="C58" t="s">
        <v>4065</v>
      </c>
      <c r="D58">
        <v>1</v>
      </c>
      <c r="E58">
        <v>0</v>
      </c>
      <c r="F58">
        <v>0.31</v>
      </c>
      <c r="G58">
        <v>0.18</v>
      </c>
      <c r="H58">
        <v>0.28</v>
      </c>
      <c r="I58">
        <v>0</v>
      </c>
      <c r="J58">
        <v>0</v>
      </c>
      <c r="K58">
        <v>1</v>
      </c>
    </row>
    <row r="59" spans="1:11">
      <c r="A59" t="s">
        <v>3834</v>
      </c>
      <c r="B59" t="s">
        <v>3860</v>
      </c>
      <c r="C59" t="s">
        <v>4066</v>
      </c>
      <c r="D59">
        <v>1</v>
      </c>
      <c r="E59">
        <v>0</v>
      </c>
      <c r="F59">
        <v>0.31</v>
      </c>
      <c r="G59">
        <v>0.2</v>
      </c>
      <c r="H59">
        <v>0.25</v>
      </c>
      <c r="I59">
        <v>0</v>
      </c>
      <c r="J59">
        <v>0</v>
      </c>
      <c r="K59">
        <v>1</v>
      </c>
    </row>
    <row r="60" spans="1:11">
      <c r="A60" t="s">
        <v>3834</v>
      </c>
      <c r="B60" t="s">
        <v>3860</v>
      </c>
      <c r="C60" t="s">
        <v>4067</v>
      </c>
      <c r="D60">
        <v>1</v>
      </c>
      <c r="E60">
        <v>0</v>
      </c>
      <c r="F60">
        <v>0.31</v>
      </c>
      <c r="G60">
        <v>0.2</v>
      </c>
      <c r="H60">
        <v>0.25</v>
      </c>
      <c r="I60">
        <v>0</v>
      </c>
      <c r="J60">
        <v>0</v>
      </c>
      <c r="K60">
        <v>1</v>
      </c>
    </row>
    <row r="61" spans="1:11">
      <c r="A61" t="s">
        <v>3834</v>
      </c>
      <c r="B61" t="s">
        <v>3861</v>
      </c>
      <c r="C61" t="s">
        <v>4068</v>
      </c>
      <c r="D61">
        <v>1</v>
      </c>
      <c r="E61">
        <v>0</v>
      </c>
      <c r="F61">
        <v>1</v>
      </c>
      <c r="G61">
        <v>0.21</v>
      </c>
      <c r="H61">
        <v>0.32</v>
      </c>
      <c r="I61">
        <v>0</v>
      </c>
      <c r="J61">
        <v>0</v>
      </c>
      <c r="K61">
        <v>0</v>
      </c>
    </row>
    <row r="62" spans="1:11">
      <c r="A62" t="s">
        <v>3834</v>
      </c>
      <c r="B62" t="s">
        <v>3862</v>
      </c>
      <c r="C62" t="s">
        <v>4069</v>
      </c>
      <c r="D62">
        <v>1</v>
      </c>
      <c r="E62">
        <v>0</v>
      </c>
      <c r="F62">
        <v>1</v>
      </c>
      <c r="G62">
        <v>0.2</v>
      </c>
      <c r="H62">
        <v>0.32</v>
      </c>
      <c r="I62">
        <v>0</v>
      </c>
      <c r="J62">
        <v>0</v>
      </c>
      <c r="K62">
        <v>0</v>
      </c>
    </row>
    <row r="63" spans="1:11">
      <c r="A63" t="s">
        <v>3834</v>
      </c>
      <c r="B63" t="s">
        <v>3863</v>
      </c>
      <c r="C63" t="s">
        <v>4070</v>
      </c>
      <c r="D63">
        <v>1</v>
      </c>
      <c r="E63">
        <v>0</v>
      </c>
      <c r="F63">
        <v>0.27</v>
      </c>
      <c r="G63">
        <v>0.12</v>
      </c>
      <c r="H63">
        <v>0.25</v>
      </c>
      <c r="I63">
        <v>0</v>
      </c>
      <c r="J63">
        <v>0</v>
      </c>
      <c r="K63">
        <v>1</v>
      </c>
    </row>
    <row r="64" spans="1:11">
      <c r="A64" t="s">
        <v>3834</v>
      </c>
      <c r="B64" t="s">
        <v>3850</v>
      </c>
      <c r="C64" t="s">
        <v>4071</v>
      </c>
      <c r="D64">
        <v>1</v>
      </c>
      <c r="E64">
        <v>0</v>
      </c>
      <c r="F64">
        <v>1</v>
      </c>
      <c r="G64">
        <v>0.2</v>
      </c>
      <c r="H64">
        <v>0.31</v>
      </c>
      <c r="I64">
        <v>0</v>
      </c>
      <c r="J64">
        <v>0</v>
      </c>
      <c r="K64">
        <v>0</v>
      </c>
    </row>
    <row r="65" spans="1:11">
      <c r="A65" t="s">
        <v>3834</v>
      </c>
      <c r="B65" t="s">
        <v>3847</v>
      </c>
      <c r="C65" t="s">
        <v>4072</v>
      </c>
      <c r="D65">
        <v>1</v>
      </c>
      <c r="E65">
        <v>0</v>
      </c>
      <c r="F65">
        <v>1</v>
      </c>
      <c r="G65">
        <v>0.21</v>
      </c>
      <c r="H65">
        <v>0.31</v>
      </c>
      <c r="I65">
        <v>0</v>
      </c>
      <c r="J65">
        <v>0</v>
      </c>
      <c r="K65">
        <v>0</v>
      </c>
    </row>
    <row r="66" spans="1:11">
      <c r="A66" t="s">
        <v>3834</v>
      </c>
      <c r="B66" t="s">
        <v>3847</v>
      </c>
      <c r="C66" t="s">
        <v>4073</v>
      </c>
      <c r="D66">
        <v>1</v>
      </c>
      <c r="E66">
        <v>0</v>
      </c>
      <c r="F66">
        <v>1</v>
      </c>
      <c r="G66">
        <v>0.21</v>
      </c>
      <c r="H66">
        <v>0.31</v>
      </c>
      <c r="I66">
        <v>0</v>
      </c>
      <c r="J66">
        <v>0</v>
      </c>
      <c r="K66">
        <v>0</v>
      </c>
    </row>
    <row r="67" spans="1:11">
      <c r="A67" t="s">
        <v>3834</v>
      </c>
      <c r="B67" t="s">
        <v>3838</v>
      </c>
      <c r="C67" t="s">
        <v>4074</v>
      </c>
      <c r="D67">
        <v>1</v>
      </c>
      <c r="E67">
        <v>1</v>
      </c>
      <c r="F67">
        <v>0.2</v>
      </c>
      <c r="G67">
        <v>0.07000000000000001</v>
      </c>
      <c r="H67">
        <v>0.28</v>
      </c>
      <c r="I67">
        <v>0</v>
      </c>
      <c r="J67">
        <v>0</v>
      </c>
      <c r="K67">
        <v>0</v>
      </c>
    </row>
    <row r="68" spans="1:11">
      <c r="A68" t="s">
        <v>3834</v>
      </c>
      <c r="B68" t="s">
        <v>3864</v>
      </c>
      <c r="C68" t="s">
        <v>4075</v>
      </c>
      <c r="D68">
        <v>1</v>
      </c>
      <c r="E68">
        <v>0</v>
      </c>
      <c r="F68">
        <v>0.31</v>
      </c>
      <c r="G68">
        <v>0.17</v>
      </c>
      <c r="H68">
        <v>0</v>
      </c>
      <c r="I68">
        <v>0</v>
      </c>
      <c r="J68">
        <v>0</v>
      </c>
      <c r="K68">
        <v>1</v>
      </c>
    </row>
    <row r="69" spans="1:11">
      <c r="A69" t="s">
        <v>3834</v>
      </c>
      <c r="B69" t="s">
        <v>3864</v>
      </c>
      <c r="C69" t="s">
        <v>4076</v>
      </c>
      <c r="D69">
        <v>1</v>
      </c>
      <c r="E69">
        <v>0</v>
      </c>
      <c r="F69">
        <v>0.31</v>
      </c>
      <c r="G69">
        <v>0.17</v>
      </c>
      <c r="H69">
        <v>0</v>
      </c>
      <c r="I69">
        <v>0</v>
      </c>
      <c r="J69">
        <v>0</v>
      </c>
      <c r="K69">
        <v>1</v>
      </c>
    </row>
    <row r="70" spans="1:11">
      <c r="A70" t="s">
        <v>3834</v>
      </c>
      <c r="B70" t="s">
        <v>3865</v>
      </c>
      <c r="C70" t="s">
        <v>4077</v>
      </c>
      <c r="D70">
        <v>1</v>
      </c>
      <c r="E70">
        <v>0</v>
      </c>
      <c r="F70">
        <v>0.1</v>
      </c>
      <c r="G70">
        <v>0.15</v>
      </c>
      <c r="H70">
        <v>0</v>
      </c>
      <c r="I70">
        <v>0.29</v>
      </c>
      <c r="J70">
        <v>0</v>
      </c>
      <c r="K70">
        <v>1</v>
      </c>
    </row>
    <row r="71" spans="1:11">
      <c r="A71" t="s">
        <v>3834</v>
      </c>
      <c r="B71" t="s">
        <v>3865</v>
      </c>
      <c r="C71" t="s">
        <v>4078</v>
      </c>
      <c r="D71">
        <v>1</v>
      </c>
      <c r="E71">
        <v>0</v>
      </c>
      <c r="F71">
        <v>0.1</v>
      </c>
      <c r="G71">
        <v>0.15</v>
      </c>
      <c r="H71">
        <v>0</v>
      </c>
      <c r="I71">
        <v>0.29</v>
      </c>
      <c r="J71">
        <v>0</v>
      </c>
      <c r="K71">
        <v>1</v>
      </c>
    </row>
    <row r="72" spans="1:11">
      <c r="A72" t="s">
        <v>3834</v>
      </c>
      <c r="B72" t="s">
        <v>3866</v>
      </c>
      <c r="C72" t="s">
        <v>3866</v>
      </c>
      <c r="D72">
        <v>1</v>
      </c>
      <c r="E72">
        <v>0</v>
      </c>
      <c r="F72">
        <v>1</v>
      </c>
      <c r="G72">
        <v>0.11</v>
      </c>
      <c r="H72">
        <v>0.32</v>
      </c>
      <c r="I72">
        <v>0</v>
      </c>
      <c r="J72">
        <v>0</v>
      </c>
      <c r="K72">
        <v>0</v>
      </c>
    </row>
    <row r="73" spans="1:11">
      <c r="A73" t="s">
        <v>3834</v>
      </c>
      <c r="B73" t="s">
        <v>3855</v>
      </c>
      <c r="C73" t="s">
        <v>4079</v>
      </c>
      <c r="D73">
        <v>1</v>
      </c>
      <c r="E73">
        <v>0</v>
      </c>
      <c r="F73">
        <v>1</v>
      </c>
      <c r="G73">
        <v>0.11</v>
      </c>
      <c r="H73">
        <v>0.32</v>
      </c>
      <c r="I73">
        <v>0</v>
      </c>
      <c r="J73">
        <v>0</v>
      </c>
      <c r="K73">
        <v>0</v>
      </c>
    </row>
    <row r="74" spans="1:11">
      <c r="A74" t="s">
        <v>3834</v>
      </c>
      <c r="B74" t="s">
        <v>3867</v>
      </c>
      <c r="C74" t="s">
        <v>4080</v>
      </c>
      <c r="D74">
        <v>1</v>
      </c>
      <c r="E74">
        <v>0</v>
      </c>
      <c r="F74">
        <v>0.3</v>
      </c>
      <c r="G74">
        <v>0.15</v>
      </c>
      <c r="H74">
        <v>0</v>
      </c>
      <c r="I74">
        <v>0</v>
      </c>
      <c r="J74">
        <v>0</v>
      </c>
      <c r="K74">
        <v>1</v>
      </c>
    </row>
    <row r="75" spans="1:11">
      <c r="A75" t="s">
        <v>3834</v>
      </c>
      <c r="B75" t="s">
        <v>3864</v>
      </c>
      <c r="C75" t="s">
        <v>4081</v>
      </c>
      <c r="D75">
        <v>1</v>
      </c>
      <c r="E75">
        <v>0</v>
      </c>
      <c r="F75">
        <v>0.31</v>
      </c>
      <c r="G75">
        <v>0.1</v>
      </c>
      <c r="H75">
        <v>0</v>
      </c>
      <c r="I75">
        <v>0</v>
      </c>
      <c r="J75">
        <v>0.04</v>
      </c>
      <c r="K75">
        <v>1</v>
      </c>
    </row>
    <row r="76" spans="1:11">
      <c r="A76" t="s">
        <v>3834</v>
      </c>
      <c r="B76" t="s">
        <v>3868</v>
      </c>
      <c r="C76" t="s">
        <v>4082</v>
      </c>
      <c r="D76">
        <v>1</v>
      </c>
      <c r="E76">
        <v>0</v>
      </c>
      <c r="F76">
        <v>0.3</v>
      </c>
      <c r="G76">
        <v>0.19</v>
      </c>
      <c r="H76">
        <v>0</v>
      </c>
      <c r="I76">
        <v>0</v>
      </c>
      <c r="J76">
        <v>0</v>
      </c>
      <c r="K76">
        <v>0.99</v>
      </c>
    </row>
    <row r="77" spans="1:11">
      <c r="A77" t="s">
        <v>3834</v>
      </c>
      <c r="B77" t="s">
        <v>3848</v>
      </c>
      <c r="C77" t="s">
        <v>4083</v>
      </c>
      <c r="D77">
        <v>1</v>
      </c>
      <c r="E77">
        <v>0</v>
      </c>
      <c r="F77">
        <v>1</v>
      </c>
      <c r="G77">
        <v>0.09</v>
      </c>
      <c r="H77">
        <v>0.31</v>
      </c>
      <c r="I77">
        <v>0</v>
      </c>
      <c r="J77">
        <v>0</v>
      </c>
      <c r="K77">
        <v>0</v>
      </c>
    </row>
    <row r="78" spans="1:11">
      <c r="A78" t="s">
        <v>3834</v>
      </c>
      <c r="B78" t="s">
        <v>3867</v>
      </c>
      <c r="C78" t="s">
        <v>4084</v>
      </c>
      <c r="D78">
        <v>1</v>
      </c>
      <c r="E78">
        <v>0</v>
      </c>
      <c r="F78">
        <v>0.28</v>
      </c>
      <c r="G78">
        <v>0.15</v>
      </c>
      <c r="H78">
        <v>0</v>
      </c>
      <c r="I78">
        <v>0</v>
      </c>
      <c r="J78">
        <v>0</v>
      </c>
      <c r="K78">
        <v>1</v>
      </c>
    </row>
    <row r="79" spans="1:11">
      <c r="A79" t="s">
        <v>3834</v>
      </c>
      <c r="B79" t="s">
        <v>3865</v>
      </c>
      <c r="C79" t="s">
        <v>4085</v>
      </c>
      <c r="D79">
        <v>1</v>
      </c>
      <c r="E79">
        <v>0</v>
      </c>
      <c r="F79">
        <v>0</v>
      </c>
      <c r="G79">
        <v>0.09</v>
      </c>
      <c r="H79">
        <v>0</v>
      </c>
      <c r="I79">
        <v>0.29</v>
      </c>
      <c r="J79">
        <v>0.03</v>
      </c>
      <c r="K79">
        <v>1</v>
      </c>
    </row>
    <row r="80" spans="1:11">
      <c r="A80" t="s">
        <v>3834</v>
      </c>
      <c r="B80" t="s">
        <v>3847</v>
      </c>
      <c r="C80" t="s">
        <v>4086</v>
      </c>
      <c r="D80">
        <v>1</v>
      </c>
      <c r="E80">
        <v>0</v>
      </c>
      <c r="F80">
        <v>1</v>
      </c>
      <c r="G80">
        <v>0.04</v>
      </c>
      <c r="H80">
        <v>0.32</v>
      </c>
      <c r="I80">
        <v>0</v>
      </c>
      <c r="J80">
        <v>0</v>
      </c>
      <c r="K80">
        <v>0</v>
      </c>
    </row>
    <row r="81" spans="1:11">
      <c r="A81" t="s">
        <v>3834</v>
      </c>
      <c r="B81" t="s">
        <v>3867</v>
      </c>
      <c r="C81" t="s">
        <v>4087</v>
      </c>
      <c r="D81">
        <v>1</v>
      </c>
      <c r="E81">
        <v>0</v>
      </c>
      <c r="F81">
        <v>0.25</v>
      </c>
      <c r="G81">
        <v>0.14</v>
      </c>
      <c r="H81">
        <v>0</v>
      </c>
      <c r="I81">
        <v>0</v>
      </c>
      <c r="J81">
        <v>0</v>
      </c>
      <c r="K81">
        <v>1</v>
      </c>
    </row>
    <row r="82" spans="1:11">
      <c r="A82" t="s">
        <v>3834</v>
      </c>
      <c r="B82" t="s">
        <v>3841</v>
      </c>
      <c r="C82" t="s">
        <v>4088</v>
      </c>
      <c r="D82">
        <v>1</v>
      </c>
      <c r="E82">
        <v>0</v>
      </c>
      <c r="F82">
        <v>0.25</v>
      </c>
      <c r="G82">
        <v>0.14</v>
      </c>
      <c r="H82">
        <v>0</v>
      </c>
      <c r="I82">
        <v>0</v>
      </c>
      <c r="J82">
        <v>0</v>
      </c>
      <c r="K82">
        <v>1</v>
      </c>
    </row>
    <row r="83" spans="1:11">
      <c r="A83" t="s">
        <v>3834</v>
      </c>
      <c r="B83" t="s">
        <v>3867</v>
      </c>
      <c r="C83" t="s">
        <v>4089</v>
      </c>
      <c r="D83">
        <v>1</v>
      </c>
      <c r="E83">
        <v>0</v>
      </c>
      <c r="F83">
        <v>0.25</v>
      </c>
      <c r="G83">
        <v>0.14</v>
      </c>
      <c r="H83">
        <v>0</v>
      </c>
      <c r="I83">
        <v>0</v>
      </c>
      <c r="J83">
        <v>0</v>
      </c>
      <c r="K83">
        <v>1</v>
      </c>
    </row>
    <row r="84" spans="1:11">
      <c r="A84" t="s">
        <v>3834</v>
      </c>
      <c r="B84" t="s">
        <v>3869</v>
      </c>
      <c r="C84" t="s">
        <v>4090</v>
      </c>
      <c r="D84">
        <v>1</v>
      </c>
      <c r="E84">
        <v>0</v>
      </c>
      <c r="F84">
        <v>1</v>
      </c>
      <c r="G84">
        <v>0.05</v>
      </c>
      <c r="H84">
        <v>0.29</v>
      </c>
      <c r="I84">
        <v>0</v>
      </c>
      <c r="J84">
        <v>0</v>
      </c>
      <c r="K84">
        <v>0</v>
      </c>
    </row>
    <row r="85" spans="1:11">
      <c r="A85" t="s">
        <v>3834</v>
      </c>
      <c r="B85" t="s">
        <v>3852</v>
      </c>
      <c r="C85" t="s">
        <v>4091</v>
      </c>
      <c r="D85">
        <v>1</v>
      </c>
      <c r="E85">
        <v>0</v>
      </c>
      <c r="F85">
        <v>1</v>
      </c>
      <c r="G85">
        <v>0.07000000000000001</v>
      </c>
      <c r="H85">
        <v>0.27</v>
      </c>
      <c r="I85">
        <v>0</v>
      </c>
      <c r="J85">
        <v>0</v>
      </c>
      <c r="K85">
        <v>0</v>
      </c>
    </row>
    <row r="86" spans="1:11">
      <c r="A86" t="s">
        <v>3834</v>
      </c>
      <c r="B86" t="s">
        <v>3853</v>
      </c>
      <c r="C86" t="s">
        <v>4092</v>
      </c>
      <c r="D86">
        <v>1</v>
      </c>
      <c r="E86">
        <v>0</v>
      </c>
      <c r="F86">
        <v>0.26</v>
      </c>
      <c r="G86">
        <v>0.09</v>
      </c>
      <c r="H86">
        <v>0</v>
      </c>
      <c r="I86">
        <v>0</v>
      </c>
      <c r="J86">
        <v>0</v>
      </c>
      <c r="K86">
        <v>1</v>
      </c>
    </row>
    <row r="87" spans="1:11">
      <c r="A87" t="s">
        <v>3834</v>
      </c>
      <c r="B87" t="s">
        <v>3852</v>
      </c>
      <c r="C87" t="s">
        <v>4093</v>
      </c>
      <c r="D87">
        <v>1</v>
      </c>
      <c r="E87">
        <v>0</v>
      </c>
      <c r="F87">
        <v>1</v>
      </c>
      <c r="G87">
        <v>0.07000000000000001</v>
      </c>
      <c r="H87">
        <v>0.27</v>
      </c>
      <c r="I87">
        <v>0</v>
      </c>
      <c r="J87">
        <v>0</v>
      </c>
      <c r="K87">
        <v>0</v>
      </c>
    </row>
    <row r="88" spans="1:11">
      <c r="A88" t="s">
        <v>3834</v>
      </c>
      <c r="B88" t="s">
        <v>3853</v>
      </c>
      <c r="C88" t="s">
        <v>4094</v>
      </c>
      <c r="D88">
        <v>1</v>
      </c>
      <c r="E88">
        <v>0</v>
      </c>
      <c r="F88">
        <v>0.26</v>
      </c>
      <c r="G88">
        <v>0.09</v>
      </c>
      <c r="H88">
        <v>0</v>
      </c>
      <c r="I88">
        <v>0</v>
      </c>
      <c r="J88">
        <v>0</v>
      </c>
      <c r="K88">
        <v>1</v>
      </c>
    </row>
    <row r="89" spans="1:11">
      <c r="A89" t="s">
        <v>3834</v>
      </c>
      <c r="B89" t="s">
        <v>3870</v>
      </c>
      <c r="C89" t="s">
        <v>4095</v>
      </c>
      <c r="D89">
        <v>1</v>
      </c>
      <c r="E89">
        <v>1</v>
      </c>
      <c r="F89">
        <v>0</v>
      </c>
      <c r="G89">
        <v>0.01</v>
      </c>
      <c r="H89">
        <v>0.28</v>
      </c>
      <c r="I89">
        <v>0</v>
      </c>
      <c r="J89">
        <v>0</v>
      </c>
      <c r="K89">
        <v>0</v>
      </c>
    </row>
    <row r="90" spans="1:11">
      <c r="A90" t="s">
        <v>3834</v>
      </c>
      <c r="B90" t="s">
        <v>3835</v>
      </c>
      <c r="C90" t="s">
        <v>4096</v>
      </c>
      <c r="D90">
        <v>1</v>
      </c>
      <c r="E90">
        <v>0</v>
      </c>
      <c r="F90">
        <v>1</v>
      </c>
      <c r="G90">
        <v>0.02</v>
      </c>
      <c r="H90">
        <v>0.28</v>
      </c>
      <c r="I90">
        <v>0</v>
      </c>
      <c r="J90">
        <v>0</v>
      </c>
      <c r="K90">
        <v>0</v>
      </c>
    </row>
    <row r="91" spans="1:11">
      <c r="A91" t="s">
        <v>3834</v>
      </c>
      <c r="B91" t="s">
        <v>3871</v>
      </c>
      <c r="C91" t="s">
        <v>4097</v>
      </c>
      <c r="D91">
        <v>1</v>
      </c>
      <c r="E91">
        <v>0</v>
      </c>
      <c r="F91">
        <v>1</v>
      </c>
      <c r="G91">
        <v>0.08</v>
      </c>
      <c r="H91">
        <v>0.25</v>
      </c>
      <c r="I91">
        <v>0</v>
      </c>
      <c r="J91">
        <v>0</v>
      </c>
      <c r="K91">
        <v>0</v>
      </c>
    </row>
    <row r="92" spans="1:11">
      <c r="A92" t="s">
        <v>3834</v>
      </c>
      <c r="B92" t="s">
        <v>3836</v>
      </c>
      <c r="C92" t="s">
        <v>4098</v>
      </c>
      <c r="D92">
        <v>1</v>
      </c>
      <c r="E92">
        <v>0</v>
      </c>
      <c r="F92">
        <v>1</v>
      </c>
      <c r="G92">
        <v>0.07000000000000001</v>
      </c>
      <c r="H92">
        <v>0.25</v>
      </c>
      <c r="I92">
        <v>0</v>
      </c>
      <c r="J92">
        <v>0</v>
      </c>
      <c r="K92">
        <v>0</v>
      </c>
    </row>
    <row r="93" spans="1:11">
      <c r="A93" t="s">
        <v>3834</v>
      </c>
      <c r="B93" t="s">
        <v>3863</v>
      </c>
      <c r="C93" t="s">
        <v>4099</v>
      </c>
      <c r="D93">
        <v>1</v>
      </c>
      <c r="E93">
        <v>0</v>
      </c>
      <c r="F93">
        <v>0.25</v>
      </c>
      <c r="G93">
        <v>0.07000000000000001</v>
      </c>
      <c r="H93">
        <v>0</v>
      </c>
      <c r="I93">
        <v>0</v>
      </c>
      <c r="J93">
        <v>0</v>
      </c>
      <c r="K93">
        <v>1</v>
      </c>
    </row>
    <row r="94" spans="1:11">
      <c r="A94" t="s">
        <v>3834</v>
      </c>
      <c r="B94" t="s">
        <v>3872</v>
      </c>
      <c r="C94" t="s">
        <v>4100</v>
      </c>
      <c r="D94">
        <v>1</v>
      </c>
      <c r="E94">
        <v>0</v>
      </c>
      <c r="F94">
        <v>1</v>
      </c>
      <c r="G94">
        <v>0.09</v>
      </c>
      <c r="H94">
        <v>0.23</v>
      </c>
      <c r="I94">
        <v>0</v>
      </c>
      <c r="J94">
        <v>0</v>
      </c>
      <c r="K94">
        <v>0</v>
      </c>
    </row>
    <row r="95" spans="1:11">
      <c r="A95" t="s">
        <v>3834</v>
      </c>
      <c r="B95" t="s">
        <v>3873</v>
      </c>
      <c r="C95" t="s">
        <v>4101</v>
      </c>
      <c r="D95">
        <v>1</v>
      </c>
      <c r="E95">
        <v>0</v>
      </c>
      <c r="F95">
        <v>0.22</v>
      </c>
      <c r="G95">
        <v>0.09</v>
      </c>
      <c r="H95">
        <v>0</v>
      </c>
      <c r="I95">
        <v>0</v>
      </c>
      <c r="J95">
        <v>0</v>
      </c>
      <c r="K95">
        <v>1</v>
      </c>
    </row>
    <row r="96" spans="1:11">
      <c r="A96" t="s">
        <v>3834</v>
      </c>
      <c r="B96" t="s">
        <v>3874</v>
      </c>
      <c r="C96" t="s">
        <v>4102</v>
      </c>
      <c r="D96">
        <v>1</v>
      </c>
      <c r="E96">
        <v>0</v>
      </c>
      <c r="F96">
        <v>0.2</v>
      </c>
      <c r="G96">
        <v>0.13</v>
      </c>
      <c r="H96">
        <v>0</v>
      </c>
      <c r="I96">
        <v>0</v>
      </c>
      <c r="J96">
        <v>0</v>
      </c>
      <c r="K96">
        <v>1</v>
      </c>
    </row>
    <row r="97" spans="1:11">
      <c r="A97" t="s">
        <v>3834</v>
      </c>
      <c r="B97" t="s">
        <v>3868</v>
      </c>
      <c r="C97" t="s">
        <v>4103</v>
      </c>
      <c r="D97">
        <v>1</v>
      </c>
      <c r="E97">
        <v>0</v>
      </c>
      <c r="F97">
        <v>0.2</v>
      </c>
      <c r="G97">
        <v>0.19</v>
      </c>
      <c r="H97">
        <v>0</v>
      </c>
      <c r="I97">
        <v>0</v>
      </c>
      <c r="J97">
        <v>0</v>
      </c>
      <c r="K97">
        <v>0.99</v>
      </c>
    </row>
    <row r="98" spans="1:11">
      <c r="A98" t="s">
        <v>3834</v>
      </c>
      <c r="B98" t="s">
        <v>3855</v>
      </c>
      <c r="C98" t="s">
        <v>4104</v>
      </c>
      <c r="D98">
        <v>1</v>
      </c>
      <c r="E98">
        <v>0</v>
      </c>
      <c r="F98">
        <v>0.97</v>
      </c>
      <c r="G98">
        <v>0.1</v>
      </c>
      <c r="H98">
        <v>0.31</v>
      </c>
      <c r="I98">
        <v>0</v>
      </c>
      <c r="J98">
        <v>0</v>
      </c>
      <c r="K98">
        <v>0</v>
      </c>
    </row>
    <row r="99" spans="1:11">
      <c r="A99" t="s">
        <v>3834</v>
      </c>
      <c r="B99" t="s">
        <v>3875</v>
      </c>
      <c r="C99" t="s">
        <v>4105</v>
      </c>
      <c r="D99">
        <v>1</v>
      </c>
      <c r="E99">
        <v>0</v>
      </c>
      <c r="F99">
        <v>0</v>
      </c>
      <c r="G99">
        <v>0.1</v>
      </c>
      <c r="H99">
        <v>0.2</v>
      </c>
      <c r="I99">
        <v>0</v>
      </c>
      <c r="J99">
        <v>0</v>
      </c>
      <c r="K99">
        <v>1</v>
      </c>
    </row>
    <row r="100" spans="1:11">
      <c r="A100" t="s">
        <v>3834</v>
      </c>
      <c r="B100" t="s">
        <v>3841</v>
      </c>
      <c r="C100" t="s">
        <v>4106</v>
      </c>
      <c r="D100">
        <v>1</v>
      </c>
      <c r="E100">
        <v>0</v>
      </c>
      <c r="F100">
        <v>0.27</v>
      </c>
      <c r="G100">
        <v>0.1</v>
      </c>
      <c r="H100">
        <v>0</v>
      </c>
      <c r="I100">
        <v>0</v>
      </c>
      <c r="J100">
        <v>0</v>
      </c>
      <c r="K100">
        <v>0.98</v>
      </c>
    </row>
    <row r="101" spans="1:11">
      <c r="A101" t="s">
        <v>3834</v>
      </c>
      <c r="B101" t="s">
        <v>3871</v>
      </c>
      <c r="C101" t="s">
        <v>4107</v>
      </c>
      <c r="D101">
        <v>1</v>
      </c>
      <c r="E101">
        <v>0</v>
      </c>
      <c r="F101">
        <v>1</v>
      </c>
      <c r="G101">
        <v>0.07000000000000001</v>
      </c>
      <c r="H101">
        <v>0.2</v>
      </c>
      <c r="I101">
        <v>0</v>
      </c>
      <c r="J101">
        <v>0</v>
      </c>
      <c r="K101">
        <v>0</v>
      </c>
    </row>
    <row r="102" spans="1:11">
      <c r="A102" t="s">
        <v>3834</v>
      </c>
      <c r="B102" t="s">
        <v>3871</v>
      </c>
      <c r="C102" t="s">
        <v>4108</v>
      </c>
      <c r="D102">
        <v>1</v>
      </c>
      <c r="E102">
        <v>0</v>
      </c>
      <c r="F102">
        <v>1</v>
      </c>
      <c r="G102">
        <v>0.07000000000000001</v>
      </c>
      <c r="H102">
        <v>0.2</v>
      </c>
      <c r="I102">
        <v>0</v>
      </c>
      <c r="J102">
        <v>0</v>
      </c>
      <c r="K102">
        <v>0</v>
      </c>
    </row>
    <row r="103" spans="1:11">
      <c r="A103" t="s">
        <v>3834</v>
      </c>
      <c r="B103" t="s">
        <v>3871</v>
      </c>
      <c r="C103" t="s">
        <v>4109</v>
      </c>
      <c r="D103">
        <v>1</v>
      </c>
      <c r="E103">
        <v>0</v>
      </c>
      <c r="F103">
        <v>1</v>
      </c>
      <c r="G103">
        <v>0.07000000000000001</v>
      </c>
      <c r="H103">
        <v>0.18</v>
      </c>
      <c r="I103">
        <v>0</v>
      </c>
      <c r="J103">
        <v>0</v>
      </c>
      <c r="K103">
        <v>0</v>
      </c>
    </row>
    <row r="104" spans="1:11">
      <c r="A104" t="s">
        <v>3834</v>
      </c>
      <c r="B104" t="s">
        <v>3876</v>
      </c>
      <c r="C104" t="s">
        <v>4110</v>
      </c>
      <c r="D104">
        <v>1</v>
      </c>
      <c r="E104">
        <v>0</v>
      </c>
      <c r="F104">
        <v>1</v>
      </c>
      <c r="G104">
        <v>0.05</v>
      </c>
      <c r="H104">
        <v>0.18</v>
      </c>
      <c r="I104">
        <v>0</v>
      </c>
      <c r="J104">
        <v>0</v>
      </c>
      <c r="K104">
        <v>0</v>
      </c>
    </row>
    <row r="105" spans="1:11">
      <c r="A105" t="s">
        <v>3834</v>
      </c>
      <c r="B105" t="s">
        <v>3851</v>
      </c>
      <c r="C105" t="s">
        <v>4111</v>
      </c>
      <c r="D105">
        <v>1</v>
      </c>
      <c r="E105">
        <v>0</v>
      </c>
      <c r="F105">
        <v>0.8100000000000001</v>
      </c>
      <c r="G105">
        <v>0.2</v>
      </c>
      <c r="H105">
        <v>0.32</v>
      </c>
      <c r="I105">
        <v>0</v>
      </c>
      <c r="J105">
        <v>0</v>
      </c>
      <c r="K105">
        <v>0.75</v>
      </c>
    </row>
    <row r="106" spans="1:11">
      <c r="A106" t="s">
        <v>3834</v>
      </c>
      <c r="B106" t="s">
        <v>3856</v>
      </c>
      <c r="C106" t="s">
        <v>4112</v>
      </c>
      <c r="D106">
        <v>1</v>
      </c>
      <c r="E106">
        <v>0</v>
      </c>
      <c r="F106">
        <v>1</v>
      </c>
      <c r="G106">
        <v>0.15</v>
      </c>
      <c r="H106">
        <v>0</v>
      </c>
      <c r="I106">
        <v>0</v>
      </c>
      <c r="J106">
        <v>0</v>
      </c>
      <c r="K106">
        <v>0</v>
      </c>
    </row>
    <row r="107" spans="1:11">
      <c r="A107" t="s">
        <v>3834</v>
      </c>
      <c r="B107" t="s">
        <v>3877</v>
      </c>
      <c r="C107" t="s">
        <v>4113</v>
      </c>
      <c r="D107">
        <v>1</v>
      </c>
      <c r="E107">
        <v>0</v>
      </c>
      <c r="F107">
        <v>0.12</v>
      </c>
      <c r="G107">
        <v>0.11</v>
      </c>
      <c r="H107">
        <v>0</v>
      </c>
      <c r="I107">
        <v>0</v>
      </c>
      <c r="J107">
        <v>0</v>
      </c>
      <c r="K107">
        <v>0.99</v>
      </c>
    </row>
    <row r="108" spans="1:11">
      <c r="A108" t="s">
        <v>3834</v>
      </c>
      <c r="B108" t="s">
        <v>3858</v>
      </c>
      <c r="C108" t="s">
        <v>4114</v>
      </c>
      <c r="D108">
        <v>1</v>
      </c>
      <c r="E108">
        <v>0</v>
      </c>
      <c r="F108">
        <v>0</v>
      </c>
      <c r="G108">
        <v>0.13</v>
      </c>
      <c r="H108">
        <v>0</v>
      </c>
      <c r="I108">
        <v>0</v>
      </c>
      <c r="J108">
        <v>0</v>
      </c>
      <c r="K108">
        <v>1</v>
      </c>
    </row>
    <row r="109" spans="1:11">
      <c r="A109" t="s">
        <v>3834</v>
      </c>
      <c r="B109" t="s">
        <v>3854</v>
      </c>
      <c r="C109" t="s">
        <v>4115</v>
      </c>
      <c r="D109">
        <v>1</v>
      </c>
      <c r="E109">
        <v>0</v>
      </c>
      <c r="F109">
        <v>0</v>
      </c>
      <c r="G109">
        <v>0.13</v>
      </c>
      <c r="H109">
        <v>0</v>
      </c>
      <c r="I109">
        <v>0</v>
      </c>
      <c r="J109">
        <v>0</v>
      </c>
      <c r="K109">
        <v>1</v>
      </c>
    </row>
    <row r="110" spans="1:11">
      <c r="A110" t="s">
        <v>3834</v>
      </c>
      <c r="B110" t="s">
        <v>3848</v>
      </c>
      <c r="C110" t="s">
        <v>4116</v>
      </c>
      <c r="D110">
        <v>1</v>
      </c>
      <c r="E110">
        <v>0.29</v>
      </c>
      <c r="F110">
        <v>0.91</v>
      </c>
      <c r="G110">
        <v>0.09</v>
      </c>
      <c r="H110">
        <v>0.32</v>
      </c>
      <c r="I110">
        <v>0</v>
      </c>
      <c r="J110">
        <v>0</v>
      </c>
      <c r="K110">
        <v>0</v>
      </c>
    </row>
    <row r="111" spans="1:11">
      <c r="A111" t="s">
        <v>3834</v>
      </c>
      <c r="B111" t="s">
        <v>3848</v>
      </c>
      <c r="C111" t="s">
        <v>4117</v>
      </c>
      <c r="D111">
        <v>1</v>
      </c>
      <c r="E111">
        <v>0.29</v>
      </c>
      <c r="F111">
        <v>0.91</v>
      </c>
      <c r="G111">
        <v>0.09</v>
      </c>
      <c r="H111">
        <v>0.32</v>
      </c>
      <c r="I111">
        <v>0</v>
      </c>
      <c r="J111">
        <v>0</v>
      </c>
      <c r="K111">
        <v>0</v>
      </c>
    </row>
    <row r="112" spans="1:11">
      <c r="A112" t="s">
        <v>3834</v>
      </c>
      <c r="B112" t="s">
        <v>3849</v>
      </c>
      <c r="C112" t="s">
        <v>4118</v>
      </c>
      <c r="D112">
        <v>1</v>
      </c>
      <c r="E112">
        <v>0</v>
      </c>
      <c r="F112">
        <v>1</v>
      </c>
      <c r="G112">
        <v>0.1</v>
      </c>
      <c r="H112">
        <v>0</v>
      </c>
      <c r="I112">
        <v>0</v>
      </c>
      <c r="J112">
        <v>0</v>
      </c>
      <c r="K112">
        <v>0</v>
      </c>
    </row>
    <row r="113" spans="1:11">
      <c r="A113" t="s">
        <v>3834</v>
      </c>
      <c r="B113" t="s">
        <v>3850</v>
      </c>
      <c r="C113" t="s">
        <v>4119</v>
      </c>
      <c r="D113">
        <v>1</v>
      </c>
      <c r="E113">
        <v>0</v>
      </c>
      <c r="F113">
        <v>1</v>
      </c>
      <c r="G113">
        <v>0.1</v>
      </c>
      <c r="H113">
        <v>0</v>
      </c>
      <c r="I113">
        <v>0</v>
      </c>
      <c r="J113">
        <v>0</v>
      </c>
      <c r="K113">
        <v>0</v>
      </c>
    </row>
    <row r="114" spans="1:11">
      <c r="A114" t="s">
        <v>3834</v>
      </c>
      <c r="B114" t="s">
        <v>3878</v>
      </c>
      <c r="C114" t="s">
        <v>4120</v>
      </c>
      <c r="D114">
        <v>1</v>
      </c>
      <c r="E114">
        <v>0</v>
      </c>
      <c r="F114">
        <v>1</v>
      </c>
      <c r="G114">
        <v>0.1</v>
      </c>
      <c r="H114">
        <v>0</v>
      </c>
      <c r="I114">
        <v>0</v>
      </c>
      <c r="J114">
        <v>0</v>
      </c>
      <c r="K114">
        <v>0</v>
      </c>
    </row>
    <row r="115" spans="1:11">
      <c r="A115" t="s">
        <v>3834</v>
      </c>
      <c r="B115" t="s">
        <v>3846</v>
      </c>
      <c r="C115" t="s">
        <v>4121</v>
      </c>
      <c r="D115">
        <v>1</v>
      </c>
      <c r="E115">
        <v>0</v>
      </c>
      <c r="F115">
        <v>0</v>
      </c>
      <c r="G115">
        <v>0.1</v>
      </c>
      <c r="H115">
        <v>0</v>
      </c>
      <c r="I115">
        <v>0</v>
      </c>
      <c r="J115">
        <v>0</v>
      </c>
      <c r="K115">
        <v>1</v>
      </c>
    </row>
    <row r="116" spans="1:11">
      <c r="A116" t="s">
        <v>3834</v>
      </c>
      <c r="B116" t="s">
        <v>3872</v>
      </c>
      <c r="C116" t="s">
        <v>4122</v>
      </c>
      <c r="D116">
        <v>1</v>
      </c>
      <c r="E116">
        <v>0</v>
      </c>
      <c r="F116">
        <v>1</v>
      </c>
      <c r="G116">
        <v>0.09</v>
      </c>
      <c r="H116">
        <v>0</v>
      </c>
      <c r="I116">
        <v>0</v>
      </c>
      <c r="J116">
        <v>0</v>
      </c>
      <c r="K116">
        <v>0</v>
      </c>
    </row>
    <row r="117" spans="1:11">
      <c r="A117" t="s">
        <v>3834</v>
      </c>
      <c r="B117" t="s">
        <v>3853</v>
      </c>
      <c r="C117" t="s">
        <v>4123</v>
      </c>
      <c r="D117">
        <v>1</v>
      </c>
      <c r="E117">
        <v>0</v>
      </c>
      <c r="F117">
        <v>0</v>
      </c>
      <c r="G117">
        <v>0.09</v>
      </c>
      <c r="H117">
        <v>0</v>
      </c>
      <c r="I117">
        <v>0</v>
      </c>
      <c r="J117">
        <v>0</v>
      </c>
      <c r="K117">
        <v>1</v>
      </c>
    </row>
    <row r="118" spans="1:11">
      <c r="A118" t="s">
        <v>3834</v>
      </c>
      <c r="B118" t="s">
        <v>3872</v>
      </c>
      <c r="C118" t="s">
        <v>4124</v>
      </c>
      <c r="D118">
        <v>1</v>
      </c>
      <c r="E118">
        <v>0</v>
      </c>
      <c r="F118">
        <v>1</v>
      </c>
      <c r="G118">
        <v>0.07000000000000001</v>
      </c>
      <c r="H118">
        <v>0</v>
      </c>
      <c r="I118">
        <v>0</v>
      </c>
      <c r="J118">
        <v>0.02</v>
      </c>
      <c r="K118">
        <v>0</v>
      </c>
    </row>
    <row r="119" spans="1:11">
      <c r="A119" t="s">
        <v>3834</v>
      </c>
      <c r="B119" t="s">
        <v>3855</v>
      </c>
      <c r="C119" t="s">
        <v>4125</v>
      </c>
      <c r="D119">
        <v>1</v>
      </c>
      <c r="E119">
        <v>0</v>
      </c>
      <c r="F119">
        <v>1</v>
      </c>
      <c r="G119">
        <v>0.08</v>
      </c>
      <c r="H119">
        <v>0</v>
      </c>
      <c r="I119">
        <v>0</v>
      </c>
      <c r="J119">
        <v>0</v>
      </c>
      <c r="K119">
        <v>0</v>
      </c>
    </row>
    <row r="120" spans="1:11">
      <c r="A120" t="s">
        <v>3834</v>
      </c>
      <c r="B120" t="s">
        <v>3855</v>
      </c>
      <c r="C120" t="s">
        <v>4126</v>
      </c>
      <c r="D120">
        <v>1</v>
      </c>
      <c r="E120">
        <v>0</v>
      </c>
      <c r="F120">
        <v>1</v>
      </c>
      <c r="G120">
        <v>0.08</v>
      </c>
      <c r="H120">
        <v>0</v>
      </c>
      <c r="I120">
        <v>0</v>
      </c>
      <c r="J120">
        <v>0</v>
      </c>
      <c r="K120">
        <v>0</v>
      </c>
    </row>
    <row r="121" spans="1:11">
      <c r="A121" t="s">
        <v>3834</v>
      </c>
      <c r="B121" t="s">
        <v>3879</v>
      </c>
      <c r="C121" t="s">
        <v>4127</v>
      </c>
      <c r="D121">
        <v>1</v>
      </c>
      <c r="E121">
        <v>0</v>
      </c>
      <c r="F121">
        <v>0</v>
      </c>
      <c r="G121">
        <v>0.08</v>
      </c>
      <c r="H121">
        <v>0</v>
      </c>
      <c r="I121">
        <v>0</v>
      </c>
      <c r="J121">
        <v>0</v>
      </c>
      <c r="K121">
        <v>1</v>
      </c>
    </row>
    <row r="122" spans="1:11">
      <c r="A122" t="s">
        <v>3834</v>
      </c>
      <c r="B122" t="s">
        <v>3879</v>
      </c>
      <c r="C122" t="s">
        <v>4128</v>
      </c>
      <c r="D122">
        <v>1</v>
      </c>
      <c r="E122">
        <v>0</v>
      </c>
      <c r="F122">
        <v>0</v>
      </c>
      <c r="G122">
        <v>0.08</v>
      </c>
      <c r="H122">
        <v>0</v>
      </c>
      <c r="I122">
        <v>0</v>
      </c>
      <c r="J122">
        <v>0</v>
      </c>
      <c r="K122">
        <v>1</v>
      </c>
    </row>
    <row r="123" spans="1:11">
      <c r="A123" t="s">
        <v>3834</v>
      </c>
      <c r="B123" t="s">
        <v>3880</v>
      </c>
      <c r="C123" t="s">
        <v>4129</v>
      </c>
      <c r="D123">
        <v>1</v>
      </c>
      <c r="E123">
        <v>0</v>
      </c>
      <c r="F123">
        <v>1</v>
      </c>
      <c r="G123">
        <v>0.08</v>
      </c>
      <c r="H123">
        <v>0</v>
      </c>
      <c r="I123">
        <v>0</v>
      </c>
      <c r="J123">
        <v>0.01</v>
      </c>
      <c r="K123">
        <v>0</v>
      </c>
    </row>
    <row r="124" spans="1:11">
      <c r="A124" t="s">
        <v>3834</v>
      </c>
      <c r="B124" t="s">
        <v>3881</v>
      </c>
      <c r="C124" t="s">
        <v>4130</v>
      </c>
      <c r="D124">
        <v>1</v>
      </c>
      <c r="E124">
        <v>0</v>
      </c>
      <c r="F124">
        <v>1</v>
      </c>
      <c r="G124">
        <v>0.08</v>
      </c>
      <c r="H124">
        <v>0</v>
      </c>
      <c r="I124">
        <v>0</v>
      </c>
      <c r="J124">
        <v>0</v>
      </c>
      <c r="K124">
        <v>0</v>
      </c>
    </row>
    <row r="125" spans="1:11">
      <c r="A125" t="s">
        <v>3834</v>
      </c>
      <c r="B125" t="s">
        <v>3875</v>
      </c>
      <c r="C125" t="s">
        <v>4131</v>
      </c>
      <c r="D125">
        <v>1</v>
      </c>
      <c r="E125">
        <v>0</v>
      </c>
      <c r="F125">
        <v>0</v>
      </c>
      <c r="G125">
        <v>0.1</v>
      </c>
      <c r="H125">
        <v>0</v>
      </c>
      <c r="I125">
        <v>0</v>
      </c>
      <c r="J125">
        <v>0</v>
      </c>
      <c r="K125">
        <v>0.99</v>
      </c>
    </row>
    <row r="126" spans="1:11">
      <c r="A126" t="s">
        <v>3834</v>
      </c>
      <c r="B126" t="s">
        <v>3875</v>
      </c>
      <c r="C126" t="s">
        <v>4132</v>
      </c>
      <c r="D126">
        <v>1</v>
      </c>
      <c r="E126">
        <v>0</v>
      </c>
      <c r="F126">
        <v>0</v>
      </c>
      <c r="G126">
        <v>0.1</v>
      </c>
      <c r="H126">
        <v>0</v>
      </c>
      <c r="I126">
        <v>0</v>
      </c>
      <c r="J126">
        <v>0</v>
      </c>
      <c r="K126">
        <v>0.99</v>
      </c>
    </row>
    <row r="127" spans="1:11">
      <c r="A127" t="s">
        <v>3834</v>
      </c>
      <c r="B127" t="s">
        <v>3857</v>
      </c>
      <c r="C127" t="s">
        <v>4133</v>
      </c>
      <c r="D127">
        <v>1</v>
      </c>
      <c r="E127">
        <v>0.5</v>
      </c>
      <c r="F127">
        <v>0.12</v>
      </c>
      <c r="G127">
        <v>0.08</v>
      </c>
      <c r="H127">
        <v>0</v>
      </c>
      <c r="I127">
        <v>0</v>
      </c>
      <c r="J127">
        <v>0</v>
      </c>
      <c r="K127">
        <v>0.88</v>
      </c>
    </row>
    <row r="128" spans="1:11">
      <c r="A128" t="s">
        <v>3834</v>
      </c>
      <c r="B128" t="s">
        <v>3871</v>
      </c>
      <c r="C128" t="s">
        <v>4134</v>
      </c>
      <c r="D128">
        <v>1</v>
      </c>
      <c r="E128">
        <v>0</v>
      </c>
      <c r="F128">
        <v>1</v>
      </c>
      <c r="G128">
        <v>0.07000000000000001</v>
      </c>
      <c r="H128">
        <v>0</v>
      </c>
      <c r="I128">
        <v>0</v>
      </c>
      <c r="J128">
        <v>0</v>
      </c>
      <c r="K128">
        <v>0</v>
      </c>
    </row>
    <row r="129" spans="1:11">
      <c r="A129" t="s">
        <v>3834</v>
      </c>
      <c r="B129" t="s">
        <v>3877</v>
      </c>
      <c r="C129" t="s">
        <v>4135</v>
      </c>
      <c r="D129">
        <v>1</v>
      </c>
      <c r="E129">
        <v>0</v>
      </c>
      <c r="F129">
        <v>0</v>
      </c>
      <c r="G129">
        <v>0.07000000000000001</v>
      </c>
      <c r="H129">
        <v>0</v>
      </c>
      <c r="I129">
        <v>0</v>
      </c>
      <c r="J129">
        <v>0</v>
      </c>
      <c r="K129">
        <v>1</v>
      </c>
    </row>
    <row r="130" spans="1:11">
      <c r="A130" t="s">
        <v>3834</v>
      </c>
      <c r="B130" t="s">
        <v>3853</v>
      </c>
      <c r="C130" t="s">
        <v>4136</v>
      </c>
      <c r="D130">
        <v>1</v>
      </c>
      <c r="E130">
        <v>0</v>
      </c>
      <c r="F130">
        <v>0</v>
      </c>
      <c r="G130">
        <v>0.07000000000000001</v>
      </c>
      <c r="H130">
        <v>0</v>
      </c>
      <c r="I130">
        <v>0</v>
      </c>
      <c r="J130">
        <v>0</v>
      </c>
      <c r="K130">
        <v>1</v>
      </c>
    </row>
    <row r="131" spans="1:11">
      <c r="A131" t="s">
        <v>3834</v>
      </c>
      <c r="B131" t="s">
        <v>3853</v>
      </c>
      <c r="C131" t="s">
        <v>4137</v>
      </c>
      <c r="D131">
        <v>1</v>
      </c>
      <c r="E131">
        <v>0</v>
      </c>
      <c r="F131">
        <v>0</v>
      </c>
      <c r="G131">
        <v>0.07000000000000001</v>
      </c>
      <c r="H131">
        <v>0</v>
      </c>
      <c r="I131">
        <v>0</v>
      </c>
      <c r="J131">
        <v>0</v>
      </c>
      <c r="K131">
        <v>1</v>
      </c>
    </row>
    <row r="132" spans="1:11">
      <c r="A132" t="s">
        <v>3834</v>
      </c>
      <c r="B132" t="s">
        <v>3852</v>
      </c>
      <c r="C132" t="s">
        <v>4138</v>
      </c>
      <c r="D132">
        <v>1</v>
      </c>
      <c r="E132">
        <v>0</v>
      </c>
      <c r="F132">
        <v>1</v>
      </c>
      <c r="G132">
        <v>0.07000000000000001</v>
      </c>
      <c r="H132">
        <v>0</v>
      </c>
      <c r="I132">
        <v>0</v>
      </c>
      <c r="J132">
        <v>0</v>
      </c>
      <c r="K132">
        <v>0</v>
      </c>
    </row>
    <row r="133" spans="1:11">
      <c r="A133" t="s">
        <v>3834</v>
      </c>
      <c r="B133" t="s">
        <v>3882</v>
      </c>
      <c r="C133" t="s">
        <v>4139</v>
      </c>
      <c r="D133">
        <v>1</v>
      </c>
      <c r="E133">
        <v>0</v>
      </c>
      <c r="F133">
        <v>1</v>
      </c>
      <c r="G133">
        <v>0.06</v>
      </c>
      <c r="H133">
        <v>0</v>
      </c>
      <c r="I133">
        <v>0</v>
      </c>
      <c r="J133">
        <v>0</v>
      </c>
      <c r="K133">
        <v>0</v>
      </c>
    </row>
    <row r="134" spans="1:11">
      <c r="A134" t="s">
        <v>3834</v>
      </c>
      <c r="B134" t="s">
        <v>3846</v>
      </c>
      <c r="C134" t="s">
        <v>4140</v>
      </c>
      <c r="D134">
        <v>1</v>
      </c>
      <c r="E134">
        <v>0</v>
      </c>
      <c r="F134">
        <v>0</v>
      </c>
      <c r="G134">
        <v>0.09</v>
      </c>
      <c r="H134">
        <v>0</v>
      </c>
      <c r="I134">
        <v>0</v>
      </c>
      <c r="J134">
        <v>0</v>
      </c>
      <c r="K134">
        <v>0.99</v>
      </c>
    </row>
    <row r="135" spans="1:11">
      <c r="A135" t="s">
        <v>3834</v>
      </c>
      <c r="B135" t="s">
        <v>3872</v>
      </c>
      <c r="C135" t="s">
        <v>4141</v>
      </c>
      <c r="D135">
        <v>1</v>
      </c>
      <c r="E135">
        <v>0</v>
      </c>
      <c r="F135">
        <v>1</v>
      </c>
      <c r="G135">
        <v>0.05</v>
      </c>
      <c r="H135">
        <v>0</v>
      </c>
      <c r="I135">
        <v>0</v>
      </c>
      <c r="J135">
        <v>0.02</v>
      </c>
      <c r="K135">
        <v>0</v>
      </c>
    </row>
    <row r="136" spans="1:11">
      <c r="A136" t="s">
        <v>3834</v>
      </c>
      <c r="B136" t="s">
        <v>3883</v>
      </c>
      <c r="C136" t="s">
        <v>4142</v>
      </c>
      <c r="D136">
        <v>1</v>
      </c>
      <c r="E136">
        <v>0</v>
      </c>
      <c r="F136">
        <v>0.27</v>
      </c>
      <c r="G136">
        <v>0.09</v>
      </c>
      <c r="H136">
        <v>0</v>
      </c>
      <c r="I136">
        <v>0</v>
      </c>
      <c r="J136">
        <v>0</v>
      </c>
      <c r="K136">
        <v>0.9399999999999999</v>
      </c>
    </row>
    <row r="137" spans="1:11">
      <c r="A137" t="s">
        <v>3834</v>
      </c>
      <c r="B137" t="s">
        <v>3841</v>
      </c>
      <c r="C137" t="s">
        <v>4143</v>
      </c>
      <c r="D137">
        <v>1</v>
      </c>
      <c r="E137">
        <v>0</v>
      </c>
      <c r="F137">
        <v>0</v>
      </c>
      <c r="G137">
        <v>0.05</v>
      </c>
      <c r="H137">
        <v>0</v>
      </c>
      <c r="I137">
        <v>0</v>
      </c>
      <c r="J137">
        <v>0</v>
      </c>
      <c r="K137">
        <v>1</v>
      </c>
    </row>
    <row r="138" spans="1:11">
      <c r="A138" t="s">
        <v>3834</v>
      </c>
      <c r="B138" t="s">
        <v>3853</v>
      </c>
      <c r="C138" t="s">
        <v>4144</v>
      </c>
      <c r="D138">
        <v>1</v>
      </c>
      <c r="E138">
        <v>0</v>
      </c>
      <c r="F138">
        <v>0</v>
      </c>
      <c r="G138">
        <v>0.05</v>
      </c>
      <c r="H138">
        <v>0</v>
      </c>
      <c r="I138">
        <v>0</v>
      </c>
      <c r="J138">
        <v>0</v>
      </c>
      <c r="K138">
        <v>1</v>
      </c>
    </row>
    <row r="139" spans="1:11">
      <c r="A139" t="s">
        <v>3834</v>
      </c>
      <c r="B139" t="s">
        <v>3884</v>
      </c>
      <c r="C139" t="s">
        <v>4145</v>
      </c>
      <c r="D139">
        <v>1</v>
      </c>
      <c r="E139">
        <v>0</v>
      </c>
      <c r="F139">
        <v>1</v>
      </c>
      <c r="G139">
        <v>0.05</v>
      </c>
      <c r="H139">
        <v>0</v>
      </c>
      <c r="I139">
        <v>0</v>
      </c>
      <c r="J139">
        <v>0</v>
      </c>
      <c r="K139">
        <v>0</v>
      </c>
    </row>
    <row r="140" spans="1:11">
      <c r="A140" t="s">
        <v>3834</v>
      </c>
      <c r="B140" t="s">
        <v>3836</v>
      </c>
      <c r="C140" t="s">
        <v>4146</v>
      </c>
      <c r="D140">
        <v>1</v>
      </c>
      <c r="E140">
        <v>1</v>
      </c>
      <c r="F140">
        <v>0</v>
      </c>
      <c r="G140">
        <v>0.05</v>
      </c>
      <c r="H140">
        <v>0</v>
      </c>
      <c r="I140">
        <v>0</v>
      </c>
      <c r="J140">
        <v>0</v>
      </c>
      <c r="K140">
        <v>0</v>
      </c>
    </row>
    <row r="141" spans="1:11">
      <c r="A141" t="s">
        <v>3834</v>
      </c>
      <c r="B141" t="s">
        <v>3883</v>
      </c>
      <c r="C141" t="s">
        <v>4147</v>
      </c>
      <c r="D141">
        <v>1</v>
      </c>
      <c r="E141">
        <v>0</v>
      </c>
      <c r="F141">
        <v>0.27</v>
      </c>
      <c r="G141">
        <v>0.07000000000000001</v>
      </c>
      <c r="H141">
        <v>0</v>
      </c>
      <c r="I141">
        <v>0</v>
      </c>
      <c r="J141">
        <v>0.01</v>
      </c>
      <c r="K141">
        <v>0.9399999999999999</v>
      </c>
    </row>
    <row r="142" spans="1:11">
      <c r="A142" t="s">
        <v>3834</v>
      </c>
      <c r="B142" t="s">
        <v>3882</v>
      </c>
      <c r="C142" t="s">
        <v>4148</v>
      </c>
      <c r="D142">
        <v>1</v>
      </c>
      <c r="E142">
        <v>0</v>
      </c>
      <c r="F142">
        <v>1</v>
      </c>
      <c r="G142">
        <v>0.05</v>
      </c>
      <c r="H142">
        <v>0</v>
      </c>
      <c r="I142">
        <v>0</v>
      </c>
      <c r="J142">
        <v>0</v>
      </c>
      <c r="K142">
        <v>0</v>
      </c>
    </row>
    <row r="143" spans="1:11">
      <c r="A143" t="s">
        <v>3834</v>
      </c>
      <c r="B143" t="s">
        <v>3885</v>
      </c>
      <c r="C143" t="s">
        <v>4149</v>
      </c>
      <c r="D143">
        <v>1</v>
      </c>
      <c r="E143">
        <v>0</v>
      </c>
      <c r="F143">
        <v>1</v>
      </c>
      <c r="G143">
        <v>0.05</v>
      </c>
      <c r="H143">
        <v>0</v>
      </c>
      <c r="I143">
        <v>0</v>
      </c>
      <c r="J143">
        <v>0</v>
      </c>
      <c r="K143">
        <v>0</v>
      </c>
    </row>
    <row r="144" spans="1:11">
      <c r="A144" t="s">
        <v>3834</v>
      </c>
      <c r="B144" t="s">
        <v>3853</v>
      </c>
      <c r="C144" t="s">
        <v>4150</v>
      </c>
      <c r="D144">
        <v>1</v>
      </c>
      <c r="E144">
        <v>0</v>
      </c>
      <c r="F144">
        <v>0</v>
      </c>
      <c r="G144">
        <v>0.04</v>
      </c>
      <c r="H144">
        <v>0</v>
      </c>
      <c r="I144">
        <v>0</v>
      </c>
      <c r="J144">
        <v>0</v>
      </c>
      <c r="K144">
        <v>1</v>
      </c>
    </row>
    <row r="145" spans="1:11">
      <c r="A145" t="s">
        <v>3834</v>
      </c>
      <c r="B145" t="s">
        <v>3853</v>
      </c>
      <c r="C145" t="s">
        <v>4151</v>
      </c>
      <c r="D145">
        <v>1</v>
      </c>
      <c r="E145">
        <v>0</v>
      </c>
      <c r="F145">
        <v>0</v>
      </c>
      <c r="G145">
        <v>0.04</v>
      </c>
      <c r="H145">
        <v>0</v>
      </c>
      <c r="I145">
        <v>0</v>
      </c>
      <c r="J145">
        <v>0</v>
      </c>
      <c r="K145">
        <v>1</v>
      </c>
    </row>
    <row r="146" spans="1:11">
      <c r="A146" t="s">
        <v>3834</v>
      </c>
      <c r="B146" t="s">
        <v>3865</v>
      </c>
      <c r="C146" t="s">
        <v>4152</v>
      </c>
      <c r="D146">
        <v>1</v>
      </c>
      <c r="E146">
        <v>0</v>
      </c>
      <c r="F146">
        <v>0</v>
      </c>
      <c r="G146">
        <v>0.07000000000000001</v>
      </c>
      <c r="H146">
        <v>0</v>
      </c>
      <c r="I146">
        <v>0</v>
      </c>
      <c r="J146">
        <v>0</v>
      </c>
      <c r="K146">
        <v>0.99</v>
      </c>
    </row>
    <row r="147" spans="1:11">
      <c r="A147" t="s">
        <v>3834</v>
      </c>
      <c r="B147" t="s">
        <v>3842</v>
      </c>
      <c r="C147" t="s">
        <v>4153</v>
      </c>
      <c r="D147">
        <v>1</v>
      </c>
      <c r="E147">
        <v>0</v>
      </c>
      <c r="F147">
        <v>1</v>
      </c>
      <c r="G147">
        <v>0.04</v>
      </c>
      <c r="H147">
        <v>0</v>
      </c>
      <c r="I147">
        <v>0</v>
      </c>
      <c r="J147">
        <v>0</v>
      </c>
      <c r="K147">
        <v>0</v>
      </c>
    </row>
    <row r="148" spans="1:11">
      <c r="A148" t="s">
        <v>3834</v>
      </c>
      <c r="B148" t="s">
        <v>3886</v>
      </c>
      <c r="C148" t="s">
        <v>4154</v>
      </c>
      <c r="D148">
        <v>1</v>
      </c>
      <c r="E148">
        <v>0</v>
      </c>
      <c r="F148">
        <v>1</v>
      </c>
      <c r="G148">
        <v>0.04</v>
      </c>
      <c r="H148">
        <v>0</v>
      </c>
      <c r="I148">
        <v>0</v>
      </c>
      <c r="J148">
        <v>0</v>
      </c>
      <c r="K148">
        <v>0</v>
      </c>
    </row>
    <row r="149" spans="1:11">
      <c r="A149" t="s">
        <v>3834</v>
      </c>
      <c r="B149" t="s">
        <v>3850</v>
      </c>
      <c r="C149" t="s">
        <v>4155</v>
      </c>
      <c r="D149">
        <v>1</v>
      </c>
      <c r="E149">
        <v>0</v>
      </c>
      <c r="F149">
        <v>1</v>
      </c>
      <c r="G149">
        <v>0.02</v>
      </c>
      <c r="H149">
        <v>0</v>
      </c>
      <c r="I149">
        <v>0</v>
      </c>
      <c r="J149">
        <v>0</v>
      </c>
      <c r="K149">
        <v>0</v>
      </c>
    </row>
    <row r="150" spans="1:11">
      <c r="A150" t="s">
        <v>3834</v>
      </c>
      <c r="B150" t="s">
        <v>3850</v>
      </c>
      <c r="C150" t="s">
        <v>4156</v>
      </c>
      <c r="D150">
        <v>1</v>
      </c>
      <c r="E150">
        <v>0</v>
      </c>
      <c r="F150">
        <v>1</v>
      </c>
      <c r="G150">
        <v>0.02</v>
      </c>
      <c r="H150">
        <v>0</v>
      </c>
      <c r="I150">
        <v>0</v>
      </c>
      <c r="J150">
        <v>0</v>
      </c>
      <c r="K150">
        <v>0</v>
      </c>
    </row>
    <row r="151" spans="1:11">
      <c r="A151" t="s">
        <v>3834</v>
      </c>
      <c r="B151" t="s">
        <v>3858</v>
      </c>
      <c r="C151" t="s">
        <v>4157</v>
      </c>
      <c r="D151">
        <v>1</v>
      </c>
      <c r="E151">
        <v>0</v>
      </c>
      <c r="F151">
        <v>0</v>
      </c>
      <c r="G151">
        <v>0.02</v>
      </c>
      <c r="H151">
        <v>0</v>
      </c>
      <c r="I151">
        <v>0</v>
      </c>
      <c r="J151">
        <v>0</v>
      </c>
      <c r="K151">
        <v>1</v>
      </c>
    </row>
    <row r="152" spans="1:11">
      <c r="A152" t="s">
        <v>3834</v>
      </c>
      <c r="B152" t="s">
        <v>3845</v>
      </c>
      <c r="C152" t="s">
        <v>4158</v>
      </c>
      <c r="D152">
        <v>1</v>
      </c>
      <c r="E152">
        <v>1</v>
      </c>
      <c r="F152">
        <v>0</v>
      </c>
      <c r="G152">
        <v>0.01</v>
      </c>
      <c r="H152">
        <v>0</v>
      </c>
      <c r="I152">
        <v>0</v>
      </c>
      <c r="J152">
        <v>0</v>
      </c>
      <c r="K152">
        <v>0</v>
      </c>
    </row>
    <row r="153" spans="1:11">
      <c r="A153" t="s">
        <v>3834</v>
      </c>
      <c r="B153" t="s">
        <v>3887</v>
      </c>
      <c r="C153" t="s">
        <v>4159</v>
      </c>
      <c r="D153">
        <v>1</v>
      </c>
      <c r="E153">
        <v>0</v>
      </c>
      <c r="F153">
        <v>1</v>
      </c>
      <c r="G153">
        <v>0</v>
      </c>
      <c r="H153">
        <v>0</v>
      </c>
      <c r="I153">
        <v>0</v>
      </c>
      <c r="J153">
        <v>0</v>
      </c>
      <c r="K153">
        <v>0</v>
      </c>
    </row>
    <row r="154" spans="1:11">
      <c r="A154" t="s">
        <v>3834</v>
      </c>
      <c r="B154" t="s">
        <v>3849</v>
      </c>
      <c r="C154" t="s">
        <v>4160</v>
      </c>
      <c r="D154">
        <v>1</v>
      </c>
      <c r="E154">
        <v>0</v>
      </c>
      <c r="F154">
        <v>1</v>
      </c>
      <c r="G154">
        <v>0</v>
      </c>
      <c r="H154">
        <v>0</v>
      </c>
      <c r="I154">
        <v>0</v>
      </c>
      <c r="J154">
        <v>0</v>
      </c>
      <c r="K154">
        <v>0</v>
      </c>
    </row>
    <row r="155" spans="1:11">
      <c r="A155" t="s">
        <v>3834</v>
      </c>
      <c r="B155" t="s">
        <v>3853</v>
      </c>
      <c r="C155" t="s">
        <v>4161</v>
      </c>
      <c r="D155">
        <v>1</v>
      </c>
      <c r="E155">
        <v>0</v>
      </c>
      <c r="F155">
        <v>0</v>
      </c>
      <c r="G155">
        <v>0</v>
      </c>
      <c r="H155">
        <v>0</v>
      </c>
      <c r="I155">
        <v>0</v>
      </c>
      <c r="J155">
        <v>0</v>
      </c>
      <c r="K155">
        <v>1</v>
      </c>
    </row>
    <row r="156" spans="1:11">
      <c r="A156" t="s">
        <v>3834</v>
      </c>
      <c r="B156" t="s">
        <v>3879</v>
      </c>
      <c r="C156" t="s">
        <v>4162</v>
      </c>
      <c r="D156">
        <v>1</v>
      </c>
      <c r="E156">
        <v>0</v>
      </c>
      <c r="F156">
        <v>0</v>
      </c>
      <c r="G156">
        <v>0</v>
      </c>
      <c r="H156">
        <v>0</v>
      </c>
      <c r="I156">
        <v>0</v>
      </c>
      <c r="J156">
        <v>0</v>
      </c>
      <c r="K156">
        <v>1</v>
      </c>
    </row>
    <row r="157" spans="1:11">
      <c r="A157" t="s">
        <v>3834</v>
      </c>
      <c r="B157" t="s">
        <v>3842</v>
      </c>
      <c r="C157" t="s">
        <v>4163</v>
      </c>
      <c r="D157">
        <v>1</v>
      </c>
      <c r="E157">
        <v>0</v>
      </c>
      <c r="F157">
        <v>1</v>
      </c>
      <c r="G157">
        <v>0</v>
      </c>
      <c r="H157">
        <v>0</v>
      </c>
      <c r="I157">
        <v>0</v>
      </c>
      <c r="J157">
        <v>0</v>
      </c>
      <c r="K157">
        <v>0</v>
      </c>
    </row>
    <row r="158" spans="1:11">
      <c r="A158" t="s">
        <v>3834</v>
      </c>
      <c r="B158" t="s">
        <v>3888</v>
      </c>
      <c r="C158" t="s">
        <v>4164</v>
      </c>
      <c r="D158">
        <v>1</v>
      </c>
      <c r="E158">
        <v>1</v>
      </c>
      <c r="F158">
        <v>0</v>
      </c>
      <c r="G158">
        <v>0</v>
      </c>
      <c r="H158">
        <v>0</v>
      </c>
      <c r="I158">
        <v>0</v>
      </c>
      <c r="J158">
        <v>0</v>
      </c>
      <c r="K158">
        <v>0</v>
      </c>
    </row>
    <row r="159" spans="1:11">
      <c r="A159" t="s">
        <v>3834</v>
      </c>
      <c r="B159" t="s">
        <v>3888</v>
      </c>
      <c r="C159" t="s">
        <v>4165</v>
      </c>
      <c r="D159">
        <v>1</v>
      </c>
      <c r="E159">
        <v>1</v>
      </c>
      <c r="F159">
        <v>0</v>
      </c>
      <c r="G159">
        <v>0</v>
      </c>
      <c r="H159">
        <v>0</v>
      </c>
      <c r="I159">
        <v>0</v>
      </c>
      <c r="J159">
        <v>0</v>
      </c>
      <c r="K159">
        <v>0</v>
      </c>
    </row>
    <row r="160" spans="1:11">
      <c r="A160" t="s">
        <v>3834</v>
      </c>
      <c r="B160" t="s">
        <v>3888</v>
      </c>
      <c r="C160" t="s">
        <v>4166</v>
      </c>
      <c r="D160">
        <v>1</v>
      </c>
      <c r="E160">
        <v>1</v>
      </c>
      <c r="F160">
        <v>0</v>
      </c>
      <c r="G160">
        <v>0</v>
      </c>
      <c r="H160">
        <v>0</v>
      </c>
      <c r="I160">
        <v>0</v>
      </c>
      <c r="J160">
        <v>0</v>
      </c>
      <c r="K160">
        <v>0</v>
      </c>
    </row>
    <row r="161" spans="1:11">
      <c r="A161" t="s">
        <v>3834</v>
      </c>
      <c r="B161" t="s">
        <v>3888</v>
      </c>
      <c r="C161" t="s">
        <v>4167</v>
      </c>
      <c r="D161">
        <v>1</v>
      </c>
      <c r="E161">
        <v>1</v>
      </c>
      <c r="F161">
        <v>0</v>
      </c>
      <c r="G161">
        <v>0</v>
      </c>
      <c r="H161">
        <v>0</v>
      </c>
      <c r="I161">
        <v>0</v>
      </c>
      <c r="J161">
        <v>0</v>
      </c>
      <c r="K161">
        <v>0</v>
      </c>
    </row>
    <row r="162" spans="1:11">
      <c r="A162" t="s">
        <v>3834</v>
      </c>
      <c r="B162" t="s">
        <v>3888</v>
      </c>
      <c r="C162" t="s">
        <v>4168</v>
      </c>
      <c r="D162">
        <v>1</v>
      </c>
      <c r="E162">
        <v>1</v>
      </c>
      <c r="F162">
        <v>0</v>
      </c>
      <c r="G162">
        <v>0</v>
      </c>
      <c r="H162">
        <v>0</v>
      </c>
      <c r="I162">
        <v>0</v>
      </c>
      <c r="J162">
        <v>0</v>
      </c>
      <c r="K162">
        <v>0</v>
      </c>
    </row>
    <row r="163" spans="1:11">
      <c r="A163" t="s">
        <v>3834</v>
      </c>
      <c r="B163" t="s">
        <v>3888</v>
      </c>
      <c r="C163" t="s">
        <v>4169</v>
      </c>
      <c r="D163">
        <v>1</v>
      </c>
      <c r="E163">
        <v>1</v>
      </c>
      <c r="F163">
        <v>0</v>
      </c>
      <c r="G163">
        <v>0</v>
      </c>
      <c r="H163">
        <v>0</v>
      </c>
      <c r="I163">
        <v>0</v>
      </c>
      <c r="J163">
        <v>0</v>
      </c>
      <c r="K163">
        <v>0</v>
      </c>
    </row>
    <row r="164" spans="1:11">
      <c r="A164" t="s">
        <v>3834</v>
      </c>
      <c r="B164" t="s">
        <v>3888</v>
      </c>
      <c r="C164" t="s">
        <v>4170</v>
      </c>
      <c r="D164">
        <v>1</v>
      </c>
      <c r="E164">
        <v>1</v>
      </c>
      <c r="F164">
        <v>0</v>
      </c>
      <c r="G164">
        <v>0</v>
      </c>
      <c r="H164">
        <v>0</v>
      </c>
      <c r="I164">
        <v>0</v>
      </c>
      <c r="J164">
        <v>0</v>
      </c>
      <c r="K164">
        <v>0</v>
      </c>
    </row>
    <row r="165" spans="1:11">
      <c r="A165" t="s">
        <v>3834</v>
      </c>
      <c r="B165" t="s">
        <v>3888</v>
      </c>
      <c r="C165" t="s">
        <v>4171</v>
      </c>
      <c r="D165">
        <v>1</v>
      </c>
      <c r="E165">
        <v>1</v>
      </c>
      <c r="F165">
        <v>0</v>
      </c>
      <c r="G165">
        <v>0</v>
      </c>
      <c r="H165">
        <v>0</v>
      </c>
      <c r="I165">
        <v>0</v>
      </c>
      <c r="J165">
        <v>0</v>
      </c>
      <c r="K165">
        <v>0</v>
      </c>
    </row>
    <row r="166" spans="1:11">
      <c r="A166" t="s">
        <v>3834</v>
      </c>
      <c r="B166" t="s">
        <v>3888</v>
      </c>
      <c r="C166" t="s">
        <v>4172</v>
      </c>
      <c r="D166">
        <v>1</v>
      </c>
      <c r="E166">
        <v>1</v>
      </c>
      <c r="F166">
        <v>0</v>
      </c>
      <c r="G166">
        <v>0</v>
      </c>
      <c r="H166">
        <v>0</v>
      </c>
      <c r="I166">
        <v>0</v>
      </c>
      <c r="J166">
        <v>0</v>
      </c>
      <c r="K166">
        <v>0</v>
      </c>
    </row>
    <row r="167" spans="1:11">
      <c r="A167" t="s">
        <v>3834</v>
      </c>
      <c r="B167" t="s">
        <v>3888</v>
      </c>
      <c r="C167" t="s">
        <v>4173</v>
      </c>
      <c r="D167">
        <v>1</v>
      </c>
      <c r="E167">
        <v>1</v>
      </c>
      <c r="F167">
        <v>0</v>
      </c>
      <c r="G167">
        <v>0</v>
      </c>
      <c r="H167">
        <v>0</v>
      </c>
      <c r="I167">
        <v>0</v>
      </c>
      <c r="J167">
        <v>0</v>
      </c>
      <c r="K167">
        <v>0</v>
      </c>
    </row>
    <row r="168" spans="1:11">
      <c r="A168" t="s">
        <v>3834</v>
      </c>
      <c r="B168" t="s">
        <v>3888</v>
      </c>
      <c r="C168" t="s">
        <v>4174</v>
      </c>
      <c r="D168">
        <v>1</v>
      </c>
      <c r="E168">
        <v>1</v>
      </c>
      <c r="F168">
        <v>0</v>
      </c>
      <c r="G168">
        <v>0</v>
      </c>
      <c r="H168">
        <v>0</v>
      </c>
      <c r="I168">
        <v>0</v>
      </c>
      <c r="J168">
        <v>0</v>
      </c>
      <c r="K168">
        <v>0</v>
      </c>
    </row>
    <row r="169" spans="1:11">
      <c r="A169" t="s">
        <v>3834</v>
      </c>
      <c r="B169" t="s">
        <v>3886</v>
      </c>
      <c r="C169" t="s">
        <v>4175</v>
      </c>
      <c r="D169">
        <v>1</v>
      </c>
      <c r="E169">
        <v>0</v>
      </c>
      <c r="F169">
        <v>1</v>
      </c>
      <c r="G169">
        <v>0</v>
      </c>
      <c r="H169">
        <v>0</v>
      </c>
      <c r="I169">
        <v>0</v>
      </c>
      <c r="J169">
        <v>0</v>
      </c>
      <c r="K169">
        <v>0</v>
      </c>
    </row>
    <row r="170" spans="1:11">
      <c r="A170" t="s">
        <v>3834</v>
      </c>
      <c r="B170" t="s">
        <v>3849</v>
      </c>
      <c r="C170" t="s">
        <v>4176</v>
      </c>
      <c r="D170">
        <v>1</v>
      </c>
      <c r="E170">
        <v>0</v>
      </c>
      <c r="F170">
        <v>1</v>
      </c>
      <c r="G170">
        <v>0</v>
      </c>
      <c r="H170">
        <v>0</v>
      </c>
      <c r="I170">
        <v>0</v>
      </c>
      <c r="J170">
        <v>0</v>
      </c>
      <c r="K170">
        <v>0</v>
      </c>
    </row>
    <row r="171" spans="1:11">
      <c r="A171" t="s">
        <v>3834</v>
      </c>
      <c r="B171" t="s">
        <v>3889</v>
      </c>
      <c r="C171" t="s">
        <v>4177</v>
      </c>
      <c r="D171">
        <v>1</v>
      </c>
      <c r="E171">
        <v>0</v>
      </c>
      <c r="F171">
        <v>1</v>
      </c>
      <c r="G171">
        <v>0</v>
      </c>
      <c r="H171">
        <v>0</v>
      </c>
      <c r="I171">
        <v>0</v>
      </c>
      <c r="J171">
        <v>0</v>
      </c>
      <c r="K171">
        <v>0</v>
      </c>
    </row>
    <row r="172" spans="1:11">
      <c r="A172" t="s">
        <v>3834</v>
      </c>
      <c r="B172" t="s">
        <v>3888</v>
      </c>
      <c r="C172" t="s">
        <v>4178</v>
      </c>
      <c r="D172">
        <v>1</v>
      </c>
      <c r="E172">
        <v>1</v>
      </c>
      <c r="F172">
        <v>0</v>
      </c>
      <c r="G172">
        <v>0</v>
      </c>
      <c r="H172">
        <v>0</v>
      </c>
      <c r="I172">
        <v>0</v>
      </c>
      <c r="J172">
        <v>0</v>
      </c>
      <c r="K172">
        <v>0</v>
      </c>
    </row>
    <row r="173" spans="1:11">
      <c r="A173" t="s">
        <v>3834</v>
      </c>
      <c r="B173" t="s">
        <v>3888</v>
      </c>
      <c r="C173" t="s">
        <v>4179</v>
      </c>
      <c r="D173">
        <v>1</v>
      </c>
      <c r="E173">
        <v>1</v>
      </c>
      <c r="F173">
        <v>0</v>
      </c>
      <c r="G173">
        <v>0</v>
      </c>
      <c r="H173">
        <v>0</v>
      </c>
      <c r="I173">
        <v>0</v>
      </c>
      <c r="J173">
        <v>0</v>
      </c>
      <c r="K173">
        <v>0</v>
      </c>
    </row>
    <row r="174" spans="1:11">
      <c r="A174" t="s">
        <v>3834</v>
      </c>
      <c r="B174" t="s">
        <v>3849</v>
      </c>
      <c r="C174" t="s">
        <v>4180</v>
      </c>
      <c r="D174">
        <v>0.99</v>
      </c>
      <c r="E174">
        <v>0.45</v>
      </c>
      <c r="F174">
        <v>0.88</v>
      </c>
      <c r="G174">
        <v>0.05</v>
      </c>
      <c r="H174">
        <v>0</v>
      </c>
      <c r="I174">
        <v>0</v>
      </c>
      <c r="J174">
        <v>0</v>
      </c>
      <c r="K174">
        <v>0</v>
      </c>
    </row>
    <row r="175" spans="1:11">
      <c r="A175" t="s">
        <v>3834</v>
      </c>
      <c r="B175" t="s">
        <v>3841</v>
      </c>
      <c r="C175" t="s">
        <v>4181</v>
      </c>
      <c r="D175">
        <v>0.99</v>
      </c>
      <c r="E175">
        <v>0</v>
      </c>
      <c r="F175">
        <v>0.2</v>
      </c>
      <c r="G175">
        <v>0.1</v>
      </c>
      <c r="H175">
        <v>0</v>
      </c>
      <c r="I175">
        <v>0</v>
      </c>
      <c r="J175">
        <v>0</v>
      </c>
      <c r="K175">
        <v>0.93</v>
      </c>
    </row>
    <row r="176" spans="1:11">
      <c r="A176" t="s">
        <v>3834</v>
      </c>
      <c r="B176" t="s">
        <v>3841</v>
      </c>
      <c r="C176" t="s">
        <v>4182</v>
      </c>
      <c r="D176">
        <v>0.99</v>
      </c>
      <c r="E176">
        <v>0</v>
      </c>
      <c r="F176">
        <v>0.2</v>
      </c>
      <c r="G176">
        <v>0.08</v>
      </c>
      <c r="H176">
        <v>0</v>
      </c>
      <c r="I176">
        <v>0</v>
      </c>
      <c r="J176">
        <v>0</v>
      </c>
      <c r="K176">
        <v>0.93</v>
      </c>
    </row>
    <row r="177" spans="1:11">
      <c r="A177" t="s">
        <v>3834</v>
      </c>
      <c r="B177" t="s">
        <v>3888</v>
      </c>
      <c r="C177" t="s">
        <v>4183</v>
      </c>
      <c r="D177">
        <v>0.99</v>
      </c>
      <c r="E177">
        <v>0.99</v>
      </c>
      <c r="F177">
        <v>0</v>
      </c>
      <c r="G177">
        <v>0</v>
      </c>
      <c r="H177">
        <v>0</v>
      </c>
      <c r="I177">
        <v>0</v>
      </c>
      <c r="J177">
        <v>0</v>
      </c>
      <c r="K177">
        <v>0</v>
      </c>
    </row>
    <row r="178" spans="1:11">
      <c r="A178" t="s">
        <v>3834</v>
      </c>
      <c r="B178" t="s">
        <v>3888</v>
      </c>
      <c r="C178" t="s">
        <v>4184</v>
      </c>
      <c r="D178">
        <v>0.98</v>
      </c>
      <c r="E178">
        <v>0.98</v>
      </c>
      <c r="F178">
        <v>0</v>
      </c>
      <c r="G178">
        <v>0</v>
      </c>
      <c r="H178">
        <v>0</v>
      </c>
      <c r="I178">
        <v>0</v>
      </c>
      <c r="J178">
        <v>0</v>
      </c>
      <c r="K178">
        <v>0</v>
      </c>
    </row>
    <row r="179" spans="1:11">
      <c r="A179" t="s">
        <v>3834</v>
      </c>
      <c r="B179" t="s">
        <v>3890</v>
      </c>
      <c r="C179" t="s">
        <v>4185</v>
      </c>
      <c r="D179">
        <v>0.97</v>
      </c>
      <c r="E179">
        <v>0</v>
      </c>
      <c r="F179">
        <v>0</v>
      </c>
      <c r="G179">
        <v>0.14</v>
      </c>
      <c r="H179">
        <v>0</v>
      </c>
      <c r="I179">
        <v>0</v>
      </c>
      <c r="J179">
        <v>0</v>
      </c>
      <c r="K179">
        <v>0.9399999999999999</v>
      </c>
    </row>
    <row r="180" spans="1:11">
      <c r="A180" t="s">
        <v>3834</v>
      </c>
      <c r="B180" t="s">
        <v>3875</v>
      </c>
      <c r="C180" t="s">
        <v>4186</v>
      </c>
      <c r="D180">
        <v>0.97</v>
      </c>
      <c r="E180">
        <v>0</v>
      </c>
      <c r="F180">
        <v>0</v>
      </c>
      <c r="G180">
        <v>0.11</v>
      </c>
      <c r="H180">
        <v>0</v>
      </c>
      <c r="I180">
        <v>0</v>
      </c>
      <c r="J180">
        <v>0</v>
      </c>
      <c r="K180">
        <v>0.9399999999999999</v>
      </c>
    </row>
    <row r="181" spans="1:11">
      <c r="A181" t="s">
        <v>3834</v>
      </c>
      <c r="B181" t="s">
        <v>3842</v>
      </c>
      <c r="C181" t="s">
        <v>4187</v>
      </c>
      <c r="D181">
        <v>0.97</v>
      </c>
      <c r="E181">
        <v>0</v>
      </c>
      <c r="F181">
        <v>0.97</v>
      </c>
      <c r="G181">
        <v>0</v>
      </c>
      <c r="H181">
        <v>0</v>
      </c>
      <c r="I181">
        <v>0</v>
      </c>
      <c r="J181">
        <v>0</v>
      </c>
      <c r="K181">
        <v>0</v>
      </c>
    </row>
    <row r="182" spans="1:11">
      <c r="A182" t="s">
        <v>3834</v>
      </c>
      <c r="B182" t="s">
        <v>3875</v>
      </c>
      <c r="C182" t="s">
        <v>4188</v>
      </c>
      <c r="D182">
        <v>0.97</v>
      </c>
      <c r="E182">
        <v>0</v>
      </c>
      <c r="F182">
        <v>0</v>
      </c>
      <c r="G182">
        <v>0.11</v>
      </c>
      <c r="H182">
        <v>0</v>
      </c>
      <c r="I182">
        <v>0</v>
      </c>
      <c r="J182">
        <v>0</v>
      </c>
      <c r="K182">
        <v>0.9399999999999999</v>
      </c>
    </row>
    <row r="183" spans="1:11">
      <c r="A183" t="s">
        <v>3834</v>
      </c>
      <c r="B183" t="s">
        <v>3846</v>
      </c>
      <c r="C183" t="s">
        <v>4189</v>
      </c>
      <c r="D183">
        <v>0.96</v>
      </c>
      <c r="E183">
        <v>0</v>
      </c>
      <c r="F183">
        <v>0</v>
      </c>
      <c r="G183">
        <v>0.11</v>
      </c>
      <c r="H183">
        <v>0</v>
      </c>
      <c r="I183">
        <v>0</v>
      </c>
      <c r="J183">
        <v>0</v>
      </c>
      <c r="K183">
        <v>0.93</v>
      </c>
    </row>
    <row r="184" spans="1:11">
      <c r="A184" t="s">
        <v>3834</v>
      </c>
      <c r="B184" t="s">
        <v>3875</v>
      </c>
      <c r="C184" t="s">
        <v>4190</v>
      </c>
      <c r="D184">
        <v>0.95</v>
      </c>
      <c r="E184">
        <v>0</v>
      </c>
      <c r="F184">
        <v>0</v>
      </c>
      <c r="G184">
        <v>0.04</v>
      </c>
      <c r="H184">
        <v>0</v>
      </c>
      <c r="I184">
        <v>0</v>
      </c>
      <c r="J184">
        <v>0</v>
      </c>
      <c r="K184">
        <v>0.9399999999999999</v>
      </c>
    </row>
    <row r="185" spans="1:11">
      <c r="A185" t="s">
        <v>3834</v>
      </c>
      <c r="B185" t="s">
        <v>3858</v>
      </c>
      <c r="C185" t="s">
        <v>4191</v>
      </c>
      <c r="D185">
        <v>0.95</v>
      </c>
      <c r="E185">
        <v>0</v>
      </c>
      <c r="F185">
        <v>0.72</v>
      </c>
      <c r="G185">
        <v>0.15</v>
      </c>
      <c r="H185">
        <v>0</v>
      </c>
      <c r="I185">
        <v>0</v>
      </c>
      <c r="J185">
        <v>0</v>
      </c>
      <c r="K185">
        <v>0.75</v>
      </c>
    </row>
    <row r="186" spans="1:11">
      <c r="A186" t="s">
        <v>3834</v>
      </c>
      <c r="B186" t="s">
        <v>3865</v>
      </c>
      <c r="C186" t="s">
        <v>4192</v>
      </c>
      <c r="D186">
        <v>0.95</v>
      </c>
      <c r="E186">
        <v>0</v>
      </c>
      <c r="F186">
        <v>0</v>
      </c>
      <c r="G186">
        <v>0.04</v>
      </c>
      <c r="H186">
        <v>0</v>
      </c>
      <c r="I186">
        <v>0</v>
      </c>
      <c r="J186">
        <v>0</v>
      </c>
      <c r="K186">
        <v>0.9399999999999999</v>
      </c>
    </row>
    <row r="187" spans="1:11">
      <c r="A187" t="s">
        <v>3834</v>
      </c>
      <c r="B187" t="s">
        <v>3888</v>
      </c>
      <c r="C187" t="s">
        <v>4193</v>
      </c>
      <c r="D187">
        <v>0.9399999999999999</v>
      </c>
      <c r="E187">
        <v>0.9399999999999999</v>
      </c>
      <c r="F187">
        <v>0</v>
      </c>
      <c r="G187">
        <v>0</v>
      </c>
      <c r="H187">
        <v>0</v>
      </c>
      <c r="I187">
        <v>0</v>
      </c>
      <c r="J187">
        <v>0</v>
      </c>
      <c r="K187">
        <v>0</v>
      </c>
    </row>
    <row r="188" spans="1:11">
      <c r="A188" t="s">
        <v>3834</v>
      </c>
      <c r="B188" t="s">
        <v>3841</v>
      </c>
      <c r="C188" t="s">
        <v>4194</v>
      </c>
      <c r="D188">
        <v>0.93</v>
      </c>
      <c r="E188">
        <v>0</v>
      </c>
      <c r="F188">
        <v>0.91</v>
      </c>
      <c r="G188">
        <v>0.1</v>
      </c>
      <c r="H188">
        <v>0</v>
      </c>
      <c r="I188">
        <v>0</v>
      </c>
      <c r="J188">
        <v>0</v>
      </c>
      <c r="K188">
        <v>0</v>
      </c>
    </row>
    <row r="189" spans="1:11">
      <c r="A189" t="s">
        <v>3834</v>
      </c>
      <c r="B189" t="s">
        <v>3854</v>
      </c>
      <c r="C189" t="s">
        <v>4195</v>
      </c>
      <c r="D189">
        <v>0.93</v>
      </c>
      <c r="E189">
        <v>0</v>
      </c>
      <c r="F189">
        <v>0.91</v>
      </c>
      <c r="G189">
        <v>0.09</v>
      </c>
      <c r="H189">
        <v>0</v>
      </c>
      <c r="I189">
        <v>0</v>
      </c>
      <c r="J189">
        <v>0</v>
      </c>
      <c r="K189">
        <v>0</v>
      </c>
    </row>
    <row r="190" spans="1:11">
      <c r="A190" t="s">
        <v>3834</v>
      </c>
      <c r="B190" t="s">
        <v>3888</v>
      </c>
      <c r="C190" t="s">
        <v>4196</v>
      </c>
      <c r="D190">
        <v>0.93</v>
      </c>
      <c r="E190">
        <v>0.93</v>
      </c>
      <c r="F190">
        <v>0</v>
      </c>
      <c r="G190">
        <v>0</v>
      </c>
      <c r="H190">
        <v>0</v>
      </c>
      <c r="I190">
        <v>0</v>
      </c>
      <c r="J190">
        <v>0</v>
      </c>
      <c r="K190">
        <v>0</v>
      </c>
    </row>
    <row r="191" spans="1:11">
      <c r="A191" t="s">
        <v>3834</v>
      </c>
      <c r="B191" t="s">
        <v>3854</v>
      </c>
      <c r="C191" t="s">
        <v>4197</v>
      </c>
      <c r="D191">
        <v>0.92</v>
      </c>
      <c r="E191">
        <v>0</v>
      </c>
      <c r="F191">
        <v>0.9</v>
      </c>
      <c r="G191">
        <v>0.07000000000000001</v>
      </c>
      <c r="H191">
        <v>0</v>
      </c>
      <c r="I191">
        <v>0</v>
      </c>
      <c r="J191">
        <v>0</v>
      </c>
      <c r="K191">
        <v>0</v>
      </c>
    </row>
    <row r="192" spans="1:11">
      <c r="A192" t="s">
        <v>3834</v>
      </c>
      <c r="B192" t="s">
        <v>3854</v>
      </c>
      <c r="C192" t="s">
        <v>4198</v>
      </c>
      <c r="D192">
        <v>0.92</v>
      </c>
      <c r="E192">
        <v>0</v>
      </c>
      <c r="F192">
        <v>0.9</v>
      </c>
      <c r="G192">
        <v>0.07000000000000001</v>
      </c>
      <c r="H192">
        <v>0</v>
      </c>
      <c r="I192">
        <v>0</v>
      </c>
      <c r="J192">
        <v>0</v>
      </c>
      <c r="K192">
        <v>0</v>
      </c>
    </row>
    <row r="193" spans="1:11">
      <c r="A193" t="s">
        <v>3834</v>
      </c>
      <c r="B193" t="s">
        <v>3857</v>
      </c>
      <c r="C193" t="s">
        <v>4199</v>
      </c>
      <c r="D193">
        <v>0.91</v>
      </c>
      <c r="E193">
        <v>0</v>
      </c>
      <c r="F193">
        <v>0.12</v>
      </c>
      <c r="G193">
        <v>0.07000000000000001</v>
      </c>
      <c r="H193">
        <v>0</v>
      </c>
      <c r="I193">
        <v>0</v>
      </c>
      <c r="J193">
        <v>0</v>
      </c>
      <c r="K193">
        <v>0.88</v>
      </c>
    </row>
    <row r="194" spans="1:11">
      <c r="A194" t="s">
        <v>3834</v>
      </c>
      <c r="B194" t="s">
        <v>3888</v>
      </c>
      <c r="C194" t="s">
        <v>4200</v>
      </c>
      <c r="D194">
        <v>0.91</v>
      </c>
      <c r="E194">
        <v>0.91</v>
      </c>
      <c r="F194">
        <v>0</v>
      </c>
      <c r="G194">
        <v>0</v>
      </c>
      <c r="H194">
        <v>0</v>
      </c>
      <c r="I194">
        <v>0</v>
      </c>
      <c r="J194">
        <v>0</v>
      </c>
      <c r="K194">
        <v>0</v>
      </c>
    </row>
    <row r="195" spans="1:11">
      <c r="A195" t="s">
        <v>3834</v>
      </c>
      <c r="B195" t="s">
        <v>3888</v>
      </c>
      <c r="C195" t="s">
        <v>4201</v>
      </c>
      <c r="D195">
        <v>0.91</v>
      </c>
      <c r="E195">
        <v>0.91</v>
      </c>
      <c r="F195">
        <v>0</v>
      </c>
      <c r="G195">
        <v>0</v>
      </c>
      <c r="H195">
        <v>0</v>
      </c>
      <c r="I195">
        <v>0</v>
      </c>
      <c r="J195">
        <v>0</v>
      </c>
      <c r="K195">
        <v>0</v>
      </c>
    </row>
    <row r="196" spans="1:11">
      <c r="A196" t="s">
        <v>3834</v>
      </c>
      <c r="B196" t="s">
        <v>3857</v>
      </c>
      <c r="C196" t="s">
        <v>4202</v>
      </c>
      <c r="D196">
        <v>0.91</v>
      </c>
      <c r="E196">
        <v>0</v>
      </c>
      <c r="F196">
        <v>0.1</v>
      </c>
      <c r="G196">
        <v>0.07000000000000001</v>
      </c>
      <c r="H196">
        <v>0</v>
      </c>
      <c r="I196">
        <v>0</v>
      </c>
      <c r="J196">
        <v>0</v>
      </c>
      <c r="K196">
        <v>0.88</v>
      </c>
    </row>
    <row r="197" spans="1:11">
      <c r="A197" t="s">
        <v>3834</v>
      </c>
      <c r="B197" t="s">
        <v>3857</v>
      </c>
      <c r="C197" t="s">
        <v>4203</v>
      </c>
      <c r="D197">
        <v>0.9</v>
      </c>
      <c r="E197">
        <v>0</v>
      </c>
      <c r="F197">
        <v>0.1</v>
      </c>
      <c r="G197">
        <v>0.02</v>
      </c>
      <c r="H197">
        <v>0</v>
      </c>
      <c r="I197">
        <v>0</v>
      </c>
      <c r="J197">
        <v>0</v>
      </c>
      <c r="K197">
        <v>0.88</v>
      </c>
    </row>
    <row r="198" spans="1:11">
      <c r="A198" t="s">
        <v>3834</v>
      </c>
      <c r="B198" t="s">
        <v>3872</v>
      </c>
      <c r="C198" t="s">
        <v>4204</v>
      </c>
      <c r="D198">
        <v>0.9</v>
      </c>
      <c r="E198">
        <v>0</v>
      </c>
      <c r="F198">
        <v>0.9</v>
      </c>
      <c r="G198">
        <v>0</v>
      </c>
      <c r="H198">
        <v>0</v>
      </c>
      <c r="I198">
        <v>0</v>
      </c>
      <c r="J198">
        <v>0</v>
      </c>
      <c r="K198">
        <v>0</v>
      </c>
    </row>
    <row r="199" spans="1:11">
      <c r="A199" t="s">
        <v>3834</v>
      </c>
      <c r="B199" t="s">
        <v>3888</v>
      </c>
      <c r="C199" t="s">
        <v>4205</v>
      </c>
      <c r="D199">
        <v>0.9</v>
      </c>
      <c r="E199">
        <v>0.9</v>
      </c>
      <c r="F199">
        <v>0</v>
      </c>
      <c r="G199">
        <v>0</v>
      </c>
      <c r="H199">
        <v>0</v>
      </c>
      <c r="I199">
        <v>0</v>
      </c>
      <c r="J199">
        <v>0</v>
      </c>
      <c r="K199">
        <v>0</v>
      </c>
    </row>
    <row r="200" spans="1:11">
      <c r="A200" t="s">
        <v>3834</v>
      </c>
      <c r="B200" t="s">
        <v>3854</v>
      </c>
      <c r="C200" t="s">
        <v>4206</v>
      </c>
      <c r="D200">
        <v>0.89</v>
      </c>
      <c r="E200">
        <v>0</v>
      </c>
      <c r="F200">
        <v>0</v>
      </c>
      <c r="G200">
        <v>0.08</v>
      </c>
      <c r="H200">
        <v>0</v>
      </c>
      <c r="I200">
        <v>0</v>
      </c>
      <c r="J200">
        <v>0</v>
      </c>
      <c r="K200">
        <v>0.88</v>
      </c>
    </row>
    <row r="201" spans="1:11">
      <c r="A201" t="s">
        <v>3834</v>
      </c>
      <c r="B201" t="s">
        <v>3846</v>
      </c>
      <c r="C201" t="s">
        <v>4207</v>
      </c>
      <c r="D201">
        <v>0.89</v>
      </c>
      <c r="E201">
        <v>0</v>
      </c>
      <c r="F201">
        <v>0</v>
      </c>
      <c r="G201">
        <v>0.06</v>
      </c>
      <c r="H201">
        <v>0</v>
      </c>
      <c r="I201">
        <v>0</v>
      </c>
      <c r="J201">
        <v>0</v>
      </c>
      <c r="K201">
        <v>0.88</v>
      </c>
    </row>
    <row r="202" spans="1:11">
      <c r="A202" t="s">
        <v>3834</v>
      </c>
      <c r="B202" t="s">
        <v>3846</v>
      </c>
      <c r="C202" t="s">
        <v>4208</v>
      </c>
      <c r="D202">
        <v>0.89</v>
      </c>
      <c r="E202">
        <v>0</v>
      </c>
      <c r="F202">
        <v>0</v>
      </c>
      <c r="G202">
        <v>0.05</v>
      </c>
      <c r="H202">
        <v>0</v>
      </c>
      <c r="I202">
        <v>0</v>
      </c>
      <c r="J202">
        <v>0</v>
      </c>
      <c r="K202">
        <v>0.88</v>
      </c>
    </row>
    <row r="203" spans="1:11">
      <c r="A203" t="s">
        <v>3834</v>
      </c>
      <c r="B203" t="s">
        <v>3868</v>
      </c>
      <c r="C203" t="s">
        <v>4209</v>
      </c>
      <c r="D203">
        <v>0.89</v>
      </c>
      <c r="E203">
        <v>0</v>
      </c>
      <c r="F203">
        <v>0</v>
      </c>
      <c r="G203">
        <v>0.05</v>
      </c>
      <c r="H203">
        <v>0</v>
      </c>
      <c r="I203">
        <v>0</v>
      </c>
      <c r="J203">
        <v>0</v>
      </c>
      <c r="K203">
        <v>0.88</v>
      </c>
    </row>
    <row r="204" spans="1:11">
      <c r="A204" t="s">
        <v>3834</v>
      </c>
      <c r="B204" t="s">
        <v>3891</v>
      </c>
      <c r="C204" t="s">
        <v>4210</v>
      </c>
      <c r="D204">
        <v>0.88</v>
      </c>
      <c r="E204">
        <v>0</v>
      </c>
      <c r="F204">
        <v>0</v>
      </c>
      <c r="G204">
        <v>0.04</v>
      </c>
      <c r="H204">
        <v>0</v>
      </c>
      <c r="I204">
        <v>0</v>
      </c>
      <c r="J204">
        <v>0</v>
      </c>
      <c r="K204">
        <v>0.88</v>
      </c>
    </row>
    <row r="205" spans="1:11">
      <c r="A205" t="s">
        <v>3834</v>
      </c>
      <c r="B205" t="s">
        <v>3865</v>
      </c>
      <c r="C205" t="s">
        <v>4211</v>
      </c>
      <c r="D205">
        <v>0.88</v>
      </c>
      <c r="E205">
        <v>0</v>
      </c>
      <c r="F205">
        <v>0</v>
      </c>
      <c r="G205">
        <v>0.02</v>
      </c>
      <c r="H205">
        <v>0</v>
      </c>
      <c r="I205">
        <v>0</v>
      </c>
      <c r="J205">
        <v>0</v>
      </c>
      <c r="K205">
        <v>0.88</v>
      </c>
    </row>
    <row r="206" spans="1:11">
      <c r="A206" t="s">
        <v>3834</v>
      </c>
      <c r="B206" t="s">
        <v>3873</v>
      </c>
      <c r="C206" t="s">
        <v>4212</v>
      </c>
      <c r="D206">
        <v>0.88</v>
      </c>
      <c r="E206">
        <v>0</v>
      </c>
      <c r="F206">
        <v>0</v>
      </c>
      <c r="G206">
        <v>0.01</v>
      </c>
      <c r="H206">
        <v>0</v>
      </c>
      <c r="I206">
        <v>0</v>
      </c>
      <c r="J206">
        <v>0</v>
      </c>
      <c r="K206">
        <v>0.88</v>
      </c>
    </row>
    <row r="207" spans="1:11">
      <c r="A207" t="s">
        <v>3834</v>
      </c>
      <c r="B207" t="s">
        <v>3857</v>
      </c>
      <c r="C207" t="s">
        <v>4213</v>
      </c>
      <c r="D207">
        <v>0.88</v>
      </c>
      <c r="E207">
        <v>0</v>
      </c>
      <c r="F207">
        <v>0</v>
      </c>
      <c r="G207">
        <v>0</v>
      </c>
      <c r="H207">
        <v>0</v>
      </c>
      <c r="I207">
        <v>0</v>
      </c>
      <c r="J207">
        <v>0</v>
      </c>
      <c r="K207">
        <v>0.88</v>
      </c>
    </row>
    <row r="208" spans="1:11">
      <c r="A208" t="s">
        <v>3834</v>
      </c>
      <c r="B208" t="s">
        <v>3888</v>
      </c>
      <c r="C208" t="s">
        <v>4214</v>
      </c>
      <c r="D208">
        <v>0.87</v>
      </c>
      <c r="E208">
        <v>0.87</v>
      </c>
      <c r="F208">
        <v>0</v>
      </c>
      <c r="G208">
        <v>0</v>
      </c>
      <c r="H208">
        <v>0</v>
      </c>
      <c r="I208">
        <v>0</v>
      </c>
      <c r="J208">
        <v>0</v>
      </c>
      <c r="K208">
        <v>0</v>
      </c>
    </row>
    <row r="209" spans="1:11">
      <c r="A209" t="s">
        <v>3834</v>
      </c>
      <c r="B209" t="s">
        <v>3888</v>
      </c>
      <c r="C209" t="s">
        <v>4215</v>
      </c>
      <c r="D209">
        <v>0.86</v>
      </c>
      <c r="E209">
        <v>0.86</v>
      </c>
      <c r="F209">
        <v>0</v>
      </c>
      <c r="G209">
        <v>0</v>
      </c>
      <c r="H209">
        <v>0</v>
      </c>
      <c r="I209">
        <v>0</v>
      </c>
      <c r="J209">
        <v>0</v>
      </c>
      <c r="K209">
        <v>0</v>
      </c>
    </row>
    <row r="210" spans="1:11">
      <c r="A210" t="s">
        <v>3834</v>
      </c>
      <c r="B210" t="s">
        <v>3840</v>
      </c>
      <c r="C210" t="s">
        <v>4216</v>
      </c>
      <c r="D210">
        <v>0.86</v>
      </c>
      <c r="E210">
        <v>0</v>
      </c>
      <c r="F210">
        <v>0.77</v>
      </c>
      <c r="G210">
        <v>0.05</v>
      </c>
      <c r="H210">
        <v>0.33</v>
      </c>
      <c r="I210">
        <v>0</v>
      </c>
      <c r="J210">
        <v>0</v>
      </c>
      <c r="K210">
        <v>0</v>
      </c>
    </row>
    <row r="211" spans="1:11">
      <c r="A211" t="s">
        <v>3834</v>
      </c>
      <c r="B211" t="s">
        <v>3860</v>
      </c>
      <c r="C211" t="s">
        <v>4217</v>
      </c>
      <c r="D211">
        <v>0.85</v>
      </c>
      <c r="E211">
        <v>0</v>
      </c>
      <c r="F211">
        <v>0.3</v>
      </c>
      <c r="G211">
        <v>0.2</v>
      </c>
      <c r="H211">
        <v>0</v>
      </c>
      <c r="I211">
        <v>0</v>
      </c>
      <c r="J211">
        <v>0</v>
      </c>
      <c r="K211">
        <v>0.75</v>
      </c>
    </row>
    <row r="212" spans="1:11">
      <c r="A212" t="s">
        <v>3834</v>
      </c>
      <c r="B212" t="s">
        <v>3891</v>
      </c>
      <c r="C212" t="s">
        <v>4218</v>
      </c>
      <c r="D212">
        <v>0.85</v>
      </c>
      <c r="E212">
        <v>0</v>
      </c>
      <c r="F212">
        <v>0.3</v>
      </c>
      <c r="G212">
        <v>0.19</v>
      </c>
      <c r="H212">
        <v>0</v>
      </c>
      <c r="I212">
        <v>0</v>
      </c>
      <c r="J212">
        <v>0</v>
      </c>
      <c r="K212">
        <v>0.75</v>
      </c>
    </row>
    <row r="213" spans="1:11">
      <c r="A213" t="s">
        <v>3834</v>
      </c>
      <c r="B213" t="s">
        <v>3888</v>
      </c>
      <c r="C213" t="s">
        <v>4219</v>
      </c>
      <c r="D213">
        <v>0.84</v>
      </c>
      <c r="E213">
        <v>0.84</v>
      </c>
      <c r="F213">
        <v>0</v>
      </c>
      <c r="G213">
        <v>0</v>
      </c>
      <c r="H213">
        <v>0</v>
      </c>
      <c r="I213">
        <v>0</v>
      </c>
      <c r="J213">
        <v>0</v>
      </c>
      <c r="K213">
        <v>0</v>
      </c>
    </row>
    <row r="214" spans="1:11">
      <c r="A214" t="s">
        <v>3834</v>
      </c>
      <c r="B214" t="s">
        <v>3864</v>
      </c>
      <c r="C214" t="s">
        <v>4220</v>
      </c>
      <c r="D214">
        <v>0.84</v>
      </c>
      <c r="E214">
        <v>0</v>
      </c>
      <c r="F214">
        <v>0.3</v>
      </c>
      <c r="G214">
        <v>0.09</v>
      </c>
      <c r="H214">
        <v>0</v>
      </c>
      <c r="I214">
        <v>0</v>
      </c>
      <c r="J214">
        <v>0.05</v>
      </c>
      <c r="K214">
        <v>0.75</v>
      </c>
    </row>
    <row r="215" spans="1:11">
      <c r="A215" t="s">
        <v>3834</v>
      </c>
      <c r="B215" t="s">
        <v>3888</v>
      </c>
      <c r="C215" t="s">
        <v>4221</v>
      </c>
      <c r="D215">
        <v>0.84</v>
      </c>
      <c r="E215">
        <v>0.84</v>
      </c>
      <c r="F215">
        <v>0</v>
      </c>
      <c r="G215">
        <v>0</v>
      </c>
      <c r="H215">
        <v>0</v>
      </c>
      <c r="I215">
        <v>0</v>
      </c>
      <c r="J215">
        <v>0</v>
      </c>
      <c r="K215">
        <v>0</v>
      </c>
    </row>
    <row r="216" spans="1:11">
      <c r="A216" t="s">
        <v>3834</v>
      </c>
      <c r="B216" t="s">
        <v>3851</v>
      </c>
      <c r="C216" t="s">
        <v>4222</v>
      </c>
      <c r="D216">
        <v>0.84</v>
      </c>
      <c r="E216">
        <v>0</v>
      </c>
      <c r="F216">
        <v>0.75</v>
      </c>
      <c r="G216">
        <v>0.06</v>
      </c>
      <c r="H216">
        <v>0.32</v>
      </c>
      <c r="I216">
        <v>0</v>
      </c>
      <c r="J216">
        <v>0</v>
      </c>
      <c r="K216">
        <v>0</v>
      </c>
    </row>
    <row r="217" spans="1:11">
      <c r="A217" t="s">
        <v>3834</v>
      </c>
      <c r="B217" t="s">
        <v>3891</v>
      </c>
      <c r="C217" t="s">
        <v>4223</v>
      </c>
      <c r="D217">
        <v>0.82</v>
      </c>
      <c r="E217">
        <v>0</v>
      </c>
      <c r="F217">
        <v>0.2</v>
      </c>
      <c r="G217">
        <v>0.19</v>
      </c>
      <c r="H217">
        <v>0</v>
      </c>
      <c r="I217">
        <v>0</v>
      </c>
      <c r="J217">
        <v>0</v>
      </c>
      <c r="K217">
        <v>0.75</v>
      </c>
    </row>
    <row r="218" spans="1:11">
      <c r="A218" t="s">
        <v>3834</v>
      </c>
      <c r="B218" t="s">
        <v>3851</v>
      </c>
      <c r="C218" t="s">
        <v>4224</v>
      </c>
      <c r="D218">
        <v>0.82</v>
      </c>
      <c r="E218">
        <v>0</v>
      </c>
      <c r="F218">
        <v>0.8</v>
      </c>
      <c r="G218">
        <v>0.08</v>
      </c>
      <c r="H218">
        <v>0</v>
      </c>
      <c r="I218">
        <v>0</v>
      </c>
      <c r="J218">
        <v>0</v>
      </c>
      <c r="K218">
        <v>0</v>
      </c>
    </row>
    <row r="219" spans="1:11">
      <c r="A219" t="s">
        <v>3834</v>
      </c>
      <c r="B219" t="s">
        <v>3851</v>
      </c>
      <c r="C219" t="s">
        <v>4225</v>
      </c>
      <c r="D219">
        <v>0.82</v>
      </c>
      <c r="E219">
        <v>0</v>
      </c>
      <c r="F219">
        <v>0.8</v>
      </c>
      <c r="G219">
        <v>0.08</v>
      </c>
      <c r="H219">
        <v>0</v>
      </c>
      <c r="I219">
        <v>0</v>
      </c>
      <c r="J219">
        <v>0</v>
      </c>
      <c r="K219">
        <v>0</v>
      </c>
    </row>
    <row r="220" spans="1:11">
      <c r="A220" t="s">
        <v>3834</v>
      </c>
      <c r="B220" t="s">
        <v>3882</v>
      </c>
      <c r="C220" t="s">
        <v>4226</v>
      </c>
      <c r="D220">
        <v>0.8</v>
      </c>
      <c r="E220">
        <v>0</v>
      </c>
      <c r="F220">
        <v>0.7</v>
      </c>
      <c r="G220">
        <v>0.2</v>
      </c>
      <c r="H220">
        <v>0.32</v>
      </c>
      <c r="I220">
        <v>0</v>
      </c>
      <c r="J220">
        <v>0</v>
      </c>
      <c r="K220">
        <v>0</v>
      </c>
    </row>
    <row r="221" spans="1:11">
      <c r="A221" t="s">
        <v>3834</v>
      </c>
      <c r="B221" t="s">
        <v>3855</v>
      </c>
      <c r="C221" t="s">
        <v>4227</v>
      </c>
      <c r="D221">
        <v>0.8</v>
      </c>
      <c r="E221">
        <v>0</v>
      </c>
      <c r="F221">
        <v>0.77</v>
      </c>
      <c r="G221">
        <v>0.1</v>
      </c>
      <c r="H221">
        <v>0</v>
      </c>
      <c r="I221">
        <v>0</v>
      </c>
      <c r="J221">
        <v>0</v>
      </c>
      <c r="K221">
        <v>0</v>
      </c>
    </row>
    <row r="222" spans="1:11">
      <c r="A222" t="s">
        <v>3834</v>
      </c>
      <c r="B222" t="s">
        <v>3892</v>
      </c>
      <c r="C222" t="s">
        <v>4228</v>
      </c>
      <c r="D222">
        <v>0.8</v>
      </c>
      <c r="E222">
        <v>0</v>
      </c>
      <c r="F222">
        <v>0.78</v>
      </c>
      <c r="G222">
        <v>0.07000000000000001</v>
      </c>
      <c r="H222">
        <v>0</v>
      </c>
      <c r="I222">
        <v>0</v>
      </c>
      <c r="J222">
        <v>0.01</v>
      </c>
      <c r="K222">
        <v>0</v>
      </c>
    </row>
    <row r="223" spans="1:11">
      <c r="A223" t="s">
        <v>3834</v>
      </c>
      <c r="B223" t="s">
        <v>3893</v>
      </c>
      <c r="C223" t="s">
        <v>4229</v>
      </c>
      <c r="D223">
        <v>0.78</v>
      </c>
      <c r="E223">
        <v>0</v>
      </c>
      <c r="F223">
        <v>0</v>
      </c>
      <c r="G223">
        <v>0.14</v>
      </c>
      <c r="H223">
        <v>0</v>
      </c>
      <c r="I223">
        <v>0</v>
      </c>
      <c r="J223">
        <v>0</v>
      </c>
      <c r="K223">
        <v>0.75</v>
      </c>
    </row>
    <row r="224" spans="1:11">
      <c r="A224" t="s">
        <v>3834</v>
      </c>
      <c r="B224" t="s">
        <v>3888</v>
      </c>
      <c r="C224" t="s">
        <v>4230</v>
      </c>
      <c r="D224">
        <v>0.78</v>
      </c>
      <c r="E224">
        <v>0.78</v>
      </c>
      <c r="F224">
        <v>0</v>
      </c>
      <c r="G224">
        <v>0</v>
      </c>
      <c r="H224">
        <v>0</v>
      </c>
      <c r="I224">
        <v>0</v>
      </c>
      <c r="J224">
        <v>0</v>
      </c>
      <c r="K224">
        <v>0</v>
      </c>
    </row>
    <row r="225" spans="1:11">
      <c r="A225" t="s">
        <v>3834</v>
      </c>
      <c r="B225" t="s">
        <v>3854</v>
      </c>
      <c r="C225" t="s">
        <v>4231</v>
      </c>
      <c r="D225">
        <v>0.78</v>
      </c>
      <c r="E225">
        <v>0</v>
      </c>
      <c r="F225">
        <v>0</v>
      </c>
      <c r="G225">
        <v>0.13</v>
      </c>
      <c r="H225">
        <v>0</v>
      </c>
      <c r="I225">
        <v>0</v>
      </c>
      <c r="J225">
        <v>0</v>
      </c>
      <c r="K225">
        <v>0.75</v>
      </c>
    </row>
    <row r="226" spans="1:11">
      <c r="A226" t="s">
        <v>3834</v>
      </c>
      <c r="B226" t="s">
        <v>3882</v>
      </c>
      <c r="C226" t="s">
        <v>4232</v>
      </c>
      <c r="D226">
        <v>0.78</v>
      </c>
      <c r="E226">
        <v>0</v>
      </c>
      <c r="F226">
        <v>0.7</v>
      </c>
      <c r="G226">
        <v>0.05</v>
      </c>
      <c r="H226">
        <v>0.3</v>
      </c>
      <c r="I226">
        <v>0</v>
      </c>
      <c r="J226">
        <v>0</v>
      </c>
      <c r="K226">
        <v>0</v>
      </c>
    </row>
    <row r="227" spans="1:11">
      <c r="A227" t="s">
        <v>3834</v>
      </c>
      <c r="B227" t="s">
        <v>3858</v>
      </c>
      <c r="C227" t="s">
        <v>4233</v>
      </c>
      <c r="D227">
        <v>0.77</v>
      </c>
      <c r="E227">
        <v>0</v>
      </c>
      <c r="F227">
        <v>0</v>
      </c>
      <c r="G227">
        <v>0.09</v>
      </c>
      <c r="H227">
        <v>0</v>
      </c>
      <c r="I227">
        <v>0</v>
      </c>
      <c r="J227">
        <v>0</v>
      </c>
      <c r="K227">
        <v>0.75</v>
      </c>
    </row>
    <row r="228" spans="1:11">
      <c r="A228" t="s">
        <v>3834</v>
      </c>
      <c r="B228" t="s">
        <v>3849</v>
      </c>
      <c r="C228" t="s">
        <v>4234</v>
      </c>
      <c r="D228">
        <v>0.77</v>
      </c>
      <c r="E228">
        <v>0</v>
      </c>
      <c r="F228">
        <v>0.75</v>
      </c>
      <c r="G228">
        <v>0.09</v>
      </c>
      <c r="H228">
        <v>0</v>
      </c>
      <c r="I228">
        <v>0</v>
      </c>
      <c r="J228">
        <v>0</v>
      </c>
      <c r="K228">
        <v>0</v>
      </c>
    </row>
    <row r="229" spans="1:11">
      <c r="A229" t="s">
        <v>3834</v>
      </c>
      <c r="B229" t="s">
        <v>3894</v>
      </c>
      <c r="C229" t="s">
        <v>4235</v>
      </c>
      <c r="D229">
        <v>0.77</v>
      </c>
      <c r="E229">
        <v>0</v>
      </c>
      <c r="F229">
        <v>0.75</v>
      </c>
      <c r="G229">
        <v>0.08</v>
      </c>
      <c r="H229">
        <v>0</v>
      </c>
      <c r="I229">
        <v>0</v>
      </c>
      <c r="J229">
        <v>0</v>
      </c>
      <c r="K229">
        <v>0</v>
      </c>
    </row>
    <row r="230" spans="1:11">
      <c r="A230" t="s">
        <v>3834</v>
      </c>
      <c r="B230" t="s">
        <v>3846</v>
      </c>
      <c r="C230" t="s">
        <v>4236</v>
      </c>
      <c r="D230">
        <v>0.77</v>
      </c>
      <c r="E230">
        <v>0</v>
      </c>
      <c r="F230">
        <v>0</v>
      </c>
      <c r="G230">
        <v>0.08</v>
      </c>
      <c r="H230">
        <v>0</v>
      </c>
      <c r="I230">
        <v>0</v>
      </c>
      <c r="J230">
        <v>0</v>
      </c>
      <c r="K230">
        <v>0.75</v>
      </c>
    </row>
    <row r="231" spans="1:11">
      <c r="A231" t="s">
        <v>3834</v>
      </c>
      <c r="B231" t="s">
        <v>3895</v>
      </c>
      <c r="C231" t="s">
        <v>4237</v>
      </c>
      <c r="D231">
        <v>0.77</v>
      </c>
      <c r="E231">
        <v>0</v>
      </c>
      <c r="F231">
        <v>0</v>
      </c>
      <c r="G231">
        <v>0.07000000000000001</v>
      </c>
      <c r="H231">
        <v>0</v>
      </c>
      <c r="I231">
        <v>0</v>
      </c>
      <c r="J231">
        <v>0</v>
      </c>
      <c r="K231">
        <v>0.75</v>
      </c>
    </row>
    <row r="232" spans="1:11">
      <c r="A232" t="s">
        <v>3834</v>
      </c>
      <c r="B232" t="s">
        <v>3841</v>
      </c>
      <c r="C232" t="s">
        <v>4238</v>
      </c>
      <c r="D232">
        <v>0.77</v>
      </c>
      <c r="E232">
        <v>0</v>
      </c>
      <c r="F232">
        <v>0</v>
      </c>
      <c r="G232">
        <v>0.07000000000000001</v>
      </c>
      <c r="H232">
        <v>0</v>
      </c>
      <c r="I232">
        <v>0</v>
      </c>
      <c r="J232">
        <v>0</v>
      </c>
      <c r="K232">
        <v>0.75</v>
      </c>
    </row>
    <row r="233" spans="1:11">
      <c r="A233" t="s">
        <v>3834</v>
      </c>
      <c r="B233" t="s">
        <v>3846</v>
      </c>
      <c r="C233" t="s">
        <v>4239</v>
      </c>
      <c r="D233">
        <v>0.77</v>
      </c>
      <c r="E233">
        <v>0</v>
      </c>
      <c r="F233">
        <v>0</v>
      </c>
      <c r="G233">
        <v>0.07000000000000001</v>
      </c>
      <c r="H233">
        <v>0</v>
      </c>
      <c r="I233">
        <v>0</v>
      </c>
      <c r="J233">
        <v>0</v>
      </c>
      <c r="K233">
        <v>0.75</v>
      </c>
    </row>
    <row r="234" spans="1:11">
      <c r="A234" t="s">
        <v>3834</v>
      </c>
      <c r="B234" t="s">
        <v>3895</v>
      </c>
      <c r="C234" t="s">
        <v>4240</v>
      </c>
      <c r="D234">
        <v>0.77</v>
      </c>
      <c r="E234">
        <v>0</v>
      </c>
      <c r="F234">
        <v>0</v>
      </c>
      <c r="G234">
        <v>0.07000000000000001</v>
      </c>
      <c r="H234">
        <v>0</v>
      </c>
      <c r="I234">
        <v>0</v>
      </c>
      <c r="J234">
        <v>0</v>
      </c>
      <c r="K234">
        <v>0.75</v>
      </c>
    </row>
    <row r="235" spans="1:11">
      <c r="A235" t="s">
        <v>3834</v>
      </c>
      <c r="B235" t="s">
        <v>3858</v>
      </c>
      <c r="C235" t="s">
        <v>4241</v>
      </c>
      <c r="D235">
        <v>0.77</v>
      </c>
      <c r="E235">
        <v>0</v>
      </c>
      <c r="F235">
        <v>0</v>
      </c>
      <c r="G235">
        <v>0.07000000000000001</v>
      </c>
      <c r="H235">
        <v>0</v>
      </c>
      <c r="I235">
        <v>0</v>
      </c>
      <c r="J235">
        <v>0</v>
      </c>
      <c r="K235">
        <v>0.75</v>
      </c>
    </row>
    <row r="236" spans="1:11">
      <c r="A236" t="s">
        <v>3834</v>
      </c>
      <c r="B236" t="s">
        <v>3835</v>
      </c>
      <c r="C236" t="s">
        <v>4242</v>
      </c>
      <c r="D236">
        <v>0.77</v>
      </c>
      <c r="E236">
        <v>0.72</v>
      </c>
      <c r="F236">
        <v>0</v>
      </c>
      <c r="G236">
        <v>0.02</v>
      </c>
      <c r="H236">
        <v>0.2</v>
      </c>
      <c r="I236">
        <v>0</v>
      </c>
      <c r="J236">
        <v>0</v>
      </c>
      <c r="K236">
        <v>0</v>
      </c>
    </row>
    <row r="237" spans="1:11">
      <c r="A237" t="s">
        <v>3834</v>
      </c>
      <c r="B237" t="s">
        <v>3865</v>
      </c>
      <c r="C237" t="s">
        <v>4243</v>
      </c>
      <c r="D237">
        <v>0.77</v>
      </c>
      <c r="E237">
        <v>0</v>
      </c>
      <c r="F237">
        <v>0</v>
      </c>
      <c r="G237">
        <v>0.06</v>
      </c>
      <c r="H237">
        <v>0</v>
      </c>
      <c r="I237">
        <v>0</v>
      </c>
      <c r="J237">
        <v>0</v>
      </c>
      <c r="K237">
        <v>0.75</v>
      </c>
    </row>
    <row r="238" spans="1:11">
      <c r="A238" t="s">
        <v>3834</v>
      </c>
      <c r="B238" t="s">
        <v>3841</v>
      </c>
      <c r="C238" t="s">
        <v>4244</v>
      </c>
      <c r="D238">
        <v>0.77</v>
      </c>
      <c r="E238">
        <v>0</v>
      </c>
      <c r="F238">
        <v>0</v>
      </c>
      <c r="G238">
        <v>0.06</v>
      </c>
      <c r="H238">
        <v>0</v>
      </c>
      <c r="I238">
        <v>0</v>
      </c>
      <c r="J238">
        <v>0</v>
      </c>
      <c r="K238">
        <v>0.75</v>
      </c>
    </row>
    <row r="239" spans="1:11">
      <c r="A239" t="s">
        <v>3834</v>
      </c>
      <c r="B239" t="s">
        <v>3853</v>
      </c>
      <c r="C239" t="s">
        <v>4245</v>
      </c>
      <c r="D239">
        <v>0.77</v>
      </c>
      <c r="E239">
        <v>0</v>
      </c>
      <c r="F239">
        <v>0</v>
      </c>
      <c r="G239">
        <v>0.06</v>
      </c>
      <c r="H239">
        <v>0</v>
      </c>
      <c r="I239">
        <v>0</v>
      </c>
      <c r="J239">
        <v>0</v>
      </c>
      <c r="K239">
        <v>0.75</v>
      </c>
    </row>
    <row r="240" spans="1:11">
      <c r="A240" t="s">
        <v>3834</v>
      </c>
      <c r="B240" t="s">
        <v>3888</v>
      </c>
      <c r="C240" t="s">
        <v>4246</v>
      </c>
      <c r="D240">
        <v>0.76</v>
      </c>
      <c r="E240">
        <v>0.76</v>
      </c>
      <c r="F240">
        <v>0</v>
      </c>
      <c r="G240">
        <v>0</v>
      </c>
      <c r="H240">
        <v>0</v>
      </c>
      <c r="I240">
        <v>0</v>
      </c>
      <c r="J240">
        <v>0</v>
      </c>
      <c r="K240">
        <v>0</v>
      </c>
    </row>
    <row r="241" spans="1:11">
      <c r="A241" t="s">
        <v>3834</v>
      </c>
      <c r="B241" t="s">
        <v>3877</v>
      </c>
      <c r="C241" t="s">
        <v>4247</v>
      </c>
      <c r="D241">
        <v>0.76</v>
      </c>
      <c r="E241">
        <v>0</v>
      </c>
      <c r="F241">
        <v>0</v>
      </c>
      <c r="G241">
        <v>0.06</v>
      </c>
      <c r="H241">
        <v>0</v>
      </c>
      <c r="I241">
        <v>0</v>
      </c>
      <c r="J241">
        <v>0</v>
      </c>
      <c r="K241">
        <v>0.75</v>
      </c>
    </row>
    <row r="242" spans="1:11">
      <c r="A242" t="s">
        <v>3834</v>
      </c>
      <c r="B242" t="s">
        <v>3890</v>
      </c>
      <c r="C242" t="s">
        <v>4248</v>
      </c>
      <c r="D242">
        <v>0.76</v>
      </c>
      <c r="E242">
        <v>0</v>
      </c>
      <c r="F242">
        <v>0</v>
      </c>
      <c r="G242">
        <v>0.05</v>
      </c>
      <c r="H242">
        <v>0</v>
      </c>
      <c r="I242">
        <v>0</v>
      </c>
      <c r="J242">
        <v>0</v>
      </c>
      <c r="K242">
        <v>0.75</v>
      </c>
    </row>
    <row r="243" spans="1:11">
      <c r="A243" t="s">
        <v>3834</v>
      </c>
      <c r="B243" t="s">
        <v>3875</v>
      </c>
      <c r="C243" t="s">
        <v>4249</v>
      </c>
      <c r="D243">
        <v>0.76</v>
      </c>
      <c r="E243">
        <v>0</v>
      </c>
      <c r="F243">
        <v>0</v>
      </c>
      <c r="G243">
        <v>0.05</v>
      </c>
      <c r="H243">
        <v>0</v>
      </c>
      <c r="I243">
        <v>0</v>
      </c>
      <c r="J243">
        <v>0</v>
      </c>
      <c r="K243">
        <v>0.75</v>
      </c>
    </row>
    <row r="244" spans="1:11">
      <c r="A244" t="s">
        <v>3834</v>
      </c>
      <c r="B244" t="s">
        <v>3875</v>
      </c>
      <c r="C244" t="s">
        <v>4250</v>
      </c>
      <c r="D244">
        <v>0.76</v>
      </c>
      <c r="E244">
        <v>0</v>
      </c>
      <c r="F244">
        <v>0</v>
      </c>
      <c r="G244">
        <v>0.05</v>
      </c>
      <c r="H244">
        <v>0</v>
      </c>
      <c r="I244">
        <v>0</v>
      </c>
      <c r="J244">
        <v>0</v>
      </c>
      <c r="K244">
        <v>0.75</v>
      </c>
    </row>
    <row r="245" spans="1:11">
      <c r="A245" t="s">
        <v>3834</v>
      </c>
      <c r="B245" t="s">
        <v>3883</v>
      </c>
      <c r="C245" t="s">
        <v>4251</v>
      </c>
      <c r="D245">
        <v>0.76</v>
      </c>
      <c r="E245">
        <v>0</v>
      </c>
      <c r="F245">
        <v>0</v>
      </c>
      <c r="G245">
        <v>0.04</v>
      </c>
      <c r="H245">
        <v>0</v>
      </c>
      <c r="I245">
        <v>0</v>
      </c>
      <c r="J245">
        <v>0</v>
      </c>
      <c r="K245">
        <v>0.75</v>
      </c>
    </row>
    <row r="246" spans="1:11">
      <c r="A246" t="s">
        <v>3834</v>
      </c>
      <c r="B246" t="s">
        <v>3883</v>
      </c>
      <c r="C246" t="s">
        <v>4252</v>
      </c>
      <c r="D246">
        <v>0.76</v>
      </c>
      <c r="E246">
        <v>0</v>
      </c>
      <c r="F246">
        <v>0</v>
      </c>
      <c r="G246">
        <v>0.04</v>
      </c>
      <c r="H246">
        <v>0</v>
      </c>
      <c r="I246">
        <v>0</v>
      </c>
      <c r="J246">
        <v>0</v>
      </c>
      <c r="K246">
        <v>0.75</v>
      </c>
    </row>
    <row r="247" spans="1:11">
      <c r="A247" t="s">
        <v>3834</v>
      </c>
      <c r="B247" t="s">
        <v>3864</v>
      </c>
      <c r="C247" t="s">
        <v>4253</v>
      </c>
      <c r="D247">
        <v>0.76</v>
      </c>
      <c r="E247">
        <v>0</v>
      </c>
      <c r="F247">
        <v>0</v>
      </c>
      <c r="G247">
        <v>0.03</v>
      </c>
      <c r="H247">
        <v>0</v>
      </c>
      <c r="I247">
        <v>0</v>
      </c>
      <c r="J247">
        <v>0.03</v>
      </c>
      <c r="K247">
        <v>0.75</v>
      </c>
    </row>
    <row r="248" spans="1:11">
      <c r="A248" t="s">
        <v>3834</v>
      </c>
      <c r="B248" t="s">
        <v>3841</v>
      </c>
      <c r="C248" t="s">
        <v>4254</v>
      </c>
      <c r="D248">
        <v>0.76</v>
      </c>
      <c r="E248">
        <v>0</v>
      </c>
      <c r="F248">
        <v>0</v>
      </c>
      <c r="G248">
        <v>0.04</v>
      </c>
      <c r="H248">
        <v>0</v>
      </c>
      <c r="I248">
        <v>0</v>
      </c>
      <c r="J248">
        <v>0</v>
      </c>
      <c r="K248">
        <v>0.75</v>
      </c>
    </row>
    <row r="249" spans="1:11">
      <c r="A249" t="s">
        <v>3834</v>
      </c>
      <c r="B249" t="s">
        <v>3875</v>
      </c>
      <c r="C249" t="s">
        <v>4255</v>
      </c>
      <c r="D249">
        <v>0.76</v>
      </c>
      <c r="E249">
        <v>0</v>
      </c>
      <c r="F249">
        <v>0</v>
      </c>
      <c r="G249">
        <v>0.04</v>
      </c>
      <c r="H249">
        <v>0</v>
      </c>
      <c r="I249">
        <v>0</v>
      </c>
      <c r="J249">
        <v>0</v>
      </c>
      <c r="K249">
        <v>0.75</v>
      </c>
    </row>
    <row r="250" spans="1:11">
      <c r="A250" t="s">
        <v>3834</v>
      </c>
      <c r="B250" t="s">
        <v>3853</v>
      </c>
      <c r="C250" t="s">
        <v>4256</v>
      </c>
      <c r="D250">
        <v>0.76</v>
      </c>
      <c r="E250">
        <v>0</v>
      </c>
      <c r="F250">
        <v>0</v>
      </c>
      <c r="G250">
        <v>0.04</v>
      </c>
      <c r="H250">
        <v>0</v>
      </c>
      <c r="I250">
        <v>0</v>
      </c>
      <c r="J250">
        <v>0</v>
      </c>
      <c r="K250">
        <v>0.75</v>
      </c>
    </row>
    <row r="251" spans="1:11">
      <c r="A251" t="s">
        <v>3834</v>
      </c>
      <c r="B251" t="s">
        <v>3883</v>
      </c>
      <c r="C251" t="s">
        <v>4257</v>
      </c>
      <c r="D251">
        <v>0.76</v>
      </c>
      <c r="E251">
        <v>0</v>
      </c>
      <c r="F251">
        <v>0</v>
      </c>
      <c r="G251">
        <v>0.03</v>
      </c>
      <c r="H251">
        <v>0</v>
      </c>
      <c r="I251">
        <v>0</v>
      </c>
      <c r="J251">
        <v>0</v>
      </c>
      <c r="K251">
        <v>0.75</v>
      </c>
    </row>
    <row r="252" spans="1:11">
      <c r="A252" t="s">
        <v>3834</v>
      </c>
      <c r="B252" t="s">
        <v>3896</v>
      </c>
      <c r="C252" t="s">
        <v>4258</v>
      </c>
      <c r="D252">
        <v>0.76</v>
      </c>
      <c r="E252">
        <v>0</v>
      </c>
      <c r="F252">
        <v>0</v>
      </c>
      <c r="G252">
        <v>0.03</v>
      </c>
      <c r="H252">
        <v>0</v>
      </c>
      <c r="I252">
        <v>0</v>
      </c>
      <c r="J252">
        <v>0</v>
      </c>
      <c r="K252">
        <v>0.75</v>
      </c>
    </row>
    <row r="253" spans="1:11">
      <c r="A253" t="s">
        <v>3834</v>
      </c>
      <c r="B253" t="s">
        <v>3875</v>
      </c>
      <c r="C253" t="s">
        <v>4259</v>
      </c>
      <c r="D253">
        <v>0.76</v>
      </c>
      <c r="E253">
        <v>0</v>
      </c>
      <c r="F253">
        <v>0</v>
      </c>
      <c r="G253">
        <v>0.03</v>
      </c>
      <c r="H253">
        <v>0</v>
      </c>
      <c r="I253">
        <v>0</v>
      </c>
      <c r="J253">
        <v>0</v>
      </c>
      <c r="K253">
        <v>0.75</v>
      </c>
    </row>
    <row r="254" spans="1:11">
      <c r="A254" t="s">
        <v>3834</v>
      </c>
      <c r="B254" t="s">
        <v>3891</v>
      </c>
      <c r="C254" t="s">
        <v>4260</v>
      </c>
      <c r="D254">
        <v>0.76</v>
      </c>
      <c r="E254">
        <v>0</v>
      </c>
      <c r="F254">
        <v>0</v>
      </c>
      <c r="G254">
        <v>0.02</v>
      </c>
      <c r="H254">
        <v>0</v>
      </c>
      <c r="I254">
        <v>0</v>
      </c>
      <c r="J254">
        <v>0</v>
      </c>
      <c r="K254">
        <v>0.75</v>
      </c>
    </row>
    <row r="255" spans="1:11">
      <c r="A255" t="s">
        <v>3834</v>
      </c>
      <c r="B255" t="s">
        <v>3846</v>
      </c>
      <c r="C255" t="s">
        <v>4261</v>
      </c>
      <c r="D255">
        <v>0.75</v>
      </c>
      <c r="E255">
        <v>0</v>
      </c>
      <c r="F255">
        <v>0</v>
      </c>
      <c r="G255">
        <v>0.01</v>
      </c>
      <c r="H255">
        <v>0</v>
      </c>
      <c r="I255">
        <v>0</v>
      </c>
      <c r="J255">
        <v>0</v>
      </c>
      <c r="K255">
        <v>0.75</v>
      </c>
    </row>
    <row r="256" spans="1:11">
      <c r="A256" t="s">
        <v>3834</v>
      </c>
      <c r="B256" t="s">
        <v>3888</v>
      </c>
      <c r="C256" t="s">
        <v>4262</v>
      </c>
      <c r="D256">
        <v>0.75</v>
      </c>
      <c r="E256">
        <v>0.75</v>
      </c>
      <c r="F256">
        <v>0</v>
      </c>
      <c r="G256">
        <v>0</v>
      </c>
      <c r="H256">
        <v>0</v>
      </c>
      <c r="I256">
        <v>0</v>
      </c>
      <c r="J256">
        <v>0</v>
      </c>
      <c r="K256">
        <v>0</v>
      </c>
    </row>
    <row r="257" spans="1:11">
      <c r="A257" t="s">
        <v>3834</v>
      </c>
      <c r="B257" t="s">
        <v>3853</v>
      </c>
      <c r="C257" t="s">
        <v>4263</v>
      </c>
      <c r="D257">
        <v>0.75</v>
      </c>
      <c r="E257">
        <v>0</v>
      </c>
      <c r="F257">
        <v>0</v>
      </c>
      <c r="G257">
        <v>0.01</v>
      </c>
      <c r="H257">
        <v>0</v>
      </c>
      <c r="I257">
        <v>0</v>
      </c>
      <c r="J257">
        <v>0</v>
      </c>
      <c r="K257">
        <v>0.75</v>
      </c>
    </row>
    <row r="258" spans="1:11">
      <c r="A258" t="s">
        <v>3834</v>
      </c>
      <c r="B258" t="s">
        <v>3867</v>
      </c>
      <c r="C258" t="s">
        <v>4264</v>
      </c>
      <c r="D258">
        <v>0.75</v>
      </c>
      <c r="E258">
        <v>0</v>
      </c>
      <c r="F258">
        <v>0</v>
      </c>
      <c r="G258">
        <v>0.01</v>
      </c>
      <c r="H258">
        <v>0</v>
      </c>
      <c r="I258">
        <v>0</v>
      </c>
      <c r="J258">
        <v>0</v>
      </c>
      <c r="K258">
        <v>0.75</v>
      </c>
    </row>
    <row r="259" spans="1:11">
      <c r="A259" t="s">
        <v>3834</v>
      </c>
      <c r="B259" t="s">
        <v>3879</v>
      </c>
      <c r="C259" t="s">
        <v>4265</v>
      </c>
      <c r="D259">
        <v>0.75</v>
      </c>
      <c r="E259">
        <v>0</v>
      </c>
      <c r="F259">
        <v>0</v>
      </c>
      <c r="G259">
        <v>0.01</v>
      </c>
      <c r="H259">
        <v>0</v>
      </c>
      <c r="I259">
        <v>0</v>
      </c>
      <c r="J259">
        <v>0</v>
      </c>
      <c r="K259">
        <v>0.75</v>
      </c>
    </row>
    <row r="260" spans="1:11">
      <c r="A260" t="s">
        <v>3834</v>
      </c>
      <c r="B260" t="s">
        <v>3888</v>
      </c>
      <c r="C260" t="s">
        <v>4266</v>
      </c>
      <c r="D260">
        <v>0.75</v>
      </c>
      <c r="E260">
        <v>0.75</v>
      </c>
      <c r="F260">
        <v>0</v>
      </c>
      <c r="G260">
        <v>0</v>
      </c>
      <c r="H260">
        <v>0</v>
      </c>
      <c r="I260">
        <v>0</v>
      </c>
      <c r="J260">
        <v>0</v>
      </c>
      <c r="K260">
        <v>0</v>
      </c>
    </row>
    <row r="261" spans="1:11">
      <c r="A261" t="s">
        <v>3834</v>
      </c>
      <c r="B261" t="s">
        <v>3888</v>
      </c>
      <c r="C261" t="s">
        <v>4267</v>
      </c>
      <c r="D261">
        <v>0.75</v>
      </c>
      <c r="E261">
        <v>0.75</v>
      </c>
      <c r="F261">
        <v>0</v>
      </c>
      <c r="G261">
        <v>0</v>
      </c>
      <c r="H261">
        <v>0</v>
      </c>
      <c r="I261">
        <v>0</v>
      </c>
      <c r="J261">
        <v>0</v>
      </c>
      <c r="K261">
        <v>0</v>
      </c>
    </row>
    <row r="262" spans="1:11">
      <c r="A262" t="s">
        <v>3834</v>
      </c>
      <c r="B262" t="s">
        <v>3897</v>
      </c>
      <c r="C262" t="s">
        <v>4268</v>
      </c>
      <c r="D262">
        <v>0.75</v>
      </c>
      <c r="E262">
        <v>0</v>
      </c>
      <c r="F262">
        <v>0.75</v>
      </c>
      <c r="G262">
        <v>0</v>
      </c>
      <c r="H262">
        <v>0</v>
      </c>
      <c r="I262">
        <v>0</v>
      </c>
      <c r="J262">
        <v>0</v>
      </c>
      <c r="K262">
        <v>0</v>
      </c>
    </row>
    <row r="263" spans="1:11">
      <c r="A263" t="s">
        <v>3834</v>
      </c>
      <c r="B263" t="s">
        <v>3898</v>
      </c>
      <c r="C263" t="s">
        <v>4269</v>
      </c>
      <c r="D263">
        <v>0.75</v>
      </c>
      <c r="E263">
        <v>0</v>
      </c>
      <c r="F263">
        <v>0</v>
      </c>
      <c r="G263">
        <v>0</v>
      </c>
      <c r="H263">
        <v>0</v>
      </c>
      <c r="I263">
        <v>0</v>
      </c>
      <c r="J263">
        <v>0</v>
      </c>
      <c r="K263">
        <v>0.75</v>
      </c>
    </row>
    <row r="264" spans="1:11">
      <c r="A264" t="s">
        <v>3834</v>
      </c>
      <c r="B264" t="s">
        <v>3865</v>
      </c>
      <c r="C264" t="s">
        <v>4270</v>
      </c>
      <c r="D264">
        <v>0.75</v>
      </c>
      <c r="E264">
        <v>0</v>
      </c>
      <c r="F264">
        <v>0</v>
      </c>
      <c r="G264">
        <v>0</v>
      </c>
      <c r="H264">
        <v>0</v>
      </c>
      <c r="I264">
        <v>0</v>
      </c>
      <c r="J264">
        <v>0</v>
      </c>
      <c r="K264">
        <v>0.75</v>
      </c>
    </row>
    <row r="265" spans="1:11">
      <c r="A265" t="s">
        <v>3834</v>
      </c>
      <c r="B265" t="s">
        <v>3857</v>
      </c>
      <c r="C265" t="s">
        <v>4271</v>
      </c>
      <c r="D265">
        <v>0.75</v>
      </c>
      <c r="E265">
        <v>0</v>
      </c>
      <c r="F265">
        <v>0</v>
      </c>
      <c r="G265">
        <v>0</v>
      </c>
      <c r="H265">
        <v>0</v>
      </c>
      <c r="I265">
        <v>0</v>
      </c>
      <c r="J265">
        <v>0</v>
      </c>
      <c r="K265">
        <v>0.75</v>
      </c>
    </row>
    <row r="266" spans="1:11">
      <c r="A266" t="s">
        <v>3834</v>
      </c>
      <c r="B266" t="s">
        <v>3873</v>
      </c>
      <c r="C266" t="s">
        <v>4272</v>
      </c>
      <c r="D266">
        <v>0.75</v>
      </c>
      <c r="E266">
        <v>0</v>
      </c>
      <c r="F266">
        <v>0</v>
      </c>
      <c r="G266">
        <v>0</v>
      </c>
      <c r="H266">
        <v>0</v>
      </c>
      <c r="I266">
        <v>0</v>
      </c>
      <c r="J266">
        <v>0</v>
      </c>
      <c r="K266">
        <v>0.75</v>
      </c>
    </row>
    <row r="267" spans="1:11">
      <c r="A267" t="s">
        <v>3834</v>
      </c>
      <c r="B267" t="s">
        <v>3884</v>
      </c>
      <c r="C267" t="s">
        <v>4273</v>
      </c>
      <c r="D267">
        <v>0.75</v>
      </c>
      <c r="E267">
        <v>0</v>
      </c>
      <c r="F267">
        <v>0.75</v>
      </c>
      <c r="G267">
        <v>0</v>
      </c>
      <c r="H267">
        <v>0</v>
      </c>
      <c r="I267">
        <v>0</v>
      </c>
      <c r="J267">
        <v>0</v>
      </c>
      <c r="K267">
        <v>0</v>
      </c>
    </row>
    <row r="268" spans="1:11">
      <c r="A268" t="s">
        <v>3834</v>
      </c>
      <c r="B268" t="s">
        <v>3858</v>
      </c>
      <c r="C268" t="s">
        <v>4274</v>
      </c>
      <c r="D268">
        <v>0.75</v>
      </c>
      <c r="E268">
        <v>0</v>
      </c>
      <c r="F268">
        <v>0</v>
      </c>
      <c r="G268">
        <v>0</v>
      </c>
      <c r="H268">
        <v>0</v>
      </c>
      <c r="I268">
        <v>0</v>
      </c>
      <c r="J268">
        <v>0</v>
      </c>
      <c r="K268">
        <v>0.75</v>
      </c>
    </row>
    <row r="269" spans="1:11">
      <c r="A269" t="s">
        <v>3834</v>
      </c>
      <c r="B269" t="s">
        <v>3865</v>
      </c>
      <c r="C269" t="s">
        <v>4275</v>
      </c>
      <c r="D269">
        <v>0.75</v>
      </c>
      <c r="E269">
        <v>0</v>
      </c>
      <c r="F269">
        <v>0</v>
      </c>
      <c r="G269">
        <v>0</v>
      </c>
      <c r="H269">
        <v>0</v>
      </c>
      <c r="I269">
        <v>0</v>
      </c>
      <c r="J269">
        <v>0</v>
      </c>
      <c r="K269">
        <v>0.75</v>
      </c>
    </row>
    <row r="270" spans="1:11">
      <c r="A270" t="s">
        <v>3834</v>
      </c>
      <c r="B270" t="s">
        <v>3858</v>
      </c>
      <c r="C270" t="s">
        <v>4276</v>
      </c>
      <c r="D270">
        <v>0.75</v>
      </c>
      <c r="E270">
        <v>0</v>
      </c>
      <c r="F270">
        <v>0</v>
      </c>
      <c r="G270">
        <v>0</v>
      </c>
      <c r="H270">
        <v>0</v>
      </c>
      <c r="I270">
        <v>0</v>
      </c>
      <c r="J270">
        <v>0</v>
      </c>
      <c r="K270">
        <v>0.75</v>
      </c>
    </row>
    <row r="271" spans="1:11">
      <c r="A271" t="s">
        <v>3834</v>
      </c>
      <c r="B271" t="s">
        <v>3899</v>
      </c>
      <c r="C271" t="s">
        <v>4277</v>
      </c>
      <c r="D271">
        <v>0.75</v>
      </c>
      <c r="E271">
        <v>0</v>
      </c>
      <c r="F271">
        <v>0</v>
      </c>
      <c r="G271">
        <v>0</v>
      </c>
      <c r="H271">
        <v>0</v>
      </c>
      <c r="I271">
        <v>0</v>
      </c>
      <c r="J271">
        <v>0</v>
      </c>
      <c r="K271">
        <v>0.75</v>
      </c>
    </row>
    <row r="272" spans="1:11">
      <c r="A272" t="s">
        <v>3834</v>
      </c>
      <c r="B272" t="s">
        <v>3865</v>
      </c>
      <c r="C272" t="s">
        <v>4278</v>
      </c>
      <c r="D272">
        <v>0.75</v>
      </c>
      <c r="E272">
        <v>0</v>
      </c>
      <c r="F272">
        <v>0</v>
      </c>
      <c r="G272">
        <v>0</v>
      </c>
      <c r="H272">
        <v>0</v>
      </c>
      <c r="I272">
        <v>0</v>
      </c>
      <c r="J272">
        <v>0</v>
      </c>
      <c r="K272">
        <v>0.75</v>
      </c>
    </row>
    <row r="273" spans="1:11">
      <c r="A273" t="s">
        <v>3834</v>
      </c>
      <c r="B273" t="s">
        <v>3865</v>
      </c>
      <c r="C273" t="s">
        <v>4279</v>
      </c>
      <c r="D273">
        <v>0.75</v>
      </c>
      <c r="E273">
        <v>0</v>
      </c>
      <c r="F273">
        <v>0</v>
      </c>
      <c r="G273">
        <v>0</v>
      </c>
      <c r="H273">
        <v>0</v>
      </c>
      <c r="I273">
        <v>0</v>
      </c>
      <c r="J273">
        <v>0</v>
      </c>
      <c r="K273">
        <v>0.75</v>
      </c>
    </row>
    <row r="274" spans="1:11">
      <c r="A274" t="s">
        <v>3834</v>
      </c>
      <c r="B274" t="s">
        <v>3875</v>
      </c>
      <c r="C274" t="s">
        <v>4280</v>
      </c>
      <c r="D274">
        <v>0.75</v>
      </c>
      <c r="E274">
        <v>0</v>
      </c>
      <c r="F274">
        <v>0</v>
      </c>
      <c r="G274">
        <v>0</v>
      </c>
      <c r="H274">
        <v>0</v>
      </c>
      <c r="I274">
        <v>0</v>
      </c>
      <c r="J274">
        <v>0</v>
      </c>
      <c r="K274">
        <v>0.75</v>
      </c>
    </row>
    <row r="275" spans="1:11">
      <c r="A275" t="s">
        <v>3834</v>
      </c>
      <c r="B275" t="s">
        <v>3841</v>
      </c>
      <c r="C275" t="s">
        <v>4281</v>
      </c>
      <c r="D275">
        <v>0.74</v>
      </c>
      <c r="E275">
        <v>0</v>
      </c>
      <c r="F275">
        <v>0.2</v>
      </c>
      <c r="G275">
        <v>0.07000000000000001</v>
      </c>
      <c r="H275">
        <v>0</v>
      </c>
      <c r="I275">
        <v>0</v>
      </c>
      <c r="J275">
        <v>0</v>
      </c>
      <c r="K275">
        <v>0.68</v>
      </c>
    </row>
    <row r="276" spans="1:11">
      <c r="A276" t="s">
        <v>3834</v>
      </c>
      <c r="B276" t="s">
        <v>3841</v>
      </c>
      <c r="C276" t="s">
        <v>4282</v>
      </c>
      <c r="D276">
        <v>0.74</v>
      </c>
      <c r="E276">
        <v>0</v>
      </c>
      <c r="F276">
        <v>0.2</v>
      </c>
      <c r="G276">
        <v>0.07000000000000001</v>
      </c>
      <c r="H276">
        <v>0</v>
      </c>
      <c r="I276">
        <v>0</v>
      </c>
      <c r="J276">
        <v>0</v>
      </c>
      <c r="K276">
        <v>0.68</v>
      </c>
    </row>
    <row r="277" spans="1:11">
      <c r="A277" t="s">
        <v>3834</v>
      </c>
      <c r="B277" t="s">
        <v>3888</v>
      </c>
      <c r="C277" t="s">
        <v>4283</v>
      </c>
      <c r="D277">
        <v>0.72</v>
      </c>
      <c r="E277">
        <v>0.72</v>
      </c>
      <c r="F277">
        <v>0</v>
      </c>
      <c r="G277">
        <v>0</v>
      </c>
      <c r="H277">
        <v>0</v>
      </c>
      <c r="I277">
        <v>0</v>
      </c>
      <c r="J277">
        <v>0</v>
      </c>
      <c r="K277">
        <v>0</v>
      </c>
    </row>
    <row r="278" spans="1:11">
      <c r="A278" t="s">
        <v>3834</v>
      </c>
      <c r="B278" t="s">
        <v>3900</v>
      </c>
      <c r="C278" t="s">
        <v>4284</v>
      </c>
      <c r="D278">
        <v>0.72</v>
      </c>
      <c r="E278">
        <v>0</v>
      </c>
      <c r="F278">
        <v>0.7</v>
      </c>
      <c r="G278">
        <v>0.07000000000000001</v>
      </c>
      <c r="H278">
        <v>0</v>
      </c>
      <c r="I278">
        <v>0</v>
      </c>
      <c r="J278">
        <v>0</v>
      </c>
      <c r="K278">
        <v>0</v>
      </c>
    </row>
    <row r="279" spans="1:11">
      <c r="A279" t="s">
        <v>3834</v>
      </c>
      <c r="B279" t="s">
        <v>3849</v>
      </c>
      <c r="C279" t="s">
        <v>4285</v>
      </c>
      <c r="D279">
        <v>0.72</v>
      </c>
      <c r="E279">
        <v>0</v>
      </c>
      <c r="F279">
        <v>0.7</v>
      </c>
      <c r="G279">
        <v>0.07000000000000001</v>
      </c>
      <c r="H279">
        <v>0</v>
      </c>
      <c r="I279">
        <v>0</v>
      </c>
      <c r="J279">
        <v>0</v>
      </c>
      <c r="K279">
        <v>0</v>
      </c>
    </row>
    <row r="280" spans="1:11">
      <c r="A280" t="s">
        <v>3834</v>
      </c>
      <c r="B280" t="s">
        <v>3901</v>
      </c>
      <c r="C280" t="s">
        <v>4286</v>
      </c>
      <c r="D280">
        <v>0.71</v>
      </c>
      <c r="E280">
        <v>0</v>
      </c>
      <c r="F280">
        <v>0.7</v>
      </c>
      <c r="G280">
        <v>0.05</v>
      </c>
      <c r="H280">
        <v>0</v>
      </c>
      <c r="I280">
        <v>0</v>
      </c>
      <c r="J280">
        <v>0</v>
      </c>
      <c r="K280">
        <v>0</v>
      </c>
    </row>
    <row r="281" spans="1:11">
      <c r="A281" t="s">
        <v>3834</v>
      </c>
      <c r="B281" t="s">
        <v>3852</v>
      </c>
      <c r="C281" t="s">
        <v>4287</v>
      </c>
      <c r="D281">
        <v>0.71</v>
      </c>
      <c r="E281">
        <v>0</v>
      </c>
      <c r="F281">
        <v>0.7</v>
      </c>
      <c r="G281">
        <v>0.04</v>
      </c>
      <c r="H281">
        <v>0</v>
      </c>
      <c r="I281">
        <v>0</v>
      </c>
      <c r="J281">
        <v>0</v>
      </c>
      <c r="K281">
        <v>0</v>
      </c>
    </row>
    <row r="282" spans="1:11">
      <c r="A282" t="s">
        <v>3834</v>
      </c>
      <c r="B282" t="s">
        <v>3848</v>
      </c>
      <c r="C282" t="s">
        <v>4288</v>
      </c>
      <c r="D282">
        <v>0.71</v>
      </c>
      <c r="E282">
        <v>0</v>
      </c>
      <c r="F282">
        <v>0.7</v>
      </c>
      <c r="G282">
        <v>0.03</v>
      </c>
      <c r="H282">
        <v>0</v>
      </c>
      <c r="I282">
        <v>0</v>
      </c>
      <c r="J282">
        <v>0</v>
      </c>
      <c r="K282">
        <v>0</v>
      </c>
    </row>
    <row r="283" spans="1:11">
      <c r="A283" t="s">
        <v>3834</v>
      </c>
      <c r="B283" t="s">
        <v>3900</v>
      </c>
      <c r="C283" t="s">
        <v>4289</v>
      </c>
      <c r="D283">
        <v>0.71</v>
      </c>
      <c r="E283">
        <v>0</v>
      </c>
      <c r="F283">
        <v>0.7</v>
      </c>
      <c r="G283">
        <v>0.03</v>
      </c>
      <c r="H283">
        <v>0</v>
      </c>
      <c r="I283">
        <v>0</v>
      </c>
      <c r="J283">
        <v>0</v>
      </c>
      <c r="K283">
        <v>0</v>
      </c>
    </row>
    <row r="284" spans="1:11">
      <c r="A284" t="s">
        <v>3834</v>
      </c>
      <c r="B284" t="s">
        <v>3902</v>
      </c>
      <c r="C284" t="s">
        <v>4290</v>
      </c>
      <c r="D284">
        <v>0.7</v>
      </c>
      <c r="E284">
        <v>0.62</v>
      </c>
      <c r="F284">
        <v>0</v>
      </c>
      <c r="G284">
        <v>0</v>
      </c>
      <c r="H284">
        <v>0.32</v>
      </c>
      <c r="I284">
        <v>0</v>
      </c>
      <c r="J284">
        <v>0</v>
      </c>
      <c r="K284">
        <v>0</v>
      </c>
    </row>
    <row r="285" spans="1:11">
      <c r="A285" t="s">
        <v>3834</v>
      </c>
      <c r="B285" t="s">
        <v>3888</v>
      </c>
      <c r="C285" t="s">
        <v>4291</v>
      </c>
      <c r="D285">
        <v>0.7</v>
      </c>
      <c r="E285">
        <v>0.7</v>
      </c>
      <c r="F285">
        <v>0</v>
      </c>
      <c r="G285">
        <v>0</v>
      </c>
      <c r="H285">
        <v>0</v>
      </c>
      <c r="I285">
        <v>0</v>
      </c>
      <c r="J285">
        <v>0</v>
      </c>
      <c r="K285">
        <v>0</v>
      </c>
    </row>
    <row r="286" spans="1:11">
      <c r="A286" t="s">
        <v>3834</v>
      </c>
      <c r="B286" t="s">
        <v>3872</v>
      </c>
      <c r="C286" t="s">
        <v>4292</v>
      </c>
      <c r="D286">
        <v>0.7</v>
      </c>
      <c r="E286">
        <v>0</v>
      </c>
      <c r="F286">
        <v>0.7</v>
      </c>
      <c r="G286">
        <v>0</v>
      </c>
      <c r="H286">
        <v>0</v>
      </c>
      <c r="I286">
        <v>0</v>
      </c>
      <c r="J286">
        <v>0</v>
      </c>
      <c r="K286">
        <v>0</v>
      </c>
    </row>
    <row r="287" spans="1:11">
      <c r="A287" t="s">
        <v>3834</v>
      </c>
      <c r="B287" t="s">
        <v>3872</v>
      </c>
      <c r="C287" t="s">
        <v>4293</v>
      </c>
      <c r="D287">
        <v>0.7</v>
      </c>
      <c r="E287">
        <v>0</v>
      </c>
      <c r="F287">
        <v>0.7</v>
      </c>
      <c r="G287">
        <v>0</v>
      </c>
      <c r="H287">
        <v>0</v>
      </c>
      <c r="I287">
        <v>0</v>
      </c>
      <c r="J287">
        <v>0</v>
      </c>
      <c r="K287">
        <v>0</v>
      </c>
    </row>
    <row r="288" spans="1:11">
      <c r="A288" t="s">
        <v>3834</v>
      </c>
      <c r="B288" t="s">
        <v>3852</v>
      </c>
      <c r="C288" t="s">
        <v>4294</v>
      </c>
      <c r="D288">
        <v>0.7</v>
      </c>
      <c r="E288">
        <v>0</v>
      </c>
      <c r="F288">
        <v>0.7</v>
      </c>
      <c r="G288">
        <v>0</v>
      </c>
      <c r="H288">
        <v>0</v>
      </c>
      <c r="I288">
        <v>0</v>
      </c>
      <c r="J288">
        <v>0</v>
      </c>
      <c r="K288">
        <v>0</v>
      </c>
    </row>
    <row r="289" spans="1:11">
      <c r="A289" t="s">
        <v>3834</v>
      </c>
      <c r="B289" t="s">
        <v>3888</v>
      </c>
      <c r="C289" t="s">
        <v>4295</v>
      </c>
      <c r="D289">
        <v>0.67</v>
      </c>
      <c r="E289">
        <v>0.67</v>
      </c>
      <c r="F289">
        <v>0</v>
      </c>
      <c r="G289">
        <v>0</v>
      </c>
      <c r="H289">
        <v>0</v>
      </c>
      <c r="I289">
        <v>0</v>
      </c>
      <c r="J289">
        <v>0</v>
      </c>
      <c r="K289">
        <v>0</v>
      </c>
    </row>
    <row r="290" spans="1:11">
      <c r="A290" t="s">
        <v>3834</v>
      </c>
      <c r="B290" t="s">
        <v>3888</v>
      </c>
      <c r="C290" t="s">
        <v>4296</v>
      </c>
      <c r="D290">
        <v>0.67</v>
      </c>
      <c r="E290">
        <v>0.67</v>
      </c>
      <c r="F290">
        <v>0</v>
      </c>
      <c r="G290">
        <v>0</v>
      </c>
      <c r="H290">
        <v>0</v>
      </c>
      <c r="I290">
        <v>0</v>
      </c>
      <c r="J290">
        <v>0</v>
      </c>
      <c r="K290">
        <v>0</v>
      </c>
    </row>
    <row r="291" spans="1:11">
      <c r="A291" t="s">
        <v>3834</v>
      </c>
      <c r="B291" t="s">
        <v>3903</v>
      </c>
      <c r="C291" t="s">
        <v>4297</v>
      </c>
      <c r="D291">
        <v>0.64</v>
      </c>
      <c r="E291">
        <v>0.64</v>
      </c>
      <c r="F291">
        <v>0</v>
      </c>
      <c r="G291">
        <v>0</v>
      </c>
      <c r="H291">
        <v>0</v>
      </c>
      <c r="I291">
        <v>0</v>
      </c>
      <c r="J291">
        <v>0</v>
      </c>
      <c r="K291">
        <v>0</v>
      </c>
    </row>
    <row r="292" spans="1:11">
      <c r="A292" t="s">
        <v>3834</v>
      </c>
      <c r="B292" t="s">
        <v>3888</v>
      </c>
      <c r="C292" t="s">
        <v>4298</v>
      </c>
      <c r="D292">
        <v>0.64</v>
      </c>
      <c r="E292">
        <v>0.64</v>
      </c>
      <c r="F292">
        <v>0</v>
      </c>
      <c r="G292">
        <v>0</v>
      </c>
      <c r="H292">
        <v>0</v>
      </c>
      <c r="I292">
        <v>0</v>
      </c>
      <c r="J292">
        <v>0</v>
      </c>
      <c r="K292">
        <v>0</v>
      </c>
    </row>
    <row r="293" spans="1:11">
      <c r="A293" t="s">
        <v>3834</v>
      </c>
      <c r="B293" t="s">
        <v>3867</v>
      </c>
      <c r="C293" t="s">
        <v>4299</v>
      </c>
      <c r="D293">
        <v>0.64</v>
      </c>
      <c r="E293">
        <v>0</v>
      </c>
      <c r="F293">
        <v>0</v>
      </c>
      <c r="G293">
        <v>0.05</v>
      </c>
      <c r="H293">
        <v>0</v>
      </c>
      <c r="I293">
        <v>0</v>
      </c>
      <c r="J293">
        <v>0</v>
      </c>
      <c r="K293">
        <v>0.62</v>
      </c>
    </row>
    <row r="294" spans="1:11">
      <c r="A294" t="s">
        <v>3834</v>
      </c>
      <c r="B294" t="s">
        <v>3888</v>
      </c>
      <c r="C294" t="s">
        <v>4300</v>
      </c>
      <c r="D294">
        <v>0.64</v>
      </c>
      <c r="E294">
        <v>0.64</v>
      </c>
      <c r="F294">
        <v>0</v>
      </c>
      <c r="G294">
        <v>0</v>
      </c>
      <c r="H294">
        <v>0</v>
      </c>
      <c r="I294">
        <v>0</v>
      </c>
      <c r="J294">
        <v>0</v>
      </c>
      <c r="K294">
        <v>0</v>
      </c>
    </row>
    <row r="295" spans="1:11">
      <c r="A295" t="s">
        <v>3834</v>
      </c>
      <c r="B295" t="s">
        <v>3888</v>
      </c>
      <c r="C295" t="s">
        <v>4301</v>
      </c>
      <c r="D295">
        <v>0.6</v>
      </c>
      <c r="E295">
        <v>0.6</v>
      </c>
      <c r="F295">
        <v>0</v>
      </c>
      <c r="G295">
        <v>0</v>
      </c>
      <c r="H295">
        <v>0</v>
      </c>
      <c r="I295">
        <v>0</v>
      </c>
      <c r="J295">
        <v>0</v>
      </c>
      <c r="K295">
        <v>0</v>
      </c>
    </row>
    <row r="296" spans="1:11">
      <c r="A296" t="s">
        <v>3834</v>
      </c>
      <c r="B296" t="s">
        <v>3888</v>
      </c>
      <c r="C296" t="s">
        <v>4302</v>
      </c>
      <c r="D296">
        <v>0.6</v>
      </c>
      <c r="E296">
        <v>0.6</v>
      </c>
      <c r="F296">
        <v>0</v>
      </c>
      <c r="G296">
        <v>0</v>
      </c>
      <c r="H296">
        <v>0</v>
      </c>
      <c r="I296">
        <v>0</v>
      </c>
      <c r="J296">
        <v>0</v>
      </c>
      <c r="K296">
        <v>0</v>
      </c>
    </row>
    <row r="297" spans="1:11">
      <c r="A297" t="s">
        <v>3834</v>
      </c>
      <c r="B297" t="s">
        <v>3888</v>
      </c>
      <c r="C297" t="s">
        <v>4303</v>
      </c>
      <c r="D297">
        <v>0.59</v>
      </c>
      <c r="E297">
        <v>0.59</v>
      </c>
      <c r="F297">
        <v>0</v>
      </c>
      <c r="G297">
        <v>0</v>
      </c>
      <c r="H297">
        <v>0</v>
      </c>
      <c r="I297">
        <v>0</v>
      </c>
      <c r="J297">
        <v>0</v>
      </c>
      <c r="K297">
        <v>0</v>
      </c>
    </row>
    <row r="298" spans="1:11">
      <c r="A298" t="s">
        <v>3834</v>
      </c>
      <c r="B298" t="s">
        <v>3904</v>
      </c>
      <c r="C298" t="s">
        <v>4304</v>
      </c>
      <c r="D298">
        <v>0.5600000000000001</v>
      </c>
      <c r="E298">
        <v>0</v>
      </c>
      <c r="F298">
        <v>0.2</v>
      </c>
      <c r="G298">
        <v>0.07000000000000001</v>
      </c>
      <c r="H298">
        <v>0</v>
      </c>
      <c r="I298">
        <v>0</v>
      </c>
      <c r="J298">
        <v>0</v>
      </c>
      <c r="K298">
        <v>0.5</v>
      </c>
    </row>
    <row r="299" spans="1:11">
      <c r="A299" t="s">
        <v>3834</v>
      </c>
      <c r="B299" t="s">
        <v>3904</v>
      </c>
      <c r="C299" t="s">
        <v>4305</v>
      </c>
      <c r="D299">
        <v>0.5600000000000001</v>
      </c>
      <c r="E299">
        <v>0</v>
      </c>
      <c r="F299">
        <v>0.2</v>
      </c>
      <c r="G299">
        <v>0.07000000000000001</v>
      </c>
      <c r="H299">
        <v>0</v>
      </c>
      <c r="I299">
        <v>0</v>
      </c>
      <c r="J299">
        <v>0</v>
      </c>
      <c r="K299">
        <v>0.5</v>
      </c>
    </row>
    <row r="300" spans="1:11">
      <c r="A300" t="s">
        <v>3834</v>
      </c>
      <c r="B300" t="s">
        <v>3905</v>
      </c>
      <c r="C300" t="s">
        <v>4306</v>
      </c>
      <c r="D300">
        <v>0.55</v>
      </c>
      <c r="E300">
        <v>0</v>
      </c>
      <c r="F300">
        <v>0.2</v>
      </c>
      <c r="G300">
        <v>0.04</v>
      </c>
      <c r="H300">
        <v>0</v>
      </c>
      <c r="I300">
        <v>0</v>
      </c>
      <c r="J300">
        <v>0</v>
      </c>
      <c r="K300">
        <v>0.5</v>
      </c>
    </row>
    <row r="301" spans="1:11">
      <c r="A301" t="s">
        <v>3834</v>
      </c>
      <c r="B301" t="s">
        <v>3846</v>
      </c>
      <c r="C301" t="s">
        <v>4307</v>
      </c>
      <c r="D301">
        <v>0.55</v>
      </c>
      <c r="E301">
        <v>0</v>
      </c>
      <c r="F301">
        <v>0.2</v>
      </c>
      <c r="G301">
        <v>0.03</v>
      </c>
      <c r="H301">
        <v>0</v>
      </c>
      <c r="I301">
        <v>0</v>
      </c>
      <c r="J301">
        <v>0</v>
      </c>
      <c r="K301">
        <v>0.5</v>
      </c>
    </row>
    <row r="302" spans="1:11">
      <c r="A302" t="s">
        <v>3834</v>
      </c>
      <c r="B302" t="s">
        <v>3841</v>
      </c>
      <c r="C302" t="s">
        <v>4308</v>
      </c>
      <c r="D302">
        <v>0.52</v>
      </c>
      <c r="E302">
        <v>0</v>
      </c>
      <c r="F302">
        <v>0</v>
      </c>
      <c r="G302">
        <v>0.07000000000000001</v>
      </c>
      <c r="H302">
        <v>0</v>
      </c>
      <c r="I302">
        <v>0</v>
      </c>
      <c r="J302">
        <v>0</v>
      </c>
      <c r="K302">
        <v>0.5</v>
      </c>
    </row>
    <row r="303" spans="1:11">
      <c r="A303" t="s">
        <v>3834</v>
      </c>
      <c r="B303" t="s">
        <v>3846</v>
      </c>
      <c r="C303" t="s">
        <v>4309</v>
      </c>
      <c r="D303">
        <v>0.52</v>
      </c>
      <c r="E303">
        <v>0</v>
      </c>
      <c r="F303">
        <v>0</v>
      </c>
      <c r="G303">
        <v>0.07000000000000001</v>
      </c>
      <c r="H303">
        <v>0</v>
      </c>
      <c r="I303">
        <v>0</v>
      </c>
      <c r="J303">
        <v>0</v>
      </c>
      <c r="K303">
        <v>0.5</v>
      </c>
    </row>
    <row r="304" spans="1:11">
      <c r="A304" t="s">
        <v>3834</v>
      </c>
      <c r="B304" t="s">
        <v>3857</v>
      </c>
      <c r="C304" t="s">
        <v>4310</v>
      </c>
      <c r="D304">
        <v>0.51</v>
      </c>
      <c r="E304">
        <v>0</v>
      </c>
      <c r="F304">
        <v>0</v>
      </c>
      <c r="G304">
        <v>0.06</v>
      </c>
      <c r="H304">
        <v>0</v>
      </c>
      <c r="I304">
        <v>0</v>
      </c>
      <c r="J304">
        <v>0</v>
      </c>
      <c r="K304">
        <v>0.5</v>
      </c>
    </row>
    <row r="305" spans="1:11">
      <c r="A305" t="s">
        <v>3834</v>
      </c>
      <c r="B305" t="s">
        <v>3867</v>
      </c>
      <c r="C305" t="s">
        <v>4311</v>
      </c>
      <c r="D305">
        <v>0.51</v>
      </c>
      <c r="E305">
        <v>0</v>
      </c>
      <c r="F305">
        <v>0</v>
      </c>
      <c r="G305">
        <v>0.03</v>
      </c>
      <c r="H305">
        <v>0</v>
      </c>
      <c r="I305">
        <v>0</v>
      </c>
      <c r="J305">
        <v>0</v>
      </c>
      <c r="K305">
        <v>0.5</v>
      </c>
    </row>
    <row r="306" spans="1:11">
      <c r="A306" t="s">
        <v>3834</v>
      </c>
      <c r="B306" t="s">
        <v>3888</v>
      </c>
      <c r="C306" t="s">
        <v>4312</v>
      </c>
      <c r="D306">
        <v>0.51</v>
      </c>
      <c r="E306">
        <v>0.51</v>
      </c>
      <c r="F306">
        <v>0</v>
      </c>
      <c r="G306">
        <v>0</v>
      </c>
      <c r="H306">
        <v>0</v>
      </c>
      <c r="I306">
        <v>0</v>
      </c>
      <c r="J306">
        <v>0</v>
      </c>
      <c r="K306">
        <v>0</v>
      </c>
    </row>
    <row r="307" spans="1:11">
      <c r="A307" t="s">
        <v>3834</v>
      </c>
      <c r="B307" t="s">
        <v>3846</v>
      </c>
      <c r="C307" t="s">
        <v>4313</v>
      </c>
      <c r="D307">
        <v>0.51</v>
      </c>
      <c r="E307">
        <v>0</v>
      </c>
      <c r="F307">
        <v>0</v>
      </c>
      <c r="G307">
        <v>0.03</v>
      </c>
      <c r="H307">
        <v>0</v>
      </c>
      <c r="I307">
        <v>0</v>
      </c>
      <c r="J307">
        <v>0</v>
      </c>
      <c r="K307">
        <v>0.5</v>
      </c>
    </row>
    <row r="308" spans="1:11">
      <c r="A308" t="s">
        <v>3834</v>
      </c>
      <c r="B308" t="s">
        <v>3891</v>
      </c>
      <c r="C308" t="s">
        <v>4314</v>
      </c>
      <c r="D308">
        <v>0.51</v>
      </c>
      <c r="E308">
        <v>0</v>
      </c>
      <c r="F308">
        <v>0</v>
      </c>
      <c r="G308">
        <v>0.02</v>
      </c>
      <c r="H308">
        <v>0</v>
      </c>
      <c r="I308">
        <v>0</v>
      </c>
      <c r="J308">
        <v>0</v>
      </c>
      <c r="K308">
        <v>0.5</v>
      </c>
    </row>
    <row r="309" spans="1:11">
      <c r="A309" t="s">
        <v>3834</v>
      </c>
      <c r="B309" t="s">
        <v>3906</v>
      </c>
      <c r="C309" t="s">
        <v>4315</v>
      </c>
      <c r="D309">
        <v>0.5</v>
      </c>
      <c r="E309">
        <v>0</v>
      </c>
      <c r="F309">
        <v>0</v>
      </c>
      <c r="G309">
        <v>0.01</v>
      </c>
      <c r="H309">
        <v>0</v>
      </c>
      <c r="I309">
        <v>0</v>
      </c>
      <c r="J309">
        <v>0</v>
      </c>
      <c r="K309">
        <v>0.5</v>
      </c>
    </row>
    <row r="310" spans="1:11">
      <c r="A310" t="s">
        <v>3834</v>
      </c>
      <c r="B310" t="s">
        <v>3858</v>
      </c>
      <c r="C310" t="s">
        <v>4316</v>
      </c>
      <c r="D310">
        <v>0.5</v>
      </c>
      <c r="E310">
        <v>0</v>
      </c>
      <c r="F310">
        <v>0</v>
      </c>
      <c r="G310">
        <v>0.01</v>
      </c>
      <c r="H310">
        <v>0</v>
      </c>
      <c r="I310">
        <v>0</v>
      </c>
      <c r="J310">
        <v>0</v>
      </c>
      <c r="K310">
        <v>0.5</v>
      </c>
    </row>
    <row r="311" spans="1:11">
      <c r="A311" t="s">
        <v>3834</v>
      </c>
      <c r="B311" t="s">
        <v>3902</v>
      </c>
      <c r="C311" t="s">
        <v>4317</v>
      </c>
      <c r="D311">
        <v>0.5</v>
      </c>
      <c r="E311">
        <v>0.5</v>
      </c>
      <c r="F311">
        <v>0</v>
      </c>
      <c r="G311">
        <v>0</v>
      </c>
      <c r="H311">
        <v>0</v>
      </c>
      <c r="I311">
        <v>0</v>
      </c>
      <c r="J311">
        <v>0</v>
      </c>
      <c r="K311">
        <v>0</v>
      </c>
    </row>
    <row r="312" spans="1:11">
      <c r="A312" t="s">
        <v>3834</v>
      </c>
      <c r="B312" t="s">
        <v>3907</v>
      </c>
      <c r="C312" t="s">
        <v>4318</v>
      </c>
      <c r="D312">
        <v>0.5</v>
      </c>
      <c r="E312">
        <v>0</v>
      </c>
      <c r="F312">
        <v>0</v>
      </c>
      <c r="G312">
        <v>0</v>
      </c>
      <c r="H312">
        <v>0</v>
      </c>
      <c r="I312">
        <v>0</v>
      </c>
      <c r="J312">
        <v>0</v>
      </c>
      <c r="K312">
        <v>0.5</v>
      </c>
    </row>
    <row r="313" spans="1:11">
      <c r="A313" t="s">
        <v>3834</v>
      </c>
      <c r="B313" t="s">
        <v>3853</v>
      </c>
      <c r="C313" t="s">
        <v>4319</v>
      </c>
      <c r="D313">
        <v>0.5</v>
      </c>
      <c r="E313">
        <v>0</v>
      </c>
      <c r="F313">
        <v>0</v>
      </c>
      <c r="G313">
        <v>0</v>
      </c>
      <c r="H313">
        <v>0</v>
      </c>
      <c r="I313">
        <v>0</v>
      </c>
      <c r="J313">
        <v>0</v>
      </c>
      <c r="K313">
        <v>0.5</v>
      </c>
    </row>
    <row r="314" spans="1:11">
      <c r="A314" t="s">
        <v>3834</v>
      </c>
      <c r="B314" t="s">
        <v>3890</v>
      </c>
      <c r="C314" t="s">
        <v>4320</v>
      </c>
      <c r="D314">
        <v>0.5</v>
      </c>
      <c r="E314">
        <v>0</v>
      </c>
      <c r="F314">
        <v>0</v>
      </c>
      <c r="G314">
        <v>0</v>
      </c>
      <c r="H314">
        <v>0</v>
      </c>
      <c r="I314">
        <v>0</v>
      </c>
      <c r="J314">
        <v>0</v>
      </c>
      <c r="K314">
        <v>0.5</v>
      </c>
    </row>
    <row r="315" spans="1:11">
      <c r="A315" t="s">
        <v>3834</v>
      </c>
      <c r="B315" t="s">
        <v>3907</v>
      </c>
      <c r="C315" t="s">
        <v>4321</v>
      </c>
      <c r="D315">
        <v>0.5</v>
      </c>
      <c r="E315">
        <v>0</v>
      </c>
      <c r="F315">
        <v>0</v>
      </c>
      <c r="G315">
        <v>0</v>
      </c>
      <c r="H315">
        <v>0</v>
      </c>
      <c r="I315">
        <v>0</v>
      </c>
      <c r="J315">
        <v>0</v>
      </c>
      <c r="K315">
        <v>0.5</v>
      </c>
    </row>
    <row r="316" spans="1:11">
      <c r="A316" t="s">
        <v>3834</v>
      </c>
      <c r="B316" t="s">
        <v>3846</v>
      </c>
      <c r="C316" t="s">
        <v>4322</v>
      </c>
      <c r="D316">
        <v>0.5</v>
      </c>
      <c r="E316">
        <v>0</v>
      </c>
      <c r="F316">
        <v>0</v>
      </c>
      <c r="G316">
        <v>0</v>
      </c>
      <c r="H316">
        <v>0</v>
      </c>
      <c r="I316">
        <v>0</v>
      </c>
      <c r="J316">
        <v>0</v>
      </c>
      <c r="K316">
        <v>0.5</v>
      </c>
    </row>
    <row r="317" spans="1:11">
      <c r="A317" t="s">
        <v>3834</v>
      </c>
      <c r="B317" t="s">
        <v>3846</v>
      </c>
      <c r="C317" t="s">
        <v>4323</v>
      </c>
      <c r="D317">
        <v>0.5</v>
      </c>
      <c r="E317">
        <v>0</v>
      </c>
      <c r="F317">
        <v>0</v>
      </c>
      <c r="G317">
        <v>0</v>
      </c>
      <c r="H317">
        <v>0</v>
      </c>
      <c r="I317">
        <v>0</v>
      </c>
      <c r="J317">
        <v>0</v>
      </c>
      <c r="K317">
        <v>0.5</v>
      </c>
    </row>
    <row r="318" spans="1:11">
      <c r="A318" t="s">
        <v>3834</v>
      </c>
      <c r="B318" t="s">
        <v>3857</v>
      </c>
      <c r="C318" t="s">
        <v>4324</v>
      </c>
      <c r="D318">
        <v>0.5</v>
      </c>
      <c r="E318">
        <v>0</v>
      </c>
      <c r="F318">
        <v>0</v>
      </c>
      <c r="G318">
        <v>0</v>
      </c>
      <c r="H318">
        <v>0</v>
      </c>
      <c r="I318">
        <v>0</v>
      </c>
      <c r="J318">
        <v>0</v>
      </c>
      <c r="K318">
        <v>0.5</v>
      </c>
    </row>
    <row r="319" spans="1:11">
      <c r="A319" t="s">
        <v>3834</v>
      </c>
      <c r="B319" t="s">
        <v>3854</v>
      </c>
      <c r="C319" t="s">
        <v>4325</v>
      </c>
      <c r="D319">
        <v>0.5</v>
      </c>
      <c r="E319">
        <v>0</v>
      </c>
      <c r="F319">
        <v>0</v>
      </c>
      <c r="G319">
        <v>0</v>
      </c>
      <c r="H319">
        <v>0</v>
      </c>
      <c r="I319">
        <v>0</v>
      </c>
      <c r="J319">
        <v>0</v>
      </c>
      <c r="K319">
        <v>0.5</v>
      </c>
    </row>
    <row r="320" spans="1:11">
      <c r="A320" t="s">
        <v>3834</v>
      </c>
      <c r="B320" t="s">
        <v>3865</v>
      </c>
      <c r="C320" t="s">
        <v>4326</v>
      </c>
      <c r="D320">
        <v>0.5</v>
      </c>
      <c r="E320">
        <v>0</v>
      </c>
      <c r="F320">
        <v>0</v>
      </c>
      <c r="G320">
        <v>0</v>
      </c>
      <c r="H320">
        <v>0</v>
      </c>
      <c r="I320">
        <v>0</v>
      </c>
      <c r="J320">
        <v>0</v>
      </c>
      <c r="K320">
        <v>0.5</v>
      </c>
    </row>
    <row r="321" spans="1:11">
      <c r="A321" t="s">
        <v>3834</v>
      </c>
      <c r="B321" t="s">
        <v>3857</v>
      </c>
      <c r="C321" t="s">
        <v>4327</v>
      </c>
      <c r="D321">
        <v>0.5</v>
      </c>
      <c r="E321">
        <v>0</v>
      </c>
      <c r="F321">
        <v>0</v>
      </c>
      <c r="G321">
        <v>0</v>
      </c>
      <c r="H321">
        <v>0</v>
      </c>
      <c r="I321">
        <v>0</v>
      </c>
      <c r="J321">
        <v>0</v>
      </c>
      <c r="K321">
        <v>0.5</v>
      </c>
    </row>
    <row r="322" spans="1:11">
      <c r="A322" t="s">
        <v>3834</v>
      </c>
      <c r="B322" t="s">
        <v>3846</v>
      </c>
      <c r="C322" t="s">
        <v>4328</v>
      </c>
      <c r="D322">
        <v>0.5</v>
      </c>
      <c r="E322">
        <v>0</v>
      </c>
      <c r="F322">
        <v>0</v>
      </c>
      <c r="G322">
        <v>0</v>
      </c>
      <c r="H322">
        <v>0</v>
      </c>
      <c r="I322">
        <v>0</v>
      </c>
      <c r="J322">
        <v>0</v>
      </c>
      <c r="K322">
        <v>0.5</v>
      </c>
    </row>
    <row r="323" spans="1:11">
      <c r="A323" t="s">
        <v>3834</v>
      </c>
      <c r="B323" t="s">
        <v>3873</v>
      </c>
      <c r="C323" t="s">
        <v>4329</v>
      </c>
      <c r="D323">
        <v>0.5</v>
      </c>
      <c r="E323">
        <v>0</v>
      </c>
      <c r="F323">
        <v>0</v>
      </c>
      <c r="G323">
        <v>0</v>
      </c>
      <c r="H323">
        <v>0</v>
      </c>
      <c r="I323">
        <v>0</v>
      </c>
      <c r="J323">
        <v>0</v>
      </c>
      <c r="K323">
        <v>0.5</v>
      </c>
    </row>
    <row r="324" spans="1:11">
      <c r="A324" t="s">
        <v>3834</v>
      </c>
      <c r="B324" t="s">
        <v>3846</v>
      </c>
      <c r="C324" t="s">
        <v>4330</v>
      </c>
      <c r="D324">
        <v>0.5</v>
      </c>
      <c r="E324">
        <v>0</v>
      </c>
      <c r="F324">
        <v>0</v>
      </c>
      <c r="G324">
        <v>0</v>
      </c>
      <c r="H324">
        <v>0</v>
      </c>
      <c r="I324">
        <v>0</v>
      </c>
      <c r="J324">
        <v>0</v>
      </c>
      <c r="K324">
        <v>0.5</v>
      </c>
    </row>
    <row r="325" spans="1:11">
      <c r="A325" t="s">
        <v>3834</v>
      </c>
      <c r="B325" t="s">
        <v>3904</v>
      </c>
      <c r="C325" t="s">
        <v>4331</v>
      </c>
      <c r="D325">
        <v>0.5</v>
      </c>
      <c r="E325">
        <v>0</v>
      </c>
      <c r="F325">
        <v>0</v>
      </c>
      <c r="G325">
        <v>0</v>
      </c>
      <c r="H325">
        <v>0</v>
      </c>
      <c r="I325">
        <v>0</v>
      </c>
      <c r="J325">
        <v>0</v>
      </c>
      <c r="K325">
        <v>0.5</v>
      </c>
    </row>
    <row r="326" spans="1:11">
      <c r="A326" t="s">
        <v>3834</v>
      </c>
      <c r="B326" t="s">
        <v>3857</v>
      </c>
      <c r="C326" t="s">
        <v>4332</v>
      </c>
      <c r="D326">
        <v>0.5</v>
      </c>
      <c r="E326">
        <v>0.5</v>
      </c>
      <c r="F326">
        <v>0</v>
      </c>
      <c r="G326">
        <v>0</v>
      </c>
      <c r="H326">
        <v>0</v>
      </c>
      <c r="I326">
        <v>0</v>
      </c>
      <c r="J326">
        <v>0</v>
      </c>
      <c r="K326">
        <v>0</v>
      </c>
    </row>
    <row r="327" spans="1:11">
      <c r="A327" t="s">
        <v>3834</v>
      </c>
      <c r="B327" t="s">
        <v>3846</v>
      </c>
      <c r="C327" t="s">
        <v>4333</v>
      </c>
      <c r="D327">
        <v>0.5</v>
      </c>
      <c r="E327">
        <v>0</v>
      </c>
      <c r="F327">
        <v>0</v>
      </c>
      <c r="G327">
        <v>0</v>
      </c>
      <c r="H327">
        <v>0</v>
      </c>
      <c r="I327">
        <v>0</v>
      </c>
      <c r="J327">
        <v>0</v>
      </c>
      <c r="K327">
        <v>0.5</v>
      </c>
    </row>
    <row r="328" spans="1:11">
      <c r="A328" t="s">
        <v>3834</v>
      </c>
      <c r="B328" t="s">
        <v>3875</v>
      </c>
      <c r="C328" t="s">
        <v>4334</v>
      </c>
      <c r="D328">
        <v>0.5</v>
      </c>
      <c r="E328">
        <v>0</v>
      </c>
      <c r="F328">
        <v>0</v>
      </c>
      <c r="G328">
        <v>0</v>
      </c>
      <c r="H328">
        <v>0</v>
      </c>
      <c r="I328">
        <v>0</v>
      </c>
      <c r="J328">
        <v>0</v>
      </c>
      <c r="K328">
        <v>0.5</v>
      </c>
    </row>
    <row r="329" spans="1:11">
      <c r="A329" t="s">
        <v>3834</v>
      </c>
      <c r="B329" t="s">
        <v>3908</v>
      </c>
      <c r="C329" t="s">
        <v>4335</v>
      </c>
      <c r="D329">
        <v>0.5</v>
      </c>
      <c r="E329">
        <v>0</v>
      </c>
      <c r="F329">
        <v>0</v>
      </c>
      <c r="G329">
        <v>0</v>
      </c>
      <c r="H329">
        <v>0</v>
      </c>
      <c r="I329">
        <v>0</v>
      </c>
      <c r="J329">
        <v>0</v>
      </c>
      <c r="K329">
        <v>0.5</v>
      </c>
    </row>
    <row r="330" spans="1:11">
      <c r="A330" t="s">
        <v>3834</v>
      </c>
      <c r="B330" t="s">
        <v>3906</v>
      </c>
      <c r="C330" t="s">
        <v>4336</v>
      </c>
      <c r="D330">
        <v>0.5</v>
      </c>
      <c r="E330">
        <v>0</v>
      </c>
      <c r="F330">
        <v>0</v>
      </c>
      <c r="G330">
        <v>0</v>
      </c>
      <c r="H330">
        <v>0</v>
      </c>
      <c r="I330">
        <v>0</v>
      </c>
      <c r="J330">
        <v>0</v>
      </c>
      <c r="K330">
        <v>0.5</v>
      </c>
    </row>
    <row r="331" spans="1:11">
      <c r="A331" t="s">
        <v>3834</v>
      </c>
      <c r="B331" t="s">
        <v>3888</v>
      </c>
      <c r="C331" t="s">
        <v>4337</v>
      </c>
      <c r="D331">
        <v>0.5</v>
      </c>
      <c r="E331">
        <v>0.5</v>
      </c>
      <c r="F331">
        <v>0</v>
      </c>
      <c r="G331">
        <v>0</v>
      </c>
      <c r="H331">
        <v>0</v>
      </c>
      <c r="I331">
        <v>0</v>
      </c>
      <c r="J331">
        <v>0</v>
      </c>
      <c r="K331">
        <v>0</v>
      </c>
    </row>
    <row r="332" spans="1:11">
      <c r="A332" t="s">
        <v>3834</v>
      </c>
      <c r="B332" t="s">
        <v>3888</v>
      </c>
      <c r="C332" t="s">
        <v>4338</v>
      </c>
      <c r="D332">
        <v>0.42</v>
      </c>
      <c r="E332">
        <v>0.42</v>
      </c>
      <c r="F332">
        <v>0</v>
      </c>
      <c r="G332">
        <v>0</v>
      </c>
      <c r="H332">
        <v>0</v>
      </c>
      <c r="I332">
        <v>0</v>
      </c>
      <c r="J332">
        <v>0</v>
      </c>
      <c r="K332">
        <v>0</v>
      </c>
    </row>
    <row r="333" spans="1:11">
      <c r="A333" t="s">
        <v>3834</v>
      </c>
      <c r="B333" t="s">
        <v>3888</v>
      </c>
      <c r="C333" t="s">
        <v>4339</v>
      </c>
      <c r="D333">
        <v>0.42</v>
      </c>
      <c r="E333">
        <v>0.42</v>
      </c>
      <c r="F333">
        <v>0</v>
      </c>
      <c r="G333">
        <v>0</v>
      </c>
      <c r="H333">
        <v>0</v>
      </c>
      <c r="I333">
        <v>0</v>
      </c>
      <c r="J333">
        <v>0</v>
      </c>
      <c r="K333">
        <v>0</v>
      </c>
    </row>
    <row r="334" spans="1:11">
      <c r="A334" t="s">
        <v>3834</v>
      </c>
      <c r="B334" t="s">
        <v>3909</v>
      </c>
      <c r="C334" t="s">
        <v>4340</v>
      </c>
      <c r="D334">
        <v>0.41</v>
      </c>
      <c r="E334">
        <v>0.41</v>
      </c>
      <c r="F334">
        <v>0</v>
      </c>
      <c r="G334">
        <v>0.01</v>
      </c>
      <c r="H334">
        <v>0</v>
      </c>
      <c r="I334">
        <v>0</v>
      </c>
      <c r="J334">
        <v>0</v>
      </c>
      <c r="K334">
        <v>0</v>
      </c>
    </row>
    <row r="335" spans="1:11">
      <c r="A335" t="s">
        <v>3834</v>
      </c>
      <c r="B335" t="s">
        <v>3874</v>
      </c>
      <c r="C335" t="s">
        <v>4341</v>
      </c>
      <c r="D335">
        <v>0.38</v>
      </c>
      <c r="E335">
        <v>0.29</v>
      </c>
      <c r="F335">
        <v>0.2</v>
      </c>
      <c r="G335">
        <v>0.06</v>
      </c>
      <c r="H335">
        <v>0.27</v>
      </c>
      <c r="I335">
        <v>0</v>
      </c>
      <c r="J335">
        <v>0</v>
      </c>
      <c r="K335">
        <v>0</v>
      </c>
    </row>
    <row r="336" spans="1:11">
      <c r="A336" t="s">
        <v>3834</v>
      </c>
      <c r="B336" t="s">
        <v>3874</v>
      </c>
      <c r="C336" t="s">
        <v>4342</v>
      </c>
      <c r="D336">
        <v>0.38</v>
      </c>
      <c r="E336">
        <v>0.29</v>
      </c>
      <c r="F336">
        <v>0.2</v>
      </c>
      <c r="G336">
        <v>0.05</v>
      </c>
      <c r="H336">
        <v>0.27</v>
      </c>
      <c r="I336">
        <v>0</v>
      </c>
      <c r="J336">
        <v>0</v>
      </c>
      <c r="K336">
        <v>0</v>
      </c>
    </row>
    <row r="337" spans="1:11">
      <c r="A337" t="s">
        <v>3834</v>
      </c>
      <c r="B337" t="s">
        <v>3848</v>
      </c>
      <c r="C337" t="s">
        <v>4343</v>
      </c>
      <c r="D337">
        <v>0.38</v>
      </c>
      <c r="E337">
        <v>0</v>
      </c>
      <c r="F337">
        <v>0.2</v>
      </c>
      <c r="G337">
        <v>0.08</v>
      </c>
      <c r="H337">
        <v>0.32</v>
      </c>
      <c r="I337">
        <v>0</v>
      </c>
      <c r="J337">
        <v>0</v>
      </c>
      <c r="K337">
        <v>0</v>
      </c>
    </row>
    <row r="338" spans="1:11">
      <c r="A338" t="s">
        <v>3834</v>
      </c>
      <c r="B338" t="s">
        <v>3840</v>
      </c>
      <c r="C338" t="s">
        <v>4344</v>
      </c>
      <c r="D338">
        <v>0.37</v>
      </c>
      <c r="E338">
        <v>0</v>
      </c>
      <c r="F338">
        <v>0.2</v>
      </c>
      <c r="G338">
        <v>0.01</v>
      </c>
      <c r="H338">
        <v>0.32</v>
      </c>
      <c r="I338">
        <v>0</v>
      </c>
      <c r="J338">
        <v>0</v>
      </c>
      <c r="K338">
        <v>0</v>
      </c>
    </row>
    <row r="339" spans="1:11">
      <c r="A339" t="s">
        <v>3834</v>
      </c>
      <c r="B339" t="s">
        <v>3910</v>
      </c>
      <c r="C339" t="s">
        <v>4345</v>
      </c>
      <c r="D339">
        <v>0.34</v>
      </c>
      <c r="E339">
        <v>0</v>
      </c>
      <c r="F339">
        <v>0</v>
      </c>
      <c r="G339">
        <v>0.24</v>
      </c>
      <c r="H339">
        <v>0.28</v>
      </c>
      <c r="I339">
        <v>0</v>
      </c>
      <c r="J339">
        <v>0</v>
      </c>
      <c r="K339">
        <v>0</v>
      </c>
    </row>
    <row r="340" spans="1:11">
      <c r="A340" t="s">
        <v>3834</v>
      </c>
      <c r="B340" t="s">
        <v>3843</v>
      </c>
      <c r="C340" t="s">
        <v>4346</v>
      </c>
      <c r="D340">
        <v>0.33</v>
      </c>
      <c r="E340">
        <v>0</v>
      </c>
      <c r="F340">
        <v>0</v>
      </c>
      <c r="G340">
        <v>0.04</v>
      </c>
      <c r="H340">
        <v>0.32</v>
      </c>
      <c r="I340">
        <v>0</v>
      </c>
      <c r="J340">
        <v>0</v>
      </c>
      <c r="K340">
        <v>0</v>
      </c>
    </row>
    <row r="341" spans="1:11">
      <c r="A341" t="s">
        <v>3834</v>
      </c>
      <c r="B341" t="s">
        <v>3911</v>
      </c>
      <c r="C341" t="s">
        <v>4347</v>
      </c>
      <c r="D341">
        <v>0.33</v>
      </c>
      <c r="E341">
        <v>0</v>
      </c>
      <c r="F341">
        <v>0</v>
      </c>
      <c r="G341">
        <v>0.09</v>
      </c>
      <c r="H341">
        <v>0.31</v>
      </c>
      <c r="I341">
        <v>0</v>
      </c>
      <c r="J341">
        <v>0</v>
      </c>
      <c r="K341">
        <v>0</v>
      </c>
    </row>
    <row r="342" spans="1:11">
      <c r="A342" t="s">
        <v>3834</v>
      </c>
      <c r="B342" t="s">
        <v>3912</v>
      </c>
      <c r="C342" t="s">
        <v>4348</v>
      </c>
      <c r="D342">
        <v>0.33</v>
      </c>
      <c r="E342">
        <v>0</v>
      </c>
      <c r="F342">
        <v>0</v>
      </c>
      <c r="G342">
        <v>0.05</v>
      </c>
      <c r="H342">
        <v>0.32</v>
      </c>
      <c r="I342">
        <v>0</v>
      </c>
      <c r="J342">
        <v>0</v>
      </c>
      <c r="K342">
        <v>0</v>
      </c>
    </row>
    <row r="343" spans="1:11">
      <c r="A343" t="s">
        <v>3834</v>
      </c>
      <c r="B343" t="s">
        <v>3912</v>
      </c>
      <c r="C343" t="s">
        <v>4349</v>
      </c>
      <c r="D343">
        <v>0.33</v>
      </c>
      <c r="E343">
        <v>0</v>
      </c>
      <c r="F343">
        <v>0</v>
      </c>
      <c r="G343">
        <v>0.01</v>
      </c>
      <c r="H343">
        <v>0.32</v>
      </c>
      <c r="I343">
        <v>0</v>
      </c>
      <c r="J343">
        <v>0</v>
      </c>
      <c r="K343">
        <v>0</v>
      </c>
    </row>
    <row r="344" spans="1:11">
      <c r="A344" t="s">
        <v>3834</v>
      </c>
      <c r="B344" t="s">
        <v>3840</v>
      </c>
      <c r="C344" t="s">
        <v>4350</v>
      </c>
      <c r="D344">
        <v>0.33</v>
      </c>
      <c r="E344">
        <v>0</v>
      </c>
      <c r="F344">
        <v>0</v>
      </c>
      <c r="G344">
        <v>0.01</v>
      </c>
      <c r="H344">
        <v>0.32</v>
      </c>
      <c r="I344">
        <v>0</v>
      </c>
      <c r="J344">
        <v>0</v>
      </c>
      <c r="K344">
        <v>0</v>
      </c>
    </row>
    <row r="345" spans="1:11">
      <c r="A345" t="s">
        <v>3834</v>
      </c>
      <c r="B345" t="s">
        <v>3913</v>
      </c>
      <c r="C345" t="s">
        <v>4351</v>
      </c>
      <c r="D345">
        <v>0.32</v>
      </c>
      <c r="E345">
        <v>0</v>
      </c>
      <c r="F345">
        <v>0</v>
      </c>
      <c r="G345">
        <v>0.08</v>
      </c>
      <c r="H345">
        <v>0.3</v>
      </c>
      <c r="I345">
        <v>0</v>
      </c>
      <c r="J345">
        <v>0</v>
      </c>
      <c r="K345">
        <v>0</v>
      </c>
    </row>
    <row r="346" spans="1:11">
      <c r="A346" t="s">
        <v>3834</v>
      </c>
      <c r="B346" t="s">
        <v>3914</v>
      </c>
      <c r="C346" t="s">
        <v>4352</v>
      </c>
      <c r="D346">
        <v>0.32</v>
      </c>
      <c r="E346">
        <v>0</v>
      </c>
      <c r="F346">
        <v>0.25</v>
      </c>
      <c r="G346">
        <v>0.1</v>
      </c>
      <c r="H346">
        <v>0.25</v>
      </c>
      <c r="I346">
        <v>0</v>
      </c>
      <c r="J346">
        <v>0</v>
      </c>
      <c r="K346">
        <v>0</v>
      </c>
    </row>
    <row r="347" spans="1:11">
      <c r="A347" t="s">
        <v>3834</v>
      </c>
      <c r="B347" t="s">
        <v>3861</v>
      </c>
      <c r="C347" t="s">
        <v>4353</v>
      </c>
      <c r="D347">
        <v>0.32</v>
      </c>
      <c r="E347">
        <v>0</v>
      </c>
      <c r="F347">
        <v>0</v>
      </c>
      <c r="G347">
        <v>0.1</v>
      </c>
      <c r="H347">
        <v>0.3</v>
      </c>
      <c r="I347">
        <v>0</v>
      </c>
      <c r="J347">
        <v>0</v>
      </c>
      <c r="K347">
        <v>0</v>
      </c>
    </row>
    <row r="348" spans="1:11">
      <c r="A348" t="s">
        <v>3834</v>
      </c>
      <c r="B348" t="s">
        <v>3915</v>
      </c>
      <c r="C348" t="s">
        <v>4354</v>
      </c>
      <c r="D348">
        <v>0.32</v>
      </c>
      <c r="E348">
        <v>0</v>
      </c>
      <c r="F348">
        <v>0</v>
      </c>
      <c r="G348">
        <v>0</v>
      </c>
      <c r="H348">
        <v>0.32</v>
      </c>
      <c r="I348">
        <v>0</v>
      </c>
      <c r="J348">
        <v>0</v>
      </c>
      <c r="K348">
        <v>0</v>
      </c>
    </row>
    <row r="349" spans="1:11">
      <c r="A349" t="s">
        <v>3834</v>
      </c>
      <c r="B349" t="s">
        <v>3856</v>
      </c>
      <c r="C349" t="s">
        <v>4355</v>
      </c>
      <c r="D349">
        <v>0.32</v>
      </c>
      <c r="E349">
        <v>0.29</v>
      </c>
      <c r="F349">
        <v>0.1</v>
      </c>
      <c r="G349">
        <v>0.08</v>
      </c>
      <c r="H349">
        <v>0</v>
      </c>
      <c r="I349">
        <v>0</v>
      </c>
      <c r="J349">
        <v>0</v>
      </c>
      <c r="K349">
        <v>0</v>
      </c>
    </row>
    <row r="350" spans="1:11">
      <c r="A350" t="s">
        <v>3834</v>
      </c>
      <c r="B350" t="s">
        <v>3882</v>
      </c>
      <c r="C350" t="s">
        <v>4356</v>
      </c>
      <c r="D350">
        <v>0.32</v>
      </c>
      <c r="E350">
        <v>0</v>
      </c>
      <c r="F350">
        <v>0</v>
      </c>
      <c r="G350">
        <v>0.06</v>
      </c>
      <c r="H350">
        <v>0.31</v>
      </c>
      <c r="I350">
        <v>0</v>
      </c>
      <c r="J350">
        <v>0</v>
      </c>
      <c r="K350">
        <v>0</v>
      </c>
    </row>
    <row r="351" spans="1:11">
      <c r="A351" t="s">
        <v>3834</v>
      </c>
      <c r="B351" t="s">
        <v>3862</v>
      </c>
      <c r="C351" t="s">
        <v>4357</v>
      </c>
      <c r="D351">
        <v>0.32</v>
      </c>
      <c r="E351">
        <v>0</v>
      </c>
      <c r="F351">
        <v>0.2</v>
      </c>
      <c r="G351">
        <v>0.01</v>
      </c>
      <c r="H351">
        <v>0.27</v>
      </c>
      <c r="I351">
        <v>0</v>
      </c>
      <c r="J351">
        <v>0</v>
      </c>
      <c r="K351">
        <v>0</v>
      </c>
    </row>
    <row r="352" spans="1:11">
      <c r="A352" t="s">
        <v>3834</v>
      </c>
      <c r="B352" t="s">
        <v>3916</v>
      </c>
      <c r="C352" t="s">
        <v>4358</v>
      </c>
      <c r="D352">
        <v>0.32</v>
      </c>
      <c r="E352">
        <v>0</v>
      </c>
      <c r="F352">
        <v>0</v>
      </c>
      <c r="G352">
        <v>0.05</v>
      </c>
      <c r="H352">
        <v>0.31</v>
      </c>
      <c r="I352">
        <v>0</v>
      </c>
      <c r="J352">
        <v>0</v>
      </c>
      <c r="K352">
        <v>0</v>
      </c>
    </row>
    <row r="353" spans="1:11">
      <c r="A353" t="s">
        <v>3834</v>
      </c>
      <c r="B353" t="s">
        <v>3840</v>
      </c>
      <c r="C353" t="s">
        <v>4359</v>
      </c>
      <c r="D353">
        <v>0.32</v>
      </c>
      <c r="E353">
        <v>0</v>
      </c>
      <c r="F353">
        <v>0</v>
      </c>
      <c r="G353">
        <v>0.01</v>
      </c>
      <c r="H353">
        <v>0.31</v>
      </c>
      <c r="I353">
        <v>0</v>
      </c>
      <c r="J353">
        <v>0</v>
      </c>
      <c r="K353">
        <v>0</v>
      </c>
    </row>
    <row r="354" spans="1:11">
      <c r="A354" t="s">
        <v>3834</v>
      </c>
      <c r="B354" t="s">
        <v>3912</v>
      </c>
      <c r="C354" t="s">
        <v>4360</v>
      </c>
      <c r="D354">
        <v>0.31</v>
      </c>
      <c r="E354">
        <v>0</v>
      </c>
      <c r="F354">
        <v>0</v>
      </c>
      <c r="G354">
        <v>0</v>
      </c>
      <c r="H354">
        <v>0.31</v>
      </c>
      <c r="I354">
        <v>0</v>
      </c>
      <c r="J354">
        <v>0</v>
      </c>
      <c r="K354">
        <v>0</v>
      </c>
    </row>
    <row r="355" spans="1:11">
      <c r="A355" t="s">
        <v>3834</v>
      </c>
      <c r="B355" t="s">
        <v>3917</v>
      </c>
      <c r="C355" t="s">
        <v>4361</v>
      </c>
      <c r="D355">
        <v>0.31</v>
      </c>
      <c r="E355">
        <v>0</v>
      </c>
      <c r="F355">
        <v>0</v>
      </c>
      <c r="G355">
        <v>0.03</v>
      </c>
      <c r="H355">
        <v>0.3</v>
      </c>
      <c r="I355">
        <v>0</v>
      </c>
      <c r="J355">
        <v>0</v>
      </c>
      <c r="K355">
        <v>0</v>
      </c>
    </row>
    <row r="356" spans="1:11">
      <c r="A356" t="s">
        <v>3834</v>
      </c>
      <c r="B356" t="s">
        <v>3918</v>
      </c>
      <c r="C356" t="s">
        <v>4362</v>
      </c>
      <c r="D356">
        <v>0.31</v>
      </c>
      <c r="E356">
        <v>0</v>
      </c>
      <c r="F356">
        <v>0</v>
      </c>
      <c r="G356">
        <v>0</v>
      </c>
      <c r="H356">
        <v>0.31</v>
      </c>
      <c r="I356">
        <v>0</v>
      </c>
      <c r="J356">
        <v>0</v>
      </c>
      <c r="K356">
        <v>0</v>
      </c>
    </row>
    <row r="357" spans="1:11">
      <c r="A357" t="s">
        <v>3834</v>
      </c>
      <c r="B357" t="s">
        <v>3912</v>
      </c>
      <c r="C357" t="s">
        <v>4363</v>
      </c>
      <c r="D357">
        <v>0.31</v>
      </c>
      <c r="E357">
        <v>0</v>
      </c>
      <c r="F357">
        <v>0</v>
      </c>
      <c r="G357">
        <v>0</v>
      </c>
      <c r="H357">
        <v>0.31</v>
      </c>
      <c r="I357">
        <v>0</v>
      </c>
      <c r="J357">
        <v>0</v>
      </c>
      <c r="K357">
        <v>0</v>
      </c>
    </row>
    <row r="358" spans="1:11">
      <c r="A358" t="s">
        <v>3834</v>
      </c>
      <c r="B358" t="s">
        <v>3840</v>
      </c>
      <c r="C358" t="s">
        <v>4364</v>
      </c>
      <c r="D358">
        <v>0.31</v>
      </c>
      <c r="E358">
        <v>0</v>
      </c>
      <c r="F358">
        <v>0</v>
      </c>
      <c r="G358">
        <v>0</v>
      </c>
      <c r="H358">
        <v>0.31</v>
      </c>
      <c r="I358">
        <v>0</v>
      </c>
      <c r="J358">
        <v>0</v>
      </c>
      <c r="K358">
        <v>0</v>
      </c>
    </row>
    <row r="359" spans="1:11">
      <c r="A359" t="s">
        <v>3834</v>
      </c>
      <c r="B359" t="s">
        <v>3919</v>
      </c>
      <c r="C359" t="s">
        <v>4365</v>
      </c>
      <c r="D359">
        <v>0.31</v>
      </c>
      <c r="E359">
        <v>0</v>
      </c>
      <c r="F359">
        <v>0</v>
      </c>
      <c r="G359">
        <v>0.08</v>
      </c>
      <c r="H359">
        <v>0.28</v>
      </c>
      <c r="I359">
        <v>0</v>
      </c>
      <c r="J359">
        <v>0</v>
      </c>
      <c r="K359">
        <v>0</v>
      </c>
    </row>
    <row r="360" spans="1:11">
      <c r="A360" t="s">
        <v>3834</v>
      </c>
      <c r="B360" t="s">
        <v>3891</v>
      </c>
      <c r="C360" t="s">
        <v>4366</v>
      </c>
      <c r="D360">
        <v>0.3</v>
      </c>
      <c r="E360">
        <v>0</v>
      </c>
      <c r="F360">
        <v>0.29</v>
      </c>
      <c r="G360">
        <v>0.06</v>
      </c>
      <c r="H360">
        <v>0</v>
      </c>
      <c r="I360">
        <v>0</v>
      </c>
      <c r="J360">
        <v>0</v>
      </c>
      <c r="K360">
        <v>0</v>
      </c>
    </row>
    <row r="361" spans="1:11">
      <c r="A361" t="s">
        <v>3834</v>
      </c>
      <c r="B361" t="s">
        <v>3920</v>
      </c>
      <c r="C361" t="s">
        <v>4367</v>
      </c>
      <c r="D361">
        <v>0.3</v>
      </c>
      <c r="E361">
        <v>0</v>
      </c>
      <c r="F361">
        <v>0</v>
      </c>
      <c r="G361">
        <v>0.02</v>
      </c>
      <c r="H361">
        <v>0.3</v>
      </c>
      <c r="I361">
        <v>0</v>
      </c>
      <c r="J361">
        <v>0</v>
      </c>
      <c r="K361">
        <v>0</v>
      </c>
    </row>
    <row r="362" spans="1:11">
      <c r="A362" t="s">
        <v>3834</v>
      </c>
      <c r="B362" t="s">
        <v>3850</v>
      </c>
      <c r="C362" t="s">
        <v>4368</v>
      </c>
      <c r="D362">
        <v>0.3</v>
      </c>
      <c r="E362">
        <v>0</v>
      </c>
      <c r="F362">
        <v>0.1</v>
      </c>
      <c r="G362">
        <v>0.08</v>
      </c>
      <c r="H362">
        <v>0.27</v>
      </c>
      <c r="I362">
        <v>0</v>
      </c>
      <c r="J362">
        <v>0</v>
      </c>
      <c r="K362">
        <v>0</v>
      </c>
    </row>
    <row r="363" spans="1:11">
      <c r="A363" t="s">
        <v>3834</v>
      </c>
      <c r="B363" t="s">
        <v>3850</v>
      </c>
      <c r="C363" t="s">
        <v>4369</v>
      </c>
      <c r="D363">
        <v>0.3</v>
      </c>
      <c r="E363">
        <v>0</v>
      </c>
      <c r="F363">
        <v>0.1</v>
      </c>
      <c r="G363">
        <v>0.08</v>
      </c>
      <c r="H363">
        <v>0.27</v>
      </c>
      <c r="I363">
        <v>0</v>
      </c>
      <c r="J363">
        <v>0</v>
      </c>
      <c r="K363">
        <v>0</v>
      </c>
    </row>
    <row r="364" spans="1:11">
      <c r="A364" t="s">
        <v>3834</v>
      </c>
      <c r="B364" t="s">
        <v>3840</v>
      </c>
      <c r="C364" t="s">
        <v>4370</v>
      </c>
      <c r="D364">
        <v>0.3</v>
      </c>
      <c r="E364">
        <v>0</v>
      </c>
      <c r="F364">
        <v>0</v>
      </c>
      <c r="G364">
        <v>0</v>
      </c>
      <c r="H364">
        <v>0.3</v>
      </c>
      <c r="I364">
        <v>0</v>
      </c>
      <c r="J364">
        <v>0</v>
      </c>
      <c r="K364">
        <v>0</v>
      </c>
    </row>
    <row r="365" spans="1:11">
      <c r="A365" t="s">
        <v>3834</v>
      </c>
      <c r="B365" t="s">
        <v>3859</v>
      </c>
      <c r="C365" t="s">
        <v>4371</v>
      </c>
      <c r="D365">
        <v>0.3</v>
      </c>
      <c r="E365">
        <v>0</v>
      </c>
      <c r="F365">
        <v>0.28</v>
      </c>
      <c r="G365">
        <v>0.1</v>
      </c>
      <c r="H365">
        <v>0</v>
      </c>
      <c r="I365">
        <v>0</v>
      </c>
      <c r="J365">
        <v>0</v>
      </c>
      <c r="K365">
        <v>0</v>
      </c>
    </row>
    <row r="366" spans="1:11">
      <c r="A366" t="s">
        <v>3834</v>
      </c>
      <c r="B366" t="s">
        <v>3849</v>
      </c>
      <c r="C366" t="s">
        <v>4372</v>
      </c>
      <c r="D366">
        <v>0.3</v>
      </c>
      <c r="E366">
        <v>0</v>
      </c>
      <c r="F366">
        <v>0</v>
      </c>
      <c r="G366">
        <v>0.02</v>
      </c>
      <c r="H366">
        <v>0.3</v>
      </c>
      <c r="I366">
        <v>0</v>
      </c>
      <c r="J366">
        <v>0</v>
      </c>
      <c r="K366">
        <v>0</v>
      </c>
    </row>
    <row r="367" spans="1:11">
      <c r="A367" t="s">
        <v>3834</v>
      </c>
      <c r="B367" t="s">
        <v>3902</v>
      </c>
      <c r="C367" t="s">
        <v>4373</v>
      </c>
      <c r="D367">
        <v>0.3</v>
      </c>
      <c r="E367">
        <v>0</v>
      </c>
      <c r="F367">
        <v>0</v>
      </c>
      <c r="G367">
        <v>0</v>
      </c>
      <c r="H367">
        <v>0.3</v>
      </c>
      <c r="I367">
        <v>0</v>
      </c>
      <c r="J367">
        <v>0</v>
      </c>
      <c r="K367">
        <v>0</v>
      </c>
    </row>
    <row r="368" spans="1:11">
      <c r="A368" t="s">
        <v>3834</v>
      </c>
      <c r="B368" t="s">
        <v>3856</v>
      </c>
      <c r="C368" t="s">
        <v>4374</v>
      </c>
      <c r="D368">
        <v>0.3</v>
      </c>
      <c r="E368">
        <v>0.29</v>
      </c>
      <c r="F368">
        <v>0</v>
      </c>
      <c r="G368">
        <v>0.05</v>
      </c>
      <c r="H368">
        <v>0</v>
      </c>
      <c r="I368">
        <v>0</v>
      </c>
      <c r="J368">
        <v>0</v>
      </c>
      <c r="K368">
        <v>0</v>
      </c>
    </row>
    <row r="369" spans="1:11">
      <c r="A369" t="s">
        <v>3834</v>
      </c>
      <c r="B369" t="s">
        <v>3921</v>
      </c>
      <c r="C369" t="s">
        <v>4375</v>
      </c>
      <c r="D369">
        <v>0.3</v>
      </c>
      <c r="E369">
        <v>0</v>
      </c>
      <c r="F369">
        <v>0</v>
      </c>
      <c r="G369">
        <v>0.04</v>
      </c>
      <c r="H369">
        <v>0.29</v>
      </c>
      <c r="I369">
        <v>0</v>
      </c>
      <c r="J369">
        <v>0</v>
      </c>
      <c r="K369">
        <v>0</v>
      </c>
    </row>
    <row r="370" spans="1:11">
      <c r="A370" t="s">
        <v>3834</v>
      </c>
      <c r="B370" t="s">
        <v>3840</v>
      </c>
      <c r="C370" t="s">
        <v>4376</v>
      </c>
      <c r="D370">
        <v>0.3</v>
      </c>
      <c r="E370">
        <v>0</v>
      </c>
      <c r="F370">
        <v>0</v>
      </c>
      <c r="G370">
        <v>0</v>
      </c>
      <c r="H370">
        <v>0.3</v>
      </c>
      <c r="I370">
        <v>0</v>
      </c>
      <c r="J370">
        <v>0</v>
      </c>
      <c r="K370">
        <v>0</v>
      </c>
    </row>
    <row r="371" spans="1:11">
      <c r="A371" t="s">
        <v>3834</v>
      </c>
      <c r="B371" t="s">
        <v>3921</v>
      </c>
      <c r="C371" t="s">
        <v>4377</v>
      </c>
      <c r="D371">
        <v>0.3</v>
      </c>
      <c r="E371">
        <v>0</v>
      </c>
      <c r="F371">
        <v>0</v>
      </c>
      <c r="G371">
        <v>0</v>
      </c>
      <c r="H371">
        <v>0.3</v>
      </c>
      <c r="I371">
        <v>0</v>
      </c>
      <c r="J371">
        <v>0</v>
      </c>
      <c r="K371">
        <v>0</v>
      </c>
    </row>
    <row r="372" spans="1:11">
      <c r="A372" t="s">
        <v>3834</v>
      </c>
      <c r="B372" t="s">
        <v>3840</v>
      </c>
      <c r="C372" t="s">
        <v>4378</v>
      </c>
      <c r="D372">
        <v>0.3</v>
      </c>
      <c r="E372">
        <v>0</v>
      </c>
      <c r="F372">
        <v>0</v>
      </c>
      <c r="G372">
        <v>0</v>
      </c>
      <c r="H372">
        <v>0.3</v>
      </c>
      <c r="I372">
        <v>0</v>
      </c>
      <c r="J372">
        <v>0</v>
      </c>
      <c r="K372">
        <v>0</v>
      </c>
    </row>
    <row r="373" spans="1:11">
      <c r="A373" t="s">
        <v>3834</v>
      </c>
      <c r="B373" t="s">
        <v>3922</v>
      </c>
      <c r="C373" t="s">
        <v>4379</v>
      </c>
      <c r="D373">
        <v>0.3</v>
      </c>
      <c r="E373">
        <v>0</v>
      </c>
      <c r="F373">
        <v>0</v>
      </c>
      <c r="G373">
        <v>0</v>
      </c>
      <c r="H373">
        <v>0.3</v>
      </c>
      <c r="I373">
        <v>0</v>
      </c>
      <c r="J373">
        <v>0</v>
      </c>
      <c r="K373">
        <v>0</v>
      </c>
    </row>
    <row r="374" spans="1:11">
      <c r="A374" t="s">
        <v>3834</v>
      </c>
      <c r="B374" t="s">
        <v>3850</v>
      </c>
      <c r="C374" t="s">
        <v>4380</v>
      </c>
      <c r="D374">
        <v>0.3</v>
      </c>
      <c r="E374">
        <v>0</v>
      </c>
      <c r="F374">
        <v>0</v>
      </c>
      <c r="G374">
        <v>0.06</v>
      </c>
      <c r="H374">
        <v>0.28</v>
      </c>
      <c r="I374">
        <v>0</v>
      </c>
      <c r="J374">
        <v>0</v>
      </c>
      <c r="K374">
        <v>0</v>
      </c>
    </row>
    <row r="375" spans="1:11">
      <c r="A375" t="s">
        <v>3834</v>
      </c>
      <c r="B375" t="s">
        <v>3850</v>
      </c>
      <c r="C375" t="s">
        <v>4381</v>
      </c>
      <c r="D375">
        <v>0.3</v>
      </c>
      <c r="E375">
        <v>0</v>
      </c>
      <c r="F375">
        <v>0</v>
      </c>
      <c r="G375">
        <v>0.06</v>
      </c>
      <c r="H375">
        <v>0.28</v>
      </c>
      <c r="I375">
        <v>0</v>
      </c>
      <c r="J375">
        <v>0</v>
      </c>
      <c r="K375">
        <v>0</v>
      </c>
    </row>
    <row r="376" spans="1:11">
      <c r="A376" t="s">
        <v>3834</v>
      </c>
      <c r="B376" t="s">
        <v>3923</v>
      </c>
      <c r="C376" t="s">
        <v>4382</v>
      </c>
      <c r="D376">
        <v>0.3</v>
      </c>
      <c r="E376">
        <v>0.29</v>
      </c>
      <c r="F376">
        <v>0</v>
      </c>
      <c r="G376">
        <v>0.03</v>
      </c>
      <c r="H376">
        <v>0</v>
      </c>
      <c r="I376">
        <v>0</v>
      </c>
      <c r="J376">
        <v>0</v>
      </c>
      <c r="K376">
        <v>0</v>
      </c>
    </row>
    <row r="377" spans="1:11">
      <c r="A377" t="s">
        <v>3834</v>
      </c>
      <c r="B377" t="s">
        <v>3840</v>
      </c>
      <c r="C377" t="s">
        <v>4383</v>
      </c>
      <c r="D377">
        <v>0.29</v>
      </c>
      <c r="E377">
        <v>0</v>
      </c>
      <c r="F377">
        <v>0</v>
      </c>
      <c r="G377">
        <v>0</v>
      </c>
      <c r="H377">
        <v>0.29</v>
      </c>
      <c r="I377">
        <v>0</v>
      </c>
      <c r="J377">
        <v>0</v>
      </c>
      <c r="K377">
        <v>0</v>
      </c>
    </row>
    <row r="378" spans="1:11">
      <c r="A378" t="s">
        <v>3834</v>
      </c>
      <c r="B378" t="s">
        <v>3897</v>
      </c>
      <c r="C378" t="s">
        <v>4384</v>
      </c>
      <c r="D378">
        <v>0.29</v>
      </c>
      <c r="E378">
        <v>0</v>
      </c>
      <c r="F378">
        <v>0</v>
      </c>
      <c r="G378">
        <v>0</v>
      </c>
      <c r="H378">
        <v>0.29</v>
      </c>
      <c r="I378">
        <v>0</v>
      </c>
      <c r="J378">
        <v>0</v>
      </c>
      <c r="K378">
        <v>0</v>
      </c>
    </row>
    <row r="379" spans="1:11">
      <c r="A379" t="s">
        <v>3834</v>
      </c>
      <c r="B379" t="s">
        <v>3922</v>
      </c>
      <c r="C379" t="s">
        <v>4385</v>
      </c>
      <c r="D379">
        <v>0.29</v>
      </c>
      <c r="E379">
        <v>0</v>
      </c>
      <c r="F379">
        <v>0</v>
      </c>
      <c r="G379">
        <v>0.04</v>
      </c>
      <c r="H379">
        <v>0.28</v>
      </c>
      <c r="I379">
        <v>0</v>
      </c>
      <c r="J379">
        <v>0</v>
      </c>
      <c r="K379">
        <v>0</v>
      </c>
    </row>
    <row r="380" spans="1:11">
      <c r="A380" t="s">
        <v>3834</v>
      </c>
      <c r="B380" t="s">
        <v>3845</v>
      </c>
      <c r="C380" t="s">
        <v>4386</v>
      </c>
      <c r="D380">
        <v>0.29</v>
      </c>
      <c r="E380">
        <v>0</v>
      </c>
      <c r="F380">
        <v>0</v>
      </c>
      <c r="G380">
        <v>0</v>
      </c>
      <c r="H380">
        <v>0.29</v>
      </c>
      <c r="I380">
        <v>0</v>
      </c>
      <c r="J380">
        <v>0</v>
      </c>
      <c r="K380">
        <v>0</v>
      </c>
    </row>
    <row r="381" spans="1:11">
      <c r="A381" t="s">
        <v>3834</v>
      </c>
      <c r="B381" t="s">
        <v>3850</v>
      </c>
      <c r="C381" t="s">
        <v>4387</v>
      </c>
      <c r="D381">
        <v>0.29</v>
      </c>
      <c r="E381">
        <v>0</v>
      </c>
      <c r="F381">
        <v>0</v>
      </c>
      <c r="G381">
        <v>0.05</v>
      </c>
      <c r="H381">
        <v>0.28</v>
      </c>
      <c r="I381">
        <v>0</v>
      </c>
      <c r="J381">
        <v>0</v>
      </c>
      <c r="K381">
        <v>0</v>
      </c>
    </row>
    <row r="382" spans="1:11">
      <c r="A382" t="s">
        <v>3834</v>
      </c>
      <c r="B382" t="s">
        <v>3902</v>
      </c>
      <c r="C382" t="s">
        <v>4388</v>
      </c>
      <c r="D382">
        <v>0.29</v>
      </c>
      <c r="E382">
        <v>0</v>
      </c>
      <c r="F382">
        <v>0</v>
      </c>
      <c r="G382">
        <v>0</v>
      </c>
      <c r="H382">
        <v>0.29</v>
      </c>
      <c r="I382">
        <v>0</v>
      </c>
      <c r="J382">
        <v>0</v>
      </c>
      <c r="K382">
        <v>0</v>
      </c>
    </row>
    <row r="383" spans="1:11">
      <c r="A383" t="s">
        <v>3834</v>
      </c>
      <c r="B383" t="s">
        <v>3916</v>
      </c>
      <c r="C383" t="s">
        <v>4389</v>
      </c>
      <c r="D383">
        <v>0.29</v>
      </c>
      <c r="E383">
        <v>0</v>
      </c>
      <c r="F383">
        <v>0</v>
      </c>
      <c r="G383">
        <v>0</v>
      </c>
      <c r="H383">
        <v>0.29</v>
      </c>
      <c r="I383">
        <v>0</v>
      </c>
      <c r="J383">
        <v>0</v>
      </c>
      <c r="K383">
        <v>0</v>
      </c>
    </row>
    <row r="384" spans="1:11">
      <c r="A384" t="s">
        <v>3834</v>
      </c>
      <c r="B384" t="s">
        <v>3888</v>
      </c>
      <c r="C384" t="s">
        <v>4390</v>
      </c>
      <c r="D384">
        <v>0.29</v>
      </c>
      <c r="E384">
        <v>0.29</v>
      </c>
      <c r="F384">
        <v>0</v>
      </c>
      <c r="G384">
        <v>0</v>
      </c>
      <c r="H384">
        <v>0</v>
      </c>
      <c r="I384">
        <v>0</v>
      </c>
      <c r="J384">
        <v>0</v>
      </c>
      <c r="K384">
        <v>0</v>
      </c>
    </row>
    <row r="385" spans="1:11">
      <c r="A385" t="s">
        <v>3834</v>
      </c>
      <c r="B385" t="s">
        <v>3924</v>
      </c>
      <c r="C385" t="s">
        <v>4391</v>
      </c>
      <c r="D385">
        <v>0.29</v>
      </c>
      <c r="E385">
        <v>0</v>
      </c>
      <c r="F385">
        <v>0</v>
      </c>
      <c r="G385">
        <v>0.05</v>
      </c>
      <c r="H385">
        <v>0.28</v>
      </c>
      <c r="I385">
        <v>0</v>
      </c>
      <c r="J385">
        <v>0</v>
      </c>
      <c r="K385">
        <v>0</v>
      </c>
    </row>
    <row r="386" spans="1:11">
      <c r="A386" t="s">
        <v>3834</v>
      </c>
      <c r="B386" t="s">
        <v>3902</v>
      </c>
      <c r="C386" t="s">
        <v>4392</v>
      </c>
      <c r="D386">
        <v>0.29</v>
      </c>
      <c r="E386">
        <v>0</v>
      </c>
      <c r="F386">
        <v>0</v>
      </c>
      <c r="G386">
        <v>0</v>
      </c>
      <c r="H386">
        <v>0.29</v>
      </c>
      <c r="I386">
        <v>0</v>
      </c>
      <c r="J386">
        <v>0</v>
      </c>
      <c r="K386">
        <v>0</v>
      </c>
    </row>
    <row r="387" spans="1:11">
      <c r="A387" t="s">
        <v>3834</v>
      </c>
      <c r="B387" t="s">
        <v>3840</v>
      </c>
      <c r="C387" t="s">
        <v>4393</v>
      </c>
      <c r="D387">
        <v>0.29</v>
      </c>
      <c r="E387">
        <v>0</v>
      </c>
      <c r="F387">
        <v>0</v>
      </c>
      <c r="G387">
        <v>0.01</v>
      </c>
      <c r="H387">
        <v>0.28</v>
      </c>
      <c r="I387">
        <v>0</v>
      </c>
      <c r="J387">
        <v>0</v>
      </c>
      <c r="K387">
        <v>0</v>
      </c>
    </row>
    <row r="388" spans="1:11">
      <c r="A388" t="s">
        <v>3834</v>
      </c>
      <c r="B388" t="s">
        <v>3840</v>
      </c>
      <c r="C388" t="s">
        <v>4394</v>
      </c>
      <c r="D388">
        <v>0.29</v>
      </c>
      <c r="E388">
        <v>0</v>
      </c>
      <c r="F388">
        <v>0</v>
      </c>
      <c r="G388">
        <v>0</v>
      </c>
      <c r="H388">
        <v>0.29</v>
      </c>
      <c r="I388">
        <v>0</v>
      </c>
      <c r="J388">
        <v>0</v>
      </c>
      <c r="K388">
        <v>0</v>
      </c>
    </row>
    <row r="389" spans="1:11">
      <c r="A389" t="s">
        <v>3834</v>
      </c>
      <c r="B389" t="s">
        <v>3925</v>
      </c>
      <c r="C389" t="s">
        <v>4395</v>
      </c>
      <c r="D389">
        <v>0.29</v>
      </c>
      <c r="E389">
        <v>0</v>
      </c>
      <c r="F389">
        <v>0</v>
      </c>
      <c r="G389">
        <v>0</v>
      </c>
      <c r="H389">
        <v>0.29</v>
      </c>
      <c r="I389">
        <v>0</v>
      </c>
      <c r="J389">
        <v>0</v>
      </c>
      <c r="K389">
        <v>0</v>
      </c>
    </row>
    <row r="390" spans="1:11">
      <c r="A390" t="s">
        <v>3834</v>
      </c>
      <c r="B390" t="s">
        <v>3922</v>
      </c>
      <c r="C390" t="s">
        <v>4396</v>
      </c>
      <c r="D390">
        <v>0.28</v>
      </c>
      <c r="E390">
        <v>0</v>
      </c>
      <c r="F390">
        <v>0</v>
      </c>
      <c r="G390">
        <v>0</v>
      </c>
      <c r="H390">
        <v>0.28</v>
      </c>
      <c r="I390">
        <v>0</v>
      </c>
      <c r="J390">
        <v>0</v>
      </c>
      <c r="K390">
        <v>0</v>
      </c>
    </row>
    <row r="391" spans="1:11">
      <c r="A391" t="s">
        <v>3834</v>
      </c>
      <c r="B391" t="s">
        <v>3926</v>
      </c>
      <c r="C391" t="s">
        <v>4397</v>
      </c>
      <c r="D391">
        <v>0.28</v>
      </c>
      <c r="E391">
        <v>0</v>
      </c>
      <c r="F391">
        <v>0</v>
      </c>
      <c r="G391">
        <v>0</v>
      </c>
      <c r="H391">
        <v>0.28</v>
      </c>
      <c r="I391">
        <v>0</v>
      </c>
      <c r="J391">
        <v>0</v>
      </c>
      <c r="K391">
        <v>0</v>
      </c>
    </row>
    <row r="392" spans="1:11">
      <c r="A392" t="s">
        <v>3834</v>
      </c>
      <c r="B392" t="s">
        <v>3927</v>
      </c>
      <c r="C392" t="s">
        <v>4398</v>
      </c>
      <c r="D392">
        <v>0.28</v>
      </c>
      <c r="E392">
        <v>0</v>
      </c>
      <c r="F392">
        <v>0</v>
      </c>
      <c r="G392">
        <v>0</v>
      </c>
      <c r="H392">
        <v>0.28</v>
      </c>
      <c r="I392">
        <v>0</v>
      </c>
      <c r="J392">
        <v>0</v>
      </c>
      <c r="K392">
        <v>0</v>
      </c>
    </row>
    <row r="393" spans="1:11">
      <c r="A393" t="s">
        <v>3834</v>
      </c>
      <c r="B393" t="s">
        <v>3928</v>
      </c>
      <c r="C393" t="s">
        <v>4399</v>
      </c>
      <c r="D393">
        <v>0.28</v>
      </c>
      <c r="E393">
        <v>0</v>
      </c>
      <c r="F393">
        <v>0</v>
      </c>
      <c r="G393">
        <v>0</v>
      </c>
      <c r="H393">
        <v>0.28</v>
      </c>
      <c r="I393">
        <v>0</v>
      </c>
      <c r="J393">
        <v>0</v>
      </c>
      <c r="K393">
        <v>0</v>
      </c>
    </row>
    <row r="394" spans="1:11">
      <c r="A394" t="s">
        <v>3834</v>
      </c>
      <c r="B394" t="s">
        <v>3840</v>
      </c>
      <c r="C394" t="s">
        <v>4400</v>
      </c>
      <c r="D394">
        <v>0.28</v>
      </c>
      <c r="E394">
        <v>0</v>
      </c>
      <c r="F394">
        <v>0</v>
      </c>
      <c r="G394">
        <v>0</v>
      </c>
      <c r="H394">
        <v>0.28</v>
      </c>
      <c r="I394">
        <v>0</v>
      </c>
      <c r="J394">
        <v>0</v>
      </c>
      <c r="K394">
        <v>0</v>
      </c>
    </row>
    <row r="395" spans="1:11">
      <c r="A395" t="s">
        <v>3834</v>
      </c>
      <c r="B395" t="s">
        <v>3929</v>
      </c>
      <c r="C395" t="s">
        <v>4401</v>
      </c>
      <c r="D395">
        <v>0.28</v>
      </c>
      <c r="E395">
        <v>0</v>
      </c>
      <c r="F395">
        <v>0</v>
      </c>
      <c r="G395">
        <v>0</v>
      </c>
      <c r="H395">
        <v>0.28</v>
      </c>
      <c r="I395">
        <v>0</v>
      </c>
      <c r="J395">
        <v>0</v>
      </c>
      <c r="K395">
        <v>0</v>
      </c>
    </row>
    <row r="396" spans="1:11">
      <c r="A396" t="s">
        <v>3834</v>
      </c>
      <c r="B396" t="s">
        <v>3840</v>
      </c>
      <c r="C396" t="s">
        <v>4402</v>
      </c>
      <c r="D396">
        <v>0.28</v>
      </c>
      <c r="E396">
        <v>0</v>
      </c>
      <c r="F396">
        <v>0</v>
      </c>
      <c r="G396">
        <v>0</v>
      </c>
      <c r="H396">
        <v>0.28</v>
      </c>
      <c r="I396">
        <v>0</v>
      </c>
      <c r="J396">
        <v>0</v>
      </c>
      <c r="K396">
        <v>0</v>
      </c>
    </row>
    <row r="397" spans="1:11">
      <c r="A397" t="s">
        <v>3834</v>
      </c>
      <c r="B397" t="s">
        <v>3902</v>
      </c>
      <c r="C397" t="s">
        <v>4403</v>
      </c>
      <c r="D397">
        <v>0.28</v>
      </c>
      <c r="E397">
        <v>0</v>
      </c>
      <c r="F397">
        <v>0</v>
      </c>
      <c r="G397">
        <v>0</v>
      </c>
      <c r="H397">
        <v>0.28</v>
      </c>
      <c r="I397">
        <v>0</v>
      </c>
      <c r="J397">
        <v>0</v>
      </c>
      <c r="K397">
        <v>0</v>
      </c>
    </row>
    <row r="398" spans="1:11">
      <c r="A398" t="s">
        <v>3834</v>
      </c>
      <c r="B398" t="s">
        <v>3930</v>
      </c>
      <c r="C398" t="s">
        <v>4404</v>
      </c>
      <c r="D398">
        <v>0.28</v>
      </c>
      <c r="E398">
        <v>0</v>
      </c>
      <c r="F398">
        <v>0</v>
      </c>
      <c r="G398">
        <v>0</v>
      </c>
      <c r="H398">
        <v>0.28</v>
      </c>
      <c r="I398">
        <v>0</v>
      </c>
      <c r="J398">
        <v>0</v>
      </c>
      <c r="K398">
        <v>0</v>
      </c>
    </row>
    <row r="399" spans="1:11">
      <c r="A399" t="s">
        <v>3834</v>
      </c>
      <c r="B399" t="s">
        <v>3931</v>
      </c>
      <c r="C399" t="s">
        <v>4405</v>
      </c>
      <c r="D399">
        <v>0.28</v>
      </c>
      <c r="E399">
        <v>0</v>
      </c>
      <c r="F399">
        <v>0</v>
      </c>
      <c r="G399">
        <v>0</v>
      </c>
      <c r="H399">
        <v>0.28</v>
      </c>
      <c r="I399">
        <v>0</v>
      </c>
      <c r="J399">
        <v>0</v>
      </c>
      <c r="K399">
        <v>0</v>
      </c>
    </row>
    <row r="400" spans="1:11">
      <c r="A400" t="s">
        <v>3834</v>
      </c>
      <c r="B400" t="s">
        <v>3866</v>
      </c>
      <c r="C400" t="s">
        <v>4406</v>
      </c>
      <c r="D400">
        <v>0.28</v>
      </c>
      <c r="E400">
        <v>0</v>
      </c>
      <c r="F400">
        <v>0.27</v>
      </c>
      <c r="G400">
        <v>0.05</v>
      </c>
      <c r="H400">
        <v>0</v>
      </c>
      <c r="I400">
        <v>0</v>
      </c>
      <c r="J400">
        <v>0</v>
      </c>
      <c r="K400">
        <v>0</v>
      </c>
    </row>
    <row r="401" spans="1:11">
      <c r="A401" t="s">
        <v>3834</v>
      </c>
      <c r="B401" t="s">
        <v>3871</v>
      </c>
      <c r="C401" t="s">
        <v>4407</v>
      </c>
      <c r="D401">
        <v>0.28</v>
      </c>
      <c r="E401">
        <v>0</v>
      </c>
      <c r="F401">
        <v>0.27</v>
      </c>
      <c r="G401">
        <v>0.05</v>
      </c>
      <c r="H401">
        <v>0</v>
      </c>
      <c r="I401">
        <v>0</v>
      </c>
      <c r="J401">
        <v>0</v>
      </c>
      <c r="K401">
        <v>0</v>
      </c>
    </row>
    <row r="402" spans="1:11">
      <c r="A402" t="s">
        <v>3834</v>
      </c>
      <c r="B402" t="s">
        <v>3836</v>
      </c>
      <c r="C402" t="s">
        <v>4408</v>
      </c>
      <c r="D402">
        <v>0.28</v>
      </c>
      <c r="E402">
        <v>0</v>
      </c>
      <c r="F402">
        <v>0</v>
      </c>
      <c r="G402">
        <v>0.05</v>
      </c>
      <c r="H402">
        <v>0.27</v>
      </c>
      <c r="I402">
        <v>0</v>
      </c>
      <c r="J402">
        <v>0</v>
      </c>
      <c r="K402">
        <v>0</v>
      </c>
    </row>
    <row r="403" spans="1:11">
      <c r="A403" t="s">
        <v>3834</v>
      </c>
      <c r="B403" t="s">
        <v>3881</v>
      </c>
      <c r="C403" t="s">
        <v>4409</v>
      </c>
      <c r="D403">
        <v>0.28</v>
      </c>
      <c r="E403">
        <v>0</v>
      </c>
      <c r="F403">
        <v>0</v>
      </c>
      <c r="G403">
        <v>0.05</v>
      </c>
      <c r="H403">
        <v>0.27</v>
      </c>
      <c r="I403">
        <v>0</v>
      </c>
      <c r="J403">
        <v>0</v>
      </c>
      <c r="K403">
        <v>0</v>
      </c>
    </row>
    <row r="404" spans="1:11">
      <c r="A404" t="s">
        <v>3834</v>
      </c>
      <c r="B404" t="s">
        <v>3932</v>
      </c>
      <c r="C404" t="s">
        <v>4410</v>
      </c>
      <c r="D404">
        <v>0.28</v>
      </c>
      <c r="E404">
        <v>0</v>
      </c>
      <c r="F404">
        <v>0</v>
      </c>
      <c r="G404">
        <v>0</v>
      </c>
      <c r="H404">
        <v>0.28</v>
      </c>
      <c r="I404">
        <v>0</v>
      </c>
      <c r="J404">
        <v>0</v>
      </c>
      <c r="K404">
        <v>0</v>
      </c>
    </row>
    <row r="405" spans="1:11">
      <c r="A405" t="s">
        <v>3834</v>
      </c>
      <c r="B405" t="s">
        <v>3933</v>
      </c>
      <c r="C405" t="s">
        <v>4411</v>
      </c>
      <c r="D405">
        <v>0.28</v>
      </c>
      <c r="E405">
        <v>0</v>
      </c>
      <c r="F405">
        <v>0</v>
      </c>
      <c r="G405">
        <v>0</v>
      </c>
      <c r="H405">
        <v>0.28</v>
      </c>
      <c r="I405">
        <v>0</v>
      </c>
      <c r="J405">
        <v>0</v>
      </c>
      <c r="K405">
        <v>0</v>
      </c>
    </row>
    <row r="406" spans="1:11">
      <c r="A406" t="s">
        <v>3834</v>
      </c>
      <c r="B406" t="s">
        <v>3934</v>
      </c>
      <c r="C406" t="s">
        <v>4412</v>
      </c>
      <c r="D406">
        <v>0.28</v>
      </c>
      <c r="E406">
        <v>0</v>
      </c>
      <c r="F406">
        <v>0</v>
      </c>
      <c r="G406">
        <v>0</v>
      </c>
      <c r="H406">
        <v>0.28</v>
      </c>
      <c r="I406">
        <v>0</v>
      </c>
      <c r="J406">
        <v>0</v>
      </c>
      <c r="K406">
        <v>0</v>
      </c>
    </row>
    <row r="407" spans="1:11">
      <c r="A407" t="s">
        <v>3834</v>
      </c>
      <c r="B407" t="s">
        <v>3861</v>
      </c>
      <c r="C407" t="s">
        <v>4413</v>
      </c>
      <c r="D407">
        <v>0.27</v>
      </c>
      <c r="E407">
        <v>0</v>
      </c>
      <c r="F407">
        <v>0.25</v>
      </c>
      <c r="G407">
        <v>0.1</v>
      </c>
      <c r="H407">
        <v>0</v>
      </c>
      <c r="I407">
        <v>0</v>
      </c>
      <c r="J407">
        <v>0</v>
      </c>
      <c r="K407">
        <v>0</v>
      </c>
    </row>
    <row r="408" spans="1:11">
      <c r="A408" t="s">
        <v>3834</v>
      </c>
      <c r="B408" t="s">
        <v>3917</v>
      </c>
      <c r="C408" t="s">
        <v>4414</v>
      </c>
      <c r="D408">
        <v>0.27</v>
      </c>
      <c r="E408">
        <v>0</v>
      </c>
      <c r="F408">
        <v>0</v>
      </c>
      <c r="G408">
        <v>0</v>
      </c>
      <c r="H408">
        <v>0.27</v>
      </c>
      <c r="I408">
        <v>0</v>
      </c>
      <c r="J408">
        <v>0</v>
      </c>
      <c r="K408">
        <v>0</v>
      </c>
    </row>
    <row r="409" spans="1:11">
      <c r="A409" t="s">
        <v>3834</v>
      </c>
      <c r="B409" t="s">
        <v>3935</v>
      </c>
      <c r="C409" t="s">
        <v>4415</v>
      </c>
      <c r="D409">
        <v>0.27</v>
      </c>
      <c r="E409">
        <v>0</v>
      </c>
      <c r="F409">
        <v>0</v>
      </c>
      <c r="G409">
        <v>0.03</v>
      </c>
      <c r="H409">
        <v>0.27</v>
      </c>
      <c r="I409">
        <v>0</v>
      </c>
      <c r="J409">
        <v>0</v>
      </c>
      <c r="K409">
        <v>0</v>
      </c>
    </row>
    <row r="410" spans="1:11">
      <c r="A410" t="s">
        <v>3834</v>
      </c>
      <c r="B410" t="s">
        <v>3840</v>
      </c>
      <c r="C410" t="s">
        <v>4416</v>
      </c>
      <c r="D410">
        <v>0.27</v>
      </c>
      <c r="E410">
        <v>0</v>
      </c>
      <c r="F410">
        <v>0</v>
      </c>
      <c r="G410">
        <v>0</v>
      </c>
      <c r="H410">
        <v>0.27</v>
      </c>
      <c r="I410">
        <v>0</v>
      </c>
      <c r="J410">
        <v>0</v>
      </c>
      <c r="K410">
        <v>0</v>
      </c>
    </row>
    <row r="411" spans="1:11">
      <c r="A411" t="s">
        <v>3834</v>
      </c>
      <c r="B411" t="s">
        <v>3840</v>
      </c>
      <c r="C411" t="s">
        <v>4417</v>
      </c>
      <c r="D411">
        <v>0.27</v>
      </c>
      <c r="E411">
        <v>0</v>
      </c>
      <c r="F411">
        <v>0</v>
      </c>
      <c r="G411">
        <v>0</v>
      </c>
      <c r="H411">
        <v>0.27</v>
      </c>
      <c r="I411">
        <v>0</v>
      </c>
      <c r="J411">
        <v>0</v>
      </c>
      <c r="K411">
        <v>0</v>
      </c>
    </row>
    <row r="412" spans="1:11">
      <c r="A412" t="s">
        <v>3834</v>
      </c>
      <c r="B412" t="s">
        <v>3936</v>
      </c>
      <c r="C412" t="s">
        <v>4418</v>
      </c>
      <c r="D412">
        <v>0.27</v>
      </c>
      <c r="E412">
        <v>0</v>
      </c>
      <c r="F412">
        <v>0</v>
      </c>
      <c r="G412">
        <v>0</v>
      </c>
      <c r="H412">
        <v>0.27</v>
      </c>
      <c r="I412">
        <v>0</v>
      </c>
      <c r="J412">
        <v>0</v>
      </c>
      <c r="K412">
        <v>0</v>
      </c>
    </row>
    <row r="413" spans="1:11">
      <c r="A413" t="s">
        <v>3834</v>
      </c>
      <c r="B413" t="s">
        <v>3912</v>
      </c>
      <c r="C413" t="s">
        <v>4419</v>
      </c>
      <c r="D413">
        <v>0.27</v>
      </c>
      <c r="E413">
        <v>0</v>
      </c>
      <c r="F413">
        <v>0</v>
      </c>
      <c r="G413">
        <v>0</v>
      </c>
      <c r="H413">
        <v>0.27</v>
      </c>
      <c r="I413">
        <v>0</v>
      </c>
      <c r="J413">
        <v>0</v>
      </c>
      <c r="K413">
        <v>0</v>
      </c>
    </row>
    <row r="414" spans="1:11">
      <c r="A414" t="s">
        <v>3834</v>
      </c>
      <c r="B414" t="s">
        <v>3912</v>
      </c>
      <c r="C414" t="s">
        <v>4420</v>
      </c>
      <c r="D414">
        <v>0.27</v>
      </c>
      <c r="E414">
        <v>0</v>
      </c>
      <c r="F414">
        <v>0</v>
      </c>
      <c r="G414">
        <v>0</v>
      </c>
      <c r="H414">
        <v>0.27</v>
      </c>
      <c r="I414">
        <v>0</v>
      </c>
      <c r="J414">
        <v>0</v>
      </c>
      <c r="K414">
        <v>0</v>
      </c>
    </row>
    <row r="415" spans="1:11">
      <c r="A415" t="s">
        <v>3834</v>
      </c>
      <c r="B415" t="s">
        <v>3912</v>
      </c>
      <c r="C415" t="s">
        <v>4421</v>
      </c>
      <c r="D415">
        <v>0.27</v>
      </c>
      <c r="E415">
        <v>0</v>
      </c>
      <c r="F415">
        <v>0</v>
      </c>
      <c r="G415">
        <v>0</v>
      </c>
      <c r="H415">
        <v>0.27</v>
      </c>
      <c r="I415">
        <v>0</v>
      </c>
      <c r="J415">
        <v>0</v>
      </c>
      <c r="K415">
        <v>0</v>
      </c>
    </row>
    <row r="416" spans="1:11">
      <c r="A416" t="s">
        <v>3834</v>
      </c>
      <c r="B416" t="s">
        <v>3937</v>
      </c>
      <c r="C416" t="s">
        <v>4422</v>
      </c>
      <c r="D416">
        <v>0.27</v>
      </c>
      <c r="E416">
        <v>0</v>
      </c>
      <c r="F416">
        <v>0</v>
      </c>
      <c r="G416">
        <v>0</v>
      </c>
      <c r="H416">
        <v>0.27</v>
      </c>
      <c r="I416">
        <v>0</v>
      </c>
      <c r="J416">
        <v>0</v>
      </c>
      <c r="K416">
        <v>0</v>
      </c>
    </row>
    <row r="417" spans="1:11">
      <c r="A417" t="s">
        <v>3834</v>
      </c>
      <c r="B417" t="s">
        <v>3912</v>
      </c>
      <c r="C417" t="s">
        <v>4423</v>
      </c>
      <c r="D417">
        <v>0.27</v>
      </c>
      <c r="E417">
        <v>0</v>
      </c>
      <c r="F417">
        <v>0</v>
      </c>
      <c r="G417">
        <v>0</v>
      </c>
      <c r="H417">
        <v>0.27</v>
      </c>
      <c r="I417">
        <v>0</v>
      </c>
      <c r="J417">
        <v>0</v>
      </c>
      <c r="K417">
        <v>0</v>
      </c>
    </row>
    <row r="418" spans="1:11">
      <c r="A418" t="s">
        <v>3834</v>
      </c>
      <c r="B418" t="s">
        <v>3912</v>
      </c>
      <c r="C418" t="s">
        <v>4424</v>
      </c>
      <c r="D418">
        <v>0.27</v>
      </c>
      <c r="E418">
        <v>0</v>
      </c>
      <c r="F418">
        <v>0</v>
      </c>
      <c r="G418">
        <v>0</v>
      </c>
      <c r="H418">
        <v>0.27</v>
      </c>
      <c r="I418">
        <v>0</v>
      </c>
      <c r="J418">
        <v>0</v>
      </c>
      <c r="K418">
        <v>0</v>
      </c>
    </row>
    <row r="419" spans="1:11">
      <c r="A419" t="s">
        <v>3834</v>
      </c>
      <c r="B419" t="s">
        <v>3912</v>
      </c>
      <c r="C419" t="s">
        <v>4425</v>
      </c>
      <c r="D419">
        <v>0.27</v>
      </c>
      <c r="E419">
        <v>0</v>
      </c>
      <c r="F419">
        <v>0</v>
      </c>
      <c r="G419">
        <v>0</v>
      </c>
      <c r="H419">
        <v>0.27</v>
      </c>
      <c r="I419">
        <v>0</v>
      </c>
      <c r="J419">
        <v>0</v>
      </c>
      <c r="K419">
        <v>0</v>
      </c>
    </row>
    <row r="420" spans="1:11">
      <c r="A420" t="s">
        <v>3834</v>
      </c>
      <c r="B420" t="s">
        <v>3912</v>
      </c>
      <c r="C420" t="s">
        <v>4426</v>
      </c>
      <c r="D420">
        <v>0.27</v>
      </c>
      <c r="E420">
        <v>0</v>
      </c>
      <c r="F420">
        <v>0</v>
      </c>
      <c r="G420">
        <v>0</v>
      </c>
      <c r="H420">
        <v>0.27</v>
      </c>
      <c r="I420">
        <v>0</v>
      </c>
      <c r="J420">
        <v>0</v>
      </c>
      <c r="K420">
        <v>0</v>
      </c>
    </row>
    <row r="421" spans="1:11">
      <c r="A421" t="s">
        <v>3834</v>
      </c>
      <c r="B421" t="s">
        <v>3912</v>
      </c>
      <c r="C421" t="s">
        <v>4427</v>
      </c>
      <c r="D421">
        <v>0.27</v>
      </c>
      <c r="E421">
        <v>0</v>
      </c>
      <c r="F421">
        <v>0</v>
      </c>
      <c r="G421">
        <v>0</v>
      </c>
      <c r="H421">
        <v>0.27</v>
      </c>
      <c r="I421">
        <v>0</v>
      </c>
      <c r="J421">
        <v>0</v>
      </c>
      <c r="K421">
        <v>0</v>
      </c>
    </row>
    <row r="422" spans="1:11">
      <c r="A422" t="s">
        <v>3834</v>
      </c>
      <c r="B422" t="s">
        <v>3912</v>
      </c>
      <c r="C422" t="s">
        <v>4428</v>
      </c>
      <c r="D422">
        <v>0.27</v>
      </c>
      <c r="E422">
        <v>0</v>
      </c>
      <c r="F422">
        <v>0</v>
      </c>
      <c r="G422">
        <v>0</v>
      </c>
      <c r="H422">
        <v>0.27</v>
      </c>
      <c r="I422">
        <v>0</v>
      </c>
      <c r="J422">
        <v>0</v>
      </c>
      <c r="K422">
        <v>0</v>
      </c>
    </row>
    <row r="423" spans="1:11">
      <c r="A423" t="s">
        <v>3834</v>
      </c>
      <c r="B423" t="s">
        <v>3849</v>
      </c>
      <c r="C423" t="s">
        <v>4429</v>
      </c>
      <c r="D423">
        <v>0.27</v>
      </c>
      <c r="E423">
        <v>0</v>
      </c>
      <c r="F423">
        <v>0</v>
      </c>
      <c r="G423">
        <v>0</v>
      </c>
      <c r="H423">
        <v>0.27</v>
      </c>
      <c r="I423">
        <v>0</v>
      </c>
      <c r="J423">
        <v>0</v>
      </c>
      <c r="K423">
        <v>0</v>
      </c>
    </row>
    <row r="424" spans="1:11">
      <c r="A424" t="s">
        <v>3834</v>
      </c>
      <c r="B424" t="s">
        <v>3938</v>
      </c>
      <c r="C424" t="s">
        <v>4430</v>
      </c>
      <c r="D424">
        <v>0.27</v>
      </c>
      <c r="E424">
        <v>0</v>
      </c>
      <c r="F424">
        <v>0</v>
      </c>
      <c r="G424">
        <v>0</v>
      </c>
      <c r="H424">
        <v>0.27</v>
      </c>
      <c r="I424">
        <v>0</v>
      </c>
      <c r="J424">
        <v>0</v>
      </c>
      <c r="K424">
        <v>0</v>
      </c>
    </row>
    <row r="425" spans="1:11">
      <c r="A425" t="s">
        <v>3834</v>
      </c>
      <c r="B425" t="s">
        <v>3837</v>
      </c>
      <c r="C425" t="s">
        <v>4431</v>
      </c>
      <c r="D425">
        <v>0.27</v>
      </c>
      <c r="E425">
        <v>0</v>
      </c>
      <c r="F425">
        <v>0</v>
      </c>
      <c r="G425">
        <v>0.01</v>
      </c>
      <c r="H425">
        <v>0.27</v>
      </c>
      <c r="I425">
        <v>0</v>
      </c>
      <c r="J425">
        <v>0</v>
      </c>
      <c r="K425">
        <v>0</v>
      </c>
    </row>
    <row r="426" spans="1:11">
      <c r="A426" t="s">
        <v>3834</v>
      </c>
      <c r="B426" t="s">
        <v>3902</v>
      </c>
      <c r="C426" t="s">
        <v>4432</v>
      </c>
      <c r="D426">
        <v>0.27</v>
      </c>
      <c r="E426">
        <v>0</v>
      </c>
      <c r="F426">
        <v>0</v>
      </c>
      <c r="G426">
        <v>0</v>
      </c>
      <c r="H426">
        <v>0.27</v>
      </c>
      <c r="I426">
        <v>0</v>
      </c>
      <c r="J426">
        <v>0</v>
      </c>
      <c r="K426">
        <v>0</v>
      </c>
    </row>
    <row r="427" spans="1:11">
      <c r="A427" t="s">
        <v>3834</v>
      </c>
      <c r="B427" t="s">
        <v>3939</v>
      </c>
      <c r="C427" t="s">
        <v>4433</v>
      </c>
      <c r="D427">
        <v>0.27</v>
      </c>
      <c r="E427">
        <v>0</v>
      </c>
      <c r="F427">
        <v>0</v>
      </c>
      <c r="G427">
        <v>0</v>
      </c>
      <c r="H427">
        <v>0.27</v>
      </c>
      <c r="I427">
        <v>0</v>
      </c>
      <c r="J427">
        <v>0</v>
      </c>
      <c r="K427">
        <v>0</v>
      </c>
    </row>
    <row r="428" spans="1:11">
      <c r="A428" t="s">
        <v>3834</v>
      </c>
      <c r="B428" t="s">
        <v>3940</v>
      </c>
      <c r="C428" t="s">
        <v>4434</v>
      </c>
      <c r="D428">
        <v>0.27</v>
      </c>
      <c r="E428">
        <v>0</v>
      </c>
      <c r="F428">
        <v>0</v>
      </c>
      <c r="G428">
        <v>0</v>
      </c>
      <c r="H428">
        <v>0.27</v>
      </c>
      <c r="I428">
        <v>0</v>
      </c>
      <c r="J428">
        <v>0</v>
      </c>
      <c r="K428">
        <v>0</v>
      </c>
    </row>
    <row r="429" spans="1:11">
      <c r="A429" t="s">
        <v>3834</v>
      </c>
      <c r="B429" t="s">
        <v>3941</v>
      </c>
      <c r="C429" t="s">
        <v>4435</v>
      </c>
      <c r="D429">
        <v>0.27</v>
      </c>
      <c r="E429">
        <v>0</v>
      </c>
      <c r="F429">
        <v>0</v>
      </c>
      <c r="G429">
        <v>0</v>
      </c>
      <c r="H429">
        <v>0.27</v>
      </c>
      <c r="I429">
        <v>0</v>
      </c>
      <c r="J429">
        <v>0</v>
      </c>
      <c r="K429">
        <v>0</v>
      </c>
    </row>
    <row r="430" spans="1:11">
      <c r="A430" t="s">
        <v>3834</v>
      </c>
      <c r="B430" t="s">
        <v>3837</v>
      </c>
      <c r="C430" t="s">
        <v>4436</v>
      </c>
      <c r="D430">
        <v>0.27</v>
      </c>
      <c r="E430">
        <v>0</v>
      </c>
      <c r="F430">
        <v>0</v>
      </c>
      <c r="G430">
        <v>0</v>
      </c>
      <c r="H430">
        <v>0.27</v>
      </c>
      <c r="I430">
        <v>0</v>
      </c>
      <c r="J430">
        <v>0</v>
      </c>
      <c r="K430">
        <v>0</v>
      </c>
    </row>
    <row r="431" spans="1:11">
      <c r="A431" t="s">
        <v>3834</v>
      </c>
      <c r="B431" t="s">
        <v>3902</v>
      </c>
      <c r="C431" t="s">
        <v>4437</v>
      </c>
      <c r="D431">
        <v>0.27</v>
      </c>
      <c r="E431">
        <v>0</v>
      </c>
      <c r="F431">
        <v>0</v>
      </c>
      <c r="G431">
        <v>0</v>
      </c>
      <c r="H431">
        <v>0.27</v>
      </c>
      <c r="I431">
        <v>0</v>
      </c>
      <c r="J431">
        <v>0</v>
      </c>
      <c r="K431">
        <v>0</v>
      </c>
    </row>
    <row r="432" spans="1:11">
      <c r="A432" t="s">
        <v>3834</v>
      </c>
      <c r="B432" t="s">
        <v>3942</v>
      </c>
      <c r="C432" t="s">
        <v>4438</v>
      </c>
      <c r="D432">
        <v>0.27</v>
      </c>
      <c r="E432">
        <v>0</v>
      </c>
      <c r="F432">
        <v>0</v>
      </c>
      <c r="G432">
        <v>0</v>
      </c>
      <c r="H432">
        <v>0.27</v>
      </c>
      <c r="I432">
        <v>0</v>
      </c>
      <c r="J432">
        <v>0</v>
      </c>
      <c r="K432">
        <v>0</v>
      </c>
    </row>
    <row r="433" spans="1:11">
      <c r="A433" t="s">
        <v>3834</v>
      </c>
      <c r="B433" t="s">
        <v>3943</v>
      </c>
      <c r="C433" t="s">
        <v>4439</v>
      </c>
      <c r="D433">
        <v>0.27</v>
      </c>
      <c r="E433">
        <v>0</v>
      </c>
      <c r="F433">
        <v>0</v>
      </c>
      <c r="G433">
        <v>0</v>
      </c>
      <c r="H433">
        <v>0.27</v>
      </c>
      <c r="I433">
        <v>0</v>
      </c>
      <c r="J433">
        <v>0</v>
      </c>
      <c r="K433">
        <v>0</v>
      </c>
    </row>
    <row r="434" spans="1:11">
      <c r="A434" t="s">
        <v>3834</v>
      </c>
      <c r="B434" t="s">
        <v>3944</v>
      </c>
      <c r="C434" t="s">
        <v>4440</v>
      </c>
      <c r="D434">
        <v>0.27</v>
      </c>
      <c r="E434">
        <v>0</v>
      </c>
      <c r="F434">
        <v>0.25</v>
      </c>
      <c r="G434">
        <v>0.07000000000000001</v>
      </c>
      <c r="H434">
        <v>0</v>
      </c>
      <c r="I434">
        <v>0</v>
      </c>
      <c r="J434">
        <v>0</v>
      </c>
      <c r="K434">
        <v>0</v>
      </c>
    </row>
    <row r="435" spans="1:11">
      <c r="A435" t="s">
        <v>3834</v>
      </c>
      <c r="B435" t="s">
        <v>3849</v>
      </c>
      <c r="C435" t="s">
        <v>4441</v>
      </c>
      <c r="D435">
        <v>0.27</v>
      </c>
      <c r="E435">
        <v>0</v>
      </c>
      <c r="F435">
        <v>0.25</v>
      </c>
      <c r="G435">
        <v>0.06</v>
      </c>
      <c r="H435">
        <v>0</v>
      </c>
      <c r="I435">
        <v>0</v>
      </c>
      <c r="J435">
        <v>0</v>
      </c>
      <c r="K435">
        <v>0</v>
      </c>
    </row>
    <row r="436" spans="1:11">
      <c r="A436" t="s">
        <v>3834</v>
      </c>
      <c r="B436" t="s">
        <v>3849</v>
      </c>
      <c r="C436" t="s">
        <v>4442</v>
      </c>
      <c r="D436">
        <v>0.27</v>
      </c>
      <c r="E436">
        <v>0</v>
      </c>
      <c r="F436">
        <v>0.25</v>
      </c>
      <c r="G436">
        <v>0.06</v>
      </c>
      <c r="H436">
        <v>0</v>
      </c>
      <c r="I436">
        <v>0</v>
      </c>
      <c r="J436">
        <v>0</v>
      </c>
      <c r="K436">
        <v>0</v>
      </c>
    </row>
    <row r="437" spans="1:11">
      <c r="A437" t="s">
        <v>3834</v>
      </c>
      <c r="B437" t="s">
        <v>3849</v>
      </c>
      <c r="C437" t="s">
        <v>4443</v>
      </c>
      <c r="D437">
        <v>0.27</v>
      </c>
      <c r="E437">
        <v>0</v>
      </c>
      <c r="F437">
        <v>0.25</v>
      </c>
      <c r="G437">
        <v>0.06</v>
      </c>
      <c r="H437">
        <v>0</v>
      </c>
      <c r="I437">
        <v>0</v>
      </c>
      <c r="J437">
        <v>0</v>
      </c>
      <c r="K437">
        <v>0</v>
      </c>
    </row>
    <row r="438" spans="1:11">
      <c r="A438" t="s">
        <v>3834</v>
      </c>
      <c r="B438" t="s">
        <v>3871</v>
      </c>
      <c r="C438" t="s">
        <v>4444</v>
      </c>
      <c r="D438">
        <v>0.26</v>
      </c>
      <c r="E438">
        <v>0</v>
      </c>
      <c r="F438">
        <v>0.25</v>
      </c>
      <c r="G438">
        <v>0.06</v>
      </c>
      <c r="H438">
        <v>0</v>
      </c>
      <c r="I438">
        <v>0</v>
      </c>
      <c r="J438">
        <v>0</v>
      </c>
      <c r="K438">
        <v>0</v>
      </c>
    </row>
    <row r="439" spans="1:11">
      <c r="A439" t="s">
        <v>3834</v>
      </c>
      <c r="B439" t="s">
        <v>3840</v>
      </c>
      <c r="C439" t="s">
        <v>4445</v>
      </c>
      <c r="D439">
        <v>0.26</v>
      </c>
      <c r="E439">
        <v>0</v>
      </c>
      <c r="F439">
        <v>0</v>
      </c>
      <c r="G439">
        <v>0</v>
      </c>
      <c r="H439">
        <v>0.26</v>
      </c>
      <c r="I439">
        <v>0</v>
      </c>
      <c r="J439">
        <v>0</v>
      </c>
      <c r="K439">
        <v>0</v>
      </c>
    </row>
    <row r="440" spans="1:11">
      <c r="A440" t="s">
        <v>3834</v>
      </c>
      <c r="B440" t="s">
        <v>3945</v>
      </c>
      <c r="C440" t="s">
        <v>4446</v>
      </c>
      <c r="D440">
        <v>0.26</v>
      </c>
      <c r="E440">
        <v>0</v>
      </c>
      <c r="F440">
        <v>0</v>
      </c>
      <c r="G440">
        <v>0</v>
      </c>
      <c r="H440">
        <v>0.26</v>
      </c>
      <c r="I440">
        <v>0</v>
      </c>
      <c r="J440">
        <v>0</v>
      </c>
      <c r="K440">
        <v>0</v>
      </c>
    </row>
    <row r="441" spans="1:11">
      <c r="A441" t="s">
        <v>3834</v>
      </c>
      <c r="B441" t="s">
        <v>3930</v>
      </c>
      <c r="C441" t="s">
        <v>4447</v>
      </c>
      <c r="D441">
        <v>0.26</v>
      </c>
      <c r="E441">
        <v>0</v>
      </c>
      <c r="F441">
        <v>0</v>
      </c>
      <c r="G441">
        <v>0</v>
      </c>
      <c r="H441">
        <v>0.26</v>
      </c>
      <c r="I441">
        <v>0</v>
      </c>
      <c r="J441">
        <v>0</v>
      </c>
      <c r="K441">
        <v>0</v>
      </c>
    </row>
    <row r="442" spans="1:11">
      <c r="A442" t="s">
        <v>3834</v>
      </c>
      <c r="B442" t="s">
        <v>3946</v>
      </c>
      <c r="C442" t="s">
        <v>4448</v>
      </c>
      <c r="D442">
        <v>0.26</v>
      </c>
      <c r="E442">
        <v>0</v>
      </c>
      <c r="F442">
        <v>0</v>
      </c>
      <c r="G442">
        <v>0</v>
      </c>
      <c r="H442">
        <v>0.26</v>
      </c>
      <c r="I442">
        <v>0</v>
      </c>
      <c r="J442">
        <v>0</v>
      </c>
      <c r="K442">
        <v>0</v>
      </c>
    </row>
    <row r="443" spans="1:11">
      <c r="A443" t="s">
        <v>3834</v>
      </c>
      <c r="B443" t="s">
        <v>3947</v>
      </c>
      <c r="C443" t="s">
        <v>4449</v>
      </c>
      <c r="D443">
        <v>0.26</v>
      </c>
      <c r="E443">
        <v>0</v>
      </c>
      <c r="F443">
        <v>0</v>
      </c>
      <c r="G443">
        <v>0</v>
      </c>
      <c r="H443">
        <v>0.26</v>
      </c>
      <c r="I443">
        <v>0</v>
      </c>
      <c r="J443">
        <v>0</v>
      </c>
      <c r="K443">
        <v>0</v>
      </c>
    </row>
    <row r="444" spans="1:11">
      <c r="A444" t="s">
        <v>3834</v>
      </c>
      <c r="B444" t="s">
        <v>3948</v>
      </c>
      <c r="C444" t="s">
        <v>4450</v>
      </c>
      <c r="D444">
        <v>0.26</v>
      </c>
      <c r="E444">
        <v>0</v>
      </c>
      <c r="F444">
        <v>0</v>
      </c>
      <c r="G444">
        <v>0</v>
      </c>
      <c r="H444">
        <v>0.26</v>
      </c>
      <c r="I444">
        <v>0</v>
      </c>
      <c r="J444">
        <v>0</v>
      </c>
      <c r="K444">
        <v>0</v>
      </c>
    </row>
    <row r="445" spans="1:11">
      <c r="A445" t="s">
        <v>3834</v>
      </c>
      <c r="B445" t="s">
        <v>3863</v>
      </c>
      <c r="C445" t="s">
        <v>4451</v>
      </c>
      <c r="D445">
        <v>0.26</v>
      </c>
      <c r="E445">
        <v>0</v>
      </c>
      <c r="F445">
        <v>0.25</v>
      </c>
      <c r="G445">
        <v>0.04</v>
      </c>
      <c r="H445">
        <v>0</v>
      </c>
      <c r="I445">
        <v>0</v>
      </c>
      <c r="J445">
        <v>0</v>
      </c>
      <c r="K445">
        <v>0</v>
      </c>
    </row>
    <row r="446" spans="1:11">
      <c r="A446" t="s">
        <v>3834</v>
      </c>
      <c r="B446" t="s">
        <v>3949</v>
      </c>
      <c r="C446" t="s">
        <v>4452</v>
      </c>
      <c r="D446">
        <v>0.26</v>
      </c>
      <c r="E446">
        <v>0</v>
      </c>
      <c r="F446">
        <v>0.25</v>
      </c>
      <c r="G446">
        <v>0.04</v>
      </c>
      <c r="H446">
        <v>0</v>
      </c>
      <c r="I446">
        <v>0</v>
      </c>
      <c r="J446">
        <v>0</v>
      </c>
      <c r="K446">
        <v>0</v>
      </c>
    </row>
    <row r="447" spans="1:11">
      <c r="A447" t="s">
        <v>3834</v>
      </c>
      <c r="B447" t="s">
        <v>3950</v>
      </c>
      <c r="C447" t="s">
        <v>4453</v>
      </c>
      <c r="D447">
        <v>0.26</v>
      </c>
      <c r="E447">
        <v>0</v>
      </c>
      <c r="F447">
        <v>0</v>
      </c>
      <c r="G447">
        <v>0</v>
      </c>
      <c r="H447">
        <v>0.26</v>
      </c>
      <c r="I447">
        <v>0</v>
      </c>
      <c r="J447">
        <v>0</v>
      </c>
      <c r="K447">
        <v>0</v>
      </c>
    </row>
    <row r="448" spans="1:11">
      <c r="A448" t="s">
        <v>3834</v>
      </c>
      <c r="B448" t="s">
        <v>3835</v>
      </c>
      <c r="C448" t="s">
        <v>4454</v>
      </c>
      <c r="D448">
        <v>0.26</v>
      </c>
      <c r="E448">
        <v>0</v>
      </c>
      <c r="F448">
        <v>0</v>
      </c>
      <c r="G448">
        <v>0.03</v>
      </c>
      <c r="H448">
        <v>0.25</v>
      </c>
      <c r="I448">
        <v>0</v>
      </c>
      <c r="J448">
        <v>0</v>
      </c>
      <c r="K448">
        <v>0</v>
      </c>
    </row>
    <row r="449" spans="1:11">
      <c r="A449" t="s">
        <v>3834</v>
      </c>
      <c r="B449" t="s">
        <v>3950</v>
      </c>
      <c r="C449" t="s">
        <v>4455</v>
      </c>
      <c r="D449">
        <v>0.26</v>
      </c>
      <c r="E449">
        <v>0</v>
      </c>
      <c r="F449">
        <v>0</v>
      </c>
      <c r="G449">
        <v>0</v>
      </c>
      <c r="H449">
        <v>0.26</v>
      </c>
      <c r="I449">
        <v>0</v>
      </c>
      <c r="J449">
        <v>0</v>
      </c>
      <c r="K449">
        <v>0</v>
      </c>
    </row>
    <row r="450" spans="1:11">
      <c r="A450" t="s">
        <v>3834</v>
      </c>
      <c r="B450" t="s">
        <v>3920</v>
      </c>
      <c r="C450" t="s">
        <v>4456</v>
      </c>
      <c r="D450">
        <v>0.26</v>
      </c>
      <c r="E450">
        <v>0</v>
      </c>
      <c r="F450">
        <v>0</v>
      </c>
      <c r="G450">
        <v>0.01</v>
      </c>
      <c r="H450">
        <v>0.25</v>
      </c>
      <c r="I450">
        <v>0</v>
      </c>
      <c r="J450">
        <v>0</v>
      </c>
      <c r="K450">
        <v>0</v>
      </c>
    </row>
    <row r="451" spans="1:11">
      <c r="A451" t="s">
        <v>3834</v>
      </c>
      <c r="B451" t="s">
        <v>3951</v>
      </c>
      <c r="C451" t="s">
        <v>4457</v>
      </c>
      <c r="D451">
        <v>0.25</v>
      </c>
      <c r="E451">
        <v>0</v>
      </c>
      <c r="F451">
        <v>0</v>
      </c>
      <c r="G451">
        <v>0</v>
      </c>
      <c r="H451">
        <v>0.25</v>
      </c>
      <c r="I451">
        <v>0</v>
      </c>
      <c r="J451">
        <v>0</v>
      </c>
      <c r="K451">
        <v>0</v>
      </c>
    </row>
    <row r="452" spans="1:11">
      <c r="A452" t="s">
        <v>3834</v>
      </c>
      <c r="B452" t="s">
        <v>3837</v>
      </c>
      <c r="C452" t="s">
        <v>4458</v>
      </c>
      <c r="D452">
        <v>0.25</v>
      </c>
      <c r="E452">
        <v>0</v>
      </c>
      <c r="F452">
        <v>0</v>
      </c>
      <c r="G452">
        <v>0</v>
      </c>
      <c r="H452">
        <v>0.25</v>
      </c>
      <c r="I452">
        <v>0</v>
      </c>
      <c r="J452">
        <v>0</v>
      </c>
      <c r="K452">
        <v>0</v>
      </c>
    </row>
    <row r="453" spans="1:11">
      <c r="A453" t="s">
        <v>3834</v>
      </c>
      <c r="B453" t="s">
        <v>3950</v>
      </c>
      <c r="C453" t="s">
        <v>4459</v>
      </c>
      <c r="D453">
        <v>0.25</v>
      </c>
      <c r="E453">
        <v>0</v>
      </c>
      <c r="F453">
        <v>0</v>
      </c>
      <c r="G453">
        <v>0.02</v>
      </c>
      <c r="H453">
        <v>0.25</v>
      </c>
      <c r="I453">
        <v>0</v>
      </c>
      <c r="J453">
        <v>0</v>
      </c>
      <c r="K453">
        <v>0</v>
      </c>
    </row>
    <row r="454" spans="1:11">
      <c r="A454" t="s">
        <v>3834</v>
      </c>
      <c r="B454" t="s">
        <v>3835</v>
      </c>
      <c r="C454" t="s">
        <v>4460</v>
      </c>
      <c r="D454">
        <v>0.25</v>
      </c>
      <c r="E454">
        <v>0</v>
      </c>
      <c r="F454">
        <v>0</v>
      </c>
      <c r="G454">
        <v>0.01</v>
      </c>
      <c r="H454">
        <v>0.25</v>
      </c>
      <c r="I454">
        <v>0</v>
      </c>
      <c r="J454">
        <v>0</v>
      </c>
      <c r="K454">
        <v>0</v>
      </c>
    </row>
    <row r="455" spans="1:11">
      <c r="A455" t="s">
        <v>3834</v>
      </c>
      <c r="B455" t="s">
        <v>3952</v>
      </c>
      <c r="C455" t="s">
        <v>4461</v>
      </c>
      <c r="D455">
        <v>0.25</v>
      </c>
      <c r="E455">
        <v>0</v>
      </c>
      <c r="F455">
        <v>0</v>
      </c>
      <c r="G455">
        <v>0</v>
      </c>
      <c r="H455">
        <v>0.25</v>
      </c>
      <c r="I455">
        <v>0</v>
      </c>
      <c r="J455">
        <v>0</v>
      </c>
      <c r="K455">
        <v>0</v>
      </c>
    </row>
    <row r="456" spans="1:11">
      <c r="A456" t="s">
        <v>3834</v>
      </c>
      <c r="B456" t="s">
        <v>3953</v>
      </c>
      <c r="C456" t="s">
        <v>4462</v>
      </c>
      <c r="D456">
        <v>0.25</v>
      </c>
      <c r="E456">
        <v>0</v>
      </c>
      <c r="F456">
        <v>0</v>
      </c>
      <c r="G456">
        <v>0</v>
      </c>
      <c r="H456">
        <v>0.25</v>
      </c>
      <c r="I456">
        <v>0</v>
      </c>
      <c r="J456">
        <v>0</v>
      </c>
      <c r="K456">
        <v>0</v>
      </c>
    </row>
    <row r="457" spans="1:11">
      <c r="A457" t="s">
        <v>3834</v>
      </c>
      <c r="B457" t="s">
        <v>3919</v>
      </c>
      <c r="C457" t="s">
        <v>4463</v>
      </c>
      <c r="D457">
        <v>0.25</v>
      </c>
      <c r="E457">
        <v>0</v>
      </c>
      <c r="F457">
        <v>0</v>
      </c>
      <c r="G457">
        <v>0.01</v>
      </c>
      <c r="H457">
        <v>0.25</v>
      </c>
      <c r="I457">
        <v>0</v>
      </c>
      <c r="J457">
        <v>0</v>
      </c>
      <c r="K457">
        <v>0</v>
      </c>
    </row>
    <row r="458" spans="1:11">
      <c r="A458" t="s">
        <v>3834</v>
      </c>
      <c r="B458" t="s">
        <v>3835</v>
      </c>
      <c r="C458" t="s">
        <v>4464</v>
      </c>
      <c r="D458">
        <v>0.25</v>
      </c>
      <c r="E458">
        <v>0</v>
      </c>
      <c r="F458">
        <v>0</v>
      </c>
      <c r="G458">
        <v>0.01</v>
      </c>
      <c r="H458">
        <v>0.25</v>
      </c>
      <c r="I458">
        <v>0</v>
      </c>
      <c r="J458">
        <v>0</v>
      </c>
      <c r="K458">
        <v>0</v>
      </c>
    </row>
    <row r="459" spans="1:11">
      <c r="A459" t="s">
        <v>3834</v>
      </c>
      <c r="B459" t="s">
        <v>3848</v>
      </c>
      <c r="C459" t="s">
        <v>4465</v>
      </c>
      <c r="D459">
        <v>0.25</v>
      </c>
      <c r="E459">
        <v>0</v>
      </c>
      <c r="F459">
        <v>0.24</v>
      </c>
      <c r="G459">
        <v>0.06</v>
      </c>
      <c r="H459">
        <v>0</v>
      </c>
      <c r="I459">
        <v>0</v>
      </c>
      <c r="J459">
        <v>0</v>
      </c>
      <c r="K459">
        <v>0</v>
      </c>
    </row>
    <row r="460" spans="1:11">
      <c r="A460" t="s">
        <v>3834</v>
      </c>
      <c r="B460" t="s">
        <v>3954</v>
      </c>
      <c r="C460" t="s">
        <v>4466</v>
      </c>
      <c r="D460">
        <v>0.25</v>
      </c>
      <c r="E460">
        <v>0</v>
      </c>
      <c r="F460">
        <v>0.24</v>
      </c>
      <c r="G460">
        <v>0.06</v>
      </c>
      <c r="H460">
        <v>0</v>
      </c>
      <c r="I460">
        <v>0</v>
      </c>
      <c r="J460">
        <v>0</v>
      </c>
      <c r="K460">
        <v>0</v>
      </c>
    </row>
    <row r="461" spans="1:11">
      <c r="A461" t="s">
        <v>3834</v>
      </c>
      <c r="B461" t="s">
        <v>3955</v>
      </c>
      <c r="C461" t="s">
        <v>4467</v>
      </c>
      <c r="D461">
        <v>0.25</v>
      </c>
      <c r="E461">
        <v>0</v>
      </c>
      <c r="F461">
        <v>0</v>
      </c>
      <c r="G461">
        <v>0</v>
      </c>
      <c r="H461">
        <v>0.25</v>
      </c>
      <c r="I461">
        <v>0</v>
      </c>
      <c r="J461">
        <v>0</v>
      </c>
      <c r="K461">
        <v>0</v>
      </c>
    </row>
    <row r="462" spans="1:11">
      <c r="A462" t="s">
        <v>3834</v>
      </c>
      <c r="B462" t="s">
        <v>3934</v>
      </c>
      <c r="C462" t="s">
        <v>4468</v>
      </c>
      <c r="D462">
        <v>0.25</v>
      </c>
      <c r="E462">
        <v>0</v>
      </c>
      <c r="F462">
        <v>0</v>
      </c>
      <c r="G462">
        <v>0</v>
      </c>
      <c r="H462">
        <v>0.25</v>
      </c>
      <c r="I462">
        <v>0</v>
      </c>
      <c r="J462">
        <v>0</v>
      </c>
      <c r="K462">
        <v>0</v>
      </c>
    </row>
    <row r="463" spans="1:11">
      <c r="A463" t="s">
        <v>3834</v>
      </c>
      <c r="B463" t="s">
        <v>3870</v>
      </c>
      <c r="C463" t="s">
        <v>4469</v>
      </c>
      <c r="D463">
        <v>0.25</v>
      </c>
      <c r="E463">
        <v>0</v>
      </c>
      <c r="F463">
        <v>0</v>
      </c>
      <c r="G463">
        <v>0</v>
      </c>
      <c r="H463">
        <v>0.25</v>
      </c>
      <c r="I463">
        <v>0</v>
      </c>
      <c r="J463">
        <v>0</v>
      </c>
      <c r="K463">
        <v>0</v>
      </c>
    </row>
    <row r="464" spans="1:11">
      <c r="A464" t="s">
        <v>3834</v>
      </c>
      <c r="B464" t="s">
        <v>3956</v>
      </c>
      <c r="C464" t="s">
        <v>4470</v>
      </c>
      <c r="D464">
        <v>0.25</v>
      </c>
      <c r="E464">
        <v>0</v>
      </c>
      <c r="F464">
        <v>0</v>
      </c>
      <c r="G464">
        <v>0</v>
      </c>
      <c r="H464">
        <v>0.25</v>
      </c>
      <c r="I464">
        <v>0</v>
      </c>
      <c r="J464">
        <v>0</v>
      </c>
      <c r="K464">
        <v>0</v>
      </c>
    </row>
    <row r="465" spans="1:11">
      <c r="A465" t="s">
        <v>3834</v>
      </c>
      <c r="B465" t="s">
        <v>3845</v>
      </c>
      <c r="C465" t="s">
        <v>4471</v>
      </c>
      <c r="D465">
        <v>0.25</v>
      </c>
      <c r="E465">
        <v>0</v>
      </c>
      <c r="F465">
        <v>0</v>
      </c>
      <c r="G465">
        <v>0</v>
      </c>
      <c r="H465">
        <v>0.25</v>
      </c>
      <c r="I465">
        <v>0</v>
      </c>
      <c r="J465">
        <v>0</v>
      </c>
      <c r="K465">
        <v>0</v>
      </c>
    </row>
    <row r="466" spans="1:11">
      <c r="A466" t="s">
        <v>3834</v>
      </c>
      <c r="B466" t="s">
        <v>3849</v>
      </c>
      <c r="C466" t="s">
        <v>4472</v>
      </c>
      <c r="D466">
        <v>0.25</v>
      </c>
      <c r="E466">
        <v>0</v>
      </c>
      <c r="F466">
        <v>0.25</v>
      </c>
      <c r="G466">
        <v>0</v>
      </c>
      <c r="H466">
        <v>0</v>
      </c>
      <c r="I466">
        <v>0</v>
      </c>
      <c r="J466">
        <v>0</v>
      </c>
      <c r="K466">
        <v>0</v>
      </c>
    </row>
    <row r="467" spans="1:11">
      <c r="A467" t="s">
        <v>3834</v>
      </c>
      <c r="B467" t="s">
        <v>3957</v>
      </c>
      <c r="C467" t="s">
        <v>4473</v>
      </c>
      <c r="D467">
        <v>0.25</v>
      </c>
      <c r="E467">
        <v>0</v>
      </c>
      <c r="F467">
        <v>0</v>
      </c>
      <c r="G467">
        <v>0</v>
      </c>
      <c r="H467">
        <v>0.25</v>
      </c>
      <c r="I467">
        <v>0</v>
      </c>
      <c r="J467">
        <v>0</v>
      </c>
      <c r="K467">
        <v>0</v>
      </c>
    </row>
    <row r="468" spans="1:11">
      <c r="A468" t="s">
        <v>3834</v>
      </c>
      <c r="B468" t="s">
        <v>3914</v>
      </c>
      <c r="C468" t="s">
        <v>4474</v>
      </c>
      <c r="D468">
        <v>0.25</v>
      </c>
      <c r="E468">
        <v>0</v>
      </c>
      <c r="F468">
        <v>0</v>
      </c>
      <c r="G468">
        <v>0</v>
      </c>
      <c r="H468">
        <v>0.25</v>
      </c>
      <c r="I468">
        <v>0</v>
      </c>
      <c r="J468">
        <v>0</v>
      </c>
      <c r="K468">
        <v>0</v>
      </c>
    </row>
    <row r="469" spans="1:11">
      <c r="A469" t="s">
        <v>3834</v>
      </c>
      <c r="B469" t="s">
        <v>3958</v>
      </c>
      <c r="C469" t="s">
        <v>4475</v>
      </c>
      <c r="D469">
        <v>0.25</v>
      </c>
      <c r="E469">
        <v>0</v>
      </c>
      <c r="F469">
        <v>0</v>
      </c>
      <c r="G469">
        <v>0</v>
      </c>
      <c r="H469">
        <v>0.25</v>
      </c>
      <c r="I469">
        <v>0</v>
      </c>
      <c r="J469">
        <v>0</v>
      </c>
      <c r="K469">
        <v>0</v>
      </c>
    </row>
    <row r="470" spans="1:11">
      <c r="A470" t="s">
        <v>3834</v>
      </c>
      <c r="B470" t="s">
        <v>3959</v>
      </c>
      <c r="C470" t="s">
        <v>4476</v>
      </c>
      <c r="D470">
        <v>0.25</v>
      </c>
      <c r="E470">
        <v>0</v>
      </c>
      <c r="F470">
        <v>0</v>
      </c>
      <c r="G470">
        <v>0</v>
      </c>
      <c r="H470">
        <v>0.25</v>
      </c>
      <c r="I470">
        <v>0</v>
      </c>
      <c r="J470">
        <v>0</v>
      </c>
      <c r="K470">
        <v>0</v>
      </c>
    </row>
    <row r="471" spans="1:11">
      <c r="A471" t="s">
        <v>3834</v>
      </c>
      <c r="B471" t="s">
        <v>3960</v>
      </c>
      <c r="C471" t="s">
        <v>4477</v>
      </c>
      <c r="D471">
        <v>0.25</v>
      </c>
      <c r="E471">
        <v>0</v>
      </c>
      <c r="F471">
        <v>0</v>
      </c>
      <c r="G471">
        <v>0</v>
      </c>
      <c r="H471">
        <v>0.25</v>
      </c>
      <c r="I471">
        <v>0</v>
      </c>
      <c r="J471">
        <v>0</v>
      </c>
      <c r="K471">
        <v>0</v>
      </c>
    </row>
    <row r="472" spans="1:11">
      <c r="A472" t="s">
        <v>3834</v>
      </c>
      <c r="B472" t="s">
        <v>3950</v>
      </c>
      <c r="C472" t="s">
        <v>4478</v>
      </c>
      <c r="D472">
        <v>0.25</v>
      </c>
      <c r="E472">
        <v>0</v>
      </c>
      <c r="F472">
        <v>0</v>
      </c>
      <c r="G472">
        <v>0</v>
      </c>
      <c r="H472">
        <v>0.25</v>
      </c>
      <c r="I472">
        <v>0</v>
      </c>
      <c r="J472">
        <v>0</v>
      </c>
      <c r="K472">
        <v>0</v>
      </c>
    </row>
    <row r="473" spans="1:11">
      <c r="A473" t="s">
        <v>3834</v>
      </c>
      <c r="B473" t="s">
        <v>3912</v>
      </c>
      <c r="C473" t="s">
        <v>4479</v>
      </c>
      <c r="D473">
        <v>0.25</v>
      </c>
      <c r="E473">
        <v>0</v>
      </c>
      <c r="F473">
        <v>0</v>
      </c>
      <c r="G473">
        <v>0</v>
      </c>
      <c r="H473">
        <v>0.25</v>
      </c>
      <c r="I473">
        <v>0</v>
      </c>
      <c r="J473">
        <v>0</v>
      </c>
      <c r="K473">
        <v>0</v>
      </c>
    </row>
    <row r="474" spans="1:11">
      <c r="A474" t="s">
        <v>3834</v>
      </c>
      <c r="B474" t="s">
        <v>3961</v>
      </c>
      <c r="C474" t="s">
        <v>4480</v>
      </c>
      <c r="D474">
        <v>0.25</v>
      </c>
      <c r="E474">
        <v>0</v>
      </c>
      <c r="F474">
        <v>0</v>
      </c>
      <c r="G474">
        <v>0</v>
      </c>
      <c r="H474">
        <v>0.25</v>
      </c>
      <c r="I474">
        <v>0</v>
      </c>
      <c r="J474">
        <v>0</v>
      </c>
      <c r="K474">
        <v>0</v>
      </c>
    </row>
    <row r="475" spans="1:11">
      <c r="A475" t="s">
        <v>3834</v>
      </c>
      <c r="B475" t="s">
        <v>3848</v>
      </c>
      <c r="C475" t="s">
        <v>4481</v>
      </c>
      <c r="D475">
        <v>0.25</v>
      </c>
      <c r="E475">
        <v>0</v>
      </c>
      <c r="F475">
        <v>0.22</v>
      </c>
      <c r="G475">
        <v>0.08</v>
      </c>
      <c r="H475">
        <v>0</v>
      </c>
      <c r="I475">
        <v>0</v>
      </c>
      <c r="J475">
        <v>0</v>
      </c>
      <c r="K475">
        <v>0</v>
      </c>
    </row>
    <row r="476" spans="1:11">
      <c r="A476" t="s">
        <v>3834</v>
      </c>
      <c r="B476" t="s">
        <v>3962</v>
      </c>
      <c r="C476" t="s">
        <v>4482</v>
      </c>
      <c r="D476">
        <v>0.24</v>
      </c>
      <c r="E476">
        <v>0</v>
      </c>
      <c r="F476">
        <v>0</v>
      </c>
      <c r="G476">
        <v>0</v>
      </c>
      <c r="H476">
        <v>0.24</v>
      </c>
      <c r="I476">
        <v>0</v>
      </c>
      <c r="J476">
        <v>0</v>
      </c>
      <c r="K476">
        <v>0</v>
      </c>
    </row>
    <row r="477" spans="1:11">
      <c r="A477" t="s">
        <v>3834</v>
      </c>
      <c r="B477" t="s">
        <v>3963</v>
      </c>
      <c r="C477" t="s">
        <v>4483</v>
      </c>
      <c r="D477">
        <v>0.24</v>
      </c>
      <c r="E477">
        <v>0</v>
      </c>
      <c r="F477">
        <v>0.22</v>
      </c>
      <c r="G477">
        <v>0.07000000000000001</v>
      </c>
      <c r="H477">
        <v>0</v>
      </c>
      <c r="I477">
        <v>0</v>
      </c>
      <c r="J477">
        <v>0</v>
      </c>
      <c r="K477">
        <v>0</v>
      </c>
    </row>
    <row r="478" spans="1:11">
      <c r="A478" t="s">
        <v>3834</v>
      </c>
      <c r="B478" t="s">
        <v>3956</v>
      </c>
      <c r="C478" t="s">
        <v>4484</v>
      </c>
      <c r="D478">
        <v>0.24</v>
      </c>
      <c r="E478">
        <v>0</v>
      </c>
      <c r="F478">
        <v>0</v>
      </c>
      <c r="G478">
        <v>0</v>
      </c>
      <c r="H478">
        <v>0.24</v>
      </c>
      <c r="I478">
        <v>0</v>
      </c>
      <c r="J478">
        <v>0</v>
      </c>
      <c r="K478">
        <v>0</v>
      </c>
    </row>
    <row r="479" spans="1:11">
      <c r="A479" t="s">
        <v>3834</v>
      </c>
      <c r="B479" t="s">
        <v>3930</v>
      </c>
      <c r="C479" t="s">
        <v>4485</v>
      </c>
      <c r="D479">
        <v>0.24</v>
      </c>
      <c r="E479">
        <v>0</v>
      </c>
      <c r="F479">
        <v>0</v>
      </c>
      <c r="G479">
        <v>0</v>
      </c>
      <c r="H479">
        <v>0.24</v>
      </c>
      <c r="I479">
        <v>0</v>
      </c>
      <c r="J479">
        <v>0</v>
      </c>
      <c r="K479">
        <v>0</v>
      </c>
    </row>
    <row r="480" spans="1:11">
      <c r="A480" t="s">
        <v>3834</v>
      </c>
      <c r="B480" t="s">
        <v>3930</v>
      </c>
      <c r="C480" t="s">
        <v>4486</v>
      </c>
      <c r="D480">
        <v>0.24</v>
      </c>
      <c r="E480">
        <v>0</v>
      </c>
      <c r="F480">
        <v>0</v>
      </c>
      <c r="G480">
        <v>0</v>
      </c>
      <c r="H480">
        <v>0.24</v>
      </c>
      <c r="I480">
        <v>0</v>
      </c>
      <c r="J480">
        <v>0</v>
      </c>
      <c r="K480">
        <v>0</v>
      </c>
    </row>
    <row r="481" spans="1:11">
      <c r="A481" t="s">
        <v>3834</v>
      </c>
      <c r="B481" t="s">
        <v>3963</v>
      </c>
      <c r="C481" t="s">
        <v>4487</v>
      </c>
      <c r="D481">
        <v>0.24</v>
      </c>
      <c r="E481">
        <v>0</v>
      </c>
      <c r="F481">
        <v>0.22</v>
      </c>
      <c r="G481">
        <v>0.06</v>
      </c>
      <c r="H481">
        <v>0</v>
      </c>
      <c r="I481">
        <v>0</v>
      </c>
      <c r="J481">
        <v>0</v>
      </c>
      <c r="K481">
        <v>0</v>
      </c>
    </row>
    <row r="482" spans="1:11">
      <c r="A482" t="s">
        <v>3834</v>
      </c>
      <c r="B482" t="s">
        <v>3936</v>
      </c>
      <c r="C482" t="s">
        <v>4488</v>
      </c>
      <c r="D482">
        <v>0.24</v>
      </c>
      <c r="E482">
        <v>0</v>
      </c>
      <c r="F482">
        <v>0</v>
      </c>
      <c r="G482">
        <v>0</v>
      </c>
      <c r="H482">
        <v>0.24</v>
      </c>
      <c r="I482">
        <v>0</v>
      </c>
      <c r="J482">
        <v>0</v>
      </c>
      <c r="K482">
        <v>0</v>
      </c>
    </row>
    <row r="483" spans="1:11">
      <c r="A483" t="s">
        <v>3834</v>
      </c>
      <c r="B483" t="s">
        <v>3850</v>
      </c>
      <c r="C483" t="s">
        <v>4489</v>
      </c>
      <c r="D483">
        <v>0.24</v>
      </c>
      <c r="E483">
        <v>0</v>
      </c>
      <c r="F483">
        <v>0</v>
      </c>
      <c r="G483">
        <v>0.05</v>
      </c>
      <c r="H483">
        <v>0.23</v>
      </c>
      <c r="I483">
        <v>0</v>
      </c>
      <c r="J483">
        <v>0</v>
      </c>
      <c r="K483">
        <v>0</v>
      </c>
    </row>
    <row r="484" spans="1:11">
      <c r="A484" t="s">
        <v>3834</v>
      </c>
      <c r="B484" t="s">
        <v>3876</v>
      </c>
      <c r="C484" t="s">
        <v>4490</v>
      </c>
      <c r="D484">
        <v>0.24</v>
      </c>
      <c r="E484">
        <v>0</v>
      </c>
      <c r="F484">
        <v>0</v>
      </c>
      <c r="G484">
        <v>0</v>
      </c>
      <c r="H484">
        <v>0.24</v>
      </c>
      <c r="I484">
        <v>0</v>
      </c>
      <c r="J484">
        <v>0</v>
      </c>
      <c r="K484">
        <v>0</v>
      </c>
    </row>
    <row r="485" spans="1:11">
      <c r="A485" t="s">
        <v>3834</v>
      </c>
      <c r="B485" t="s">
        <v>3888</v>
      </c>
      <c r="C485" t="s">
        <v>4491</v>
      </c>
      <c r="D485">
        <v>0.24</v>
      </c>
      <c r="E485">
        <v>0.24</v>
      </c>
      <c r="F485">
        <v>0</v>
      </c>
      <c r="G485">
        <v>0</v>
      </c>
      <c r="H485">
        <v>0</v>
      </c>
      <c r="I485">
        <v>0</v>
      </c>
      <c r="J485">
        <v>0</v>
      </c>
      <c r="K485">
        <v>0</v>
      </c>
    </row>
    <row r="486" spans="1:11">
      <c r="A486" t="s">
        <v>3834</v>
      </c>
      <c r="B486" t="s">
        <v>3844</v>
      </c>
      <c r="C486" t="s">
        <v>4492</v>
      </c>
      <c r="D486">
        <v>0.24</v>
      </c>
      <c r="E486">
        <v>0</v>
      </c>
      <c r="F486">
        <v>0</v>
      </c>
      <c r="G486">
        <v>0.02</v>
      </c>
      <c r="H486">
        <v>0.23</v>
      </c>
      <c r="I486">
        <v>0</v>
      </c>
      <c r="J486">
        <v>0</v>
      </c>
      <c r="K486">
        <v>0</v>
      </c>
    </row>
    <row r="487" spans="1:11">
      <c r="A487" t="s">
        <v>3834</v>
      </c>
      <c r="B487" t="s">
        <v>3964</v>
      </c>
      <c r="C487" t="s">
        <v>4493</v>
      </c>
      <c r="D487">
        <v>0.24</v>
      </c>
      <c r="E487">
        <v>0</v>
      </c>
      <c r="F487">
        <v>0</v>
      </c>
      <c r="G487">
        <v>0.02</v>
      </c>
      <c r="H487">
        <v>0.23</v>
      </c>
      <c r="I487">
        <v>0</v>
      </c>
      <c r="J487">
        <v>0</v>
      </c>
      <c r="K487">
        <v>0</v>
      </c>
    </row>
    <row r="488" spans="1:11">
      <c r="A488" t="s">
        <v>3834</v>
      </c>
      <c r="B488" t="s">
        <v>3965</v>
      </c>
      <c r="C488" t="s">
        <v>4494</v>
      </c>
      <c r="D488">
        <v>0.24</v>
      </c>
      <c r="E488">
        <v>0</v>
      </c>
      <c r="F488">
        <v>0</v>
      </c>
      <c r="G488">
        <v>0</v>
      </c>
      <c r="H488">
        <v>0.24</v>
      </c>
      <c r="I488">
        <v>0</v>
      </c>
      <c r="J488">
        <v>0</v>
      </c>
      <c r="K488">
        <v>0</v>
      </c>
    </row>
    <row r="489" spans="1:11">
      <c r="A489" t="s">
        <v>3834</v>
      </c>
      <c r="B489" t="s">
        <v>3966</v>
      </c>
      <c r="C489" t="s">
        <v>4495</v>
      </c>
      <c r="D489">
        <v>0.23</v>
      </c>
      <c r="E489">
        <v>0</v>
      </c>
      <c r="F489">
        <v>0</v>
      </c>
      <c r="G489">
        <v>0</v>
      </c>
      <c r="H489">
        <v>0.23</v>
      </c>
      <c r="I489">
        <v>0</v>
      </c>
      <c r="J489">
        <v>0</v>
      </c>
      <c r="K489">
        <v>0</v>
      </c>
    </row>
    <row r="490" spans="1:11">
      <c r="A490" t="s">
        <v>3834</v>
      </c>
      <c r="B490" t="s">
        <v>3870</v>
      </c>
      <c r="C490" t="s">
        <v>4496</v>
      </c>
      <c r="D490">
        <v>0.23</v>
      </c>
      <c r="E490">
        <v>0</v>
      </c>
      <c r="F490">
        <v>0</v>
      </c>
      <c r="G490">
        <v>0.01</v>
      </c>
      <c r="H490">
        <v>0.23</v>
      </c>
      <c r="I490">
        <v>0</v>
      </c>
      <c r="J490">
        <v>0</v>
      </c>
      <c r="K490">
        <v>0</v>
      </c>
    </row>
    <row r="491" spans="1:11">
      <c r="A491" t="s">
        <v>3834</v>
      </c>
      <c r="B491" t="s">
        <v>3967</v>
      </c>
      <c r="C491" t="s">
        <v>4497</v>
      </c>
      <c r="D491">
        <v>0.23</v>
      </c>
      <c r="E491">
        <v>0</v>
      </c>
      <c r="F491">
        <v>0</v>
      </c>
      <c r="G491">
        <v>0</v>
      </c>
      <c r="H491">
        <v>0.23</v>
      </c>
      <c r="I491">
        <v>0</v>
      </c>
      <c r="J491">
        <v>0</v>
      </c>
      <c r="K491">
        <v>0</v>
      </c>
    </row>
    <row r="492" spans="1:11">
      <c r="A492" t="s">
        <v>3834</v>
      </c>
      <c r="B492" t="s">
        <v>3968</v>
      </c>
      <c r="C492" t="s">
        <v>4498</v>
      </c>
      <c r="D492">
        <v>0.23</v>
      </c>
      <c r="E492">
        <v>0</v>
      </c>
      <c r="F492">
        <v>0</v>
      </c>
      <c r="G492">
        <v>0</v>
      </c>
      <c r="H492">
        <v>0.23</v>
      </c>
      <c r="I492">
        <v>0</v>
      </c>
      <c r="J492">
        <v>0</v>
      </c>
      <c r="K492">
        <v>0</v>
      </c>
    </row>
    <row r="493" spans="1:11">
      <c r="A493" t="s">
        <v>3834</v>
      </c>
      <c r="B493" t="s">
        <v>3934</v>
      </c>
      <c r="C493" t="s">
        <v>4499</v>
      </c>
      <c r="D493">
        <v>0.23</v>
      </c>
      <c r="E493">
        <v>0</v>
      </c>
      <c r="F493">
        <v>0</v>
      </c>
      <c r="G493">
        <v>0</v>
      </c>
      <c r="H493">
        <v>0.23</v>
      </c>
      <c r="I493">
        <v>0</v>
      </c>
      <c r="J493">
        <v>0</v>
      </c>
      <c r="K493">
        <v>0</v>
      </c>
    </row>
    <row r="494" spans="1:11">
      <c r="A494" t="s">
        <v>3834</v>
      </c>
      <c r="B494" t="s">
        <v>3969</v>
      </c>
      <c r="C494" t="s">
        <v>4500</v>
      </c>
      <c r="D494">
        <v>0.23</v>
      </c>
      <c r="E494">
        <v>0</v>
      </c>
      <c r="F494">
        <v>0</v>
      </c>
      <c r="G494">
        <v>0</v>
      </c>
      <c r="H494">
        <v>0.23</v>
      </c>
      <c r="I494">
        <v>0</v>
      </c>
      <c r="J494">
        <v>0</v>
      </c>
      <c r="K494">
        <v>0</v>
      </c>
    </row>
    <row r="495" spans="1:11">
      <c r="A495" t="s">
        <v>3834</v>
      </c>
      <c r="B495" t="s">
        <v>3856</v>
      </c>
      <c r="C495" t="s">
        <v>4501</v>
      </c>
      <c r="D495">
        <v>0.23</v>
      </c>
      <c r="E495">
        <v>0</v>
      </c>
      <c r="F495">
        <v>0.2</v>
      </c>
      <c r="G495">
        <v>0.13</v>
      </c>
      <c r="H495">
        <v>0</v>
      </c>
      <c r="I495">
        <v>0</v>
      </c>
      <c r="J495">
        <v>0</v>
      </c>
      <c r="K495">
        <v>0</v>
      </c>
    </row>
    <row r="496" spans="1:11">
      <c r="A496" t="s">
        <v>3834</v>
      </c>
      <c r="B496" t="s">
        <v>3970</v>
      </c>
      <c r="C496" t="s">
        <v>4502</v>
      </c>
      <c r="D496">
        <v>0.23</v>
      </c>
      <c r="E496">
        <v>0</v>
      </c>
      <c r="F496">
        <v>0</v>
      </c>
      <c r="G496">
        <v>0</v>
      </c>
      <c r="H496">
        <v>0.23</v>
      </c>
      <c r="I496">
        <v>0</v>
      </c>
      <c r="J496">
        <v>0</v>
      </c>
      <c r="K496">
        <v>0</v>
      </c>
    </row>
    <row r="497" spans="1:11">
      <c r="A497" t="s">
        <v>3834</v>
      </c>
      <c r="B497" t="s">
        <v>3971</v>
      </c>
      <c r="C497" t="s">
        <v>4503</v>
      </c>
      <c r="D497">
        <v>0.23</v>
      </c>
      <c r="E497">
        <v>0</v>
      </c>
      <c r="F497">
        <v>0</v>
      </c>
      <c r="G497">
        <v>0.23</v>
      </c>
      <c r="H497">
        <v>0</v>
      </c>
      <c r="I497">
        <v>0</v>
      </c>
      <c r="J497">
        <v>0</v>
      </c>
      <c r="K497">
        <v>0</v>
      </c>
    </row>
    <row r="498" spans="1:11">
      <c r="A498" t="s">
        <v>3834</v>
      </c>
      <c r="B498" t="s">
        <v>3972</v>
      </c>
      <c r="C498" t="s">
        <v>4504</v>
      </c>
      <c r="D498">
        <v>0.23</v>
      </c>
      <c r="E498">
        <v>0</v>
      </c>
      <c r="F498">
        <v>0</v>
      </c>
      <c r="G498">
        <v>0</v>
      </c>
      <c r="H498">
        <v>0.23</v>
      </c>
      <c r="I498">
        <v>0</v>
      </c>
      <c r="J498">
        <v>0</v>
      </c>
      <c r="K498">
        <v>0</v>
      </c>
    </row>
    <row r="499" spans="1:11">
      <c r="A499" t="s">
        <v>3834</v>
      </c>
      <c r="B499" t="s">
        <v>3871</v>
      </c>
      <c r="C499" t="s">
        <v>4505</v>
      </c>
      <c r="D499">
        <v>0.23</v>
      </c>
      <c r="E499">
        <v>0</v>
      </c>
      <c r="F499">
        <v>0.22</v>
      </c>
      <c r="G499">
        <v>0.03</v>
      </c>
      <c r="H499">
        <v>0</v>
      </c>
      <c r="I499">
        <v>0</v>
      </c>
      <c r="J499">
        <v>0</v>
      </c>
      <c r="K499">
        <v>0</v>
      </c>
    </row>
    <row r="500" spans="1:11">
      <c r="A500" t="s">
        <v>3834</v>
      </c>
      <c r="B500" t="s">
        <v>3973</v>
      </c>
      <c r="C500" t="s">
        <v>4506</v>
      </c>
      <c r="D500">
        <v>0.23</v>
      </c>
      <c r="E500">
        <v>0</v>
      </c>
      <c r="F500">
        <v>0</v>
      </c>
      <c r="G500">
        <v>0</v>
      </c>
      <c r="H500">
        <v>0.23</v>
      </c>
      <c r="I500">
        <v>0</v>
      </c>
      <c r="J500">
        <v>0</v>
      </c>
      <c r="K500">
        <v>0</v>
      </c>
    </row>
    <row r="501" spans="1:11">
      <c r="A501" t="s">
        <v>3834</v>
      </c>
      <c r="B501" t="s">
        <v>3837</v>
      </c>
      <c r="C501" t="s">
        <v>4507</v>
      </c>
      <c r="D501">
        <v>0.23</v>
      </c>
      <c r="E501">
        <v>0</v>
      </c>
      <c r="F501">
        <v>0</v>
      </c>
      <c r="G501">
        <v>0</v>
      </c>
      <c r="H501">
        <v>0.23</v>
      </c>
      <c r="I501">
        <v>0</v>
      </c>
      <c r="J501">
        <v>0</v>
      </c>
      <c r="K501">
        <v>0</v>
      </c>
    </row>
    <row r="502" spans="1:11">
      <c r="A502" t="s">
        <v>3834</v>
      </c>
      <c r="B502" t="s">
        <v>3974</v>
      </c>
      <c r="C502" t="s">
        <v>4508</v>
      </c>
      <c r="D502">
        <v>0.23</v>
      </c>
      <c r="E502">
        <v>0</v>
      </c>
      <c r="F502">
        <v>0</v>
      </c>
      <c r="G502">
        <v>0.01</v>
      </c>
      <c r="H502">
        <v>0.23</v>
      </c>
      <c r="I502">
        <v>0</v>
      </c>
      <c r="J502">
        <v>0</v>
      </c>
      <c r="K502">
        <v>0</v>
      </c>
    </row>
    <row r="503" spans="1:11">
      <c r="A503" t="s">
        <v>3834</v>
      </c>
      <c r="B503" t="s">
        <v>3975</v>
      </c>
      <c r="C503" t="s">
        <v>4509</v>
      </c>
      <c r="D503">
        <v>0.23</v>
      </c>
      <c r="E503">
        <v>0</v>
      </c>
      <c r="F503">
        <v>0</v>
      </c>
      <c r="G503">
        <v>0</v>
      </c>
      <c r="H503">
        <v>0.23</v>
      </c>
      <c r="I503">
        <v>0</v>
      </c>
      <c r="J503">
        <v>0</v>
      </c>
      <c r="K503">
        <v>0</v>
      </c>
    </row>
    <row r="504" spans="1:11">
      <c r="A504" t="s">
        <v>3834</v>
      </c>
      <c r="B504" t="s">
        <v>3871</v>
      </c>
      <c r="C504" t="s">
        <v>4510</v>
      </c>
      <c r="D504">
        <v>0.23</v>
      </c>
      <c r="E504">
        <v>0</v>
      </c>
      <c r="F504">
        <v>0.22</v>
      </c>
      <c r="G504">
        <v>0.02</v>
      </c>
      <c r="H504">
        <v>0</v>
      </c>
      <c r="I504">
        <v>0</v>
      </c>
      <c r="J504">
        <v>0</v>
      </c>
      <c r="K504">
        <v>0</v>
      </c>
    </row>
    <row r="505" spans="1:11">
      <c r="A505" t="s">
        <v>3834</v>
      </c>
      <c r="B505" t="s">
        <v>3954</v>
      </c>
      <c r="C505" t="s">
        <v>4511</v>
      </c>
      <c r="D505">
        <v>0.23</v>
      </c>
      <c r="E505">
        <v>0</v>
      </c>
      <c r="F505">
        <v>0.22</v>
      </c>
      <c r="G505">
        <v>0.01</v>
      </c>
      <c r="H505">
        <v>0</v>
      </c>
      <c r="I505">
        <v>0</v>
      </c>
      <c r="J505">
        <v>0</v>
      </c>
      <c r="K505">
        <v>0</v>
      </c>
    </row>
    <row r="506" spans="1:11">
      <c r="A506" t="s">
        <v>3834</v>
      </c>
      <c r="B506" t="s">
        <v>3976</v>
      </c>
      <c r="C506" t="s">
        <v>4512</v>
      </c>
      <c r="D506">
        <v>0.23</v>
      </c>
      <c r="E506">
        <v>0</v>
      </c>
      <c r="F506">
        <v>0</v>
      </c>
      <c r="G506">
        <v>0</v>
      </c>
      <c r="H506">
        <v>0.23</v>
      </c>
      <c r="I506">
        <v>0</v>
      </c>
      <c r="J506">
        <v>0</v>
      </c>
      <c r="K506">
        <v>0</v>
      </c>
    </row>
    <row r="507" spans="1:11">
      <c r="A507" t="s">
        <v>3834</v>
      </c>
      <c r="B507" t="s">
        <v>3840</v>
      </c>
      <c r="C507" t="s">
        <v>4513</v>
      </c>
      <c r="D507">
        <v>0.23</v>
      </c>
      <c r="E507">
        <v>0</v>
      </c>
      <c r="F507">
        <v>0</v>
      </c>
      <c r="G507">
        <v>0</v>
      </c>
      <c r="H507">
        <v>0.23</v>
      </c>
      <c r="I507">
        <v>0</v>
      </c>
      <c r="J507">
        <v>0</v>
      </c>
      <c r="K507">
        <v>0</v>
      </c>
    </row>
    <row r="508" spans="1:11">
      <c r="A508" t="s">
        <v>3834</v>
      </c>
      <c r="B508" t="s">
        <v>3837</v>
      </c>
      <c r="C508" t="s">
        <v>4514</v>
      </c>
      <c r="D508">
        <v>0.23</v>
      </c>
      <c r="E508">
        <v>0</v>
      </c>
      <c r="F508">
        <v>0</v>
      </c>
      <c r="G508">
        <v>0</v>
      </c>
      <c r="H508">
        <v>0.23</v>
      </c>
      <c r="I508">
        <v>0</v>
      </c>
      <c r="J508">
        <v>0</v>
      </c>
      <c r="K508">
        <v>0</v>
      </c>
    </row>
    <row r="509" spans="1:11">
      <c r="A509" t="s">
        <v>3834</v>
      </c>
      <c r="B509" t="s">
        <v>3914</v>
      </c>
      <c r="C509" t="s">
        <v>4515</v>
      </c>
      <c r="D509">
        <v>0.22</v>
      </c>
      <c r="E509">
        <v>0</v>
      </c>
      <c r="F509">
        <v>0.2</v>
      </c>
      <c r="G509">
        <v>0.1</v>
      </c>
      <c r="H509">
        <v>0</v>
      </c>
      <c r="I509">
        <v>0</v>
      </c>
      <c r="J509">
        <v>0</v>
      </c>
      <c r="K509">
        <v>0</v>
      </c>
    </row>
    <row r="510" spans="1:11">
      <c r="A510" t="s">
        <v>3834</v>
      </c>
      <c r="B510" t="s">
        <v>3838</v>
      </c>
      <c r="C510" t="s">
        <v>4516</v>
      </c>
      <c r="D510">
        <v>0.22</v>
      </c>
      <c r="E510">
        <v>0</v>
      </c>
      <c r="F510">
        <v>0.2</v>
      </c>
      <c r="G510">
        <v>0.07000000000000001</v>
      </c>
      <c r="H510">
        <v>0</v>
      </c>
      <c r="I510">
        <v>0</v>
      </c>
      <c r="J510">
        <v>0</v>
      </c>
      <c r="K510">
        <v>0</v>
      </c>
    </row>
    <row r="511" spans="1:11">
      <c r="A511" t="s">
        <v>3834</v>
      </c>
      <c r="B511" t="s">
        <v>3977</v>
      </c>
      <c r="C511" t="s">
        <v>4517</v>
      </c>
      <c r="D511">
        <v>0.22</v>
      </c>
      <c r="E511">
        <v>0</v>
      </c>
      <c r="F511">
        <v>0.2</v>
      </c>
      <c r="G511">
        <v>0.06</v>
      </c>
      <c r="H511">
        <v>0</v>
      </c>
      <c r="I511">
        <v>0</v>
      </c>
      <c r="J511">
        <v>0.02</v>
      </c>
      <c r="K511">
        <v>0</v>
      </c>
    </row>
    <row r="512" spans="1:11">
      <c r="A512" t="s">
        <v>3834</v>
      </c>
      <c r="B512" t="s">
        <v>3874</v>
      </c>
      <c r="C512" t="s">
        <v>4518</v>
      </c>
      <c r="D512">
        <v>0.22</v>
      </c>
      <c r="E512">
        <v>0</v>
      </c>
      <c r="F512">
        <v>0.2</v>
      </c>
      <c r="G512">
        <v>0.06</v>
      </c>
      <c r="H512">
        <v>0</v>
      </c>
      <c r="I512">
        <v>0</v>
      </c>
      <c r="J512">
        <v>0</v>
      </c>
      <c r="K512">
        <v>0</v>
      </c>
    </row>
    <row r="513" spans="1:11">
      <c r="A513" t="s">
        <v>3834</v>
      </c>
      <c r="B513" t="s">
        <v>3861</v>
      </c>
      <c r="C513" t="s">
        <v>4519</v>
      </c>
      <c r="D513">
        <v>0.22</v>
      </c>
      <c r="E513">
        <v>0</v>
      </c>
      <c r="F513">
        <v>0.2</v>
      </c>
      <c r="G513">
        <v>0.06</v>
      </c>
      <c r="H513">
        <v>0</v>
      </c>
      <c r="I513">
        <v>0</v>
      </c>
      <c r="J513">
        <v>0</v>
      </c>
      <c r="K513">
        <v>0</v>
      </c>
    </row>
    <row r="514" spans="1:11">
      <c r="A514" t="s">
        <v>3834</v>
      </c>
      <c r="B514" t="s">
        <v>3848</v>
      </c>
      <c r="C514" t="s">
        <v>4520</v>
      </c>
      <c r="D514">
        <v>0.21</v>
      </c>
      <c r="E514">
        <v>0</v>
      </c>
      <c r="F514">
        <v>0.2</v>
      </c>
      <c r="G514">
        <v>0.06</v>
      </c>
      <c r="H514">
        <v>0</v>
      </c>
      <c r="I514">
        <v>0</v>
      </c>
      <c r="J514">
        <v>0</v>
      </c>
      <c r="K514">
        <v>0</v>
      </c>
    </row>
    <row r="515" spans="1:11">
      <c r="A515" t="s">
        <v>3834</v>
      </c>
      <c r="B515" t="s">
        <v>3850</v>
      </c>
      <c r="C515" t="s">
        <v>4521</v>
      </c>
      <c r="D515">
        <v>0.21</v>
      </c>
      <c r="E515">
        <v>0</v>
      </c>
      <c r="F515">
        <v>0.2</v>
      </c>
      <c r="G515">
        <v>0.05</v>
      </c>
      <c r="H515">
        <v>0</v>
      </c>
      <c r="I515">
        <v>0</v>
      </c>
      <c r="J515">
        <v>0</v>
      </c>
      <c r="K515">
        <v>0</v>
      </c>
    </row>
    <row r="516" spans="1:11">
      <c r="A516" t="s">
        <v>3834</v>
      </c>
      <c r="B516" t="s">
        <v>3914</v>
      </c>
      <c r="C516" t="s">
        <v>4522</v>
      </c>
      <c r="D516">
        <v>0.21</v>
      </c>
      <c r="E516">
        <v>0</v>
      </c>
      <c r="F516">
        <v>0.2</v>
      </c>
      <c r="G516">
        <v>0.05</v>
      </c>
      <c r="H516">
        <v>0</v>
      </c>
      <c r="I516">
        <v>0</v>
      </c>
      <c r="J516">
        <v>0</v>
      </c>
      <c r="K516">
        <v>0</v>
      </c>
    </row>
    <row r="517" spans="1:11">
      <c r="A517" t="s">
        <v>3834</v>
      </c>
      <c r="B517" t="s">
        <v>3914</v>
      </c>
      <c r="C517" t="s">
        <v>4523</v>
      </c>
      <c r="D517">
        <v>0.21</v>
      </c>
      <c r="E517">
        <v>0</v>
      </c>
      <c r="F517">
        <v>0.2</v>
      </c>
      <c r="G517">
        <v>0.05</v>
      </c>
      <c r="H517">
        <v>0</v>
      </c>
      <c r="I517">
        <v>0</v>
      </c>
      <c r="J517">
        <v>0</v>
      </c>
      <c r="K517">
        <v>0</v>
      </c>
    </row>
    <row r="518" spans="1:11">
      <c r="A518" t="s">
        <v>3834</v>
      </c>
      <c r="B518" t="s">
        <v>3861</v>
      </c>
      <c r="C518" t="s">
        <v>4524</v>
      </c>
      <c r="D518">
        <v>0.21</v>
      </c>
      <c r="E518">
        <v>0</v>
      </c>
      <c r="F518">
        <v>0.2</v>
      </c>
      <c r="G518">
        <v>0.04</v>
      </c>
      <c r="H518">
        <v>0</v>
      </c>
      <c r="I518">
        <v>0</v>
      </c>
      <c r="J518">
        <v>0</v>
      </c>
      <c r="K518">
        <v>0</v>
      </c>
    </row>
    <row r="519" spans="1:11">
      <c r="A519" t="s">
        <v>3834</v>
      </c>
      <c r="B519" t="s">
        <v>3902</v>
      </c>
      <c r="C519" t="s">
        <v>4525</v>
      </c>
      <c r="D519">
        <v>0.21</v>
      </c>
      <c r="E519">
        <v>0</v>
      </c>
      <c r="F519">
        <v>0.2</v>
      </c>
      <c r="G519">
        <v>0.04</v>
      </c>
      <c r="H519">
        <v>0</v>
      </c>
      <c r="I519">
        <v>0</v>
      </c>
      <c r="J519">
        <v>0</v>
      </c>
      <c r="K519">
        <v>0</v>
      </c>
    </row>
    <row r="520" spans="1:11">
      <c r="A520" t="s">
        <v>3834</v>
      </c>
      <c r="B520" t="s">
        <v>3871</v>
      </c>
      <c r="C520" t="s">
        <v>4526</v>
      </c>
      <c r="D520">
        <v>0.21</v>
      </c>
      <c r="E520">
        <v>0</v>
      </c>
      <c r="F520">
        <v>0.2</v>
      </c>
      <c r="G520">
        <v>0.04</v>
      </c>
      <c r="H520">
        <v>0</v>
      </c>
      <c r="I520">
        <v>0</v>
      </c>
      <c r="J520">
        <v>0</v>
      </c>
      <c r="K520">
        <v>0</v>
      </c>
    </row>
    <row r="521" spans="1:11">
      <c r="A521" t="s">
        <v>3834</v>
      </c>
      <c r="B521" t="s">
        <v>3949</v>
      </c>
      <c r="C521" t="s">
        <v>4527</v>
      </c>
      <c r="D521">
        <v>0.21</v>
      </c>
      <c r="E521">
        <v>0</v>
      </c>
      <c r="F521">
        <v>0.2</v>
      </c>
      <c r="G521">
        <v>0.03</v>
      </c>
      <c r="H521">
        <v>0</v>
      </c>
      <c r="I521">
        <v>0</v>
      </c>
      <c r="J521">
        <v>0</v>
      </c>
      <c r="K521">
        <v>0</v>
      </c>
    </row>
    <row r="522" spans="1:11">
      <c r="A522" t="s">
        <v>3834</v>
      </c>
      <c r="B522" t="s">
        <v>3871</v>
      </c>
      <c r="C522" t="s">
        <v>4528</v>
      </c>
      <c r="D522">
        <v>0.21</v>
      </c>
      <c r="E522">
        <v>0</v>
      </c>
      <c r="F522">
        <v>0.2</v>
      </c>
      <c r="G522">
        <v>0.03</v>
      </c>
      <c r="H522">
        <v>0</v>
      </c>
      <c r="I522">
        <v>0</v>
      </c>
      <c r="J522">
        <v>0</v>
      </c>
      <c r="K522">
        <v>0</v>
      </c>
    </row>
    <row r="523" spans="1:11">
      <c r="A523" t="s">
        <v>3834</v>
      </c>
      <c r="B523" t="s">
        <v>3843</v>
      </c>
      <c r="C523" t="s">
        <v>4529</v>
      </c>
      <c r="D523">
        <v>0.21</v>
      </c>
      <c r="E523">
        <v>0</v>
      </c>
      <c r="F523">
        <v>0.2</v>
      </c>
      <c r="G523">
        <v>0.03</v>
      </c>
      <c r="H523">
        <v>0</v>
      </c>
      <c r="I523">
        <v>0</v>
      </c>
      <c r="J523">
        <v>0</v>
      </c>
      <c r="K523">
        <v>0</v>
      </c>
    </row>
    <row r="524" spans="1:11">
      <c r="A524" t="s">
        <v>3834</v>
      </c>
      <c r="B524" t="s">
        <v>3892</v>
      </c>
      <c r="C524" t="s">
        <v>4530</v>
      </c>
      <c r="D524">
        <v>0.21</v>
      </c>
      <c r="E524">
        <v>0</v>
      </c>
      <c r="F524">
        <v>0.2</v>
      </c>
      <c r="G524">
        <v>0.03</v>
      </c>
      <c r="H524">
        <v>0</v>
      </c>
      <c r="I524">
        <v>0</v>
      </c>
      <c r="J524">
        <v>0</v>
      </c>
      <c r="K524">
        <v>0</v>
      </c>
    </row>
    <row r="525" spans="1:11">
      <c r="A525" t="s">
        <v>3834</v>
      </c>
      <c r="B525" t="s">
        <v>3978</v>
      </c>
      <c r="C525" t="s">
        <v>4531</v>
      </c>
      <c r="D525">
        <v>0.21</v>
      </c>
      <c r="E525">
        <v>0</v>
      </c>
      <c r="F525">
        <v>0.2</v>
      </c>
      <c r="G525">
        <v>0.02</v>
      </c>
      <c r="H525">
        <v>0</v>
      </c>
      <c r="I525">
        <v>0</v>
      </c>
      <c r="J525">
        <v>0</v>
      </c>
      <c r="K525">
        <v>0</v>
      </c>
    </row>
    <row r="526" spans="1:11">
      <c r="A526" t="s">
        <v>3834</v>
      </c>
      <c r="B526" t="s">
        <v>3849</v>
      </c>
      <c r="C526" t="s">
        <v>4532</v>
      </c>
      <c r="D526">
        <v>0.2</v>
      </c>
      <c r="E526">
        <v>0</v>
      </c>
      <c r="F526">
        <v>0</v>
      </c>
      <c r="G526">
        <v>0.01</v>
      </c>
      <c r="H526">
        <v>0.2</v>
      </c>
      <c r="I526">
        <v>0</v>
      </c>
      <c r="J526">
        <v>0</v>
      </c>
      <c r="K526">
        <v>0</v>
      </c>
    </row>
    <row r="527" spans="1:11">
      <c r="A527" t="s">
        <v>3834</v>
      </c>
      <c r="B527" t="s">
        <v>3836</v>
      </c>
      <c r="C527" t="s">
        <v>4533</v>
      </c>
      <c r="D527">
        <v>0.2</v>
      </c>
      <c r="E527">
        <v>0</v>
      </c>
      <c r="F527">
        <v>0</v>
      </c>
      <c r="G527">
        <v>0.01</v>
      </c>
      <c r="H527">
        <v>0.2</v>
      </c>
      <c r="I527">
        <v>0</v>
      </c>
      <c r="J527">
        <v>0</v>
      </c>
      <c r="K527">
        <v>0</v>
      </c>
    </row>
    <row r="528" spans="1:11">
      <c r="A528" t="s">
        <v>3834</v>
      </c>
      <c r="B528" t="s">
        <v>3979</v>
      </c>
      <c r="C528" t="s">
        <v>4534</v>
      </c>
      <c r="D528">
        <v>0.2</v>
      </c>
      <c r="E528">
        <v>0</v>
      </c>
      <c r="F528">
        <v>0</v>
      </c>
      <c r="G528">
        <v>0.2</v>
      </c>
      <c r="H528">
        <v>0</v>
      </c>
      <c r="I528">
        <v>0</v>
      </c>
      <c r="J528">
        <v>0</v>
      </c>
      <c r="K528">
        <v>0</v>
      </c>
    </row>
    <row r="529" spans="1:11">
      <c r="A529" t="s">
        <v>3834</v>
      </c>
      <c r="B529" t="s">
        <v>3980</v>
      </c>
      <c r="C529" t="s">
        <v>4535</v>
      </c>
      <c r="D529">
        <v>0.2</v>
      </c>
      <c r="E529">
        <v>0</v>
      </c>
      <c r="F529">
        <v>0</v>
      </c>
      <c r="G529">
        <v>0.2</v>
      </c>
      <c r="H529">
        <v>0</v>
      </c>
      <c r="I529">
        <v>0</v>
      </c>
      <c r="J529">
        <v>0</v>
      </c>
      <c r="K529">
        <v>0</v>
      </c>
    </row>
    <row r="530" spans="1:11">
      <c r="A530" t="s">
        <v>3834</v>
      </c>
      <c r="B530" t="s">
        <v>3981</v>
      </c>
      <c r="C530" t="s">
        <v>4536</v>
      </c>
      <c r="D530">
        <v>0.2</v>
      </c>
      <c r="E530">
        <v>0</v>
      </c>
      <c r="F530">
        <v>0</v>
      </c>
      <c r="G530">
        <v>0</v>
      </c>
      <c r="H530">
        <v>0.2</v>
      </c>
      <c r="I530">
        <v>0</v>
      </c>
      <c r="J530">
        <v>0</v>
      </c>
      <c r="K530">
        <v>0</v>
      </c>
    </row>
    <row r="531" spans="1:11">
      <c r="A531" t="s">
        <v>3834</v>
      </c>
      <c r="B531" t="s">
        <v>3982</v>
      </c>
      <c r="C531" t="s">
        <v>4537</v>
      </c>
      <c r="D531">
        <v>0.2</v>
      </c>
      <c r="E531">
        <v>0</v>
      </c>
      <c r="F531">
        <v>0</v>
      </c>
      <c r="G531">
        <v>0</v>
      </c>
      <c r="H531">
        <v>0.2</v>
      </c>
      <c r="I531">
        <v>0</v>
      </c>
      <c r="J531">
        <v>0</v>
      </c>
      <c r="K531">
        <v>0</v>
      </c>
    </row>
    <row r="532" spans="1:11">
      <c r="A532" t="s">
        <v>3834</v>
      </c>
      <c r="B532" t="s">
        <v>3983</v>
      </c>
      <c r="C532" t="s">
        <v>4538</v>
      </c>
      <c r="D532">
        <v>0.2</v>
      </c>
      <c r="E532">
        <v>0</v>
      </c>
      <c r="F532">
        <v>0.2</v>
      </c>
      <c r="G532">
        <v>0</v>
      </c>
      <c r="H532">
        <v>0</v>
      </c>
      <c r="I532">
        <v>0</v>
      </c>
      <c r="J532">
        <v>0</v>
      </c>
      <c r="K532">
        <v>0</v>
      </c>
    </row>
    <row r="533" spans="1:11">
      <c r="A533" t="s">
        <v>3834</v>
      </c>
      <c r="B533" t="s">
        <v>3984</v>
      </c>
      <c r="C533" t="s">
        <v>4539</v>
      </c>
      <c r="D533">
        <v>0.2</v>
      </c>
      <c r="E533">
        <v>0</v>
      </c>
      <c r="F533">
        <v>0</v>
      </c>
      <c r="G533">
        <v>0</v>
      </c>
      <c r="H533">
        <v>0.2</v>
      </c>
      <c r="I533">
        <v>0</v>
      </c>
      <c r="J533">
        <v>0</v>
      </c>
      <c r="K533">
        <v>0</v>
      </c>
    </row>
    <row r="534" spans="1:11">
      <c r="A534" t="s">
        <v>3834</v>
      </c>
      <c r="B534" t="s">
        <v>3969</v>
      </c>
      <c r="C534" t="s">
        <v>4540</v>
      </c>
      <c r="D534">
        <v>0.2</v>
      </c>
      <c r="E534">
        <v>0</v>
      </c>
      <c r="F534">
        <v>0</v>
      </c>
      <c r="G534">
        <v>0</v>
      </c>
      <c r="H534">
        <v>0.2</v>
      </c>
      <c r="I534">
        <v>0</v>
      </c>
      <c r="J534">
        <v>0</v>
      </c>
      <c r="K534">
        <v>0</v>
      </c>
    </row>
    <row r="535" spans="1:11">
      <c r="A535" t="s">
        <v>3834</v>
      </c>
      <c r="B535" t="s">
        <v>3955</v>
      </c>
      <c r="C535" t="s">
        <v>4541</v>
      </c>
      <c r="D535">
        <v>0.2</v>
      </c>
      <c r="E535">
        <v>0</v>
      </c>
      <c r="F535">
        <v>0</v>
      </c>
      <c r="G535">
        <v>0</v>
      </c>
      <c r="H535">
        <v>0.2</v>
      </c>
      <c r="I535">
        <v>0</v>
      </c>
      <c r="J535">
        <v>0</v>
      </c>
      <c r="K535">
        <v>0</v>
      </c>
    </row>
    <row r="536" spans="1:11">
      <c r="A536" t="s">
        <v>3834</v>
      </c>
      <c r="B536" t="s">
        <v>3955</v>
      </c>
      <c r="C536" t="s">
        <v>4542</v>
      </c>
      <c r="D536">
        <v>0.2</v>
      </c>
      <c r="E536">
        <v>0</v>
      </c>
      <c r="F536">
        <v>0</v>
      </c>
      <c r="G536">
        <v>0</v>
      </c>
      <c r="H536">
        <v>0.2</v>
      </c>
      <c r="I536">
        <v>0</v>
      </c>
      <c r="J536">
        <v>0</v>
      </c>
      <c r="K536">
        <v>0</v>
      </c>
    </row>
    <row r="537" spans="1:11">
      <c r="A537" t="s">
        <v>3834</v>
      </c>
      <c r="B537" t="s">
        <v>3950</v>
      </c>
      <c r="C537" t="s">
        <v>4543</v>
      </c>
      <c r="D537">
        <v>0.2</v>
      </c>
      <c r="E537">
        <v>0</v>
      </c>
      <c r="F537">
        <v>0</v>
      </c>
      <c r="G537">
        <v>0</v>
      </c>
      <c r="H537">
        <v>0.2</v>
      </c>
      <c r="I537">
        <v>0</v>
      </c>
      <c r="J537">
        <v>0</v>
      </c>
      <c r="K537">
        <v>0</v>
      </c>
    </row>
    <row r="538" spans="1:11">
      <c r="A538" t="s">
        <v>3834</v>
      </c>
      <c r="B538" t="s">
        <v>3985</v>
      </c>
      <c r="C538" t="s">
        <v>4544</v>
      </c>
      <c r="D538">
        <v>0.2</v>
      </c>
      <c r="E538">
        <v>0</v>
      </c>
      <c r="F538">
        <v>0</v>
      </c>
      <c r="G538">
        <v>0</v>
      </c>
      <c r="H538">
        <v>0.2</v>
      </c>
      <c r="I538">
        <v>0</v>
      </c>
      <c r="J538">
        <v>0</v>
      </c>
      <c r="K538">
        <v>0</v>
      </c>
    </row>
    <row r="539" spans="1:11">
      <c r="A539" t="s">
        <v>3834</v>
      </c>
      <c r="B539" t="s">
        <v>3928</v>
      </c>
      <c r="C539" t="s">
        <v>4545</v>
      </c>
      <c r="D539">
        <v>0.2</v>
      </c>
      <c r="E539">
        <v>0</v>
      </c>
      <c r="F539">
        <v>0</v>
      </c>
      <c r="G539">
        <v>0</v>
      </c>
      <c r="H539">
        <v>0.2</v>
      </c>
      <c r="I539">
        <v>0</v>
      </c>
      <c r="J539">
        <v>0</v>
      </c>
      <c r="K539">
        <v>0</v>
      </c>
    </row>
    <row r="540" spans="1:11">
      <c r="A540" t="s">
        <v>3834</v>
      </c>
      <c r="B540" t="s">
        <v>3986</v>
      </c>
      <c r="C540" t="s">
        <v>4546</v>
      </c>
      <c r="D540">
        <v>0.2</v>
      </c>
      <c r="E540">
        <v>0</v>
      </c>
      <c r="F540">
        <v>0</v>
      </c>
      <c r="G540">
        <v>0</v>
      </c>
      <c r="H540">
        <v>0.2</v>
      </c>
      <c r="I540">
        <v>0</v>
      </c>
      <c r="J540">
        <v>0</v>
      </c>
      <c r="K540">
        <v>0</v>
      </c>
    </row>
    <row r="541" spans="1:11">
      <c r="A541" t="s">
        <v>3834</v>
      </c>
      <c r="B541" t="s">
        <v>3987</v>
      </c>
      <c r="C541" t="s">
        <v>4547</v>
      </c>
      <c r="D541">
        <v>0.2</v>
      </c>
      <c r="E541">
        <v>0</v>
      </c>
      <c r="F541">
        <v>0.2</v>
      </c>
      <c r="G541">
        <v>0</v>
      </c>
      <c r="H541">
        <v>0</v>
      </c>
      <c r="I541">
        <v>0</v>
      </c>
      <c r="J541">
        <v>0</v>
      </c>
      <c r="K541">
        <v>0</v>
      </c>
    </row>
    <row r="542" spans="1:11">
      <c r="A542" t="s">
        <v>3834</v>
      </c>
      <c r="B542" t="s">
        <v>3956</v>
      </c>
      <c r="C542" t="s">
        <v>4548</v>
      </c>
      <c r="D542">
        <v>0.2</v>
      </c>
      <c r="E542">
        <v>0</v>
      </c>
      <c r="F542">
        <v>0</v>
      </c>
      <c r="G542">
        <v>0</v>
      </c>
      <c r="H542">
        <v>0.2</v>
      </c>
      <c r="I542">
        <v>0</v>
      </c>
      <c r="J542">
        <v>0</v>
      </c>
      <c r="K542">
        <v>0</v>
      </c>
    </row>
    <row r="543" spans="1:11">
      <c r="A543" t="s">
        <v>3834</v>
      </c>
      <c r="B543" t="s">
        <v>3978</v>
      </c>
      <c r="C543" t="s">
        <v>4549</v>
      </c>
      <c r="D543">
        <v>0.2</v>
      </c>
      <c r="E543">
        <v>0</v>
      </c>
      <c r="F543">
        <v>0.2</v>
      </c>
      <c r="G543">
        <v>0</v>
      </c>
      <c r="H543">
        <v>0</v>
      </c>
      <c r="I543">
        <v>0</v>
      </c>
      <c r="J543">
        <v>0</v>
      </c>
      <c r="K543">
        <v>0</v>
      </c>
    </row>
    <row r="544" spans="1:11">
      <c r="A544" t="s">
        <v>3834</v>
      </c>
      <c r="B544" t="s">
        <v>3988</v>
      </c>
      <c r="C544" t="s">
        <v>4550</v>
      </c>
      <c r="D544">
        <v>0.2</v>
      </c>
      <c r="E544">
        <v>0</v>
      </c>
      <c r="F544">
        <v>0</v>
      </c>
      <c r="G544">
        <v>0</v>
      </c>
      <c r="H544">
        <v>0.2</v>
      </c>
      <c r="I544">
        <v>0</v>
      </c>
      <c r="J544">
        <v>0</v>
      </c>
      <c r="K544">
        <v>0</v>
      </c>
    </row>
    <row r="545" spans="1:11">
      <c r="A545" t="s">
        <v>3834</v>
      </c>
      <c r="B545" t="s">
        <v>3955</v>
      </c>
      <c r="C545" t="s">
        <v>4551</v>
      </c>
      <c r="D545">
        <v>0.2</v>
      </c>
      <c r="E545">
        <v>0</v>
      </c>
      <c r="F545">
        <v>0</v>
      </c>
      <c r="G545">
        <v>0</v>
      </c>
      <c r="H545">
        <v>0.2</v>
      </c>
      <c r="I545">
        <v>0</v>
      </c>
      <c r="J545">
        <v>0</v>
      </c>
      <c r="K545">
        <v>0</v>
      </c>
    </row>
    <row r="546" spans="1:11">
      <c r="A546" t="s">
        <v>3834</v>
      </c>
      <c r="B546" t="s">
        <v>3961</v>
      </c>
      <c r="C546" t="s">
        <v>4552</v>
      </c>
      <c r="D546">
        <v>0.2</v>
      </c>
      <c r="E546">
        <v>0</v>
      </c>
      <c r="F546">
        <v>0</v>
      </c>
      <c r="G546">
        <v>0</v>
      </c>
      <c r="H546">
        <v>0.2</v>
      </c>
      <c r="I546">
        <v>0</v>
      </c>
      <c r="J546">
        <v>0</v>
      </c>
      <c r="K546">
        <v>0</v>
      </c>
    </row>
    <row r="547" spans="1:11">
      <c r="A547" t="s">
        <v>3834</v>
      </c>
      <c r="B547" t="s">
        <v>3981</v>
      </c>
      <c r="C547" t="s">
        <v>4553</v>
      </c>
      <c r="D547">
        <v>0.2</v>
      </c>
      <c r="E547">
        <v>0</v>
      </c>
      <c r="F547">
        <v>0</v>
      </c>
      <c r="G547">
        <v>0</v>
      </c>
      <c r="H547">
        <v>0.2</v>
      </c>
      <c r="I547">
        <v>0</v>
      </c>
      <c r="J547">
        <v>0</v>
      </c>
      <c r="K547">
        <v>0</v>
      </c>
    </row>
    <row r="548" spans="1:11">
      <c r="A548" t="s">
        <v>3834</v>
      </c>
      <c r="B548" t="s">
        <v>3959</v>
      </c>
      <c r="C548" t="s">
        <v>4554</v>
      </c>
      <c r="D548">
        <v>0.2</v>
      </c>
      <c r="E548">
        <v>0</v>
      </c>
      <c r="F548">
        <v>0</v>
      </c>
      <c r="G548">
        <v>0</v>
      </c>
      <c r="H548">
        <v>0.2</v>
      </c>
      <c r="I548">
        <v>0</v>
      </c>
      <c r="J548">
        <v>0</v>
      </c>
      <c r="K548">
        <v>0</v>
      </c>
    </row>
    <row r="549" spans="1:11">
      <c r="A549" t="s">
        <v>3834</v>
      </c>
      <c r="B549" t="s">
        <v>3871</v>
      </c>
      <c r="C549" t="s">
        <v>4555</v>
      </c>
      <c r="D549">
        <v>0.2</v>
      </c>
      <c r="E549">
        <v>0</v>
      </c>
      <c r="F549">
        <v>0.2</v>
      </c>
      <c r="G549">
        <v>0</v>
      </c>
      <c r="H549">
        <v>0</v>
      </c>
      <c r="I549">
        <v>0</v>
      </c>
      <c r="J549">
        <v>0</v>
      </c>
      <c r="K549">
        <v>0</v>
      </c>
    </row>
    <row r="550" spans="1:11">
      <c r="A550" t="s">
        <v>3834</v>
      </c>
      <c r="B550" t="s">
        <v>3849</v>
      </c>
      <c r="C550" t="s">
        <v>4556</v>
      </c>
      <c r="D550">
        <v>0.2</v>
      </c>
      <c r="E550">
        <v>0</v>
      </c>
      <c r="F550">
        <v>0.2</v>
      </c>
      <c r="G550">
        <v>0</v>
      </c>
      <c r="H550">
        <v>0</v>
      </c>
      <c r="I550">
        <v>0</v>
      </c>
      <c r="J550">
        <v>0</v>
      </c>
      <c r="K550">
        <v>0</v>
      </c>
    </row>
    <row r="551" spans="1:11">
      <c r="A551" t="s">
        <v>3834</v>
      </c>
      <c r="B551" t="s">
        <v>3989</v>
      </c>
      <c r="C551" t="s">
        <v>4557</v>
      </c>
      <c r="D551">
        <v>0.2</v>
      </c>
      <c r="E551">
        <v>0</v>
      </c>
      <c r="F551">
        <v>0.2</v>
      </c>
      <c r="G551">
        <v>0</v>
      </c>
      <c r="H551">
        <v>0</v>
      </c>
      <c r="I551">
        <v>0</v>
      </c>
      <c r="J551">
        <v>0</v>
      </c>
      <c r="K551">
        <v>0</v>
      </c>
    </row>
    <row r="552" spans="1:11">
      <c r="A552" t="s">
        <v>3834</v>
      </c>
      <c r="B552" t="s">
        <v>3949</v>
      </c>
      <c r="C552" t="s">
        <v>4558</v>
      </c>
      <c r="D552">
        <v>0.2</v>
      </c>
      <c r="E552">
        <v>0</v>
      </c>
      <c r="F552">
        <v>0.2</v>
      </c>
      <c r="G552">
        <v>0</v>
      </c>
      <c r="H552">
        <v>0</v>
      </c>
      <c r="I552">
        <v>0</v>
      </c>
      <c r="J552">
        <v>0</v>
      </c>
      <c r="K552">
        <v>0</v>
      </c>
    </row>
    <row r="553" spans="1:11">
      <c r="A553" t="s">
        <v>3834</v>
      </c>
      <c r="B553" t="s">
        <v>3990</v>
      </c>
      <c r="C553" t="s">
        <v>4559</v>
      </c>
      <c r="D553">
        <v>0.2</v>
      </c>
      <c r="E553">
        <v>0</v>
      </c>
      <c r="F553">
        <v>0</v>
      </c>
      <c r="G553">
        <v>0</v>
      </c>
      <c r="H553">
        <v>0.2</v>
      </c>
      <c r="I553">
        <v>0</v>
      </c>
      <c r="J553">
        <v>0</v>
      </c>
      <c r="K553">
        <v>0</v>
      </c>
    </row>
    <row r="554" spans="1:11">
      <c r="A554" t="s">
        <v>3834</v>
      </c>
      <c r="B554" t="s">
        <v>3871</v>
      </c>
      <c r="C554" t="s">
        <v>4560</v>
      </c>
      <c r="D554">
        <v>0.2</v>
      </c>
      <c r="E554">
        <v>0</v>
      </c>
      <c r="F554">
        <v>0</v>
      </c>
      <c r="G554">
        <v>0</v>
      </c>
      <c r="H554">
        <v>0.2</v>
      </c>
      <c r="I554">
        <v>0</v>
      </c>
      <c r="J554">
        <v>0</v>
      </c>
      <c r="K554">
        <v>0</v>
      </c>
    </row>
    <row r="555" spans="1:11">
      <c r="A555" t="s">
        <v>3834</v>
      </c>
      <c r="B555" t="s">
        <v>3903</v>
      </c>
      <c r="C555" t="s">
        <v>4561</v>
      </c>
      <c r="D555">
        <v>0.2</v>
      </c>
      <c r="E555">
        <v>0</v>
      </c>
      <c r="F555">
        <v>0.2</v>
      </c>
      <c r="G555">
        <v>0</v>
      </c>
      <c r="H555">
        <v>0</v>
      </c>
      <c r="I555">
        <v>0</v>
      </c>
      <c r="J555">
        <v>0</v>
      </c>
      <c r="K555">
        <v>0</v>
      </c>
    </row>
    <row r="556" spans="1:11">
      <c r="A556" t="s">
        <v>3834</v>
      </c>
      <c r="B556" t="s">
        <v>3955</v>
      </c>
      <c r="C556" t="s">
        <v>4562</v>
      </c>
      <c r="D556">
        <v>0.2</v>
      </c>
      <c r="E556">
        <v>0</v>
      </c>
      <c r="F556">
        <v>0</v>
      </c>
      <c r="G556">
        <v>0</v>
      </c>
      <c r="H556">
        <v>0.2</v>
      </c>
      <c r="I556">
        <v>0</v>
      </c>
      <c r="J556">
        <v>0</v>
      </c>
      <c r="K556">
        <v>0</v>
      </c>
    </row>
    <row r="557" spans="1:11">
      <c r="A557" t="s">
        <v>3834</v>
      </c>
      <c r="B557" t="s">
        <v>3956</v>
      </c>
      <c r="C557" t="s">
        <v>4563</v>
      </c>
      <c r="D557">
        <v>0.2</v>
      </c>
      <c r="E557">
        <v>0</v>
      </c>
      <c r="F557">
        <v>0</v>
      </c>
      <c r="G557">
        <v>0</v>
      </c>
      <c r="H557">
        <v>0.2</v>
      </c>
      <c r="I557">
        <v>0</v>
      </c>
      <c r="J557">
        <v>0</v>
      </c>
      <c r="K557">
        <v>0</v>
      </c>
    </row>
    <row r="558" spans="1:11">
      <c r="A558" t="s">
        <v>3834</v>
      </c>
      <c r="B558" t="s">
        <v>3888</v>
      </c>
      <c r="C558" t="s">
        <v>4564</v>
      </c>
      <c r="D558">
        <v>0.2</v>
      </c>
      <c r="E558">
        <v>0.2</v>
      </c>
      <c r="F558">
        <v>0</v>
      </c>
      <c r="G558">
        <v>0</v>
      </c>
      <c r="H558">
        <v>0</v>
      </c>
      <c r="I558">
        <v>0</v>
      </c>
      <c r="J558">
        <v>0</v>
      </c>
      <c r="K558">
        <v>0</v>
      </c>
    </row>
    <row r="559" spans="1:11">
      <c r="A559" t="s">
        <v>3834</v>
      </c>
      <c r="B559" t="s">
        <v>3991</v>
      </c>
      <c r="C559" t="s">
        <v>4565</v>
      </c>
      <c r="D559">
        <v>0.2</v>
      </c>
      <c r="E559">
        <v>0</v>
      </c>
      <c r="F559">
        <v>0</v>
      </c>
      <c r="G559">
        <v>0</v>
      </c>
      <c r="H559">
        <v>0.2</v>
      </c>
      <c r="I559">
        <v>0</v>
      </c>
      <c r="J559">
        <v>0</v>
      </c>
      <c r="K559">
        <v>0</v>
      </c>
    </row>
    <row r="560" spans="1:11">
      <c r="A560" t="s">
        <v>3834</v>
      </c>
      <c r="B560" t="s">
        <v>3992</v>
      </c>
      <c r="C560" t="s">
        <v>4566</v>
      </c>
      <c r="D560">
        <v>0.19</v>
      </c>
      <c r="E560">
        <v>0</v>
      </c>
      <c r="F560">
        <v>0</v>
      </c>
      <c r="G560">
        <v>0</v>
      </c>
      <c r="H560">
        <v>0.19</v>
      </c>
      <c r="I560">
        <v>0</v>
      </c>
      <c r="J560">
        <v>0</v>
      </c>
      <c r="K560">
        <v>0</v>
      </c>
    </row>
    <row r="561" spans="1:11">
      <c r="A561" t="s">
        <v>3834</v>
      </c>
      <c r="B561" t="s">
        <v>3897</v>
      </c>
      <c r="C561" t="s">
        <v>4567</v>
      </c>
      <c r="D561">
        <v>0.19</v>
      </c>
      <c r="E561">
        <v>0</v>
      </c>
      <c r="F561">
        <v>0</v>
      </c>
      <c r="G561">
        <v>0</v>
      </c>
      <c r="H561">
        <v>0.19</v>
      </c>
      <c r="I561">
        <v>0</v>
      </c>
      <c r="J561">
        <v>0</v>
      </c>
      <c r="K561">
        <v>0</v>
      </c>
    </row>
    <row r="562" spans="1:11">
      <c r="A562" t="s">
        <v>3834</v>
      </c>
      <c r="B562" t="s">
        <v>3956</v>
      </c>
      <c r="C562" t="s">
        <v>4568</v>
      </c>
      <c r="D562">
        <v>0.19</v>
      </c>
      <c r="E562">
        <v>0</v>
      </c>
      <c r="F562">
        <v>0</v>
      </c>
      <c r="G562">
        <v>0</v>
      </c>
      <c r="H562">
        <v>0.19</v>
      </c>
      <c r="I562">
        <v>0</v>
      </c>
      <c r="J562">
        <v>0</v>
      </c>
      <c r="K562">
        <v>0</v>
      </c>
    </row>
    <row r="563" spans="1:11">
      <c r="A563" t="s">
        <v>3834</v>
      </c>
      <c r="B563" t="s">
        <v>3930</v>
      </c>
      <c r="C563" t="s">
        <v>4569</v>
      </c>
      <c r="D563">
        <v>0.19</v>
      </c>
      <c r="E563">
        <v>0</v>
      </c>
      <c r="F563">
        <v>0</v>
      </c>
      <c r="G563">
        <v>0</v>
      </c>
      <c r="H563">
        <v>0.19</v>
      </c>
      <c r="I563">
        <v>0</v>
      </c>
      <c r="J563">
        <v>0</v>
      </c>
      <c r="K563">
        <v>0</v>
      </c>
    </row>
    <row r="564" spans="1:11">
      <c r="A564" t="s">
        <v>3834</v>
      </c>
      <c r="B564" t="s">
        <v>3930</v>
      </c>
      <c r="C564" t="s">
        <v>4570</v>
      </c>
      <c r="D564">
        <v>0.19</v>
      </c>
      <c r="E564">
        <v>0</v>
      </c>
      <c r="F564">
        <v>0</v>
      </c>
      <c r="G564">
        <v>0</v>
      </c>
      <c r="H564">
        <v>0.19</v>
      </c>
      <c r="I564">
        <v>0</v>
      </c>
      <c r="J564">
        <v>0</v>
      </c>
      <c r="K564">
        <v>0</v>
      </c>
    </row>
    <row r="565" spans="1:11">
      <c r="A565" t="s">
        <v>3834</v>
      </c>
      <c r="B565" t="s">
        <v>3930</v>
      </c>
      <c r="C565" t="s">
        <v>4571</v>
      </c>
      <c r="D565">
        <v>0.19</v>
      </c>
      <c r="E565">
        <v>0</v>
      </c>
      <c r="F565">
        <v>0</v>
      </c>
      <c r="G565">
        <v>0</v>
      </c>
      <c r="H565">
        <v>0.19</v>
      </c>
      <c r="I565">
        <v>0</v>
      </c>
      <c r="J565">
        <v>0</v>
      </c>
      <c r="K565">
        <v>0</v>
      </c>
    </row>
    <row r="566" spans="1:11">
      <c r="A566" t="s">
        <v>3834</v>
      </c>
      <c r="B566" t="s">
        <v>3993</v>
      </c>
      <c r="C566" t="s">
        <v>4572</v>
      </c>
      <c r="D566">
        <v>0.19</v>
      </c>
      <c r="E566">
        <v>0</v>
      </c>
      <c r="F566">
        <v>0</v>
      </c>
      <c r="G566">
        <v>0</v>
      </c>
      <c r="H566">
        <v>0.19</v>
      </c>
      <c r="I566">
        <v>0</v>
      </c>
      <c r="J566">
        <v>0</v>
      </c>
      <c r="K566">
        <v>0</v>
      </c>
    </row>
    <row r="567" spans="1:11">
      <c r="A567" t="s">
        <v>3834</v>
      </c>
      <c r="B567" t="s">
        <v>3903</v>
      </c>
      <c r="C567" t="s">
        <v>4573</v>
      </c>
      <c r="D567">
        <v>0.19</v>
      </c>
      <c r="E567">
        <v>0.19</v>
      </c>
      <c r="F567">
        <v>0</v>
      </c>
      <c r="G567">
        <v>0</v>
      </c>
      <c r="H567">
        <v>0</v>
      </c>
      <c r="I567">
        <v>0</v>
      </c>
      <c r="J567">
        <v>0</v>
      </c>
      <c r="K567">
        <v>0</v>
      </c>
    </row>
    <row r="568" spans="1:11">
      <c r="A568" t="s">
        <v>3834</v>
      </c>
      <c r="B568" t="s">
        <v>3930</v>
      </c>
      <c r="C568" t="s">
        <v>4574</v>
      </c>
      <c r="D568">
        <v>0.19</v>
      </c>
      <c r="E568">
        <v>0</v>
      </c>
      <c r="F568">
        <v>0</v>
      </c>
      <c r="G568">
        <v>0</v>
      </c>
      <c r="H568">
        <v>0.19</v>
      </c>
      <c r="I568">
        <v>0</v>
      </c>
      <c r="J568">
        <v>0</v>
      </c>
      <c r="K568">
        <v>0</v>
      </c>
    </row>
    <row r="569" spans="1:11">
      <c r="A569" t="s">
        <v>3834</v>
      </c>
      <c r="B569" t="s">
        <v>3888</v>
      </c>
      <c r="C569" t="s">
        <v>4575</v>
      </c>
      <c r="D569">
        <v>0.19</v>
      </c>
      <c r="E569">
        <v>0.19</v>
      </c>
      <c r="F569">
        <v>0</v>
      </c>
      <c r="G569">
        <v>0</v>
      </c>
      <c r="H569">
        <v>0</v>
      </c>
      <c r="I569">
        <v>0</v>
      </c>
      <c r="J569">
        <v>0</v>
      </c>
      <c r="K569">
        <v>0</v>
      </c>
    </row>
    <row r="570" spans="1:11">
      <c r="A570" t="s">
        <v>3834</v>
      </c>
      <c r="B570" t="s">
        <v>3888</v>
      </c>
      <c r="C570" t="s">
        <v>4576</v>
      </c>
      <c r="D570">
        <v>0.19</v>
      </c>
      <c r="E570">
        <v>0.19</v>
      </c>
      <c r="F570">
        <v>0</v>
      </c>
      <c r="G570">
        <v>0</v>
      </c>
      <c r="H570">
        <v>0</v>
      </c>
      <c r="I570">
        <v>0</v>
      </c>
      <c r="J570">
        <v>0</v>
      </c>
      <c r="K570">
        <v>0</v>
      </c>
    </row>
    <row r="571" spans="1:11">
      <c r="A571" t="s">
        <v>3834</v>
      </c>
      <c r="B571" t="s">
        <v>3888</v>
      </c>
      <c r="C571" t="s">
        <v>4577</v>
      </c>
      <c r="D571">
        <v>0.19</v>
      </c>
      <c r="E571">
        <v>0.19</v>
      </c>
      <c r="F571">
        <v>0</v>
      </c>
      <c r="G571">
        <v>0</v>
      </c>
      <c r="H571">
        <v>0</v>
      </c>
      <c r="I571">
        <v>0</v>
      </c>
      <c r="J571">
        <v>0</v>
      </c>
      <c r="K571">
        <v>0</v>
      </c>
    </row>
    <row r="572" spans="1:11">
      <c r="A572" t="s">
        <v>3834</v>
      </c>
      <c r="B572" t="s">
        <v>3950</v>
      </c>
      <c r="C572" t="s">
        <v>4578</v>
      </c>
      <c r="D572">
        <v>0.19</v>
      </c>
      <c r="E572">
        <v>0</v>
      </c>
      <c r="F572">
        <v>0</v>
      </c>
      <c r="G572">
        <v>0</v>
      </c>
      <c r="H572">
        <v>0.19</v>
      </c>
      <c r="I572">
        <v>0</v>
      </c>
      <c r="J572">
        <v>0</v>
      </c>
      <c r="K572">
        <v>0</v>
      </c>
    </row>
    <row r="573" spans="1:11">
      <c r="A573" t="s">
        <v>3834</v>
      </c>
      <c r="B573" t="s">
        <v>3950</v>
      </c>
      <c r="C573" t="s">
        <v>4579</v>
      </c>
      <c r="D573">
        <v>0.19</v>
      </c>
      <c r="E573">
        <v>0</v>
      </c>
      <c r="F573">
        <v>0</v>
      </c>
      <c r="G573">
        <v>0</v>
      </c>
      <c r="H573">
        <v>0.19</v>
      </c>
      <c r="I573">
        <v>0</v>
      </c>
      <c r="J573">
        <v>0</v>
      </c>
      <c r="K573">
        <v>0</v>
      </c>
    </row>
    <row r="574" spans="1:11">
      <c r="A574" t="s">
        <v>3834</v>
      </c>
      <c r="B574" t="s">
        <v>3888</v>
      </c>
      <c r="C574" t="s">
        <v>4580</v>
      </c>
      <c r="D574">
        <v>0.19</v>
      </c>
      <c r="E574">
        <v>0.19</v>
      </c>
      <c r="F574">
        <v>0</v>
      </c>
      <c r="G574">
        <v>0</v>
      </c>
      <c r="H574">
        <v>0</v>
      </c>
      <c r="I574">
        <v>0</v>
      </c>
      <c r="J574">
        <v>0</v>
      </c>
      <c r="K574">
        <v>0</v>
      </c>
    </row>
    <row r="575" spans="1:11">
      <c r="A575" t="s">
        <v>3834</v>
      </c>
      <c r="B575" t="s">
        <v>3842</v>
      </c>
      <c r="C575" t="s">
        <v>4581</v>
      </c>
      <c r="D575">
        <v>0.19</v>
      </c>
      <c r="E575">
        <v>0</v>
      </c>
      <c r="F575">
        <v>0</v>
      </c>
      <c r="G575">
        <v>0.02</v>
      </c>
      <c r="H575">
        <v>0.18</v>
      </c>
      <c r="I575">
        <v>0</v>
      </c>
      <c r="J575">
        <v>0</v>
      </c>
      <c r="K575">
        <v>0</v>
      </c>
    </row>
    <row r="576" spans="1:11">
      <c r="A576" t="s">
        <v>3834</v>
      </c>
      <c r="B576" t="s">
        <v>3966</v>
      </c>
      <c r="C576" t="s">
        <v>4582</v>
      </c>
      <c r="D576">
        <v>0.19</v>
      </c>
      <c r="E576">
        <v>0</v>
      </c>
      <c r="F576">
        <v>0</v>
      </c>
      <c r="G576">
        <v>0</v>
      </c>
      <c r="H576">
        <v>0.19</v>
      </c>
      <c r="I576">
        <v>0</v>
      </c>
      <c r="J576">
        <v>0</v>
      </c>
      <c r="K576">
        <v>0</v>
      </c>
    </row>
    <row r="577" spans="1:11">
      <c r="A577" t="s">
        <v>3834</v>
      </c>
      <c r="B577" t="s">
        <v>3849</v>
      </c>
      <c r="C577" t="s">
        <v>4583</v>
      </c>
      <c r="D577">
        <v>0.19</v>
      </c>
      <c r="E577">
        <v>0</v>
      </c>
      <c r="F577">
        <v>0</v>
      </c>
      <c r="G577">
        <v>0.02</v>
      </c>
      <c r="H577">
        <v>0.18</v>
      </c>
      <c r="I577">
        <v>0</v>
      </c>
      <c r="J577">
        <v>0</v>
      </c>
      <c r="K577">
        <v>0</v>
      </c>
    </row>
    <row r="578" spans="1:11">
      <c r="A578" t="s">
        <v>3834</v>
      </c>
      <c r="B578" t="s">
        <v>3986</v>
      </c>
      <c r="C578" t="s">
        <v>4584</v>
      </c>
      <c r="D578">
        <v>0.19</v>
      </c>
      <c r="E578">
        <v>0</v>
      </c>
      <c r="F578">
        <v>0</v>
      </c>
      <c r="G578">
        <v>0</v>
      </c>
      <c r="H578">
        <v>0.19</v>
      </c>
      <c r="I578">
        <v>0</v>
      </c>
      <c r="J578">
        <v>0</v>
      </c>
      <c r="K578">
        <v>0</v>
      </c>
    </row>
    <row r="579" spans="1:11">
      <c r="A579" t="s">
        <v>3834</v>
      </c>
      <c r="B579" t="s">
        <v>3994</v>
      </c>
      <c r="C579" t="s">
        <v>4585</v>
      </c>
      <c r="D579">
        <v>0.19</v>
      </c>
      <c r="E579">
        <v>0</v>
      </c>
      <c r="F579">
        <v>0</v>
      </c>
      <c r="G579">
        <v>0</v>
      </c>
      <c r="H579">
        <v>0.19</v>
      </c>
      <c r="I579">
        <v>0</v>
      </c>
      <c r="J579">
        <v>0</v>
      </c>
      <c r="K579">
        <v>0</v>
      </c>
    </row>
    <row r="580" spans="1:11">
      <c r="A580" t="s">
        <v>3834</v>
      </c>
      <c r="B580" t="s">
        <v>3876</v>
      </c>
      <c r="C580" t="s">
        <v>4586</v>
      </c>
      <c r="D580">
        <v>0.19</v>
      </c>
      <c r="E580">
        <v>0</v>
      </c>
      <c r="F580">
        <v>0</v>
      </c>
      <c r="G580">
        <v>0</v>
      </c>
      <c r="H580">
        <v>0.19</v>
      </c>
      <c r="I580">
        <v>0</v>
      </c>
      <c r="J580">
        <v>0</v>
      </c>
      <c r="K580">
        <v>0</v>
      </c>
    </row>
    <row r="581" spans="1:11">
      <c r="A581" t="s">
        <v>3834</v>
      </c>
      <c r="B581" t="s">
        <v>3922</v>
      </c>
      <c r="C581" t="s">
        <v>4587</v>
      </c>
      <c r="D581">
        <v>0.18</v>
      </c>
      <c r="E581">
        <v>0</v>
      </c>
      <c r="F581">
        <v>0</v>
      </c>
      <c r="G581">
        <v>0</v>
      </c>
      <c r="H581">
        <v>0.18</v>
      </c>
      <c r="I581">
        <v>0</v>
      </c>
      <c r="J581">
        <v>0</v>
      </c>
      <c r="K581">
        <v>0</v>
      </c>
    </row>
    <row r="582" spans="1:11">
      <c r="A582" t="s">
        <v>3834</v>
      </c>
      <c r="B582" t="s">
        <v>3922</v>
      </c>
      <c r="C582" t="s">
        <v>4588</v>
      </c>
      <c r="D582">
        <v>0.18</v>
      </c>
      <c r="E582">
        <v>0</v>
      </c>
      <c r="F582">
        <v>0</v>
      </c>
      <c r="G582">
        <v>0</v>
      </c>
      <c r="H582">
        <v>0.18</v>
      </c>
      <c r="I582">
        <v>0</v>
      </c>
      <c r="J582">
        <v>0</v>
      </c>
      <c r="K582">
        <v>0</v>
      </c>
    </row>
    <row r="583" spans="1:11">
      <c r="A583" t="s">
        <v>3834</v>
      </c>
      <c r="B583" t="s">
        <v>3840</v>
      </c>
      <c r="C583" t="s">
        <v>4589</v>
      </c>
      <c r="D583">
        <v>0.18</v>
      </c>
      <c r="E583">
        <v>0</v>
      </c>
      <c r="F583">
        <v>0</v>
      </c>
      <c r="G583">
        <v>0</v>
      </c>
      <c r="H583">
        <v>0.18</v>
      </c>
      <c r="I583">
        <v>0</v>
      </c>
      <c r="J583">
        <v>0</v>
      </c>
      <c r="K583">
        <v>0</v>
      </c>
    </row>
    <row r="584" spans="1:11">
      <c r="A584" t="s">
        <v>3834</v>
      </c>
      <c r="B584" t="s">
        <v>3955</v>
      </c>
      <c r="C584" t="s">
        <v>4590</v>
      </c>
      <c r="D584">
        <v>0.18</v>
      </c>
      <c r="E584">
        <v>0</v>
      </c>
      <c r="F584">
        <v>0</v>
      </c>
      <c r="G584">
        <v>0</v>
      </c>
      <c r="H584">
        <v>0.18</v>
      </c>
      <c r="I584">
        <v>0</v>
      </c>
      <c r="J584">
        <v>0</v>
      </c>
      <c r="K584">
        <v>0</v>
      </c>
    </row>
    <row r="585" spans="1:11">
      <c r="A585" t="s">
        <v>3834</v>
      </c>
      <c r="B585" t="s">
        <v>3837</v>
      </c>
      <c r="C585" t="s">
        <v>4591</v>
      </c>
      <c r="D585">
        <v>0.18</v>
      </c>
      <c r="E585">
        <v>0</v>
      </c>
      <c r="F585">
        <v>0</v>
      </c>
      <c r="G585">
        <v>0</v>
      </c>
      <c r="H585">
        <v>0.18</v>
      </c>
      <c r="I585">
        <v>0</v>
      </c>
      <c r="J585">
        <v>0</v>
      </c>
      <c r="K585">
        <v>0</v>
      </c>
    </row>
    <row r="586" spans="1:11">
      <c r="A586" t="s">
        <v>3834</v>
      </c>
      <c r="B586" t="s">
        <v>3991</v>
      </c>
      <c r="C586" t="s">
        <v>4592</v>
      </c>
      <c r="D586">
        <v>0.18</v>
      </c>
      <c r="E586">
        <v>0</v>
      </c>
      <c r="F586">
        <v>0</v>
      </c>
      <c r="G586">
        <v>0</v>
      </c>
      <c r="H586">
        <v>0.18</v>
      </c>
      <c r="I586">
        <v>0</v>
      </c>
      <c r="J586">
        <v>0</v>
      </c>
      <c r="K586">
        <v>0</v>
      </c>
    </row>
    <row r="587" spans="1:11">
      <c r="A587" t="s">
        <v>3834</v>
      </c>
      <c r="B587" t="s">
        <v>3991</v>
      </c>
      <c r="C587" t="s">
        <v>4593</v>
      </c>
      <c r="D587">
        <v>0.18</v>
      </c>
      <c r="E587">
        <v>0</v>
      </c>
      <c r="F587">
        <v>0</v>
      </c>
      <c r="G587">
        <v>0</v>
      </c>
      <c r="H587">
        <v>0.18</v>
      </c>
      <c r="I587">
        <v>0</v>
      </c>
      <c r="J587">
        <v>0</v>
      </c>
      <c r="K587">
        <v>0</v>
      </c>
    </row>
    <row r="588" spans="1:11">
      <c r="A588" t="s">
        <v>3834</v>
      </c>
      <c r="B588" t="s">
        <v>3837</v>
      </c>
      <c r="C588" t="s">
        <v>4594</v>
      </c>
      <c r="D588">
        <v>0.18</v>
      </c>
      <c r="E588">
        <v>0</v>
      </c>
      <c r="F588">
        <v>0</v>
      </c>
      <c r="G588">
        <v>0</v>
      </c>
      <c r="H588">
        <v>0.18</v>
      </c>
      <c r="I588">
        <v>0</v>
      </c>
      <c r="J588">
        <v>0</v>
      </c>
      <c r="K588">
        <v>0</v>
      </c>
    </row>
    <row r="589" spans="1:11">
      <c r="A589" t="s">
        <v>3834</v>
      </c>
      <c r="B589" t="s">
        <v>3995</v>
      </c>
      <c r="C589" t="s">
        <v>4595</v>
      </c>
      <c r="D589">
        <v>0.18</v>
      </c>
      <c r="E589">
        <v>0</v>
      </c>
      <c r="F589">
        <v>0</v>
      </c>
      <c r="G589">
        <v>0</v>
      </c>
      <c r="H589">
        <v>0.18</v>
      </c>
      <c r="I589">
        <v>0</v>
      </c>
      <c r="J589">
        <v>0</v>
      </c>
      <c r="K589">
        <v>0</v>
      </c>
    </row>
    <row r="590" spans="1:11">
      <c r="A590" t="s">
        <v>3834</v>
      </c>
      <c r="B590" t="s">
        <v>3888</v>
      </c>
      <c r="C590" t="s">
        <v>4596</v>
      </c>
      <c r="D590">
        <v>0.18</v>
      </c>
      <c r="E590">
        <v>0.18</v>
      </c>
      <c r="F590">
        <v>0</v>
      </c>
      <c r="G590">
        <v>0</v>
      </c>
      <c r="H590">
        <v>0</v>
      </c>
      <c r="I590">
        <v>0</v>
      </c>
      <c r="J590">
        <v>0</v>
      </c>
      <c r="K590">
        <v>0</v>
      </c>
    </row>
    <row r="591" spans="1:11">
      <c r="A591" t="s">
        <v>3834</v>
      </c>
      <c r="B591" t="s">
        <v>3996</v>
      </c>
      <c r="C591" t="s">
        <v>4597</v>
      </c>
      <c r="D591">
        <v>0.18</v>
      </c>
      <c r="E591">
        <v>0</v>
      </c>
      <c r="F591">
        <v>0</v>
      </c>
      <c r="G591">
        <v>0</v>
      </c>
      <c r="H591">
        <v>0.18</v>
      </c>
      <c r="I591">
        <v>0</v>
      </c>
      <c r="J591">
        <v>0</v>
      </c>
      <c r="K591">
        <v>0</v>
      </c>
    </row>
    <row r="592" spans="1:11">
      <c r="A592" t="s">
        <v>3834</v>
      </c>
      <c r="B592" t="s">
        <v>3991</v>
      </c>
      <c r="C592" t="s">
        <v>4598</v>
      </c>
      <c r="D592">
        <v>0.18</v>
      </c>
      <c r="E592">
        <v>0</v>
      </c>
      <c r="F592">
        <v>0</v>
      </c>
      <c r="G592">
        <v>0</v>
      </c>
      <c r="H592">
        <v>0.18</v>
      </c>
      <c r="I592">
        <v>0</v>
      </c>
      <c r="J592">
        <v>0</v>
      </c>
      <c r="K592">
        <v>0</v>
      </c>
    </row>
    <row r="593" spans="1:11">
      <c r="A593" t="s">
        <v>3834</v>
      </c>
      <c r="B593" t="s">
        <v>3840</v>
      </c>
      <c r="C593" t="s">
        <v>4599</v>
      </c>
      <c r="D593">
        <v>0.18</v>
      </c>
      <c r="E593">
        <v>0</v>
      </c>
      <c r="F593">
        <v>0</v>
      </c>
      <c r="G593">
        <v>0</v>
      </c>
      <c r="H593">
        <v>0.18</v>
      </c>
      <c r="I593">
        <v>0</v>
      </c>
      <c r="J593">
        <v>0</v>
      </c>
      <c r="K593">
        <v>0</v>
      </c>
    </row>
    <row r="594" spans="1:11">
      <c r="A594" t="s">
        <v>3834</v>
      </c>
      <c r="B594" t="s">
        <v>3950</v>
      </c>
      <c r="C594" t="s">
        <v>4600</v>
      </c>
      <c r="D594">
        <v>0.18</v>
      </c>
      <c r="E594">
        <v>0</v>
      </c>
      <c r="F594">
        <v>0</v>
      </c>
      <c r="G594">
        <v>0</v>
      </c>
      <c r="H594">
        <v>0.18</v>
      </c>
      <c r="I594">
        <v>0</v>
      </c>
      <c r="J594">
        <v>0</v>
      </c>
      <c r="K594">
        <v>0</v>
      </c>
    </row>
    <row r="595" spans="1:11">
      <c r="A595" t="s">
        <v>3834</v>
      </c>
      <c r="B595" t="s">
        <v>3997</v>
      </c>
      <c r="C595" t="s">
        <v>4601</v>
      </c>
      <c r="D595">
        <v>0.18</v>
      </c>
      <c r="E595">
        <v>0</v>
      </c>
      <c r="F595">
        <v>0</v>
      </c>
      <c r="G595">
        <v>0</v>
      </c>
      <c r="H595">
        <v>0.18</v>
      </c>
      <c r="I595">
        <v>0</v>
      </c>
      <c r="J595">
        <v>0</v>
      </c>
      <c r="K595">
        <v>0</v>
      </c>
    </row>
    <row r="596" spans="1:11">
      <c r="A596" t="s">
        <v>3834</v>
      </c>
      <c r="B596" t="s">
        <v>3840</v>
      </c>
      <c r="C596" t="s">
        <v>4602</v>
      </c>
      <c r="D596">
        <v>0.18</v>
      </c>
      <c r="E596">
        <v>0</v>
      </c>
      <c r="F596">
        <v>0</v>
      </c>
      <c r="G596">
        <v>0</v>
      </c>
      <c r="H596">
        <v>0.18</v>
      </c>
      <c r="I596">
        <v>0</v>
      </c>
      <c r="J596">
        <v>0</v>
      </c>
      <c r="K596">
        <v>0</v>
      </c>
    </row>
    <row r="597" spans="1:11">
      <c r="A597" t="s">
        <v>3834</v>
      </c>
      <c r="B597" t="s">
        <v>3940</v>
      </c>
      <c r="C597" t="s">
        <v>4603</v>
      </c>
      <c r="D597">
        <v>0.18</v>
      </c>
      <c r="E597">
        <v>0</v>
      </c>
      <c r="F597">
        <v>0</v>
      </c>
      <c r="G597">
        <v>0</v>
      </c>
      <c r="H597">
        <v>0.18</v>
      </c>
      <c r="I597">
        <v>0</v>
      </c>
      <c r="J597">
        <v>0</v>
      </c>
      <c r="K597">
        <v>0</v>
      </c>
    </row>
    <row r="598" spans="1:11">
      <c r="A598" t="s">
        <v>3834</v>
      </c>
      <c r="B598" t="s">
        <v>3888</v>
      </c>
      <c r="C598" t="s">
        <v>4604</v>
      </c>
      <c r="D598">
        <v>0.16</v>
      </c>
      <c r="E598">
        <v>0.16</v>
      </c>
      <c r="F598">
        <v>0</v>
      </c>
      <c r="G598">
        <v>0</v>
      </c>
      <c r="H598">
        <v>0</v>
      </c>
      <c r="I598">
        <v>0</v>
      </c>
      <c r="J598">
        <v>0</v>
      </c>
      <c r="K598">
        <v>0</v>
      </c>
    </row>
    <row r="599" spans="1:11">
      <c r="A599" t="s">
        <v>3834</v>
      </c>
      <c r="B599" t="s">
        <v>3888</v>
      </c>
      <c r="C599" t="s">
        <v>4605</v>
      </c>
      <c r="D599">
        <v>0.15</v>
      </c>
      <c r="E599">
        <v>0.15</v>
      </c>
      <c r="F599">
        <v>0</v>
      </c>
      <c r="G599">
        <v>0</v>
      </c>
      <c r="H599">
        <v>0</v>
      </c>
      <c r="I599">
        <v>0</v>
      </c>
      <c r="J599">
        <v>0</v>
      </c>
      <c r="K599">
        <v>0</v>
      </c>
    </row>
    <row r="600" spans="1:11">
      <c r="A600" t="s">
        <v>3834</v>
      </c>
      <c r="B600" t="s">
        <v>3877</v>
      </c>
      <c r="C600" t="s">
        <v>4606</v>
      </c>
      <c r="D600">
        <v>0.15</v>
      </c>
      <c r="E600">
        <v>0</v>
      </c>
      <c r="F600">
        <v>0.12</v>
      </c>
      <c r="G600">
        <v>0.11</v>
      </c>
      <c r="H600">
        <v>0</v>
      </c>
      <c r="I600">
        <v>0</v>
      </c>
      <c r="J600">
        <v>0</v>
      </c>
      <c r="K600">
        <v>0</v>
      </c>
    </row>
    <row r="601" spans="1:11">
      <c r="A601" t="s">
        <v>3834</v>
      </c>
      <c r="B601" t="s">
        <v>3849</v>
      </c>
      <c r="C601" t="s">
        <v>4607</v>
      </c>
      <c r="D601">
        <v>0.15</v>
      </c>
      <c r="E601">
        <v>0</v>
      </c>
      <c r="F601">
        <v>0</v>
      </c>
      <c r="G601">
        <v>0.15</v>
      </c>
      <c r="H601">
        <v>0</v>
      </c>
      <c r="I601">
        <v>0</v>
      </c>
      <c r="J601">
        <v>0</v>
      </c>
      <c r="K601">
        <v>0</v>
      </c>
    </row>
    <row r="602" spans="1:11">
      <c r="A602" t="s">
        <v>3834</v>
      </c>
      <c r="B602" t="s">
        <v>3856</v>
      </c>
      <c r="C602" t="s">
        <v>4608</v>
      </c>
      <c r="D602">
        <v>0.14</v>
      </c>
      <c r="E602">
        <v>0</v>
      </c>
      <c r="F602">
        <v>0.12</v>
      </c>
      <c r="G602">
        <v>0.05</v>
      </c>
      <c r="H602">
        <v>0</v>
      </c>
      <c r="I602">
        <v>0</v>
      </c>
      <c r="J602">
        <v>0</v>
      </c>
      <c r="K602">
        <v>0</v>
      </c>
    </row>
    <row r="603" spans="1:11">
      <c r="A603" t="s">
        <v>3834</v>
      </c>
      <c r="B603" t="s">
        <v>3998</v>
      </c>
      <c r="C603" t="s">
        <v>4609</v>
      </c>
      <c r="D603">
        <v>0.14</v>
      </c>
      <c r="E603">
        <v>0</v>
      </c>
      <c r="F603">
        <v>0.12</v>
      </c>
      <c r="G603">
        <v>0.05</v>
      </c>
      <c r="H603">
        <v>0</v>
      </c>
      <c r="I603">
        <v>0</v>
      </c>
      <c r="J603">
        <v>0</v>
      </c>
      <c r="K603">
        <v>0</v>
      </c>
    </row>
    <row r="604" spans="1:11">
      <c r="A604" t="s">
        <v>3834</v>
      </c>
      <c r="B604" t="s">
        <v>3891</v>
      </c>
      <c r="C604" t="s">
        <v>4610</v>
      </c>
      <c r="D604">
        <v>0.14</v>
      </c>
      <c r="E604">
        <v>0</v>
      </c>
      <c r="F604">
        <v>0</v>
      </c>
      <c r="G604">
        <v>0.14</v>
      </c>
      <c r="H604">
        <v>0</v>
      </c>
      <c r="I604">
        <v>0</v>
      </c>
      <c r="J604">
        <v>0</v>
      </c>
      <c r="K604">
        <v>0</v>
      </c>
    </row>
    <row r="605" spans="1:11">
      <c r="A605" t="s">
        <v>3834</v>
      </c>
      <c r="B605" t="s">
        <v>3849</v>
      </c>
      <c r="C605" t="s">
        <v>4611</v>
      </c>
      <c r="D605">
        <v>0.14</v>
      </c>
      <c r="E605">
        <v>0</v>
      </c>
      <c r="F605">
        <v>0.12</v>
      </c>
      <c r="G605">
        <v>0.04</v>
      </c>
      <c r="H605">
        <v>0</v>
      </c>
      <c r="I605">
        <v>0</v>
      </c>
      <c r="J605">
        <v>0</v>
      </c>
      <c r="K605">
        <v>0</v>
      </c>
    </row>
    <row r="606" spans="1:11">
      <c r="A606" t="s">
        <v>3834</v>
      </c>
      <c r="B606" t="s">
        <v>3859</v>
      </c>
      <c r="C606" t="s">
        <v>4612</v>
      </c>
      <c r="D606">
        <v>0.12</v>
      </c>
      <c r="E606">
        <v>0</v>
      </c>
      <c r="F606">
        <v>0</v>
      </c>
      <c r="G606">
        <v>0.12</v>
      </c>
      <c r="H606">
        <v>0</v>
      </c>
      <c r="I606">
        <v>0</v>
      </c>
      <c r="J606">
        <v>0</v>
      </c>
      <c r="K606">
        <v>0</v>
      </c>
    </row>
    <row r="607" spans="1:11">
      <c r="A607" t="s">
        <v>3834</v>
      </c>
      <c r="B607" t="s">
        <v>3859</v>
      </c>
      <c r="C607" t="s">
        <v>4613</v>
      </c>
      <c r="D607">
        <v>0.12</v>
      </c>
      <c r="E607">
        <v>0</v>
      </c>
      <c r="F607">
        <v>0</v>
      </c>
      <c r="G607">
        <v>0.12</v>
      </c>
      <c r="H607">
        <v>0</v>
      </c>
      <c r="I607">
        <v>0</v>
      </c>
      <c r="J607">
        <v>0</v>
      </c>
      <c r="K607">
        <v>0</v>
      </c>
    </row>
    <row r="608" spans="1:11">
      <c r="A608" t="s">
        <v>3834</v>
      </c>
      <c r="B608" t="s">
        <v>3930</v>
      </c>
      <c r="C608" t="s">
        <v>4614</v>
      </c>
      <c r="D608">
        <v>0.12</v>
      </c>
      <c r="E608">
        <v>0</v>
      </c>
      <c r="F608">
        <v>0.1</v>
      </c>
      <c r="G608">
        <v>0.07000000000000001</v>
      </c>
      <c r="H608">
        <v>0</v>
      </c>
      <c r="I608">
        <v>0</v>
      </c>
      <c r="J608">
        <v>0</v>
      </c>
      <c r="K608">
        <v>0</v>
      </c>
    </row>
    <row r="609" spans="1:11">
      <c r="A609" t="s">
        <v>3834</v>
      </c>
      <c r="B609" t="s">
        <v>3999</v>
      </c>
      <c r="C609" t="s">
        <v>4615</v>
      </c>
      <c r="D609">
        <v>0.12</v>
      </c>
      <c r="E609">
        <v>0</v>
      </c>
      <c r="F609">
        <v>0.1</v>
      </c>
      <c r="G609">
        <v>0.07000000000000001</v>
      </c>
      <c r="H609">
        <v>0</v>
      </c>
      <c r="I609">
        <v>0</v>
      </c>
      <c r="J609">
        <v>0</v>
      </c>
      <c r="K609">
        <v>0</v>
      </c>
    </row>
    <row r="610" spans="1:11">
      <c r="A610" t="s">
        <v>3834</v>
      </c>
      <c r="B610" t="s">
        <v>3859</v>
      </c>
      <c r="C610" t="s">
        <v>4616</v>
      </c>
      <c r="D610">
        <v>0.11</v>
      </c>
      <c r="E610">
        <v>0</v>
      </c>
      <c r="F610">
        <v>0</v>
      </c>
      <c r="G610">
        <v>0.11</v>
      </c>
      <c r="H610">
        <v>0</v>
      </c>
      <c r="I610">
        <v>0</v>
      </c>
      <c r="J610">
        <v>0</v>
      </c>
      <c r="K610">
        <v>0</v>
      </c>
    </row>
    <row r="611" spans="1:11">
      <c r="A611" t="s">
        <v>3834</v>
      </c>
      <c r="B611" t="s">
        <v>4000</v>
      </c>
      <c r="C611" t="s">
        <v>4617</v>
      </c>
      <c r="D611">
        <v>0.11</v>
      </c>
      <c r="E611">
        <v>0</v>
      </c>
      <c r="F611">
        <v>0.1</v>
      </c>
      <c r="G611">
        <v>0.05</v>
      </c>
      <c r="H611">
        <v>0</v>
      </c>
      <c r="I611">
        <v>0</v>
      </c>
      <c r="J611">
        <v>0</v>
      </c>
      <c r="K611">
        <v>0</v>
      </c>
    </row>
    <row r="612" spans="1:11">
      <c r="A612" t="s">
        <v>3834</v>
      </c>
      <c r="B612" t="s">
        <v>3836</v>
      </c>
      <c r="C612" t="s">
        <v>4618</v>
      </c>
      <c r="D612">
        <v>0.11</v>
      </c>
      <c r="E612">
        <v>0</v>
      </c>
      <c r="F612">
        <v>0.1</v>
      </c>
      <c r="G612">
        <v>0.03</v>
      </c>
      <c r="H612">
        <v>0</v>
      </c>
      <c r="I612">
        <v>0</v>
      </c>
      <c r="J612">
        <v>0</v>
      </c>
      <c r="K612">
        <v>0</v>
      </c>
    </row>
    <row r="613" spans="1:11">
      <c r="A613" t="s">
        <v>3834</v>
      </c>
      <c r="B613" t="s">
        <v>3998</v>
      </c>
      <c r="C613" t="s">
        <v>4619</v>
      </c>
      <c r="D613">
        <v>0.11</v>
      </c>
      <c r="E613">
        <v>0</v>
      </c>
      <c r="F613">
        <v>0.1</v>
      </c>
      <c r="G613">
        <v>0.03</v>
      </c>
      <c r="H613">
        <v>0</v>
      </c>
      <c r="I613">
        <v>0</v>
      </c>
      <c r="J613">
        <v>0</v>
      </c>
      <c r="K613">
        <v>0</v>
      </c>
    </row>
    <row r="614" spans="1:11">
      <c r="A614" t="s">
        <v>3834</v>
      </c>
      <c r="B614" t="s">
        <v>3874</v>
      </c>
      <c r="C614" t="s">
        <v>4620</v>
      </c>
      <c r="D614">
        <v>0.11</v>
      </c>
      <c r="E614">
        <v>0</v>
      </c>
      <c r="F614">
        <v>0.1</v>
      </c>
      <c r="G614">
        <v>0.03</v>
      </c>
      <c r="H614">
        <v>0</v>
      </c>
      <c r="I614">
        <v>0</v>
      </c>
      <c r="J614">
        <v>0</v>
      </c>
      <c r="K614">
        <v>0</v>
      </c>
    </row>
    <row r="615" spans="1:11">
      <c r="A615" t="s">
        <v>3834</v>
      </c>
      <c r="B615" t="s">
        <v>3859</v>
      </c>
      <c r="C615" t="s">
        <v>4621</v>
      </c>
      <c r="D615">
        <v>0.11</v>
      </c>
      <c r="E615">
        <v>0</v>
      </c>
      <c r="F615">
        <v>0.1</v>
      </c>
      <c r="G615">
        <v>0.02</v>
      </c>
      <c r="H615">
        <v>0</v>
      </c>
      <c r="I615">
        <v>0</v>
      </c>
      <c r="J615">
        <v>0</v>
      </c>
      <c r="K615">
        <v>0</v>
      </c>
    </row>
    <row r="616" spans="1:11">
      <c r="A616" t="s">
        <v>3834</v>
      </c>
      <c r="B616" t="s">
        <v>3841</v>
      </c>
      <c r="C616" t="s">
        <v>4622</v>
      </c>
      <c r="D616">
        <v>0.11</v>
      </c>
      <c r="E616">
        <v>0</v>
      </c>
      <c r="F616">
        <v>0.1</v>
      </c>
      <c r="G616">
        <v>0.02</v>
      </c>
      <c r="H616">
        <v>0</v>
      </c>
      <c r="I616">
        <v>0</v>
      </c>
      <c r="J616">
        <v>0</v>
      </c>
      <c r="K616">
        <v>0</v>
      </c>
    </row>
    <row r="617" spans="1:11">
      <c r="A617" t="s">
        <v>3834</v>
      </c>
      <c r="B617" t="s">
        <v>3849</v>
      </c>
      <c r="C617" t="s">
        <v>4623</v>
      </c>
      <c r="D617">
        <v>0.1</v>
      </c>
      <c r="E617">
        <v>0</v>
      </c>
      <c r="F617">
        <v>0</v>
      </c>
      <c r="G617">
        <v>0.08</v>
      </c>
      <c r="H617">
        <v>0</v>
      </c>
      <c r="I617">
        <v>0</v>
      </c>
      <c r="J617">
        <v>0.08</v>
      </c>
      <c r="K617">
        <v>0</v>
      </c>
    </row>
    <row r="618" spans="1:11">
      <c r="A618" t="s">
        <v>3834</v>
      </c>
      <c r="B618" t="s">
        <v>3871</v>
      </c>
      <c r="C618" t="s">
        <v>4624</v>
      </c>
      <c r="D618">
        <v>0.1</v>
      </c>
      <c r="E618">
        <v>0</v>
      </c>
      <c r="F618">
        <v>0</v>
      </c>
      <c r="G618">
        <v>0.1</v>
      </c>
      <c r="H618">
        <v>0</v>
      </c>
      <c r="I618">
        <v>0</v>
      </c>
      <c r="J618">
        <v>0</v>
      </c>
      <c r="K618">
        <v>0</v>
      </c>
    </row>
    <row r="619" spans="1:11">
      <c r="A619" t="s">
        <v>3834</v>
      </c>
      <c r="B619" t="s">
        <v>4001</v>
      </c>
      <c r="C619" t="s">
        <v>4625</v>
      </c>
      <c r="D619">
        <v>0.1</v>
      </c>
      <c r="E619">
        <v>0</v>
      </c>
      <c r="F619">
        <v>0</v>
      </c>
      <c r="G619">
        <v>0.1</v>
      </c>
      <c r="H619">
        <v>0</v>
      </c>
      <c r="I619">
        <v>0</v>
      </c>
      <c r="J619">
        <v>0</v>
      </c>
      <c r="K619">
        <v>0</v>
      </c>
    </row>
    <row r="620" spans="1:11">
      <c r="A620" t="s">
        <v>3834</v>
      </c>
      <c r="B620" t="s">
        <v>4001</v>
      </c>
      <c r="C620" t="s">
        <v>4626</v>
      </c>
      <c r="D620">
        <v>0.1</v>
      </c>
      <c r="E620">
        <v>0</v>
      </c>
      <c r="F620">
        <v>0</v>
      </c>
      <c r="G620">
        <v>0.1</v>
      </c>
      <c r="H620">
        <v>0</v>
      </c>
      <c r="I620">
        <v>0</v>
      </c>
      <c r="J620">
        <v>0</v>
      </c>
      <c r="K620">
        <v>0</v>
      </c>
    </row>
    <row r="621" spans="1:11">
      <c r="A621" t="s">
        <v>3834</v>
      </c>
      <c r="B621" t="s">
        <v>3857</v>
      </c>
      <c r="C621" t="s">
        <v>4627</v>
      </c>
      <c r="D621">
        <v>0.1</v>
      </c>
      <c r="E621">
        <v>0</v>
      </c>
      <c r="F621">
        <v>0.1</v>
      </c>
      <c r="G621">
        <v>0</v>
      </c>
      <c r="H621">
        <v>0</v>
      </c>
      <c r="I621">
        <v>0</v>
      </c>
      <c r="J621">
        <v>0</v>
      </c>
      <c r="K621">
        <v>0</v>
      </c>
    </row>
    <row r="622" spans="1:11">
      <c r="A622" t="s">
        <v>3834</v>
      </c>
      <c r="B622" t="s">
        <v>3857</v>
      </c>
      <c r="C622" t="s">
        <v>4628</v>
      </c>
      <c r="D622">
        <v>0.1</v>
      </c>
      <c r="E622">
        <v>0</v>
      </c>
      <c r="F622">
        <v>0.1</v>
      </c>
      <c r="G622">
        <v>0</v>
      </c>
      <c r="H622">
        <v>0</v>
      </c>
      <c r="I622">
        <v>0</v>
      </c>
      <c r="J622">
        <v>0</v>
      </c>
      <c r="K622">
        <v>0</v>
      </c>
    </row>
    <row r="623" spans="1:11">
      <c r="A623" t="s">
        <v>3834</v>
      </c>
      <c r="B623" t="s">
        <v>4002</v>
      </c>
      <c r="C623" t="s">
        <v>4629</v>
      </c>
      <c r="D623">
        <v>0.1</v>
      </c>
      <c r="E623">
        <v>0</v>
      </c>
      <c r="F623">
        <v>0.1</v>
      </c>
      <c r="G623">
        <v>0</v>
      </c>
      <c r="H623">
        <v>0</v>
      </c>
      <c r="I623">
        <v>0</v>
      </c>
      <c r="J623">
        <v>0</v>
      </c>
      <c r="K623">
        <v>0</v>
      </c>
    </row>
    <row r="624" spans="1:11">
      <c r="A624" t="s">
        <v>3834</v>
      </c>
      <c r="B624" t="s">
        <v>3849</v>
      </c>
      <c r="C624" t="s">
        <v>4630</v>
      </c>
      <c r="D624">
        <v>0.1</v>
      </c>
      <c r="E624">
        <v>0</v>
      </c>
      <c r="F624">
        <v>0.1</v>
      </c>
      <c r="G624">
        <v>0</v>
      </c>
      <c r="H624">
        <v>0</v>
      </c>
      <c r="I624">
        <v>0</v>
      </c>
      <c r="J624">
        <v>0</v>
      </c>
      <c r="K624">
        <v>0</v>
      </c>
    </row>
    <row r="625" spans="1:11">
      <c r="A625" t="s">
        <v>3834</v>
      </c>
      <c r="B625" t="s">
        <v>3857</v>
      </c>
      <c r="C625" t="s">
        <v>4631</v>
      </c>
      <c r="D625">
        <v>0.1</v>
      </c>
      <c r="E625">
        <v>0</v>
      </c>
      <c r="F625">
        <v>0.1</v>
      </c>
      <c r="G625">
        <v>0</v>
      </c>
      <c r="H625">
        <v>0</v>
      </c>
      <c r="I625">
        <v>0</v>
      </c>
      <c r="J625">
        <v>0</v>
      </c>
      <c r="K625">
        <v>0</v>
      </c>
    </row>
    <row r="626" spans="1:11">
      <c r="A626" t="s">
        <v>3834</v>
      </c>
      <c r="B626" t="s">
        <v>3900</v>
      </c>
      <c r="C626" t="s">
        <v>4632</v>
      </c>
      <c r="D626">
        <v>0.1</v>
      </c>
      <c r="E626">
        <v>0</v>
      </c>
      <c r="F626">
        <v>0</v>
      </c>
      <c r="G626">
        <v>0.1</v>
      </c>
      <c r="H626">
        <v>0</v>
      </c>
      <c r="I626">
        <v>0</v>
      </c>
      <c r="J626">
        <v>0</v>
      </c>
      <c r="K626">
        <v>0</v>
      </c>
    </row>
    <row r="627" spans="1:11">
      <c r="A627" t="s">
        <v>3834</v>
      </c>
      <c r="B627" t="s">
        <v>3835</v>
      </c>
      <c r="C627" t="s">
        <v>4633</v>
      </c>
      <c r="D627">
        <v>0.1</v>
      </c>
      <c r="E627">
        <v>0.1</v>
      </c>
      <c r="F627">
        <v>0</v>
      </c>
      <c r="G627">
        <v>0</v>
      </c>
      <c r="H627">
        <v>0</v>
      </c>
      <c r="I627">
        <v>0</v>
      </c>
      <c r="J627">
        <v>0</v>
      </c>
      <c r="K627">
        <v>0</v>
      </c>
    </row>
    <row r="628" spans="1:11">
      <c r="A628" t="s">
        <v>3834</v>
      </c>
      <c r="B628" t="s">
        <v>3855</v>
      </c>
      <c r="C628" t="s">
        <v>4634</v>
      </c>
      <c r="D628">
        <v>0.09</v>
      </c>
      <c r="E628">
        <v>0</v>
      </c>
      <c r="F628">
        <v>0.09</v>
      </c>
      <c r="G628">
        <v>0.01</v>
      </c>
      <c r="H628">
        <v>0</v>
      </c>
      <c r="I628">
        <v>0</v>
      </c>
      <c r="J628">
        <v>0</v>
      </c>
      <c r="K628">
        <v>0</v>
      </c>
    </row>
    <row r="629" spans="1:11">
      <c r="A629" t="s">
        <v>3834</v>
      </c>
      <c r="B629" t="s">
        <v>3842</v>
      </c>
      <c r="C629" t="s">
        <v>4635</v>
      </c>
      <c r="D629">
        <v>0.09</v>
      </c>
      <c r="E629">
        <v>0</v>
      </c>
      <c r="F629">
        <v>0.09</v>
      </c>
      <c r="G629">
        <v>0</v>
      </c>
      <c r="H629">
        <v>0</v>
      </c>
      <c r="I629">
        <v>0</v>
      </c>
      <c r="J629">
        <v>0</v>
      </c>
      <c r="K629">
        <v>0</v>
      </c>
    </row>
    <row r="630" spans="1:11">
      <c r="A630" t="s">
        <v>3834</v>
      </c>
      <c r="B630" t="s">
        <v>3855</v>
      </c>
      <c r="C630" t="s">
        <v>4636</v>
      </c>
      <c r="D630">
        <v>0.09</v>
      </c>
      <c r="E630">
        <v>0</v>
      </c>
      <c r="F630">
        <v>0.09</v>
      </c>
      <c r="G630">
        <v>0</v>
      </c>
      <c r="H630">
        <v>0</v>
      </c>
      <c r="I630">
        <v>0</v>
      </c>
      <c r="J630">
        <v>0</v>
      </c>
      <c r="K630">
        <v>0</v>
      </c>
    </row>
    <row r="631" spans="1:11">
      <c r="A631" t="s">
        <v>3834</v>
      </c>
      <c r="B631" t="s">
        <v>3904</v>
      </c>
      <c r="C631" t="s">
        <v>4637</v>
      </c>
      <c r="D631">
        <v>0.09</v>
      </c>
      <c r="E631">
        <v>0</v>
      </c>
      <c r="F631">
        <v>0</v>
      </c>
      <c r="G631">
        <v>0.09</v>
      </c>
      <c r="H631">
        <v>0</v>
      </c>
      <c r="I631">
        <v>0</v>
      </c>
      <c r="J631">
        <v>0</v>
      </c>
      <c r="K631">
        <v>0</v>
      </c>
    </row>
    <row r="632" spans="1:11">
      <c r="A632" t="s">
        <v>3834</v>
      </c>
      <c r="B632" t="s">
        <v>3856</v>
      </c>
      <c r="C632" t="s">
        <v>4638</v>
      </c>
      <c r="D632">
        <v>0.09</v>
      </c>
      <c r="E632">
        <v>0</v>
      </c>
      <c r="F632">
        <v>0</v>
      </c>
      <c r="G632">
        <v>0.07000000000000001</v>
      </c>
      <c r="H632">
        <v>0</v>
      </c>
      <c r="I632">
        <v>0</v>
      </c>
      <c r="J632">
        <v>0.07000000000000001</v>
      </c>
      <c r="K632">
        <v>0</v>
      </c>
    </row>
    <row r="633" spans="1:11">
      <c r="A633" t="s">
        <v>3834</v>
      </c>
      <c r="B633" t="s">
        <v>4003</v>
      </c>
      <c r="C633" t="s">
        <v>4639</v>
      </c>
      <c r="D633">
        <v>0.09</v>
      </c>
      <c r="E633">
        <v>0</v>
      </c>
      <c r="F633">
        <v>0</v>
      </c>
      <c r="G633">
        <v>0.09</v>
      </c>
      <c r="H633">
        <v>0</v>
      </c>
      <c r="I633">
        <v>0</v>
      </c>
      <c r="J633">
        <v>0</v>
      </c>
      <c r="K633">
        <v>0</v>
      </c>
    </row>
    <row r="634" spans="1:11">
      <c r="A634" t="s">
        <v>3834</v>
      </c>
      <c r="B634" t="s">
        <v>4004</v>
      </c>
      <c r="C634" t="s">
        <v>4640</v>
      </c>
      <c r="D634">
        <v>0.09</v>
      </c>
      <c r="E634">
        <v>0</v>
      </c>
      <c r="F634">
        <v>0</v>
      </c>
      <c r="G634">
        <v>0.09</v>
      </c>
      <c r="H634">
        <v>0</v>
      </c>
      <c r="I634">
        <v>0</v>
      </c>
      <c r="J634">
        <v>0</v>
      </c>
      <c r="K634">
        <v>0</v>
      </c>
    </row>
    <row r="635" spans="1:11">
      <c r="A635" t="s">
        <v>3834</v>
      </c>
      <c r="B635" t="s">
        <v>4005</v>
      </c>
      <c r="C635" t="s">
        <v>4641</v>
      </c>
      <c r="D635">
        <v>0.09</v>
      </c>
      <c r="E635">
        <v>0</v>
      </c>
      <c r="F635">
        <v>0</v>
      </c>
      <c r="G635">
        <v>0.09</v>
      </c>
      <c r="H635">
        <v>0</v>
      </c>
      <c r="I635">
        <v>0</v>
      </c>
      <c r="J635">
        <v>0</v>
      </c>
      <c r="K635">
        <v>0</v>
      </c>
    </row>
    <row r="636" spans="1:11">
      <c r="A636" t="s">
        <v>3834</v>
      </c>
      <c r="B636" t="s">
        <v>3855</v>
      </c>
      <c r="C636" t="s">
        <v>4642</v>
      </c>
      <c r="D636">
        <v>0.08</v>
      </c>
      <c r="E636">
        <v>0</v>
      </c>
      <c r="F636">
        <v>0</v>
      </c>
      <c r="G636">
        <v>0.08</v>
      </c>
      <c r="H636">
        <v>0</v>
      </c>
      <c r="I636">
        <v>0</v>
      </c>
      <c r="J636">
        <v>0</v>
      </c>
      <c r="K636">
        <v>0</v>
      </c>
    </row>
    <row r="637" spans="1:11">
      <c r="A637" t="s">
        <v>3834</v>
      </c>
      <c r="B637" t="s">
        <v>3838</v>
      </c>
      <c r="C637" t="s">
        <v>4643</v>
      </c>
      <c r="D637">
        <v>0.08</v>
      </c>
      <c r="E637">
        <v>0</v>
      </c>
      <c r="F637">
        <v>0</v>
      </c>
      <c r="G637">
        <v>0.08</v>
      </c>
      <c r="H637">
        <v>0</v>
      </c>
      <c r="I637">
        <v>0</v>
      </c>
      <c r="J637">
        <v>0</v>
      </c>
      <c r="K637">
        <v>0</v>
      </c>
    </row>
    <row r="638" spans="1:11">
      <c r="A638" t="s">
        <v>3834</v>
      </c>
      <c r="B638" t="s">
        <v>3839</v>
      </c>
      <c r="C638" t="s">
        <v>4644</v>
      </c>
      <c r="D638">
        <v>0.08</v>
      </c>
      <c r="E638">
        <v>0</v>
      </c>
      <c r="F638">
        <v>0</v>
      </c>
      <c r="G638">
        <v>0.08</v>
      </c>
      <c r="H638">
        <v>0</v>
      </c>
      <c r="I638">
        <v>0</v>
      </c>
      <c r="J638">
        <v>0</v>
      </c>
      <c r="K638">
        <v>0</v>
      </c>
    </row>
    <row r="639" spans="1:11">
      <c r="A639" t="s">
        <v>3834</v>
      </c>
      <c r="B639" t="s">
        <v>3849</v>
      </c>
      <c r="C639" t="s">
        <v>4645</v>
      </c>
      <c r="D639">
        <v>0.08</v>
      </c>
      <c r="E639">
        <v>0</v>
      </c>
      <c r="F639">
        <v>0</v>
      </c>
      <c r="G639">
        <v>0.08</v>
      </c>
      <c r="H639">
        <v>0</v>
      </c>
      <c r="I639">
        <v>0</v>
      </c>
      <c r="J639">
        <v>0</v>
      </c>
      <c r="K639">
        <v>0</v>
      </c>
    </row>
    <row r="640" spans="1:11">
      <c r="A640" t="s">
        <v>3834</v>
      </c>
      <c r="B640" t="s">
        <v>3836</v>
      </c>
      <c r="C640" t="s">
        <v>4646</v>
      </c>
      <c r="D640">
        <v>0.08</v>
      </c>
      <c r="E640">
        <v>0</v>
      </c>
      <c r="F640">
        <v>0</v>
      </c>
      <c r="G640">
        <v>0.08</v>
      </c>
      <c r="H640">
        <v>0</v>
      </c>
      <c r="I640">
        <v>0</v>
      </c>
      <c r="J640">
        <v>0</v>
      </c>
      <c r="K640">
        <v>0</v>
      </c>
    </row>
    <row r="641" spans="1:11">
      <c r="A641" t="s">
        <v>3834</v>
      </c>
      <c r="B641" t="s">
        <v>3849</v>
      </c>
      <c r="C641" t="s">
        <v>4647</v>
      </c>
      <c r="D641">
        <v>0.08</v>
      </c>
      <c r="E641">
        <v>0</v>
      </c>
      <c r="F641">
        <v>0</v>
      </c>
      <c r="G641">
        <v>0.08</v>
      </c>
      <c r="H641">
        <v>0</v>
      </c>
      <c r="I641">
        <v>0</v>
      </c>
      <c r="J641">
        <v>0</v>
      </c>
      <c r="K641">
        <v>0</v>
      </c>
    </row>
    <row r="642" spans="1:11">
      <c r="A642" t="s">
        <v>3834</v>
      </c>
      <c r="B642" t="s">
        <v>3839</v>
      </c>
      <c r="C642" t="s">
        <v>4648</v>
      </c>
      <c r="D642">
        <v>0.08</v>
      </c>
      <c r="E642">
        <v>0</v>
      </c>
      <c r="F642">
        <v>0</v>
      </c>
      <c r="G642">
        <v>0.08</v>
      </c>
      <c r="H642">
        <v>0</v>
      </c>
      <c r="I642">
        <v>0</v>
      </c>
      <c r="J642">
        <v>0</v>
      </c>
      <c r="K642">
        <v>0</v>
      </c>
    </row>
    <row r="643" spans="1:11">
      <c r="A643" t="s">
        <v>3834</v>
      </c>
      <c r="B643" t="s">
        <v>3849</v>
      </c>
      <c r="C643" t="s">
        <v>4649</v>
      </c>
      <c r="D643">
        <v>0.08</v>
      </c>
      <c r="E643">
        <v>0</v>
      </c>
      <c r="F643">
        <v>0</v>
      </c>
      <c r="G643">
        <v>0.08</v>
      </c>
      <c r="H643">
        <v>0</v>
      </c>
      <c r="I643">
        <v>0</v>
      </c>
      <c r="J643">
        <v>0</v>
      </c>
      <c r="K643">
        <v>0</v>
      </c>
    </row>
    <row r="644" spans="1:11">
      <c r="A644" t="s">
        <v>3834</v>
      </c>
      <c r="B644" t="s">
        <v>3849</v>
      </c>
      <c r="C644" t="s">
        <v>4650</v>
      </c>
      <c r="D644">
        <v>0.08</v>
      </c>
      <c r="E644">
        <v>0</v>
      </c>
      <c r="F644">
        <v>0</v>
      </c>
      <c r="G644">
        <v>0.08</v>
      </c>
      <c r="H644">
        <v>0</v>
      </c>
      <c r="I644">
        <v>0</v>
      </c>
      <c r="J644">
        <v>0</v>
      </c>
      <c r="K644">
        <v>0</v>
      </c>
    </row>
    <row r="645" spans="1:11">
      <c r="A645" t="s">
        <v>3834</v>
      </c>
      <c r="B645" t="s">
        <v>3849</v>
      </c>
      <c r="C645" t="s">
        <v>4651</v>
      </c>
      <c r="D645">
        <v>0.08</v>
      </c>
      <c r="E645">
        <v>0</v>
      </c>
      <c r="F645">
        <v>0</v>
      </c>
      <c r="G645">
        <v>0.08</v>
      </c>
      <c r="H645">
        <v>0</v>
      </c>
      <c r="I645">
        <v>0</v>
      </c>
      <c r="J645">
        <v>0</v>
      </c>
      <c r="K645">
        <v>0</v>
      </c>
    </row>
    <row r="646" spans="1:11">
      <c r="A646" t="s">
        <v>3834</v>
      </c>
      <c r="B646" t="s">
        <v>3849</v>
      </c>
      <c r="C646" t="s">
        <v>4652</v>
      </c>
      <c r="D646">
        <v>0.08</v>
      </c>
      <c r="E646">
        <v>0</v>
      </c>
      <c r="F646">
        <v>0</v>
      </c>
      <c r="G646">
        <v>0.08</v>
      </c>
      <c r="H646">
        <v>0</v>
      </c>
      <c r="I646">
        <v>0</v>
      </c>
      <c r="J646">
        <v>0</v>
      </c>
      <c r="K646">
        <v>0</v>
      </c>
    </row>
    <row r="647" spans="1:11">
      <c r="A647" t="s">
        <v>3834</v>
      </c>
      <c r="B647" t="s">
        <v>4006</v>
      </c>
      <c r="C647" t="s">
        <v>4653</v>
      </c>
      <c r="D647">
        <v>0.08</v>
      </c>
      <c r="E647">
        <v>0</v>
      </c>
      <c r="F647">
        <v>0</v>
      </c>
      <c r="G647">
        <v>0.08</v>
      </c>
      <c r="H647">
        <v>0</v>
      </c>
      <c r="I647">
        <v>0</v>
      </c>
      <c r="J647">
        <v>0</v>
      </c>
      <c r="K647">
        <v>0</v>
      </c>
    </row>
    <row r="648" spans="1:11">
      <c r="A648" t="s">
        <v>3834</v>
      </c>
      <c r="B648" t="s">
        <v>3849</v>
      </c>
      <c r="C648" t="s">
        <v>4654</v>
      </c>
      <c r="D648">
        <v>0.08</v>
      </c>
      <c r="E648">
        <v>0</v>
      </c>
      <c r="F648">
        <v>0</v>
      </c>
      <c r="G648">
        <v>0.08</v>
      </c>
      <c r="H648">
        <v>0</v>
      </c>
      <c r="I648">
        <v>0</v>
      </c>
      <c r="J648">
        <v>0</v>
      </c>
      <c r="K648">
        <v>0</v>
      </c>
    </row>
    <row r="649" spans="1:11">
      <c r="A649" t="s">
        <v>3834</v>
      </c>
      <c r="B649" t="s">
        <v>3854</v>
      </c>
      <c r="C649" t="s">
        <v>4655</v>
      </c>
      <c r="D649">
        <v>0.08</v>
      </c>
      <c r="E649">
        <v>0</v>
      </c>
      <c r="F649">
        <v>0</v>
      </c>
      <c r="G649">
        <v>0.08</v>
      </c>
      <c r="H649">
        <v>0</v>
      </c>
      <c r="I649">
        <v>0</v>
      </c>
      <c r="J649">
        <v>0</v>
      </c>
      <c r="K649">
        <v>0</v>
      </c>
    </row>
    <row r="650" spans="1:11">
      <c r="A650" t="s">
        <v>3834</v>
      </c>
      <c r="B650" t="s">
        <v>3848</v>
      </c>
      <c r="C650" t="s">
        <v>4656</v>
      </c>
      <c r="D650">
        <v>0.07000000000000001</v>
      </c>
      <c r="E650">
        <v>0</v>
      </c>
      <c r="F650">
        <v>0</v>
      </c>
      <c r="G650">
        <v>0.07000000000000001</v>
      </c>
      <c r="H650">
        <v>0</v>
      </c>
      <c r="I650">
        <v>0</v>
      </c>
      <c r="J650">
        <v>0</v>
      </c>
      <c r="K650">
        <v>0</v>
      </c>
    </row>
    <row r="651" spans="1:11">
      <c r="A651" t="s">
        <v>3834</v>
      </c>
      <c r="B651" t="s">
        <v>3849</v>
      </c>
      <c r="C651" t="s">
        <v>4657</v>
      </c>
      <c r="D651">
        <v>0.07000000000000001</v>
      </c>
      <c r="E651">
        <v>0</v>
      </c>
      <c r="F651">
        <v>0</v>
      </c>
      <c r="G651">
        <v>0.07000000000000001</v>
      </c>
      <c r="H651">
        <v>0</v>
      </c>
      <c r="I651">
        <v>0</v>
      </c>
      <c r="J651">
        <v>0</v>
      </c>
      <c r="K651">
        <v>0</v>
      </c>
    </row>
    <row r="652" spans="1:11">
      <c r="A652" t="s">
        <v>3834</v>
      </c>
      <c r="B652" t="s">
        <v>3837</v>
      </c>
      <c r="C652" t="s">
        <v>4658</v>
      </c>
      <c r="D652">
        <v>0.07000000000000001</v>
      </c>
      <c r="E652">
        <v>0</v>
      </c>
      <c r="F652">
        <v>0</v>
      </c>
      <c r="G652">
        <v>0.07000000000000001</v>
      </c>
      <c r="H652">
        <v>0</v>
      </c>
      <c r="I652">
        <v>0</v>
      </c>
      <c r="J652">
        <v>0</v>
      </c>
      <c r="K652">
        <v>0</v>
      </c>
    </row>
    <row r="653" spans="1:11">
      <c r="A653" t="s">
        <v>3834</v>
      </c>
      <c r="B653" t="s">
        <v>4007</v>
      </c>
      <c r="C653" t="s">
        <v>4659</v>
      </c>
      <c r="D653">
        <v>0.07000000000000001</v>
      </c>
      <c r="E653">
        <v>0</v>
      </c>
      <c r="F653">
        <v>0</v>
      </c>
      <c r="G653">
        <v>0.07000000000000001</v>
      </c>
      <c r="H653">
        <v>0</v>
      </c>
      <c r="I653">
        <v>0</v>
      </c>
      <c r="J653">
        <v>0</v>
      </c>
      <c r="K653">
        <v>0</v>
      </c>
    </row>
    <row r="654" spans="1:11">
      <c r="A654" t="s">
        <v>3834</v>
      </c>
      <c r="B654" t="s">
        <v>3846</v>
      </c>
      <c r="C654" t="s">
        <v>4660</v>
      </c>
      <c r="D654">
        <v>0.07000000000000001</v>
      </c>
      <c r="E654">
        <v>0</v>
      </c>
      <c r="F654">
        <v>0</v>
      </c>
      <c r="G654">
        <v>0.07000000000000001</v>
      </c>
      <c r="H654">
        <v>0</v>
      </c>
      <c r="I654">
        <v>0</v>
      </c>
      <c r="J654">
        <v>0</v>
      </c>
      <c r="K654">
        <v>0</v>
      </c>
    </row>
    <row r="655" spans="1:11">
      <c r="A655" t="s">
        <v>3834</v>
      </c>
      <c r="B655" t="s">
        <v>3857</v>
      </c>
      <c r="C655" t="s">
        <v>4661</v>
      </c>
      <c r="D655">
        <v>0.07000000000000001</v>
      </c>
      <c r="E655">
        <v>0</v>
      </c>
      <c r="F655">
        <v>0</v>
      </c>
      <c r="G655">
        <v>0.07000000000000001</v>
      </c>
      <c r="H655">
        <v>0</v>
      </c>
      <c r="I655">
        <v>0</v>
      </c>
      <c r="J655">
        <v>0</v>
      </c>
      <c r="K655">
        <v>0</v>
      </c>
    </row>
    <row r="656" spans="1:11">
      <c r="A656" t="s">
        <v>3834</v>
      </c>
      <c r="B656" t="s">
        <v>3849</v>
      </c>
      <c r="C656" t="s">
        <v>4662</v>
      </c>
      <c r="D656">
        <v>0.07000000000000001</v>
      </c>
      <c r="E656">
        <v>0</v>
      </c>
      <c r="F656">
        <v>0</v>
      </c>
      <c r="G656">
        <v>0.07000000000000001</v>
      </c>
      <c r="H656">
        <v>0</v>
      </c>
      <c r="I656">
        <v>0</v>
      </c>
      <c r="J656">
        <v>0</v>
      </c>
      <c r="K656">
        <v>0</v>
      </c>
    </row>
    <row r="657" spans="1:11">
      <c r="A657" t="s">
        <v>3834</v>
      </c>
      <c r="B657" t="s">
        <v>3859</v>
      </c>
      <c r="C657" t="s">
        <v>4663</v>
      </c>
      <c r="D657">
        <v>0.07000000000000001</v>
      </c>
      <c r="E657">
        <v>0</v>
      </c>
      <c r="F657">
        <v>0</v>
      </c>
      <c r="G657">
        <v>0.07000000000000001</v>
      </c>
      <c r="H657">
        <v>0</v>
      </c>
      <c r="I657">
        <v>0</v>
      </c>
      <c r="J657">
        <v>0</v>
      </c>
      <c r="K657">
        <v>0</v>
      </c>
    </row>
    <row r="658" spans="1:11">
      <c r="A658" t="s">
        <v>3834</v>
      </c>
      <c r="B658" t="s">
        <v>3874</v>
      </c>
      <c r="C658" t="s">
        <v>4664</v>
      </c>
      <c r="D658">
        <v>0.07000000000000001</v>
      </c>
      <c r="E658">
        <v>0</v>
      </c>
      <c r="F658">
        <v>0</v>
      </c>
      <c r="G658">
        <v>0.07000000000000001</v>
      </c>
      <c r="H658">
        <v>0</v>
      </c>
      <c r="I658">
        <v>0</v>
      </c>
      <c r="J658">
        <v>0</v>
      </c>
      <c r="K658">
        <v>0</v>
      </c>
    </row>
    <row r="659" spans="1:11">
      <c r="A659" t="s">
        <v>3834</v>
      </c>
      <c r="B659" t="s">
        <v>3864</v>
      </c>
      <c r="C659" t="s">
        <v>4665</v>
      </c>
      <c r="D659">
        <v>0.07000000000000001</v>
      </c>
      <c r="E659">
        <v>0</v>
      </c>
      <c r="F659">
        <v>0</v>
      </c>
      <c r="G659">
        <v>0.07000000000000001</v>
      </c>
      <c r="H659">
        <v>0</v>
      </c>
      <c r="I659">
        <v>0</v>
      </c>
      <c r="J659">
        <v>0</v>
      </c>
      <c r="K659">
        <v>0</v>
      </c>
    </row>
    <row r="660" spans="1:11">
      <c r="A660" t="s">
        <v>3834</v>
      </c>
      <c r="B660" t="s">
        <v>3851</v>
      </c>
      <c r="C660" t="s">
        <v>4666</v>
      </c>
      <c r="D660">
        <v>0.07000000000000001</v>
      </c>
      <c r="E660">
        <v>0</v>
      </c>
      <c r="F660">
        <v>0</v>
      </c>
      <c r="G660">
        <v>0.07000000000000001</v>
      </c>
      <c r="H660">
        <v>0</v>
      </c>
      <c r="I660">
        <v>0</v>
      </c>
      <c r="J660">
        <v>0</v>
      </c>
      <c r="K660">
        <v>0</v>
      </c>
    </row>
    <row r="661" spans="1:11">
      <c r="A661" t="s">
        <v>3834</v>
      </c>
      <c r="B661" t="s">
        <v>3846</v>
      </c>
      <c r="C661" t="s">
        <v>4667</v>
      </c>
      <c r="D661">
        <v>0.07000000000000001</v>
      </c>
      <c r="E661">
        <v>0</v>
      </c>
      <c r="F661">
        <v>0</v>
      </c>
      <c r="G661">
        <v>0.07000000000000001</v>
      </c>
      <c r="H661">
        <v>0</v>
      </c>
      <c r="I661">
        <v>0</v>
      </c>
      <c r="J661">
        <v>0</v>
      </c>
      <c r="K661">
        <v>0</v>
      </c>
    </row>
    <row r="662" spans="1:11">
      <c r="A662" t="s">
        <v>3834</v>
      </c>
      <c r="B662" t="s">
        <v>3914</v>
      </c>
      <c r="C662" t="s">
        <v>4668</v>
      </c>
      <c r="D662">
        <v>0.07000000000000001</v>
      </c>
      <c r="E662">
        <v>0</v>
      </c>
      <c r="F662">
        <v>0</v>
      </c>
      <c r="G662">
        <v>0.07000000000000001</v>
      </c>
      <c r="H662">
        <v>0</v>
      </c>
      <c r="I662">
        <v>0</v>
      </c>
      <c r="J662">
        <v>0</v>
      </c>
      <c r="K662">
        <v>0</v>
      </c>
    </row>
    <row r="663" spans="1:11">
      <c r="A663" t="s">
        <v>3834</v>
      </c>
      <c r="B663" t="s">
        <v>3849</v>
      </c>
      <c r="C663" t="s">
        <v>4669</v>
      </c>
      <c r="D663">
        <v>0.07000000000000001</v>
      </c>
      <c r="E663">
        <v>0</v>
      </c>
      <c r="F663">
        <v>0</v>
      </c>
      <c r="G663">
        <v>0.07000000000000001</v>
      </c>
      <c r="H663">
        <v>0</v>
      </c>
      <c r="I663">
        <v>0</v>
      </c>
      <c r="J663">
        <v>0</v>
      </c>
      <c r="K663">
        <v>0</v>
      </c>
    </row>
    <row r="664" spans="1:11">
      <c r="A664" t="s">
        <v>3834</v>
      </c>
      <c r="B664" t="s">
        <v>3914</v>
      </c>
      <c r="C664" t="s">
        <v>4670</v>
      </c>
      <c r="D664">
        <v>0.07000000000000001</v>
      </c>
      <c r="E664">
        <v>0</v>
      </c>
      <c r="F664">
        <v>0</v>
      </c>
      <c r="G664">
        <v>0.07000000000000001</v>
      </c>
      <c r="H664">
        <v>0</v>
      </c>
      <c r="I664">
        <v>0</v>
      </c>
      <c r="J664">
        <v>0</v>
      </c>
      <c r="K664">
        <v>0</v>
      </c>
    </row>
    <row r="665" spans="1:11">
      <c r="A665" t="s">
        <v>3834</v>
      </c>
      <c r="B665" t="s">
        <v>3849</v>
      </c>
      <c r="C665" t="s">
        <v>4671</v>
      </c>
      <c r="D665">
        <v>0.07000000000000001</v>
      </c>
      <c r="E665">
        <v>0</v>
      </c>
      <c r="F665">
        <v>0</v>
      </c>
      <c r="G665">
        <v>0.07000000000000001</v>
      </c>
      <c r="H665">
        <v>0</v>
      </c>
      <c r="I665">
        <v>0</v>
      </c>
      <c r="J665">
        <v>0</v>
      </c>
      <c r="K665">
        <v>0</v>
      </c>
    </row>
    <row r="666" spans="1:11">
      <c r="A666" t="s">
        <v>3834</v>
      </c>
      <c r="B666" t="s">
        <v>3864</v>
      </c>
      <c r="C666" t="s">
        <v>4672</v>
      </c>
      <c r="D666">
        <v>0.07000000000000001</v>
      </c>
      <c r="E666">
        <v>0</v>
      </c>
      <c r="F666">
        <v>0</v>
      </c>
      <c r="G666">
        <v>0.07000000000000001</v>
      </c>
      <c r="H666">
        <v>0</v>
      </c>
      <c r="I666">
        <v>0</v>
      </c>
      <c r="J666">
        <v>0</v>
      </c>
      <c r="K666">
        <v>0</v>
      </c>
    </row>
    <row r="667" spans="1:11">
      <c r="A667" t="s">
        <v>3834</v>
      </c>
      <c r="B667" t="s">
        <v>4008</v>
      </c>
      <c r="C667" t="s">
        <v>4673</v>
      </c>
      <c r="D667">
        <v>0.07000000000000001</v>
      </c>
      <c r="E667">
        <v>0</v>
      </c>
      <c r="F667">
        <v>0</v>
      </c>
      <c r="G667">
        <v>0.07000000000000001</v>
      </c>
      <c r="H667">
        <v>0</v>
      </c>
      <c r="I667">
        <v>0</v>
      </c>
      <c r="J667">
        <v>0</v>
      </c>
      <c r="K667">
        <v>0</v>
      </c>
    </row>
    <row r="668" spans="1:11">
      <c r="A668" t="s">
        <v>3834</v>
      </c>
      <c r="B668" t="s">
        <v>3847</v>
      </c>
      <c r="C668" t="s">
        <v>4674</v>
      </c>
      <c r="D668">
        <v>0.07000000000000001</v>
      </c>
      <c r="E668">
        <v>0</v>
      </c>
      <c r="F668">
        <v>0</v>
      </c>
      <c r="G668">
        <v>0.07000000000000001</v>
      </c>
      <c r="H668">
        <v>0</v>
      </c>
      <c r="I668">
        <v>0</v>
      </c>
      <c r="J668">
        <v>0</v>
      </c>
      <c r="K668">
        <v>0</v>
      </c>
    </row>
    <row r="669" spans="1:11">
      <c r="A669" t="s">
        <v>3834</v>
      </c>
      <c r="B669" t="s">
        <v>3849</v>
      </c>
      <c r="C669" t="s">
        <v>4675</v>
      </c>
      <c r="D669">
        <v>0.07000000000000001</v>
      </c>
      <c r="E669">
        <v>0</v>
      </c>
      <c r="F669">
        <v>0</v>
      </c>
      <c r="G669">
        <v>0.07000000000000001</v>
      </c>
      <c r="H669">
        <v>0</v>
      </c>
      <c r="I669">
        <v>0</v>
      </c>
      <c r="J669">
        <v>0</v>
      </c>
      <c r="K669">
        <v>0</v>
      </c>
    </row>
    <row r="670" spans="1:11">
      <c r="A670" t="s">
        <v>3834</v>
      </c>
      <c r="B670" t="s">
        <v>4002</v>
      </c>
      <c r="C670" t="s">
        <v>4676</v>
      </c>
      <c r="D670">
        <v>0.07000000000000001</v>
      </c>
      <c r="E670">
        <v>0</v>
      </c>
      <c r="F670">
        <v>0</v>
      </c>
      <c r="G670">
        <v>0.07000000000000001</v>
      </c>
      <c r="H670">
        <v>0</v>
      </c>
      <c r="I670">
        <v>0</v>
      </c>
      <c r="J670">
        <v>0</v>
      </c>
      <c r="K670">
        <v>0</v>
      </c>
    </row>
    <row r="671" spans="1:11">
      <c r="A671" t="s">
        <v>3834</v>
      </c>
      <c r="B671" t="s">
        <v>3865</v>
      </c>
      <c r="C671" t="s">
        <v>4677</v>
      </c>
      <c r="D671">
        <v>0.07000000000000001</v>
      </c>
      <c r="E671">
        <v>0</v>
      </c>
      <c r="F671">
        <v>0</v>
      </c>
      <c r="G671">
        <v>0.06</v>
      </c>
      <c r="H671">
        <v>0</v>
      </c>
      <c r="I671">
        <v>0</v>
      </c>
      <c r="J671">
        <v>0.02</v>
      </c>
      <c r="K671">
        <v>0</v>
      </c>
    </row>
    <row r="672" spans="1:11">
      <c r="A672" t="s">
        <v>3834</v>
      </c>
      <c r="B672" t="s">
        <v>3849</v>
      </c>
      <c r="C672" t="s">
        <v>4678</v>
      </c>
      <c r="D672">
        <v>0.07000000000000001</v>
      </c>
      <c r="E672">
        <v>0</v>
      </c>
      <c r="F672">
        <v>0</v>
      </c>
      <c r="G672">
        <v>0.07000000000000001</v>
      </c>
      <c r="H672">
        <v>0</v>
      </c>
      <c r="I672">
        <v>0</v>
      </c>
      <c r="J672">
        <v>0</v>
      </c>
      <c r="K672">
        <v>0</v>
      </c>
    </row>
    <row r="673" spans="1:11">
      <c r="A673" t="s">
        <v>3834</v>
      </c>
      <c r="B673" t="s">
        <v>3836</v>
      </c>
      <c r="C673" t="s">
        <v>4679</v>
      </c>
      <c r="D673">
        <v>0.07000000000000001</v>
      </c>
      <c r="E673">
        <v>0</v>
      </c>
      <c r="F673">
        <v>0</v>
      </c>
      <c r="G673">
        <v>0.07000000000000001</v>
      </c>
      <c r="H673">
        <v>0</v>
      </c>
      <c r="I673">
        <v>0</v>
      </c>
      <c r="J673">
        <v>0</v>
      </c>
      <c r="K673">
        <v>0</v>
      </c>
    </row>
    <row r="674" spans="1:11">
      <c r="A674" t="s">
        <v>3834</v>
      </c>
      <c r="B674" t="s">
        <v>3904</v>
      </c>
      <c r="C674" t="s">
        <v>4680</v>
      </c>
      <c r="D674">
        <v>0.07000000000000001</v>
      </c>
      <c r="E674">
        <v>0</v>
      </c>
      <c r="F674">
        <v>0</v>
      </c>
      <c r="G674">
        <v>0.07000000000000001</v>
      </c>
      <c r="H674">
        <v>0</v>
      </c>
      <c r="I674">
        <v>0</v>
      </c>
      <c r="J674">
        <v>0</v>
      </c>
      <c r="K674">
        <v>0</v>
      </c>
    </row>
    <row r="675" spans="1:11">
      <c r="A675" t="s">
        <v>3834</v>
      </c>
      <c r="B675" t="s">
        <v>3864</v>
      </c>
      <c r="C675" t="s">
        <v>4681</v>
      </c>
      <c r="D675">
        <v>0.07000000000000001</v>
      </c>
      <c r="E675">
        <v>0</v>
      </c>
      <c r="F675">
        <v>0</v>
      </c>
      <c r="G675">
        <v>0.07000000000000001</v>
      </c>
      <c r="H675">
        <v>0</v>
      </c>
      <c r="I675">
        <v>0</v>
      </c>
      <c r="J675">
        <v>0</v>
      </c>
      <c r="K675">
        <v>0</v>
      </c>
    </row>
    <row r="676" spans="1:11">
      <c r="A676" t="s">
        <v>3834</v>
      </c>
      <c r="B676" t="s">
        <v>3904</v>
      </c>
      <c r="C676" t="s">
        <v>4682</v>
      </c>
      <c r="D676">
        <v>0.07000000000000001</v>
      </c>
      <c r="E676">
        <v>0</v>
      </c>
      <c r="F676">
        <v>0</v>
      </c>
      <c r="G676">
        <v>0.07000000000000001</v>
      </c>
      <c r="H676">
        <v>0</v>
      </c>
      <c r="I676">
        <v>0</v>
      </c>
      <c r="J676">
        <v>0</v>
      </c>
      <c r="K676">
        <v>0</v>
      </c>
    </row>
    <row r="677" spans="1:11">
      <c r="A677" t="s">
        <v>3834</v>
      </c>
      <c r="B677" t="s">
        <v>3855</v>
      </c>
      <c r="C677" t="s">
        <v>4683</v>
      </c>
      <c r="D677">
        <v>0.07000000000000001</v>
      </c>
      <c r="E677">
        <v>0</v>
      </c>
      <c r="F677">
        <v>0</v>
      </c>
      <c r="G677">
        <v>0.07000000000000001</v>
      </c>
      <c r="H677">
        <v>0</v>
      </c>
      <c r="I677">
        <v>0</v>
      </c>
      <c r="J677">
        <v>0</v>
      </c>
      <c r="K677">
        <v>0</v>
      </c>
    </row>
    <row r="678" spans="1:11">
      <c r="A678" t="s">
        <v>3834</v>
      </c>
      <c r="B678" t="s">
        <v>3856</v>
      </c>
      <c r="C678" t="s">
        <v>4684</v>
      </c>
      <c r="D678">
        <v>0.07000000000000001</v>
      </c>
      <c r="E678">
        <v>0</v>
      </c>
      <c r="F678">
        <v>0</v>
      </c>
      <c r="G678">
        <v>0.07000000000000001</v>
      </c>
      <c r="H678">
        <v>0</v>
      </c>
      <c r="I678">
        <v>0</v>
      </c>
      <c r="J678">
        <v>0</v>
      </c>
      <c r="K678">
        <v>0</v>
      </c>
    </row>
    <row r="679" spans="1:11">
      <c r="A679" t="s">
        <v>3834</v>
      </c>
      <c r="B679" t="s">
        <v>3882</v>
      </c>
      <c r="C679" t="s">
        <v>4685</v>
      </c>
      <c r="D679">
        <v>0.07000000000000001</v>
      </c>
      <c r="E679">
        <v>0</v>
      </c>
      <c r="F679">
        <v>0</v>
      </c>
      <c r="G679">
        <v>0.07000000000000001</v>
      </c>
      <c r="H679">
        <v>0</v>
      </c>
      <c r="I679">
        <v>0</v>
      </c>
      <c r="J679">
        <v>0</v>
      </c>
      <c r="K679">
        <v>0</v>
      </c>
    </row>
    <row r="680" spans="1:11">
      <c r="A680" t="s">
        <v>3834</v>
      </c>
      <c r="B680" t="s">
        <v>4009</v>
      </c>
      <c r="C680" t="s">
        <v>4686</v>
      </c>
      <c r="D680">
        <v>0.07000000000000001</v>
      </c>
      <c r="E680">
        <v>0</v>
      </c>
      <c r="F680">
        <v>0</v>
      </c>
      <c r="G680">
        <v>0.07000000000000001</v>
      </c>
      <c r="H680">
        <v>0</v>
      </c>
      <c r="I680">
        <v>0</v>
      </c>
      <c r="J680">
        <v>0</v>
      </c>
      <c r="K680">
        <v>0</v>
      </c>
    </row>
    <row r="681" spans="1:11">
      <c r="A681" t="s">
        <v>3834</v>
      </c>
      <c r="B681" t="s">
        <v>3850</v>
      </c>
      <c r="C681" t="s">
        <v>4687</v>
      </c>
      <c r="D681">
        <v>0.07000000000000001</v>
      </c>
      <c r="E681">
        <v>0</v>
      </c>
      <c r="F681">
        <v>0</v>
      </c>
      <c r="G681">
        <v>0.07000000000000001</v>
      </c>
      <c r="H681">
        <v>0</v>
      </c>
      <c r="I681">
        <v>0</v>
      </c>
      <c r="J681">
        <v>0</v>
      </c>
      <c r="K681">
        <v>0</v>
      </c>
    </row>
    <row r="682" spans="1:11">
      <c r="A682" t="s">
        <v>3834</v>
      </c>
      <c r="B682" t="s">
        <v>3840</v>
      </c>
      <c r="C682" t="s">
        <v>4688</v>
      </c>
      <c r="D682">
        <v>0.07000000000000001</v>
      </c>
      <c r="E682">
        <v>0</v>
      </c>
      <c r="F682">
        <v>0</v>
      </c>
      <c r="G682">
        <v>0.07000000000000001</v>
      </c>
      <c r="H682">
        <v>0</v>
      </c>
      <c r="I682">
        <v>0</v>
      </c>
      <c r="J682">
        <v>0</v>
      </c>
      <c r="K682">
        <v>0</v>
      </c>
    </row>
    <row r="683" spans="1:11">
      <c r="A683" t="s">
        <v>3834</v>
      </c>
      <c r="B683" t="s">
        <v>3850</v>
      </c>
      <c r="C683" t="s">
        <v>4689</v>
      </c>
      <c r="D683">
        <v>0.07000000000000001</v>
      </c>
      <c r="E683">
        <v>0</v>
      </c>
      <c r="F683">
        <v>0</v>
      </c>
      <c r="G683">
        <v>0.07000000000000001</v>
      </c>
      <c r="H683">
        <v>0</v>
      </c>
      <c r="I683">
        <v>0</v>
      </c>
      <c r="J683">
        <v>0</v>
      </c>
      <c r="K683">
        <v>0</v>
      </c>
    </row>
    <row r="684" spans="1:11">
      <c r="A684" t="s">
        <v>3834</v>
      </c>
      <c r="B684" t="s">
        <v>3849</v>
      </c>
      <c r="C684" t="s">
        <v>4690</v>
      </c>
      <c r="D684">
        <v>0.07000000000000001</v>
      </c>
      <c r="E684">
        <v>0</v>
      </c>
      <c r="F684">
        <v>0</v>
      </c>
      <c r="G684">
        <v>0.07000000000000001</v>
      </c>
      <c r="H684">
        <v>0</v>
      </c>
      <c r="I684">
        <v>0</v>
      </c>
      <c r="J684">
        <v>0</v>
      </c>
      <c r="K684">
        <v>0</v>
      </c>
    </row>
    <row r="685" spans="1:11">
      <c r="A685" t="s">
        <v>3834</v>
      </c>
      <c r="B685" t="s">
        <v>4010</v>
      </c>
      <c r="C685" t="s">
        <v>4691</v>
      </c>
      <c r="D685">
        <v>0.06</v>
      </c>
      <c r="E685">
        <v>0</v>
      </c>
      <c r="F685">
        <v>0</v>
      </c>
      <c r="G685">
        <v>0.06</v>
      </c>
      <c r="H685">
        <v>0</v>
      </c>
      <c r="I685">
        <v>0</v>
      </c>
      <c r="J685">
        <v>0</v>
      </c>
      <c r="K685">
        <v>0</v>
      </c>
    </row>
    <row r="686" spans="1:11">
      <c r="A686" t="s">
        <v>3834</v>
      </c>
      <c r="B686" t="s">
        <v>3849</v>
      </c>
      <c r="C686" t="s">
        <v>4692</v>
      </c>
      <c r="D686">
        <v>0.06</v>
      </c>
      <c r="E686">
        <v>0</v>
      </c>
      <c r="F686">
        <v>0</v>
      </c>
      <c r="G686">
        <v>0.06</v>
      </c>
      <c r="H686">
        <v>0</v>
      </c>
      <c r="I686">
        <v>0</v>
      </c>
      <c r="J686">
        <v>0</v>
      </c>
      <c r="K686">
        <v>0</v>
      </c>
    </row>
    <row r="687" spans="1:11">
      <c r="A687" t="s">
        <v>3834</v>
      </c>
      <c r="B687" t="s">
        <v>4011</v>
      </c>
      <c r="C687" t="s">
        <v>4693</v>
      </c>
      <c r="D687">
        <v>0.06</v>
      </c>
      <c r="E687">
        <v>0</v>
      </c>
      <c r="F687">
        <v>0</v>
      </c>
      <c r="G687">
        <v>0.06</v>
      </c>
      <c r="H687">
        <v>0</v>
      </c>
      <c r="I687">
        <v>0</v>
      </c>
      <c r="J687">
        <v>0</v>
      </c>
      <c r="K687">
        <v>0</v>
      </c>
    </row>
    <row r="688" spans="1:11">
      <c r="A688" t="s">
        <v>3834</v>
      </c>
      <c r="B688" t="s">
        <v>3859</v>
      </c>
      <c r="C688" t="s">
        <v>4694</v>
      </c>
      <c r="D688">
        <v>0.06</v>
      </c>
      <c r="E688">
        <v>0</v>
      </c>
      <c r="F688">
        <v>0</v>
      </c>
      <c r="G688">
        <v>0.06</v>
      </c>
      <c r="H688">
        <v>0</v>
      </c>
      <c r="I688">
        <v>0</v>
      </c>
      <c r="J688">
        <v>0</v>
      </c>
      <c r="K688">
        <v>0</v>
      </c>
    </row>
    <row r="689" spans="1:11">
      <c r="A689" t="s">
        <v>3834</v>
      </c>
      <c r="B689" t="s">
        <v>3849</v>
      </c>
      <c r="C689" t="s">
        <v>4695</v>
      </c>
      <c r="D689">
        <v>0.06</v>
      </c>
      <c r="E689">
        <v>0</v>
      </c>
      <c r="F689">
        <v>0</v>
      </c>
      <c r="G689">
        <v>0.06</v>
      </c>
      <c r="H689">
        <v>0</v>
      </c>
      <c r="I689">
        <v>0</v>
      </c>
      <c r="J689">
        <v>0</v>
      </c>
      <c r="K689">
        <v>0</v>
      </c>
    </row>
    <row r="690" spans="1:11">
      <c r="A690" t="s">
        <v>3834</v>
      </c>
      <c r="B690" t="s">
        <v>4011</v>
      </c>
      <c r="C690" t="s">
        <v>4696</v>
      </c>
      <c r="D690">
        <v>0.06</v>
      </c>
      <c r="E690">
        <v>0</v>
      </c>
      <c r="F690">
        <v>0</v>
      </c>
      <c r="G690">
        <v>0.06</v>
      </c>
      <c r="H690">
        <v>0</v>
      </c>
      <c r="I690">
        <v>0</v>
      </c>
      <c r="J690">
        <v>0</v>
      </c>
      <c r="K690">
        <v>0</v>
      </c>
    </row>
    <row r="691" spans="1:11">
      <c r="A691" t="s">
        <v>3834</v>
      </c>
      <c r="B691" t="s">
        <v>3855</v>
      </c>
      <c r="C691" t="s">
        <v>4697</v>
      </c>
      <c r="D691">
        <v>0.06</v>
      </c>
      <c r="E691">
        <v>0</v>
      </c>
      <c r="F691">
        <v>0</v>
      </c>
      <c r="G691">
        <v>0.06</v>
      </c>
      <c r="H691">
        <v>0</v>
      </c>
      <c r="I691">
        <v>0</v>
      </c>
      <c r="J691">
        <v>0</v>
      </c>
      <c r="K691">
        <v>0</v>
      </c>
    </row>
    <row r="692" spans="1:11">
      <c r="A692" t="s">
        <v>3834</v>
      </c>
      <c r="B692" t="s">
        <v>3875</v>
      </c>
      <c r="C692" t="s">
        <v>4698</v>
      </c>
      <c r="D692">
        <v>0.06</v>
      </c>
      <c r="E692">
        <v>0</v>
      </c>
      <c r="F692">
        <v>0</v>
      </c>
      <c r="G692">
        <v>0.06</v>
      </c>
      <c r="H692">
        <v>0</v>
      </c>
      <c r="I692">
        <v>0</v>
      </c>
      <c r="J692">
        <v>0</v>
      </c>
      <c r="K692">
        <v>0</v>
      </c>
    </row>
    <row r="693" spans="1:11">
      <c r="A693" t="s">
        <v>3834</v>
      </c>
      <c r="B693" t="s">
        <v>3849</v>
      </c>
      <c r="C693" t="s">
        <v>4699</v>
      </c>
      <c r="D693">
        <v>0.06</v>
      </c>
      <c r="E693">
        <v>0</v>
      </c>
      <c r="F693">
        <v>0</v>
      </c>
      <c r="G693">
        <v>0.06</v>
      </c>
      <c r="H693">
        <v>0</v>
      </c>
      <c r="I693">
        <v>0</v>
      </c>
      <c r="J693">
        <v>0</v>
      </c>
      <c r="K693">
        <v>0</v>
      </c>
    </row>
    <row r="694" spans="1:11">
      <c r="A694" t="s">
        <v>3834</v>
      </c>
      <c r="B694" t="s">
        <v>3849</v>
      </c>
      <c r="C694" t="s">
        <v>4700</v>
      </c>
      <c r="D694">
        <v>0.06</v>
      </c>
      <c r="E694">
        <v>0</v>
      </c>
      <c r="F694">
        <v>0</v>
      </c>
      <c r="G694">
        <v>0.06</v>
      </c>
      <c r="H694">
        <v>0</v>
      </c>
      <c r="I694">
        <v>0</v>
      </c>
      <c r="J694">
        <v>0</v>
      </c>
      <c r="K694">
        <v>0</v>
      </c>
    </row>
    <row r="695" spans="1:11">
      <c r="A695" t="s">
        <v>3834</v>
      </c>
      <c r="B695" t="s">
        <v>3849</v>
      </c>
      <c r="C695" t="s">
        <v>4701</v>
      </c>
      <c r="D695">
        <v>0.06</v>
      </c>
      <c r="E695">
        <v>0</v>
      </c>
      <c r="F695">
        <v>0</v>
      </c>
      <c r="G695">
        <v>0.06</v>
      </c>
      <c r="H695">
        <v>0</v>
      </c>
      <c r="I695">
        <v>0</v>
      </c>
      <c r="J695">
        <v>0</v>
      </c>
      <c r="K695">
        <v>0</v>
      </c>
    </row>
    <row r="696" spans="1:11">
      <c r="A696" t="s">
        <v>3834</v>
      </c>
      <c r="B696" t="s">
        <v>4012</v>
      </c>
      <c r="C696" t="s">
        <v>10</v>
      </c>
      <c r="D696">
        <v>0.06</v>
      </c>
      <c r="E696">
        <v>0</v>
      </c>
      <c r="F696">
        <v>0</v>
      </c>
      <c r="G696">
        <v>0.06</v>
      </c>
      <c r="H696">
        <v>0</v>
      </c>
      <c r="I696">
        <v>0</v>
      </c>
      <c r="J696">
        <v>0</v>
      </c>
      <c r="K696">
        <v>0</v>
      </c>
    </row>
    <row r="697" spans="1:11">
      <c r="A697" t="s">
        <v>3834</v>
      </c>
      <c r="B697" t="s">
        <v>3874</v>
      </c>
      <c r="C697" t="s">
        <v>4702</v>
      </c>
      <c r="D697">
        <v>0.06</v>
      </c>
      <c r="E697">
        <v>0</v>
      </c>
      <c r="F697">
        <v>0</v>
      </c>
      <c r="G697">
        <v>0.06</v>
      </c>
      <c r="H697">
        <v>0</v>
      </c>
      <c r="I697">
        <v>0</v>
      </c>
      <c r="J697">
        <v>0</v>
      </c>
      <c r="K697">
        <v>0</v>
      </c>
    </row>
    <row r="698" spans="1:11">
      <c r="A698" t="s">
        <v>3834</v>
      </c>
      <c r="B698" t="s">
        <v>3855</v>
      </c>
      <c r="C698" t="s">
        <v>4703</v>
      </c>
      <c r="D698">
        <v>0.06</v>
      </c>
      <c r="E698">
        <v>0</v>
      </c>
      <c r="F698">
        <v>0</v>
      </c>
      <c r="G698">
        <v>0.06</v>
      </c>
      <c r="H698">
        <v>0</v>
      </c>
      <c r="I698">
        <v>0</v>
      </c>
      <c r="J698">
        <v>0</v>
      </c>
      <c r="K698">
        <v>0</v>
      </c>
    </row>
    <row r="699" spans="1:11">
      <c r="A699" t="s">
        <v>3834</v>
      </c>
      <c r="B699" t="s">
        <v>3871</v>
      </c>
      <c r="C699" t="s">
        <v>4704</v>
      </c>
      <c r="D699">
        <v>0.06</v>
      </c>
      <c r="E699">
        <v>0</v>
      </c>
      <c r="F699">
        <v>0</v>
      </c>
      <c r="G699">
        <v>0.06</v>
      </c>
      <c r="H699">
        <v>0</v>
      </c>
      <c r="I699">
        <v>0</v>
      </c>
      <c r="J699">
        <v>0</v>
      </c>
      <c r="K699">
        <v>0</v>
      </c>
    </row>
    <row r="700" spans="1:11">
      <c r="A700" t="s">
        <v>3834</v>
      </c>
      <c r="B700" t="s">
        <v>3977</v>
      </c>
      <c r="C700" t="s">
        <v>4705</v>
      </c>
      <c r="D700">
        <v>0.06</v>
      </c>
      <c r="E700">
        <v>0</v>
      </c>
      <c r="F700">
        <v>0</v>
      </c>
      <c r="G700">
        <v>0.06</v>
      </c>
      <c r="H700">
        <v>0</v>
      </c>
      <c r="I700">
        <v>0</v>
      </c>
      <c r="J700">
        <v>0.01</v>
      </c>
      <c r="K700">
        <v>0</v>
      </c>
    </row>
    <row r="701" spans="1:11">
      <c r="A701" t="s">
        <v>3834</v>
      </c>
      <c r="B701" t="s">
        <v>4009</v>
      </c>
      <c r="C701" t="s">
        <v>4706</v>
      </c>
      <c r="D701">
        <v>0.06</v>
      </c>
      <c r="E701">
        <v>0</v>
      </c>
      <c r="F701">
        <v>0</v>
      </c>
      <c r="G701">
        <v>0.06</v>
      </c>
      <c r="H701">
        <v>0</v>
      </c>
      <c r="I701">
        <v>0</v>
      </c>
      <c r="J701">
        <v>0</v>
      </c>
      <c r="K701">
        <v>0</v>
      </c>
    </row>
    <row r="702" spans="1:11">
      <c r="A702" t="s">
        <v>3834</v>
      </c>
      <c r="B702" t="s">
        <v>3849</v>
      </c>
      <c r="C702" t="s">
        <v>4707</v>
      </c>
      <c r="D702">
        <v>0.06</v>
      </c>
      <c r="E702">
        <v>0</v>
      </c>
      <c r="F702">
        <v>0</v>
      </c>
      <c r="G702">
        <v>0.06</v>
      </c>
      <c r="H702">
        <v>0</v>
      </c>
      <c r="I702">
        <v>0</v>
      </c>
      <c r="J702">
        <v>0</v>
      </c>
      <c r="K702">
        <v>0</v>
      </c>
    </row>
    <row r="703" spans="1:11">
      <c r="A703" t="s">
        <v>3834</v>
      </c>
      <c r="B703" t="s">
        <v>3900</v>
      </c>
      <c r="C703" t="s">
        <v>4708</v>
      </c>
      <c r="D703">
        <v>0.06</v>
      </c>
      <c r="E703">
        <v>0</v>
      </c>
      <c r="F703">
        <v>0</v>
      </c>
      <c r="G703">
        <v>0.06</v>
      </c>
      <c r="H703">
        <v>0</v>
      </c>
      <c r="I703">
        <v>0</v>
      </c>
      <c r="J703">
        <v>0</v>
      </c>
      <c r="K703">
        <v>0</v>
      </c>
    </row>
    <row r="704" spans="1:11">
      <c r="A704" t="s">
        <v>3834</v>
      </c>
      <c r="B704" t="s">
        <v>3871</v>
      </c>
      <c r="C704" t="s">
        <v>4709</v>
      </c>
      <c r="D704">
        <v>0.06</v>
      </c>
      <c r="E704">
        <v>0</v>
      </c>
      <c r="F704">
        <v>0</v>
      </c>
      <c r="G704">
        <v>0.06</v>
      </c>
      <c r="H704">
        <v>0</v>
      </c>
      <c r="I704">
        <v>0</v>
      </c>
      <c r="J704">
        <v>0</v>
      </c>
      <c r="K704">
        <v>0</v>
      </c>
    </row>
    <row r="705" spans="1:11">
      <c r="A705" t="s">
        <v>3834</v>
      </c>
      <c r="B705" t="s">
        <v>3849</v>
      </c>
      <c r="C705" t="s">
        <v>4710</v>
      </c>
      <c r="D705">
        <v>0.06</v>
      </c>
      <c r="E705">
        <v>0</v>
      </c>
      <c r="F705">
        <v>0</v>
      </c>
      <c r="G705">
        <v>0.06</v>
      </c>
      <c r="H705">
        <v>0</v>
      </c>
      <c r="I705">
        <v>0</v>
      </c>
      <c r="J705">
        <v>0</v>
      </c>
      <c r="K705">
        <v>0</v>
      </c>
    </row>
    <row r="706" spans="1:11">
      <c r="A706" t="s">
        <v>3834</v>
      </c>
      <c r="B706" t="s">
        <v>4009</v>
      </c>
      <c r="C706" t="s">
        <v>4711</v>
      </c>
      <c r="D706">
        <v>0.06</v>
      </c>
      <c r="E706">
        <v>0</v>
      </c>
      <c r="F706">
        <v>0</v>
      </c>
      <c r="G706">
        <v>0.06</v>
      </c>
      <c r="H706">
        <v>0</v>
      </c>
      <c r="I706">
        <v>0</v>
      </c>
      <c r="J706">
        <v>0</v>
      </c>
      <c r="K706">
        <v>0</v>
      </c>
    </row>
    <row r="707" spans="1:11">
      <c r="A707" t="s">
        <v>3834</v>
      </c>
      <c r="B707" t="s">
        <v>3838</v>
      </c>
      <c r="C707" t="s">
        <v>4712</v>
      </c>
      <c r="D707">
        <v>0.06</v>
      </c>
      <c r="E707">
        <v>0</v>
      </c>
      <c r="F707">
        <v>0</v>
      </c>
      <c r="G707">
        <v>0.06</v>
      </c>
      <c r="H707">
        <v>0</v>
      </c>
      <c r="I707">
        <v>0</v>
      </c>
      <c r="J707">
        <v>0</v>
      </c>
      <c r="K707">
        <v>0</v>
      </c>
    </row>
    <row r="708" spans="1:11">
      <c r="A708" t="s">
        <v>3834</v>
      </c>
      <c r="B708" t="s">
        <v>3851</v>
      </c>
      <c r="C708" t="s">
        <v>4713</v>
      </c>
      <c r="D708">
        <v>0.06</v>
      </c>
      <c r="E708">
        <v>0</v>
      </c>
      <c r="F708">
        <v>0</v>
      </c>
      <c r="G708">
        <v>0.06</v>
      </c>
      <c r="H708">
        <v>0</v>
      </c>
      <c r="I708">
        <v>0</v>
      </c>
      <c r="J708">
        <v>0.01</v>
      </c>
      <c r="K708">
        <v>0</v>
      </c>
    </row>
    <row r="709" spans="1:11">
      <c r="A709" t="s">
        <v>3834</v>
      </c>
      <c r="B709" t="s">
        <v>3849</v>
      </c>
      <c r="C709" t="s">
        <v>4714</v>
      </c>
      <c r="D709">
        <v>0.06</v>
      </c>
      <c r="E709">
        <v>0</v>
      </c>
      <c r="F709">
        <v>0</v>
      </c>
      <c r="G709">
        <v>0.06</v>
      </c>
      <c r="H709">
        <v>0</v>
      </c>
      <c r="I709">
        <v>0</v>
      </c>
      <c r="J709">
        <v>0</v>
      </c>
      <c r="K709">
        <v>0</v>
      </c>
    </row>
    <row r="710" spans="1:11">
      <c r="A710" t="s">
        <v>3834</v>
      </c>
      <c r="B710" t="s">
        <v>4013</v>
      </c>
      <c r="C710" t="s">
        <v>4715</v>
      </c>
      <c r="D710">
        <v>0.06</v>
      </c>
      <c r="E710">
        <v>0</v>
      </c>
      <c r="F710">
        <v>0</v>
      </c>
      <c r="G710">
        <v>0.06</v>
      </c>
      <c r="H710">
        <v>0</v>
      </c>
      <c r="I710">
        <v>0</v>
      </c>
      <c r="J710">
        <v>0</v>
      </c>
      <c r="K710">
        <v>0</v>
      </c>
    </row>
    <row r="711" spans="1:11">
      <c r="A711" t="s">
        <v>3834</v>
      </c>
      <c r="B711" t="s">
        <v>3900</v>
      </c>
      <c r="C711" t="s">
        <v>4716</v>
      </c>
      <c r="D711">
        <v>0.06</v>
      </c>
      <c r="E711">
        <v>0</v>
      </c>
      <c r="F711">
        <v>0</v>
      </c>
      <c r="G711">
        <v>0.06</v>
      </c>
      <c r="H711">
        <v>0</v>
      </c>
      <c r="I711">
        <v>0</v>
      </c>
      <c r="J711">
        <v>0</v>
      </c>
      <c r="K711">
        <v>0</v>
      </c>
    </row>
    <row r="712" spans="1:11">
      <c r="A712" t="s">
        <v>3834</v>
      </c>
      <c r="B712" t="s">
        <v>4014</v>
      </c>
      <c r="C712" t="s">
        <v>4717</v>
      </c>
      <c r="D712">
        <v>0.06</v>
      </c>
      <c r="E712">
        <v>0</v>
      </c>
      <c r="F712">
        <v>0</v>
      </c>
      <c r="G712">
        <v>0.06</v>
      </c>
      <c r="H712">
        <v>0</v>
      </c>
      <c r="I712">
        <v>0</v>
      </c>
      <c r="J712">
        <v>0</v>
      </c>
      <c r="K712">
        <v>0</v>
      </c>
    </row>
    <row r="713" spans="1:11">
      <c r="A713" t="s">
        <v>3834</v>
      </c>
      <c r="B713" t="s">
        <v>3861</v>
      </c>
      <c r="C713" t="s">
        <v>4718</v>
      </c>
      <c r="D713">
        <v>0.06</v>
      </c>
      <c r="E713">
        <v>0</v>
      </c>
      <c r="F713">
        <v>0</v>
      </c>
      <c r="G713">
        <v>0.06</v>
      </c>
      <c r="H713">
        <v>0</v>
      </c>
      <c r="I713">
        <v>0</v>
      </c>
      <c r="J713">
        <v>0</v>
      </c>
      <c r="K713">
        <v>0</v>
      </c>
    </row>
    <row r="714" spans="1:11">
      <c r="A714" t="s">
        <v>3834</v>
      </c>
      <c r="B714" t="s">
        <v>3886</v>
      </c>
      <c r="C714" t="s">
        <v>4719</v>
      </c>
      <c r="D714">
        <v>0.06</v>
      </c>
      <c r="E714">
        <v>0</v>
      </c>
      <c r="F714">
        <v>0</v>
      </c>
      <c r="G714">
        <v>0.06</v>
      </c>
      <c r="H714">
        <v>0</v>
      </c>
      <c r="I714">
        <v>0</v>
      </c>
      <c r="J714">
        <v>0</v>
      </c>
      <c r="K714">
        <v>0</v>
      </c>
    </row>
    <row r="715" spans="1:11">
      <c r="A715" t="s">
        <v>3834</v>
      </c>
      <c r="B715" t="s">
        <v>3888</v>
      </c>
      <c r="C715" t="s">
        <v>4720</v>
      </c>
      <c r="D715">
        <v>0.06</v>
      </c>
      <c r="E715">
        <v>0.06</v>
      </c>
      <c r="F715">
        <v>0</v>
      </c>
      <c r="G715">
        <v>0</v>
      </c>
      <c r="H715">
        <v>0</v>
      </c>
      <c r="I715">
        <v>0</v>
      </c>
      <c r="J715">
        <v>0</v>
      </c>
      <c r="K715">
        <v>0</v>
      </c>
    </row>
    <row r="716" spans="1:11">
      <c r="A716" t="s">
        <v>3834</v>
      </c>
      <c r="B716" t="s">
        <v>3841</v>
      </c>
      <c r="C716" t="s">
        <v>4721</v>
      </c>
      <c r="D716">
        <v>0.06</v>
      </c>
      <c r="E716">
        <v>0</v>
      </c>
      <c r="F716">
        <v>0</v>
      </c>
      <c r="G716">
        <v>0.06</v>
      </c>
      <c r="H716">
        <v>0</v>
      </c>
      <c r="I716">
        <v>0</v>
      </c>
      <c r="J716">
        <v>0</v>
      </c>
      <c r="K716">
        <v>0</v>
      </c>
    </row>
    <row r="717" spans="1:11">
      <c r="A717" t="s">
        <v>3834</v>
      </c>
      <c r="B717" t="s">
        <v>4008</v>
      </c>
      <c r="C717" t="s">
        <v>4722</v>
      </c>
      <c r="D717">
        <v>0.06</v>
      </c>
      <c r="E717">
        <v>0</v>
      </c>
      <c r="F717">
        <v>0</v>
      </c>
      <c r="G717">
        <v>0.06</v>
      </c>
      <c r="H717">
        <v>0</v>
      </c>
      <c r="I717">
        <v>0</v>
      </c>
      <c r="J717">
        <v>0</v>
      </c>
      <c r="K717">
        <v>0</v>
      </c>
    </row>
    <row r="718" spans="1:11">
      <c r="A718" t="s">
        <v>3834</v>
      </c>
      <c r="B718" t="s">
        <v>3913</v>
      </c>
      <c r="C718" t="s">
        <v>4723</v>
      </c>
      <c r="D718">
        <v>0.06</v>
      </c>
      <c r="E718">
        <v>0</v>
      </c>
      <c r="F718">
        <v>0</v>
      </c>
      <c r="G718">
        <v>0.06</v>
      </c>
      <c r="H718">
        <v>0</v>
      </c>
      <c r="I718">
        <v>0</v>
      </c>
      <c r="J718">
        <v>0</v>
      </c>
      <c r="K718">
        <v>0</v>
      </c>
    </row>
    <row r="719" spans="1:11">
      <c r="A719" t="s">
        <v>3834</v>
      </c>
      <c r="B719" t="s">
        <v>3849</v>
      </c>
      <c r="C719" t="s">
        <v>4724</v>
      </c>
      <c r="D719">
        <v>0.06</v>
      </c>
      <c r="E719">
        <v>0</v>
      </c>
      <c r="F719">
        <v>0</v>
      </c>
      <c r="G719">
        <v>0.06</v>
      </c>
      <c r="H719">
        <v>0</v>
      </c>
      <c r="I719">
        <v>0</v>
      </c>
      <c r="J719">
        <v>0</v>
      </c>
      <c r="K719">
        <v>0</v>
      </c>
    </row>
    <row r="720" spans="1:11">
      <c r="A720" t="s">
        <v>3834</v>
      </c>
      <c r="B720" t="s">
        <v>3849</v>
      </c>
      <c r="C720" t="s">
        <v>4725</v>
      </c>
      <c r="D720">
        <v>0.06</v>
      </c>
      <c r="E720">
        <v>0</v>
      </c>
      <c r="F720">
        <v>0</v>
      </c>
      <c r="G720">
        <v>0.06</v>
      </c>
      <c r="H720">
        <v>0</v>
      </c>
      <c r="I720">
        <v>0</v>
      </c>
      <c r="J720">
        <v>0</v>
      </c>
      <c r="K720">
        <v>0</v>
      </c>
    </row>
    <row r="721" spans="1:11">
      <c r="A721" t="s">
        <v>3834</v>
      </c>
      <c r="B721" t="s">
        <v>3913</v>
      </c>
      <c r="C721" t="s">
        <v>4726</v>
      </c>
      <c r="D721">
        <v>0.06</v>
      </c>
      <c r="E721">
        <v>0</v>
      </c>
      <c r="F721">
        <v>0</v>
      </c>
      <c r="G721">
        <v>0.06</v>
      </c>
      <c r="H721">
        <v>0</v>
      </c>
      <c r="I721">
        <v>0</v>
      </c>
      <c r="J721">
        <v>0</v>
      </c>
      <c r="K721">
        <v>0</v>
      </c>
    </row>
    <row r="722" spans="1:11">
      <c r="A722" t="s">
        <v>3834</v>
      </c>
      <c r="B722" t="s">
        <v>3870</v>
      </c>
      <c r="C722" t="s">
        <v>4727</v>
      </c>
      <c r="D722">
        <v>0.06</v>
      </c>
      <c r="E722">
        <v>0</v>
      </c>
      <c r="F722">
        <v>0</v>
      </c>
      <c r="G722">
        <v>0.06</v>
      </c>
      <c r="H722">
        <v>0</v>
      </c>
      <c r="I722">
        <v>0</v>
      </c>
      <c r="J722">
        <v>0</v>
      </c>
      <c r="K722">
        <v>0</v>
      </c>
    </row>
    <row r="723" spans="1:11">
      <c r="A723" t="s">
        <v>3834</v>
      </c>
      <c r="B723" t="s">
        <v>3991</v>
      </c>
      <c r="C723" t="s">
        <v>4728</v>
      </c>
      <c r="D723">
        <v>0.06</v>
      </c>
      <c r="E723">
        <v>0</v>
      </c>
      <c r="F723">
        <v>0</v>
      </c>
      <c r="G723">
        <v>0.06</v>
      </c>
      <c r="H723">
        <v>0</v>
      </c>
      <c r="I723">
        <v>0</v>
      </c>
      <c r="J723">
        <v>0</v>
      </c>
      <c r="K723">
        <v>0</v>
      </c>
    </row>
    <row r="724" spans="1:11">
      <c r="A724" t="s">
        <v>3834</v>
      </c>
      <c r="B724" t="s">
        <v>3858</v>
      </c>
      <c r="C724" t="s">
        <v>4729</v>
      </c>
      <c r="D724">
        <v>0.06</v>
      </c>
      <c r="E724">
        <v>0</v>
      </c>
      <c r="F724">
        <v>0</v>
      </c>
      <c r="G724">
        <v>0.06</v>
      </c>
      <c r="H724">
        <v>0</v>
      </c>
      <c r="I724">
        <v>0</v>
      </c>
      <c r="J724">
        <v>0</v>
      </c>
      <c r="K724">
        <v>0</v>
      </c>
    </row>
    <row r="725" spans="1:11">
      <c r="A725" t="s">
        <v>3834</v>
      </c>
      <c r="B725" t="s">
        <v>3882</v>
      </c>
      <c r="C725" t="s">
        <v>4730</v>
      </c>
      <c r="D725">
        <v>0.06</v>
      </c>
      <c r="E725">
        <v>0</v>
      </c>
      <c r="F725">
        <v>0</v>
      </c>
      <c r="G725">
        <v>0.06</v>
      </c>
      <c r="H725">
        <v>0</v>
      </c>
      <c r="I725">
        <v>0</v>
      </c>
      <c r="J725">
        <v>0</v>
      </c>
      <c r="K725">
        <v>0</v>
      </c>
    </row>
    <row r="726" spans="1:11">
      <c r="A726" t="s">
        <v>3834</v>
      </c>
      <c r="B726" t="s">
        <v>3858</v>
      </c>
      <c r="C726" t="s">
        <v>4731</v>
      </c>
      <c r="D726">
        <v>0.06</v>
      </c>
      <c r="E726">
        <v>0</v>
      </c>
      <c r="F726">
        <v>0</v>
      </c>
      <c r="G726">
        <v>0.06</v>
      </c>
      <c r="H726">
        <v>0</v>
      </c>
      <c r="I726">
        <v>0</v>
      </c>
      <c r="J726">
        <v>0</v>
      </c>
      <c r="K726">
        <v>0</v>
      </c>
    </row>
    <row r="727" spans="1:11">
      <c r="A727" t="s">
        <v>3834</v>
      </c>
      <c r="B727" t="s">
        <v>4015</v>
      </c>
      <c r="C727" t="s">
        <v>4732</v>
      </c>
      <c r="D727">
        <v>0.06</v>
      </c>
      <c r="E727">
        <v>0</v>
      </c>
      <c r="F727">
        <v>0</v>
      </c>
      <c r="G727">
        <v>0.06</v>
      </c>
      <c r="H727">
        <v>0</v>
      </c>
      <c r="I727">
        <v>0</v>
      </c>
      <c r="J727">
        <v>0</v>
      </c>
      <c r="K727">
        <v>0</v>
      </c>
    </row>
    <row r="728" spans="1:11">
      <c r="A728" t="s">
        <v>3834</v>
      </c>
      <c r="B728" t="s">
        <v>4016</v>
      </c>
      <c r="C728" t="s">
        <v>4733</v>
      </c>
      <c r="D728">
        <v>0.06</v>
      </c>
      <c r="E728">
        <v>0</v>
      </c>
      <c r="F728">
        <v>0</v>
      </c>
      <c r="G728">
        <v>0.06</v>
      </c>
      <c r="H728">
        <v>0</v>
      </c>
      <c r="I728">
        <v>0</v>
      </c>
      <c r="J728">
        <v>0</v>
      </c>
      <c r="K728">
        <v>0</v>
      </c>
    </row>
    <row r="729" spans="1:11">
      <c r="A729" t="s">
        <v>3834</v>
      </c>
      <c r="B729" t="s">
        <v>3870</v>
      </c>
      <c r="C729" t="s">
        <v>4734</v>
      </c>
      <c r="D729">
        <v>0.06</v>
      </c>
      <c r="E729">
        <v>0</v>
      </c>
      <c r="F729">
        <v>0</v>
      </c>
      <c r="G729">
        <v>0.05</v>
      </c>
      <c r="H729">
        <v>0</v>
      </c>
      <c r="I729">
        <v>0</v>
      </c>
      <c r="J729">
        <v>0.01</v>
      </c>
      <c r="K729">
        <v>0</v>
      </c>
    </row>
    <row r="730" spans="1:11">
      <c r="A730" t="s">
        <v>3834</v>
      </c>
      <c r="B730" t="s">
        <v>3911</v>
      </c>
      <c r="C730" t="s">
        <v>4735</v>
      </c>
      <c r="D730">
        <v>0.06</v>
      </c>
      <c r="E730">
        <v>0</v>
      </c>
      <c r="F730">
        <v>0</v>
      </c>
      <c r="G730">
        <v>0.06</v>
      </c>
      <c r="H730">
        <v>0</v>
      </c>
      <c r="I730">
        <v>0</v>
      </c>
      <c r="J730">
        <v>0</v>
      </c>
      <c r="K7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5027</v>
      </c>
      <c r="B1" s="1"/>
      <c r="C1" s="1">
        <v>2.31646105552548</v>
      </c>
      <c r="D1" s="1"/>
      <c r="F1" s="1" t="s">
        <v>5047</v>
      </c>
      <c r="G1" s="1"/>
      <c r="H1" s="1"/>
      <c r="I1" s="1"/>
      <c r="K1" s="1" t="s">
        <v>5109</v>
      </c>
      <c r="L1" s="1"/>
      <c r="M1" s="1"/>
      <c r="N1" s="1"/>
    </row>
    <row r="2" spans="1:14">
      <c r="A2" s="1" t="s">
        <v>5028</v>
      </c>
      <c r="B2" s="1"/>
      <c r="C2" s="1"/>
      <c r="D2" s="1"/>
      <c r="F2" s="1" t="s">
        <v>5048</v>
      </c>
      <c r="G2" s="1" t="s">
        <v>5049</v>
      </c>
      <c r="H2" s="1"/>
      <c r="I2" s="1" t="s">
        <v>5050</v>
      </c>
      <c r="K2" s="1" t="s">
        <v>5048</v>
      </c>
      <c r="L2" s="1" t="s">
        <v>5049</v>
      </c>
      <c r="M2" s="1"/>
      <c r="N2" s="1" t="s">
        <v>5050</v>
      </c>
    </row>
    <row r="3" spans="1:14">
      <c r="A3" s="1" t="s">
        <v>5029</v>
      </c>
      <c r="B3" s="1" t="s">
        <v>5030</v>
      </c>
      <c r="C3" s="1" t="s">
        <v>5031</v>
      </c>
      <c r="D3" s="1" t="s">
        <v>5032</v>
      </c>
      <c r="F3" t="s">
        <v>5051</v>
      </c>
      <c r="G3" t="s">
        <v>5052</v>
      </c>
      <c r="I3">
        <v>1</v>
      </c>
      <c r="K3" t="s">
        <v>5110</v>
      </c>
      <c r="L3" t="s">
        <v>5111</v>
      </c>
      <c r="N3">
        <v>0</v>
      </c>
    </row>
    <row r="4" spans="1:14">
      <c r="A4" t="s">
        <v>5033</v>
      </c>
      <c r="B4">
        <v>8</v>
      </c>
      <c r="C4">
        <v>3</v>
      </c>
      <c r="D4">
        <v>2.666666666666667</v>
      </c>
      <c r="F4" t="s">
        <v>5053</v>
      </c>
      <c r="G4" t="s">
        <v>5054</v>
      </c>
      <c r="I4">
        <v>0</v>
      </c>
      <c r="K4" t="s">
        <v>5110</v>
      </c>
      <c r="L4" t="s">
        <v>5112</v>
      </c>
      <c r="N4">
        <v>1</v>
      </c>
    </row>
    <row r="5" spans="1:14">
      <c r="A5" t="s">
        <v>5034</v>
      </c>
      <c r="B5">
        <v>18</v>
      </c>
      <c r="C5">
        <v>7</v>
      </c>
      <c r="D5">
        <v>2.571428571428572</v>
      </c>
      <c r="F5" t="s">
        <v>5053</v>
      </c>
      <c r="G5" t="s">
        <v>5055</v>
      </c>
      <c r="I5">
        <v>0</v>
      </c>
      <c r="K5" t="s">
        <v>5113</v>
      </c>
      <c r="L5" t="s">
        <v>5114</v>
      </c>
      <c r="N5">
        <v>3</v>
      </c>
    </row>
    <row r="6" spans="1:14">
      <c r="A6" t="s">
        <v>5035</v>
      </c>
      <c r="B6">
        <v>4</v>
      </c>
      <c r="C6">
        <v>3</v>
      </c>
      <c r="D6">
        <v>1.333333333333333</v>
      </c>
      <c r="F6" t="s">
        <v>5053</v>
      </c>
      <c r="G6" t="s">
        <v>5056</v>
      </c>
      <c r="I6">
        <v>0</v>
      </c>
    </row>
    <row r="7" spans="1:14">
      <c r="A7" t="s">
        <v>5036</v>
      </c>
      <c r="B7">
        <v>4</v>
      </c>
      <c r="C7">
        <v>3</v>
      </c>
      <c r="D7">
        <v>1.333333333333333</v>
      </c>
      <c r="F7" t="s">
        <v>5057</v>
      </c>
      <c r="G7" t="s">
        <v>5055</v>
      </c>
      <c r="I7">
        <v>0</v>
      </c>
      <c r="K7" s="1" t="s">
        <v>5115</v>
      </c>
      <c r="L7" s="1"/>
      <c r="M7" s="1"/>
      <c r="N7" s="1"/>
    </row>
    <row r="8" spans="1:14">
      <c r="A8" t="s">
        <v>5037</v>
      </c>
      <c r="B8">
        <v>9</v>
      </c>
      <c r="C8">
        <v>10</v>
      </c>
      <c r="D8">
        <v>0.9</v>
      </c>
      <c r="K8" s="1" t="s">
        <v>5048</v>
      </c>
      <c r="L8" s="1" t="s">
        <v>5049</v>
      </c>
      <c r="M8" s="1"/>
      <c r="N8" s="1" t="s">
        <v>5050</v>
      </c>
    </row>
    <row r="9" spans="1:14">
      <c r="A9" t="s">
        <v>5038</v>
      </c>
      <c r="B9">
        <v>4</v>
      </c>
      <c r="C9">
        <v>5</v>
      </c>
      <c r="D9">
        <v>0.8</v>
      </c>
      <c r="F9" s="1" t="s">
        <v>5058</v>
      </c>
      <c r="G9" s="1"/>
      <c r="H9" s="1"/>
      <c r="I9" s="1"/>
      <c r="K9" t="s">
        <v>5116</v>
      </c>
      <c r="L9" t="s">
        <v>5060</v>
      </c>
      <c r="N9">
        <v>2</v>
      </c>
    </row>
    <row r="10" spans="1:14">
      <c r="A10" t="s">
        <v>5039</v>
      </c>
      <c r="B10">
        <v>4</v>
      </c>
      <c r="C10">
        <v>5</v>
      </c>
      <c r="D10">
        <v>0.8</v>
      </c>
      <c r="F10" s="1" t="s">
        <v>5048</v>
      </c>
      <c r="G10" s="1" t="s">
        <v>5049</v>
      </c>
      <c r="H10" s="1"/>
      <c r="I10" s="1" t="s">
        <v>5050</v>
      </c>
      <c r="K10" t="s">
        <v>5117</v>
      </c>
      <c r="L10" t="s">
        <v>5118</v>
      </c>
      <c r="N10">
        <v>0</v>
      </c>
    </row>
    <row r="11" spans="1:14">
      <c r="A11" t="s">
        <v>5040</v>
      </c>
      <c r="B11">
        <v>3</v>
      </c>
      <c r="C11">
        <v>4</v>
      </c>
      <c r="D11">
        <v>0.75</v>
      </c>
      <c r="F11" t="s">
        <v>5059</v>
      </c>
      <c r="G11" t="s">
        <v>5060</v>
      </c>
      <c r="I11">
        <v>1</v>
      </c>
      <c r="K11" t="s">
        <v>5117</v>
      </c>
      <c r="L11" t="s">
        <v>5119</v>
      </c>
      <c r="N11">
        <v>0</v>
      </c>
    </row>
    <row r="12" spans="1:14">
      <c r="A12" t="s">
        <v>5041</v>
      </c>
      <c r="B12">
        <v>8</v>
      </c>
      <c r="C12">
        <v>11</v>
      </c>
      <c r="D12">
        <v>0.7272727272727273</v>
      </c>
      <c r="F12" t="s">
        <v>5059</v>
      </c>
      <c r="G12" t="s">
        <v>5061</v>
      </c>
      <c r="I12">
        <v>3</v>
      </c>
    </row>
    <row r="13" spans="1:14">
      <c r="A13" t="s">
        <v>5042</v>
      </c>
      <c r="B13">
        <v>2</v>
      </c>
      <c r="C13">
        <v>3</v>
      </c>
      <c r="D13">
        <v>0.6666666666666666</v>
      </c>
      <c r="F13" t="s">
        <v>5062</v>
      </c>
      <c r="G13" t="s">
        <v>5063</v>
      </c>
      <c r="I13">
        <v>1</v>
      </c>
      <c r="K13" s="1" t="s">
        <v>5120</v>
      </c>
      <c r="L13" s="1"/>
      <c r="M13" s="1"/>
      <c r="N13" s="1"/>
    </row>
    <row r="14" spans="1:14">
      <c r="A14" t="s">
        <v>5043</v>
      </c>
      <c r="B14">
        <v>9</v>
      </c>
      <c r="C14">
        <v>14</v>
      </c>
      <c r="D14">
        <v>0.6428571428571429</v>
      </c>
      <c r="F14" t="s">
        <v>5064</v>
      </c>
      <c r="G14" t="s">
        <v>5065</v>
      </c>
      <c r="I14">
        <v>0</v>
      </c>
      <c r="K14" s="1" t="s">
        <v>5048</v>
      </c>
      <c r="L14" s="1" t="s">
        <v>5049</v>
      </c>
      <c r="M14" s="1"/>
      <c r="N14" s="1" t="s">
        <v>5050</v>
      </c>
    </row>
    <row r="15" spans="1:14">
      <c r="A15" t="s">
        <v>5044</v>
      </c>
      <c r="B15">
        <v>1</v>
      </c>
      <c r="C15">
        <v>3</v>
      </c>
      <c r="D15">
        <v>0.3333333333333333</v>
      </c>
      <c r="F15" t="s">
        <v>5064</v>
      </c>
      <c r="G15" t="s">
        <v>5066</v>
      </c>
      <c r="I15">
        <v>0</v>
      </c>
      <c r="K15" t="s">
        <v>5121</v>
      </c>
      <c r="L15" t="s">
        <v>5122</v>
      </c>
      <c r="N15">
        <v>1</v>
      </c>
    </row>
    <row r="16" spans="1:14">
      <c r="A16" t="s">
        <v>5045</v>
      </c>
      <c r="B16">
        <v>1</v>
      </c>
      <c r="C16">
        <v>5</v>
      </c>
      <c r="D16">
        <v>0.2</v>
      </c>
      <c r="F16" t="s">
        <v>5067</v>
      </c>
      <c r="G16" t="s">
        <v>5068</v>
      </c>
      <c r="I16">
        <v>1</v>
      </c>
      <c r="K16" t="s">
        <v>5040</v>
      </c>
      <c r="L16" t="s">
        <v>5123</v>
      </c>
      <c r="N16">
        <v>0</v>
      </c>
    </row>
    <row r="17" spans="1:14">
      <c r="A17" t="s">
        <v>5046</v>
      </c>
      <c r="B17">
        <v>0</v>
      </c>
      <c r="C17">
        <v>2</v>
      </c>
      <c r="D17">
        <v>0</v>
      </c>
      <c r="F17" t="s">
        <v>5067</v>
      </c>
      <c r="G17" t="s">
        <v>5069</v>
      </c>
      <c r="I17">
        <v>0</v>
      </c>
      <c r="K17" t="s">
        <v>5040</v>
      </c>
      <c r="L17" t="s">
        <v>5124</v>
      </c>
      <c r="N17">
        <v>2</v>
      </c>
    </row>
    <row r="18" spans="1:14">
      <c r="F18" t="s">
        <v>5070</v>
      </c>
      <c r="G18" t="s">
        <v>5065</v>
      </c>
      <c r="I18">
        <v>0</v>
      </c>
      <c r="K18" t="s">
        <v>5125</v>
      </c>
      <c r="L18" t="s">
        <v>5122</v>
      </c>
      <c r="N18">
        <v>0</v>
      </c>
    </row>
    <row r="19" spans="1:14">
      <c r="F19" t="s">
        <v>5070</v>
      </c>
      <c r="G19" t="s">
        <v>5066</v>
      </c>
      <c r="I19">
        <v>0</v>
      </c>
    </row>
    <row r="20" spans="1:14">
      <c r="F20" t="s">
        <v>5070</v>
      </c>
      <c r="G20" t="s">
        <v>5071</v>
      </c>
      <c r="I20">
        <v>3</v>
      </c>
      <c r="K20" s="1" t="s">
        <v>5126</v>
      </c>
      <c r="L20" s="1"/>
      <c r="M20" s="1"/>
      <c r="N20" s="1"/>
    </row>
    <row r="21" spans="1:14">
      <c r="K21" s="1" t="s">
        <v>5048</v>
      </c>
      <c r="L21" s="1" t="s">
        <v>5049</v>
      </c>
      <c r="M21" s="1"/>
      <c r="N21" s="1" t="s">
        <v>5050</v>
      </c>
    </row>
    <row r="22" spans="1:14">
      <c r="F22" s="1" t="s">
        <v>5072</v>
      </c>
      <c r="G22" s="1"/>
      <c r="H22" s="1"/>
      <c r="I22" s="1"/>
      <c r="K22" t="s">
        <v>5127</v>
      </c>
      <c r="L22" t="s">
        <v>5060</v>
      </c>
      <c r="N22">
        <v>3</v>
      </c>
    </row>
    <row r="23" spans="1:14">
      <c r="F23" s="1" t="s">
        <v>5048</v>
      </c>
      <c r="G23" s="1" t="s">
        <v>5049</v>
      </c>
      <c r="H23" s="1"/>
      <c r="I23" s="1" t="s">
        <v>5050</v>
      </c>
      <c r="K23" t="s">
        <v>5128</v>
      </c>
      <c r="L23" t="s">
        <v>5060</v>
      </c>
      <c r="N23">
        <v>0</v>
      </c>
    </row>
    <row r="24" spans="1:14">
      <c r="F24" t="s">
        <v>5073</v>
      </c>
      <c r="G24" t="s">
        <v>5074</v>
      </c>
      <c r="I24">
        <v>0</v>
      </c>
      <c r="K24" t="s">
        <v>5129</v>
      </c>
      <c r="L24" t="s">
        <v>5060</v>
      </c>
      <c r="N24">
        <v>0</v>
      </c>
    </row>
    <row r="25" spans="1:14">
      <c r="F25" t="s">
        <v>5073</v>
      </c>
      <c r="G25" t="s">
        <v>5075</v>
      </c>
      <c r="I25">
        <v>1</v>
      </c>
      <c r="K25" t="s">
        <v>5130</v>
      </c>
      <c r="L25" t="s">
        <v>5131</v>
      </c>
      <c r="N25">
        <v>0</v>
      </c>
    </row>
    <row r="26" spans="1:14">
      <c r="F26" t="s">
        <v>5076</v>
      </c>
      <c r="G26" t="s">
        <v>5077</v>
      </c>
      <c r="I26">
        <v>0</v>
      </c>
      <c r="K26" t="s">
        <v>5130</v>
      </c>
      <c r="L26" t="s">
        <v>5132</v>
      </c>
      <c r="N26">
        <v>1</v>
      </c>
    </row>
    <row r="27" spans="1:14">
      <c r="F27" t="s">
        <v>5076</v>
      </c>
      <c r="G27" t="s">
        <v>5078</v>
      </c>
      <c r="I27">
        <v>1</v>
      </c>
    </row>
    <row r="28" spans="1:14">
      <c r="F28" t="s">
        <v>5076</v>
      </c>
      <c r="G28" t="s">
        <v>5079</v>
      </c>
      <c r="I28">
        <v>1</v>
      </c>
      <c r="K28" s="1" t="s">
        <v>5133</v>
      </c>
      <c r="L28" s="1"/>
      <c r="M28" s="1"/>
      <c r="N28" s="1"/>
    </row>
    <row r="29" spans="1:14">
      <c r="F29" t="s">
        <v>5080</v>
      </c>
      <c r="G29" t="s">
        <v>5081</v>
      </c>
      <c r="I29">
        <v>1</v>
      </c>
      <c r="K29" s="1" t="s">
        <v>5048</v>
      </c>
      <c r="L29" s="1" t="s">
        <v>5049</v>
      </c>
      <c r="M29" s="1"/>
      <c r="N29" s="1" t="s">
        <v>5050</v>
      </c>
    </row>
    <row r="30" spans="1:14">
      <c r="F30" t="s">
        <v>5080</v>
      </c>
      <c r="G30" t="s">
        <v>5074</v>
      </c>
      <c r="I30">
        <v>1</v>
      </c>
      <c r="K30" t="s">
        <v>5134</v>
      </c>
      <c r="L30" t="s">
        <v>5135</v>
      </c>
      <c r="N30">
        <v>0</v>
      </c>
    </row>
    <row r="31" spans="1:14">
      <c r="F31" t="s">
        <v>5080</v>
      </c>
      <c r="G31" t="s">
        <v>5075</v>
      </c>
      <c r="I31">
        <v>1</v>
      </c>
      <c r="K31" t="s">
        <v>5136</v>
      </c>
      <c r="L31" t="s">
        <v>5137</v>
      </c>
      <c r="N31">
        <v>1</v>
      </c>
    </row>
    <row r="32" spans="1:14">
      <c r="F32" t="s">
        <v>5080</v>
      </c>
      <c r="G32" t="s">
        <v>5082</v>
      </c>
      <c r="I32">
        <v>0</v>
      </c>
      <c r="K32" t="s">
        <v>5138</v>
      </c>
      <c r="L32" t="s">
        <v>5139</v>
      </c>
      <c r="N32">
        <v>0</v>
      </c>
    </row>
    <row r="33" spans="6:14">
      <c r="F33" t="s">
        <v>5083</v>
      </c>
      <c r="G33" t="s">
        <v>5074</v>
      </c>
      <c r="I33">
        <v>0</v>
      </c>
    </row>
    <row r="34" spans="6:14">
      <c r="F34" t="s">
        <v>5083</v>
      </c>
      <c r="G34" t="s">
        <v>5075</v>
      </c>
      <c r="I34">
        <v>2</v>
      </c>
      <c r="K34" s="1" t="s">
        <v>5140</v>
      </c>
      <c r="L34" s="1"/>
      <c r="M34" s="1"/>
      <c r="N34" s="1"/>
    </row>
    <row r="35" spans="6:14">
      <c r="K35" s="1" t="s">
        <v>5048</v>
      </c>
      <c r="L35" s="1" t="s">
        <v>5049</v>
      </c>
      <c r="M35" s="1"/>
      <c r="N35" s="1" t="s">
        <v>5050</v>
      </c>
    </row>
    <row r="36" spans="6:14">
      <c r="F36" s="1" t="s">
        <v>5084</v>
      </c>
      <c r="G36" s="1"/>
      <c r="H36" s="1"/>
      <c r="I36" s="1"/>
      <c r="K36" t="s">
        <v>5046</v>
      </c>
      <c r="L36" t="s">
        <v>5141</v>
      </c>
      <c r="N36">
        <v>0</v>
      </c>
    </row>
    <row r="37" spans="6:14">
      <c r="F37" s="1" t="s">
        <v>5048</v>
      </c>
      <c r="G37" s="1" t="s">
        <v>5049</v>
      </c>
      <c r="H37" s="1"/>
      <c r="I37" s="1" t="s">
        <v>5050</v>
      </c>
      <c r="K37" t="s">
        <v>5046</v>
      </c>
      <c r="L37" t="s">
        <v>5142</v>
      </c>
      <c r="N37">
        <v>0</v>
      </c>
    </row>
    <row r="38" spans="6:14">
      <c r="F38" t="s">
        <v>5085</v>
      </c>
      <c r="G38" t="s">
        <v>5060</v>
      </c>
      <c r="I38">
        <v>2</v>
      </c>
    </row>
    <row r="39" spans="6:14">
      <c r="F39" t="s">
        <v>5086</v>
      </c>
      <c r="G39" t="s">
        <v>5060</v>
      </c>
      <c r="I39">
        <v>0</v>
      </c>
      <c r="K39" s="1" t="s">
        <v>5143</v>
      </c>
      <c r="L39" s="1"/>
      <c r="M39" s="1"/>
      <c r="N39" s="1"/>
    </row>
    <row r="40" spans="6:14">
      <c r="F40" t="s">
        <v>5087</v>
      </c>
      <c r="G40" t="s">
        <v>5060</v>
      </c>
      <c r="I40">
        <v>2</v>
      </c>
      <c r="K40" s="1" t="s">
        <v>5048</v>
      </c>
      <c r="L40" s="1" t="s">
        <v>5049</v>
      </c>
      <c r="M40" s="1"/>
      <c r="N40" s="1" t="s">
        <v>5050</v>
      </c>
    </row>
    <row r="41" spans="6:14">
      <c r="K41" t="s">
        <v>5144</v>
      </c>
      <c r="L41" t="s">
        <v>5071</v>
      </c>
      <c r="N41">
        <v>3</v>
      </c>
    </row>
    <row r="42" spans="6:14">
      <c r="F42" s="1" t="s">
        <v>5088</v>
      </c>
      <c r="G42" s="1"/>
      <c r="H42" s="1"/>
      <c r="I42" s="1"/>
      <c r="K42" t="s">
        <v>5145</v>
      </c>
      <c r="L42" t="s">
        <v>5071</v>
      </c>
      <c r="N42">
        <v>3</v>
      </c>
    </row>
    <row r="43" spans="6:14">
      <c r="F43" s="1" t="s">
        <v>5048</v>
      </c>
      <c r="G43" s="1" t="s">
        <v>5049</v>
      </c>
      <c r="H43" s="1"/>
      <c r="I43" s="1" t="s">
        <v>5050</v>
      </c>
      <c r="K43" t="s">
        <v>5146</v>
      </c>
      <c r="L43" t="s">
        <v>5060</v>
      </c>
      <c r="N43">
        <v>2</v>
      </c>
    </row>
    <row r="44" spans="6:14">
      <c r="F44" t="s">
        <v>5089</v>
      </c>
      <c r="G44" t="s">
        <v>5052</v>
      </c>
      <c r="I44">
        <v>1</v>
      </c>
    </row>
    <row r="45" spans="6:14">
      <c r="F45" t="s">
        <v>5089</v>
      </c>
      <c r="G45" t="s">
        <v>5060</v>
      </c>
      <c r="I45">
        <v>0</v>
      </c>
      <c r="K45" s="1" t="s">
        <v>5147</v>
      </c>
      <c r="L45" s="1"/>
      <c r="M45" s="1"/>
      <c r="N45" s="1"/>
    </row>
    <row r="46" spans="6:14">
      <c r="F46" t="s">
        <v>5089</v>
      </c>
      <c r="G46" t="s">
        <v>5090</v>
      </c>
      <c r="I46">
        <v>0</v>
      </c>
      <c r="K46" s="1" t="s">
        <v>5048</v>
      </c>
      <c r="L46" s="1" t="s">
        <v>5049</v>
      </c>
      <c r="M46" s="1"/>
      <c r="N46" s="1" t="s">
        <v>5050</v>
      </c>
    </row>
    <row r="47" spans="6:14">
      <c r="F47" t="s">
        <v>5091</v>
      </c>
      <c r="G47" t="s">
        <v>5060</v>
      </c>
      <c r="I47">
        <v>0</v>
      </c>
      <c r="K47" t="s">
        <v>5148</v>
      </c>
      <c r="L47" t="s">
        <v>5055</v>
      </c>
      <c r="N47">
        <v>0</v>
      </c>
    </row>
    <row r="48" spans="6:14">
      <c r="F48" t="s">
        <v>5091</v>
      </c>
      <c r="G48" t="s">
        <v>5071</v>
      </c>
      <c r="I48">
        <v>3</v>
      </c>
      <c r="K48" t="s">
        <v>5148</v>
      </c>
      <c r="L48" t="s">
        <v>5149</v>
      </c>
      <c r="N48">
        <v>2</v>
      </c>
    </row>
    <row r="49" spans="6:14">
      <c r="F49" t="s">
        <v>5092</v>
      </c>
      <c r="G49" t="s">
        <v>5093</v>
      </c>
      <c r="I49">
        <v>0</v>
      </c>
      <c r="K49" t="s">
        <v>5148</v>
      </c>
      <c r="L49" t="s">
        <v>5150</v>
      </c>
      <c r="N49">
        <v>0</v>
      </c>
    </row>
    <row r="50" spans="6:14">
      <c r="F50" t="s">
        <v>5092</v>
      </c>
      <c r="G50" t="s">
        <v>5060</v>
      </c>
      <c r="I50">
        <v>0</v>
      </c>
      <c r="K50" t="s">
        <v>5148</v>
      </c>
      <c r="L50" t="s">
        <v>5151</v>
      </c>
      <c r="N50">
        <v>0</v>
      </c>
    </row>
    <row r="51" spans="6:14">
      <c r="F51" t="s">
        <v>5094</v>
      </c>
      <c r="G51" t="s">
        <v>5093</v>
      </c>
      <c r="I51">
        <v>0</v>
      </c>
      <c r="K51" t="s">
        <v>5152</v>
      </c>
      <c r="L51" t="s">
        <v>5153</v>
      </c>
      <c r="N51">
        <v>2</v>
      </c>
    </row>
    <row r="52" spans="6:14">
      <c r="F52" t="s">
        <v>5094</v>
      </c>
      <c r="G52" t="s">
        <v>5060</v>
      </c>
      <c r="I52">
        <v>0</v>
      </c>
    </row>
    <row r="53" spans="6:14">
      <c r="F53" t="s">
        <v>5095</v>
      </c>
      <c r="G53" t="s">
        <v>5060</v>
      </c>
      <c r="I53">
        <v>0</v>
      </c>
    </row>
    <row r="54" spans="6:14">
      <c r="F54" t="s">
        <v>5096</v>
      </c>
      <c r="G54" t="s">
        <v>5097</v>
      </c>
      <c r="I54">
        <v>0</v>
      </c>
    </row>
    <row r="55" spans="6:14">
      <c r="F55" t="s">
        <v>5098</v>
      </c>
      <c r="G55" t="s">
        <v>5099</v>
      </c>
      <c r="I55">
        <v>0</v>
      </c>
    </row>
    <row r="56" spans="6:14">
      <c r="F56" t="s">
        <v>5098</v>
      </c>
      <c r="G56" t="s">
        <v>5100</v>
      </c>
      <c r="I56">
        <v>3</v>
      </c>
    </row>
    <row r="57" spans="6:14">
      <c r="F57" t="s">
        <v>5101</v>
      </c>
      <c r="G57" t="s">
        <v>5071</v>
      </c>
      <c r="I57">
        <v>2</v>
      </c>
    </row>
    <row r="59" spans="6:14">
      <c r="F59" s="1" t="s">
        <v>5102</v>
      </c>
      <c r="G59" s="1"/>
      <c r="H59" s="1"/>
      <c r="I59" s="1"/>
    </row>
    <row r="60" spans="6:14">
      <c r="F60" s="1" t="s">
        <v>5048</v>
      </c>
      <c r="G60" s="1" t="s">
        <v>5049</v>
      </c>
      <c r="H60" s="1"/>
      <c r="I60" s="1" t="s">
        <v>5050</v>
      </c>
    </row>
    <row r="61" spans="6:14">
      <c r="F61" t="s">
        <v>5103</v>
      </c>
      <c r="G61" t="s">
        <v>5081</v>
      </c>
      <c r="I61">
        <v>2</v>
      </c>
    </row>
    <row r="62" spans="6:14">
      <c r="F62" t="s">
        <v>5103</v>
      </c>
      <c r="G62" t="s">
        <v>5060</v>
      </c>
      <c r="I62">
        <v>3</v>
      </c>
    </row>
    <row r="63" spans="6:14">
      <c r="F63" t="s">
        <v>5104</v>
      </c>
      <c r="G63" t="s">
        <v>5060</v>
      </c>
      <c r="I63">
        <v>2</v>
      </c>
    </row>
    <row r="64" spans="6:14">
      <c r="F64" t="s">
        <v>5105</v>
      </c>
      <c r="G64" t="s">
        <v>5060</v>
      </c>
      <c r="I64">
        <v>3</v>
      </c>
    </row>
    <row r="65" spans="6:9">
      <c r="F65" t="s">
        <v>5106</v>
      </c>
      <c r="G65" t="s">
        <v>5060</v>
      </c>
      <c r="I65">
        <v>2</v>
      </c>
    </row>
    <row r="66" spans="6:9">
      <c r="F66" t="s">
        <v>5107</v>
      </c>
      <c r="G66" t="s">
        <v>5060</v>
      </c>
      <c r="I66">
        <v>3</v>
      </c>
    </row>
    <row r="67" spans="6:9">
      <c r="F67" t="s">
        <v>5108</v>
      </c>
      <c r="G67" t="s">
        <v>5060</v>
      </c>
      <c r="I67">
        <v>3</v>
      </c>
    </row>
  </sheetData>
  <mergeCells count="109">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440"/>
  <sheetViews>
    <sheetView workbookViewId="0"/>
  </sheetViews>
  <sheetFormatPr defaultRowHeight="15" outlineLevelRow="1"/>
  <sheetData>
    <row r="1" spans="1:4">
      <c r="A1" s="1" t="s">
        <v>5158</v>
      </c>
    </row>
    <row r="2" spans="1:4">
      <c r="A2" s="1" t="s">
        <v>5157</v>
      </c>
    </row>
    <row r="3" spans="1:4">
      <c r="A3" s="1" t="s">
        <v>5156</v>
      </c>
    </row>
    <row r="4" spans="1:4">
      <c r="A4" s="1" t="s">
        <v>5155</v>
      </c>
    </row>
    <row r="5" spans="1:4" hidden="1" outlineLevel="1" collapsed="1">
      <c r="A5" t="s">
        <v>5154</v>
      </c>
    </row>
    <row r="7" spans="1:4">
      <c r="A7" s="1" t="s">
        <v>5187</v>
      </c>
      <c r="B7" s="1"/>
      <c r="C7" s="1"/>
      <c r="D7" s="1"/>
    </row>
    <row r="8" spans="1:4">
      <c r="A8" s="1" t="s">
        <v>5186</v>
      </c>
      <c r="B8" s="1"/>
      <c r="C8" s="1"/>
      <c r="D8" s="1"/>
    </row>
    <row r="9" spans="1:4">
      <c r="A9" s="1" t="s">
        <v>5185</v>
      </c>
      <c r="B9" s="1"/>
      <c r="C9" s="1"/>
      <c r="D9" s="1"/>
    </row>
    <row r="10" spans="1:4">
      <c r="A10" s="1" t="s">
        <v>5173</v>
      </c>
      <c r="B10" s="1" t="s">
        <v>5182</v>
      </c>
      <c r="C10" s="1" t="s">
        <v>5183</v>
      </c>
      <c r="D10" s="1" t="s">
        <v>5184</v>
      </c>
    </row>
    <row r="11" spans="1:4" hidden="1" outlineLevel="1" collapsed="1">
      <c r="A11" t="s">
        <v>5159</v>
      </c>
      <c r="B11" t="s">
        <v>5174</v>
      </c>
      <c r="C11" t="s">
        <v>5174</v>
      </c>
      <c r="D11" t="s">
        <v>5159</v>
      </c>
    </row>
    <row r="12" spans="1:4" hidden="1" outlineLevel="1" collapsed="1">
      <c r="A12" t="s">
        <v>5160</v>
      </c>
      <c r="B12" t="s">
        <v>5160</v>
      </c>
      <c r="C12" t="s">
        <v>5160</v>
      </c>
    </row>
    <row r="13" spans="1:4" hidden="1" outlineLevel="1" collapsed="1">
      <c r="A13" t="s">
        <v>5161</v>
      </c>
      <c r="B13" t="s">
        <v>5175</v>
      </c>
      <c r="C13" t="s">
        <v>5163</v>
      </c>
    </row>
    <row r="14" spans="1:4" hidden="1" outlineLevel="1" collapsed="1">
      <c r="A14" t="s">
        <v>5162</v>
      </c>
      <c r="B14" t="s">
        <v>5176</v>
      </c>
      <c r="C14" t="s">
        <v>5164</v>
      </c>
    </row>
    <row r="15" spans="1:4" hidden="1" outlineLevel="1" collapsed="1">
      <c r="A15" t="s">
        <v>5163</v>
      </c>
      <c r="B15" t="s">
        <v>5177</v>
      </c>
      <c r="C15" t="s">
        <v>5165</v>
      </c>
    </row>
    <row r="16" spans="1:4" hidden="1" outlineLevel="1" collapsed="1">
      <c r="A16" t="s">
        <v>5164</v>
      </c>
      <c r="B16" t="s">
        <v>5178</v>
      </c>
      <c r="C16" t="s">
        <v>5166</v>
      </c>
    </row>
    <row r="17" spans="1:3" hidden="1" outlineLevel="1" collapsed="1">
      <c r="A17" t="s">
        <v>5165</v>
      </c>
      <c r="B17" t="s">
        <v>5179</v>
      </c>
      <c r="C17" t="s">
        <v>5167</v>
      </c>
    </row>
    <row r="18" spans="1:3" hidden="1" outlineLevel="1" collapsed="1">
      <c r="A18" t="s">
        <v>5166</v>
      </c>
      <c r="B18" t="s">
        <v>5180</v>
      </c>
      <c r="C18" t="s">
        <v>5168</v>
      </c>
    </row>
    <row r="19" spans="1:3" hidden="1" outlineLevel="1" collapsed="1">
      <c r="A19" t="s">
        <v>5167</v>
      </c>
      <c r="B19" t="s">
        <v>5181</v>
      </c>
      <c r="C19" t="s">
        <v>5170</v>
      </c>
    </row>
    <row r="20" spans="1:3" hidden="1" outlineLevel="1" collapsed="1">
      <c r="A20" t="s">
        <v>5168</v>
      </c>
      <c r="C20" t="s">
        <v>5171</v>
      </c>
    </row>
    <row r="21" spans="1:3" hidden="1" outlineLevel="1" collapsed="1">
      <c r="A21" t="s">
        <v>5169</v>
      </c>
      <c r="C21" t="s">
        <v>5172</v>
      </c>
    </row>
    <row r="22" spans="1:3" hidden="1" outlineLevel="1" collapsed="1">
      <c r="A22" t="s">
        <v>5170</v>
      </c>
    </row>
    <row r="23" spans="1:3" hidden="1" outlineLevel="1" collapsed="1">
      <c r="A23" t="s">
        <v>5171</v>
      </c>
    </row>
    <row r="24" spans="1:3" hidden="1" outlineLevel="1" collapsed="1">
      <c r="A24" t="s">
        <v>5172</v>
      </c>
    </row>
    <row r="26" spans="1:3">
      <c r="A26" s="1" t="s">
        <v>5203</v>
      </c>
    </row>
    <row r="27" spans="1:3">
      <c r="A27" s="1" t="s">
        <v>5202</v>
      </c>
    </row>
    <row r="28" spans="1:3">
      <c r="A28" s="1" t="s">
        <v>5156</v>
      </c>
    </row>
    <row r="29" spans="1:3">
      <c r="A29" s="1" t="s">
        <v>5201</v>
      </c>
    </row>
    <row r="30" spans="1:3" hidden="1" outlineLevel="1" collapsed="1">
      <c r="A30" t="s">
        <v>5188</v>
      </c>
    </row>
    <row r="31" spans="1:3" hidden="1" outlineLevel="1" collapsed="1">
      <c r="A31" t="s">
        <v>5189</v>
      </c>
    </row>
    <row r="32" spans="1:3" hidden="1" outlineLevel="1" collapsed="1">
      <c r="A32" t="s">
        <v>5190</v>
      </c>
    </row>
    <row r="33" spans="1:5" hidden="1" outlineLevel="1" collapsed="1">
      <c r="A33" t="s">
        <v>5191</v>
      </c>
    </row>
    <row r="34" spans="1:5" hidden="1" outlineLevel="1" collapsed="1">
      <c r="A34" t="s">
        <v>5154</v>
      </c>
    </row>
    <row r="35" spans="1:5" hidden="1" outlineLevel="1" collapsed="1">
      <c r="A35" t="s">
        <v>5192</v>
      </c>
    </row>
    <row r="36" spans="1:5" hidden="1" outlineLevel="1" collapsed="1">
      <c r="A36" t="s">
        <v>5193</v>
      </c>
    </row>
    <row r="37" spans="1:5" hidden="1" outlineLevel="1" collapsed="1">
      <c r="A37" t="s">
        <v>5194</v>
      </c>
    </row>
    <row r="38" spans="1:5" hidden="1" outlineLevel="1" collapsed="1">
      <c r="A38" t="s">
        <v>5195</v>
      </c>
    </row>
    <row r="39" spans="1:5" hidden="1" outlineLevel="1" collapsed="1">
      <c r="A39" t="s">
        <v>5196</v>
      </c>
    </row>
    <row r="40" spans="1:5" hidden="1" outlineLevel="1" collapsed="1">
      <c r="A40" t="s">
        <v>5197</v>
      </c>
    </row>
    <row r="41" spans="1:5" hidden="1" outlineLevel="1" collapsed="1">
      <c r="A41" t="s">
        <v>5198</v>
      </c>
    </row>
    <row r="42" spans="1:5" hidden="1" outlineLevel="1" collapsed="1">
      <c r="A42" t="s">
        <v>5199</v>
      </c>
    </row>
    <row r="43" spans="1:5" hidden="1" outlineLevel="1" collapsed="1">
      <c r="A43" t="s">
        <v>5200</v>
      </c>
    </row>
    <row r="45" spans="1:5">
      <c r="A45" s="1" t="s">
        <v>5247</v>
      </c>
      <c r="B45" s="1"/>
      <c r="C45" s="1"/>
      <c r="D45" s="1"/>
      <c r="E45" s="1"/>
    </row>
    <row r="46" spans="1:5">
      <c r="A46" s="1" t="s">
        <v>5246</v>
      </c>
      <c r="B46" s="1"/>
      <c r="C46" s="1"/>
      <c r="D46" s="1"/>
      <c r="E46" s="1"/>
    </row>
    <row r="47" spans="1:5">
      <c r="A47" s="1" t="s">
        <v>5216</v>
      </c>
      <c r="B47" s="1"/>
      <c r="C47" s="1"/>
      <c r="D47" s="1" t="s">
        <v>5156</v>
      </c>
      <c r="E47" s="1" t="s">
        <v>5185</v>
      </c>
    </row>
    <row r="48" spans="1:5">
      <c r="A48" s="1" t="s">
        <v>5211</v>
      </c>
      <c r="B48" s="1" t="s">
        <v>5213</v>
      </c>
      <c r="C48" s="1" t="s">
        <v>5215</v>
      </c>
      <c r="D48" s="1" t="s">
        <v>5219</v>
      </c>
      <c r="E48" s="1" t="s">
        <v>5245</v>
      </c>
    </row>
    <row r="49" spans="1:5" hidden="1" outlineLevel="1" collapsed="1">
      <c r="A49" t="s">
        <v>5204</v>
      </c>
      <c r="B49" t="s">
        <v>5212</v>
      </c>
      <c r="C49" t="s">
        <v>5214</v>
      </c>
      <c r="D49" t="s">
        <v>4654</v>
      </c>
      <c r="E49" t="s">
        <v>5220</v>
      </c>
    </row>
    <row r="50" spans="1:5" hidden="1" outlineLevel="1" collapsed="1">
      <c r="A50" t="s">
        <v>5205</v>
      </c>
      <c r="D50" t="s">
        <v>5217</v>
      </c>
      <c r="E50" t="s">
        <v>5221</v>
      </c>
    </row>
    <row r="51" spans="1:5" hidden="1" outlineLevel="1" collapsed="1">
      <c r="A51" t="s">
        <v>5206</v>
      </c>
      <c r="D51" t="s">
        <v>5218</v>
      </c>
      <c r="E51" t="s">
        <v>5222</v>
      </c>
    </row>
    <row r="52" spans="1:5" hidden="1" outlineLevel="1" collapsed="1">
      <c r="A52" t="s">
        <v>5207</v>
      </c>
      <c r="E52" t="s">
        <v>5223</v>
      </c>
    </row>
    <row r="53" spans="1:5" hidden="1" outlineLevel="1" collapsed="1">
      <c r="A53" t="s">
        <v>5208</v>
      </c>
      <c r="E53" t="s">
        <v>5224</v>
      </c>
    </row>
    <row r="54" spans="1:5" hidden="1" outlineLevel="1" collapsed="1">
      <c r="A54" t="s">
        <v>5209</v>
      </c>
      <c r="E54" t="s">
        <v>5225</v>
      </c>
    </row>
    <row r="55" spans="1:5" hidden="1" outlineLevel="1" collapsed="1">
      <c r="A55" t="s">
        <v>5210</v>
      </c>
      <c r="E55" t="s">
        <v>5226</v>
      </c>
    </row>
    <row r="56" spans="1:5" hidden="1" outlineLevel="1" collapsed="1">
      <c r="E56" t="s">
        <v>5227</v>
      </c>
    </row>
    <row r="57" spans="1:5" hidden="1" outlineLevel="1" collapsed="1">
      <c r="E57" t="s">
        <v>5228</v>
      </c>
    </row>
    <row r="58" spans="1:5" hidden="1" outlineLevel="1" collapsed="1">
      <c r="E58" t="s">
        <v>5229</v>
      </c>
    </row>
    <row r="59" spans="1:5" hidden="1" outlineLevel="1" collapsed="1">
      <c r="E59" t="s">
        <v>5230</v>
      </c>
    </row>
    <row r="60" spans="1:5" hidden="1" outlineLevel="1" collapsed="1">
      <c r="E60" t="s">
        <v>5231</v>
      </c>
    </row>
    <row r="61" spans="1:5" hidden="1" outlineLevel="1" collapsed="1">
      <c r="E61" t="s">
        <v>5232</v>
      </c>
    </row>
    <row r="62" spans="1:5" hidden="1" outlineLevel="1" collapsed="1">
      <c r="E62" t="s">
        <v>5233</v>
      </c>
    </row>
    <row r="63" spans="1:5" hidden="1" outlineLevel="1" collapsed="1">
      <c r="E63" t="s">
        <v>5234</v>
      </c>
    </row>
    <row r="64" spans="1:5" hidden="1" outlineLevel="1" collapsed="1">
      <c r="E64" t="s">
        <v>5235</v>
      </c>
    </row>
    <row r="65" spans="1:5" hidden="1" outlineLevel="1" collapsed="1">
      <c r="E65" t="s">
        <v>5236</v>
      </c>
    </row>
    <row r="66" spans="1:5" hidden="1" outlineLevel="1" collapsed="1">
      <c r="E66" t="s">
        <v>5237</v>
      </c>
    </row>
    <row r="67" spans="1:5" hidden="1" outlineLevel="1" collapsed="1">
      <c r="E67" t="s">
        <v>5238</v>
      </c>
    </row>
    <row r="68" spans="1:5" hidden="1" outlineLevel="1" collapsed="1">
      <c r="E68" t="s">
        <v>5239</v>
      </c>
    </row>
    <row r="69" spans="1:5" hidden="1" outlineLevel="1" collapsed="1">
      <c r="E69" t="s">
        <v>5240</v>
      </c>
    </row>
    <row r="70" spans="1:5" hidden="1" outlineLevel="1" collapsed="1">
      <c r="E70" t="s">
        <v>5241</v>
      </c>
    </row>
    <row r="71" spans="1:5" hidden="1" outlineLevel="1" collapsed="1">
      <c r="E71" t="s">
        <v>5242</v>
      </c>
    </row>
    <row r="72" spans="1:5" hidden="1" outlineLevel="1" collapsed="1">
      <c r="E72" t="s">
        <v>5243</v>
      </c>
    </row>
    <row r="73" spans="1:5" hidden="1" outlineLevel="1" collapsed="1">
      <c r="E73" t="s">
        <v>5244</v>
      </c>
    </row>
    <row r="75" spans="1:5">
      <c r="A75" s="1" t="s">
        <v>5250</v>
      </c>
    </row>
    <row r="76" spans="1:5">
      <c r="A76" s="1" t="s">
        <v>5246</v>
      </c>
    </row>
    <row r="77" spans="1:5">
      <c r="A77" s="1" t="s">
        <v>5156</v>
      </c>
    </row>
    <row r="78" spans="1:5">
      <c r="A78" s="8" t="s">
        <v>5249</v>
      </c>
    </row>
    <row r="79" spans="1:5" hidden="1" outlineLevel="1" collapsed="1">
      <c r="A79" s="9" t="s">
        <v>5248</v>
      </c>
    </row>
    <row r="81" spans="1:2">
      <c r="A81" s="1" t="s">
        <v>5255</v>
      </c>
    </row>
    <row r="82" spans="1:2">
      <c r="A82" s="1" t="s">
        <v>5254</v>
      </c>
    </row>
    <row r="83" spans="1:2">
      <c r="A83" s="1" t="s">
        <v>5156</v>
      </c>
    </row>
    <row r="84" spans="1:2">
      <c r="A84" s="10" t="s">
        <v>5253</v>
      </c>
    </row>
    <row r="85" spans="1:2" hidden="1" outlineLevel="1" collapsed="1">
      <c r="A85" t="s">
        <v>5251</v>
      </c>
    </row>
    <row r="86" spans="1:2" hidden="1" outlineLevel="1" collapsed="1">
      <c r="A86" s="11" t="s">
        <v>5252</v>
      </c>
    </row>
    <row r="88" spans="1:2">
      <c r="A88" s="1" t="s">
        <v>5261</v>
      </c>
      <c r="B88" s="1"/>
    </row>
    <row r="89" spans="1:2">
      <c r="A89" s="1" t="s">
        <v>5260</v>
      </c>
      <c r="B89" s="1"/>
    </row>
    <row r="90" spans="1:2">
      <c r="A90" s="1" t="s">
        <v>5216</v>
      </c>
      <c r="B90" s="1" t="s">
        <v>5156</v>
      </c>
    </row>
    <row r="91" spans="1:2">
      <c r="A91" s="1" t="s">
        <v>5257</v>
      </c>
      <c r="B91" s="1" t="s">
        <v>5259</v>
      </c>
    </row>
    <row r="92" spans="1:2" hidden="1" outlineLevel="1" collapsed="1">
      <c r="A92" t="s">
        <v>5256</v>
      </c>
      <c r="B92" t="s">
        <v>5256</v>
      </c>
    </row>
    <row r="93" spans="1:2" hidden="1" outlineLevel="1" collapsed="1">
      <c r="B93" t="s">
        <v>5258</v>
      </c>
    </row>
    <row r="95" spans="1:2">
      <c r="A95" s="1" t="s">
        <v>5265</v>
      </c>
    </row>
    <row r="96" spans="1:2">
      <c r="A96" s="1" t="s">
        <v>5264</v>
      </c>
    </row>
    <row r="97" spans="1:3">
      <c r="A97" s="1" t="s">
        <v>5156</v>
      </c>
    </row>
    <row r="98" spans="1:3">
      <c r="A98" s="10" t="s">
        <v>5263</v>
      </c>
    </row>
    <row r="99" spans="1:3" hidden="1" outlineLevel="1" collapsed="1">
      <c r="A99" s="11" t="s">
        <v>5262</v>
      </c>
    </row>
    <row r="101" spans="1:3">
      <c r="A101" s="1" t="s">
        <v>5268</v>
      </c>
    </row>
    <row r="102" spans="1:3">
      <c r="A102" s="1" t="s">
        <v>5254</v>
      </c>
    </row>
    <row r="103" spans="1:3">
      <c r="A103" s="1" t="s">
        <v>5156</v>
      </c>
    </row>
    <row r="104" spans="1:3">
      <c r="A104" s="10" t="s">
        <v>5267</v>
      </c>
    </row>
    <row r="105" spans="1:3" hidden="1" outlineLevel="1" collapsed="1">
      <c r="A105" s="11" t="s">
        <v>5266</v>
      </c>
    </row>
    <row r="107" spans="1:3">
      <c r="A107" s="1" t="s">
        <v>5281</v>
      </c>
      <c r="B107" s="1"/>
      <c r="C107" s="1"/>
    </row>
    <row r="108" spans="1:3">
      <c r="A108" s="1" t="s">
        <v>5246</v>
      </c>
      <c r="B108" s="1"/>
      <c r="C108" s="1"/>
    </row>
    <row r="109" spans="1:3">
      <c r="A109" s="1" t="s">
        <v>5216</v>
      </c>
      <c r="B109" s="1"/>
      <c r="C109" s="1"/>
    </row>
    <row r="110" spans="1:3">
      <c r="A110" s="1" t="s">
        <v>5276</v>
      </c>
      <c r="B110" s="8" t="s">
        <v>5277</v>
      </c>
      <c r="C110" s="1" t="s">
        <v>5280</v>
      </c>
    </row>
    <row r="111" spans="1:3" hidden="1" outlineLevel="1" collapsed="1">
      <c r="A111" t="s">
        <v>5269</v>
      </c>
      <c r="B111" s="9" t="s">
        <v>5248</v>
      </c>
      <c r="C111" t="s">
        <v>5278</v>
      </c>
    </row>
    <row r="112" spans="1:3" hidden="1" outlineLevel="1" collapsed="1">
      <c r="A112" t="s">
        <v>5270</v>
      </c>
      <c r="C112" t="s">
        <v>5279</v>
      </c>
    </row>
    <row r="113" spans="1:1" hidden="1" outlineLevel="1" collapsed="1">
      <c r="A113" t="s">
        <v>5271</v>
      </c>
    </row>
    <row r="114" spans="1:1" hidden="1" outlineLevel="1" collapsed="1">
      <c r="A114" t="s">
        <v>5272</v>
      </c>
    </row>
    <row r="115" spans="1:1" hidden="1" outlineLevel="1" collapsed="1">
      <c r="A115" t="s">
        <v>5273</v>
      </c>
    </row>
    <row r="116" spans="1:1" hidden="1" outlineLevel="1" collapsed="1">
      <c r="A116" t="s">
        <v>5274</v>
      </c>
    </row>
    <row r="117" spans="1:1" hidden="1" outlineLevel="1" collapsed="1">
      <c r="A117" t="s">
        <v>5275</v>
      </c>
    </row>
    <row r="119" spans="1:1">
      <c r="A119" s="1" t="s">
        <v>5298</v>
      </c>
    </row>
    <row r="120" spans="1:1">
      <c r="A120" s="1" t="s">
        <v>5297</v>
      </c>
    </row>
    <row r="121" spans="1:1">
      <c r="A121" s="1" t="s">
        <v>5156</v>
      </c>
    </row>
    <row r="122" spans="1:1">
      <c r="A122" s="10" t="s">
        <v>5296</v>
      </c>
    </row>
    <row r="123" spans="1:1" hidden="1" outlineLevel="1" collapsed="1">
      <c r="A123" t="s">
        <v>5282</v>
      </c>
    </row>
    <row r="124" spans="1:1" hidden="1" outlineLevel="1" collapsed="1">
      <c r="A124" t="s">
        <v>5283</v>
      </c>
    </row>
    <row r="125" spans="1:1" hidden="1" outlineLevel="1" collapsed="1">
      <c r="A125" t="s">
        <v>5284</v>
      </c>
    </row>
    <row r="126" spans="1:1" hidden="1" outlineLevel="1" collapsed="1">
      <c r="A126" t="s">
        <v>5285</v>
      </c>
    </row>
    <row r="127" spans="1:1" hidden="1" outlineLevel="1" collapsed="1">
      <c r="A127" t="s">
        <v>5154</v>
      </c>
    </row>
    <row r="128" spans="1:1" hidden="1" outlineLevel="1" collapsed="1">
      <c r="A128" t="s">
        <v>5286</v>
      </c>
    </row>
    <row r="129" spans="1:3" hidden="1" outlineLevel="1" collapsed="1">
      <c r="A129" t="s">
        <v>5287</v>
      </c>
    </row>
    <row r="130" spans="1:3" hidden="1" outlineLevel="1" collapsed="1">
      <c r="A130" t="s">
        <v>5288</v>
      </c>
    </row>
    <row r="131" spans="1:3" hidden="1" outlineLevel="1" collapsed="1">
      <c r="A131" t="s">
        <v>5289</v>
      </c>
    </row>
    <row r="132" spans="1:3" hidden="1" outlineLevel="1" collapsed="1">
      <c r="A132" t="s">
        <v>4707</v>
      </c>
    </row>
    <row r="133" spans="1:3" hidden="1" outlineLevel="1" collapsed="1">
      <c r="A133" t="s">
        <v>5258</v>
      </c>
    </row>
    <row r="134" spans="1:3" hidden="1" outlineLevel="1" collapsed="1">
      <c r="A134" t="s">
        <v>5290</v>
      </c>
    </row>
    <row r="135" spans="1:3" hidden="1" outlineLevel="1" collapsed="1">
      <c r="A135" t="s">
        <v>5291</v>
      </c>
    </row>
    <row r="136" spans="1:3" hidden="1" outlineLevel="1" collapsed="1">
      <c r="A136" t="s">
        <v>5292</v>
      </c>
    </row>
    <row r="137" spans="1:3" hidden="1" outlineLevel="1" collapsed="1">
      <c r="A137" t="s">
        <v>5293</v>
      </c>
    </row>
    <row r="138" spans="1:3" hidden="1" outlineLevel="1" collapsed="1">
      <c r="A138" t="s">
        <v>4057</v>
      </c>
    </row>
    <row r="139" spans="1:3" hidden="1" outlineLevel="1" collapsed="1">
      <c r="A139" t="s">
        <v>4027</v>
      </c>
    </row>
    <row r="140" spans="1:3" hidden="1" outlineLevel="1" collapsed="1">
      <c r="A140" t="s">
        <v>5294</v>
      </c>
    </row>
    <row r="141" spans="1:3" hidden="1" outlineLevel="1" collapsed="1">
      <c r="A141" s="11" t="s">
        <v>5295</v>
      </c>
    </row>
    <row r="143" spans="1:3">
      <c r="A143" s="1" t="s">
        <v>5318</v>
      </c>
      <c r="B143" s="1"/>
      <c r="C143" s="1"/>
    </row>
    <row r="144" spans="1:3">
      <c r="A144" s="1" t="s">
        <v>5317</v>
      </c>
      <c r="B144" s="1"/>
      <c r="C144" s="1"/>
    </row>
    <row r="145" spans="1:3">
      <c r="A145" s="1" t="s">
        <v>5216</v>
      </c>
      <c r="B145" s="1" t="s">
        <v>5156</v>
      </c>
      <c r="C145" s="1" t="s">
        <v>5185</v>
      </c>
    </row>
    <row r="146" spans="1:3">
      <c r="A146" s="1" t="s">
        <v>5305</v>
      </c>
      <c r="B146" s="10" t="s">
        <v>5307</v>
      </c>
      <c r="C146" s="1" t="s">
        <v>5316</v>
      </c>
    </row>
    <row r="147" spans="1:3" hidden="1" outlineLevel="1" collapsed="1">
      <c r="A147" t="s">
        <v>5299</v>
      </c>
      <c r="B147" s="11" t="s">
        <v>5306</v>
      </c>
      <c r="C147" t="s">
        <v>5284</v>
      </c>
    </row>
    <row r="148" spans="1:3" hidden="1" outlineLevel="1" collapsed="1">
      <c r="A148" t="s">
        <v>5300</v>
      </c>
      <c r="C148" t="s">
        <v>5308</v>
      </c>
    </row>
    <row r="149" spans="1:3" hidden="1" outlineLevel="1" collapsed="1">
      <c r="A149" t="s">
        <v>5301</v>
      </c>
      <c r="C149" t="s">
        <v>5309</v>
      </c>
    </row>
    <row r="150" spans="1:3" hidden="1" outlineLevel="1" collapsed="1">
      <c r="A150" t="s">
        <v>5302</v>
      </c>
      <c r="C150" t="s">
        <v>5310</v>
      </c>
    </row>
    <row r="151" spans="1:3" hidden="1" outlineLevel="1" collapsed="1">
      <c r="A151" t="s">
        <v>5303</v>
      </c>
      <c r="C151" t="s">
        <v>5311</v>
      </c>
    </row>
    <row r="152" spans="1:3" hidden="1" outlineLevel="1" collapsed="1">
      <c r="A152" t="s">
        <v>5289</v>
      </c>
      <c r="C152" t="s">
        <v>5154</v>
      </c>
    </row>
    <row r="153" spans="1:3" hidden="1" outlineLevel="1" collapsed="1">
      <c r="A153" t="s">
        <v>5292</v>
      </c>
      <c r="C153" t="s">
        <v>5303</v>
      </c>
    </row>
    <row r="154" spans="1:3" hidden="1" outlineLevel="1" collapsed="1">
      <c r="A154" t="s">
        <v>5304</v>
      </c>
      <c r="C154" t="s">
        <v>5312</v>
      </c>
    </row>
    <row r="155" spans="1:3" hidden="1" outlineLevel="1" collapsed="1">
      <c r="C155" t="s">
        <v>5289</v>
      </c>
    </row>
    <row r="156" spans="1:3" hidden="1" outlineLevel="1" collapsed="1">
      <c r="C156" t="s">
        <v>5313</v>
      </c>
    </row>
    <row r="157" spans="1:3" hidden="1" outlineLevel="1" collapsed="1">
      <c r="C157" t="s">
        <v>5314</v>
      </c>
    </row>
    <row r="158" spans="1:3" hidden="1" outlineLevel="1" collapsed="1">
      <c r="C158" t="s">
        <v>5292</v>
      </c>
    </row>
    <row r="159" spans="1:3" hidden="1" outlineLevel="1" collapsed="1">
      <c r="C159" t="s">
        <v>5304</v>
      </c>
    </row>
    <row r="160" spans="1:3" hidden="1" outlineLevel="1" collapsed="1">
      <c r="C160" t="s">
        <v>4057</v>
      </c>
    </row>
    <row r="161" spans="1:3" hidden="1" outlineLevel="1" collapsed="1">
      <c r="C161" t="s">
        <v>5315</v>
      </c>
    </row>
    <row r="163" spans="1:3">
      <c r="A163" s="1" t="s">
        <v>5324</v>
      </c>
    </row>
    <row r="164" spans="1:3">
      <c r="A164" s="1" t="s">
        <v>5246</v>
      </c>
    </row>
    <row r="165" spans="1:3">
      <c r="A165" s="1" t="s">
        <v>5216</v>
      </c>
    </row>
    <row r="166" spans="1:3">
      <c r="A166" s="1" t="s">
        <v>5323</v>
      </c>
    </row>
    <row r="167" spans="1:3" hidden="1" outlineLevel="1" collapsed="1">
      <c r="A167" t="s">
        <v>5319</v>
      </c>
    </row>
    <row r="168" spans="1:3" hidden="1" outlineLevel="1" collapsed="1">
      <c r="A168" t="s">
        <v>5320</v>
      </c>
    </row>
    <row r="169" spans="1:3" hidden="1" outlineLevel="1" collapsed="1">
      <c r="A169" t="s">
        <v>5321</v>
      </c>
    </row>
    <row r="170" spans="1:3" hidden="1" outlineLevel="1" collapsed="1">
      <c r="A170" t="s">
        <v>5322</v>
      </c>
    </row>
    <row r="172" spans="1:3">
      <c r="A172" s="1" t="s">
        <v>5332</v>
      </c>
      <c r="B172" s="1"/>
    </row>
    <row r="173" spans="1:3">
      <c r="A173" s="1" t="s">
        <v>5331</v>
      </c>
      <c r="B173" s="1"/>
    </row>
    <row r="174" spans="1:3">
      <c r="A174" s="1" t="s">
        <v>5216</v>
      </c>
      <c r="B174" s="1" t="s">
        <v>5156</v>
      </c>
    </row>
    <row r="175" spans="1:3">
      <c r="A175" s="1" t="s">
        <v>5326</v>
      </c>
      <c r="B175" s="1" t="s">
        <v>5330</v>
      </c>
    </row>
    <row r="176" spans="1:3" hidden="1" outlineLevel="1" collapsed="1">
      <c r="A176" t="s">
        <v>5325</v>
      </c>
      <c r="B176" t="s">
        <v>5284</v>
      </c>
    </row>
    <row r="177" spans="1:2" hidden="1" outlineLevel="1" collapsed="1">
      <c r="B177" t="s">
        <v>5327</v>
      </c>
    </row>
    <row r="178" spans="1:2" hidden="1" outlineLevel="1" collapsed="1">
      <c r="B178" t="s">
        <v>5328</v>
      </c>
    </row>
    <row r="179" spans="1:2" hidden="1" outlineLevel="1" collapsed="1">
      <c r="B179" t="s">
        <v>5193</v>
      </c>
    </row>
    <row r="180" spans="1:2" hidden="1" outlineLevel="1" collapsed="1">
      <c r="B180" t="s">
        <v>5312</v>
      </c>
    </row>
    <row r="181" spans="1:2" hidden="1" outlineLevel="1" collapsed="1">
      <c r="B181" t="s">
        <v>5197</v>
      </c>
    </row>
    <row r="182" spans="1:2" hidden="1" outlineLevel="1" collapsed="1">
      <c r="B182" t="s">
        <v>5329</v>
      </c>
    </row>
    <row r="183" spans="1:2" hidden="1" outlineLevel="1" collapsed="1">
      <c r="B183" t="s">
        <v>5200</v>
      </c>
    </row>
    <row r="185" spans="1:2">
      <c r="A185" s="1" t="s">
        <v>5340</v>
      </c>
      <c r="B185" s="1"/>
    </row>
    <row r="186" spans="1:2">
      <c r="A186" s="1" t="s">
        <v>5202</v>
      </c>
      <c r="B186" s="1"/>
    </row>
    <row r="187" spans="1:2">
      <c r="A187" s="1" t="s">
        <v>5216</v>
      </c>
      <c r="B187" s="1" t="s">
        <v>5156</v>
      </c>
    </row>
    <row r="188" spans="1:2">
      <c r="A188" s="1" t="s">
        <v>5336</v>
      </c>
      <c r="B188" s="10" t="s">
        <v>5339</v>
      </c>
    </row>
    <row r="189" spans="1:2" hidden="1" outlineLevel="1" collapsed="1">
      <c r="A189" t="s">
        <v>5270</v>
      </c>
      <c r="B189" t="s">
        <v>5337</v>
      </c>
    </row>
    <row r="190" spans="1:2" hidden="1" outlineLevel="1" collapsed="1">
      <c r="A190" t="s">
        <v>5333</v>
      </c>
      <c r="B190" s="11" t="s">
        <v>5338</v>
      </c>
    </row>
    <row r="191" spans="1:2" hidden="1" outlineLevel="1" collapsed="1">
      <c r="A191" t="s">
        <v>5311</v>
      </c>
    </row>
    <row r="192" spans="1:2" hidden="1" outlineLevel="1" collapsed="1">
      <c r="A192" t="s">
        <v>5154</v>
      </c>
    </row>
    <row r="193" spans="1:2" hidden="1" outlineLevel="1" collapsed="1">
      <c r="A193" t="s">
        <v>5303</v>
      </c>
    </row>
    <row r="194" spans="1:2" hidden="1" outlineLevel="1" collapsed="1">
      <c r="A194" t="s">
        <v>5334</v>
      </c>
    </row>
    <row r="195" spans="1:2" hidden="1" outlineLevel="1" collapsed="1">
      <c r="A195" t="s">
        <v>5335</v>
      </c>
    </row>
    <row r="196" spans="1:2" hidden="1" outlineLevel="1" collapsed="1">
      <c r="A196" t="s">
        <v>5289</v>
      </c>
    </row>
    <row r="197" spans="1:2" hidden="1" outlineLevel="1" collapsed="1">
      <c r="A197" t="s">
        <v>4104</v>
      </c>
    </row>
    <row r="198" spans="1:2" hidden="1" outlineLevel="1" collapsed="1">
      <c r="A198" t="s">
        <v>5291</v>
      </c>
    </row>
    <row r="199" spans="1:2" hidden="1" outlineLevel="1" collapsed="1">
      <c r="A199" t="s">
        <v>5314</v>
      </c>
    </row>
    <row r="200" spans="1:2" hidden="1" outlineLevel="1" collapsed="1">
      <c r="A200" t="s">
        <v>5293</v>
      </c>
    </row>
    <row r="201" spans="1:2" hidden="1" outlineLevel="1" collapsed="1">
      <c r="A201" t="s">
        <v>4057</v>
      </c>
    </row>
    <row r="202" spans="1:2" hidden="1" outlineLevel="1" collapsed="1">
      <c r="A202" t="s">
        <v>4027</v>
      </c>
    </row>
    <row r="204" spans="1:2">
      <c r="A204" s="1" t="s">
        <v>5346</v>
      </c>
      <c r="B204" s="1"/>
    </row>
    <row r="205" spans="1:2">
      <c r="A205" s="1" t="s">
        <v>5345</v>
      </c>
      <c r="B205" s="1"/>
    </row>
    <row r="206" spans="1:2">
      <c r="A206" s="1" t="s">
        <v>5216</v>
      </c>
      <c r="B206" s="1" t="s">
        <v>5156</v>
      </c>
    </row>
    <row r="207" spans="1:2">
      <c r="A207" s="1" t="s">
        <v>5343</v>
      </c>
      <c r="B207" s="10" t="s">
        <v>5344</v>
      </c>
    </row>
    <row r="208" spans="1:2" hidden="1" outlineLevel="1" collapsed="1">
      <c r="A208" t="s">
        <v>5299</v>
      </c>
      <c r="B208" s="11" t="s">
        <v>5266</v>
      </c>
    </row>
    <row r="209" spans="1:3" hidden="1" outlineLevel="1" collapsed="1">
      <c r="A209" t="s">
        <v>5341</v>
      </c>
    </row>
    <row r="210" spans="1:3" hidden="1" outlineLevel="1" collapsed="1">
      <c r="A210" t="s">
        <v>5325</v>
      </c>
    </row>
    <row r="211" spans="1:3" hidden="1" outlineLevel="1" collapsed="1">
      <c r="A211" t="s">
        <v>5308</v>
      </c>
    </row>
    <row r="212" spans="1:3" hidden="1" outlineLevel="1" collapsed="1">
      <c r="A212" t="s">
        <v>5342</v>
      </c>
    </row>
    <row r="213" spans="1:3" hidden="1" outlineLevel="1" collapsed="1">
      <c r="A213" t="s">
        <v>4104</v>
      </c>
    </row>
    <row r="214" spans="1:3" hidden="1" outlineLevel="1" collapsed="1">
      <c r="A214" t="s">
        <v>5197</v>
      </c>
    </row>
    <row r="216" spans="1:3">
      <c r="A216" s="1" t="s">
        <v>5366</v>
      </c>
      <c r="B216" s="1"/>
      <c r="C216" s="1"/>
    </row>
    <row r="217" spans="1:3">
      <c r="A217" s="1" t="s">
        <v>5365</v>
      </c>
      <c r="B217" s="1"/>
      <c r="C217" s="1"/>
    </row>
    <row r="218" spans="1:3">
      <c r="A218" s="1" t="s">
        <v>5216</v>
      </c>
      <c r="B218" s="1"/>
      <c r="C218" s="1" t="s">
        <v>5156</v>
      </c>
    </row>
    <row r="219" spans="1:3">
      <c r="A219" s="1" t="s">
        <v>5347</v>
      </c>
      <c r="B219" s="1" t="s">
        <v>5349</v>
      </c>
      <c r="C219" s="10" t="s">
        <v>5364</v>
      </c>
    </row>
    <row r="220" spans="1:3" hidden="1" outlineLevel="1" collapsed="1">
      <c r="A220" t="s">
        <v>5284</v>
      </c>
      <c r="B220" t="s">
        <v>5348</v>
      </c>
      <c r="C220" t="s">
        <v>5350</v>
      </c>
    </row>
    <row r="221" spans="1:3" hidden="1" outlineLevel="1" collapsed="1">
      <c r="A221" t="s">
        <v>5200</v>
      </c>
      <c r="C221" t="s">
        <v>5351</v>
      </c>
    </row>
    <row r="222" spans="1:3" hidden="1" outlineLevel="1" collapsed="1">
      <c r="C222" t="s">
        <v>5352</v>
      </c>
    </row>
    <row r="223" spans="1:3" hidden="1" outlineLevel="1" collapsed="1">
      <c r="C223" t="s">
        <v>5353</v>
      </c>
    </row>
    <row r="224" spans="1:3" hidden="1" outlineLevel="1" collapsed="1">
      <c r="C224" t="s">
        <v>5354</v>
      </c>
    </row>
    <row r="225" spans="1:3" hidden="1" outlineLevel="1" collapsed="1">
      <c r="C225" t="s">
        <v>5355</v>
      </c>
    </row>
    <row r="226" spans="1:3" hidden="1" outlineLevel="1" collapsed="1">
      <c r="C226" t="s">
        <v>5356</v>
      </c>
    </row>
    <row r="227" spans="1:3" hidden="1" outlineLevel="1" collapsed="1">
      <c r="C227" t="s">
        <v>5357</v>
      </c>
    </row>
    <row r="228" spans="1:3" hidden="1" outlineLevel="1" collapsed="1">
      <c r="C228" t="s">
        <v>5358</v>
      </c>
    </row>
    <row r="229" spans="1:3" hidden="1" outlineLevel="1" collapsed="1">
      <c r="C229" t="s">
        <v>5359</v>
      </c>
    </row>
    <row r="230" spans="1:3" hidden="1" outlineLevel="1" collapsed="1">
      <c r="C230" s="11" t="s">
        <v>5252</v>
      </c>
    </row>
    <row r="231" spans="1:3" hidden="1" outlineLevel="1" collapsed="1">
      <c r="C231" t="s">
        <v>5360</v>
      </c>
    </row>
    <row r="232" spans="1:3" hidden="1" outlineLevel="1" collapsed="1">
      <c r="C232" t="s">
        <v>5361</v>
      </c>
    </row>
    <row r="233" spans="1:3" hidden="1" outlineLevel="1" collapsed="1">
      <c r="C233" t="s">
        <v>5362</v>
      </c>
    </row>
    <row r="234" spans="1:3" hidden="1" outlineLevel="1" collapsed="1">
      <c r="C234" t="s">
        <v>5363</v>
      </c>
    </row>
    <row r="236" spans="1:3">
      <c r="A236" s="1" t="s">
        <v>5396</v>
      </c>
      <c r="B236" s="1"/>
    </row>
    <row r="237" spans="1:3">
      <c r="A237" s="1" t="s">
        <v>5254</v>
      </c>
      <c r="B237" s="1"/>
    </row>
    <row r="238" spans="1:3">
      <c r="A238" s="1" t="s">
        <v>5216</v>
      </c>
      <c r="B238" s="1" t="s">
        <v>5156</v>
      </c>
    </row>
    <row r="239" spans="1:3">
      <c r="A239" s="1" t="s">
        <v>5391</v>
      </c>
      <c r="B239" s="10" t="s">
        <v>5395</v>
      </c>
    </row>
    <row r="240" spans="1:3" hidden="1" outlineLevel="1" collapsed="1">
      <c r="A240" t="s">
        <v>5367</v>
      </c>
      <c r="B240" t="s">
        <v>5189</v>
      </c>
    </row>
    <row r="241" spans="1:2" hidden="1" outlineLevel="1" collapsed="1">
      <c r="A241" t="s">
        <v>5368</v>
      </c>
      <c r="B241" t="s">
        <v>5392</v>
      </c>
    </row>
    <row r="242" spans="1:2" hidden="1" outlineLevel="1" collapsed="1">
      <c r="A242" t="s">
        <v>5369</v>
      </c>
      <c r="B242" t="s">
        <v>5355</v>
      </c>
    </row>
    <row r="243" spans="1:2" hidden="1" outlineLevel="1" collapsed="1">
      <c r="A243" t="s">
        <v>5370</v>
      </c>
      <c r="B243" t="s">
        <v>5357</v>
      </c>
    </row>
    <row r="244" spans="1:2" hidden="1" outlineLevel="1" collapsed="1">
      <c r="A244" t="s">
        <v>5189</v>
      </c>
      <c r="B244" t="s">
        <v>5393</v>
      </c>
    </row>
    <row r="245" spans="1:2" hidden="1" outlineLevel="1" collapsed="1">
      <c r="A245" t="s">
        <v>5325</v>
      </c>
      <c r="B245" s="11" t="s">
        <v>5252</v>
      </c>
    </row>
    <row r="246" spans="1:2" hidden="1" outlineLevel="1" collapsed="1">
      <c r="A246" t="s">
        <v>5371</v>
      </c>
      <c r="B246" t="s">
        <v>5394</v>
      </c>
    </row>
    <row r="247" spans="1:2" hidden="1" outlineLevel="1" collapsed="1">
      <c r="A247" t="s">
        <v>5372</v>
      </c>
      <c r="B247" t="s">
        <v>5361</v>
      </c>
    </row>
    <row r="248" spans="1:2" hidden="1" outlineLevel="1" collapsed="1">
      <c r="A248" t="s">
        <v>5373</v>
      </c>
    </row>
    <row r="249" spans="1:2" hidden="1" outlineLevel="1" collapsed="1">
      <c r="A249" t="s">
        <v>5373</v>
      </c>
    </row>
    <row r="250" spans="1:2" hidden="1" outlineLevel="1" collapsed="1">
      <c r="A250" t="s">
        <v>5374</v>
      </c>
    </row>
    <row r="251" spans="1:2" hidden="1" outlineLevel="1" collapsed="1">
      <c r="A251" t="s">
        <v>5272</v>
      </c>
    </row>
    <row r="252" spans="1:2" hidden="1" outlineLevel="1" collapsed="1">
      <c r="A252" t="s">
        <v>5375</v>
      </c>
    </row>
    <row r="253" spans="1:2" hidden="1" outlineLevel="1" collapsed="1">
      <c r="A253" t="s">
        <v>5376</v>
      </c>
    </row>
    <row r="254" spans="1:2" hidden="1" outlineLevel="1" collapsed="1">
      <c r="A254" t="s">
        <v>5377</v>
      </c>
    </row>
    <row r="255" spans="1:2" hidden="1" outlineLevel="1" collapsed="1">
      <c r="A255" t="s">
        <v>5378</v>
      </c>
    </row>
    <row r="256" spans="1:2" hidden="1" outlineLevel="1" collapsed="1">
      <c r="A256" t="s">
        <v>5379</v>
      </c>
    </row>
    <row r="257" spans="1:2" hidden="1" outlineLevel="1" collapsed="1">
      <c r="A257" t="s">
        <v>5380</v>
      </c>
    </row>
    <row r="258" spans="1:2" hidden="1" outlineLevel="1" collapsed="1">
      <c r="A258" t="s">
        <v>5232</v>
      </c>
    </row>
    <row r="259" spans="1:2" hidden="1" outlineLevel="1" collapsed="1">
      <c r="A259" t="s">
        <v>5233</v>
      </c>
    </row>
    <row r="260" spans="1:2" hidden="1" outlineLevel="1" collapsed="1">
      <c r="A260" t="s">
        <v>5381</v>
      </c>
    </row>
    <row r="261" spans="1:2" hidden="1" outlineLevel="1" collapsed="1">
      <c r="A261" t="s">
        <v>5382</v>
      </c>
    </row>
    <row r="262" spans="1:2" hidden="1" outlineLevel="1" collapsed="1">
      <c r="A262" t="s">
        <v>5383</v>
      </c>
    </row>
    <row r="263" spans="1:2" hidden="1" outlineLevel="1" collapsed="1">
      <c r="A263" t="s">
        <v>5200</v>
      </c>
    </row>
    <row r="264" spans="1:2" hidden="1" outlineLevel="1" collapsed="1">
      <c r="A264" t="s">
        <v>5384</v>
      </c>
    </row>
    <row r="265" spans="1:2" hidden="1" outlineLevel="1" collapsed="1">
      <c r="A265" t="s">
        <v>5385</v>
      </c>
    </row>
    <row r="266" spans="1:2" hidden="1" outlineLevel="1" collapsed="1">
      <c r="A266" t="s">
        <v>5386</v>
      </c>
    </row>
    <row r="267" spans="1:2" hidden="1" outlineLevel="1" collapsed="1">
      <c r="A267" t="s">
        <v>5387</v>
      </c>
    </row>
    <row r="268" spans="1:2" hidden="1" outlineLevel="1" collapsed="1">
      <c r="A268" t="s">
        <v>5388</v>
      </c>
    </row>
    <row r="269" spans="1:2" hidden="1" outlineLevel="1" collapsed="1">
      <c r="A269" t="s">
        <v>5389</v>
      </c>
    </row>
    <row r="270" spans="1:2" hidden="1" outlineLevel="1" collapsed="1">
      <c r="A270" t="s">
        <v>5390</v>
      </c>
    </row>
    <row r="272" spans="1:2">
      <c r="A272" s="1" t="s">
        <v>5399</v>
      </c>
      <c r="B272" s="1"/>
    </row>
    <row r="273" spans="1:2">
      <c r="A273" s="1" t="s">
        <v>5254</v>
      </c>
      <c r="B273" s="1"/>
    </row>
    <row r="274" spans="1:2">
      <c r="A274" s="1" t="s">
        <v>5216</v>
      </c>
      <c r="B274" s="1" t="s">
        <v>5156</v>
      </c>
    </row>
    <row r="275" spans="1:2">
      <c r="A275" s="1" t="s">
        <v>5397</v>
      </c>
      <c r="B275" s="10" t="s">
        <v>5398</v>
      </c>
    </row>
    <row r="276" spans="1:2" hidden="1" outlineLevel="1" collapsed="1">
      <c r="A276" t="s">
        <v>5379</v>
      </c>
      <c r="B276" s="11" t="s">
        <v>5266</v>
      </c>
    </row>
    <row r="277" spans="1:2" hidden="1" outlineLevel="1" collapsed="1">
      <c r="A277" t="s">
        <v>5294</v>
      </c>
    </row>
    <row r="279" spans="1:2">
      <c r="A279" s="1" t="s">
        <v>5402</v>
      </c>
    </row>
    <row r="280" spans="1:2">
      <c r="A280" s="1" t="s">
        <v>5254</v>
      </c>
    </row>
    <row r="281" spans="1:2">
      <c r="A281" s="1" t="s">
        <v>5156</v>
      </c>
    </row>
    <row r="282" spans="1:2">
      <c r="A282" s="10" t="s">
        <v>5401</v>
      </c>
    </row>
    <row r="283" spans="1:2" hidden="1" outlineLevel="1" collapsed="1">
      <c r="A283" s="11" t="s">
        <v>5400</v>
      </c>
    </row>
    <row r="285" spans="1:2">
      <c r="A285" s="1" t="s">
        <v>5413</v>
      </c>
    </row>
    <row r="286" spans="1:2">
      <c r="A286" s="1" t="s">
        <v>5365</v>
      </c>
    </row>
    <row r="287" spans="1:2">
      <c r="A287" s="1" t="s">
        <v>5156</v>
      </c>
    </row>
    <row r="288" spans="1:2">
      <c r="A288" s="1" t="s">
        <v>5412</v>
      </c>
    </row>
    <row r="289" spans="1:1" hidden="1" outlineLevel="1" collapsed="1">
      <c r="A289" t="s">
        <v>5282</v>
      </c>
    </row>
    <row r="290" spans="1:1" hidden="1" outlineLevel="1" collapsed="1">
      <c r="A290" t="s">
        <v>5403</v>
      </c>
    </row>
    <row r="291" spans="1:1" hidden="1" outlineLevel="1" collapsed="1">
      <c r="A291" t="s">
        <v>5404</v>
      </c>
    </row>
    <row r="292" spans="1:1" hidden="1" outlineLevel="1" collapsed="1">
      <c r="A292" t="s">
        <v>5154</v>
      </c>
    </row>
    <row r="293" spans="1:1" hidden="1" outlineLevel="1" collapsed="1">
      <c r="A293" t="s">
        <v>5405</v>
      </c>
    </row>
    <row r="294" spans="1:1" hidden="1" outlineLevel="1" collapsed="1">
      <c r="A294" t="s">
        <v>5406</v>
      </c>
    </row>
    <row r="295" spans="1:1" hidden="1" outlineLevel="1" collapsed="1">
      <c r="A295" t="s">
        <v>5303</v>
      </c>
    </row>
    <row r="296" spans="1:1" hidden="1" outlineLevel="1" collapsed="1">
      <c r="A296" t="s">
        <v>5328</v>
      </c>
    </row>
    <row r="297" spans="1:1" hidden="1" outlineLevel="1" collapsed="1">
      <c r="A297" t="s">
        <v>5407</v>
      </c>
    </row>
    <row r="298" spans="1:1" hidden="1" outlineLevel="1" collapsed="1">
      <c r="A298" t="s">
        <v>5408</v>
      </c>
    </row>
    <row r="299" spans="1:1" hidden="1" outlineLevel="1" collapsed="1">
      <c r="A299" t="s">
        <v>5409</v>
      </c>
    </row>
    <row r="300" spans="1:1" hidden="1" outlineLevel="1" collapsed="1">
      <c r="A300" t="s">
        <v>5410</v>
      </c>
    </row>
    <row r="301" spans="1:1" hidden="1" outlineLevel="1" collapsed="1">
      <c r="A301" t="s">
        <v>5411</v>
      </c>
    </row>
    <row r="302" spans="1:1" hidden="1" outlineLevel="1" collapsed="1">
      <c r="A302" t="s">
        <v>5335</v>
      </c>
    </row>
    <row r="303" spans="1:1" hidden="1" outlineLevel="1" collapsed="1">
      <c r="A303" t="s">
        <v>4057</v>
      </c>
    </row>
    <row r="305" spans="1:2">
      <c r="A305" s="1" t="s">
        <v>5418</v>
      </c>
      <c r="B305" s="1"/>
    </row>
    <row r="306" spans="1:2">
      <c r="A306" s="1" t="s">
        <v>5365</v>
      </c>
      <c r="B306" s="1"/>
    </row>
    <row r="307" spans="1:2">
      <c r="A307" s="1" t="s">
        <v>5216</v>
      </c>
      <c r="B307" s="1" t="s">
        <v>5156</v>
      </c>
    </row>
    <row r="308" spans="1:2">
      <c r="A308" s="1" t="s">
        <v>5415</v>
      </c>
      <c r="B308" s="10" t="s">
        <v>5417</v>
      </c>
    </row>
    <row r="309" spans="1:2" hidden="1" outlineLevel="1" collapsed="1">
      <c r="A309" t="s">
        <v>5414</v>
      </c>
      <c r="B309" s="11" t="s">
        <v>5416</v>
      </c>
    </row>
    <row r="310" spans="1:2" hidden="1" outlineLevel="1" collapsed="1">
      <c r="B310" s="11" t="s">
        <v>5306</v>
      </c>
    </row>
    <row r="312" spans="1:2">
      <c r="A312" s="1" t="s">
        <v>5429</v>
      </c>
    </row>
    <row r="313" spans="1:2">
      <c r="A313" s="1" t="s">
        <v>5186</v>
      </c>
    </row>
    <row r="314" spans="1:2">
      <c r="A314" s="1" t="s">
        <v>5216</v>
      </c>
    </row>
    <row r="315" spans="1:2">
      <c r="A315" s="1" t="s">
        <v>5428</v>
      </c>
    </row>
    <row r="316" spans="1:2" hidden="1" outlineLevel="1" collapsed="1">
      <c r="A316" t="s">
        <v>5282</v>
      </c>
    </row>
    <row r="317" spans="1:2" hidden="1" outlineLevel="1" collapsed="1">
      <c r="A317" t="s">
        <v>5419</v>
      </c>
    </row>
    <row r="318" spans="1:2" hidden="1" outlineLevel="1" collapsed="1">
      <c r="A318" t="s">
        <v>5403</v>
      </c>
    </row>
    <row r="319" spans="1:2" hidden="1" outlineLevel="1" collapsed="1">
      <c r="A319" t="s">
        <v>5271</v>
      </c>
    </row>
    <row r="320" spans="1:2" hidden="1" outlineLevel="1" collapsed="1">
      <c r="A320" t="s">
        <v>5420</v>
      </c>
    </row>
    <row r="321" spans="1:1" hidden="1" outlineLevel="1" collapsed="1">
      <c r="A321" t="s">
        <v>5421</v>
      </c>
    </row>
    <row r="322" spans="1:1" hidden="1" outlineLevel="1" collapsed="1">
      <c r="A322" t="s">
        <v>5407</v>
      </c>
    </row>
    <row r="323" spans="1:1" hidden="1" outlineLevel="1" collapsed="1">
      <c r="A323" t="s">
        <v>5288</v>
      </c>
    </row>
    <row r="324" spans="1:1" hidden="1" outlineLevel="1" collapsed="1">
      <c r="A324" t="s">
        <v>5422</v>
      </c>
    </row>
    <row r="325" spans="1:1" hidden="1" outlineLevel="1" collapsed="1">
      <c r="A325" t="s">
        <v>5258</v>
      </c>
    </row>
    <row r="326" spans="1:1" hidden="1" outlineLevel="1" collapsed="1">
      <c r="A326" t="s">
        <v>5423</v>
      </c>
    </row>
    <row r="327" spans="1:1" hidden="1" outlineLevel="1" collapsed="1">
      <c r="A327" t="s">
        <v>5424</v>
      </c>
    </row>
    <row r="328" spans="1:1" hidden="1" outlineLevel="1" collapsed="1">
      <c r="A328" t="s">
        <v>5291</v>
      </c>
    </row>
    <row r="329" spans="1:1" hidden="1" outlineLevel="1" collapsed="1">
      <c r="A329" t="s">
        <v>5314</v>
      </c>
    </row>
    <row r="330" spans="1:1" hidden="1" outlineLevel="1" collapsed="1">
      <c r="A330" t="s">
        <v>5292</v>
      </c>
    </row>
    <row r="331" spans="1:1" hidden="1" outlineLevel="1" collapsed="1">
      <c r="A331" t="s">
        <v>5425</v>
      </c>
    </row>
    <row r="332" spans="1:1" hidden="1" outlineLevel="1" collapsed="1">
      <c r="A332" t="s">
        <v>4057</v>
      </c>
    </row>
    <row r="333" spans="1:1" hidden="1" outlineLevel="1" collapsed="1">
      <c r="A333" t="s">
        <v>5426</v>
      </c>
    </row>
    <row r="334" spans="1:1" hidden="1" outlineLevel="1" collapsed="1">
      <c r="A334" t="s">
        <v>5212</v>
      </c>
    </row>
    <row r="335" spans="1:1" hidden="1" outlineLevel="1" collapsed="1">
      <c r="A335" t="s">
        <v>5427</v>
      </c>
    </row>
    <row r="337" spans="1:2">
      <c r="A337" s="1" t="s">
        <v>5445</v>
      </c>
      <c r="B337" s="1"/>
    </row>
    <row r="338" spans="1:2">
      <c r="A338" s="1" t="s">
        <v>5254</v>
      </c>
      <c r="B338" s="1"/>
    </row>
    <row r="339" spans="1:2">
      <c r="A339" s="1" t="s">
        <v>5216</v>
      </c>
      <c r="B339" s="1" t="s">
        <v>5156</v>
      </c>
    </row>
    <row r="340" spans="1:2">
      <c r="A340" s="1" t="s">
        <v>5442</v>
      </c>
      <c r="B340" s="1" t="s">
        <v>5444</v>
      </c>
    </row>
    <row r="341" spans="1:2" hidden="1" outlineLevel="1" collapsed="1">
      <c r="A341" t="s">
        <v>5325</v>
      </c>
      <c r="B341" t="s">
        <v>5299</v>
      </c>
    </row>
    <row r="342" spans="1:2" hidden="1" outlineLevel="1" collapsed="1">
      <c r="A342" t="s">
        <v>5284</v>
      </c>
      <c r="B342" t="s">
        <v>5284</v>
      </c>
    </row>
    <row r="343" spans="1:2" hidden="1" outlineLevel="1" collapsed="1">
      <c r="A343" t="s">
        <v>5430</v>
      </c>
      <c r="B343" t="s">
        <v>5433</v>
      </c>
    </row>
    <row r="344" spans="1:2" hidden="1" outlineLevel="1" collapsed="1">
      <c r="A344" t="s">
        <v>5301</v>
      </c>
      <c r="B344" t="s">
        <v>5404</v>
      </c>
    </row>
    <row r="345" spans="1:2" hidden="1" outlineLevel="1" collapsed="1">
      <c r="A345" t="s">
        <v>5431</v>
      </c>
      <c r="B345" t="s">
        <v>5303</v>
      </c>
    </row>
    <row r="346" spans="1:2" hidden="1" outlineLevel="1" collapsed="1">
      <c r="A346" t="s">
        <v>5432</v>
      </c>
      <c r="B346" t="s">
        <v>5303</v>
      </c>
    </row>
    <row r="347" spans="1:2" hidden="1" outlineLevel="1" collapsed="1">
      <c r="A347" t="s">
        <v>5433</v>
      </c>
      <c r="B347" t="s">
        <v>5379</v>
      </c>
    </row>
    <row r="348" spans="1:2" hidden="1" outlineLevel="1" collapsed="1">
      <c r="A348" t="s">
        <v>5309</v>
      </c>
      <c r="B348" t="s">
        <v>5258</v>
      </c>
    </row>
    <row r="349" spans="1:2" hidden="1" outlineLevel="1" collapsed="1">
      <c r="A349" t="s">
        <v>5303</v>
      </c>
      <c r="B349" t="s">
        <v>5313</v>
      </c>
    </row>
    <row r="350" spans="1:2" hidden="1" outlineLevel="1" collapsed="1">
      <c r="A350" t="s">
        <v>5375</v>
      </c>
      <c r="B350" t="s">
        <v>5382</v>
      </c>
    </row>
    <row r="351" spans="1:2" hidden="1" outlineLevel="1" collapsed="1">
      <c r="A351" t="s">
        <v>5434</v>
      </c>
      <c r="B351" t="s">
        <v>5443</v>
      </c>
    </row>
    <row r="352" spans="1:2" hidden="1" outlineLevel="1" collapsed="1">
      <c r="A352" t="s">
        <v>5435</v>
      </c>
    </row>
    <row r="353" spans="1:1" hidden="1" outlineLevel="1" collapsed="1">
      <c r="A353" t="s">
        <v>5436</v>
      </c>
    </row>
    <row r="354" spans="1:1" hidden="1" outlineLevel="1" collapsed="1">
      <c r="A354" t="s">
        <v>5437</v>
      </c>
    </row>
    <row r="355" spans="1:1" hidden="1" outlineLevel="1" collapsed="1">
      <c r="A355" t="s">
        <v>5289</v>
      </c>
    </row>
    <row r="356" spans="1:1" hidden="1" outlineLevel="1" collapsed="1">
      <c r="A356" t="s">
        <v>5422</v>
      </c>
    </row>
    <row r="357" spans="1:1" hidden="1" outlineLevel="1" collapsed="1">
      <c r="A357" t="s">
        <v>5438</v>
      </c>
    </row>
    <row r="358" spans="1:1" hidden="1" outlineLevel="1" collapsed="1">
      <c r="A358" t="s">
        <v>5291</v>
      </c>
    </row>
    <row r="359" spans="1:1" hidden="1" outlineLevel="1" collapsed="1">
      <c r="A359" t="s">
        <v>5313</v>
      </c>
    </row>
    <row r="360" spans="1:1" hidden="1" outlineLevel="1" collapsed="1">
      <c r="A360" t="s">
        <v>5314</v>
      </c>
    </row>
    <row r="361" spans="1:1" hidden="1" outlineLevel="1" collapsed="1">
      <c r="A361" t="s">
        <v>5292</v>
      </c>
    </row>
    <row r="362" spans="1:1" hidden="1" outlineLevel="1" collapsed="1">
      <c r="A362" t="s">
        <v>5199</v>
      </c>
    </row>
    <row r="363" spans="1:1" hidden="1" outlineLevel="1" collapsed="1">
      <c r="A363" t="s">
        <v>5439</v>
      </c>
    </row>
    <row r="364" spans="1:1" hidden="1" outlineLevel="1" collapsed="1">
      <c r="A364" t="s">
        <v>5440</v>
      </c>
    </row>
    <row r="365" spans="1:1" hidden="1" outlineLevel="1" collapsed="1">
      <c r="A365" t="s">
        <v>4057</v>
      </c>
    </row>
    <row r="366" spans="1:1" hidden="1" outlineLevel="1" collapsed="1">
      <c r="A366" t="s">
        <v>5441</v>
      </c>
    </row>
    <row r="367" spans="1:1" hidden="1" outlineLevel="1" collapsed="1">
      <c r="A367" t="s">
        <v>5315</v>
      </c>
    </row>
    <row r="369" spans="1:3">
      <c r="A369" s="1" t="s">
        <v>5464</v>
      </c>
      <c r="B369" s="1"/>
      <c r="C369" s="1"/>
    </row>
    <row r="370" spans="1:3">
      <c r="A370" s="1" t="s">
        <v>5297</v>
      </c>
      <c r="B370" s="1"/>
      <c r="C370" s="1"/>
    </row>
    <row r="371" spans="1:3">
      <c r="A371" s="1" t="s">
        <v>5216</v>
      </c>
      <c r="B371" s="1"/>
      <c r="C371" s="1" t="s">
        <v>5185</v>
      </c>
    </row>
    <row r="372" spans="1:3">
      <c r="A372" s="1" t="s">
        <v>5461</v>
      </c>
      <c r="B372" s="1" t="s">
        <v>5349</v>
      </c>
      <c r="C372" s="1" t="s">
        <v>5463</v>
      </c>
    </row>
    <row r="373" spans="1:3" hidden="1" outlineLevel="1" collapsed="1">
      <c r="A373" t="s">
        <v>5446</v>
      </c>
      <c r="B373" t="s">
        <v>5348</v>
      </c>
      <c r="C373" t="s">
        <v>5448</v>
      </c>
    </row>
    <row r="374" spans="1:3" hidden="1" outlineLevel="1" collapsed="1">
      <c r="A374" t="s">
        <v>5414</v>
      </c>
      <c r="C374" t="s">
        <v>5462</v>
      </c>
    </row>
    <row r="375" spans="1:3" hidden="1" outlineLevel="1" collapsed="1">
      <c r="A375" t="s">
        <v>5447</v>
      </c>
      <c r="C375" t="s">
        <v>5458</v>
      </c>
    </row>
    <row r="376" spans="1:3" hidden="1" outlineLevel="1" collapsed="1">
      <c r="A376" t="s">
        <v>5448</v>
      </c>
    </row>
    <row r="377" spans="1:3" hidden="1" outlineLevel="1" collapsed="1">
      <c r="A377" t="s">
        <v>5449</v>
      </c>
    </row>
    <row r="378" spans="1:3" hidden="1" outlineLevel="1" collapsed="1">
      <c r="A378" t="s">
        <v>5450</v>
      </c>
    </row>
    <row r="379" spans="1:3" hidden="1" outlineLevel="1" collapsed="1">
      <c r="A379" t="s">
        <v>5451</v>
      </c>
    </row>
    <row r="380" spans="1:3" hidden="1" outlineLevel="1" collapsed="1">
      <c r="A380" t="s">
        <v>5452</v>
      </c>
    </row>
    <row r="381" spans="1:3" hidden="1" outlineLevel="1" collapsed="1">
      <c r="A381" t="s">
        <v>5453</v>
      </c>
    </row>
    <row r="382" spans="1:3" hidden="1" outlineLevel="1" collapsed="1">
      <c r="A382" t="s">
        <v>5454</v>
      </c>
    </row>
    <row r="383" spans="1:3" hidden="1" outlineLevel="1" collapsed="1">
      <c r="A383" t="s">
        <v>5455</v>
      </c>
    </row>
    <row r="384" spans="1:3" hidden="1" outlineLevel="1" collapsed="1">
      <c r="A384" t="s">
        <v>5456</v>
      </c>
    </row>
    <row r="385" spans="1:9" hidden="1" outlineLevel="1" collapsed="1">
      <c r="A385" t="s">
        <v>5457</v>
      </c>
    </row>
    <row r="386" spans="1:9" hidden="1" outlineLevel="1" collapsed="1">
      <c r="A386" t="s">
        <v>5458</v>
      </c>
    </row>
    <row r="387" spans="1:9" hidden="1" outlineLevel="1" collapsed="1">
      <c r="A387" t="s">
        <v>5459</v>
      </c>
    </row>
    <row r="388" spans="1:9" hidden="1" outlineLevel="1" collapsed="1">
      <c r="A388" t="s">
        <v>5294</v>
      </c>
    </row>
    <row r="389" spans="1:9" hidden="1" outlineLevel="1" collapsed="1">
      <c r="A389" t="s">
        <v>5460</v>
      </c>
    </row>
    <row r="391" spans="1:9">
      <c r="A391" s="1" t="s">
        <v>5526</v>
      </c>
      <c r="B391" s="1"/>
      <c r="C391" s="1"/>
      <c r="D391" s="1"/>
      <c r="E391" s="1"/>
      <c r="F391" s="1"/>
      <c r="G391" s="1"/>
      <c r="H391" s="1"/>
      <c r="I391" s="1"/>
    </row>
    <row r="392" spans="1:9">
      <c r="A392" s="1" t="s">
        <v>5246</v>
      </c>
      <c r="B392" s="1"/>
      <c r="C392" s="1"/>
      <c r="D392" s="1"/>
      <c r="E392" s="1"/>
      <c r="F392" s="1"/>
      <c r="G392" s="1"/>
      <c r="H392" s="1"/>
      <c r="I392" s="1"/>
    </row>
    <row r="393" spans="1:9">
      <c r="A393" s="1" t="s">
        <v>5216</v>
      </c>
      <c r="B393" s="1"/>
      <c r="C393" s="1"/>
      <c r="D393" s="1"/>
      <c r="E393" s="1"/>
      <c r="F393" s="1"/>
      <c r="G393" s="1"/>
      <c r="H393" s="1"/>
      <c r="I393" s="1"/>
    </row>
    <row r="394" spans="1:9">
      <c r="A394" s="1" t="s">
        <v>5467</v>
      </c>
      <c r="B394" s="1" t="s">
        <v>5470</v>
      </c>
      <c r="C394" s="1" t="s">
        <v>5476</v>
      </c>
      <c r="D394" s="1" t="s">
        <v>5492</v>
      </c>
      <c r="E394" s="1" t="s">
        <v>5496</v>
      </c>
      <c r="F394" s="1" t="s">
        <v>5500</v>
      </c>
      <c r="G394" s="1" t="s">
        <v>5507</v>
      </c>
      <c r="H394" s="1" t="s">
        <v>5522</v>
      </c>
      <c r="I394" s="1" t="s">
        <v>5525</v>
      </c>
    </row>
    <row r="395" spans="1:9" hidden="1" outlineLevel="1" collapsed="1">
      <c r="A395" t="s">
        <v>5465</v>
      </c>
      <c r="B395" t="s">
        <v>5468</v>
      </c>
      <c r="C395" t="s">
        <v>5282</v>
      </c>
      <c r="D395" t="s">
        <v>5477</v>
      </c>
      <c r="E395" t="s">
        <v>5493</v>
      </c>
      <c r="F395" t="s">
        <v>5497</v>
      </c>
      <c r="G395" t="s">
        <v>5501</v>
      </c>
      <c r="H395" t="s">
        <v>5508</v>
      </c>
      <c r="I395" t="s">
        <v>5523</v>
      </c>
    </row>
    <row r="396" spans="1:9" hidden="1" outlineLevel="1" collapsed="1">
      <c r="A396" t="s">
        <v>5466</v>
      </c>
      <c r="B396" t="s">
        <v>5469</v>
      </c>
      <c r="C396" t="s">
        <v>5471</v>
      </c>
      <c r="D396" t="s">
        <v>5478</v>
      </c>
      <c r="E396" t="s">
        <v>5494</v>
      </c>
      <c r="F396" t="s">
        <v>5498</v>
      </c>
      <c r="G396" t="s">
        <v>5502</v>
      </c>
      <c r="H396" t="s">
        <v>5509</v>
      </c>
      <c r="I396" t="s">
        <v>5524</v>
      </c>
    </row>
    <row r="397" spans="1:9" hidden="1" outlineLevel="1" collapsed="1">
      <c r="C397" t="s">
        <v>5310</v>
      </c>
      <c r="D397" t="s">
        <v>5479</v>
      </c>
      <c r="E397" t="s">
        <v>5320</v>
      </c>
      <c r="F397" t="s">
        <v>5499</v>
      </c>
      <c r="G397" t="s">
        <v>5154</v>
      </c>
      <c r="H397" t="s">
        <v>5188</v>
      </c>
    </row>
    <row r="398" spans="1:9" hidden="1" outlineLevel="1" collapsed="1">
      <c r="C398" t="s">
        <v>5272</v>
      </c>
      <c r="D398" t="s">
        <v>5480</v>
      </c>
      <c r="E398" t="s">
        <v>5495</v>
      </c>
      <c r="G398" t="s">
        <v>5503</v>
      </c>
      <c r="H398" t="s">
        <v>5510</v>
      </c>
    </row>
    <row r="399" spans="1:9" hidden="1" outlineLevel="1" collapsed="1">
      <c r="C399" t="s">
        <v>5472</v>
      </c>
      <c r="D399" t="s">
        <v>5481</v>
      </c>
      <c r="G399" t="s">
        <v>5504</v>
      </c>
      <c r="H399" t="s">
        <v>5511</v>
      </c>
    </row>
    <row r="400" spans="1:9" hidden="1" outlineLevel="1" collapsed="1">
      <c r="C400" t="s">
        <v>5473</v>
      </c>
      <c r="D400" t="s">
        <v>5279</v>
      </c>
      <c r="G400" t="s">
        <v>5505</v>
      </c>
      <c r="H400" t="s">
        <v>5512</v>
      </c>
    </row>
    <row r="401" spans="3:8" hidden="1" outlineLevel="1" collapsed="1">
      <c r="C401" t="s">
        <v>5288</v>
      </c>
      <c r="D401" t="s">
        <v>5482</v>
      </c>
      <c r="G401" t="s">
        <v>5506</v>
      </c>
      <c r="H401" t="s">
        <v>5478</v>
      </c>
    </row>
    <row r="402" spans="3:8" hidden="1" outlineLevel="1" collapsed="1">
      <c r="C402" t="s">
        <v>5289</v>
      </c>
      <c r="D402" t="s">
        <v>5483</v>
      </c>
      <c r="H402" t="s">
        <v>5513</v>
      </c>
    </row>
    <row r="403" spans="3:8" hidden="1" outlineLevel="1" collapsed="1">
      <c r="C403" t="s">
        <v>5423</v>
      </c>
      <c r="D403" t="s">
        <v>5484</v>
      </c>
      <c r="H403" t="s">
        <v>5514</v>
      </c>
    </row>
    <row r="404" spans="3:8" hidden="1" outlineLevel="1" collapsed="1">
      <c r="C404" t="s">
        <v>5314</v>
      </c>
      <c r="D404" t="s">
        <v>5485</v>
      </c>
      <c r="H404" t="s">
        <v>5159</v>
      </c>
    </row>
    <row r="405" spans="3:8" hidden="1" outlineLevel="1" collapsed="1">
      <c r="C405" t="s">
        <v>5474</v>
      </c>
      <c r="D405" t="s">
        <v>5486</v>
      </c>
      <c r="H405" t="s">
        <v>5515</v>
      </c>
    </row>
    <row r="406" spans="3:8" hidden="1" outlineLevel="1" collapsed="1">
      <c r="C406" t="s">
        <v>4057</v>
      </c>
      <c r="D406" t="s">
        <v>5487</v>
      </c>
      <c r="H406" t="s">
        <v>5497</v>
      </c>
    </row>
    <row r="407" spans="3:8" hidden="1" outlineLevel="1" collapsed="1">
      <c r="C407" t="s">
        <v>5475</v>
      </c>
      <c r="D407" t="s">
        <v>5488</v>
      </c>
      <c r="H407" t="s">
        <v>5480</v>
      </c>
    </row>
    <row r="408" spans="3:8" hidden="1" outlineLevel="1" collapsed="1">
      <c r="D408" t="s">
        <v>5489</v>
      </c>
      <c r="H408" t="s">
        <v>5516</v>
      </c>
    </row>
    <row r="409" spans="3:8" hidden="1" outlineLevel="1" collapsed="1">
      <c r="D409" t="s">
        <v>5490</v>
      </c>
      <c r="H409" t="s">
        <v>5517</v>
      </c>
    </row>
    <row r="410" spans="3:8" hidden="1" outlineLevel="1" collapsed="1">
      <c r="D410" t="s">
        <v>5491</v>
      </c>
      <c r="H410" t="s">
        <v>5160</v>
      </c>
    </row>
    <row r="411" spans="3:8" hidden="1" outlineLevel="1" collapsed="1">
      <c r="H411" t="s">
        <v>5162</v>
      </c>
    </row>
    <row r="412" spans="3:8" hidden="1" outlineLevel="1" collapsed="1">
      <c r="H412" t="s">
        <v>5164</v>
      </c>
    </row>
    <row r="413" spans="3:8" hidden="1" outlineLevel="1" collapsed="1">
      <c r="H413" t="s">
        <v>5504</v>
      </c>
    </row>
    <row r="414" spans="3:8" hidden="1" outlineLevel="1" collapsed="1">
      <c r="H414" t="s">
        <v>5165</v>
      </c>
    </row>
    <row r="415" spans="3:8" hidden="1" outlineLevel="1" collapsed="1">
      <c r="H415" t="s">
        <v>5498</v>
      </c>
    </row>
    <row r="416" spans="3:8" hidden="1" outlineLevel="1" collapsed="1">
      <c r="H416" t="s">
        <v>5518</v>
      </c>
    </row>
    <row r="417" spans="1:8" hidden="1" outlineLevel="1" collapsed="1">
      <c r="H417" t="s">
        <v>5166</v>
      </c>
    </row>
    <row r="418" spans="1:8" hidden="1" outlineLevel="1" collapsed="1">
      <c r="H418" t="s">
        <v>5167</v>
      </c>
    </row>
    <row r="419" spans="1:8" hidden="1" outlineLevel="1" collapsed="1">
      <c r="H419" t="s">
        <v>5499</v>
      </c>
    </row>
    <row r="420" spans="1:8" hidden="1" outlineLevel="1" collapsed="1">
      <c r="H420" t="s">
        <v>5169</v>
      </c>
    </row>
    <row r="421" spans="1:8" hidden="1" outlineLevel="1" collapsed="1">
      <c r="H421" t="s">
        <v>5170</v>
      </c>
    </row>
    <row r="422" spans="1:8" hidden="1" outlineLevel="1" collapsed="1">
      <c r="H422" t="s">
        <v>5171</v>
      </c>
    </row>
    <row r="423" spans="1:8" hidden="1" outlineLevel="1" collapsed="1">
      <c r="H423" t="s">
        <v>5519</v>
      </c>
    </row>
    <row r="424" spans="1:8" hidden="1" outlineLevel="1" collapsed="1">
      <c r="H424" t="s">
        <v>5520</v>
      </c>
    </row>
    <row r="425" spans="1:8" hidden="1" outlineLevel="1" collapsed="1">
      <c r="H425" t="s">
        <v>5294</v>
      </c>
    </row>
    <row r="426" spans="1:8" hidden="1" outlineLevel="1" collapsed="1">
      <c r="H426" t="s">
        <v>5521</v>
      </c>
    </row>
    <row r="427" spans="1:8" hidden="1" outlineLevel="1" collapsed="1">
      <c r="H427" t="s">
        <v>5491</v>
      </c>
    </row>
    <row r="429" spans="1:8">
      <c r="A429" s="1" t="s">
        <v>5529</v>
      </c>
    </row>
    <row r="430" spans="1:8">
      <c r="A430" s="1" t="s">
        <v>5186</v>
      </c>
    </row>
    <row r="431" spans="1:8">
      <c r="A431" s="1" t="s">
        <v>5216</v>
      </c>
    </row>
    <row r="432" spans="1:8">
      <c r="A432" s="1" t="s">
        <v>5528</v>
      </c>
    </row>
    <row r="433" spans="1:1" hidden="1" outlineLevel="1" collapsed="1">
      <c r="A433" t="s">
        <v>5282</v>
      </c>
    </row>
    <row r="434" spans="1:1" hidden="1" outlineLevel="1" collapsed="1">
      <c r="A434" t="s">
        <v>5270</v>
      </c>
    </row>
    <row r="435" spans="1:1" hidden="1" outlineLevel="1" collapsed="1">
      <c r="A435" t="s">
        <v>5407</v>
      </c>
    </row>
    <row r="436" spans="1:1" hidden="1" outlineLevel="1" collapsed="1">
      <c r="A436" t="s">
        <v>5527</v>
      </c>
    </row>
    <row r="437" spans="1:1" hidden="1" outlineLevel="1" collapsed="1">
      <c r="A437" t="s">
        <v>5288</v>
      </c>
    </row>
    <row r="438" spans="1:1" hidden="1" outlineLevel="1" collapsed="1">
      <c r="A438" t="s">
        <v>5423</v>
      </c>
    </row>
    <row r="439" spans="1:1" hidden="1" outlineLevel="1" collapsed="1">
      <c r="A439" t="s">
        <v>5314</v>
      </c>
    </row>
    <row r="440" spans="1:1" hidden="1" outlineLevel="1" collapsed="1">
      <c r="A440" t="s">
        <v>5292</v>
      </c>
    </row>
  </sheetData>
  <mergeCells count="36">
    <mergeCell ref="A9:D9"/>
    <mergeCell ref="A8:D8"/>
    <mergeCell ref="A7:D7"/>
    <mergeCell ref="A47:C47"/>
    <mergeCell ref="A46:E46"/>
    <mergeCell ref="A45:E45"/>
    <mergeCell ref="A89:B89"/>
    <mergeCell ref="A88:B88"/>
    <mergeCell ref="A109:C109"/>
    <mergeCell ref="A108:C108"/>
    <mergeCell ref="A107:C107"/>
    <mergeCell ref="A144:C144"/>
    <mergeCell ref="A143:C143"/>
    <mergeCell ref="A173:B173"/>
    <mergeCell ref="A172:B172"/>
    <mergeCell ref="A186:B186"/>
    <mergeCell ref="A185:B185"/>
    <mergeCell ref="A205:B205"/>
    <mergeCell ref="A204:B204"/>
    <mergeCell ref="A218:B218"/>
    <mergeCell ref="A217:C217"/>
    <mergeCell ref="A216:C216"/>
    <mergeCell ref="A237:B237"/>
    <mergeCell ref="A236:B236"/>
    <mergeCell ref="A273:B273"/>
    <mergeCell ref="A272:B272"/>
    <mergeCell ref="A306:B306"/>
    <mergeCell ref="A305:B305"/>
    <mergeCell ref="A338:B338"/>
    <mergeCell ref="A337:B337"/>
    <mergeCell ref="A371:B371"/>
    <mergeCell ref="A370:C370"/>
    <mergeCell ref="A369:C369"/>
    <mergeCell ref="A393:I393"/>
    <mergeCell ref="A392:I392"/>
    <mergeCell ref="A391:I39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5530</v>
      </c>
      <c r="B1" s="1"/>
      <c r="C1" s="1"/>
      <c r="D1" s="1"/>
      <c r="E1" s="1"/>
      <c r="F1" s="1"/>
      <c r="G1" s="1"/>
    </row>
    <row r="2" spans="1:7">
      <c r="A2" s="1" t="s">
        <v>5531</v>
      </c>
      <c r="B2" s="12" t="s">
        <v>5532</v>
      </c>
      <c r="C2" s="1" t="s">
        <v>5533</v>
      </c>
      <c r="D2" s="1"/>
      <c r="E2" s="12">
        <v>100</v>
      </c>
      <c r="F2" s="1" t="s">
        <v>5534</v>
      </c>
      <c r="G2" s="12">
        <v>505</v>
      </c>
    </row>
    <row r="3" spans="1:7" hidden="1" outlineLevel="1" collapsed="1">
      <c r="A3" s="1" t="s">
        <v>5535</v>
      </c>
      <c r="B3" s="13" t="s">
        <v>5536</v>
      </c>
      <c r="C3" s="13"/>
      <c r="D3" s="13"/>
      <c r="E3" s="13"/>
      <c r="F3" s="13"/>
      <c r="G3" s="13"/>
    </row>
    <row r="4" spans="1:7" hidden="1" outlineLevel="1" collapsed="1">
      <c r="A4" s="1" t="s">
        <v>5537</v>
      </c>
      <c r="B4" s="1" t="s">
        <v>5538</v>
      </c>
      <c r="C4" s="1" t="s">
        <v>5539</v>
      </c>
      <c r="D4" s="1" t="s">
        <v>5540</v>
      </c>
      <c r="E4" s="1" t="s">
        <v>5541</v>
      </c>
      <c r="F4" s="1" t="s">
        <v>5542</v>
      </c>
      <c r="G4" s="1" t="s">
        <v>5543</v>
      </c>
    </row>
    <row r="5" spans="1:7" hidden="1" outlineLevel="1" collapsed="1"/>
    <row r="7" spans="1:7">
      <c r="A7" s="1" t="s">
        <v>5544</v>
      </c>
      <c r="B7" s="1"/>
      <c r="C7" s="1"/>
      <c r="D7" s="1"/>
      <c r="E7" s="1"/>
      <c r="F7" s="1"/>
      <c r="G7" s="1"/>
    </row>
    <row r="8" spans="1:7">
      <c r="A8" s="1" t="s">
        <v>5531</v>
      </c>
      <c r="B8" s="12" t="s">
        <v>4757</v>
      </c>
      <c r="C8" s="1" t="s">
        <v>5533</v>
      </c>
      <c r="D8" s="1"/>
      <c r="E8" s="12">
        <v>94.45999999999999</v>
      </c>
      <c r="F8" s="1" t="s">
        <v>5534</v>
      </c>
      <c r="G8" s="12">
        <v>477</v>
      </c>
    </row>
    <row r="9" spans="1:7" hidden="1" outlineLevel="1" collapsed="1">
      <c r="A9" s="1" t="s">
        <v>5535</v>
      </c>
      <c r="B9" s="13" t="s">
        <v>5545</v>
      </c>
      <c r="C9" s="13"/>
      <c r="D9" s="13"/>
      <c r="E9" s="13"/>
      <c r="F9" s="13"/>
      <c r="G9" s="13"/>
    </row>
    <row r="10" spans="1:7" hidden="1" outlineLevel="1" collapsed="1">
      <c r="A10" s="1" t="s">
        <v>5537</v>
      </c>
      <c r="B10" s="1" t="s">
        <v>5538</v>
      </c>
      <c r="C10" s="1" t="s">
        <v>5539</v>
      </c>
      <c r="D10" s="1" t="s">
        <v>5540</v>
      </c>
      <c r="E10" s="1" t="s">
        <v>5541</v>
      </c>
      <c r="F10" s="1" t="s">
        <v>5542</v>
      </c>
      <c r="G10" s="1" t="s">
        <v>5543</v>
      </c>
    </row>
    <row r="11" spans="1:7" hidden="1" outlineLevel="1" collapsed="1">
      <c r="A11">
        <v>1</v>
      </c>
      <c r="B11">
        <v>28</v>
      </c>
      <c r="D11" t="s">
        <v>5546</v>
      </c>
      <c r="G11" t="s">
        <v>5547</v>
      </c>
    </row>
    <row r="12" spans="1:7" hidden="1" outlineLevel="1" collapsed="1"/>
    <row r="14" spans="1:7">
      <c r="A14" s="1" t="s">
        <v>5548</v>
      </c>
      <c r="B14" s="1"/>
      <c r="C14" s="1"/>
      <c r="D14" s="1"/>
      <c r="E14" s="1"/>
      <c r="F14" s="1"/>
      <c r="G14" s="1"/>
    </row>
    <row r="15" spans="1:7">
      <c r="A15" s="1" t="s">
        <v>5531</v>
      </c>
      <c r="B15" s="12" t="s">
        <v>4757</v>
      </c>
      <c r="C15" s="1" t="s">
        <v>5533</v>
      </c>
      <c r="D15" s="1"/>
      <c r="E15" s="12">
        <v>36.04</v>
      </c>
      <c r="F15" s="1" t="s">
        <v>5534</v>
      </c>
      <c r="G15" s="12">
        <v>186</v>
      </c>
    </row>
    <row r="16" spans="1:7" hidden="1" outlineLevel="1" collapsed="1">
      <c r="A16" s="1" t="s">
        <v>5535</v>
      </c>
      <c r="B16" s="13" t="s">
        <v>5549</v>
      </c>
      <c r="C16" s="13"/>
      <c r="D16" s="13"/>
      <c r="E16" s="13"/>
      <c r="F16" s="13"/>
      <c r="G16" s="13"/>
    </row>
    <row r="17" spans="1:7" hidden="1" outlineLevel="1" collapsed="1">
      <c r="A17" s="1" t="s">
        <v>5537</v>
      </c>
      <c r="B17" s="1" t="s">
        <v>5538</v>
      </c>
      <c r="C17" s="1" t="s">
        <v>5539</v>
      </c>
      <c r="D17" s="1" t="s">
        <v>5540</v>
      </c>
      <c r="E17" s="1" t="s">
        <v>5541</v>
      </c>
      <c r="F17" s="1" t="s">
        <v>5542</v>
      </c>
      <c r="G17" s="1" t="s">
        <v>5543</v>
      </c>
    </row>
    <row r="18" spans="1:7" hidden="1" outlineLevel="1" collapsed="1">
      <c r="A18">
        <v>1</v>
      </c>
      <c r="B18">
        <v>28</v>
      </c>
      <c r="D18" t="s">
        <v>5546</v>
      </c>
      <c r="G18" t="s">
        <v>5547</v>
      </c>
    </row>
    <row r="19" spans="1:7" hidden="1" outlineLevel="1" collapsed="1">
      <c r="A19">
        <v>207</v>
      </c>
      <c r="B19">
        <v>213</v>
      </c>
      <c r="C19" t="s">
        <v>5550</v>
      </c>
      <c r="D19" t="s">
        <v>5551</v>
      </c>
      <c r="E19" t="s">
        <v>5552</v>
      </c>
      <c r="G19" t="s">
        <v>5553</v>
      </c>
    </row>
    <row r="20" spans="1:7" hidden="1" outlineLevel="1" collapsed="1">
      <c r="A20">
        <v>214</v>
      </c>
      <c r="B20">
        <v>504</v>
      </c>
      <c r="D20" t="s">
        <v>5546</v>
      </c>
      <c r="G20" t="s">
        <v>5553</v>
      </c>
    </row>
    <row r="21"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5554</v>
      </c>
      <c r="B1" s="1"/>
      <c r="C1" s="1"/>
      <c r="D1" s="1"/>
      <c r="E1" s="1"/>
      <c r="F1" s="1"/>
      <c r="G1" s="1"/>
    </row>
    <row r="2" spans="1:7">
      <c r="A2" s="1" t="s">
        <v>5537</v>
      </c>
      <c r="B2" s="1" t="s">
        <v>5538</v>
      </c>
      <c r="C2" s="1" t="s">
        <v>5540</v>
      </c>
      <c r="D2" s="1" t="s">
        <v>5539</v>
      </c>
      <c r="E2" s="1" t="s">
        <v>5541</v>
      </c>
      <c r="F2" s="1" t="s">
        <v>5542</v>
      </c>
      <c r="G2" s="1" t="s">
        <v>5543</v>
      </c>
    </row>
    <row r="3" spans="1:7">
      <c r="A3">
        <v>12</v>
      </c>
      <c r="B3">
        <v>12</v>
      </c>
      <c r="C3" t="s">
        <v>5551</v>
      </c>
      <c r="D3" s="13" t="s">
        <v>5555</v>
      </c>
      <c r="E3" s="13" t="s">
        <v>5556</v>
      </c>
      <c r="G3" t="s">
        <v>5557</v>
      </c>
    </row>
    <row r="4" spans="1:7">
      <c r="A4">
        <v>40</v>
      </c>
      <c r="B4">
        <v>40</v>
      </c>
      <c r="C4" t="s">
        <v>5551</v>
      </c>
      <c r="D4" s="13" t="s">
        <v>5555</v>
      </c>
      <c r="E4" s="13" t="s">
        <v>5556</v>
      </c>
      <c r="F4" t="s">
        <v>5558</v>
      </c>
      <c r="G4" t="s">
        <v>5559</v>
      </c>
    </row>
    <row r="5" spans="1:7">
      <c r="A5">
        <v>113</v>
      </c>
      <c r="B5">
        <v>113</v>
      </c>
      <c r="C5" t="s">
        <v>5551</v>
      </c>
      <c r="D5" s="13" t="s">
        <v>5555</v>
      </c>
      <c r="E5" s="13" t="s">
        <v>5560</v>
      </c>
      <c r="G5" t="s">
        <v>5561</v>
      </c>
    </row>
    <row r="6" spans="1:7">
      <c r="A6">
        <v>314</v>
      </c>
      <c r="B6">
        <v>314</v>
      </c>
      <c r="C6" t="s">
        <v>5551</v>
      </c>
      <c r="D6" s="13" t="s">
        <v>5560</v>
      </c>
      <c r="E6" s="13" t="s">
        <v>5555</v>
      </c>
      <c r="F6" t="s">
        <v>5562</v>
      </c>
      <c r="G6" t="s">
        <v>5563</v>
      </c>
    </row>
    <row r="7" spans="1:7">
      <c r="A7">
        <v>316</v>
      </c>
      <c r="B7">
        <v>316</v>
      </c>
      <c r="C7" t="s">
        <v>5551</v>
      </c>
      <c r="D7" s="13" t="s">
        <v>5564</v>
      </c>
      <c r="E7" s="13" t="s">
        <v>5565</v>
      </c>
      <c r="F7" t="s">
        <v>5562</v>
      </c>
      <c r="G7" t="s">
        <v>5566</v>
      </c>
    </row>
    <row r="8" spans="1:7">
      <c r="A8">
        <v>318</v>
      </c>
      <c r="B8">
        <v>318</v>
      </c>
      <c r="C8" t="s">
        <v>5551</v>
      </c>
      <c r="D8" s="13" t="s">
        <v>5567</v>
      </c>
      <c r="E8" s="13" t="s">
        <v>5568</v>
      </c>
      <c r="F8" t="s">
        <v>5562</v>
      </c>
      <c r="G8" t="s">
        <v>5569</v>
      </c>
    </row>
    <row r="9" spans="1:7">
      <c r="A9">
        <v>388</v>
      </c>
      <c r="B9">
        <v>388</v>
      </c>
      <c r="C9" t="s">
        <v>5551</v>
      </c>
      <c r="D9" s="13" t="s">
        <v>5570</v>
      </c>
      <c r="E9" s="13" t="s">
        <v>5571</v>
      </c>
      <c r="F9" t="s">
        <v>5562</v>
      </c>
      <c r="G9" t="s">
        <v>5572</v>
      </c>
    </row>
    <row r="10" spans="1:7">
      <c r="A10">
        <v>425</v>
      </c>
      <c r="B10">
        <v>425</v>
      </c>
      <c r="C10" t="s">
        <v>5551</v>
      </c>
      <c r="D10" s="13" t="s">
        <v>5564</v>
      </c>
      <c r="E10" s="13" t="s">
        <v>5573</v>
      </c>
      <c r="F10" t="s">
        <v>5562</v>
      </c>
      <c r="G10" t="s">
        <v>5574</v>
      </c>
    </row>
    <row r="11" spans="1:7">
      <c r="A11">
        <v>495</v>
      </c>
      <c r="B11">
        <v>495</v>
      </c>
      <c r="C11" t="s">
        <v>5551</v>
      </c>
      <c r="D11" s="13" t="s">
        <v>5555</v>
      </c>
      <c r="E11" s="13" t="s">
        <v>5571</v>
      </c>
      <c r="F11" t="s">
        <v>5575</v>
      </c>
      <c r="G11" t="s">
        <v>5576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34"/>
  <sheetViews>
    <sheetView workbookViewId="0"/>
  </sheetViews>
  <sheetFormatPr defaultRowHeight="15"/>
  <sheetData>
    <row r="1" spans="1:26">
      <c r="I1" s="1" t="s">
        <v>5646</v>
      </c>
      <c r="J1" s="1"/>
      <c r="K1" s="1"/>
      <c r="L1" s="1"/>
      <c r="M1" s="1"/>
      <c r="N1" s="1"/>
      <c r="O1" s="1"/>
      <c r="P1" s="1"/>
      <c r="Q1" s="1" t="s">
        <v>5647</v>
      </c>
      <c r="R1" s="1"/>
      <c r="S1" s="1"/>
      <c r="T1" s="1"/>
      <c r="U1" s="1"/>
      <c r="V1" s="1"/>
      <c r="W1" s="1"/>
      <c r="X1" s="1"/>
      <c r="Y1" s="1" t="s">
        <v>5648</v>
      </c>
      <c r="Z1" s="1"/>
    </row>
    <row r="2" spans="1:26">
      <c r="I2" s="6" t="s">
        <v>5600</v>
      </c>
      <c r="J2" s="6" t="s">
        <v>5649</v>
      </c>
      <c r="K2" s="6" t="s">
        <v>5650</v>
      </c>
      <c r="L2" s="6" t="s">
        <v>5601</v>
      </c>
      <c r="M2" s="6" t="s">
        <v>5578</v>
      </c>
      <c r="N2" s="6" t="s">
        <v>5651</v>
      </c>
      <c r="O2" s="6" t="s">
        <v>5652</v>
      </c>
      <c r="P2" s="6" t="s">
        <v>5653</v>
      </c>
      <c r="Q2" s="6" t="s">
        <v>5654</v>
      </c>
      <c r="R2" s="6" t="s">
        <v>5655</v>
      </c>
      <c r="S2" s="6" t="s">
        <v>5656</v>
      </c>
      <c r="T2" s="6" t="s">
        <v>5657</v>
      </c>
      <c r="U2" s="6" t="s">
        <v>5658</v>
      </c>
      <c r="V2" s="6" t="s">
        <v>5659</v>
      </c>
      <c r="W2" s="6" t="s">
        <v>5660</v>
      </c>
      <c r="X2" s="6" t="s">
        <v>5661</v>
      </c>
      <c r="Y2" s="6" t="s">
        <v>5605</v>
      </c>
      <c r="Z2" s="6" t="s">
        <v>5606</v>
      </c>
    </row>
    <row r="3" spans="1:26">
      <c r="A3" s="1" t="s">
        <v>5577</v>
      </c>
      <c r="B3" s="1"/>
      <c r="C3" s="1"/>
      <c r="D3" s="1"/>
      <c r="E3" s="1"/>
      <c r="I3" t="s">
        <v>5662</v>
      </c>
      <c r="J3" t="s">
        <v>5893</v>
      </c>
      <c r="K3" t="s">
        <v>5895</v>
      </c>
      <c r="L3" t="s">
        <v>5968</v>
      </c>
      <c r="M3" t="s">
        <v>5581</v>
      </c>
      <c r="N3">
        <v>272</v>
      </c>
      <c r="O3" t="s">
        <v>5977</v>
      </c>
      <c r="P3" t="s">
        <v>5978</v>
      </c>
      <c r="Y3">
        <v>1</v>
      </c>
      <c r="Z3">
        <v>1</v>
      </c>
    </row>
    <row r="4" spans="1:26">
      <c r="A4" s="14" t="s">
        <v>5578</v>
      </c>
      <c r="B4" s="14" t="s">
        <v>5537</v>
      </c>
      <c r="C4" s="14" t="s">
        <v>5538</v>
      </c>
      <c r="D4" s="14" t="s">
        <v>5579</v>
      </c>
      <c r="E4" s="14" t="s">
        <v>5580</v>
      </c>
      <c r="I4" t="s">
        <v>5663</v>
      </c>
      <c r="J4" t="s">
        <v>5893</v>
      </c>
      <c r="K4" t="s">
        <v>5895</v>
      </c>
      <c r="L4" t="s">
        <v>5969</v>
      </c>
      <c r="M4" t="s">
        <v>5581</v>
      </c>
      <c r="N4">
        <v>272</v>
      </c>
      <c r="O4" t="s">
        <v>5977</v>
      </c>
      <c r="P4" t="s">
        <v>5979</v>
      </c>
      <c r="Q4" t="s">
        <v>6005</v>
      </c>
      <c r="R4" t="s">
        <v>6006</v>
      </c>
      <c r="S4" t="s">
        <v>6009</v>
      </c>
      <c r="T4">
        <v>1</v>
      </c>
      <c r="U4" t="s">
        <v>6010</v>
      </c>
      <c r="V4" t="s">
        <v>6012</v>
      </c>
      <c r="W4">
        <v>2001</v>
      </c>
      <c r="X4">
        <f>HYPERLINK("http://www.pdbbind.org.cn/quickpdb.asp?quickpdb=1FM9","1FM9")</f>
        <v>0</v>
      </c>
      <c r="Y4">
        <v>1</v>
      </c>
      <c r="Z4">
        <v>1</v>
      </c>
    </row>
    <row r="5" spans="1:26">
      <c r="A5" t="s">
        <v>5575</v>
      </c>
      <c r="B5">
        <v>238</v>
      </c>
      <c r="C5">
        <v>503</v>
      </c>
      <c r="D5">
        <v>265</v>
      </c>
      <c r="E5" t="s">
        <v>5583</v>
      </c>
      <c r="I5" t="s">
        <v>5664</v>
      </c>
      <c r="J5" t="s">
        <v>5893</v>
      </c>
      <c r="K5" t="s">
        <v>5896</v>
      </c>
      <c r="L5" t="s">
        <v>5970</v>
      </c>
      <c r="M5" t="s">
        <v>5581</v>
      </c>
      <c r="N5">
        <v>292</v>
      </c>
      <c r="O5" t="s">
        <v>5977</v>
      </c>
      <c r="P5" t="s">
        <v>5980</v>
      </c>
      <c r="Q5" t="s">
        <v>6005</v>
      </c>
      <c r="R5" t="s">
        <v>6007</v>
      </c>
      <c r="S5" t="s">
        <v>6009</v>
      </c>
      <c r="T5">
        <v>0.2</v>
      </c>
      <c r="U5" t="s">
        <v>6011</v>
      </c>
      <c r="V5" t="s">
        <v>6013</v>
      </c>
      <c r="W5">
        <v>2002</v>
      </c>
      <c r="X5">
        <f>HYPERLINK("http://www.pdbbind.org.cn/quickpdb.asp?quickpdb=1I7I","1I7I")</f>
        <v>0</v>
      </c>
      <c r="Y5">
        <v>1</v>
      </c>
      <c r="Z5">
        <v>1</v>
      </c>
    </row>
    <row r="6" spans="1:26">
      <c r="A6" t="s">
        <v>5581</v>
      </c>
      <c r="B6">
        <v>299</v>
      </c>
      <c r="C6">
        <v>486</v>
      </c>
      <c r="D6">
        <v>187</v>
      </c>
      <c r="E6" t="s">
        <v>5584</v>
      </c>
      <c r="I6" t="s">
        <v>5665</v>
      </c>
      <c r="J6" t="s">
        <v>5893</v>
      </c>
      <c r="K6" t="s">
        <v>5897</v>
      </c>
      <c r="L6" t="s">
        <v>5969</v>
      </c>
      <c r="M6" t="s">
        <v>5581</v>
      </c>
      <c r="N6">
        <v>283</v>
      </c>
      <c r="O6" t="s">
        <v>5977</v>
      </c>
      <c r="P6" t="s">
        <v>5979</v>
      </c>
      <c r="Y6">
        <v>1</v>
      </c>
      <c r="Z6">
        <v>1</v>
      </c>
    </row>
    <row r="7" spans="1:26">
      <c r="A7" t="s">
        <v>5582</v>
      </c>
      <c r="B7">
        <v>137</v>
      </c>
      <c r="C7">
        <v>205</v>
      </c>
      <c r="D7">
        <v>68</v>
      </c>
      <c r="E7" t="s">
        <v>5584</v>
      </c>
      <c r="I7" t="s">
        <v>5666</v>
      </c>
      <c r="J7" t="s">
        <v>5893</v>
      </c>
      <c r="K7" t="s">
        <v>5898</v>
      </c>
      <c r="L7" t="s">
        <v>5970</v>
      </c>
      <c r="M7" t="s">
        <v>5581</v>
      </c>
      <c r="N7">
        <v>274</v>
      </c>
      <c r="O7" t="s">
        <v>5977</v>
      </c>
      <c r="P7" t="s">
        <v>5981</v>
      </c>
      <c r="Y7">
        <v>1</v>
      </c>
      <c r="Z7">
        <v>1</v>
      </c>
    </row>
    <row r="8" spans="1:26">
      <c r="A8" t="s">
        <v>5558</v>
      </c>
      <c r="B8">
        <v>31</v>
      </c>
      <c r="C8">
        <v>108</v>
      </c>
      <c r="D8">
        <v>77</v>
      </c>
      <c r="E8" t="s">
        <v>5584</v>
      </c>
      <c r="I8" t="s">
        <v>5667</v>
      </c>
      <c r="J8" t="s">
        <v>5893</v>
      </c>
      <c r="K8" t="s">
        <v>5899</v>
      </c>
      <c r="L8" t="s">
        <v>5970</v>
      </c>
      <c r="M8" t="s">
        <v>5581</v>
      </c>
      <c r="N8">
        <v>276</v>
      </c>
      <c r="O8" t="s">
        <v>5977</v>
      </c>
      <c r="P8" t="s">
        <v>5982</v>
      </c>
      <c r="Q8" t="s">
        <v>6005</v>
      </c>
      <c r="R8" t="s">
        <v>6007</v>
      </c>
      <c r="S8" t="s">
        <v>6009</v>
      </c>
      <c r="T8">
        <v>0.092</v>
      </c>
      <c r="U8" t="s">
        <v>6011</v>
      </c>
      <c r="V8" t="s">
        <v>6014</v>
      </c>
      <c r="W8">
        <v>2003</v>
      </c>
      <c r="X8">
        <f>HYPERLINK("http://www.pdbbind.org.cn/quickpdb.asp?quickpdb=1NYX","1NYX")</f>
        <v>0</v>
      </c>
      <c r="Y8">
        <v>1</v>
      </c>
      <c r="Z8">
        <v>1</v>
      </c>
    </row>
    <row r="9" spans="1:26">
      <c r="I9" t="s">
        <v>5668</v>
      </c>
      <c r="J9" t="s">
        <v>5893</v>
      </c>
      <c r="K9" t="s">
        <v>5900</v>
      </c>
      <c r="L9" t="s">
        <v>5970</v>
      </c>
      <c r="M9" t="s">
        <v>5581</v>
      </c>
      <c r="N9">
        <v>270</v>
      </c>
      <c r="O9" t="s">
        <v>5977</v>
      </c>
      <c r="P9" t="s">
        <v>5983</v>
      </c>
      <c r="Y9">
        <v>1</v>
      </c>
      <c r="Z9">
        <v>1</v>
      </c>
    </row>
    <row r="10" spans="1:26">
      <c r="A10" s="1" t="s">
        <v>5585</v>
      </c>
      <c r="B10" s="1"/>
      <c r="C10" s="1"/>
      <c r="D10" s="1"/>
      <c r="E10" s="1"/>
      <c r="I10" t="s">
        <v>5669</v>
      </c>
      <c r="J10" t="s">
        <v>5893</v>
      </c>
      <c r="K10" t="s">
        <v>5901</v>
      </c>
      <c r="L10" t="s">
        <v>5969</v>
      </c>
      <c r="M10" t="s">
        <v>5581</v>
      </c>
      <c r="N10">
        <v>284</v>
      </c>
      <c r="O10" t="s">
        <v>5977</v>
      </c>
      <c r="P10" t="s">
        <v>5984</v>
      </c>
      <c r="Q10" t="s">
        <v>6005</v>
      </c>
      <c r="R10" t="s">
        <v>6006</v>
      </c>
      <c r="S10" t="s">
        <v>6009</v>
      </c>
      <c r="T10">
        <v>200</v>
      </c>
      <c r="U10" t="s">
        <v>6010</v>
      </c>
      <c r="V10" t="s">
        <v>6015</v>
      </c>
      <c r="W10">
        <v>2004</v>
      </c>
      <c r="X10">
        <f>HYPERLINK("http://www.pdbbind.org.cn/quickpdb.asp?quickpdb=1RDT","1RDT")</f>
        <v>0</v>
      </c>
      <c r="Y10">
        <v>1</v>
      </c>
      <c r="Z10">
        <v>1</v>
      </c>
    </row>
    <row r="11" spans="1:26">
      <c r="A11" s="14" t="s">
        <v>5586</v>
      </c>
      <c r="B11" s="14" t="s">
        <v>5587</v>
      </c>
      <c r="C11" s="14" t="s">
        <v>5588</v>
      </c>
      <c r="D11" s="14" t="s">
        <v>5589</v>
      </c>
      <c r="E11" s="14" t="s">
        <v>5590</v>
      </c>
      <c r="I11" t="s">
        <v>5670</v>
      </c>
      <c r="J11" t="s">
        <v>5893</v>
      </c>
      <c r="K11" t="s">
        <v>5902</v>
      </c>
      <c r="L11" t="s">
        <v>5971</v>
      </c>
      <c r="M11" t="s">
        <v>5581</v>
      </c>
      <c r="N11">
        <v>292</v>
      </c>
      <c r="O11" t="s">
        <v>5977</v>
      </c>
      <c r="P11" t="s">
        <v>5981</v>
      </c>
      <c r="Y11">
        <v>1</v>
      </c>
      <c r="Z11">
        <v>1</v>
      </c>
    </row>
    <row r="12" spans="1:26">
      <c r="A12" t="s">
        <v>5591</v>
      </c>
      <c r="B12" t="s">
        <v>5595</v>
      </c>
      <c r="C12" t="s">
        <v>5595</v>
      </c>
      <c r="D12">
        <v>0</v>
      </c>
      <c r="E12">
        <v>0</v>
      </c>
      <c r="I12" t="s">
        <v>5671</v>
      </c>
      <c r="J12" t="s">
        <v>5893</v>
      </c>
      <c r="K12" t="s">
        <v>5898</v>
      </c>
      <c r="L12" t="s">
        <v>5970</v>
      </c>
      <c r="M12" t="s">
        <v>5581</v>
      </c>
      <c r="N12">
        <v>277</v>
      </c>
      <c r="O12" t="s">
        <v>5977</v>
      </c>
      <c r="P12" t="s">
        <v>5985</v>
      </c>
      <c r="Q12" t="s">
        <v>6005</v>
      </c>
      <c r="R12" t="s">
        <v>6007</v>
      </c>
      <c r="S12" t="s">
        <v>6009</v>
      </c>
      <c r="T12">
        <v>0.21</v>
      </c>
      <c r="U12" t="s">
        <v>6011</v>
      </c>
      <c r="V12" t="s">
        <v>6016</v>
      </c>
      <c r="W12">
        <v>2006</v>
      </c>
      <c r="X12">
        <f>HYPERLINK("http://www.pdbbind.org.cn/quickpdb.asp?quickpdb=1ZEO","1ZEO")</f>
        <v>0</v>
      </c>
      <c r="Y12">
        <v>1</v>
      </c>
      <c r="Z12">
        <v>1</v>
      </c>
    </row>
    <row r="13" spans="1:26">
      <c r="A13" t="s">
        <v>5592</v>
      </c>
      <c r="B13" t="s">
        <v>5596</v>
      </c>
      <c r="C13" t="s">
        <v>5596</v>
      </c>
      <c r="D13">
        <v>0</v>
      </c>
      <c r="E13">
        <v>0</v>
      </c>
      <c r="I13" t="s">
        <v>5672</v>
      </c>
      <c r="J13" t="s">
        <v>5893</v>
      </c>
      <c r="K13" t="s">
        <v>5903</v>
      </c>
      <c r="L13" t="s">
        <v>5556</v>
      </c>
      <c r="M13" t="s">
        <v>5581</v>
      </c>
      <c r="N13">
        <v>272</v>
      </c>
      <c r="O13" t="s">
        <v>5977</v>
      </c>
      <c r="P13" t="s">
        <v>5979</v>
      </c>
      <c r="Y13">
        <v>1</v>
      </c>
      <c r="Z13">
        <v>1</v>
      </c>
    </row>
    <row r="14" spans="1:26">
      <c r="A14" t="s">
        <v>5593</v>
      </c>
      <c r="B14" t="s">
        <v>5597</v>
      </c>
      <c r="C14" t="s">
        <v>5597</v>
      </c>
      <c r="D14">
        <v>1</v>
      </c>
      <c r="E14">
        <v>1</v>
      </c>
      <c r="I14" t="s">
        <v>5673</v>
      </c>
      <c r="J14" t="s">
        <v>5893</v>
      </c>
      <c r="K14" t="s">
        <v>5904</v>
      </c>
      <c r="L14" t="s">
        <v>5970</v>
      </c>
      <c r="M14" t="s">
        <v>5581</v>
      </c>
      <c r="N14">
        <v>271</v>
      </c>
      <c r="O14" t="s">
        <v>5977</v>
      </c>
      <c r="P14" t="s">
        <v>5984</v>
      </c>
      <c r="Q14" t="s">
        <v>6005</v>
      </c>
      <c r="R14" t="s">
        <v>6007</v>
      </c>
      <c r="S14" t="s">
        <v>6009</v>
      </c>
      <c r="T14">
        <v>0.152</v>
      </c>
      <c r="U14" t="s">
        <v>6011</v>
      </c>
      <c r="V14" t="s">
        <v>6017</v>
      </c>
      <c r="W14">
        <v>2006</v>
      </c>
      <c r="X14">
        <f>HYPERLINK("http://www.pdbbind.org.cn/quickpdb.asp?quickpdb=2ATH","2ATH")</f>
        <v>0</v>
      </c>
      <c r="Y14">
        <v>1</v>
      </c>
      <c r="Z14">
        <v>1</v>
      </c>
    </row>
    <row r="15" spans="1:26">
      <c r="A15" t="s">
        <v>5594</v>
      </c>
      <c r="B15" t="s">
        <v>5598</v>
      </c>
      <c r="C15" t="s">
        <v>5598</v>
      </c>
      <c r="D15">
        <v>1</v>
      </c>
      <c r="E15">
        <v>1</v>
      </c>
      <c r="I15" t="s">
        <v>5674</v>
      </c>
      <c r="J15" t="s">
        <v>5893</v>
      </c>
      <c r="K15" t="s">
        <v>5905</v>
      </c>
      <c r="L15" t="s">
        <v>5970</v>
      </c>
      <c r="M15" t="s">
        <v>5581</v>
      </c>
      <c r="N15">
        <v>271</v>
      </c>
      <c r="O15" t="s">
        <v>5977</v>
      </c>
      <c r="P15" t="s">
        <v>5984</v>
      </c>
      <c r="Q15" t="s">
        <v>6005</v>
      </c>
      <c r="R15" t="s">
        <v>6007</v>
      </c>
      <c r="S15" t="s">
        <v>6009</v>
      </c>
      <c r="T15">
        <v>0.05</v>
      </c>
      <c r="U15" t="s">
        <v>6011</v>
      </c>
      <c r="V15" t="s">
        <v>6018</v>
      </c>
      <c r="W15">
        <v>2006</v>
      </c>
      <c r="X15">
        <f>HYPERLINK("http://www.pdbbind.org.cn/quickpdb.asp?quickpdb=2F4B","2F4B")</f>
        <v>0</v>
      </c>
      <c r="Y15">
        <v>1</v>
      </c>
      <c r="Z15">
        <v>1</v>
      </c>
    </row>
    <row r="16" spans="1:26">
      <c r="I16" t="s">
        <v>5675</v>
      </c>
      <c r="J16" t="s">
        <v>5893</v>
      </c>
      <c r="K16" t="s">
        <v>5906</v>
      </c>
      <c r="L16" t="s">
        <v>5556</v>
      </c>
      <c r="M16" t="s">
        <v>5581</v>
      </c>
      <c r="N16">
        <v>271</v>
      </c>
      <c r="O16" t="s">
        <v>5977</v>
      </c>
      <c r="P16" t="s">
        <v>5984</v>
      </c>
      <c r="Y16">
        <v>1</v>
      </c>
      <c r="Z16">
        <v>1</v>
      </c>
    </row>
    <row r="17" spans="1:26">
      <c r="A17" s="1" t="s">
        <v>5599</v>
      </c>
      <c r="B17" s="1"/>
      <c r="C17" s="1"/>
      <c r="D17" s="1"/>
      <c r="E17" s="1"/>
      <c r="F17" s="1"/>
      <c r="G17" s="1"/>
      <c r="I17" t="s">
        <v>5676</v>
      </c>
      <c r="J17" t="s">
        <v>5893</v>
      </c>
      <c r="K17" t="s">
        <v>5907</v>
      </c>
      <c r="L17" t="s">
        <v>5970</v>
      </c>
      <c r="M17" t="s">
        <v>5581</v>
      </c>
      <c r="N17">
        <v>271</v>
      </c>
      <c r="O17" t="s">
        <v>5977</v>
      </c>
      <c r="P17" t="s">
        <v>5984</v>
      </c>
      <c r="Q17" t="s">
        <v>6005</v>
      </c>
      <c r="R17" t="s">
        <v>6007</v>
      </c>
      <c r="S17" t="s">
        <v>6009</v>
      </c>
      <c r="T17">
        <v>512</v>
      </c>
      <c r="U17" t="s">
        <v>6010</v>
      </c>
      <c r="V17" t="s">
        <v>6019</v>
      </c>
      <c r="W17">
        <v>2006</v>
      </c>
      <c r="X17">
        <f>HYPERLINK("http://www.pdbbind.org.cn/quickpdb.asp?quickpdb=2G0G","2G0G")</f>
        <v>0</v>
      </c>
      <c r="Y17">
        <v>1</v>
      </c>
      <c r="Z17">
        <v>1</v>
      </c>
    </row>
    <row r="18" spans="1:26">
      <c r="A18" s="14" t="s">
        <v>5600</v>
      </c>
      <c r="B18" s="14" t="s">
        <v>5601</v>
      </c>
      <c r="C18" s="14" t="s">
        <v>5602</v>
      </c>
      <c r="D18" s="14" t="s">
        <v>5603</v>
      </c>
      <c r="E18" s="14" t="s">
        <v>5604</v>
      </c>
      <c r="F18" s="14" t="s">
        <v>5605</v>
      </c>
      <c r="G18" s="14" t="s">
        <v>5606</v>
      </c>
      <c r="I18" t="s">
        <v>5677</v>
      </c>
      <c r="J18" t="s">
        <v>5893</v>
      </c>
      <c r="K18" t="s">
        <v>5897</v>
      </c>
      <c r="L18" t="s">
        <v>5970</v>
      </c>
      <c r="M18" t="s">
        <v>5581</v>
      </c>
      <c r="N18">
        <v>271</v>
      </c>
      <c r="O18" t="s">
        <v>5977</v>
      </c>
      <c r="P18" t="s">
        <v>5984</v>
      </c>
      <c r="Q18" t="s">
        <v>6005</v>
      </c>
      <c r="R18" t="s">
        <v>6007</v>
      </c>
      <c r="S18" t="s">
        <v>6009</v>
      </c>
      <c r="T18">
        <v>22.7</v>
      </c>
      <c r="U18" t="s">
        <v>6010</v>
      </c>
      <c r="V18" t="s">
        <v>6020</v>
      </c>
      <c r="W18">
        <v>2006</v>
      </c>
      <c r="X18">
        <f>HYPERLINK("http://www.pdbbind.org.cn/quickpdb.asp?quickpdb=2G0H","2G0H")</f>
        <v>0</v>
      </c>
      <c r="Y18">
        <v>1</v>
      </c>
      <c r="Z18">
        <v>1</v>
      </c>
    </row>
    <row r="19" spans="1:26">
      <c r="A19" t="s">
        <v>5607</v>
      </c>
      <c r="B19" t="s">
        <v>5556</v>
      </c>
      <c r="C19">
        <v>99.59999999999999</v>
      </c>
      <c r="D19" t="s">
        <v>4751</v>
      </c>
      <c r="E19" t="s">
        <v>5645</v>
      </c>
      <c r="I19" t="s">
        <v>5678</v>
      </c>
      <c r="J19" t="s">
        <v>5893</v>
      </c>
      <c r="K19" t="s">
        <v>5895</v>
      </c>
      <c r="L19" t="s">
        <v>5556</v>
      </c>
      <c r="M19" t="s">
        <v>5581</v>
      </c>
      <c r="N19">
        <v>271</v>
      </c>
      <c r="O19" t="s">
        <v>5977</v>
      </c>
      <c r="P19" t="s">
        <v>5984</v>
      </c>
      <c r="Q19" t="s">
        <v>6005</v>
      </c>
      <c r="R19" t="s">
        <v>6007</v>
      </c>
      <c r="S19" t="s">
        <v>6009</v>
      </c>
      <c r="T19">
        <v>0.251</v>
      </c>
      <c r="U19" t="s">
        <v>6011</v>
      </c>
      <c r="V19" t="s">
        <v>6021</v>
      </c>
      <c r="W19">
        <v>2006</v>
      </c>
      <c r="X19">
        <f>HYPERLINK("http://www.pdbbind.org.cn/quickpdb.asp?quickpdb=2GTK","2GTK")</f>
        <v>0</v>
      </c>
      <c r="Y19">
        <v>1</v>
      </c>
      <c r="Z19">
        <v>1</v>
      </c>
    </row>
    <row r="20" spans="1:26">
      <c r="A20" t="s">
        <v>5608</v>
      </c>
      <c r="B20" t="s">
        <v>5556</v>
      </c>
      <c r="C20">
        <v>99.59999999999999</v>
      </c>
      <c r="D20" t="s">
        <v>4751</v>
      </c>
      <c r="E20" t="s">
        <v>5645</v>
      </c>
      <c r="I20" t="s">
        <v>5679</v>
      </c>
      <c r="J20" t="s">
        <v>5893</v>
      </c>
      <c r="K20" t="s">
        <v>5908</v>
      </c>
      <c r="L20" t="s">
        <v>5556</v>
      </c>
      <c r="M20" t="s">
        <v>5581</v>
      </c>
      <c r="N20">
        <v>282</v>
      </c>
      <c r="O20" t="s">
        <v>5977</v>
      </c>
      <c r="P20" t="s">
        <v>5979</v>
      </c>
      <c r="Q20" t="s">
        <v>6005</v>
      </c>
      <c r="R20" t="s">
        <v>6007</v>
      </c>
      <c r="S20" t="s">
        <v>6009</v>
      </c>
      <c r="T20">
        <v>3</v>
      </c>
      <c r="U20" t="s">
        <v>6010</v>
      </c>
      <c r="V20" t="s">
        <v>6022</v>
      </c>
      <c r="W20">
        <v>2006</v>
      </c>
      <c r="X20">
        <f>HYPERLINK("http://www.pdbbind.org.cn/quickpdb.asp?quickpdb=2HFP","2HFP")</f>
        <v>0</v>
      </c>
      <c r="Y20">
        <v>1</v>
      </c>
      <c r="Z20">
        <v>1</v>
      </c>
    </row>
    <row r="21" spans="1:26">
      <c r="A21" t="s">
        <v>5609</v>
      </c>
      <c r="B21" t="s">
        <v>5556</v>
      </c>
      <c r="C21">
        <v>81</v>
      </c>
      <c r="D21" t="s">
        <v>5640</v>
      </c>
      <c r="E21" t="s">
        <v>5645</v>
      </c>
      <c r="I21" t="s">
        <v>5680</v>
      </c>
      <c r="J21" t="s">
        <v>5893</v>
      </c>
      <c r="K21" t="s">
        <v>5909</v>
      </c>
      <c r="L21" t="s">
        <v>5970</v>
      </c>
      <c r="M21" t="s">
        <v>5581</v>
      </c>
      <c r="N21">
        <v>271</v>
      </c>
      <c r="O21" t="s">
        <v>5977</v>
      </c>
      <c r="P21" t="s">
        <v>5984</v>
      </c>
      <c r="Y21">
        <v>1</v>
      </c>
      <c r="Z21">
        <v>1</v>
      </c>
    </row>
    <row r="22" spans="1:26">
      <c r="A22" t="s">
        <v>5610</v>
      </c>
      <c r="B22" t="s">
        <v>5556</v>
      </c>
      <c r="C22">
        <v>80.90000000000001</v>
      </c>
      <c r="D22" t="s">
        <v>5640</v>
      </c>
      <c r="E22" t="s">
        <v>5645</v>
      </c>
      <c r="I22" t="s">
        <v>5681</v>
      </c>
      <c r="J22" t="s">
        <v>5893</v>
      </c>
      <c r="K22" t="s">
        <v>5910</v>
      </c>
      <c r="L22" t="s">
        <v>5970</v>
      </c>
      <c r="M22" t="s">
        <v>5581</v>
      </c>
      <c r="N22">
        <v>271</v>
      </c>
      <c r="O22" t="s">
        <v>5977</v>
      </c>
      <c r="P22" t="s">
        <v>5984</v>
      </c>
      <c r="Y22">
        <v>1</v>
      </c>
      <c r="Z22">
        <v>1</v>
      </c>
    </row>
    <row r="23" spans="1:26">
      <c r="A23" t="s">
        <v>5611</v>
      </c>
      <c r="B23" t="s">
        <v>5556</v>
      </c>
      <c r="C23">
        <v>80.90000000000001</v>
      </c>
      <c r="D23" t="s">
        <v>5640</v>
      </c>
      <c r="E23" t="s">
        <v>5645</v>
      </c>
      <c r="I23" t="s">
        <v>5682</v>
      </c>
      <c r="J23" t="s">
        <v>5893</v>
      </c>
      <c r="K23" t="s">
        <v>5895</v>
      </c>
      <c r="L23" t="s">
        <v>5970</v>
      </c>
      <c r="M23" t="s">
        <v>5581</v>
      </c>
      <c r="N23">
        <v>286</v>
      </c>
      <c r="O23" t="s">
        <v>5977</v>
      </c>
      <c r="P23" t="s">
        <v>5986</v>
      </c>
      <c r="Q23" t="s">
        <v>6005</v>
      </c>
      <c r="R23" t="s">
        <v>6008</v>
      </c>
      <c r="S23" t="s">
        <v>6009</v>
      </c>
      <c r="T23">
        <v>684.8</v>
      </c>
      <c r="U23" t="s">
        <v>6010</v>
      </c>
      <c r="V23" t="s">
        <v>6023</v>
      </c>
      <c r="W23">
        <v>2007</v>
      </c>
      <c r="X23">
        <f>HYPERLINK("http://www.pdbbind.org.cn/quickpdb.asp?quickpdb=2I4J","2I4J")</f>
        <v>0</v>
      </c>
      <c r="Y23">
        <v>1</v>
      </c>
      <c r="Z23">
        <v>1</v>
      </c>
    </row>
    <row r="24" spans="1:26">
      <c r="A24" t="s">
        <v>5612</v>
      </c>
      <c r="B24" t="s">
        <v>5556</v>
      </c>
      <c r="C24">
        <v>80.7</v>
      </c>
      <c r="D24" t="s">
        <v>5641</v>
      </c>
      <c r="E24" t="s">
        <v>5645</v>
      </c>
      <c r="I24" t="s">
        <v>5683</v>
      </c>
      <c r="J24" t="s">
        <v>5893</v>
      </c>
      <c r="K24" t="s">
        <v>5895</v>
      </c>
      <c r="L24" t="s">
        <v>5970</v>
      </c>
      <c r="M24" t="s">
        <v>5581</v>
      </c>
      <c r="N24">
        <v>286</v>
      </c>
      <c r="O24" t="s">
        <v>5977</v>
      </c>
      <c r="P24" t="s">
        <v>5986</v>
      </c>
      <c r="Q24" t="s">
        <v>6005</v>
      </c>
      <c r="R24" t="s">
        <v>6008</v>
      </c>
      <c r="S24" t="s">
        <v>6009</v>
      </c>
      <c r="T24">
        <v>1978</v>
      </c>
      <c r="U24" t="s">
        <v>6010</v>
      </c>
      <c r="V24" t="s">
        <v>6024</v>
      </c>
      <c r="W24">
        <v>2007</v>
      </c>
      <c r="X24">
        <f>HYPERLINK("http://www.pdbbind.org.cn/quickpdb.asp?quickpdb=2I4P","2I4P")</f>
        <v>0</v>
      </c>
      <c r="Y24">
        <v>1</v>
      </c>
      <c r="Z24">
        <v>1</v>
      </c>
    </row>
    <row r="25" spans="1:26">
      <c r="A25" t="s">
        <v>5613</v>
      </c>
      <c r="B25" t="s">
        <v>5556</v>
      </c>
      <c r="C25">
        <v>80.5</v>
      </c>
      <c r="D25" t="s">
        <v>5641</v>
      </c>
      <c r="E25" t="s">
        <v>5645</v>
      </c>
      <c r="I25" t="s">
        <v>5684</v>
      </c>
      <c r="J25" t="s">
        <v>5893</v>
      </c>
      <c r="K25" t="s">
        <v>5911</v>
      </c>
      <c r="L25" t="s">
        <v>5970</v>
      </c>
      <c r="M25" t="s">
        <v>5581</v>
      </c>
      <c r="N25">
        <v>286</v>
      </c>
      <c r="O25" t="s">
        <v>5977</v>
      </c>
      <c r="P25" t="s">
        <v>5986</v>
      </c>
      <c r="Q25" t="s">
        <v>6005</v>
      </c>
      <c r="R25" t="s">
        <v>6008</v>
      </c>
      <c r="S25" t="s">
        <v>6009</v>
      </c>
      <c r="T25">
        <v>1978</v>
      </c>
      <c r="U25" t="s">
        <v>6010</v>
      </c>
      <c r="V25" t="s">
        <v>6025</v>
      </c>
      <c r="W25">
        <v>2007</v>
      </c>
      <c r="X25">
        <f>HYPERLINK("http://www.pdbbind.org.cn/quickpdb.asp?quickpdb=2I4Z","2I4Z")</f>
        <v>0</v>
      </c>
      <c r="Y25">
        <v>1</v>
      </c>
      <c r="Z25">
        <v>1</v>
      </c>
    </row>
    <row r="26" spans="1:26">
      <c r="A26" t="s">
        <v>5614</v>
      </c>
      <c r="B26" t="s">
        <v>5556</v>
      </c>
      <c r="C26">
        <v>80.5</v>
      </c>
      <c r="D26" t="s">
        <v>5641</v>
      </c>
      <c r="E26" t="s">
        <v>5645</v>
      </c>
      <c r="I26" t="s">
        <v>5685</v>
      </c>
      <c r="J26" t="s">
        <v>5893</v>
      </c>
      <c r="K26" t="s">
        <v>5912</v>
      </c>
      <c r="L26" t="s">
        <v>5972</v>
      </c>
      <c r="M26" t="s">
        <v>5581</v>
      </c>
      <c r="N26">
        <v>278</v>
      </c>
      <c r="O26" t="s">
        <v>5977</v>
      </c>
      <c r="P26" t="s">
        <v>5981</v>
      </c>
      <c r="Y26">
        <v>1</v>
      </c>
      <c r="Z26">
        <v>1</v>
      </c>
    </row>
    <row r="27" spans="1:26">
      <c r="A27" t="s">
        <v>5615</v>
      </c>
      <c r="B27" t="s">
        <v>5556</v>
      </c>
      <c r="C27">
        <v>80.5</v>
      </c>
      <c r="D27" t="s">
        <v>5640</v>
      </c>
      <c r="E27" t="s">
        <v>5645</v>
      </c>
      <c r="I27" t="s">
        <v>5686</v>
      </c>
      <c r="J27" t="s">
        <v>5893</v>
      </c>
      <c r="K27" t="s">
        <v>5911</v>
      </c>
      <c r="L27" t="s">
        <v>5970</v>
      </c>
      <c r="M27" t="s">
        <v>5581</v>
      </c>
      <c r="N27">
        <v>277</v>
      </c>
      <c r="O27" t="s">
        <v>5977</v>
      </c>
      <c r="P27" t="s">
        <v>5985</v>
      </c>
      <c r="Q27" t="s">
        <v>6005</v>
      </c>
      <c r="R27" t="s">
        <v>6006</v>
      </c>
      <c r="S27" t="s">
        <v>6009</v>
      </c>
      <c r="T27">
        <v>1</v>
      </c>
      <c r="U27" t="s">
        <v>6010</v>
      </c>
      <c r="V27" t="s">
        <v>6026</v>
      </c>
      <c r="W27">
        <v>2008</v>
      </c>
      <c r="X27">
        <f>HYPERLINK("http://www.pdbbind.org.cn/quickpdb.asp?quickpdb=2P4Y","2P4Y")</f>
        <v>0</v>
      </c>
      <c r="Y27">
        <v>1</v>
      </c>
      <c r="Z27">
        <v>1</v>
      </c>
    </row>
    <row r="28" spans="1:26">
      <c r="A28" t="s">
        <v>5616</v>
      </c>
      <c r="B28" t="s">
        <v>5556</v>
      </c>
      <c r="C28">
        <v>80.40000000000001</v>
      </c>
      <c r="D28" t="s">
        <v>5641</v>
      </c>
      <c r="E28" t="s">
        <v>5645</v>
      </c>
      <c r="I28" t="s">
        <v>5687</v>
      </c>
      <c r="J28" t="s">
        <v>5893</v>
      </c>
      <c r="K28" t="s">
        <v>5897</v>
      </c>
      <c r="L28" t="s">
        <v>5970</v>
      </c>
      <c r="M28" t="s">
        <v>5581</v>
      </c>
      <c r="N28">
        <v>272</v>
      </c>
      <c r="O28" t="s">
        <v>5977</v>
      </c>
      <c r="P28" t="s">
        <v>5979</v>
      </c>
      <c r="Y28">
        <v>1</v>
      </c>
      <c r="Z28">
        <v>1</v>
      </c>
    </row>
    <row r="29" spans="1:26">
      <c r="A29" t="s">
        <v>5617</v>
      </c>
      <c r="B29" t="s">
        <v>5556</v>
      </c>
      <c r="C29">
        <v>80.40000000000001</v>
      </c>
      <c r="D29" t="s">
        <v>5641</v>
      </c>
      <c r="E29" t="s">
        <v>5645</v>
      </c>
      <c r="I29" t="s">
        <v>5592</v>
      </c>
      <c r="J29" t="s">
        <v>5893</v>
      </c>
      <c r="K29" t="s">
        <v>5897</v>
      </c>
      <c r="L29" t="s">
        <v>5970</v>
      </c>
      <c r="M29" t="s">
        <v>5581</v>
      </c>
      <c r="N29">
        <v>271</v>
      </c>
      <c r="O29" t="s">
        <v>5977</v>
      </c>
      <c r="P29" t="s">
        <v>5987</v>
      </c>
      <c r="Y29">
        <v>1</v>
      </c>
      <c r="Z29">
        <v>1</v>
      </c>
    </row>
    <row r="30" spans="1:26">
      <c r="A30" t="s">
        <v>5618</v>
      </c>
      <c r="B30" t="s">
        <v>5556</v>
      </c>
      <c r="C30">
        <v>80.40000000000001</v>
      </c>
      <c r="D30" t="s">
        <v>5641</v>
      </c>
      <c r="E30" t="s">
        <v>5645</v>
      </c>
      <c r="I30" t="s">
        <v>5688</v>
      </c>
      <c r="J30" t="s">
        <v>5893</v>
      </c>
      <c r="K30" t="s">
        <v>5900</v>
      </c>
      <c r="L30" t="s">
        <v>5970</v>
      </c>
      <c r="M30" t="s">
        <v>5581</v>
      </c>
      <c r="N30">
        <v>274</v>
      </c>
      <c r="O30" t="s">
        <v>5977</v>
      </c>
      <c r="P30" t="s">
        <v>5988</v>
      </c>
      <c r="Y30">
        <v>1</v>
      </c>
      <c r="Z30">
        <v>1</v>
      </c>
    </row>
    <row r="31" spans="1:26">
      <c r="A31" t="s">
        <v>5619</v>
      </c>
      <c r="B31" t="s">
        <v>5556</v>
      </c>
      <c r="C31">
        <v>80.40000000000001</v>
      </c>
      <c r="D31" t="s">
        <v>5641</v>
      </c>
      <c r="E31" t="s">
        <v>5645</v>
      </c>
      <c r="I31" t="s">
        <v>5689</v>
      </c>
      <c r="J31" t="s">
        <v>5893</v>
      </c>
      <c r="K31" t="s">
        <v>5897</v>
      </c>
      <c r="L31" t="s">
        <v>5970</v>
      </c>
      <c r="M31" t="s">
        <v>5581</v>
      </c>
      <c r="N31">
        <v>274</v>
      </c>
      <c r="O31" t="s">
        <v>5977</v>
      </c>
      <c r="P31" t="s">
        <v>5988</v>
      </c>
      <c r="Y31">
        <v>1</v>
      </c>
      <c r="Z31">
        <v>1</v>
      </c>
    </row>
    <row r="32" spans="1:26">
      <c r="A32" t="s">
        <v>5620</v>
      </c>
      <c r="B32" t="s">
        <v>5556</v>
      </c>
      <c r="C32">
        <v>80.40000000000001</v>
      </c>
      <c r="D32" t="s">
        <v>5641</v>
      </c>
      <c r="E32" t="s">
        <v>5645</v>
      </c>
      <c r="I32" t="s">
        <v>5690</v>
      </c>
      <c r="J32" t="s">
        <v>5893</v>
      </c>
      <c r="K32" t="s">
        <v>5913</v>
      </c>
      <c r="L32" t="s">
        <v>5970</v>
      </c>
      <c r="M32" t="s">
        <v>5581</v>
      </c>
      <c r="N32">
        <v>274</v>
      </c>
      <c r="O32" t="s">
        <v>5977</v>
      </c>
      <c r="P32" t="s">
        <v>5988</v>
      </c>
      <c r="Y32">
        <v>1</v>
      </c>
      <c r="Z32">
        <v>1</v>
      </c>
    </row>
    <row r="33" spans="1:26">
      <c r="A33" t="s">
        <v>5621</v>
      </c>
      <c r="B33" t="s">
        <v>5556</v>
      </c>
      <c r="C33">
        <v>80.40000000000001</v>
      </c>
      <c r="D33" t="s">
        <v>5641</v>
      </c>
      <c r="E33" t="s">
        <v>5645</v>
      </c>
      <c r="I33" t="s">
        <v>5691</v>
      </c>
      <c r="J33" t="s">
        <v>5893</v>
      </c>
      <c r="K33" t="s">
        <v>5900</v>
      </c>
      <c r="L33" t="s">
        <v>5970</v>
      </c>
      <c r="M33" t="s">
        <v>5581</v>
      </c>
      <c r="N33">
        <v>274</v>
      </c>
      <c r="O33" t="s">
        <v>5977</v>
      </c>
      <c r="P33" t="s">
        <v>5988</v>
      </c>
      <c r="Y33">
        <v>1</v>
      </c>
      <c r="Z33">
        <v>1</v>
      </c>
    </row>
    <row r="34" spans="1:26">
      <c r="A34" t="s">
        <v>5622</v>
      </c>
      <c r="B34" t="s">
        <v>5556</v>
      </c>
      <c r="C34">
        <v>80.40000000000001</v>
      </c>
      <c r="D34" t="s">
        <v>5642</v>
      </c>
      <c r="E34" t="s">
        <v>5645</v>
      </c>
      <c r="I34" t="s">
        <v>5692</v>
      </c>
      <c r="J34" t="s">
        <v>5893</v>
      </c>
      <c r="K34" t="s">
        <v>5914</v>
      </c>
      <c r="L34" t="s">
        <v>5970</v>
      </c>
      <c r="M34" t="s">
        <v>5581</v>
      </c>
      <c r="N34">
        <v>274</v>
      </c>
      <c r="O34" t="s">
        <v>5977</v>
      </c>
      <c r="P34" t="s">
        <v>5988</v>
      </c>
      <c r="Y34">
        <v>1</v>
      </c>
      <c r="Z34">
        <v>1</v>
      </c>
    </row>
    <row r="35" spans="1:26">
      <c r="A35" t="s">
        <v>5623</v>
      </c>
      <c r="B35" t="s">
        <v>5556</v>
      </c>
      <c r="C35">
        <v>80.40000000000001</v>
      </c>
      <c r="D35" t="s">
        <v>5640</v>
      </c>
      <c r="E35" t="s">
        <v>5645</v>
      </c>
      <c r="I35" t="s">
        <v>5693</v>
      </c>
      <c r="J35" t="s">
        <v>5893</v>
      </c>
      <c r="K35" t="s">
        <v>5901</v>
      </c>
      <c r="L35" t="s">
        <v>5970</v>
      </c>
      <c r="M35" t="s">
        <v>5581</v>
      </c>
      <c r="N35">
        <v>274</v>
      </c>
      <c r="O35" t="s">
        <v>5977</v>
      </c>
      <c r="P35" t="s">
        <v>5988</v>
      </c>
      <c r="Y35">
        <v>1</v>
      </c>
      <c r="Z35">
        <v>1</v>
      </c>
    </row>
    <row r="36" spans="1:26">
      <c r="A36" t="s">
        <v>5624</v>
      </c>
      <c r="B36" t="s">
        <v>5556</v>
      </c>
      <c r="C36">
        <v>80.3</v>
      </c>
      <c r="D36" t="s">
        <v>5641</v>
      </c>
      <c r="E36" t="s">
        <v>5645</v>
      </c>
      <c r="I36" t="s">
        <v>5694</v>
      </c>
      <c r="J36" t="s">
        <v>5893</v>
      </c>
      <c r="K36" t="s">
        <v>5897</v>
      </c>
      <c r="L36" t="s">
        <v>5970</v>
      </c>
      <c r="M36" t="s">
        <v>5581</v>
      </c>
      <c r="N36">
        <v>271</v>
      </c>
      <c r="O36" t="s">
        <v>5977</v>
      </c>
      <c r="P36" t="s">
        <v>5984</v>
      </c>
      <c r="Q36" t="s">
        <v>6005</v>
      </c>
      <c r="R36" t="s">
        <v>6007</v>
      </c>
      <c r="S36" t="s">
        <v>6009</v>
      </c>
      <c r="T36">
        <v>0.185</v>
      </c>
      <c r="U36" t="s">
        <v>6011</v>
      </c>
      <c r="V36" t="s">
        <v>6027</v>
      </c>
      <c r="W36">
        <v>2008</v>
      </c>
      <c r="X36">
        <f>HYPERLINK("http://www.pdbbind.org.cn/quickpdb.asp?quickpdb=2Q8S","2Q8S")</f>
        <v>0</v>
      </c>
      <c r="Y36">
        <v>1</v>
      </c>
      <c r="Z36">
        <v>1</v>
      </c>
    </row>
    <row r="37" spans="1:26">
      <c r="A37" t="s">
        <v>5625</v>
      </c>
      <c r="B37" t="s">
        <v>5556</v>
      </c>
      <c r="C37">
        <v>79.7</v>
      </c>
      <c r="D37" t="s">
        <v>5643</v>
      </c>
      <c r="E37" t="s">
        <v>5645</v>
      </c>
      <c r="I37" t="s">
        <v>5695</v>
      </c>
      <c r="J37" t="s">
        <v>5894</v>
      </c>
      <c r="K37" t="s">
        <v>5915</v>
      </c>
      <c r="L37" t="s">
        <v>5556</v>
      </c>
      <c r="M37" t="s">
        <v>5581</v>
      </c>
      <c r="N37">
        <v>270</v>
      </c>
      <c r="O37" t="s">
        <v>5977</v>
      </c>
      <c r="P37" t="s">
        <v>5989</v>
      </c>
      <c r="Y37">
        <v>1</v>
      </c>
      <c r="Z37">
        <v>1</v>
      </c>
    </row>
    <row r="38" spans="1:26">
      <c r="A38" t="s">
        <v>5626</v>
      </c>
      <c r="B38" t="s">
        <v>5556</v>
      </c>
      <c r="C38">
        <v>79.7</v>
      </c>
      <c r="D38" t="s">
        <v>5643</v>
      </c>
      <c r="E38" t="s">
        <v>5645</v>
      </c>
      <c r="I38" t="s">
        <v>5696</v>
      </c>
      <c r="J38" t="s">
        <v>5893</v>
      </c>
      <c r="K38" t="s">
        <v>5913</v>
      </c>
      <c r="L38" t="s">
        <v>5970</v>
      </c>
      <c r="M38" t="s">
        <v>5581</v>
      </c>
      <c r="N38">
        <v>276</v>
      </c>
      <c r="O38" t="s">
        <v>5977</v>
      </c>
      <c r="P38" t="s">
        <v>5990</v>
      </c>
      <c r="Y38">
        <v>1</v>
      </c>
      <c r="Z38">
        <v>1</v>
      </c>
    </row>
    <row r="39" spans="1:26">
      <c r="A39" t="s">
        <v>5627</v>
      </c>
      <c r="B39" t="s">
        <v>5556</v>
      </c>
      <c r="C39">
        <v>79.7</v>
      </c>
      <c r="D39" t="s">
        <v>5643</v>
      </c>
      <c r="E39" t="s">
        <v>5645</v>
      </c>
      <c r="I39" t="s">
        <v>5697</v>
      </c>
      <c r="J39" t="s">
        <v>5893</v>
      </c>
      <c r="K39" t="s">
        <v>5896</v>
      </c>
      <c r="L39" t="s">
        <v>5970</v>
      </c>
      <c r="M39" t="s">
        <v>5581</v>
      </c>
      <c r="N39">
        <v>276</v>
      </c>
      <c r="O39" t="s">
        <v>5977</v>
      </c>
      <c r="P39" t="s">
        <v>5990</v>
      </c>
      <c r="Y39">
        <v>1</v>
      </c>
      <c r="Z39">
        <v>1</v>
      </c>
    </row>
    <row r="40" spans="1:26">
      <c r="A40" t="s">
        <v>5628</v>
      </c>
      <c r="B40" t="s">
        <v>5556</v>
      </c>
      <c r="C40">
        <v>79.59999999999999</v>
      </c>
      <c r="D40" t="s">
        <v>5643</v>
      </c>
      <c r="E40" t="s">
        <v>5645</v>
      </c>
      <c r="I40" t="s">
        <v>5698</v>
      </c>
      <c r="J40" t="s">
        <v>5893</v>
      </c>
      <c r="K40" t="s">
        <v>5916</v>
      </c>
      <c r="L40" t="s">
        <v>5970</v>
      </c>
      <c r="M40" t="s">
        <v>5581</v>
      </c>
      <c r="N40">
        <v>276</v>
      </c>
      <c r="O40" t="s">
        <v>5977</v>
      </c>
      <c r="P40" t="s">
        <v>5990</v>
      </c>
      <c r="Y40">
        <v>1</v>
      </c>
      <c r="Z40">
        <v>1</v>
      </c>
    </row>
    <row r="41" spans="1:26">
      <c r="A41" t="s">
        <v>5629</v>
      </c>
      <c r="B41" t="s">
        <v>5556</v>
      </c>
      <c r="C41">
        <v>79.59999999999999</v>
      </c>
      <c r="D41" t="s">
        <v>5643</v>
      </c>
      <c r="E41" t="s">
        <v>5645</v>
      </c>
      <c r="I41" t="s">
        <v>5699</v>
      </c>
      <c r="J41" t="s">
        <v>5893</v>
      </c>
      <c r="K41" t="s">
        <v>5900</v>
      </c>
      <c r="L41" t="s">
        <v>5970</v>
      </c>
      <c r="M41" t="s">
        <v>5581</v>
      </c>
      <c r="N41">
        <v>276</v>
      </c>
      <c r="O41" t="s">
        <v>5977</v>
      </c>
      <c r="P41" t="s">
        <v>5990</v>
      </c>
      <c r="Y41">
        <v>1</v>
      </c>
      <c r="Z41">
        <v>1</v>
      </c>
    </row>
    <row r="42" spans="1:26">
      <c r="A42" t="s">
        <v>5630</v>
      </c>
      <c r="B42" t="s">
        <v>5556</v>
      </c>
      <c r="C42">
        <v>79.59999999999999</v>
      </c>
      <c r="D42" t="s">
        <v>5644</v>
      </c>
      <c r="E42" t="s">
        <v>5645</v>
      </c>
      <c r="I42" t="s">
        <v>5700</v>
      </c>
      <c r="J42" t="s">
        <v>5893</v>
      </c>
      <c r="K42" t="s">
        <v>5917</v>
      </c>
      <c r="L42" t="s">
        <v>5970</v>
      </c>
      <c r="M42" t="s">
        <v>5581</v>
      </c>
      <c r="N42">
        <v>276</v>
      </c>
      <c r="O42" t="s">
        <v>5977</v>
      </c>
      <c r="P42" t="s">
        <v>5990</v>
      </c>
      <c r="Y42">
        <v>1</v>
      </c>
      <c r="Z42">
        <v>1</v>
      </c>
    </row>
    <row r="43" spans="1:26">
      <c r="A43" t="s">
        <v>5631</v>
      </c>
      <c r="B43" t="s">
        <v>5556</v>
      </c>
      <c r="C43">
        <v>79.5</v>
      </c>
      <c r="D43" t="s">
        <v>5643</v>
      </c>
      <c r="E43" t="s">
        <v>5645</v>
      </c>
      <c r="I43" t="s">
        <v>5701</v>
      </c>
      <c r="J43" t="s">
        <v>5893</v>
      </c>
      <c r="K43" t="s">
        <v>5918</v>
      </c>
      <c r="L43" t="s">
        <v>5970</v>
      </c>
      <c r="M43" t="s">
        <v>5581</v>
      </c>
      <c r="N43">
        <v>276</v>
      </c>
      <c r="O43" t="s">
        <v>5977</v>
      </c>
      <c r="P43" t="s">
        <v>5990</v>
      </c>
      <c r="Y43">
        <v>1</v>
      </c>
      <c r="Z43">
        <v>1</v>
      </c>
    </row>
    <row r="44" spans="1:26">
      <c r="A44" t="s">
        <v>5632</v>
      </c>
      <c r="B44" t="s">
        <v>5556</v>
      </c>
      <c r="C44">
        <v>79.5</v>
      </c>
      <c r="D44" t="s">
        <v>5643</v>
      </c>
      <c r="E44" t="s">
        <v>5645</v>
      </c>
      <c r="I44" t="s">
        <v>5702</v>
      </c>
      <c r="J44" t="s">
        <v>5893</v>
      </c>
      <c r="K44" t="s">
        <v>5896</v>
      </c>
      <c r="L44" t="s">
        <v>5970</v>
      </c>
      <c r="M44" t="s">
        <v>5581</v>
      </c>
      <c r="N44">
        <v>276</v>
      </c>
      <c r="O44" t="s">
        <v>5977</v>
      </c>
      <c r="P44" t="s">
        <v>5990</v>
      </c>
      <c r="Y44">
        <v>1</v>
      </c>
      <c r="Z44">
        <v>1</v>
      </c>
    </row>
    <row r="45" spans="1:26">
      <c r="A45" t="s">
        <v>5633</v>
      </c>
      <c r="B45" t="s">
        <v>5556</v>
      </c>
      <c r="C45">
        <v>79.5</v>
      </c>
      <c r="D45" t="s">
        <v>5643</v>
      </c>
      <c r="E45" t="s">
        <v>5645</v>
      </c>
      <c r="I45" t="s">
        <v>5703</v>
      </c>
      <c r="J45" t="s">
        <v>5893</v>
      </c>
      <c r="K45" t="s">
        <v>5919</v>
      </c>
      <c r="L45" t="s">
        <v>5970</v>
      </c>
      <c r="M45" t="s">
        <v>5581</v>
      </c>
      <c r="N45">
        <v>274</v>
      </c>
      <c r="O45" t="s">
        <v>5977</v>
      </c>
      <c r="P45" t="s">
        <v>5991</v>
      </c>
      <c r="Y45">
        <v>1</v>
      </c>
      <c r="Z45">
        <v>1</v>
      </c>
    </row>
    <row r="46" spans="1:26">
      <c r="A46" t="s">
        <v>5634</v>
      </c>
      <c r="B46" t="s">
        <v>5556</v>
      </c>
      <c r="C46">
        <v>79.5</v>
      </c>
      <c r="D46" t="s">
        <v>5643</v>
      </c>
      <c r="E46" t="s">
        <v>5645</v>
      </c>
      <c r="I46" t="s">
        <v>5704</v>
      </c>
      <c r="J46" t="s">
        <v>5893</v>
      </c>
      <c r="K46" t="s">
        <v>5908</v>
      </c>
      <c r="L46" t="s">
        <v>5970</v>
      </c>
      <c r="M46" t="s">
        <v>5581</v>
      </c>
      <c r="N46">
        <v>287</v>
      </c>
      <c r="O46" t="s">
        <v>5977</v>
      </c>
      <c r="P46" t="s">
        <v>5992</v>
      </c>
      <c r="Q46" t="s">
        <v>6005</v>
      </c>
      <c r="R46" t="s">
        <v>6006</v>
      </c>
      <c r="S46" t="s">
        <v>6009</v>
      </c>
      <c r="T46">
        <v>0.236</v>
      </c>
      <c r="U46" t="s">
        <v>6011</v>
      </c>
      <c r="V46" t="s">
        <v>6028</v>
      </c>
      <c r="W46">
        <v>2012</v>
      </c>
      <c r="X46">
        <f>HYPERLINK("http://www.pdbbind.org.cn/quickpdb.asp?quickpdb=2YFE","2YFE")</f>
        <v>0</v>
      </c>
    </row>
    <row r="47" spans="1:26">
      <c r="A47" t="s">
        <v>5635</v>
      </c>
      <c r="B47" t="s">
        <v>5556</v>
      </c>
      <c r="C47">
        <v>79.5</v>
      </c>
      <c r="D47" t="s">
        <v>5643</v>
      </c>
      <c r="E47" t="s">
        <v>5645</v>
      </c>
      <c r="I47" t="s">
        <v>5705</v>
      </c>
      <c r="J47" t="s">
        <v>5893</v>
      </c>
      <c r="K47" t="s">
        <v>5920</v>
      </c>
      <c r="L47" t="s">
        <v>5970</v>
      </c>
      <c r="M47" t="s">
        <v>5581</v>
      </c>
      <c r="N47">
        <v>286</v>
      </c>
      <c r="O47" t="s">
        <v>5977</v>
      </c>
      <c r="P47" t="s">
        <v>5986</v>
      </c>
      <c r="Y47">
        <v>1</v>
      </c>
      <c r="Z47">
        <v>1</v>
      </c>
    </row>
    <row r="48" spans="1:26">
      <c r="A48" t="s">
        <v>5636</v>
      </c>
      <c r="B48" t="s">
        <v>5556</v>
      </c>
      <c r="C48">
        <v>79.5</v>
      </c>
      <c r="D48" t="s">
        <v>5644</v>
      </c>
      <c r="E48" t="s">
        <v>5645</v>
      </c>
      <c r="I48" t="s">
        <v>5706</v>
      </c>
      <c r="J48" t="s">
        <v>5893</v>
      </c>
      <c r="K48" t="s">
        <v>5921</v>
      </c>
      <c r="L48" t="s">
        <v>5970</v>
      </c>
      <c r="M48" t="s">
        <v>5581</v>
      </c>
      <c r="N48">
        <v>286</v>
      </c>
      <c r="O48" t="s">
        <v>5977</v>
      </c>
      <c r="P48" t="s">
        <v>5986</v>
      </c>
      <c r="Y48">
        <v>1</v>
      </c>
      <c r="Z48">
        <v>1</v>
      </c>
    </row>
    <row r="49" spans="1:26">
      <c r="A49" t="s">
        <v>5637</v>
      </c>
      <c r="B49" t="s">
        <v>5556</v>
      </c>
      <c r="C49">
        <v>79.5</v>
      </c>
      <c r="D49" t="s">
        <v>5643</v>
      </c>
      <c r="E49" t="s">
        <v>5645</v>
      </c>
      <c r="I49" t="s">
        <v>5707</v>
      </c>
      <c r="J49" t="s">
        <v>5893</v>
      </c>
      <c r="K49" t="s">
        <v>5922</v>
      </c>
      <c r="L49" t="s">
        <v>5970</v>
      </c>
      <c r="M49" t="s">
        <v>5581</v>
      </c>
      <c r="N49">
        <v>286</v>
      </c>
      <c r="O49" t="s">
        <v>5977</v>
      </c>
      <c r="P49" t="s">
        <v>5986</v>
      </c>
      <c r="Y49">
        <v>1</v>
      </c>
      <c r="Z49">
        <v>1</v>
      </c>
    </row>
    <row r="50" spans="1:26">
      <c r="A50" t="s">
        <v>5638</v>
      </c>
      <c r="B50" t="s">
        <v>5556</v>
      </c>
      <c r="C50">
        <v>79.3</v>
      </c>
      <c r="D50" t="s">
        <v>5643</v>
      </c>
      <c r="E50" t="s">
        <v>5645</v>
      </c>
      <c r="I50" t="s">
        <v>5708</v>
      </c>
      <c r="J50" t="s">
        <v>5893</v>
      </c>
      <c r="K50" t="s">
        <v>5923</v>
      </c>
      <c r="L50" t="s">
        <v>5970</v>
      </c>
      <c r="M50" t="s">
        <v>5581</v>
      </c>
      <c r="N50">
        <v>286</v>
      </c>
      <c r="O50" t="s">
        <v>5977</v>
      </c>
      <c r="P50" t="s">
        <v>5986</v>
      </c>
      <c r="Y50">
        <v>1</v>
      </c>
      <c r="Z50">
        <v>1</v>
      </c>
    </row>
    <row r="51" spans="1:26">
      <c r="A51" t="s">
        <v>5639</v>
      </c>
      <c r="B51" t="s">
        <v>5556</v>
      </c>
      <c r="C51">
        <v>78.90000000000001</v>
      </c>
      <c r="D51" t="s">
        <v>5643</v>
      </c>
      <c r="E51" t="s">
        <v>5645</v>
      </c>
      <c r="I51" t="s">
        <v>5709</v>
      </c>
      <c r="J51" t="s">
        <v>5893</v>
      </c>
      <c r="K51" t="s">
        <v>5924</v>
      </c>
      <c r="L51" t="s">
        <v>5970</v>
      </c>
      <c r="M51" t="s">
        <v>5581</v>
      </c>
      <c r="N51">
        <v>286</v>
      </c>
      <c r="O51" t="s">
        <v>5977</v>
      </c>
      <c r="P51" t="s">
        <v>5986</v>
      </c>
      <c r="Y51">
        <v>1</v>
      </c>
      <c r="Z51">
        <v>1</v>
      </c>
    </row>
    <row r="52" spans="1:26">
      <c r="I52" t="s">
        <v>5710</v>
      </c>
      <c r="J52" t="s">
        <v>5893</v>
      </c>
      <c r="K52" t="s">
        <v>5925</v>
      </c>
      <c r="L52" t="s">
        <v>5970</v>
      </c>
      <c r="M52" t="s">
        <v>5581</v>
      </c>
      <c r="N52">
        <v>286</v>
      </c>
      <c r="O52" t="s">
        <v>5977</v>
      </c>
      <c r="P52" t="s">
        <v>5986</v>
      </c>
      <c r="Y52">
        <v>1</v>
      </c>
      <c r="Z52">
        <v>1</v>
      </c>
    </row>
    <row r="53" spans="1:26">
      <c r="I53" t="s">
        <v>5711</v>
      </c>
      <c r="J53" t="s">
        <v>5893</v>
      </c>
      <c r="K53" t="s">
        <v>5914</v>
      </c>
      <c r="L53" t="s">
        <v>5970</v>
      </c>
      <c r="M53" t="s">
        <v>5581</v>
      </c>
      <c r="N53">
        <v>286</v>
      </c>
      <c r="O53" t="s">
        <v>5977</v>
      </c>
      <c r="P53" t="s">
        <v>5986</v>
      </c>
      <c r="Y53">
        <v>1</v>
      </c>
      <c r="Z53">
        <v>1</v>
      </c>
    </row>
    <row r="54" spans="1:26">
      <c r="I54" t="s">
        <v>5712</v>
      </c>
      <c r="J54" t="s">
        <v>5893</v>
      </c>
      <c r="K54" t="s">
        <v>5901</v>
      </c>
      <c r="L54" t="s">
        <v>5970</v>
      </c>
      <c r="M54" t="s">
        <v>5581</v>
      </c>
      <c r="N54">
        <v>286</v>
      </c>
      <c r="O54" t="s">
        <v>5977</v>
      </c>
      <c r="P54" t="s">
        <v>5986</v>
      </c>
      <c r="Y54">
        <v>1</v>
      </c>
      <c r="Z54">
        <v>1</v>
      </c>
    </row>
    <row r="55" spans="1:26">
      <c r="I55" t="s">
        <v>5713</v>
      </c>
      <c r="J55" t="s">
        <v>5893</v>
      </c>
      <c r="K55" t="s">
        <v>5926</v>
      </c>
      <c r="L55" t="s">
        <v>5970</v>
      </c>
      <c r="M55" t="s">
        <v>5581</v>
      </c>
      <c r="N55">
        <v>286</v>
      </c>
      <c r="O55" t="s">
        <v>5977</v>
      </c>
      <c r="P55" t="s">
        <v>5986</v>
      </c>
      <c r="Y55">
        <v>1</v>
      </c>
      <c r="Z55">
        <v>1</v>
      </c>
    </row>
    <row r="56" spans="1:26">
      <c r="I56" t="s">
        <v>5714</v>
      </c>
      <c r="J56" t="s">
        <v>5893</v>
      </c>
      <c r="K56" t="s">
        <v>5911</v>
      </c>
      <c r="L56" t="s">
        <v>5970</v>
      </c>
      <c r="M56" t="s">
        <v>5581</v>
      </c>
      <c r="N56">
        <v>287</v>
      </c>
      <c r="O56" t="s">
        <v>5977</v>
      </c>
      <c r="P56" t="s">
        <v>5993</v>
      </c>
      <c r="Q56" t="s">
        <v>6005</v>
      </c>
      <c r="R56" t="s">
        <v>6008</v>
      </c>
      <c r="S56" t="s">
        <v>6009</v>
      </c>
      <c r="T56">
        <v>9.73</v>
      </c>
      <c r="U56" t="s">
        <v>6011</v>
      </c>
      <c r="V56" t="s">
        <v>6029</v>
      </c>
      <c r="W56">
        <v>2010</v>
      </c>
      <c r="X56">
        <f>HYPERLINK("http://www.pdbbind.org.cn/quickpdb.asp?quickpdb=3ADS","3ADS")</f>
        <v>0</v>
      </c>
      <c r="Y56">
        <v>1</v>
      </c>
      <c r="Z56">
        <v>1</v>
      </c>
    </row>
    <row r="57" spans="1:26">
      <c r="I57" t="s">
        <v>5715</v>
      </c>
      <c r="J57" t="s">
        <v>5893</v>
      </c>
      <c r="K57" t="s">
        <v>5927</v>
      </c>
      <c r="L57" t="s">
        <v>5970</v>
      </c>
      <c r="M57" t="s">
        <v>5581</v>
      </c>
      <c r="N57">
        <v>287</v>
      </c>
      <c r="O57" t="s">
        <v>5977</v>
      </c>
      <c r="P57" t="s">
        <v>5993</v>
      </c>
      <c r="Q57" t="s">
        <v>6005</v>
      </c>
      <c r="R57" t="s">
        <v>6008</v>
      </c>
      <c r="S57" t="s">
        <v>6009</v>
      </c>
      <c r="T57">
        <v>28</v>
      </c>
      <c r="U57" t="s">
        <v>6011</v>
      </c>
      <c r="V57" t="s">
        <v>6030</v>
      </c>
      <c r="W57">
        <v>2010</v>
      </c>
      <c r="X57">
        <f>HYPERLINK("http://www.pdbbind.org.cn/quickpdb.asp?quickpdb=3ADT","3ADT")</f>
        <v>0</v>
      </c>
      <c r="Y57">
        <v>1</v>
      </c>
      <c r="Z57">
        <v>1</v>
      </c>
    </row>
    <row r="58" spans="1:26">
      <c r="I58" t="s">
        <v>5716</v>
      </c>
      <c r="J58" t="s">
        <v>5893</v>
      </c>
      <c r="K58" t="s">
        <v>5928</v>
      </c>
      <c r="L58" t="s">
        <v>5970</v>
      </c>
      <c r="M58" t="s">
        <v>5581</v>
      </c>
      <c r="N58">
        <v>287</v>
      </c>
      <c r="O58" t="s">
        <v>5977</v>
      </c>
      <c r="P58" t="s">
        <v>5993</v>
      </c>
      <c r="Q58" t="s">
        <v>6005</v>
      </c>
      <c r="R58" t="s">
        <v>6008</v>
      </c>
      <c r="S58" t="s">
        <v>6009</v>
      </c>
      <c r="T58">
        <v>72.8</v>
      </c>
      <c r="U58" t="s">
        <v>6011</v>
      </c>
      <c r="V58" t="s">
        <v>6031</v>
      </c>
      <c r="W58">
        <v>2010</v>
      </c>
      <c r="X58">
        <f>HYPERLINK("http://www.pdbbind.org.cn/quickpdb.asp?quickpdb=3ADU","3ADU")</f>
        <v>0</v>
      </c>
      <c r="Y58">
        <v>1</v>
      </c>
      <c r="Z58">
        <v>1</v>
      </c>
    </row>
    <row r="59" spans="1:26">
      <c r="I59" t="s">
        <v>5717</v>
      </c>
      <c r="J59" t="s">
        <v>5893</v>
      </c>
      <c r="K59" t="s">
        <v>5929</v>
      </c>
      <c r="L59" t="s">
        <v>5970</v>
      </c>
      <c r="M59" t="s">
        <v>5581</v>
      </c>
      <c r="N59">
        <v>287</v>
      </c>
      <c r="O59" t="s">
        <v>5977</v>
      </c>
      <c r="P59" t="s">
        <v>5993</v>
      </c>
      <c r="Q59" t="s">
        <v>6005</v>
      </c>
      <c r="R59" t="s">
        <v>6008</v>
      </c>
      <c r="S59" t="s">
        <v>6009</v>
      </c>
      <c r="T59">
        <v>933</v>
      </c>
      <c r="U59" t="s">
        <v>6011</v>
      </c>
      <c r="V59" t="s">
        <v>6032</v>
      </c>
      <c r="W59">
        <v>2010</v>
      </c>
      <c r="X59">
        <f>HYPERLINK("http://www.pdbbind.org.cn/quickpdb.asp?quickpdb=3ADV","3ADV")</f>
        <v>0</v>
      </c>
      <c r="Y59">
        <v>1</v>
      </c>
      <c r="Z59">
        <v>1</v>
      </c>
    </row>
    <row r="60" spans="1:26">
      <c r="I60" t="s">
        <v>5718</v>
      </c>
      <c r="J60" t="s">
        <v>5893</v>
      </c>
      <c r="K60" t="s">
        <v>5905</v>
      </c>
      <c r="L60" t="s">
        <v>5970</v>
      </c>
      <c r="M60" t="s">
        <v>5581</v>
      </c>
      <c r="N60">
        <v>287</v>
      </c>
      <c r="O60" t="s">
        <v>5977</v>
      </c>
      <c r="P60" t="s">
        <v>5993</v>
      </c>
      <c r="Y60">
        <v>1</v>
      </c>
      <c r="Z60">
        <v>1</v>
      </c>
    </row>
    <row r="61" spans="1:26">
      <c r="I61" t="s">
        <v>5719</v>
      </c>
      <c r="J61" t="s">
        <v>5893</v>
      </c>
      <c r="K61" t="s">
        <v>5930</v>
      </c>
      <c r="L61" t="s">
        <v>5970</v>
      </c>
      <c r="M61" t="s">
        <v>5581</v>
      </c>
      <c r="N61">
        <v>287</v>
      </c>
      <c r="O61" t="s">
        <v>5977</v>
      </c>
      <c r="P61" t="s">
        <v>5993</v>
      </c>
      <c r="Y61">
        <v>1</v>
      </c>
      <c r="Z61">
        <v>1</v>
      </c>
    </row>
    <row r="62" spans="1:26">
      <c r="I62" t="s">
        <v>5720</v>
      </c>
      <c r="J62" t="s">
        <v>5893</v>
      </c>
      <c r="K62" t="s">
        <v>5897</v>
      </c>
      <c r="L62" t="s">
        <v>5970</v>
      </c>
      <c r="M62" t="s">
        <v>5581</v>
      </c>
      <c r="N62">
        <v>286</v>
      </c>
      <c r="O62" t="s">
        <v>5977</v>
      </c>
      <c r="P62" t="s">
        <v>5986</v>
      </c>
      <c r="Y62">
        <v>1</v>
      </c>
      <c r="Z62">
        <v>1</v>
      </c>
    </row>
    <row r="63" spans="1:26">
      <c r="I63" t="s">
        <v>5721</v>
      </c>
      <c r="J63" t="s">
        <v>5893</v>
      </c>
      <c r="K63" t="s">
        <v>5897</v>
      </c>
      <c r="L63" t="s">
        <v>5970</v>
      </c>
      <c r="M63" t="s">
        <v>5581</v>
      </c>
      <c r="N63">
        <v>286</v>
      </c>
      <c r="O63" t="s">
        <v>5977</v>
      </c>
      <c r="P63" t="s">
        <v>5986</v>
      </c>
      <c r="Y63">
        <v>1</v>
      </c>
      <c r="Z63">
        <v>1</v>
      </c>
    </row>
    <row r="64" spans="1:26">
      <c r="I64" t="s">
        <v>5722</v>
      </c>
      <c r="J64" t="s">
        <v>5893</v>
      </c>
      <c r="K64" t="s">
        <v>5895</v>
      </c>
      <c r="L64" t="s">
        <v>5970</v>
      </c>
      <c r="M64" t="s">
        <v>5581</v>
      </c>
      <c r="N64">
        <v>274</v>
      </c>
      <c r="O64" t="s">
        <v>5977</v>
      </c>
      <c r="P64" t="s">
        <v>5994</v>
      </c>
      <c r="Y64">
        <v>1</v>
      </c>
      <c r="Z64">
        <v>1</v>
      </c>
    </row>
    <row r="65" spans="9:26">
      <c r="I65" t="s">
        <v>5723</v>
      </c>
      <c r="J65" t="s">
        <v>5893</v>
      </c>
      <c r="K65" t="s">
        <v>5931</v>
      </c>
      <c r="L65" t="s">
        <v>5970</v>
      </c>
      <c r="M65" t="s">
        <v>5581</v>
      </c>
      <c r="N65">
        <v>274</v>
      </c>
      <c r="O65" t="s">
        <v>5977</v>
      </c>
      <c r="P65" t="s">
        <v>5994</v>
      </c>
      <c r="Y65">
        <v>1</v>
      </c>
      <c r="Z65">
        <v>1</v>
      </c>
    </row>
    <row r="66" spans="9:26">
      <c r="I66" t="s">
        <v>5724</v>
      </c>
      <c r="J66" t="s">
        <v>5893</v>
      </c>
      <c r="K66" t="s">
        <v>5932</v>
      </c>
      <c r="L66" t="s">
        <v>5556</v>
      </c>
      <c r="M66" t="s">
        <v>5581</v>
      </c>
      <c r="N66">
        <v>283</v>
      </c>
      <c r="O66" t="s">
        <v>5977</v>
      </c>
      <c r="P66" t="s">
        <v>5979</v>
      </c>
      <c r="Q66" t="s">
        <v>6005</v>
      </c>
      <c r="R66" t="s">
        <v>6006</v>
      </c>
      <c r="S66" t="s">
        <v>6009</v>
      </c>
      <c r="T66">
        <v>3.3</v>
      </c>
      <c r="U66" t="s">
        <v>6010</v>
      </c>
      <c r="V66" t="s">
        <v>6033</v>
      </c>
      <c r="W66">
        <v>2011</v>
      </c>
      <c r="X66">
        <f>HYPERLINK("http://www.pdbbind.org.cn/quickpdb.asp?quickpdb=3B1M","3B1M")</f>
        <v>0</v>
      </c>
      <c r="Y66">
        <v>1</v>
      </c>
      <c r="Z66">
        <v>1</v>
      </c>
    </row>
    <row r="67" spans="9:26">
      <c r="I67" t="s">
        <v>5725</v>
      </c>
      <c r="J67" t="s">
        <v>5893</v>
      </c>
      <c r="K67" t="s">
        <v>5933</v>
      </c>
      <c r="L67" t="s">
        <v>5970</v>
      </c>
      <c r="M67" t="s">
        <v>5581</v>
      </c>
      <c r="N67">
        <v>286</v>
      </c>
      <c r="O67" t="s">
        <v>5977</v>
      </c>
      <c r="P67" t="s">
        <v>5986</v>
      </c>
      <c r="Y67">
        <v>1</v>
      </c>
      <c r="Z67">
        <v>1</v>
      </c>
    </row>
    <row r="68" spans="9:26">
      <c r="I68" t="s">
        <v>5726</v>
      </c>
      <c r="J68" t="s">
        <v>5893</v>
      </c>
      <c r="K68" t="s">
        <v>5929</v>
      </c>
      <c r="L68" t="s">
        <v>5556</v>
      </c>
      <c r="M68" t="s">
        <v>5581</v>
      </c>
      <c r="N68">
        <v>296</v>
      </c>
      <c r="O68" t="s">
        <v>5977</v>
      </c>
      <c r="P68" t="s">
        <v>5985</v>
      </c>
      <c r="Q68" t="s">
        <v>6005</v>
      </c>
      <c r="R68" t="s">
        <v>6007</v>
      </c>
      <c r="S68" t="s">
        <v>6009</v>
      </c>
      <c r="T68">
        <v>5</v>
      </c>
      <c r="U68" t="s">
        <v>6010</v>
      </c>
      <c r="V68" t="s">
        <v>6034</v>
      </c>
      <c r="W68">
        <v>2008</v>
      </c>
      <c r="X68">
        <f>HYPERLINK("http://www.pdbbind.org.cn/quickpdb.asp?quickpdb=3BC5","3BC5")</f>
        <v>0</v>
      </c>
      <c r="Y68">
        <v>1</v>
      </c>
      <c r="Z68">
        <v>1</v>
      </c>
    </row>
    <row r="69" spans="9:26">
      <c r="I69" t="s">
        <v>5727</v>
      </c>
      <c r="J69" t="s">
        <v>5893</v>
      </c>
      <c r="K69" t="s">
        <v>5912</v>
      </c>
      <c r="L69" t="s">
        <v>5970</v>
      </c>
      <c r="M69" t="s">
        <v>5581</v>
      </c>
      <c r="N69">
        <v>286</v>
      </c>
      <c r="O69" t="s">
        <v>5977</v>
      </c>
      <c r="P69" t="s">
        <v>5986</v>
      </c>
      <c r="Y69">
        <v>1</v>
      </c>
      <c r="Z69">
        <v>1</v>
      </c>
    </row>
    <row r="70" spans="9:26">
      <c r="I70" t="s">
        <v>5728</v>
      </c>
      <c r="J70" t="s">
        <v>5893</v>
      </c>
      <c r="K70" t="s">
        <v>5899</v>
      </c>
      <c r="L70" t="s">
        <v>5970</v>
      </c>
      <c r="M70" t="s">
        <v>5581</v>
      </c>
      <c r="N70">
        <v>286</v>
      </c>
      <c r="O70" t="s">
        <v>5977</v>
      </c>
      <c r="P70" t="s">
        <v>5986</v>
      </c>
      <c r="Y70">
        <v>1</v>
      </c>
      <c r="Z70">
        <v>1</v>
      </c>
    </row>
    <row r="71" spans="9:26">
      <c r="I71" t="s">
        <v>5729</v>
      </c>
      <c r="J71" t="s">
        <v>5893</v>
      </c>
      <c r="K71" t="s">
        <v>5897</v>
      </c>
      <c r="L71" t="s">
        <v>5556</v>
      </c>
      <c r="M71" t="s">
        <v>5581</v>
      </c>
      <c r="N71">
        <v>275</v>
      </c>
      <c r="O71" t="s">
        <v>5977</v>
      </c>
      <c r="P71" t="s">
        <v>5995</v>
      </c>
      <c r="Q71" t="s">
        <v>6005</v>
      </c>
      <c r="R71" t="s">
        <v>6007</v>
      </c>
      <c r="S71" t="s">
        <v>6009</v>
      </c>
      <c r="T71">
        <v>1.7</v>
      </c>
      <c r="U71" t="s">
        <v>6011</v>
      </c>
      <c r="V71" t="s">
        <v>6035</v>
      </c>
      <c r="W71">
        <v>2008</v>
      </c>
      <c r="X71">
        <f>HYPERLINK("http://www.pdbbind.org.cn/quickpdb.asp?quickpdb=3CS8","3CS8")</f>
        <v>0</v>
      </c>
      <c r="Y71">
        <v>1</v>
      </c>
      <c r="Z71">
        <v>1</v>
      </c>
    </row>
    <row r="72" spans="9:26">
      <c r="I72" t="s">
        <v>5730</v>
      </c>
      <c r="J72" t="s">
        <v>5893</v>
      </c>
      <c r="K72" t="s">
        <v>5901</v>
      </c>
      <c r="L72" t="s">
        <v>5970</v>
      </c>
      <c r="M72" t="s">
        <v>5581</v>
      </c>
      <c r="N72">
        <v>270</v>
      </c>
      <c r="O72" t="s">
        <v>5977</v>
      </c>
      <c r="P72" t="s">
        <v>5996</v>
      </c>
      <c r="Y72">
        <v>1</v>
      </c>
      <c r="Z72">
        <v>1</v>
      </c>
    </row>
    <row r="73" spans="9:26">
      <c r="I73" t="s">
        <v>5731</v>
      </c>
      <c r="J73" t="s">
        <v>5893</v>
      </c>
      <c r="K73" t="s">
        <v>5901</v>
      </c>
      <c r="L73" t="s">
        <v>5970</v>
      </c>
      <c r="M73" t="s">
        <v>5581</v>
      </c>
      <c r="N73">
        <v>286</v>
      </c>
      <c r="O73" t="s">
        <v>5977</v>
      </c>
      <c r="P73" t="s">
        <v>5986</v>
      </c>
      <c r="Y73">
        <v>1</v>
      </c>
      <c r="Z73">
        <v>1</v>
      </c>
    </row>
    <row r="74" spans="9:26">
      <c r="I74" t="s">
        <v>5732</v>
      </c>
      <c r="J74" t="s">
        <v>5893</v>
      </c>
      <c r="K74" t="s">
        <v>5934</v>
      </c>
      <c r="L74" t="s">
        <v>5969</v>
      </c>
      <c r="M74" t="s">
        <v>5582</v>
      </c>
      <c r="N74">
        <v>419</v>
      </c>
      <c r="O74" t="s">
        <v>5977</v>
      </c>
      <c r="P74" t="s">
        <v>5997</v>
      </c>
      <c r="Y74">
        <v>1</v>
      </c>
      <c r="Z74">
        <v>1</v>
      </c>
    </row>
    <row r="75" spans="9:26">
      <c r="I75" t="s">
        <v>5733</v>
      </c>
      <c r="J75" t="s">
        <v>5893</v>
      </c>
      <c r="K75" t="s">
        <v>5935</v>
      </c>
      <c r="L75" t="s">
        <v>5969</v>
      </c>
      <c r="M75" t="s">
        <v>5582</v>
      </c>
      <c r="N75">
        <v>419</v>
      </c>
      <c r="O75" t="s">
        <v>5977</v>
      </c>
      <c r="P75" t="s">
        <v>5997</v>
      </c>
      <c r="Y75">
        <v>1</v>
      </c>
      <c r="Z75">
        <v>1</v>
      </c>
    </row>
    <row r="76" spans="9:26">
      <c r="I76" t="s">
        <v>5734</v>
      </c>
      <c r="J76" t="s">
        <v>5893</v>
      </c>
      <c r="K76" t="s">
        <v>5935</v>
      </c>
      <c r="L76" t="s">
        <v>5969</v>
      </c>
      <c r="M76" t="s">
        <v>5582</v>
      </c>
      <c r="N76">
        <v>419</v>
      </c>
      <c r="O76" t="s">
        <v>5977</v>
      </c>
      <c r="P76" t="s">
        <v>5997</v>
      </c>
      <c r="Y76">
        <v>1</v>
      </c>
      <c r="Z76">
        <v>1</v>
      </c>
    </row>
    <row r="77" spans="9:26">
      <c r="I77" t="s">
        <v>5735</v>
      </c>
      <c r="J77" t="s">
        <v>5893</v>
      </c>
      <c r="K77" t="s">
        <v>5901</v>
      </c>
      <c r="L77" t="s">
        <v>5970</v>
      </c>
      <c r="M77" t="s">
        <v>5581</v>
      </c>
      <c r="N77">
        <v>292</v>
      </c>
      <c r="O77" t="s">
        <v>5977</v>
      </c>
      <c r="P77" t="s">
        <v>5984</v>
      </c>
      <c r="Y77">
        <v>1</v>
      </c>
      <c r="Z77">
        <v>1</v>
      </c>
    </row>
    <row r="78" spans="9:26">
      <c r="I78" t="s">
        <v>5736</v>
      </c>
      <c r="J78" t="s">
        <v>5893</v>
      </c>
      <c r="K78" t="s">
        <v>5930</v>
      </c>
      <c r="L78" t="s">
        <v>5556</v>
      </c>
      <c r="M78" t="s">
        <v>5581</v>
      </c>
      <c r="N78">
        <v>292</v>
      </c>
      <c r="O78" t="s">
        <v>5977</v>
      </c>
      <c r="P78" t="s">
        <v>5984</v>
      </c>
      <c r="Y78">
        <v>1</v>
      </c>
      <c r="Z78">
        <v>1</v>
      </c>
    </row>
    <row r="79" spans="9:26">
      <c r="I79" t="s">
        <v>5737</v>
      </c>
      <c r="J79" t="s">
        <v>5893</v>
      </c>
      <c r="K79" t="s">
        <v>5936</v>
      </c>
      <c r="L79" t="s">
        <v>5556</v>
      </c>
      <c r="M79" t="s">
        <v>5581</v>
      </c>
      <c r="N79">
        <v>271</v>
      </c>
      <c r="O79" t="s">
        <v>5977</v>
      </c>
      <c r="P79" t="s">
        <v>5984</v>
      </c>
      <c r="Q79" t="s">
        <v>6005</v>
      </c>
      <c r="R79" t="s">
        <v>6007</v>
      </c>
      <c r="S79" t="s">
        <v>6009</v>
      </c>
      <c r="T79">
        <v>0.74</v>
      </c>
      <c r="U79" t="s">
        <v>6011</v>
      </c>
      <c r="V79" t="s">
        <v>6036</v>
      </c>
      <c r="W79">
        <v>2009</v>
      </c>
      <c r="X79">
        <f>HYPERLINK("http://www.pdbbind.org.cn/quickpdb.asp?quickpdb=3FEJ","3FEJ")</f>
        <v>0</v>
      </c>
      <c r="Y79">
        <v>1</v>
      </c>
      <c r="Z79">
        <v>1</v>
      </c>
    </row>
    <row r="80" spans="9:26">
      <c r="I80" t="s">
        <v>5738</v>
      </c>
      <c r="J80" t="s">
        <v>5893</v>
      </c>
      <c r="K80" t="s">
        <v>5897</v>
      </c>
      <c r="L80" t="s">
        <v>5556</v>
      </c>
      <c r="M80" t="s">
        <v>5581</v>
      </c>
      <c r="N80">
        <v>272</v>
      </c>
      <c r="O80" t="s">
        <v>5977</v>
      </c>
      <c r="P80" t="s">
        <v>5979</v>
      </c>
      <c r="Q80" t="s">
        <v>6005</v>
      </c>
      <c r="R80" t="s">
        <v>6006</v>
      </c>
      <c r="S80" t="s">
        <v>6009</v>
      </c>
      <c r="T80">
        <v>10</v>
      </c>
      <c r="U80" t="s">
        <v>6010</v>
      </c>
      <c r="V80" t="s">
        <v>6037</v>
      </c>
      <c r="W80">
        <v>2009</v>
      </c>
      <c r="X80">
        <f>HYPERLINK("http://www.pdbbind.org.cn/quickpdb.asp?quickpdb=3FUR","3FUR")</f>
        <v>0</v>
      </c>
      <c r="Y80">
        <v>1</v>
      </c>
      <c r="Z80">
        <v>1</v>
      </c>
    </row>
    <row r="81" spans="9:26">
      <c r="I81" t="s">
        <v>5739</v>
      </c>
      <c r="J81" t="s">
        <v>5893</v>
      </c>
      <c r="K81" t="s">
        <v>5897</v>
      </c>
      <c r="L81" t="s">
        <v>5556</v>
      </c>
      <c r="M81" t="s">
        <v>5581</v>
      </c>
      <c r="N81">
        <v>271</v>
      </c>
      <c r="O81" t="s">
        <v>5977</v>
      </c>
      <c r="P81" t="s">
        <v>5984</v>
      </c>
      <c r="Q81" t="s">
        <v>6005</v>
      </c>
      <c r="R81" t="s">
        <v>6007</v>
      </c>
      <c r="S81" t="s">
        <v>6009</v>
      </c>
      <c r="T81">
        <v>0.019</v>
      </c>
      <c r="U81" t="s">
        <v>6011</v>
      </c>
      <c r="V81" t="s">
        <v>6038</v>
      </c>
      <c r="W81">
        <v>2009</v>
      </c>
      <c r="X81">
        <f>HYPERLINK("http://www.pdbbind.org.cn/quickpdb.asp?quickpdb=3G9E","3G9E")</f>
        <v>0</v>
      </c>
      <c r="Y81">
        <v>1</v>
      </c>
      <c r="Z81">
        <v>1</v>
      </c>
    </row>
    <row r="82" spans="9:26">
      <c r="I82" t="s">
        <v>5740</v>
      </c>
      <c r="J82" t="s">
        <v>5893</v>
      </c>
      <c r="K82" t="s">
        <v>5897</v>
      </c>
      <c r="L82" t="s">
        <v>5970</v>
      </c>
      <c r="M82" t="s">
        <v>5581</v>
      </c>
      <c r="N82">
        <v>271</v>
      </c>
      <c r="O82" t="s">
        <v>5977</v>
      </c>
      <c r="P82" t="s">
        <v>5984</v>
      </c>
      <c r="Y82">
        <v>1</v>
      </c>
      <c r="Z82">
        <v>1</v>
      </c>
    </row>
    <row r="83" spans="9:26">
      <c r="I83" t="s">
        <v>5741</v>
      </c>
      <c r="J83" t="s">
        <v>5893</v>
      </c>
      <c r="K83" t="s">
        <v>5895</v>
      </c>
      <c r="L83" t="s">
        <v>5969</v>
      </c>
      <c r="M83" t="s">
        <v>5581</v>
      </c>
      <c r="N83">
        <v>272</v>
      </c>
      <c r="O83" t="s">
        <v>5977</v>
      </c>
      <c r="P83" t="s">
        <v>5979</v>
      </c>
      <c r="Q83" t="s">
        <v>6005</v>
      </c>
      <c r="R83" t="s">
        <v>6006</v>
      </c>
      <c r="S83" t="s">
        <v>6009</v>
      </c>
      <c r="T83">
        <v>33</v>
      </c>
      <c r="U83" t="s">
        <v>6010</v>
      </c>
      <c r="V83" t="s">
        <v>6039</v>
      </c>
      <c r="W83">
        <v>2009</v>
      </c>
      <c r="X83">
        <f>HYPERLINK("http://www.pdbbind.org.cn/quickpdb.asp?quickpdb=3H0A","3H0A")</f>
        <v>0</v>
      </c>
      <c r="Y83">
        <v>1</v>
      </c>
      <c r="Z83">
        <v>1</v>
      </c>
    </row>
    <row r="84" spans="9:26">
      <c r="I84" t="s">
        <v>5742</v>
      </c>
      <c r="J84" t="s">
        <v>5893</v>
      </c>
      <c r="K84" t="s">
        <v>5933</v>
      </c>
      <c r="L84" t="s">
        <v>5970</v>
      </c>
      <c r="M84" t="s">
        <v>5581</v>
      </c>
      <c r="N84">
        <v>286</v>
      </c>
      <c r="O84" t="s">
        <v>5977</v>
      </c>
      <c r="P84" t="s">
        <v>5986</v>
      </c>
      <c r="Y84">
        <v>1</v>
      </c>
      <c r="Z84">
        <v>1</v>
      </c>
    </row>
    <row r="85" spans="9:26">
      <c r="I85" t="s">
        <v>5743</v>
      </c>
      <c r="J85" t="s">
        <v>5893</v>
      </c>
      <c r="K85" t="s">
        <v>5895</v>
      </c>
      <c r="L85" t="s">
        <v>5970</v>
      </c>
      <c r="M85" t="s">
        <v>5581</v>
      </c>
      <c r="N85">
        <v>286</v>
      </c>
      <c r="O85" t="s">
        <v>5977</v>
      </c>
      <c r="P85" t="s">
        <v>5986</v>
      </c>
      <c r="Y85">
        <v>1</v>
      </c>
      <c r="Z85">
        <v>1</v>
      </c>
    </row>
    <row r="86" spans="9:26">
      <c r="I86" t="s">
        <v>5744</v>
      </c>
      <c r="J86" t="s">
        <v>5893</v>
      </c>
      <c r="K86" t="s">
        <v>5937</v>
      </c>
      <c r="L86" t="s">
        <v>5970</v>
      </c>
      <c r="M86" t="s">
        <v>5581</v>
      </c>
      <c r="N86">
        <v>271</v>
      </c>
      <c r="O86" t="s">
        <v>5977</v>
      </c>
      <c r="P86" t="s">
        <v>5984</v>
      </c>
      <c r="Q86" t="s">
        <v>6005</v>
      </c>
      <c r="R86" t="s">
        <v>6007</v>
      </c>
      <c r="S86" t="s">
        <v>6009</v>
      </c>
      <c r="T86">
        <v>3</v>
      </c>
      <c r="U86" t="s">
        <v>6010</v>
      </c>
      <c r="V86" t="s">
        <v>6040</v>
      </c>
      <c r="W86">
        <v>2009</v>
      </c>
      <c r="X86">
        <f>HYPERLINK("http://www.pdbbind.org.cn/quickpdb.asp?quickpdb=3IA6","3IA6")</f>
        <v>0</v>
      </c>
      <c r="Y86">
        <v>1</v>
      </c>
      <c r="Z86">
        <v>1</v>
      </c>
    </row>
    <row r="87" spans="9:26">
      <c r="I87" t="s">
        <v>5745</v>
      </c>
      <c r="J87" t="s">
        <v>5893</v>
      </c>
      <c r="K87" t="s">
        <v>5916</v>
      </c>
      <c r="L87" t="s">
        <v>5970</v>
      </c>
      <c r="M87" t="s">
        <v>5581</v>
      </c>
      <c r="N87">
        <v>272</v>
      </c>
      <c r="O87" t="s">
        <v>5977</v>
      </c>
      <c r="P87" t="s">
        <v>5979</v>
      </c>
      <c r="Y87">
        <v>1</v>
      </c>
      <c r="Z87">
        <v>1</v>
      </c>
    </row>
    <row r="88" spans="9:26">
      <c r="I88" t="s">
        <v>5746</v>
      </c>
      <c r="J88" t="s">
        <v>5893</v>
      </c>
      <c r="K88" t="s">
        <v>5895</v>
      </c>
      <c r="L88" t="s">
        <v>5973</v>
      </c>
      <c r="M88" t="s">
        <v>5581</v>
      </c>
      <c r="N88">
        <v>272</v>
      </c>
      <c r="O88" t="s">
        <v>5977</v>
      </c>
      <c r="P88" t="s">
        <v>5979</v>
      </c>
      <c r="Y88">
        <v>1</v>
      </c>
      <c r="Z88">
        <v>1</v>
      </c>
    </row>
    <row r="89" spans="9:26">
      <c r="I89" t="s">
        <v>5747</v>
      </c>
      <c r="J89" t="s">
        <v>5893</v>
      </c>
      <c r="K89" t="s">
        <v>5926</v>
      </c>
      <c r="L89" t="s">
        <v>5556</v>
      </c>
      <c r="M89" t="s">
        <v>5581</v>
      </c>
      <c r="N89">
        <v>283</v>
      </c>
      <c r="O89" t="s">
        <v>5977</v>
      </c>
      <c r="P89" t="s">
        <v>5979</v>
      </c>
      <c r="Q89" t="s">
        <v>6005</v>
      </c>
      <c r="R89" t="s">
        <v>6007</v>
      </c>
      <c r="S89" t="s">
        <v>6009</v>
      </c>
      <c r="T89">
        <v>0.62</v>
      </c>
      <c r="U89" t="s">
        <v>6011</v>
      </c>
      <c r="V89" t="s">
        <v>6041</v>
      </c>
      <c r="W89">
        <v>2010</v>
      </c>
      <c r="X89">
        <f>HYPERLINK("http://www.pdbbind.org.cn/quickpdb.asp?quickpdb=3LMP","3LMP")</f>
        <v>0</v>
      </c>
      <c r="Y89">
        <v>1</v>
      </c>
      <c r="Z89">
        <v>1</v>
      </c>
    </row>
    <row r="90" spans="9:26">
      <c r="I90" t="s">
        <v>5748</v>
      </c>
      <c r="J90" t="s">
        <v>5893</v>
      </c>
      <c r="K90" t="s">
        <v>5938</v>
      </c>
      <c r="L90" t="s">
        <v>5970</v>
      </c>
      <c r="M90" t="s">
        <v>5581</v>
      </c>
      <c r="N90">
        <v>271</v>
      </c>
      <c r="O90" t="s">
        <v>5977</v>
      </c>
      <c r="P90" t="s">
        <v>5984</v>
      </c>
      <c r="Y90">
        <v>1</v>
      </c>
      <c r="Z90">
        <v>1</v>
      </c>
    </row>
    <row r="91" spans="9:26">
      <c r="I91" t="s">
        <v>5749</v>
      </c>
      <c r="J91" t="s">
        <v>5893</v>
      </c>
      <c r="K91" t="s">
        <v>5927</v>
      </c>
      <c r="L91" t="s">
        <v>5970</v>
      </c>
      <c r="M91" t="s">
        <v>5581</v>
      </c>
      <c r="N91">
        <v>285</v>
      </c>
      <c r="O91" t="s">
        <v>5977</v>
      </c>
      <c r="P91" t="s">
        <v>5998</v>
      </c>
      <c r="Q91" t="s">
        <v>6005</v>
      </c>
      <c r="R91" t="s">
        <v>6007</v>
      </c>
      <c r="S91" t="s">
        <v>6009</v>
      </c>
      <c r="T91">
        <v>6</v>
      </c>
      <c r="U91" t="s">
        <v>6011</v>
      </c>
      <c r="V91" t="s">
        <v>6042</v>
      </c>
      <c r="W91">
        <v>2011</v>
      </c>
      <c r="X91">
        <f>HYPERLINK("http://www.pdbbind.org.cn/quickpdb.asp?quickpdb=3OSI","3OSI")</f>
        <v>0</v>
      </c>
      <c r="Y91">
        <v>1</v>
      </c>
      <c r="Z91">
        <v>1</v>
      </c>
    </row>
    <row r="92" spans="9:26">
      <c r="I92" t="s">
        <v>5750</v>
      </c>
      <c r="J92" t="s">
        <v>5893</v>
      </c>
      <c r="K92" t="s">
        <v>5916</v>
      </c>
      <c r="L92" t="s">
        <v>5970</v>
      </c>
      <c r="M92" t="s">
        <v>5581</v>
      </c>
      <c r="N92">
        <v>285</v>
      </c>
      <c r="O92" t="s">
        <v>5977</v>
      </c>
      <c r="P92" t="s">
        <v>5998</v>
      </c>
      <c r="Q92" t="s">
        <v>6005</v>
      </c>
      <c r="R92" t="s">
        <v>6007</v>
      </c>
      <c r="S92" t="s">
        <v>6009</v>
      </c>
      <c r="T92">
        <v>0.7</v>
      </c>
      <c r="U92" t="s">
        <v>6011</v>
      </c>
      <c r="V92" t="s">
        <v>6043</v>
      </c>
      <c r="W92">
        <v>2011</v>
      </c>
      <c r="X92">
        <f>HYPERLINK("http://www.pdbbind.org.cn/quickpdb.asp?quickpdb=3OSW","3OSW")</f>
        <v>0</v>
      </c>
      <c r="Y92">
        <v>1</v>
      </c>
      <c r="Z92">
        <v>1</v>
      </c>
    </row>
    <row r="93" spans="9:26">
      <c r="I93" t="s">
        <v>5751</v>
      </c>
      <c r="J93" t="s">
        <v>5893</v>
      </c>
      <c r="K93" t="s">
        <v>5897</v>
      </c>
      <c r="L93" t="s">
        <v>5970</v>
      </c>
      <c r="M93" t="s">
        <v>5581</v>
      </c>
      <c r="N93">
        <v>286</v>
      </c>
      <c r="O93" t="s">
        <v>5977</v>
      </c>
      <c r="P93" t="s">
        <v>5999</v>
      </c>
      <c r="Y93">
        <v>1</v>
      </c>
      <c r="Z93">
        <v>1</v>
      </c>
    </row>
    <row r="94" spans="9:26">
      <c r="I94" t="s">
        <v>5752</v>
      </c>
      <c r="J94" t="s">
        <v>5893</v>
      </c>
      <c r="K94" t="s">
        <v>5896</v>
      </c>
      <c r="L94" t="s">
        <v>5970</v>
      </c>
      <c r="M94" t="s">
        <v>5581</v>
      </c>
      <c r="N94">
        <v>286</v>
      </c>
      <c r="O94" t="s">
        <v>5977</v>
      </c>
      <c r="P94" t="s">
        <v>5999</v>
      </c>
      <c r="Y94">
        <v>1</v>
      </c>
      <c r="Z94">
        <v>1</v>
      </c>
    </row>
    <row r="95" spans="9:26">
      <c r="I95" t="s">
        <v>5753</v>
      </c>
      <c r="J95" t="s">
        <v>5893</v>
      </c>
      <c r="K95" t="s">
        <v>5902</v>
      </c>
      <c r="L95" t="s">
        <v>5556</v>
      </c>
      <c r="M95" t="s">
        <v>5581</v>
      </c>
      <c r="N95">
        <v>278</v>
      </c>
      <c r="O95" t="s">
        <v>5977</v>
      </c>
      <c r="P95" t="s">
        <v>5990</v>
      </c>
      <c r="Y95">
        <v>1</v>
      </c>
      <c r="Z95">
        <v>1</v>
      </c>
    </row>
    <row r="96" spans="9:26">
      <c r="I96" t="s">
        <v>5754</v>
      </c>
      <c r="J96" t="s">
        <v>5893</v>
      </c>
      <c r="K96" t="s">
        <v>5898</v>
      </c>
      <c r="L96" t="s">
        <v>5556</v>
      </c>
      <c r="M96" t="s">
        <v>5581</v>
      </c>
      <c r="N96">
        <v>271</v>
      </c>
      <c r="O96" t="s">
        <v>5977</v>
      </c>
      <c r="P96" t="s">
        <v>5984</v>
      </c>
    </row>
    <row r="97" spans="9:26">
      <c r="I97" t="s">
        <v>5755</v>
      </c>
      <c r="J97" t="s">
        <v>5893</v>
      </c>
      <c r="K97" t="s">
        <v>5908</v>
      </c>
      <c r="L97" t="s">
        <v>5556</v>
      </c>
      <c r="M97" t="s">
        <v>5581</v>
      </c>
      <c r="N97">
        <v>274</v>
      </c>
      <c r="O97" t="s">
        <v>5977</v>
      </c>
      <c r="P97" t="s">
        <v>5981</v>
      </c>
      <c r="Q97" t="s">
        <v>6005</v>
      </c>
      <c r="R97" t="s">
        <v>6008</v>
      </c>
      <c r="S97" t="s">
        <v>6009</v>
      </c>
      <c r="T97">
        <v>1.67</v>
      </c>
      <c r="U97" t="s">
        <v>6011</v>
      </c>
      <c r="V97" t="s">
        <v>6044</v>
      </c>
      <c r="W97">
        <v>2012</v>
      </c>
      <c r="X97">
        <f>HYPERLINK("http://www.pdbbind.org.cn/quickpdb.asp?quickpdb=3R5N","3R5N")</f>
        <v>0</v>
      </c>
    </row>
    <row r="98" spans="9:26">
      <c r="I98" t="s">
        <v>5756</v>
      </c>
      <c r="J98" t="s">
        <v>5893</v>
      </c>
      <c r="K98" t="s">
        <v>5914</v>
      </c>
      <c r="L98" t="s">
        <v>5970</v>
      </c>
      <c r="M98" t="s">
        <v>5581</v>
      </c>
      <c r="N98">
        <v>282</v>
      </c>
      <c r="O98" t="s">
        <v>5977</v>
      </c>
      <c r="P98" t="s">
        <v>5984</v>
      </c>
    </row>
    <row r="99" spans="9:26">
      <c r="I99" t="s">
        <v>5757</v>
      </c>
      <c r="J99" t="s">
        <v>5893</v>
      </c>
      <c r="K99" t="s">
        <v>5897</v>
      </c>
      <c r="L99" t="s">
        <v>5970</v>
      </c>
      <c r="M99" t="s">
        <v>5581</v>
      </c>
      <c r="N99">
        <v>287</v>
      </c>
      <c r="O99" t="s">
        <v>5977</v>
      </c>
      <c r="P99" t="s">
        <v>5993</v>
      </c>
      <c r="Q99" t="s">
        <v>6005</v>
      </c>
      <c r="R99" t="s">
        <v>6008</v>
      </c>
      <c r="S99" t="s">
        <v>6009</v>
      </c>
      <c r="T99">
        <v>4.5</v>
      </c>
      <c r="U99" t="s">
        <v>6011</v>
      </c>
      <c r="V99" t="s">
        <v>6045</v>
      </c>
      <c r="W99">
        <v>2012</v>
      </c>
      <c r="X99">
        <f>HYPERLINK("http://www.pdbbind.org.cn/quickpdb.asp?quickpdb=3R8I","3R8I")</f>
        <v>0</v>
      </c>
    </row>
    <row r="100" spans="9:26">
      <c r="I100" t="s">
        <v>5758</v>
      </c>
      <c r="J100" t="s">
        <v>5893</v>
      </c>
      <c r="K100" t="s">
        <v>5916</v>
      </c>
      <c r="L100" t="s">
        <v>5556</v>
      </c>
      <c r="M100" t="s">
        <v>5581</v>
      </c>
      <c r="N100">
        <v>284</v>
      </c>
      <c r="O100" t="s">
        <v>5977</v>
      </c>
      <c r="P100" t="s">
        <v>5979</v>
      </c>
    </row>
    <row r="101" spans="9:26">
      <c r="I101" t="s">
        <v>5759</v>
      </c>
      <c r="J101" t="s">
        <v>5893</v>
      </c>
      <c r="K101" t="s">
        <v>5897</v>
      </c>
      <c r="L101" t="s">
        <v>5970</v>
      </c>
      <c r="M101" t="s">
        <v>5581</v>
      </c>
      <c r="N101">
        <v>278</v>
      </c>
      <c r="O101" t="s">
        <v>5977</v>
      </c>
      <c r="P101" t="s">
        <v>5981</v>
      </c>
      <c r="Q101" t="s">
        <v>6005</v>
      </c>
      <c r="R101" t="s">
        <v>6007</v>
      </c>
      <c r="S101" t="s">
        <v>6009</v>
      </c>
      <c r="T101">
        <v>21.8</v>
      </c>
      <c r="U101" t="s">
        <v>6011</v>
      </c>
      <c r="V101" t="s">
        <v>6046</v>
      </c>
      <c r="W101">
        <v>2012</v>
      </c>
      <c r="X101">
        <f>HYPERLINK("http://www.pdbbind.org.cn/quickpdb.asp?quickpdb=3SZ1","3SZ1")</f>
        <v>0</v>
      </c>
    </row>
    <row r="102" spans="9:26">
      <c r="I102" t="s">
        <v>5760</v>
      </c>
      <c r="J102" t="s">
        <v>5893</v>
      </c>
      <c r="K102" t="s">
        <v>5895</v>
      </c>
      <c r="L102" t="s">
        <v>5970</v>
      </c>
      <c r="M102" t="s">
        <v>5581</v>
      </c>
      <c r="N102">
        <v>284</v>
      </c>
      <c r="O102" t="s">
        <v>5977</v>
      </c>
      <c r="P102" t="s">
        <v>5979</v>
      </c>
      <c r="Q102" t="s">
        <v>6005</v>
      </c>
      <c r="R102" t="s">
        <v>6006</v>
      </c>
      <c r="S102" t="s">
        <v>6009</v>
      </c>
      <c r="T102">
        <v>160</v>
      </c>
      <c r="U102" t="s">
        <v>6010</v>
      </c>
      <c r="V102" t="s">
        <v>6047</v>
      </c>
      <c r="W102">
        <v>2012</v>
      </c>
      <c r="X102">
        <f>HYPERLINK("http://www.pdbbind.org.cn/quickpdb.asp?quickpdb=3T03","3T03")</f>
        <v>0</v>
      </c>
    </row>
    <row r="103" spans="9:26">
      <c r="I103" t="s">
        <v>5761</v>
      </c>
      <c r="J103" t="s">
        <v>5893</v>
      </c>
      <c r="K103" t="s">
        <v>5908</v>
      </c>
      <c r="L103" t="s">
        <v>5970</v>
      </c>
      <c r="M103" t="s">
        <v>5581</v>
      </c>
      <c r="N103">
        <v>277</v>
      </c>
      <c r="O103" t="s">
        <v>5977</v>
      </c>
      <c r="P103" t="s">
        <v>5985</v>
      </c>
      <c r="Q103" t="s">
        <v>6005</v>
      </c>
      <c r="R103" t="s">
        <v>6007</v>
      </c>
      <c r="S103" t="s">
        <v>6009</v>
      </c>
      <c r="T103">
        <v>83.09999999999999</v>
      </c>
      <c r="U103" t="s">
        <v>6010</v>
      </c>
      <c r="V103" t="s">
        <v>6048</v>
      </c>
      <c r="W103">
        <v>2011</v>
      </c>
      <c r="X103">
        <f>HYPERLINK("http://www.pdbbind.org.cn/quickpdb.asp?quickpdb=3TY0","3TY0")</f>
        <v>0</v>
      </c>
      <c r="Y103">
        <v>1</v>
      </c>
      <c r="Z103">
        <v>1</v>
      </c>
    </row>
    <row r="104" spans="9:26">
      <c r="I104" t="s">
        <v>5762</v>
      </c>
      <c r="J104" t="s">
        <v>5893</v>
      </c>
      <c r="K104" t="s">
        <v>5939</v>
      </c>
      <c r="L104" t="s">
        <v>5556</v>
      </c>
      <c r="M104" t="s">
        <v>5581</v>
      </c>
      <c r="N104">
        <v>269</v>
      </c>
      <c r="O104" t="s">
        <v>5977</v>
      </c>
      <c r="P104" t="s">
        <v>6000</v>
      </c>
      <c r="Q104" t="s">
        <v>6005</v>
      </c>
      <c r="R104" t="s">
        <v>6006</v>
      </c>
      <c r="S104" t="s">
        <v>6009</v>
      </c>
      <c r="T104">
        <v>41.7</v>
      </c>
      <c r="U104" t="s">
        <v>6011</v>
      </c>
      <c r="V104" t="s">
        <v>6049</v>
      </c>
      <c r="W104">
        <v>2011</v>
      </c>
      <c r="X104">
        <f>HYPERLINK("http://www.pdbbind.org.cn/quickpdb.asp?quickpdb=3U9Q","3U9Q")</f>
        <v>0</v>
      </c>
      <c r="Y104">
        <v>1</v>
      </c>
      <c r="Z104">
        <v>1</v>
      </c>
    </row>
    <row r="105" spans="9:26">
      <c r="I105" t="s">
        <v>5763</v>
      </c>
      <c r="J105" t="s">
        <v>5893</v>
      </c>
      <c r="K105" t="s">
        <v>5940</v>
      </c>
      <c r="L105" t="s">
        <v>5556</v>
      </c>
      <c r="M105" t="s">
        <v>5581</v>
      </c>
      <c r="N105">
        <v>283</v>
      </c>
      <c r="O105" t="s">
        <v>5977</v>
      </c>
      <c r="P105" t="s">
        <v>5979</v>
      </c>
    </row>
    <row r="106" spans="9:26">
      <c r="I106" t="s">
        <v>5764</v>
      </c>
      <c r="J106" t="s">
        <v>5893</v>
      </c>
      <c r="K106" t="s">
        <v>5932</v>
      </c>
      <c r="L106" t="s">
        <v>5556</v>
      </c>
      <c r="M106" t="s">
        <v>5581</v>
      </c>
      <c r="N106">
        <v>283</v>
      </c>
      <c r="O106" t="s">
        <v>5977</v>
      </c>
      <c r="P106" t="s">
        <v>5979</v>
      </c>
    </row>
    <row r="107" spans="9:26">
      <c r="I107" t="s">
        <v>5765</v>
      </c>
      <c r="J107" t="s">
        <v>5893</v>
      </c>
      <c r="K107" t="s">
        <v>5895</v>
      </c>
      <c r="L107" t="s">
        <v>5556</v>
      </c>
      <c r="M107" t="s">
        <v>5581</v>
      </c>
      <c r="N107">
        <v>283</v>
      </c>
      <c r="O107" t="s">
        <v>5977</v>
      </c>
      <c r="P107" t="s">
        <v>5979</v>
      </c>
    </row>
    <row r="108" spans="9:26">
      <c r="I108" t="s">
        <v>5766</v>
      </c>
      <c r="J108" t="s">
        <v>5893</v>
      </c>
      <c r="K108" t="s">
        <v>5941</v>
      </c>
      <c r="L108" t="s">
        <v>5970</v>
      </c>
      <c r="M108" t="s">
        <v>5581</v>
      </c>
      <c r="N108">
        <v>286</v>
      </c>
      <c r="O108" t="s">
        <v>5977</v>
      </c>
      <c r="P108" t="s">
        <v>5986</v>
      </c>
    </row>
    <row r="109" spans="9:26">
      <c r="I109" t="s">
        <v>5767</v>
      </c>
      <c r="J109" t="s">
        <v>5893</v>
      </c>
      <c r="K109" t="s">
        <v>5921</v>
      </c>
      <c r="L109" t="s">
        <v>5970</v>
      </c>
      <c r="M109" t="s">
        <v>5581</v>
      </c>
      <c r="N109">
        <v>286</v>
      </c>
      <c r="O109" t="s">
        <v>5977</v>
      </c>
      <c r="P109" t="s">
        <v>5986</v>
      </c>
    </row>
    <row r="110" spans="9:26">
      <c r="I110" t="s">
        <v>5768</v>
      </c>
      <c r="J110" t="s">
        <v>5893</v>
      </c>
      <c r="K110" t="s">
        <v>5942</v>
      </c>
      <c r="L110" t="s">
        <v>5556</v>
      </c>
      <c r="M110" t="s">
        <v>5581</v>
      </c>
      <c r="N110">
        <v>285</v>
      </c>
      <c r="O110" t="s">
        <v>5977</v>
      </c>
      <c r="P110" t="s">
        <v>5980</v>
      </c>
    </row>
    <row r="111" spans="9:26">
      <c r="I111" t="s">
        <v>5769</v>
      </c>
      <c r="J111" t="s">
        <v>5893</v>
      </c>
      <c r="K111" t="s">
        <v>5908</v>
      </c>
      <c r="L111" t="s">
        <v>5970</v>
      </c>
      <c r="M111" t="s">
        <v>5581</v>
      </c>
      <c r="N111">
        <v>286</v>
      </c>
      <c r="O111" t="s">
        <v>5977</v>
      </c>
      <c r="P111" t="s">
        <v>5986</v>
      </c>
    </row>
    <row r="112" spans="9:26">
      <c r="I112" t="s">
        <v>5770</v>
      </c>
      <c r="J112" t="s">
        <v>5893</v>
      </c>
      <c r="K112" t="s">
        <v>5901</v>
      </c>
      <c r="L112" t="s">
        <v>5970</v>
      </c>
      <c r="M112" t="s">
        <v>5581</v>
      </c>
      <c r="N112">
        <v>286</v>
      </c>
      <c r="O112" t="s">
        <v>5977</v>
      </c>
      <c r="P112" t="s">
        <v>5986</v>
      </c>
    </row>
    <row r="113" spans="9:24">
      <c r="I113" t="s">
        <v>5771</v>
      </c>
      <c r="J113" t="s">
        <v>5893</v>
      </c>
      <c r="K113" t="s">
        <v>5930</v>
      </c>
      <c r="L113" t="s">
        <v>5970</v>
      </c>
      <c r="M113" t="s">
        <v>5581</v>
      </c>
      <c r="N113">
        <v>276</v>
      </c>
      <c r="O113" t="s">
        <v>5977</v>
      </c>
      <c r="P113" t="s">
        <v>5984</v>
      </c>
    </row>
    <row r="114" spans="9:24">
      <c r="I114" t="s">
        <v>5772</v>
      </c>
      <c r="J114" t="s">
        <v>5893</v>
      </c>
      <c r="K114" t="s">
        <v>5943</v>
      </c>
      <c r="L114" t="s">
        <v>5970</v>
      </c>
      <c r="M114" t="s">
        <v>5581</v>
      </c>
      <c r="N114">
        <v>276</v>
      </c>
      <c r="O114" t="s">
        <v>5977</v>
      </c>
      <c r="P114" t="s">
        <v>5984</v>
      </c>
    </row>
    <row r="115" spans="9:24">
      <c r="I115" t="s">
        <v>5773</v>
      </c>
      <c r="J115" t="s">
        <v>5893</v>
      </c>
      <c r="K115" t="s">
        <v>5895</v>
      </c>
      <c r="L115" t="s">
        <v>5970</v>
      </c>
      <c r="M115" t="s">
        <v>5581</v>
      </c>
      <c r="N115">
        <v>286</v>
      </c>
      <c r="O115" t="s">
        <v>5977</v>
      </c>
      <c r="P115" t="s">
        <v>5986</v>
      </c>
    </row>
    <row r="116" spans="9:24">
      <c r="I116" t="s">
        <v>5774</v>
      </c>
      <c r="J116" t="s">
        <v>5893</v>
      </c>
      <c r="K116" t="s">
        <v>5897</v>
      </c>
      <c r="L116" t="s">
        <v>5970</v>
      </c>
      <c r="M116" t="s">
        <v>5581</v>
      </c>
      <c r="N116">
        <v>276</v>
      </c>
      <c r="O116" t="s">
        <v>5977</v>
      </c>
      <c r="P116" t="s">
        <v>5981</v>
      </c>
    </row>
    <row r="117" spans="9:24">
      <c r="I117" t="s">
        <v>5775</v>
      </c>
      <c r="J117" t="s">
        <v>5893</v>
      </c>
      <c r="K117" t="s">
        <v>5901</v>
      </c>
      <c r="L117" t="s">
        <v>5970</v>
      </c>
      <c r="M117" t="s">
        <v>5581</v>
      </c>
      <c r="N117">
        <v>276</v>
      </c>
      <c r="O117" t="s">
        <v>5977</v>
      </c>
      <c r="P117" t="s">
        <v>5981</v>
      </c>
    </row>
    <row r="118" spans="9:24">
      <c r="I118" t="s">
        <v>5776</v>
      </c>
      <c r="J118" t="s">
        <v>5893</v>
      </c>
      <c r="K118" t="s">
        <v>5908</v>
      </c>
      <c r="L118" t="s">
        <v>5970</v>
      </c>
      <c r="M118" t="s">
        <v>5581</v>
      </c>
      <c r="N118">
        <v>287</v>
      </c>
      <c r="O118" t="s">
        <v>5977</v>
      </c>
      <c r="P118" t="s">
        <v>5992</v>
      </c>
      <c r="Q118" t="s">
        <v>6005</v>
      </c>
      <c r="R118" t="s">
        <v>6008</v>
      </c>
      <c r="S118" t="s">
        <v>6009</v>
      </c>
      <c r="T118">
        <v>0.287</v>
      </c>
      <c r="U118" t="s">
        <v>6011</v>
      </c>
      <c r="V118" t="s">
        <v>6050</v>
      </c>
      <c r="W118">
        <v>2012</v>
      </c>
      <c r="X118">
        <f>HYPERLINK("http://www.pdbbind.org.cn/quickpdb.asp?quickpdb=4A4V","4A4V")</f>
        <v>0</v>
      </c>
    </row>
    <row r="119" spans="9:24">
      <c r="I119" t="s">
        <v>5777</v>
      </c>
      <c r="J119" t="s">
        <v>5893</v>
      </c>
      <c r="K119" t="s">
        <v>5908</v>
      </c>
      <c r="L119" t="s">
        <v>5970</v>
      </c>
      <c r="M119" t="s">
        <v>5581</v>
      </c>
      <c r="N119">
        <v>287</v>
      </c>
      <c r="O119" t="s">
        <v>5977</v>
      </c>
      <c r="P119" t="s">
        <v>5992</v>
      </c>
      <c r="Q119" t="s">
        <v>6005</v>
      </c>
      <c r="R119" t="s">
        <v>6008</v>
      </c>
      <c r="S119" t="s">
        <v>6009</v>
      </c>
      <c r="T119">
        <v>19</v>
      </c>
      <c r="U119" t="s">
        <v>6010</v>
      </c>
      <c r="V119" t="s">
        <v>6051</v>
      </c>
      <c r="W119">
        <v>2012</v>
      </c>
      <c r="X119">
        <f>HYPERLINK("http://www.pdbbind.org.cn/quickpdb.asp?quickpdb=4A4W","4A4W")</f>
        <v>0</v>
      </c>
    </row>
    <row r="120" spans="9:24">
      <c r="I120" t="s">
        <v>5778</v>
      </c>
      <c r="J120" t="s">
        <v>5893</v>
      </c>
      <c r="K120" t="s">
        <v>5944</v>
      </c>
      <c r="L120" t="s">
        <v>5970</v>
      </c>
      <c r="M120" t="s">
        <v>5581</v>
      </c>
      <c r="N120">
        <v>272</v>
      </c>
      <c r="O120" t="s">
        <v>5977</v>
      </c>
      <c r="P120" t="s">
        <v>6001</v>
      </c>
    </row>
    <row r="121" spans="9:24">
      <c r="I121" t="s">
        <v>5779</v>
      </c>
      <c r="J121" t="s">
        <v>5893</v>
      </c>
      <c r="K121" t="s">
        <v>5898</v>
      </c>
      <c r="L121" t="s">
        <v>5970</v>
      </c>
      <c r="M121" t="s">
        <v>5581</v>
      </c>
      <c r="N121">
        <v>287</v>
      </c>
      <c r="O121" t="s">
        <v>5977</v>
      </c>
      <c r="P121" t="s">
        <v>5993</v>
      </c>
    </row>
    <row r="122" spans="9:24">
      <c r="I122" t="s">
        <v>5780</v>
      </c>
      <c r="J122" t="s">
        <v>5893</v>
      </c>
      <c r="K122" t="s">
        <v>5898</v>
      </c>
      <c r="L122" t="s">
        <v>5970</v>
      </c>
      <c r="M122" t="s">
        <v>5581</v>
      </c>
      <c r="N122">
        <v>287</v>
      </c>
      <c r="O122" t="s">
        <v>5977</v>
      </c>
      <c r="P122" t="s">
        <v>5993</v>
      </c>
    </row>
    <row r="123" spans="9:24">
      <c r="I123" t="s">
        <v>5781</v>
      </c>
      <c r="J123" t="s">
        <v>5893</v>
      </c>
      <c r="K123" t="s">
        <v>5895</v>
      </c>
      <c r="L123" t="s">
        <v>5970</v>
      </c>
      <c r="M123" t="s">
        <v>5581</v>
      </c>
      <c r="N123">
        <v>275</v>
      </c>
      <c r="O123" t="s">
        <v>5977</v>
      </c>
      <c r="P123" t="s">
        <v>5984</v>
      </c>
    </row>
    <row r="124" spans="9:24">
      <c r="I124" t="s">
        <v>5782</v>
      </c>
      <c r="J124" t="s">
        <v>5893</v>
      </c>
      <c r="K124" t="s">
        <v>5907</v>
      </c>
      <c r="L124" t="s">
        <v>5970</v>
      </c>
      <c r="M124" t="s">
        <v>5581</v>
      </c>
      <c r="N124">
        <v>275</v>
      </c>
      <c r="O124" t="s">
        <v>5977</v>
      </c>
      <c r="P124" t="s">
        <v>5984</v>
      </c>
    </row>
    <row r="125" spans="9:24">
      <c r="I125" t="s">
        <v>5783</v>
      </c>
      <c r="J125" t="s">
        <v>5893</v>
      </c>
      <c r="K125" t="s">
        <v>5926</v>
      </c>
      <c r="L125" t="s">
        <v>5556</v>
      </c>
      <c r="M125" t="s">
        <v>5581</v>
      </c>
      <c r="N125">
        <v>283</v>
      </c>
      <c r="O125" t="s">
        <v>5977</v>
      </c>
      <c r="P125" t="s">
        <v>5979</v>
      </c>
    </row>
    <row r="126" spans="9:24">
      <c r="I126" t="s">
        <v>5784</v>
      </c>
      <c r="J126" t="s">
        <v>5893</v>
      </c>
      <c r="K126" t="s">
        <v>5945</v>
      </c>
      <c r="L126" t="s">
        <v>5556</v>
      </c>
      <c r="M126" t="s">
        <v>5581</v>
      </c>
      <c r="N126">
        <v>270</v>
      </c>
      <c r="O126" t="s">
        <v>5977</v>
      </c>
      <c r="P126" t="s">
        <v>5989</v>
      </c>
      <c r="Q126" t="s">
        <v>6005</v>
      </c>
      <c r="R126" t="s">
        <v>6007</v>
      </c>
      <c r="S126" t="s">
        <v>6009</v>
      </c>
      <c r="T126">
        <v>500</v>
      </c>
      <c r="U126" t="s">
        <v>6010</v>
      </c>
      <c r="V126" t="s">
        <v>6052</v>
      </c>
      <c r="W126">
        <v>2013</v>
      </c>
      <c r="X126">
        <f>HYPERLINK("http://www.pdbbind.org.cn/quickpdb.asp?quickpdb=4FGY","4FGY")</f>
        <v>0</v>
      </c>
    </row>
    <row r="127" spans="9:24">
      <c r="I127" t="s">
        <v>5785</v>
      </c>
      <c r="J127" t="s">
        <v>5893</v>
      </c>
      <c r="K127" t="s">
        <v>5898</v>
      </c>
      <c r="L127" t="s">
        <v>5971</v>
      </c>
      <c r="M127" t="s">
        <v>5581</v>
      </c>
      <c r="N127">
        <v>282</v>
      </c>
      <c r="O127" t="s">
        <v>5977</v>
      </c>
      <c r="P127" t="s">
        <v>5984</v>
      </c>
    </row>
    <row r="128" spans="9:24">
      <c r="I128" t="s">
        <v>5786</v>
      </c>
      <c r="J128" t="s">
        <v>5893</v>
      </c>
      <c r="K128" t="s">
        <v>5918</v>
      </c>
      <c r="L128" t="s">
        <v>5970</v>
      </c>
      <c r="M128" t="s">
        <v>5581</v>
      </c>
      <c r="N128">
        <v>287</v>
      </c>
      <c r="O128" t="s">
        <v>5977</v>
      </c>
      <c r="P128" t="s">
        <v>5993</v>
      </c>
      <c r="Q128" t="s">
        <v>6005</v>
      </c>
      <c r="R128" t="s">
        <v>6008</v>
      </c>
      <c r="S128" t="s">
        <v>6009</v>
      </c>
      <c r="T128">
        <v>9.17</v>
      </c>
      <c r="U128" t="s">
        <v>6011</v>
      </c>
      <c r="V128" t="s">
        <v>6053</v>
      </c>
      <c r="W128">
        <v>2014</v>
      </c>
      <c r="X128">
        <f>HYPERLINK("http://www.pdbbind.org.cn/quickpdb.asp?quickpdb=4JAZ","4JAZ")</f>
        <v>0</v>
      </c>
    </row>
    <row r="129" spans="9:26">
      <c r="I129" t="s">
        <v>5787</v>
      </c>
      <c r="J129" t="s">
        <v>5893</v>
      </c>
      <c r="K129" t="s">
        <v>5898</v>
      </c>
      <c r="L129" t="s">
        <v>5970</v>
      </c>
      <c r="M129" t="s">
        <v>5581</v>
      </c>
      <c r="N129">
        <v>287</v>
      </c>
      <c r="O129" t="s">
        <v>5977</v>
      </c>
      <c r="P129" t="s">
        <v>5993</v>
      </c>
    </row>
    <row r="130" spans="9:26">
      <c r="I130" t="s">
        <v>5788</v>
      </c>
      <c r="J130" t="s">
        <v>5893</v>
      </c>
      <c r="K130" t="s">
        <v>5946</v>
      </c>
      <c r="L130" t="s">
        <v>5556</v>
      </c>
      <c r="M130" t="s">
        <v>5581</v>
      </c>
      <c r="N130">
        <v>275</v>
      </c>
      <c r="O130" t="s">
        <v>5977</v>
      </c>
      <c r="P130" t="s">
        <v>5984</v>
      </c>
    </row>
    <row r="131" spans="9:26">
      <c r="I131" t="s">
        <v>5789</v>
      </c>
      <c r="J131" t="s">
        <v>5893</v>
      </c>
      <c r="K131" t="s">
        <v>5904</v>
      </c>
      <c r="L131" t="s">
        <v>5970</v>
      </c>
      <c r="M131" t="s">
        <v>5581</v>
      </c>
      <c r="N131">
        <v>275</v>
      </c>
      <c r="O131" t="s">
        <v>5977</v>
      </c>
      <c r="P131" t="s">
        <v>5984</v>
      </c>
    </row>
    <row r="132" spans="9:26">
      <c r="I132" t="s">
        <v>5790</v>
      </c>
      <c r="J132" t="s">
        <v>5893</v>
      </c>
      <c r="K132" t="s">
        <v>5933</v>
      </c>
      <c r="L132" t="s">
        <v>5970</v>
      </c>
      <c r="M132" t="s">
        <v>5581</v>
      </c>
      <c r="N132">
        <v>287</v>
      </c>
      <c r="O132" t="s">
        <v>5977</v>
      </c>
      <c r="P132" t="s">
        <v>5993</v>
      </c>
    </row>
    <row r="133" spans="9:26">
      <c r="I133" t="s">
        <v>5791</v>
      </c>
      <c r="J133" t="s">
        <v>5893</v>
      </c>
      <c r="K133" t="s">
        <v>5897</v>
      </c>
      <c r="L133" t="s">
        <v>5556</v>
      </c>
      <c r="M133" t="s">
        <v>5581</v>
      </c>
      <c r="N133">
        <v>278</v>
      </c>
      <c r="O133" t="s">
        <v>5977</v>
      </c>
      <c r="P133" t="s">
        <v>5981</v>
      </c>
    </row>
    <row r="134" spans="9:26">
      <c r="I134" t="s">
        <v>5792</v>
      </c>
      <c r="J134" t="s">
        <v>5893</v>
      </c>
      <c r="K134" t="s">
        <v>5902</v>
      </c>
      <c r="L134" t="s">
        <v>5972</v>
      </c>
      <c r="M134" t="s">
        <v>5581</v>
      </c>
      <c r="N134">
        <v>270</v>
      </c>
      <c r="O134" t="s">
        <v>5977</v>
      </c>
      <c r="P134" t="s">
        <v>5983</v>
      </c>
      <c r="Q134" t="s">
        <v>6005</v>
      </c>
      <c r="R134" t="s">
        <v>6006</v>
      </c>
      <c r="S134" t="s">
        <v>6009</v>
      </c>
      <c r="T134">
        <v>70</v>
      </c>
      <c r="U134" t="s">
        <v>6010</v>
      </c>
      <c r="V134" t="s">
        <v>6054</v>
      </c>
      <c r="W134">
        <v>1999</v>
      </c>
      <c r="X134">
        <f>HYPERLINK("http://www.pdbbind.org.cn/quickpdb.asp?quickpdb=4PRG","4PRG")</f>
        <v>0</v>
      </c>
      <c r="Y134">
        <v>1</v>
      </c>
      <c r="Z134">
        <v>1</v>
      </c>
    </row>
    <row r="135" spans="9:26">
      <c r="I135" t="s">
        <v>5793</v>
      </c>
      <c r="J135" t="s">
        <v>5893</v>
      </c>
      <c r="K135" t="s">
        <v>5933</v>
      </c>
      <c r="L135" t="s">
        <v>5970</v>
      </c>
      <c r="M135" t="s">
        <v>5581</v>
      </c>
      <c r="N135">
        <v>287</v>
      </c>
      <c r="O135" t="s">
        <v>5977</v>
      </c>
      <c r="P135" t="s">
        <v>5993</v>
      </c>
    </row>
    <row r="136" spans="9:26">
      <c r="I136" t="s">
        <v>5794</v>
      </c>
      <c r="J136" t="s">
        <v>5893</v>
      </c>
      <c r="K136" t="s">
        <v>5933</v>
      </c>
      <c r="L136" t="s">
        <v>5970</v>
      </c>
      <c r="M136" t="s">
        <v>5581</v>
      </c>
      <c r="N136">
        <v>287</v>
      </c>
      <c r="O136" t="s">
        <v>5977</v>
      </c>
      <c r="P136" t="s">
        <v>5993</v>
      </c>
    </row>
    <row r="137" spans="9:26">
      <c r="I137" t="s">
        <v>5795</v>
      </c>
      <c r="J137" t="s">
        <v>5893</v>
      </c>
      <c r="K137" t="s">
        <v>5941</v>
      </c>
      <c r="L137" t="s">
        <v>5970</v>
      </c>
      <c r="M137" t="s">
        <v>5581</v>
      </c>
      <c r="N137">
        <v>273</v>
      </c>
      <c r="O137" t="s">
        <v>5977</v>
      </c>
      <c r="P137" t="s">
        <v>5988</v>
      </c>
      <c r="Q137" t="s">
        <v>6005</v>
      </c>
      <c r="R137" t="s">
        <v>6008</v>
      </c>
      <c r="S137" t="s">
        <v>6009</v>
      </c>
      <c r="T137">
        <v>513</v>
      </c>
      <c r="U137" t="s">
        <v>6010</v>
      </c>
      <c r="V137" t="s">
        <v>6055</v>
      </c>
      <c r="W137">
        <v>2016</v>
      </c>
      <c r="X137">
        <f>HYPERLINK("http://www.pdbbind.org.cn/quickpdb.asp?quickpdb=4R06","4R06")</f>
        <v>0</v>
      </c>
    </row>
    <row r="138" spans="9:26">
      <c r="I138" t="s">
        <v>5796</v>
      </c>
      <c r="J138" t="s">
        <v>5893</v>
      </c>
      <c r="K138" t="s">
        <v>5897</v>
      </c>
      <c r="L138" t="s">
        <v>5973</v>
      </c>
      <c r="M138" t="s">
        <v>5581</v>
      </c>
      <c r="N138">
        <v>275</v>
      </c>
      <c r="O138" t="s">
        <v>5977</v>
      </c>
      <c r="P138" t="s">
        <v>5985</v>
      </c>
    </row>
    <row r="139" spans="9:26">
      <c r="I139" t="s">
        <v>5797</v>
      </c>
      <c r="J139" t="s">
        <v>5893</v>
      </c>
      <c r="K139" t="s">
        <v>5897</v>
      </c>
      <c r="L139" t="s">
        <v>5970</v>
      </c>
      <c r="M139" t="s">
        <v>5581</v>
      </c>
      <c r="N139">
        <v>275</v>
      </c>
      <c r="O139" t="s">
        <v>5977</v>
      </c>
      <c r="P139" t="s">
        <v>5985</v>
      </c>
    </row>
    <row r="140" spans="9:26">
      <c r="I140" t="s">
        <v>5798</v>
      </c>
      <c r="J140" t="s">
        <v>5893</v>
      </c>
      <c r="K140" t="s">
        <v>5925</v>
      </c>
      <c r="L140" t="s">
        <v>5556</v>
      </c>
      <c r="M140" t="s">
        <v>5581</v>
      </c>
      <c r="N140">
        <v>296</v>
      </c>
      <c r="O140" t="s">
        <v>5977</v>
      </c>
      <c r="P140" t="s">
        <v>6002</v>
      </c>
    </row>
    <row r="141" spans="9:26">
      <c r="I141" t="s">
        <v>5799</v>
      </c>
      <c r="J141" t="s">
        <v>5893</v>
      </c>
      <c r="K141" t="s">
        <v>5898</v>
      </c>
      <c r="L141" t="s">
        <v>5970</v>
      </c>
      <c r="M141" t="s">
        <v>5581</v>
      </c>
      <c r="N141">
        <v>278</v>
      </c>
      <c r="O141" t="s">
        <v>5977</v>
      </c>
      <c r="P141" t="s">
        <v>5981</v>
      </c>
      <c r="Q141" t="s">
        <v>6005</v>
      </c>
      <c r="R141" t="s">
        <v>6007</v>
      </c>
      <c r="S141" t="s">
        <v>6009</v>
      </c>
      <c r="T141">
        <v>3.7</v>
      </c>
      <c r="U141" t="s">
        <v>6011</v>
      </c>
      <c r="V141" t="s">
        <v>6056</v>
      </c>
      <c r="W141">
        <v>2015</v>
      </c>
      <c r="X141">
        <f>HYPERLINK("http://www.pdbbind.org.cn/quickpdb.asp?quickpdb=4XTA","4XTA")</f>
        <v>0</v>
      </c>
    </row>
    <row r="142" spans="9:26">
      <c r="I142" t="s">
        <v>5800</v>
      </c>
      <c r="J142" t="s">
        <v>5893</v>
      </c>
      <c r="K142" t="s">
        <v>5941</v>
      </c>
      <c r="L142" t="s">
        <v>5970</v>
      </c>
      <c r="M142" t="s">
        <v>5581</v>
      </c>
      <c r="N142">
        <v>278</v>
      </c>
      <c r="O142" t="s">
        <v>5977</v>
      </c>
      <c r="P142" t="s">
        <v>5981</v>
      </c>
      <c r="Q142" t="s">
        <v>6005</v>
      </c>
      <c r="R142" t="s">
        <v>6007</v>
      </c>
      <c r="S142" t="s">
        <v>6009</v>
      </c>
      <c r="T142">
        <v>1.87</v>
      </c>
      <c r="U142" t="s">
        <v>6011</v>
      </c>
      <c r="V142" t="s">
        <v>6057</v>
      </c>
      <c r="W142">
        <v>2016</v>
      </c>
      <c r="X142">
        <f>HYPERLINK("http://www.pdbbind.org.cn/quickpdb.asp?quickpdb=4XUH","4XUH")</f>
        <v>0</v>
      </c>
    </row>
    <row r="143" spans="9:26">
      <c r="I143" t="s">
        <v>5801</v>
      </c>
      <c r="J143" t="s">
        <v>5893</v>
      </c>
      <c r="K143" t="s">
        <v>5901</v>
      </c>
      <c r="L143" t="s">
        <v>5970</v>
      </c>
      <c r="M143" t="s">
        <v>5581</v>
      </c>
      <c r="N143">
        <v>278</v>
      </c>
      <c r="O143" t="s">
        <v>5977</v>
      </c>
      <c r="P143" t="s">
        <v>5981</v>
      </c>
      <c r="Q143" t="s">
        <v>6005</v>
      </c>
      <c r="R143" t="s">
        <v>6007</v>
      </c>
      <c r="S143" t="s">
        <v>6009</v>
      </c>
      <c r="T143">
        <v>21.3</v>
      </c>
      <c r="U143" t="s">
        <v>6011</v>
      </c>
      <c r="V143" t="s">
        <v>6058</v>
      </c>
      <c r="W143">
        <v>2015</v>
      </c>
      <c r="X143">
        <f>HYPERLINK("http://www.pdbbind.org.cn/quickpdb.asp?quickpdb=4XUM","4XUM")</f>
        <v>0</v>
      </c>
    </row>
    <row r="144" spans="9:26">
      <c r="I144" t="s">
        <v>5802</v>
      </c>
      <c r="J144" t="s">
        <v>5893</v>
      </c>
      <c r="K144" t="s">
        <v>5938</v>
      </c>
      <c r="L144" t="s">
        <v>5556</v>
      </c>
      <c r="M144" t="s">
        <v>5581</v>
      </c>
      <c r="N144">
        <v>269</v>
      </c>
      <c r="O144" t="s">
        <v>5977</v>
      </c>
      <c r="P144" t="s">
        <v>6000</v>
      </c>
      <c r="Q144" t="s">
        <v>6005</v>
      </c>
      <c r="R144" t="s">
        <v>6007</v>
      </c>
      <c r="S144" t="s">
        <v>6009</v>
      </c>
      <c r="T144">
        <v>566</v>
      </c>
      <c r="U144" t="s">
        <v>6010</v>
      </c>
      <c r="V144" t="s">
        <v>6059</v>
      </c>
      <c r="W144">
        <v>2015</v>
      </c>
      <c r="X144">
        <f>HYPERLINK("http://www.pdbbind.org.cn/quickpdb.asp?quickpdb=4Y29","4Y29")</f>
        <v>0</v>
      </c>
    </row>
    <row r="145" spans="9:24">
      <c r="I145" t="s">
        <v>5803</v>
      </c>
      <c r="J145" t="s">
        <v>5893</v>
      </c>
      <c r="K145" t="s">
        <v>5900</v>
      </c>
      <c r="L145" t="s">
        <v>5970</v>
      </c>
      <c r="M145" t="s">
        <v>5581</v>
      </c>
      <c r="N145">
        <v>286</v>
      </c>
      <c r="O145" t="s">
        <v>5977</v>
      </c>
      <c r="P145" t="s">
        <v>5986</v>
      </c>
    </row>
    <row r="146" spans="9:24">
      <c r="I146" t="s">
        <v>5804</v>
      </c>
      <c r="J146" t="s">
        <v>5893</v>
      </c>
      <c r="K146" t="s">
        <v>5927</v>
      </c>
      <c r="L146" t="s">
        <v>5970</v>
      </c>
      <c r="M146" t="s">
        <v>5581</v>
      </c>
      <c r="N146">
        <v>276</v>
      </c>
      <c r="O146" t="s">
        <v>5977</v>
      </c>
      <c r="P146" t="s">
        <v>5981</v>
      </c>
    </row>
    <row r="147" spans="9:24">
      <c r="I147" t="s">
        <v>5805</v>
      </c>
      <c r="J147" t="s">
        <v>5893</v>
      </c>
      <c r="K147" t="s">
        <v>5947</v>
      </c>
      <c r="L147" t="s">
        <v>5556</v>
      </c>
      <c r="M147" t="s">
        <v>5581</v>
      </c>
      <c r="N147">
        <v>287</v>
      </c>
      <c r="O147" t="s">
        <v>5977</v>
      </c>
      <c r="P147" t="s">
        <v>5993</v>
      </c>
    </row>
    <row r="148" spans="9:24">
      <c r="I148" t="s">
        <v>5806</v>
      </c>
      <c r="J148" t="s">
        <v>5893</v>
      </c>
      <c r="K148" t="s">
        <v>5917</v>
      </c>
      <c r="L148" t="s">
        <v>5556</v>
      </c>
      <c r="M148" t="s">
        <v>5581</v>
      </c>
      <c r="N148">
        <v>287</v>
      </c>
      <c r="O148" t="s">
        <v>5977</v>
      </c>
      <c r="P148" t="s">
        <v>5993</v>
      </c>
    </row>
    <row r="149" spans="9:24">
      <c r="I149" t="s">
        <v>5807</v>
      </c>
      <c r="J149" t="s">
        <v>5893</v>
      </c>
      <c r="K149" t="s">
        <v>5912</v>
      </c>
      <c r="L149" t="s">
        <v>5556</v>
      </c>
      <c r="M149" t="s">
        <v>5581</v>
      </c>
      <c r="N149">
        <v>287</v>
      </c>
      <c r="O149" t="s">
        <v>5977</v>
      </c>
      <c r="P149" t="s">
        <v>5993</v>
      </c>
    </row>
    <row r="150" spans="9:24">
      <c r="I150" t="s">
        <v>5808</v>
      </c>
      <c r="J150" t="s">
        <v>5893</v>
      </c>
      <c r="K150" t="s">
        <v>5917</v>
      </c>
      <c r="L150" t="s">
        <v>5556</v>
      </c>
      <c r="M150" t="s">
        <v>5581</v>
      </c>
      <c r="N150">
        <v>287</v>
      </c>
      <c r="O150" t="s">
        <v>5977</v>
      </c>
      <c r="P150" t="s">
        <v>5993</v>
      </c>
    </row>
    <row r="151" spans="9:24">
      <c r="I151" t="s">
        <v>5809</v>
      </c>
      <c r="J151" t="s">
        <v>5893</v>
      </c>
      <c r="K151" t="s">
        <v>5897</v>
      </c>
      <c r="L151" t="s">
        <v>5556</v>
      </c>
      <c r="M151" t="s">
        <v>5581</v>
      </c>
      <c r="N151">
        <v>287</v>
      </c>
      <c r="O151" t="s">
        <v>5977</v>
      </c>
      <c r="P151" t="s">
        <v>5993</v>
      </c>
    </row>
    <row r="152" spans="9:24">
      <c r="I152" t="s">
        <v>5810</v>
      </c>
      <c r="J152" t="s">
        <v>5893</v>
      </c>
      <c r="K152" t="s">
        <v>5900</v>
      </c>
      <c r="L152" t="s">
        <v>5556</v>
      </c>
      <c r="M152" t="s">
        <v>5581</v>
      </c>
      <c r="N152">
        <v>287</v>
      </c>
      <c r="O152" t="s">
        <v>5977</v>
      </c>
      <c r="P152" t="s">
        <v>5993</v>
      </c>
    </row>
    <row r="153" spans="9:24">
      <c r="I153" t="s">
        <v>5811</v>
      </c>
      <c r="J153" t="s">
        <v>5893</v>
      </c>
      <c r="K153" t="s">
        <v>5911</v>
      </c>
      <c r="L153" t="s">
        <v>5970</v>
      </c>
      <c r="M153" t="s">
        <v>5581</v>
      </c>
      <c r="N153">
        <v>287</v>
      </c>
      <c r="O153" t="s">
        <v>5977</v>
      </c>
      <c r="P153" t="s">
        <v>5992</v>
      </c>
      <c r="Q153" t="s">
        <v>6005</v>
      </c>
      <c r="R153" t="s">
        <v>6008</v>
      </c>
      <c r="S153" t="s">
        <v>6009</v>
      </c>
      <c r="T153">
        <v>54.82</v>
      </c>
      <c r="U153" t="s">
        <v>6011</v>
      </c>
      <c r="V153" t="s">
        <v>6060</v>
      </c>
      <c r="W153">
        <v>2016</v>
      </c>
      <c r="X153">
        <f>HYPERLINK("http://www.pdbbind.org.cn/quickpdb.asp?quickpdb=5F9B","5F9B")</f>
        <v>0</v>
      </c>
    </row>
    <row r="154" spans="9:24">
      <c r="I154" t="s">
        <v>5812</v>
      </c>
      <c r="J154" t="s">
        <v>5893</v>
      </c>
      <c r="K154" t="s">
        <v>5948</v>
      </c>
      <c r="L154" t="s">
        <v>5556</v>
      </c>
      <c r="M154" t="s">
        <v>5581</v>
      </c>
      <c r="N154">
        <v>283</v>
      </c>
      <c r="O154" t="s">
        <v>5977</v>
      </c>
      <c r="P154" t="s">
        <v>5993</v>
      </c>
    </row>
    <row r="155" spans="9:24">
      <c r="I155" t="s">
        <v>5813</v>
      </c>
      <c r="J155" t="s">
        <v>5893</v>
      </c>
      <c r="K155" t="s">
        <v>5895</v>
      </c>
      <c r="L155" t="s">
        <v>5556</v>
      </c>
      <c r="M155" t="s">
        <v>5581</v>
      </c>
      <c r="N155">
        <v>283</v>
      </c>
      <c r="O155" t="s">
        <v>5977</v>
      </c>
      <c r="P155" t="s">
        <v>5993</v>
      </c>
    </row>
    <row r="156" spans="9:24">
      <c r="I156" t="s">
        <v>5814</v>
      </c>
      <c r="J156" t="s">
        <v>5893</v>
      </c>
      <c r="K156" t="s">
        <v>5896</v>
      </c>
      <c r="L156" t="s">
        <v>5556</v>
      </c>
      <c r="M156" t="s">
        <v>5581</v>
      </c>
      <c r="N156">
        <v>283</v>
      </c>
      <c r="O156" t="s">
        <v>5977</v>
      </c>
      <c r="P156" t="s">
        <v>5993</v>
      </c>
    </row>
    <row r="157" spans="9:24">
      <c r="I157" t="s">
        <v>5815</v>
      </c>
      <c r="J157" t="s">
        <v>5893</v>
      </c>
      <c r="K157" t="s">
        <v>5908</v>
      </c>
      <c r="L157" t="s">
        <v>5970</v>
      </c>
      <c r="M157" t="s">
        <v>5581</v>
      </c>
      <c r="N157">
        <v>287</v>
      </c>
      <c r="O157" t="s">
        <v>5977</v>
      </c>
      <c r="P157" t="s">
        <v>5993</v>
      </c>
    </row>
    <row r="158" spans="9:24">
      <c r="I158" t="s">
        <v>5816</v>
      </c>
      <c r="J158" t="s">
        <v>5893</v>
      </c>
      <c r="K158" t="s">
        <v>5938</v>
      </c>
      <c r="L158" t="s">
        <v>5969</v>
      </c>
      <c r="M158" t="s">
        <v>5581</v>
      </c>
      <c r="N158">
        <v>273</v>
      </c>
      <c r="O158" t="s">
        <v>5977</v>
      </c>
      <c r="P158" t="s">
        <v>5979</v>
      </c>
    </row>
    <row r="159" spans="9:24">
      <c r="I159" t="s">
        <v>5817</v>
      </c>
      <c r="J159" t="s">
        <v>5893</v>
      </c>
      <c r="K159" t="s">
        <v>5908</v>
      </c>
      <c r="L159" t="s">
        <v>5970</v>
      </c>
      <c r="M159" t="s">
        <v>5581</v>
      </c>
      <c r="N159">
        <v>304</v>
      </c>
      <c r="O159" t="s">
        <v>5977</v>
      </c>
      <c r="P159" t="s">
        <v>5993</v>
      </c>
      <c r="Q159" t="s">
        <v>6005</v>
      </c>
      <c r="R159" t="s">
        <v>6008</v>
      </c>
      <c r="S159" t="s">
        <v>6009</v>
      </c>
      <c r="T159">
        <v>4</v>
      </c>
      <c r="U159" t="s">
        <v>6011</v>
      </c>
      <c r="V159" t="s">
        <v>6061</v>
      </c>
      <c r="W159">
        <v>2017</v>
      </c>
      <c r="X159">
        <f>HYPERLINK("http://www.pdbbind.org.cn/quickpdb.asp?quickpdb=5LSG","5LSG")</f>
        <v>0</v>
      </c>
    </row>
    <row r="160" spans="9:24">
      <c r="I160" t="s">
        <v>5818</v>
      </c>
      <c r="J160" t="s">
        <v>5893</v>
      </c>
      <c r="K160" t="s">
        <v>5911</v>
      </c>
      <c r="L160" t="s">
        <v>5970</v>
      </c>
      <c r="M160" t="s">
        <v>5581</v>
      </c>
      <c r="N160">
        <v>273</v>
      </c>
      <c r="O160" t="s">
        <v>5977</v>
      </c>
      <c r="P160" t="s">
        <v>5988</v>
      </c>
    </row>
    <row r="161" spans="9:24">
      <c r="I161" t="s">
        <v>5819</v>
      </c>
      <c r="J161" t="s">
        <v>5893</v>
      </c>
      <c r="K161" t="s">
        <v>5949</v>
      </c>
      <c r="L161" t="s">
        <v>5556</v>
      </c>
      <c r="M161" t="s">
        <v>5581</v>
      </c>
      <c r="N161">
        <v>272</v>
      </c>
      <c r="O161" t="s">
        <v>5977</v>
      </c>
      <c r="P161" t="s">
        <v>5979</v>
      </c>
      <c r="Q161" t="s">
        <v>6005</v>
      </c>
      <c r="R161" t="s">
        <v>6006</v>
      </c>
      <c r="S161" t="s">
        <v>6009</v>
      </c>
      <c r="T161">
        <v>8.06</v>
      </c>
      <c r="U161" t="s">
        <v>6010</v>
      </c>
      <c r="V161" t="s">
        <v>6062</v>
      </c>
      <c r="W161">
        <v>2017</v>
      </c>
      <c r="X161">
        <f>HYPERLINK("http://www.pdbbind.org.cn/quickpdb.asp?quickpdb=5TWO","5TWO")</f>
        <v>0</v>
      </c>
    </row>
    <row r="162" spans="9:24">
      <c r="I162" t="s">
        <v>5820</v>
      </c>
      <c r="J162" t="s">
        <v>5893</v>
      </c>
      <c r="K162" t="s">
        <v>5916</v>
      </c>
      <c r="L162" t="s">
        <v>5970</v>
      </c>
      <c r="M162" t="s">
        <v>5581</v>
      </c>
      <c r="N162">
        <v>273</v>
      </c>
      <c r="O162" t="s">
        <v>5977</v>
      </c>
      <c r="P162" t="s">
        <v>5988</v>
      </c>
      <c r="Q162" t="s">
        <v>6005</v>
      </c>
      <c r="R162" t="s">
        <v>6008</v>
      </c>
      <c r="S162" t="s">
        <v>6009</v>
      </c>
      <c r="T162">
        <v>14</v>
      </c>
      <c r="U162" t="s">
        <v>6011</v>
      </c>
      <c r="V162" t="s">
        <v>6063</v>
      </c>
      <c r="W162">
        <v>2017</v>
      </c>
      <c r="X162">
        <f>HYPERLINK("http://www.pdbbind.org.cn/quickpdb.asp?quickpdb=5U5L","5U5L")</f>
        <v>0</v>
      </c>
    </row>
    <row r="163" spans="9:24">
      <c r="I163" t="s">
        <v>5821</v>
      </c>
      <c r="J163" t="s">
        <v>5893</v>
      </c>
      <c r="K163" t="s">
        <v>5895</v>
      </c>
      <c r="L163" t="s">
        <v>5970</v>
      </c>
      <c r="M163" t="s">
        <v>5581</v>
      </c>
      <c r="N163">
        <v>271</v>
      </c>
      <c r="O163" t="s">
        <v>5977</v>
      </c>
      <c r="P163" t="s">
        <v>5984</v>
      </c>
    </row>
    <row r="164" spans="9:24">
      <c r="I164" t="s">
        <v>5822</v>
      </c>
      <c r="J164" t="s">
        <v>5893</v>
      </c>
      <c r="K164" t="s">
        <v>5950</v>
      </c>
      <c r="L164" t="s">
        <v>5970</v>
      </c>
      <c r="M164" t="s">
        <v>5581</v>
      </c>
      <c r="N164">
        <v>276</v>
      </c>
      <c r="O164" t="s">
        <v>5977</v>
      </c>
      <c r="P164" t="s">
        <v>5981</v>
      </c>
    </row>
    <row r="165" spans="9:24">
      <c r="I165" t="s">
        <v>5823</v>
      </c>
      <c r="J165" t="s">
        <v>5893</v>
      </c>
      <c r="K165" t="s">
        <v>5918</v>
      </c>
      <c r="L165" t="s">
        <v>5970</v>
      </c>
      <c r="M165" t="s">
        <v>5581</v>
      </c>
      <c r="N165">
        <v>276</v>
      </c>
      <c r="O165" t="s">
        <v>5977</v>
      </c>
      <c r="P165" t="s">
        <v>5981</v>
      </c>
    </row>
    <row r="166" spans="9:24">
      <c r="I166" t="s">
        <v>5824</v>
      </c>
      <c r="J166" t="s">
        <v>5893</v>
      </c>
      <c r="K166" t="s">
        <v>5910</v>
      </c>
      <c r="L166" t="s">
        <v>5970</v>
      </c>
      <c r="M166" t="s">
        <v>5581</v>
      </c>
      <c r="N166">
        <v>276</v>
      </c>
      <c r="O166" t="s">
        <v>5977</v>
      </c>
      <c r="P166" t="s">
        <v>5981</v>
      </c>
    </row>
    <row r="167" spans="9:24">
      <c r="I167" t="s">
        <v>5825</v>
      </c>
      <c r="J167" t="s">
        <v>5893</v>
      </c>
      <c r="K167" t="s">
        <v>5903</v>
      </c>
      <c r="L167" t="s">
        <v>5970</v>
      </c>
      <c r="M167" t="s">
        <v>5581</v>
      </c>
      <c r="N167">
        <v>294</v>
      </c>
      <c r="O167" t="s">
        <v>5977</v>
      </c>
      <c r="P167" t="s">
        <v>5984</v>
      </c>
    </row>
    <row r="168" spans="9:24">
      <c r="I168" t="s">
        <v>5826</v>
      </c>
      <c r="J168" t="s">
        <v>5893</v>
      </c>
      <c r="K168" t="s">
        <v>5951</v>
      </c>
      <c r="L168" t="s">
        <v>5970</v>
      </c>
      <c r="M168" t="s">
        <v>5581</v>
      </c>
      <c r="N168">
        <v>294</v>
      </c>
      <c r="O168" t="s">
        <v>5977</v>
      </c>
      <c r="P168" t="s">
        <v>5984</v>
      </c>
    </row>
    <row r="169" spans="9:24">
      <c r="I169" t="s">
        <v>5827</v>
      </c>
      <c r="J169" t="s">
        <v>5893</v>
      </c>
      <c r="K169" t="s">
        <v>5931</v>
      </c>
      <c r="L169" t="s">
        <v>5556</v>
      </c>
      <c r="M169" t="s">
        <v>5581</v>
      </c>
      <c r="N169">
        <v>283</v>
      </c>
      <c r="O169" t="s">
        <v>5977</v>
      </c>
      <c r="P169" t="s">
        <v>5993</v>
      </c>
    </row>
    <row r="170" spans="9:24">
      <c r="I170" t="s">
        <v>5828</v>
      </c>
      <c r="J170" t="s">
        <v>5893</v>
      </c>
      <c r="K170" t="s">
        <v>5908</v>
      </c>
      <c r="L170" t="s">
        <v>5556</v>
      </c>
      <c r="M170" t="s">
        <v>5581</v>
      </c>
      <c r="N170">
        <v>283</v>
      </c>
      <c r="O170" t="s">
        <v>5977</v>
      </c>
      <c r="P170" t="s">
        <v>5993</v>
      </c>
    </row>
    <row r="171" spans="9:24">
      <c r="I171" t="s">
        <v>5829</v>
      </c>
      <c r="J171" t="s">
        <v>5893</v>
      </c>
      <c r="K171" t="s">
        <v>5903</v>
      </c>
      <c r="L171" t="s">
        <v>5556</v>
      </c>
      <c r="M171" t="s">
        <v>5581</v>
      </c>
      <c r="N171">
        <v>283</v>
      </c>
      <c r="O171" t="s">
        <v>5977</v>
      </c>
      <c r="P171" t="s">
        <v>5979</v>
      </c>
    </row>
    <row r="172" spans="9:24">
      <c r="I172" t="s">
        <v>5830</v>
      </c>
      <c r="J172" t="s">
        <v>5893</v>
      </c>
      <c r="K172" t="s">
        <v>5903</v>
      </c>
      <c r="L172" t="s">
        <v>5556</v>
      </c>
      <c r="M172" t="s">
        <v>5581</v>
      </c>
      <c r="N172">
        <v>283</v>
      </c>
      <c r="O172" t="s">
        <v>5977</v>
      </c>
      <c r="P172" t="s">
        <v>5979</v>
      </c>
    </row>
    <row r="173" spans="9:24">
      <c r="I173" t="s">
        <v>5831</v>
      </c>
      <c r="J173" t="s">
        <v>5893</v>
      </c>
      <c r="K173" t="s">
        <v>5900</v>
      </c>
      <c r="L173" t="s">
        <v>5556</v>
      </c>
      <c r="M173" t="s">
        <v>5581</v>
      </c>
      <c r="N173">
        <v>287</v>
      </c>
      <c r="O173" t="s">
        <v>5977</v>
      </c>
      <c r="P173" t="s">
        <v>5993</v>
      </c>
    </row>
    <row r="174" spans="9:24">
      <c r="I174" t="s">
        <v>5832</v>
      </c>
      <c r="J174" t="s">
        <v>5893</v>
      </c>
      <c r="K174" t="s">
        <v>5952</v>
      </c>
      <c r="L174" t="s">
        <v>5970</v>
      </c>
      <c r="M174" t="s">
        <v>5581</v>
      </c>
      <c r="N174">
        <v>286</v>
      </c>
      <c r="O174" t="s">
        <v>5977</v>
      </c>
      <c r="P174" t="s">
        <v>6003</v>
      </c>
      <c r="Q174" t="s">
        <v>6005</v>
      </c>
      <c r="R174" t="s">
        <v>6008</v>
      </c>
      <c r="S174" t="s">
        <v>6009</v>
      </c>
      <c r="T174">
        <v>4.5</v>
      </c>
      <c r="U174" t="s">
        <v>6011</v>
      </c>
      <c r="V174" t="s">
        <v>6064</v>
      </c>
      <c r="W174">
        <v>2018</v>
      </c>
      <c r="X174">
        <f>HYPERLINK("http://www.pdbbind.org.cn/quickpdb.asp?quickpdb=6AN1","6AN1")</f>
        <v>0</v>
      </c>
    </row>
    <row r="175" spans="9:24">
      <c r="I175" t="s">
        <v>5833</v>
      </c>
      <c r="J175" t="s">
        <v>5893</v>
      </c>
      <c r="K175" t="s">
        <v>5953</v>
      </c>
      <c r="L175" t="s">
        <v>5970</v>
      </c>
      <c r="M175" t="s">
        <v>5581</v>
      </c>
      <c r="N175">
        <v>276</v>
      </c>
      <c r="O175" t="s">
        <v>5977</v>
      </c>
      <c r="P175" t="s">
        <v>5985</v>
      </c>
    </row>
    <row r="176" spans="9:24">
      <c r="I176" t="s">
        <v>5834</v>
      </c>
      <c r="J176" t="s">
        <v>5893</v>
      </c>
      <c r="K176" t="s">
        <v>5950</v>
      </c>
      <c r="L176" t="s">
        <v>5970</v>
      </c>
      <c r="M176" t="s">
        <v>5581</v>
      </c>
      <c r="N176">
        <v>276</v>
      </c>
      <c r="O176" t="s">
        <v>5977</v>
      </c>
      <c r="P176" t="s">
        <v>5985</v>
      </c>
    </row>
    <row r="177" spans="9:24">
      <c r="I177" t="s">
        <v>5835</v>
      </c>
      <c r="J177" t="s">
        <v>5893</v>
      </c>
      <c r="K177" t="s">
        <v>5922</v>
      </c>
      <c r="L177" t="s">
        <v>5970</v>
      </c>
      <c r="M177" t="s">
        <v>5581</v>
      </c>
      <c r="N177">
        <v>275</v>
      </c>
      <c r="O177" t="s">
        <v>5977</v>
      </c>
      <c r="P177" t="s">
        <v>5994</v>
      </c>
    </row>
    <row r="178" spans="9:24">
      <c r="I178" t="s">
        <v>5836</v>
      </c>
      <c r="J178" t="s">
        <v>5893</v>
      </c>
      <c r="K178" t="s">
        <v>5901</v>
      </c>
      <c r="L178" t="s">
        <v>5556</v>
      </c>
      <c r="M178" t="s">
        <v>5581</v>
      </c>
      <c r="N178">
        <v>281</v>
      </c>
      <c r="O178" t="s">
        <v>5977</v>
      </c>
      <c r="P178" t="s">
        <v>5984</v>
      </c>
      <c r="Q178" t="s">
        <v>6005</v>
      </c>
      <c r="R178" t="s">
        <v>6007</v>
      </c>
      <c r="S178" t="s">
        <v>6009</v>
      </c>
      <c r="T178">
        <v>220</v>
      </c>
      <c r="U178" t="s">
        <v>6010</v>
      </c>
      <c r="V178" t="s">
        <v>6065</v>
      </c>
      <c r="W178">
        <v>2018</v>
      </c>
      <c r="X178">
        <f>HYPERLINK("http://www.pdbbind.org.cn/quickpdb.asp?quickpdb=6C5Q","6C5Q")</f>
        <v>0</v>
      </c>
    </row>
    <row r="179" spans="9:24">
      <c r="I179" t="s">
        <v>5837</v>
      </c>
      <c r="J179" t="s">
        <v>5893</v>
      </c>
      <c r="K179" t="s">
        <v>5917</v>
      </c>
      <c r="L179" t="s">
        <v>5556</v>
      </c>
      <c r="M179" t="s">
        <v>5581</v>
      </c>
      <c r="N179">
        <v>276</v>
      </c>
      <c r="O179" t="s">
        <v>5977</v>
      </c>
      <c r="P179" t="s">
        <v>5984</v>
      </c>
      <c r="Q179" t="s">
        <v>6005</v>
      </c>
      <c r="R179" t="s">
        <v>6007</v>
      </c>
      <c r="S179" t="s">
        <v>6009</v>
      </c>
      <c r="T179">
        <v>108</v>
      </c>
      <c r="U179" t="s">
        <v>6010</v>
      </c>
      <c r="V179" t="s">
        <v>6066</v>
      </c>
      <c r="W179">
        <v>2018</v>
      </c>
      <c r="X179">
        <f>HYPERLINK("http://www.pdbbind.org.cn/quickpdb.asp?quickpdb=6C5T","6C5T")</f>
        <v>0</v>
      </c>
    </row>
    <row r="180" spans="9:24">
      <c r="I180" t="s">
        <v>5838</v>
      </c>
      <c r="J180" t="s">
        <v>5893</v>
      </c>
      <c r="K180" t="s">
        <v>5901</v>
      </c>
      <c r="L180" t="s">
        <v>5970</v>
      </c>
      <c r="M180" t="s">
        <v>5581</v>
      </c>
      <c r="N180">
        <v>280</v>
      </c>
      <c r="O180" t="s">
        <v>5977</v>
      </c>
      <c r="P180" t="s">
        <v>5989</v>
      </c>
    </row>
    <row r="181" spans="9:24">
      <c r="I181" t="s">
        <v>5839</v>
      </c>
      <c r="J181" t="s">
        <v>5893</v>
      </c>
      <c r="K181" t="s">
        <v>5926</v>
      </c>
      <c r="L181" t="s">
        <v>5556</v>
      </c>
      <c r="M181" t="s">
        <v>5581</v>
      </c>
      <c r="N181">
        <v>297</v>
      </c>
      <c r="O181" t="s">
        <v>5977</v>
      </c>
      <c r="P181" t="s">
        <v>5985</v>
      </c>
    </row>
    <row r="182" spans="9:24">
      <c r="I182" t="s">
        <v>5840</v>
      </c>
      <c r="J182" t="s">
        <v>5893</v>
      </c>
      <c r="K182" t="s">
        <v>5926</v>
      </c>
      <c r="L182" t="s">
        <v>5556</v>
      </c>
      <c r="M182" t="s">
        <v>5581</v>
      </c>
      <c r="N182">
        <v>297</v>
      </c>
      <c r="O182" t="s">
        <v>5977</v>
      </c>
      <c r="P182" t="s">
        <v>5985</v>
      </c>
    </row>
    <row r="183" spans="9:24">
      <c r="I183" t="s">
        <v>5841</v>
      </c>
      <c r="J183" t="s">
        <v>5893</v>
      </c>
      <c r="K183" t="s">
        <v>5933</v>
      </c>
      <c r="L183" t="s">
        <v>5970</v>
      </c>
      <c r="M183" t="s">
        <v>5581</v>
      </c>
      <c r="N183">
        <v>297</v>
      </c>
      <c r="O183" t="s">
        <v>5977</v>
      </c>
      <c r="P183" t="s">
        <v>5985</v>
      </c>
    </row>
    <row r="184" spans="9:24">
      <c r="I184" t="s">
        <v>5842</v>
      </c>
      <c r="J184" t="s">
        <v>5893</v>
      </c>
      <c r="K184" t="s">
        <v>5947</v>
      </c>
      <c r="L184" t="s">
        <v>5970</v>
      </c>
      <c r="M184" t="s">
        <v>5581</v>
      </c>
      <c r="N184">
        <v>301</v>
      </c>
      <c r="O184" t="s">
        <v>5977</v>
      </c>
      <c r="P184" t="s">
        <v>6002</v>
      </c>
    </row>
    <row r="185" spans="9:24">
      <c r="I185" t="s">
        <v>5843</v>
      </c>
      <c r="J185" t="s">
        <v>5893</v>
      </c>
      <c r="K185" t="s">
        <v>5930</v>
      </c>
      <c r="L185" t="s">
        <v>5970</v>
      </c>
      <c r="M185" t="s">
        <v>5581</v>
      </c>
      <c r="N185">
        <v>276</v>
      </c>
      <c r="O185" t="s">
        <v>5977</v>
      </c>
      <c r="P185" t="s">
        <v>5985</v>
      </c>
    </row>
    <row r="186" spans="9:24">
      <c r="I186" t="s">
        <v>5844</v>
      </c>
      <c r="J186" t="s">
        <v>5893</v>
      </c>
      <c r="K186" t="s">
        <v>5935</v>
      </c>
      <c r="L186" t="s">
        <v>5970</v>
      </c>
      <c r="M186" t="s">
        <v>5581</v>
      </c>
      <c r="N186">
        <v>275</v>
      </c>
      <c r="O186" t="s">
        <v>5977</v>
      </c>
      <c r="P186" t="s">
        <v>5985</v>
      </c>
    </row>
    <row r="187" spans="9:24">
      <c r="I187" t="s">
        <v>5845</v>
      </c>
      <c r="J187" t="s">
        <v>5893</v>
      </c>
      <c r="K187" t="s">
        <v>5935</v>
      </c>
      <c r="L187" t="s">
        <v>5970</v>
      </c>
      <c r="M187" t="s">
        <v>5581</v>
      </c>
      <c r="N187">
        <v>297</v>
      </c>
      <c r="O187" t="s">
        <v>5977</v>
      </c>
      <c r="P187" t="s">
        <v>5985</v>
      </c>
    </row>
    <row r="188" spans="9:24">
      <c r="I188" t="s">
        <v>5846</v>
      </c>
      <c r="J188" t="s">
        <v>5893</v>
      </c>
      <c r="K188" t="s">
        <v>5925</v>
      </c>
      <c r="L188" t="s">
        <v>5970</v>
      </c>
      <c r="M188" t="s">
        <v>5581</v>
      </c>
      <c r="N188">
        <v>276</v>
      </c>
      <c r="O188" t="s">
        <v>5977</v>
      </c>
      <c r="P188" t="s">
        <v>5985</v>
      </c>
    </row>
    <row r="189" spans="9:24">
      <c r="I189" t="s">
        <v>5847</v>
      </c>
      <c r="J189" t="s">
        <v>5893</v>
      </c>
      <c r="K189" t="s">
        <v>5931</v>
      </c>
      <c r="L189" t="s">
        <v>5970</v>
      </c>
      <c r="M189" t="s">
        <v>5581</v>
      </c>
      <c r="N189">
        <v>297</v>
      </c>
      <c r="O189" t="s">
        <v>5977</v>
      </c>
      <c r="P189" t="s">
        <v>5985</v>
      </c>
    </row>
    <row r="190" spans="9:24">
      <c r="I190" t="s">
        <v>5848</v>
      </c>
      <c r="J190" t="s">
        <v>5893</v>
      </c>
      <c r="K190" t="s">
        <v>5927</v>
      </c>
      <c r="L190" t="s">
        <v>5970</v>
      </c>
      <c r="M190" t="s">
        <v>5581</v>
      </c>
      <c r="N190">
        <v>271</v>
      </c>
      <c r="O190" t="s">
        <v>5977</v>
      </c>
      <c r="P190" t="s">
        <v>5984</v>
      </c>
    </row>
    <row r="191" spans="9:24">
      <c r="I191" t="s">
        <v>5849</v>
      </c>
      <c r="J191" t="s">
        <v>5893</v>
      </c>
      <c r="K191" t="s">
        <v>5954</v>
      </c>
      <c r="L191" t="s">
        <v>5970</v>
      </c>
      <c r="M191" t="s">
        <v>5581</v>
      </c>
      <c r="N191">
        <v>271</v>
      </c>
      <c r="O191" t="s">
        <v>5977</v>
      </c>
      <c r="P191" t="s">
        <v>5984</v>
      </c>
    </row>
    <row r="192" spans="9:24">
      <c r="I192" t="s">
        <v>5850</v>
      </c>
      <c r="J192" t="s">
        <v>5893</v>
      </c>
      <c r="K192" t="s">
        <v>5901</v>
      </c>
      <c r="L192" t="s">
        <v>5970</v>
      </c>
      <c r="M192" t="s">
        <v>5581</v>
      </c>
      <c r="N192">
        <v>273</v>
      </c>
      <c r="O192" t="s">
        <v>5977</v>
      </c>
      <c r="P192" t="s">
        <v>5988</v>
      </c>
    </row>
    <row r="193" spans="9:16">
      <c r="I193" t="s">
        <v>5851</v>
      </c>
      <c r="J193" t="s">
        <v>5893</v>
      </c>
      <c r="K193" t="s">
        <v>5900</v>
      </c>
      <c r="L193" t="s">
        <v>5970</v>
      </c>
      <c r="M193" t="s">
        <v>5581</v>
      </c>
      <c r="N193">
        <v>282</v>
      </c>
      <c r="O193" t="s">
        <v>5977</v>
      </c>
      <c r="P193" t="s">
        <v>5999</v>
      </c>
    </row>
    <row r="194" spans="9:16">
      <c r="I194" t="s">
        <v>5852</v>
      </c>
      <c r="J194" t="s">
        <v>5893</v>
      </c>
      <c r="K194" t="s">
        <v>5895</v>
      </c>
      <c r="L194" t="s">
        <v>5970</v>
      </c>
      <c r="M194" t="s">
        <v>5581</v>
      </c>
      <c r="N194">
        <v>304</v>
      </c>
      <c r="O194" t="s">
        <v>5977</v>
      </c>
      <c r="P194" t="s">
        <v>5993</v>
      </c>
    </row>
    <row r="195" spans="9:16">
      <c r="I195" t="s">
        <v>5853</v>
      </c>
      <c r="J195" t="s">
        <v>5893</v>
      </c>
      <c r="K195" t="s">
        <v>5930</v>
      </c>
      <c r="L195" t="s">
        <v>5970</v>
      </c>
      <c r="M195" t="s">
        <v>5581</v>
      </c>
      <c r="N195">
        <v>279</v>
      </c>
      <c r="O195" t="s">
        <v>5977</v>
      </c>
      <c r="P195" t="s">
        <v>5985</v>
      </c>
    </row>
    <row r="196" spans="9:16">
      <c r="I196" t="s">
        <v>5854</v>
      </c>
      <c r="J196" t="s">
        <v>5893</v>
      </c>
      <c r="K196" t="s">
        <v>5895</v>
      </c>
      <c r="L196" t="s">
        <v>5556</v>
      </c>
      <c r="M196" t="s">
        <v>5581</v>
      </c>
      <c r="N196">
        <v>276</v>
      </c>
      <c r="O196" t="s">
        <v>5977</v>
      </c>
      <c r="P196" t="s">
        <v>6002</v>
      </c>
    </row>
    <row r="197" spans="9:16">
      <c r="I197" t="s">
        <v>5855</v>
      </c>
      <c r="J197" t="s">
        <v>5893</v>
      </c>
      <c r="K197" t="s">
        <v>5936</v>
      </c>
      <c r="L197" t="s">
        <v>5970</v>
      </c>
      <c r="M197" t="s">
        <v>5581</v>
      </c>
      <c r="N197">
        <v>275</v>
      </c>
      <c r="O197" t="s">
        <v>5977</v>
      </c>
      <c r="P197" t="s">
        <v>5985</v>
      </c>
    </row>
    <row r="198" spans="9:16">
      <c r="I198" t="s">
        <v>5856</v>
      </c>
      <c r="J198" t="s">
        <v>5893</v>
      </c>
      <c r="K198" t="s">
        <v>5897</v>
      </c>
      <c r="L198" t="s">
        <v>5556</v>
      </c>
      <c r="M198" t="s">
        <v>5581</v>
      </c>
      <c r="N198">
        <v>275</v>
      </c>
      <c r="O198" t="s">
        <v>5977</v>
      </c>
      <c r="P198" t="s">
        <v>5985</v>
      </c>
    </row>
    <row r="199" spans="9:16">
      <c r="I199" t="s">
        <v>5857</v>
      </c>
      <c r="J199" t="s">
        <v>5893</v>
      </c>
      <c r="K199" t="s">
        <v>5935</v>
      </c>
      <c r="L199" t="s">
        <v>5970</v>
      </c>
      <c r="M199" t="s">
        <v>5581</v>
      </c>
      <c r="N199">
        <v>279</v>
      </c>
      <c r="O199" t="s">
        <v>5977</v>
      </c>
      <c r="P199" t="s">
        <v>5985</v>
      </c>
    </row>
    <row r="200" spans="9:16">
      <c r="I200" t="s">
        <v>5858</v>
      </c>
      <c r="J200" t="s">
        <v>5893</v>
      </c>
      <c r="K200" t="s">
        <v>5955</v>
      </c>
      <c r="L200" t="s">
        <v>5556</v>
      </c>
      <c r="M200" t="s">
        <v>5581</v>
      </c>
      <c r="N200">
        <v>272</v>
      </c>
      <c r="O200" t="s">
        <v>5977</v>
      </c>
      <c r="P200" t="s">
        <v>5979</v>
      </c>
    </row>
    <row r="201" spans="9:16">
      <c r="I201" t="s">
        <v>5859</v>
      </c>
      <c r="J201" t="s">
        <v>5893</v>
      </c>
      <c r="K201" t="s">
        <v>5918</v>
      </c>
      <c r="L201" t="s">
        <v>5974</v>
      </c>
      <c r="M201" t="s">
        <v>5581</v>
      </c>
      <c r="N201">
        <v>283</v>
      </c>
      <c r="O201" t="s">
        <v>5977</v>
      </c>
      <c r="P201" t="s">
        <v>5993</v>
      </c>
    </row>
    <row r="202" spans="9:16">
      <c r="I202" t="s">
        <v>5860</v>
      </c>
      <c r="J202" t="s">
        <v>5893</v>
      </c>
      <c r="K202" t="s">
        <v>5931</v>
      </c>
      <c r="L202" t="s">
        <v>5556</v>
      </c>
      <c r="M202" t="s">
        <v>5581</v>
      </c>
      <c r="N202">
        <v>274</v>
      </c>
      <c r="O202" t="s">
        <v>5977</v>
      </c>
      <c r="P202" t="s">
        <v>5981</v>
      </c>
    </row>
    <row r="203" spans="9:16">
      <c r="I203" t="s">
        <v>5861</v>
      </c>
      <c r="J203" t="s">
        <v>5893</v>
      </c>
      <c r="K203" t="s">
        <v>5914</v>
      </c>
      <c r="L203" t="s">
        <v>5556</v>
      </c>
      <c r="M203" t="s">
        <v>5581</v>
      </c>
      <c r="N203">
        <v>272</v>
      </c>
      <c r="O203" t="s">
        <v>5977</v>
      </c>
      <c r="P203" t="s">
        <v>5979</v>
      </c>
    </row>
    <row r="204" spans="9:16">
      <c r="I204" t="s">
        <v>5862</v>
      </c>
      <c r="J204" t="s">
        <v>5893</v>
      </c>
      <c r="K204" t="s">
        <v>5903</v>
      </c>
      <c r="L204" t="s">
        <v>5556</v>
      </c>
      <c r="M204" t="s">
        <v>5581</v>
      </c>
      <c r="N204">
        <v>283</v>
      </c>
      <c r="O204" t="s">
        <v>5977</v>
      </c>
      <c r="P204" t="s">
        <v>5979</v>
      </c>
    </row>
    <row r="205" spans="9:16">
      <c r="I205" t="s">
        <v>5863</v>
      </c>
      <c r="J205" t="s">
        <v>5893</v>
      </c>
      <c r="K205" t="s">
        <v>5956</v>
      </c>
      <c r="L205" t="s">
        <v>5556</v>
      </c>
      <c r="M205" t="s">
        <v>5581</v>
      </c>
      <c r="N205">
        <v>283</v>
      </c>
      <c r="O205" t="s">
        <v>5977</v>
      </c>
      <c r="P205" t="s">
        <v>5979</v>
      </c>
    </row>
    <row r="206" spans="9:16">
      <c r="I206" t="s">
        <v>5864</v>
      </c>
      <c r="J206" t="s">
        <v>5893</v>
      </c>
      <c r="K206" t="s">
        <v>5900</v>
      </c>
      <c r="L206" t="s">
        <v>5970</v>
      </c>
      <c r="M206" t="s">
        <v>5581</v>
      </c>
      <c r="N206">
        <v>276</v>
      </c>
      <c r="O206" t="s">
        <v>5977</v>
      </c>
      <c r="P206" t="s">
        <v>5981</v>
      </c>
    </row>
    <row r="207" spans="9:16">
      <c r="I207" t="s">
        <v>5865</v>
      </c>
      <c r="J207" t="s">
        <v>5893</v>
      </c>
      <c r="K207" t="s">
        <v>5957</v>
      </c>
      <c r="L207" t="s">
        <v>5970</v>
      </c>
      <c r="M207" t="s">
        <v>5581</v>
      </c>
      <c r="N207">
        <v>276</v>
      </c>
      <c r="O207" t="s">
        <v>5977</v>
      </c>
      <c r="P207" t="s">
        <v>5981</v>
      </c>
    </row>
    <row r="208" spans="9:16">
      <c r="I208" t="s">
        <v>5866</v>
      </c>
      <c r="J208" t="s">
        <v>5893</v>
      </c>
      <c r="K208" t="s">
        <v>5916</v>
      </c>
      <c r="L208" t="s">
        <v>5556</v>
      </c>
      <c r="M208" t="s">
        <v>5581</v>
      </c>
      <c r="N208">
        <v>283</v>
      </c>
      <c r="O208" t="s">
        <v>5977</v>
      </c>
      <c r="P208" t="s">
        <v>5993</v>
      </c>
    </row>
    <row r="209" spans="9:16">
      <c r="I209" t="s">
        <v>5867</v>
      </c>
      <c r="J209" t="s">
        <v>5893</v>
      </c>
      <c r="K209" t="s">
        <v>5958</v>
      </c>
      <c r="L209" t="s">
        <v>5974</v>
      </c>
      <c r="M209" t="s">
        <v>5581</v>
      </c>
      <c r="N209">
        <v>287</v>
      </c>
      <c r="O209" t="s">
        <v>5977</v>
      </c>
      <c r="P209" t="s">
        <v>5993</v>
      </c>
    </row>
    <row r="210" spans="9:16">
      <c r="I210" t="s">
        <v>5868</v>
      </c>
      <c r="J210" t="s">
        <v>5893</v>
      </c>
      <c r="K210" t="s">
        <v>5927</v>
      </c>
      <c r="L210" t="s">
        <v>5556</v>
      </c>
      <c r="M210" t="s">
        <v>5581</v>
      </c>
      <c r="N210">
        <v>283</v>
      </c>
      <c r="O210" t="s">
        <v>5977</v>
      </c>
      <c r="P210" t="s">
        <v>5993</v>
      </c>
    </row>
    <row r="211" spans="9:16">
      <c r="I211" t="s">
        <v>5869</v>
      </c>
      <c r="J211" t="s">
        <v>5893</v>
      </c>
      <c r="K211" t="s">
        <v>5917</v>
      </c>
      <c r="L211" t="s">
        <v>5556</v>
      </c>
      <c r="M211" t="s">
        <v>5581</v>
      </c>
      <c r="N211">
        <v>283</v>
      </c>
      <c r="O211" t="s">
        <v>5977</v>
      </c>
      <c r="P211" t="s">
        <v>5993</v>
      </c>
    </row>
    <row r="212" spans="9:16">
      <c r="I212" t="s">
        <v>5870</v>
      </c>
      <c r="J212" t="s">
        <v>5893</v>
      </c>
      <c r="K212" t="s">
        <v>5895</v>
      </c>
      <c r="L212" t="s">
        <v>5970</v>
      </c>
      <c r="M212" t="s">
        <v>5581</v>
      </c>
      <c r="N212">
        <v>287</v>
      </c>
      <c r="O212" t="s">
        <v>5977</v>
      </c>
      <c r="P212" t="s">
        <v>5993</v>
      </c>
    </row>
    <row r="213" spans="9:16">
      <c r="I213" t="s">
        <v>5871</v>
      </c>
      <c r="J213" t="s">
        <v>5893</v>
      </c>
      <c r="K213" t="s">
        <v>5895</v>
      </c>
      <c r="L213" t="s">
        <v>5970</v>
      </c>
      <c r="M213" t="s">
        <v>5581</v>
      </c>
      <c r="N213">
        <v>283</v>
      </c>
      <c r="O213" t="s">
        <v>5977</v>
      </c>
      <c r="P213" t="s">
        <v>5993</v>
      </c>
    </row>
    <row r="214" spans="9:16">
      <c r="I214" t="s">
        <v>5872</v>
      </c>
      <c r="J214" t="s">
        <v>5893</v>
      </c>
      <c r="K214" t="s">
        <v>5895</v>
      </c>
      <c r="L214" t="s">
        <v>5970</v>
      </c>
      <c r="M214" t="s">
        <v>5581</v>
      </c>
      <c r="N214">
        <v>275</v>
      </c>
      <c r="O214" t="s">
        <v>5977</v>
      </c>
      <c r="P214" t="s">
        <v>5985</v>
      </c>
    </row>
    <row r="215" spans="9:16">
      <c r="I215" t="s">
        <v>5873</v>
      </c>
      <c r="J215" t="s">
        <v>5893</v>
      </c>
      <c r="K215" t="s">
        <v>5930</v>
      </c>
      <c r="L215" t="s">
        <v>5970</v>
      </c>
      <c r="M215" t="s">
        <v>5581</v>
      </c>
      <c r="N215">
        <v>275</v>
      </c>
      <c r="O215" t="s">
        <v>5977</v>
      </c>
      <c r="P215" t="s">
        <v>5985</v>
      </c>
    </row>
    <row r="216" spans="9:16">
      <c r="I216" t="s">
        <v>5874</v>
      </c>
      <c r="J216" t="s">
        <v>5893</v>
      </c>
      <c r="K216" t="s">
        <v>5900</v>
      </c>
      <c r="L216" t="s">
        <v>5970</v>
      </c>
      <c r="M216" t="s">
        <v>5581</v>
      </c>
      <c r="N216">
        <v>275</v>
      </c>
      <c r="O216" t="s">
        <v>5977</v>
      </c>
      <c r="P216" t="s">
        <v>5985</v>
      </c>
    </row>
    <row r="217" spans="9:16">
      <c r="I217" t="s">
        <v>5875</v>
      </c>
      <c r="J217" t="s">
        <v>5893</v>
      </c>
      <c r="K217" t="s">
        <v>5900</v>
      </c>
      <c r="L217" t="s">
        <v>5970</v>
      </c>
      <c r="M217" t="s">
        <v>5581</v>
      </c>
      <c r="N217">
        <v>275</v>
      </c>
      <c r="O217" t="s">
        <v>5977</v>
      </c>
      <c r="P217" t="s">
        <v>5985</v>
      </c>
    </row>
    <row r="218" spans="9:16">
      <c r="I218" t="s">
        <v>5876</v>
      </c>
      <c r="J218" t="s">
        <v>5893</v>
      </c>
      <c r="K218" t="s">
        <v>5959</v>
      </c>
      <c r="L218" t="s">
        <v>5970</v>
      </c>
      <c r="M218" t="s">
        <v>5581</v>
      </c>
      <c r="N218">
        <v>275</v>
      </c>
      <c r="O218" t="s">
        <v>5977</v>
      </c>
      <c r="P218" t="s">
        <v>5985</v>
      </c>
    </row>
    <row r="219" spans="9:16">
      <c r="I219" t="s">
        <v>5877</v>
      </c>
      <c r="J219" t="s">
        <v>5893</v>
      </c>
      <c r="K219" t="s">
        <v>5960</v>
      </c>
      <c r="L219" t="s">
        <v>5556</v>
      </c>
      <c r="M219" t="s">
        <v>5581</v>
      </c>
      <c r="N219">
        <v>274</v>
      </c>
      <c r="O219" t="s">
        <v>5977</v>
      </c>
      <c r="P219" t="s">
        <v>5979</v>
      </c>
    </row>
    <row r="220" spans="9:16">
      <c r="I220" t="s">
        <v>5878</v>
      </c>
      <c r="J220" t="s">
        <v>5893</v>
      </c>
      <c r="K220" t="s">
        <v>5961</v>
      </c>
      <c r="L220" t="s">
        <v>5970</v>
      </c>
      <c r="M220" t="s">
        <v>5581</v>
      </c>
      <c r="N220">
        <v>275</v>
      </c>
      <c r="O220" t="s">
        <v>5977</v>
      </c>
      <c r="P220" t="s">
        <v>5985</v>
      </c>
    </row>
    <row r="221" spans="9:16">
      <c r="I221" t="s">
        <v>5879</v>
      </c>
      <c r="J221" t="s">
        <v>5893</v>
      </c>
      <c r="K221" t="s">
        <v>5962</v>
      </c>
      <c r="L221" t="s">
        <v>5970</v>
      </c>
      <c r="M221" t="s">
        <v>5581</v>
      </c>
      <c r="N221">
        <v>275</v>
      </c>
      <c r="O221" t="s">
        <v>5977</v>
      </c>
      <c r="P221" t="s">
        <v>5985</v>
      </c>
    </row>
    <row r="222" spans="9:16">
      <c r="I222" t="s">
        <v>5880</v>
      </c>
      <c r="J222" t="s">
        <v>5893</v>
      </c>
      <c r="K222" t="s">
        <v>5903</v>
      </c>
      <c r="L222" t="s">
        <v>5975</v>
      </c>
      <c r="M222" t="s">
        <v>5581</v>
      </c>
      <c r="N222">
        <v>275</v>
      </c>
      <c r="O222" t="s">
        <v>5977</v>
      </c>
      <c r="P222" t="s">
        <v>5985</v>
      </c>
    </row>
    <row r="223" spans="9:16">
      <c r="I223" t="s">
        <v>5881</v>
      </c>
      <c r="J223" t="s">
        <v>5893</v>
      </c>
      <c r="K223" t="s">
        <v>5897</v>
      </c>
      <c r="L223" t="s">
        <v>5556</v>
      </c>
      <c r="M223" t="s">
        <v>5581</v>
      </c>
      <c r="N223">
        <v>275</v>
      </c>
      <c r="O223" t="s">
        <v>5977</v>
      </c>
      <c r="P223" t="s">
        <v>5985</v>
      </c>
    </row>
    <row r="224" spans="9:16">
      <c r="I224" t="s">
        <v>5882</v>
      </c>
      <c r="J224" t="s">
        <v>5893</v>
      </c>
      <c r="K224" t="s">
        <v>5895</v>
      </c>
      <c r="L224" t="s">
        <v>5976</v>
      </c>
      <c r="M224" t="s">
        <v>5581</v>
      </c>
      <c r="N224">
        <v>275</v>
      </c>
      <c r="O224" t="s">
        <v>5977</v>
      </c>
      <c r="P224" t="s">
        <v>5985</v>
      </c>
    </row>
    <row r="225" spans="9:16">
      <c r="I225" t="s">
        <v>5883</v>
      </c>
      <c r="J225" t="s">
        <v>5893</v>
      </c>
      <c r="K225" t="s">
        <v>5908</v>
      </c>
      <c r="L225" t="s">
        <v>5970</v>
      </c>
      <c r="M225" t="s">
        <v>5581</v>
      </c>
      <c r="N225">
        <v>304</v>
      </c>
      <c r="O225" t="s">
        <v>5977</v>
      </c>
      <c r="P225" t="s">
        <v>5993</v>
      </c>
    </row>
    <row r="226" spans="9:16">
      <c r="I226" t="s">
        <v>5884</v>
      </c>
      <c r="J226" t="s">
        <v>5893</v>
      </c>
      <c r="K226" t="s">
        <v>5912</v>
      </c>
      <c r="L226" t="s">
        <v>5556</v>
      </c>
      <c r="M226" t="s">
        <v>5581</v>
      </c>
      <c r="N226">
        <v>277</v>
      </c>
      <c r="O226" t="s">
        <v>5977</v>
      </c>
      <c r="P226" t="s">
        <v>5985</v>
      </c>
    </row>
    <row r="227" spans="9:16">
      <c r="I227" t="s">
        <v>5885</v>
      </c>
      <c r="J227" t="s">
        <v>5893</v>
      </c>
      <c r="K227" t="s">
        <v>5930</v>
      </c>
      <c r="L227" t="s">
        <v>5970</v>
      </c>
      <c r="M227" t="s">
        <v>5581</v>
      </c>
      <c r="N227">
        <v>304</v>
      </c>
      <c r="O227" t="s">
        <v>5977</v>
      </c>
      <c r="P227" t="s">
        <v>5993</v>
      </c>
    </row>
    <row r="228" spans="9:16">
      <c r="I228" t="s">
        <v>5886</v>
      </c>
      <c r="J228" t="s">
        <v>5893</v>
      </c>
      <c r="K228" t="s">
        <v>5963</v>
      </c>
      <c r="L228" t="s">
        <v>5556</v>
      </c>
      <c r="M228" t="s">
        <v>5581</v>
      </c>
      <c r="N228">
        <v>292</v>
      </c>
      <c r="O228" t="s">
        <v>5977</v>
      </c>
      <c r="P228" t="s">
        <v>6004</v>
      </c>
    </row>
    <row r="229" spans="9:16">
      <c r="I229" t="s">
        <v>5887</v>
      </c>
      <c r="J229" t="s">
        <v>5893</v>
      </c>
      <c r="K229" t="s">
        <v>5964</v>
      </c>
      <c r="L229" t="s">
        <v>5556</v>
      </c>
      <c r="M229" t="s">
        <v>5581</v>
      </c>
      <c r="N229">
        <v>277</v>
      </c>
      <c r="O229" t="s">
        <v>5977</v>
      </c>
      <c r="P229" t="s">
        <v>5985</v>
      </c>
    </row>
    <row r="230" spans="9:16">
      <c r="I230" t="s">
        <v>5888</v>
      </c>
      <c r="J230" t="s">
        <v>5893</v>
      </c>
      <c r="K230" t="s">
        <v>5965</v>
      </c>
      <c r="L230" t="s">
        <v>5556</v>
      </c>
      <c r="M230" t="s">
        <v>5581</v>
      </c>
      <c r="N230">
        <v>277</v>
      </c>
      <c r="O230" t="s">
        <v>5977</v>
      </c>
      <c r="P230" t="s">
        <v>5985</v>
      </c>
    </row>
    <row r="231" spans="9:16">
      <c r="I231" t="s">
        <v>5889</v>
      </c>
      <c r="J231" t="s">
        <v>5893</v>
      </c>
      <c r="K231" t="s">
        <v>5966</v>
      </c>
      <c r="L231" t="s">
        <v>5970</v>
      </c>
      <c r="M231" t="s">
        <v>5581</v>
      </c>
      <c r="N231">
        <v>300</v>
      </c>
      <c r="O231" t="s">
        <v>5977</v>
      </c>
      <c r="P231" t="s">
        <v>5993</v>
      </c>
    </row>
    <row r="232" spans="9:16">
      <c r="I232" t="s">
        <v>5890</v>
      </c>
      <c r="J232" t="s">
        <v>5893</v>
      </c>
      <c r="K232" t="s">
        <v>5895</v>
      </c>
      <c r="L232" t="s">
        <v>5970</v>
      </c>
      <c r="M232" t="s">
        <v>5581</v>
      </c>
      <c r="N232">
        <v>275</v>
      </c>
      <c r="O232" t="s">
        <v>5977</v>
      </c>
      <c r="P232" t="s">
        <v>5981</v>
      </c>
    </row>
    <row r="233" spans="9:16">
      <c r="I233" t="s">
        <v>5891</v>
      </c>
      <c r="J233" t="s">
        <v>5893</v>
      </c>
      <c r="K233" t="s">
        <v>5967</v>
      </c>
      <c r="L233" t="s">
        <v>5556</v>
      </c>
      <c r="M233" t="s">
        <v>5581</v>
      </c>
      <c r="N233">
        <v>277</v>
      </c>
      <c r="O233" t="s">
        <v>5977</v>
      </c>
      <c r="P233" t="s">
        <v>5985</v>
      </c>
    </row>
    <row r="234" spans="9:16">
      <c r="I234" t="s">
        <v>5892</v>
      </c>
      <c r="J234" t="s">
        <v>5893</v>
      </c>
      <c r="K234" t="s">
        <v>5949</v>
      </c>
      <c r="L234" t="s">
        <v>5556</v>
      </c>
      <c r="M234" t="s">
        <v>5581</v>
      </c>
      <c r="N234">
        <v>277</v>
      </c>
      <c r="O234" t="s">
        <v>5977</v>
      </c>
      <c r="P234" t="s">
        <v>5985</v>
      </c>
    </row>
  </sheetData>
  <mergeCells count="6">
    <mergeCell ref="A3:E3"/>
    <mergeCell ref="A10:E10"/>
    <mergeCell ref="A17:G1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Emax_Efficacy</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2021-06-11T09:39:07Z</dcterms:created>
  <dcterms:modified xsi:type="dcterms:W3CDTF">2021-06-11T09:39:07Z</dcterms:modified>
</cp:coreProperties>
</file>